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projects\rapor generator\templates\"/>
    </mc:Choice>
  </mc:AlternateContent>
  <xr:revisionPtr revIDLastSave="0" documentId="13_ncr:1_{CDBDABE7-8890-4C08-A9A4-F5DE047F3B85}" xr6:coauthVersionLast="47" xr6:coauthVersionMax="47" xr10:uidLastSave="{00000000-0000-0000-0000-000000000000}"/>
  <bookViews>
    <workbookView xWindow="-120" yWindow="-120" windowWidth="29040" windowHeight="15720" firstSheet="2" activeTab="11" autoFilterDateGrouping="0" xr2:uid="{00000000-000D-0000-FFFF-FFFF00000000}"/>
  </bookViews>
  <sheets>
    <sheet name="db" sheetId="1" r:id="rId1"/>
    <sheet name="API &amp; Feature" sheetId="2" r:id="rId2"/>
    <sheet name="1" sheetId="3" r:id="rId3"/>
    <sheet name="6" sheetId="8" r:id="rId4"/>
    <sheet name="2" sheetId="4" r:id="rId5"/>
    <sheet name="3" sheetId="5" r:id="rId6"/>
    <sheet name="4" sheetId="6" r:id="rId7"/>
    <sheet name="5" sheetId="7" r:id="rId8"/>
    <sheet name="7" sheetId="9" r:id="rId9"/>
    <sheet name="8" sheetId="10" r:id="rId10"/>
    <sheet name="9" sheetId="11" r:id="rId11"/>
    <sheet name="kelas 10" sheetId="12" r:id="rId12"/>
    <sheet name="kelas 11" sheetId="13" r:id="rId13"/>
  </sheets>
  <externalReferences>
    <externalReference r:id="rId14"/>
    <externalReference r:id="rId15"/>
  </externalReferences>
  <definedNames>
    <definedName name="_xlnm._FilterDatabase" localSheetId="6" hidden="1">'4'!$E$1:$F$40</definedName>
    <definedName name="_xlnm._FilterDatabase" localSheetId="11" hidden="1">'kelas 10'!$A$2:$F$5125</definedName>
    <definedName name="_xlnm._FilterDatabase" localSheetId="12" hidden="1">'kelas 11'!$A$5:$R$3735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18" i="4" l="1"/>
  <c r="T17" i="4"/>
  <c r="T16" i="4"/>
  <c r="T15" i="4"/>
  <c r="T14" i="4"/>
  <c r="T11" i="4"/>
  <c r="T10" i="4"/>
  <c r="T9" i="4"/>
  <c r="T8" i="4"/>
  <c r="T7" i="4"/>
  <c r="K5491" i="12"/>
  <c r="O5" i="13" l="1"/>
  <c r="O6" i="13"/>
  <c r="O7" i="13"/>
  <c r="O8" i="13"/>
  <c r="O9" i="13"/>
  <c r="O10" i="13"/>
  <c r="O11" i="13"/>
  <c r="O12" i="13"/>
  <c r="O13" i="13"/>
  <c r="O14" i="13"/>
  <c r="O15" i="13"/>
  <c r="O16" i="13"/>
  <c r="O17" i="13"/>
  <c r="O18" i="13"/>
  <c r="O19" i="13"/>
  <c r="O20" i="13"/>
  <c r="O21" i="13"/>
  <c r="O22" i="13"/>
  <c r="O23" i="13"/>
  <c r="O24" i="13"/>
  <c r="O25" i="13"/>
  <c r="O26" i="13"/>
  <c r="O27" i="13"/>
  <c r="O28" i="13"/>
  <c r="O29" i="13"/>
  <c r="O30" i="13"/>
  <c r="O31" i="13"/>
  <c r="O32" i="13"/>
  <c r="O33" i="13"/>
  <c r="O34" i="13"/>
  <c r="O35" i="13"/>
  <c r="O36" i="13"/>
  <c r="O37" i="13"/>
  <c r="O38" i="13"/>
  <c r="O39" i="13"/>
  <c r="O40" i="13"/>
  <c r="O41" i="13"/>
  <c r="O42" i="13"/>
  <c r="O43" i="13"/>
  <c r="O44" i="13"/>
  <c r="O45" i="13"/>
  <c r="O46" i="13"/>
  <c r="O47" i="13"/>
  <c r="O48" i="13"/>
  <c r="O49" i="13"/>
  <c r="O50" i="13"/>
  <c r="O51" i="13"/>
  <c r="O52" i="13"/>
  <c r="O53" i="13"/>
  <c r="O54" i="13"/>
  <c r="O55" i="13"/>
  <c r="O56" i="13"/>
  <c r="O57" i="13"/>
  <c r="O58" i="13"/>
  <c r="O59" i="13"/>
  <c r="O60" i="13"/>
  <c r="O61" i="13"/>
  <c r="O62" i="13"/>
  <c r="O63" i="13"/>
  <c r="O64" i="13"/>
  <c r="O65" i="13"/>
  <c r="O66" i="13"/>
  <c r="O67" i="13"/>
  <c r="O68" i="13"/>
  <c r="O69" i="13"/>
  <c r="O70" i="13"/>
  <c r="O71" i="13"/>
  <c r="O72" i="13"/>
  <c r="O73" i="13"/>
  <c r="O74" i="13"/>
  <c r="O75" i="13"/>
  <c r="O76" i="13"/>
  <c r="O77" i="13"/>
  <c r="O78" i="13"/>
  <c r="O79" i="13"/>
  <c r="O80" i="13"/>
  <c r="O81" i="13"/>
  <c r="O82" i="13"/>
  <c r="O83" i="13"/>
  <c r="O84" i="13"/>
  <c r="O85" i="13"/>
  <c r="O86" i="13"/>
  <c r="O87" i="13"/>
  <c r="O88" i="13"/>
  <c r="O89" i="13"/>
  <c r="O90" i="13"/>
  <c r="O91" i="13"/>
  <c r="O92" i="13"/>
  <c r="O93" i="13"/>
  <c r="O94" i="13"/>
  <c r="O95" i="13"/>
  <c r="O96" i="13"/>
  <c r="O97" i="13"/>
  <c r="O98" i="13"/>
  <c r="O99" i="13"/>
  <c r="O100" i="13"/>
  <c r="O101" i="13"/>
  <c r="O102" i="13"/>
  <c r="O103" i="13"/>
  <c r="O104" i="13"/>
  <c r="O105" i="13"/>
  <c r="O106" i="13"/>
  <c r="O107" i="13"/>
  <c r="O108" i="13"/>
  <c r="O109" i="13"/>
  <c r="O110" i="13"/>
  <c r="O111" i="13"/>
  <c r="O112" i="13"/>
  <c r="O113" i="13"/>
  <c r="O114" i="13"/>
  <c r="O115" i="13"/>
  <c r="O116" i="13"/>
  <c r="O117" i="13"/>
  <c r="O118" i="13"/>
  <c r="O119" i="13"/>
  <c r="O120" i="13"/>
  <c r="O121" i="13"/>
  <c r="O122" i="13"/>
  <c r="O123" i="13"/>
  <c r="O124" i="13"/>
  <c r="O125" i="13"/>
  <c r="O126" i="13"/>
  <c r="O127" i="13"/>
  <c r="O128" i="13"/>
  <c r="O129" i="13"/>
  <c r="O130" i="13"/>
  <c r="O131" i="13"/>
  <c r="O132" i="13"/>
  <c r="O133" i="13"/>
  <c r="O134" i="13"/>
  <c r="O135" i="13"/>
  <c r="O136" i="13"/>
  <c r="O137" i="13"/>
  <c r="O138" i="13"/>
  <c r="O139" i="13"/>
  <c r="O140" i="13"/>
  <c r="O141" i="13"/>
  <c r="O142" i="13"/>
  <c r="O143" i="13"/>
  <c r="O144" i="13"/>
  <c r="O145" i="13"/>
  <c r="O146" i="13"/>
  <c r="O147" i="13"/>
  <c r="O148" i="13"/>
  <c r="O149" i="13"/>
  <c r="O150" i="13"/>
  <c r="O151" i="13"/>
  <c r="O152" i="13"/>
  <c r="O153" i="13"/>
  <c r="O154" i="13"/>
  <c r="O155" i="13"/>
  <c r="O156" i="13"/>
  <c r="O157" i="13"/>
  <c r="O158" i="13"/>
  <c r="O159" i="13"/>
  <c r="O160" i="13"/>
  <c r="O161" i="13"/>
  <c r="O162" i="13"/>
  <c r="O163" i="13"/>
  <c r="O164" i="13"/>
  <c r="O165" i="13"/>
  <c r="O166" i="13"/>
  <c r="O167" i="13"/>
  <c r="O168" i="13"/>
  <c r="O169" i="13"/>
  <c r="O170" i="13"/>
  <c r="O171" i="13"/>
  <c r="O172" i="13"/>
  <c r="O173" i="13"/>
  <c r="O174" i="13"/>
  <c r="O175" i="13"/>
  <c r="O176" i="13"/>
  <c r="O177" i="13"/>
  <c r="O178" i="13"/>
  <c r="O179" i="13"/>
  <c r="O180" i="13"/>
  <c r="O181" i="13"/>
  <c r="O182" i="13"/>
  <c r="O183" i="13"/>
  <c r="O184" i="13"/>
  <c r="O185" i="13"/>
  <c r="O186" i="13"/>
  <c r="O187" i="13"/>
  <c r="O188" i="13"/>
  <c r="O189" i="13"/>
  <c r="O190" i="13"/>
  <c r="O191" i="13"/>
  <c r="O192" i="13"/>
  <c r="O193" i="13"/>
  <c r="O194" i="13"/>
  <c r="O195" i="13"/>
  <c r="O196" i="13"/>
  <c r="O197" i="13"/>
  <c r="O198" i="13"/>
  <c r="O199" i="13"/>
  <c r="O200" i="13"/>
  <c r="O201" i="13"/>
  <c r="O202" i="13"/>
  <c r="O203" i="13"/>
  <c r="O204" i="13"/>
  <c r="O205" i="13"/>
  <c r="O206" i="13"/>
  <c r="O207" i="13"/>
  <c r="O208" i="13"/>
  <c r="O209" i="13"/>
  <c r="O210" i="13"/>
  <c r="O211" i="13"/>
  <c r="O212" i="13"/>
  <c r="O213" i="13"/>
  <c r="O214" i="13"/>
  <c r="O215" i="13"/>
  <c r="O216" i="13"/>
  <c r="O217" i="13"/>
  <c r="O218" i="13"/>
  <c r="O219" i="13"/>
  <c r="O220" i="13"/>
  <c r="O221" i="13"/>
  <c r="O222" i="13"/>
  <c r="O223" i="13"/>
  <c r="O224" i="13"/>
  <c r="O225" i="13"/>
  <c r="O226" i="13"/>
  <c r="O227" i="13"/>
  <c r="O228" i="13"/>
  <c r="O229" i="13"/>
  <c r="O230" i="13"/>
  <c r="O231" i="13"/>
  <c r="O232" i="13"/>
  <c r="O233" i="13"/>
  <c r="O234" i="13"/>
  <c r="O235" i="13"/>
  <c r="O236" i="13"/>
  <c r="O237" i="13"/>
  <c r="O238" i="13"/>
  <c r="O239" i="13"/>
  <c r="O240" i="13"/>
  <c r="O241" i="13"/>
  <c r="O242" i="13"/>
  <c r="O243" i="13"/>
  <c r="O244" i="13"/>
  <c r="O245" i="13"/>
  <c r="O246" i="13"/>
  <c r="O247" i="13"/>
  <c r="O248" i="13"/>
  <c r="O249" i="13"/>
  <c r="O250" i="13"/>
  <c r="O251" i="13"/>
  <c r="O252" i="13"/>
  <c r="O253" i="13"/>
  <c r="O254" i="13"/>
  <c r="O255" i="13"/>
  <c r="O256" i="13"/>
  <c r="O257" i="13"/>
  <c r="O258" i="13"/>
  <c r="O259" i="13"/>
  <c r="O260" i="13"/>
  <c r="O261" i="13"/>
  <c r="O262" i="13"/>
  <c r="O263" i="13"/>
  <c r="O264" i="13"/>
  <c r="O265" i="13"/>
  <c r="O266" i="13"/>
  <c r="O267" i="13"/>
  <c r="O268" i="13"/>
  <c r="O269" i="13"/>
  <c r="O270" i="13"/>
  <c r="O271" i="13"/>
  <c r="O272" i="13"/>
  <c r="O273" i="13"/>
  <c r="O274" i="13"/>
  <c r="O275" i="13"/>
  <c r="O276" i="13"/>
  <c r="O277" i="13"/>
  <c r="O278" i="13"/>
  <c r="O279" i="13"/>
  <c r="O280" i="13"/>
  <c r="O281" i="13"/>
  <c r="O282" i="13"/>
  <c r="O283" i="13"/>
  <c r="O284" i="13"/>
  <c r="O285" i="13"/>
  <c r="O286" i="13"/>
  <c r="O287" i="13"/>
  <c r="O288" i="13"/>
  <c r="O289" i="13"/>
  <c r="O290" i="13"/>
  <c r="O291" i="13"/>
  <c r="O292" i="13"/>
  <c r="O293" i="13"/>
  <c r="O294" i="13"/>
  <c r="O295" i="13"/>
  <c r="O296" i="13"/>
  <c r="O297" i="13"/>
  <c r="O298" i="13"/>
  <c r="O299" i="13"/>
  <c r="O300" i="13"/>
  <c r="O301" i="13"/>
  <c r="O302" i="13"/>
  <c r="O303" i="13"/>
  <c r="O304" i="13"/>
  <c r="O305" i="13"/>
  <c r="O306" i="13"/>
  <c r="O307" i="13"/>
  <c r="O308" i="13"/>
  <c r="O309" i="13"/>
  <c r="O310" i="13"/>
  <c r="O311" i="13"/>
  <c r="O312" i="13"/>
  <c r="O313" i="13"/>
  <c r="O314" i="13"/>
  <c r="O315" i="13"/>
  <c r="O316" i="13"/>
  <c r="O317" i="13"/>
  <c r="O318" i="13"/>
  <c r="O319" i="13"/>
  <c r="O320" i="13"/>
  <c r="O321" i="13"/>
  <c r="O322" i="13"/>
  <c r="O323" i="13"/>
  <c r="O324" i="13"/>
  <c r="O325" i="13"/>
  <c r="O326" i="13"/>
  <c r="O327" i="13"/>
  <c r="O328" i="13"/>
  <c r="O329" i="13"/>
  <c r="O330" i="13"/>
  <c r="O331" i="13"/>
  <c r="O332" i="13"/>
  <c r="O333" i="13"/>
  <c r="O334" i="13"/>
  <c r="O335" i="13"/>
  <c r="O336" i="13"/>
  <c r="O337" i="13"/>
  <c r="O338" i="13"/>
  <c r="O339" i="13"/>
  <c r="O340" i="13"/>
  <c r="O341" i="13"/>
  <c r="O342" i="13"/>
  <c r="O343" i="13"/>
  <c r="O344" i="13"/>
  <c r="O345" i="13"/>
  <c r="O346" i="13"/>
  <c r="O347" i="13"/>
  <c r="O348" i="13"/>
  <c r="O349" i="13"/>
  <c r="O350" i="13"/>
  <c r="O351" i="13"/>
  <c r="O352" i="13"/>
  <c r="O353" i="13"/>
  <c r="O354" i="13"/>
  <c r="O355" i="13"/>
  <c r="O356" i="13"/>
  <c r="O357" i="13"/>
  <c r="O358" i="13"/>
  <c r="O359" i="13"/>
  <c r="O360" i="13"/>
  <c r="O361" i="13"/>
  <c r="O362" i="13"/>
  <c r="O363" i="13"/>
  <c r="O364" i="13"/>
  <c r="O365" i="13"/>
  <c r="O366" i="13"/>
  <c r="O367" i="13"/>
  <c r="O368" i="13"/>
  <c r="O369" i="13"/>
  <c r="O370" i="13"/>
  <c r="O371" i="13"/>
  <c r="O372" i="13"/>
  <c r="O373" i="13"/>
  <c r="O374" i="13"/>
  <c r="O375" i="13"/>
  <c r="O376" i="13"/>
  <c r="O377" i="13"/>
  <c r="O378" i="13"/>
  <c r="O379" i="13"/>
  <c r="O380" i="13"/>
  <c r="O381" i="13"/>
  <c r="O382" i="13"/>
  <c r="O383" i="13"/>
  <c r="O384" i="13"/>
  <c r="O385" i="13"/>
  <c r="O386" i="13"/>
  <c r="O387" i="13"/>
  <c r="O388" i="13"/>
  <c r="O389" i="13"/>
  <c r="O390" i="13"/>
  <c r="O391" i="13"/>
  <c r="O392" i="13"/>
  <c r="O393" i="13"/>
  <c r="O394" i="13"/>
  <c r="O395" i="13"/>
  <c r="O396" i="13"/>
  <c r="O397" i="13"/>
  <c r="O398" i="13"/>
  <c r="O399" i="13"/>
  <c r="O400" i="13"/>
  <c r="O401" i="13"/>
  <c r="O402" i="13"/>
  <c r="O403" i="13"/>
  <c r="O404" i="13"/>
  <c r="O405" i="13"/>
  <c r="O406" i="13"/>
  <c r="O407" i="13"/>
  <c r="O408" i="13"/>
  <c r="O409" i="13"/>
  <c r="O410" i="13"/>
  <c r="O411" i="13"/>
  <c r="O412" i="13"/>
  <c r="O413" i="13"/>
  <c r="O414" i="13"/>
  <c r="O415" i="13"/>
  <c r="O416" i="13"/>
  <c r="O417" i="13"/>
  <c r="O418" i="13"/>
  <c r="O419" i="13"/>
  <c r="O420" i="13"/>
  <c r="O421" i="13"/>
  <c r="O422" i="13"/>
  <c r="O423" i="13"/>
  <c r="O424" i="13"/>
  <c r="O425" i="13"/>
  <c r="O426" i="13"/>
  <c r="O427" i="13"/>
  <c r="O428" i="13"/>
  <c r="O429" i="13"/>
  <c r="O430" i="13"/>
  <c r="O431" i="13"/>
  <c r="O432" i="13"/>
  <c r="O433" i="13"/>
  <c r="O434" i="13"/>
  <c r="O435" i="13"/>
  <c r="O436" i="13"/>
  <c r="O437" i="13"/>
  <c r="O438" i="13"/>
  <c r="O439" i="13"/>
  <c r="O440" i="13"/>
  <c r="O441" i="13"/>
  <c r="O442" i="13"/>
  <c r="O443" i="13"/>
  <c r="O444" i="13"/>
  <c r="O445" i="13"/>
  <c r="O446" i="13"/>
  <c r="O447" i="13"/>
  <c r="O448" i="13"/>
  <c r="O449" i="13"/>
  <c r="O450" i="13"/>
  <c r="O451" i="13"/>
  <c r="O452" i="13"/>
  <c r="O453" i="13"/>
  <c r="O454" i="13"/>
  <c r="O455" i="13"/>
  <c r="O456" i="13"/>
  <c r="O457" i="13"/>
  <c r="O458" i="13"/>
  <c r="O459" i="13"/>
  <c r="O460" i="13"/>
  <c r="O461" i="13"/>
  <c r="O462" i="13"/>
  <c r="O463" i="13"/>
  <c r="O464" i="13"/>
  <c r="O465" i="13"/>
  <c r="O466" i="13"/>
  <c r="O467" i="13"/>
  <c r="O468" i="13"/>
  <c r="O469" i="13"/>
  <c r="O470" i="13"/>
  <c r="O471" i="13"/>
  <c r="O472" i="13"/>
  <c r="O473" i="13"/>
  <c r="O474" i="13"/>
  <c r="O475" i="13"/>
  <c r="O476" i="13"/>
  <c r="O477" i="13"/>
  <c r="O478" i="13"/>
  <c r="O479" i="13"/>
  <c r="O480" i="13"/>
  <c r="O481" i="13"/>
  <c r="O482" i="13"/>
  <c r="O483" i="13"/>
  <c r="O484" i="13"/>
  <c r="O485" i="13"/>
  <c r="O486" i="13"/>
  <c r="O487" i="13"/>
  <c r="O488" i="13"/>
  <c r="O489" i="13"/>
  <c r="O490" i="13"/>
  <c r="O491" i="13"/>
  <c r="O492" i="13"/>
  <c r="O493" i="13"/>
  <c r="O494" i="13"/>
  <c r="O495" i="13"/>
  <c r="O496" i="13"/>
  <c r="O497" i="13"/>
  <c r="O498" i="13"/>
  <c r="O499" i="13"/>
  <c r="O500" i="13"/>
  <c r="O501" i="13"/>
  <c r="O502" i="13"/>
  <c r="O503" i="13"/>
  <c r="O504" i="13"/>
  <c r="O505" i="13"/>
  <c r="O506" i="13"/>
  <c r="O507" i="13"/>
  <c r="O508" i="13"/>
  <c r="O509" i="13"/>
  <c r="O510" i="13"/>
  <c r="O511" i="13"/>
  <c r="O512" i="13"/>
  <c r="O513" i="13"/>
  <c r="O514" i="13"/>
  <c r="O515" i="13"/>
  <c r="O516" i="13"/>
  <c r="O517" i="13"/>
  <c r="O518" i="13"/>
  <c r="O519" i="13"/>
  <c r="O520" i="13"/>
  <c r="O521" i="13"/>
  <c r="O522" i="13"/>
  <c r="O523" i="13"/>
  <c r="O524" i="13"/>
  <c r="O525" i="13"/>
  <c r="O526" i="13"/>
  <c r="O527" i="13"/>
  <c r="O528" i="13"/>
  <c r="O529" i="13"/>
  <c r="O530" i="13"/>
  <c r="O531" i="13"/>
  <c r="O532" i="13"/>
  <c r="O533" i="13"/>
  <c r="O534" i="13"/>
  <c r="O535" i="13"/>
  <c r="O536" i="13"/>
  <c r="O537" i="13"/>
  <c r="O538" i="13"/>
  <c r="O539" i="13"/>
  <c r="O540" i="13"/>
  <c r="O541" i="13"/>
  <c r="O542" i="13"/>
  <c r="O543" i="13"/>
  <c r="O544" i="13"/>
  <c r="O545" i="13"/>
  <c r="O546" i="13"/>
  <c r="O547" i="13"/>
  <c r="O548" i="13"/>
  <c r="O549" i="13"/>
  <c r="O550" i="13"/>
  <c r="O551" i="13"/>
  <c r="O552" i="13"/>
  <c r="O553" i="13"/>
  <c r="O554" i="13"/>
  <c r="O555" i="13"/>
  <c r="O556" i="13"/>
  <c r="O557" i="13"/>
  <c r="O558" i="13"/>
  <c r="O559" i="13"/>
  <c r="O560" i="13"/>
  <c r="O561" i="13"/>
  <c r="O562" i="13"/>
  <c r="O563" i="13"/>
  <c r="O564" i="13"/>
  <c r="O565" i="13"/>
  <c r="O566" i="13"/>
  <c r="O567" i="13"/>
  <c r="O568" i="13"/>
  <c r="O569" i="13"/>
  <c r="O570" i="13"/>
  <c r="O571" i="13"/>
  <c r="O572" i="13"/>
  <c r="O573" i="13"/>
  <c r="O574" i="13"/>
  <c r="O575" i="13"/>
  <c r="O576" i="13"/>
  <c r="O577" i="13"/>
  <c r="O578" i="13"/>
  <c r="O579" i="13"/>
  <c r="O580" i="13"/>
  <c r="O581" i="13"/>
  <c r="O582" i="13"/>
  <c r="O583" i="13"/>
  <c r="O584" i="13"/>
  <c r="O585" i="13"/>
  <c r="O586" i="13"/>
  <c r="O587" i="13"/>
  <c r="O588" i="13"/>
  <c r="O589" i="13"/>
  <c r="O590" i="13"/>
  <c r="O591" i="13"/>
  <c r="O592" i="13"/>
  <c r="O593" i="13"/>
  <c r="O594" i="13"/>
  <c r="O595" i="13"/>
  <c r="O596" i="13"/>
  <c r="O597" i="13"/>
  <c r="O598" i="13"/>
  <c r="O599" i="13"/>
  <c r="O600" i="13"/>
  <c r="O601" i="13"/>
  <c r="O602" i="13"/>
  <c r="O603" i="13"/>
  <c r="O604" i="13"/>
  <c r="O605" i="13"/>
  <c r="O606" i="13"/>
  <c r="O607" i="13"/>
  <c r="O608" i="13"/>
  <c r="O609" i="13"/>
  <c r="O610" i="13"/>
  <c r="O611" i="13"/>
  <c r="O612" i="13"/>
  <c r="O613" i="13"/>
  <c r="O614" i="13"/>
  <c r="O615" i="13"/>
  <c r="O616" i="13"/>
  <c r="O617" i="13"/>
  <c r="O618" i="13"/>
  <c r="O619" i="13"/>
  <c r="O620" i="13"/>
  <c r="O621" i="13"/>
  <c r="O622" i="13"/>
  <c r="O623" i="13"/>
  <c r="O624" i="13"/>
  <c r="O625" i="13"/>
  <c r="O626" i="13"/>
  <c r="O627" i="13"/>
  <c r="O628" i="13"/>
  <c r="O629" i="13"/>
  <c r="O630" i="13"/>
  <c r="O631" i="13"/>
  <c r="O632" i="13"/>
  <c r="O633" i="13"/>
  <c r="O634" i="13"/>
  <c r="O635" i="13"/>
  <c r="O636" i="13"/>
  <c r="O637" i="13"/>
  <c r="O638" i="13"/>
  <c r="O639" i="13"/>
  <c r="O640" i="13"/>
  <c r="O641" i="13"/>
  <c r="O642" i="13"/>
  <c r="O643" i="13"/>
  <c r="O644" i="13"/>
  <c r="O645" i="13"/>
  <c r="O646" i="13"/>
  <c r="O647" i="13"/>
  <c r="O648" i="13"/>
  <c r="O649" i="13"/>
  <c r="O650" i="13"/>
  <c r="O651" i="13"/>
  <c r="O652" i="13"/>
  <c r="O653" i="13"/>
  <c r="O654" i="13"/>
  <c r="O655" i="13"/>
  <c r="O656" i="13"/>
  <c r="O657" i="13"/>
  <c r="O658" i="13"/>
  <c r="O659" i="13"/>
  <c r="O660" i="13"/>
  <c r="O661" i="13"/>
  <c r="O662" i="13"/>
  <c r="O663" i="13"/>
  <c r="O664" i="13"/>
  <c r="O665" i="13"/>
  <c r="O666" i="13"/>
  <c r="O667" i="13"/>
  <c r="O668" i="13"/>
  <c r="O669" i="13"/>
  <c r="O670" i="13"/>
  <c r="O671" i="13"/>
  <c r="O672" i="13"/>
  <c r="O673" i="13"/>
  <c r="O674" i="13"/>
  <c r="O675" i="13"/>
  <c r="O676" i="13"/>
  <c r="O677" i="13"/>
  <c r="O678" i="13"/>
  <c r="O679" i="13"/>
  <c r="O680" i="13"/>
  <c r="O681" i="13"/>
  <c r="O682" i="13"/>
  <c r="O683" i="13"/>
  <c r="O684" i="13"/>
  <c r="O685" i="13"/>
  <c r="O686" i="13"/>
  <c r="O687" i="13"/>
  <c r="O688" i="13"/>
  <c r="O689" i="13"/>
  <c r="O690" i="13"/>
  <c r="O691" i="13"/>
  <c r="O692" i="13"/>
  <c r="O693" i="13"/>
  <c r="O694" i="13"/>
  <c r="O695" i="13"/>
  <c r="O696" i="13"/>
  <c r="O697" i="13"/>
  <c r="O698" i="13"/>
  <c r="O699" i="13"/>
  <c r="O700" i="13"/>
  <c r="O701" i="13"/>
  <c r="O702" i="13"/>
  <c r="O703" i="13"/>
  <c r="O704" i="13"/>
  <c r="O705" i="13"/>
  <c r="O706" i="13"/>
  <c r="O707" i="13"/>
  <c r="O708" i="13"/>
  <c r="O709" i="13"/>
  <c r="O710" i="13"/>
  <c r="O711" i="13"/>
  <c r="O712" i="13"/>
  <c r="O713" i="13"/>
  <c r="O714" i="13"/>
  <c r="O715" i="13"/>
  <c r="O716" i="13"/>
  <c r="O717" i="13"/>
  <c r="O718" i="13"/>
  <c r="O719" i="13"/>
  <c r="O720" i="13"/>
  <c r="O721" i="13"/>
  <c r="O722" i="13"/>
  <c r="O723" i="13"/>
  <c r="O724" i="13"/>
  <c r="O725" i="13"/>
  <c r="O726" i="13"/>
  <c r="O727" i="13"/>
  <c r="O728" i="13"/>
  <c r="O729" i="13"/>
  <c r="O730" i="13"/>
  <c r="O731" i="13"/>
  <c r="O732" i="13"/>
  <c r="O733" i="13"/>
  <c r="O734" i="13"/>
  <c r="O735" i="13"/>
  <c r="O736" i="13"/>
  <c r="O737" i="13"/>
  <c r="O738" i="13"/>
  <c r="O739" i="13"/>
  <c r="O740" i="13"/>
  <c r="O741" i="13"/>
  <c r="O742" i="13"/>
  <c r="O743" i="13"/>
  <c r="O744" i="13"/>
  <c r="O745" i="13"/>
  <c r="O746" i="13"/>
  <c r="O747" i="13"/>
  <c r="O748" i="13"/>
  <c r="O749" i="13"/>
  <c r="O750" i="13"/>
  <c r="O751" i="13"/>
  <c r="O752" i="13"/>
  <c r="O753" i="13"/>
  <c r="O754" i="13"/>
  <c r="O755" i="13"/>
  <c r="O756" i="13"/>
  <c r="O757" i="13"/>
  <c r="O758" i="13"/>
  <c r="O759" i="13"/>
  <c r="O760" i="13"/>
  <c r="O761" i="13"/>
  <c r="O762" i="13"/>
  <c r="O763" i="13"/>
  <c r="O764" i="13"/>
  <c r="O765" i="13"/>
  <c r="O766" i="13"/>
  <c r="O767" i="13"/>
  <c r="O768" i="13"/>
  <c r="O769" i="13"/>
  <c r="O770" i="13"/>
  <c r="O771" i="13"/>
  <c r="O772" i="13"/>
  <c r="O773" i="13"/>
  <c r="O774" i="13"/>
  <c r="O775" i="13"/>
  <c r="O776" i="13"/>
  <c r="O777" i="13"/>
  <c r="O778" i="13"/>
  <c r="O779" i="13"/>
  <c r="O780" i="13"/>
  <c r="O781" i="13"/>
  <c r="O782" i="13"/>
  <c r="O783" i="13"/>
  <c r="O784" i="13"/>
  <c r="O785" i="13"/>
  <c r="O786" i="13"/>
  <c r="O787" i="13"/>
  <c r="O788" i="13"/>
  <c r="O789" i="13"/>
  <c r="O790" i="13"/>
  <c r="O791" i="13"/>
  <c r="O792" i="13"/>
  <c r="O793" i="13"/>
  <c r="O794" i="13"/>
  <c r="O795" i="13"/>
  <c r="O796" i="13"/>
  <c r="O797" i="13"/>
  <c r="O798" i="13"/>
  <c r="O799" i="13"/>
  <c r="O800" i="13"/>
  <c r="O801" i="13"/>
  <c r="O802" i="13"/>
  <c r="O803" i="13"/>
  <c r="O804" i="13"/>
  <c r="O805" i="13"/>
  <c r="O806" i="13"/>
  <c r="O807" i="13"/>
  <c r="O808" i="13"/>
  <c r="O809" i="13"/>
  <c r="O810" i="13"/>
  <c r="O811" i="13"/>
  <c r="O812" i="13"/>
  <c r="O813" i="13"/>
  <c r="O814" i="13"/>
  <c r="O815" i="13"/>
  <c r="O816" i="13"/>
  <c r="O817" i="13"/>
  <c r="O818" i="13"/>
  <c r="O819" i="13"/>
  <c r="O820" i="13"/>
  <c r="O821" i="13"/>
  <c r="O822" i="13"/>
  <c r="O823" i="13"/>
  <c r="O824" i="13"/>
  <c r="O825" i="13"/>
  <c r="O826" i="13"/>
  <c r="O827" i="13"/>
  <c r="O828" i="13"/>
  <c r="O829" i="13"/>
  <c r="O830" i="13"/>
  <c r="O831" i="13"/>
  <c r="O832" i="13"/>
  <c r="O833" i="13"/>
  <c r="O834" i="13"/>
  <c r="O835" i="13"/>
  <c r="O836" i="13"/>
  <c r="O837" i="13"/>
  <c r="O838" i="13"/>
  <c r="O839" i="13"/>
  <c r="O840" i="13"/>
  <c r="O841" i="13"/>
  <c r="O842" i="13"/>
  <c r="O843" i="13"/>
  <c r="O844" i="13"/>
  <c r="O845" i="13"/>
  <c r="O846" i="13"/>
  <c r="O847" i="13"/>
  <c r="O848" i="13"/>
  <c r="O849" i="13"/>
  <c r="O850" i="13"/>
  <c r="O851" i="13"/>
  <c r="O852" i="13"/>
  <c r="O853" i="13"/>
  <c r="O854" i="13"/>
  <c r="O855" i="13"/>
  <c r="O856" i="13"/>
  <c r="O857" i="13"/>
  <c r="O858" i="13"/>
  <c r="O859" i="13"/>
  <c r="O860" i="13"/>
  <c r="O861" i="13"/>
  <c r="O862" i="13"/>
  <c r="O863" i="13"/>
  <c r="O864" i="13"/>
  <c r="O865" i="13"/>
  <c r="O866" i="13"/>
  <c r="O867" i="13"/>
  <c r="O868" i="13"/>
  <c r="O869" i="13"/>
  <c r="O870" i="13"/>
  <c r="O871" i="13"/>
  <c r="O872" i="13"/>
  <c r="O873" i="13"/>
  <c r="O874" i="13"/>
  <c r="O875" i="13"/>
  <c r="O876" i="13"/>
  <c r="O877" i="13"/>
  <c r="O878" i="13"/>
  <c r="O879" i="13"/>
  <c r="O880" i="13"/>
  <c r="O881" i="13"/>
  <c r="O882" i="13"/>
  <c r="O883" i="13"/>
  <c r="O884" i="13"/>
  <c r="O885" i="13"/>
  <c r="O886" i="13"/>
  <c r="O887" i="13"/>
  <c r="O888" i="13"/>
  <c r="O889" i="13"/>
  <c r="O890" i="13"/>
  <c r="O891" i="13"/>
  <c r="O892" i="13"/>
  <c r="O893" i="13"/>
  <c r="O894" i="13"/>
  <c r="O895" i="13"/>
  <c r="O896" i="13"/>
  <c r="O897" i="13"/>
  <c r="O898" i="13"/>
  <c r="O899" i="13"/>
  <c r="O900" i="13"/>
  <c r="O901" i="13"/>
  <c r="O902" i="13"/>
  <c r="O903" i="13"/>
  <c r="O904" i="13"/>
  <c r="O905" i="13"/>
  <c r="O906" i="13"/>
  <c r="O907" i="13"/>
  <c r="O908" i="13"/>
  <c r="O909" i="13"/>
  <c r="O910" i="13"/>
  <c r="O911" i="13"/>
  <c r="O912" i="13"/>
  <c r="O913" i="13"/>
  <c r="O914" i="13"/>
  <c r="O915" i="13"/>
  <c r="O916" i="13"/>
  <c r="O917" i="13"/>
  <c r="O918" i="13"/>
  <c r="O919" i="13"/>
  <c r="O920" i="13"/>
  <c r="O921" i="13"/>
  <c r="O922" i="13"/>
  <c r="O923" i="13"/>
  <c r="O924" i="13"/>
  <c r="O925" i="13"/>
  <c r="O926" i="13"/>
  <c r="O927" i="13"/>
  <c r="O928" i="13"/>
  <c r="O929" i="13"/>
  <c r="O930" i="13"/>
  <c r="O931" i="13"/>
  <c r="O932" i="13"/>
  <c r="O933" i="13"/>
  <c r="O934" i="13"/>
  <c r="O935" i="13"/>
  <c r="O936" i="13"/>
  <c r="O937" i="13"/>
  <c r="O938" i="13"/>
  <c r="O939" i="13"/>
  <c r="O940" i="13"/>
  <c r="O941" i="13"/>
  <c r="O942" i="13"/>
  <c r="O943" i="13"/>
  <c r="O944" i="13"/>
  <c r="O945" i="13"/>
  <c r="O946" i="13"/>
  <c r="O947" i="13"/>
  <c r="O948" i="13"/>
  <c r="O949" i="13"/>
  <c r="O950" i="13"/>
  <c r="O951" i="13"/>
  <c r="O952" i="13"/>
  <c r="O953" i="13"/>
  <c r="O954" i="13"/>
  <c r="O955" i="13"/>
  <c r="O956" i="13"/>
  <c r="O957" i="13"/>
  <c r="O958" i="13"/>
  <c r="O959" i="13"/>
  <c r="O960" i="13"/>
  <c r="O961" i="13"/>
  <c r="O962" i="13"/>
  <c r="O963" i="13"/>
  <c r="O964" i="13"/>
  <c r="O965" i="13"/>
  <c r="O966" i="13"/>
  <c r="O967" i="13"/>
  <c r="O968" i="13"/>
  <c r="O969" i="13"/>
  <c r="O970" i="13"/>
  <c r="O971" i="13"/>
  <c r="O972" i="13"/>
  <c r="O973" i="13"/>
  <c r="O974" i="13"/>
  <c r="O975" i="13"/>
  <c r="O976" i="13"/>
  <c r="O977" i="13"/>
  <c r="O978" i="13"/>
  <c r="O979" i="13"/>
  <c r="O980" i="13"/>
  <c r="O981" i="13"/>
  <c r="O982" i="13"/>
  <c r="O983" i="13"/>
  <c r="O984" i="13"/>
  <c r="O985" i="13"/>
  <c r="O986" i="13"/>
  <c r="O987" i="13"/>
  <c r="O988" i="13"/>
  <c r="O989" i="13"/>
  <c r="O990" i="13"/>
  <c r="O991" i="13"/>
  <c r="O992" i="13"/>
  <c r="O993" i="13"/>
  <c r="O994" i="13"/>
  <c r="O995" i="13"/>
  <c r="O996" i="13"/>
  <c r="O997" i="13"/>
  <c r="O998" i="13"/>
  <c r="O999" i="13"/>
  <c r="O1000" i="13"/>
  <c r="O1001" i="13"/>
  <c r="O1002" i="13"/>
  <c r="O1003" i="13"/>
  <c r="O1004" i="13"/>
  <c r="O1005" i="13"/>
  <c r="O1006" i="13"/>
  <c r="O1007" i="13"/>
  <c r="O1008" i="13"/>
  <c r="O1009" i="13"/>
  <c r="O1010" i="13"/>
  <c r="O1011" i="13"/>
  <c r="O1012" i="13"/>
  <c r="O1013" i="13"/>
  <c r="O1014" i="13"/>
  <c r="O1015" i="13"/>
  <c r="O1016" i="13"/>
  <c r="O1017" i="13"/>
  <c r="O1018" i="13"/>
  <c r="O1019" i="13"/>
  <c r="O1020" i="13"/>
  <c r="O1021" i="13"/>
  <c r="O1022" i="13"/>
  <c r="O1023" i="13"/>
  <c r="O1024" i="13"/>
  <c r="O1025" i="13"/>
  <c r="O1026" i="13"/>
  <c r="O1027" i="13"/>
  <c r="O1028" i="13"/>
  <c r="O1029" i="13"/>
  <c r="O1030" i="13"/>
  <c r="O1031" i="13"/>
  <c r="O1032" i="13"/>
  <c r="O1033" i="13"/>
  <c r="O1034" i="13"/>
  <c r="O1035" i="13"/>
  <c r="O1036" i="13"/>
  <c r="O1037" i="13"/>
  <c r="O1038" i="13"/>
  <c r="O1039" i="13"/>
  <c r="O1040" i="13"/>
  <c r="O1041" i="13"/>
  <c r="O1042" i="13"/>
  <c r="O1043" i="13"/>
  <c r="O1044" i="13"/>
  <c r="O1045" i="13"/>
  <c r="O1046" i="13"/>
  <c r="O1047" i="13"/>
  <c r="O1048" i="13"/>
  <c r="O1049" i="13"/>
  <c r="O1050" i="13"/>
  <c r="O1051" i="13"/>
  <c r="O1052" i="13"/>
  <c r="O1053" i="13"/>
  <c r="O1054" i="13"/>
  <c r="O1055" i="13"/>
  <c r="O1056" i="13"/>
  <c r="O1057" i="13"/>
  <c r="O1058" i="13"/>
  <c r="O1059" i="13"/>
  <c r="O1060" i="13"/>
  <c r="O1061" i="13"/>
  <c r="O1062" i="13"/>
  <c r="O1063" i="13"/>
  <c r="O1064" i="13"/>
  <c r="O1065" i="13"/>
  <c r="O1066" i="13"/>
  <c r="O1067" i="13"/>
  <c r="O1068" i="13"/>
  <c r="O1069" i="13"/>
  <c r="O1070" i="13"/>
  <c r="O1071" i="13"/>
  <c r="O1072" i="13"/>
  <c r="O1073" i="13"/>
  <c r="O1074" i="13"/>
  <c r="O1075" i="13"/>
  <c r="O1076" i="13"/>
  <c r="O1077" i="13"/>
  <c r="O1078" i="13"/>
  <c r="O1079" i="13"/>
  <c r="O1080" i="13"/>
  <c r="O1081" i="13"/>
  <c r="O1082" i="13"/>
  <c r="O1083" i="13"/>
  <c r="O1084" i="13"/>
  <c r="O1085" i="13"/>
  <c r="O1086" i="13"/>
  <c r="O1087" i="13"/>
  <c r="O1088" i="13"/>
  <c r="O1089" i="13"/>
  <c r="O1090" i="13"/>
  <c r="O1091" i="13"/>
  <c r="O1092" i="13"/>
  <c r="O1093" i="13"/>
  <c r="O1094" i="13"/>
  <c r="O1095" i="13"/>
  <c r="O1096" i="13"/>
  <c r="O1097" i="13"/>
  <c r="O1098" i="13"/>
  <c r="O1099" i="13"/>
  <c r="O1100" i="13"/>
  <c r="O1101" i="13"/>
  <c r="O1102" i="13"/>
  <c r="O1103" i="13"/>
  <c r="O1104" i="13"/>
  <c r="O1105" i="13"/>
  <c r="O1106" i="13"/>
  <c r="O1107" i="13"/>
  <c r="O1108" i="13"/>
  <c r="O1109" i="13"/>
  <c r="O1110" i="13"/>
  <c r="O1111" i="13"/>
  <c r="O1112" i="13"/>
  <c r="O1113" i="13"/>
  <c r="O1114" i="13"/>
  <c r="O1115" i="13"/>
  <c r="O1116" i="13"/>
  <c r="O1117" i="13"/>
  <c r="O1118" i="13"/>
  <c r="O1119" i="13"/>
  <c r="O1120" i="13"/>
  <c r="O1121" i="13"/>
  <c r="O1122" i="13"/>
  <c r="O1123" i="13"/>
  <c r="O1124" i="13"/>
  <c r="O1125" i="13"/>
  <c r="O1126" i="13"/>
  <c r="O1127" i="13"/>
  <c r="O1128" i="13"/>
  <c r="O1129" i="13"/>
  <c r="O1130" i="13"/>
  <c r="O1131" i="13"/>
  <c r="O1132" i="13"/>
  <c r="O1133" i="13"/>
  <c r="O1134" i="13"/>
  <c r="O1135" i="13"/>
  <c r="O1136" i="13"/>
  <c r="O1137" i="13"/>
  <c r="O1138" i="13"/>
  <c r="O1139" i="13"/>
  <c r="O1140" i="13"/>
  <c r="O1141" i="13"/>
  <c r="O1142" i="13"/>
  <c r="O1143" i="13"/>
  <c r="O1144" i="13"/>
  <c r="O1145" i="13"/>
  <c r="O1146" i="13"/>
  <c r="O1147" i="13"/>
  <c r="O1148" i="13"/>
  <c r="O1149" i="13"/>
  <c r="O1150" i="13"/>
  <c r="O1151" i="13"/>
  <c r="O1152" i="13"/>
  <c r="O1153" i="13"/>
  <c r="O1154" i="13"/>
  <c r="O1155" i="13"/>
  <c r="O1156" i="13"/>
  <c r="O1157" i="13"/>
  <c r="O1158" i="13"/>
  <c r="O1159" i="13"/>
  <c r="O1160" i="13"/>
  <c r="O1161" i="13"/>
  <c r="O1162" i="13"/>
  <c r="O1163" i="13"/>
  <c r="O1164" i="13"/>
  <c r="O1165" i="13"/>
  <c r="O1166" i="13"/>
  <c r="O1167" i="13"/>
  <c r="O1168" i="13"/>
  <c r="O1169" i="13"/>
  <c r="O1170" i="13"/>
  <c r="O1171" i="13"/>
  <c r="O1172" i="13"/>
  <c r="O1173" i="13"/>
  <c r="O1174" i="13"/>
  <c r="O1175" i="13"/>
  <c r="O1176" i="13"/>
  <c r="O1177" i="13"/>
  <c r="O1178" i="13"/>
  <c r="O1179" i="13"/>
  <c r="O1180" i="13"/>
  <c r="O1181" i="13"/>
  <c r="O1182" i="13"/>
  <c r="O1183" i="13"/>
  <c r="O1184" i="13"/>
  <c r="O1185" i="13"/>
  <c r="O1186" i="13"/>
  <c r="O1187" i="13"/>
  <c r="O1188" i="13"/>
  <c r="O1189" i="13"/>
  <c r="O1190" i="13"/>
  <c r="O1191" i="13"/>
  <c r="O1192" i="13"/>
  <c r="O1193" i="13"/>
  <c r="O1194" i="13"/>
  <c r="O1195" i="13"/>
  <c r="O1196" i="13"/>
  <c r="O1197" i="13"/>
  <c r="O1198" i="13"/>
  <c r="O1199" i="13"/>
  <c r="O1200" i="13"/>
  <c r="O1201" i="13"/>
  <c r="O1202" i="13"/>
  <c r="O1203" i="13"/>
  <c r="O1204" i="13"/>
  <c r="O1205" i="13"/>
  <c r="O1206" i="13"/>
  <c r="O1207" i="13"/>
  <c r="O1208" i="13"/>
  <c r="O1209" i="13"/>
  <c r="O1210" i="13"/>
  <c r="O1211" i="13"/>
  <c r="O1212" i="13"/>
  <c r="O1213" i="13"/>
  <c r="O1214" i="13"/>
  <c r="O1215" i="13"/>
  <c r="O1216" i="13"/>
  <c r="O1217" i="13"/>
  <c r="O1218" i="13"/>
  <c r="O1219" i="13"/>
  <c r="O1220" i="13"/>
  <c r="O1221" i="13"/>
  <c r="O1222" i="13"/>
  <c r="O1223" i="13"/>
  <c r="O1224" i="13"/>
  <c r="O1225" i="13"/>
  <c r="O1226" i="13"/>
  <c r="O1227" i="13"/>
  <c r="O1228" i="13"/>
  <c r="O1229" i="13"/>
  <c r="O1230" i="13"/>
  <c r="O1231" i="13"/>
  <c r="O1232" i="13"/>
  <c r="O1233" i="13"/>
  <c r="O1234" i="13"/>
  <c r="O1235" i="13"/>
  <c r="O1236" i="13"/>
  <c r="O1237" i="13"/>
  <c r="O1238" i="13"/>
  <c r="O1239" i="13"/>
  <c r="O1240" i="13"/>
  <c r="O1241" i="13"/>
  <c r="O1242" i="13"/>
  <c r="O1243" i="13"/>
  <c r="O1244" i="13"/>
  <c r="O1245" i="13"/>
  <c r="O1246" i="13"/>
  <c r="O1247" i="13"/>
  <c r="O1248" i="13"/>
  <c r="O1249" i="13"/>
  <c r="O1250" i="13"/>
  <c r="O1251" i="13"/>
  <c r="O1252" i="13"/>
  <c r="O1253" i="13"/>
  <c r="O1254" i="13"/>
  <c r="O1255" i="13"/>
  <c r="O1256" i="13"/>
  <c r="O1257" i="13"/>
  <c r="O1258" i="13"/>
  <c r="O1259" i="13"/>
  <c r="O1260" i="13"/>
  <c r="O1261" i="13"/>
  <c r="O1262" i="13"/>
  <c r="O1263" i="13"/>
  <c r="O1264" i="13"/>
  <c r="O1265" i="13"/>
  <c r="O1266" i="13"/>
  <c r="O1267" i="13"/>
  <c r="O1268" i="13"/>
  <c r="O1269" i="13"/>
  <c r="O1270" i="13"/>
  <c r="O1271" i="13"/>
  <c r="O1272" i="13"/>
  <c r="O1273" i="13"/>
  <c r="O1274" i="13"/>
  <c r="O1275" i="13"/>
  <c r="O1276" i="13"/>
  <c r="O1277" i="13"/>
  <c r="O1278" i="13"/>
  <c r="O1279" i="13"/>
  <c r="O1280" i="13"/>
  <c r="O1281" i="13"/>
  <c r="O1282" i="13"/>
  <c r="O1283" i="13"/>
  <c r="O1284" i="13"/>
  <c r="O1285" i="13"/>
  <c r="O1286" i="13"/>
  <c r="O1287" i="13"/>
  <c r="O1288" i="13"/>
  <c r="O1289" i="13"/>
  <c r="O1290" i="13"/>
  <c r="O1291" i="13"/>
  <c r="O1292" i="13"/>
  <c r="O1293" i="13"/>
  <c r="O1294" i="13"/>
  <c r="O1295" i="13"/>
  <c r="O1296" i="13"/>
  <c r="O1297" i="13"/>
  <c r="O1298" i="13"/>
  <c r="O1299" i="13"/>
  <c r="O1300" i="13"/>
  <c r="O1301" i="13"/>
  <c r="O1302" i="13"/>
  <c r="O1303" i="13"/>
  <c r="O1304" i="13"/>
  <c r="O1305" i="13"/>
  <c r="O1306" i="13"/>
  <c r="O1307" i="13"/>
  <c r="O1308" i="13"/>
  <c r="O1309" i="13"/>
  <c r="O1310" i="13"/>
  <c r="O1311" i="13"/>
  <c r="O1312" i="13"/>
  <c r="O1313" i="13"/>
  <c r="O1314" i="13"/>
  <c r="O1315" i="13"/>
  <c r="O1316" i="13"/>
  <c r="O1317" i="13"/>
  <c r="O1318" i="13"/>
  <c r="O1319" i="13"/>
  <c r="O1320" i="13"/>
  <c r="O1321" i="13"/>
  <c r="O1322" i="13"/>
  <c r="O1323" i="13"/>
  <c r="O1324" i="13"/>
  <c r="O1325" i="13"/>
  <c r="O1326" i="13"/>
  <c r="O1327" i="13"/>
  <c r="O1328" i="13"/>
  <c r="O1329" i="13"/>
  <c r="O1330" i="13"/>
  <c r="O1331" i="13"/>
  <c r="O1332" i="13"/>
  <c r="O1333" i="13"/>
  <c r="O1334" i="13"/>
  <c r="O1335" i="13"/>
  <c r="O1336" i="13"/>
  <c r="O1337" i="13"/>
  <c r="O1338" i="13"/>
  <c r="O1339" i="13"/>
  <c r="O1340" i="13"/>
  <c r="O1341" i="13"/>
  <c r="O1342" i="13"/>
  <c r="O1343" i="13"/>
  <c r="O1344" i="13"/>
  <c r="O1345" i="13"/>
  <c r="O1346" i="13"/>
  <c r="O1347" i="13"/>
  <c r="O1348" i="13"/>
  <c r="O1349" i="13"/>
  <c r="O1350" i="13"/>
  <c r="O1351" i="13"/>
  <c r="O1352" i="13"/>
  <c r="O1353" i="13"/>
  <c r="O1354" i="13"/>
  <c r="O1355" i="13"/>
  <c r="O1356" i="13"/>
  <c r="O1357" i="13"/>
  <c r="O1358" i="13"/>
  <c r="O1359" i="13"/>
  <c r="O1360" i="13"/>
  <c r="O1361" i="13"/>
  <c r="O1362" i="13"/>
  <c r="O1363" i="13"/>
  <c r="O1364" i="13"/>
  <c r="O1365" i="13"/>
  <c r="O1366" i="13"/>
  <c r="O1367" i="13"/>
  <c r="O1368" i="13"/>
  <c r="O1369" i="13"/>
  <c r="O1370" i="13"/>
  <c r="O1371" i="13"/>
  <c r="O1372" i="13"/>
  <c r="O1373" i="13"/>
  <c r="O1374" i="13"/>
  <c r="O1375" i="13"/>
  <c r="O1376" i="13"/>
  <c r="O1377" i="13"/>
  <c r="O1378" i="13"/>
  <c r="O1379" i="13"/>
  <c r="O1380" i="13"/>
  <c r="O1381" i="13"/>
  <c r="O1382" i="13"/>
  <c r="O1383" i="13"/>
  <c r="O1384" i="13"/>
  <c r="O1385" i="13"/>
  <c r="O1386" i="13"/>
  <c r="O1387" i="13"/>
  <c r="O1388" i="13"/>
  <c r="O1389" i="13"/>
  <c r="O1390" i="13"/>
  <c r="O1391" i="13"/>
  <c r="O1392" i="13"/>
  <c r="O1393" i="13"/>
  <c r="O1394" i="13"/>
  <c r="O1395" i="13"/>
  <c r="O1396" i="13"/>
  <c r="O1397" i="13"/>
  <c r="O1398" i="13"/>
  <c r="O1399" i="13"/>
  <c r="O1400" i="13"/>
  <c r="O1401" i="13"/>
  <c r="O1402" i="13"/>
  <c r="O1403" i="13"/>
  <c r="O1404" i="13"/>
  <c r="O1405" i="13"/>
  <c r="O1406" i="13"/>
  <c r="O1407" i="13"/>
  <c r="O1408" i="13"/>
  <c r="O1409" i="13"/>
  <c r="O1410" i="13"/>
  <c r="O1411" i="13"/>
  <c r="O1412" i="13"/>
  <c r="O1413" i="13"/>
  <c r="O1414" i="13"/>
  <c r="O1415" i="13"/>
  <c r="O1416" i="13"/>
  <c r="O1417" i="13"/>
  <c r="O1418" i="13"/>
  <c r="O1419" i="13"/>
  <c r="O1420" i="13"/>
  <c r="O1421" i="13"/>
  <c r="O1422" i="13"/>
  <c r="O1423" i="13"/>
  <c r="O1424" i="13"/>
  <c r="O1425" i="13"/>
  <c r="O1426" i="13"/>
  <c r="O1427" i="13"/>
  <c r="O1428" i="13"/>
  <c r="O1429" i="13"/>
  <c r="O1430" i="13"/>
  <c r="O1431" i="13"/>
  <c r="O1432" i="13"/>
  <c r="O1433" i="13"/>
  <c r="O1434" i="13"/>
  <c r="O1435" i="13"/>
  <c r="O1436" i="13"/>
  <c r="O1437" i="13"/>
  <c r="O1438" i="13"/>
  <c r="O1439" i="13"/>
  <c r="O1440" i="13"/>
  <c r="O1441" i="13"/>
  <c r="O1442" i="13"/>
  <c r="O1443" i="13"/>
  <c r="O1444" i="13"/>
  <c r="O1445" i="13"/>
  <c r="O1446" i="13"/>
  <c r="O1447" i="13"/>
  <c r="O1448" i="13"/>
  <c r="O1449" i="13"/>
  <c r="O1450" i="13"/>
  <c r="O1451" i="13"/>
  <c r="O1452" i="13"/>
  <c r="O1453" i="13"/>
  <c r="O1454" i="13"/>
  <c r="O1455" i="13"/>
  <c r="O1456" i="13"/>
  <c r="O1457" i="13"/>
  <c r="O1458" i="13"/>
  <c r="O1459" i="13"/>
  <c r="O1460" i="13"/>
  <c r="O1461" i="13"/>
  <c r="O1462" i="13"/>
  <c r="O1463" i="13"/>
  <c r="O1464" i="13"/>
  <c r="O1465" i="13"/>
  <c r="O1466" i="13"/>
  <c r="O1467" i="13"/>
  <c r="O1468" i="13"/>
  <c r="O1469" i="13"/>
  <c r="O1470" i="13"/>
  <c r="O1471" i="13"/>
  <c r="O1472" i="13"/>
  <c r="O1473" i="13"/>
  <c r="O1474" i="13"/>
  <c r="O1475" i="13"/>
  <c r="O1476" i="13"/>
  <c r="O1477" i="13"/>
  <c r="O1478" i="13"/>
  <c r="O1479" i="13"/>
  <c r="O1480" i="13"/>
  <c r="O1481" i="13"/>
  <c r="O1482" i="13"/>
  <c r="O1483" i="13"/>
  <c r="O1484" i="13"/>
  <c r="O1485" i="13"/>
  <c r="O1486" i="13"/>
  <c r="O1487" i="13"/>
  <c r="O1488" i="13"/>
  <c r="O1489" i="13"/>
  <c r="O1490" i="13"/>
  <c r="O1491" i="13"/>
  <c r="O1492" i="13"/>
  <c r="O1493" i="13"/>
  <c r="O1494" i="13"/>
  <c r="O1495" i="13"/>
  <c r="O1496" i="13"/>
  <c r="O1497" i="13"/>
  <c r="O1498" i="13"/>
  <c r="O1499" i="13"/>
  <c r="O1500" i="13"/>
  <c r="O1501" i="13"/>
  <c r="O1502" i="13"/>
  <c r="O1503" i="13"/>
  <c r="O1504" i="13"/>
  <c r="O1505" i="13"/>
  <c r="O1506" i="13"/>
  <c r="O1507" i="13"/>
  <c r="O1508" i="13"/>
  <c r="O1509" i="13"/>
  <c r="O1510" i="13"/>
  <c r="O1511" i="13"/>
  <c r="O1512" i="13"/>
  <c r="O1513" i="13"/>
  <c r="O1514" i="13"/>
  <c r="O1515" i="13"/>
  <c r="O1516" i="13"/>
  <c r="O1517" i="13"/>
  <c r="O1518" i="13"/>
  <c r="O1519" i="13"/>
  <c r="O1520" i="13"/>
  <c r="O1521" i="13"/>
  <c r="O1522" i="13"/>
  <c r="O1523" i="13"/>
  <c r="O1524" i="13"/>
  <c r="O1525" i="13"/>
  <c r="O1526" i="13"/>
  <c r="O1527" i="13"/>
  <c r="O1528" i="13"/>
  <c r="O1529" i="13"/>
  <c r="O1530" i="13"/>
  <c r="O1531" i="13"/>
  <c r="O1532" i="13"/>
  <c r="O1533" i="13"/>
  <c r="O1534" i="13"/>
  <c r="O1535" i="13"/>
  <c r="O1536" i="13"/>
  <c r="O1537" i="13"/>
  <c r="O1538" i="13"/>
  <c r="O1539" i="13"/>
  <c r="O1540" i="13"/>
  <c r="O1541" i="13"/>
  <c r="O1542" i="13"/>
  <c r="O1543" i="13"/>
  <c r="O1544" i="13"/>
  <c r="O1545" i="13"/>
  <c r="O1546" i="13"/>
  <c r="O1547" i="13"/>
  <c r="O1548" i="13"/>
  <c r="O1549" i="13"/>
  <c r="O1550" i="13"/>
  <c r="O1551" i="13"/>
  <c r="O1552" i="13"/>
  <c r="O1553" i="13"/>
  <c r="O1554" i="13"/>
  <c r="O1555" i="13"/>
  <c r="O1556" i="13"/>
  <c r="O1557" i="13"/>
  <c r="O1558" i="13"/>
  <c r="O1559" i="13"/>
  <c r="O1560" i="13"/>
  <c r="O1561" i="13"/>
  <c r="O1562" i="13"/>
  <c r="O1563" i="13"/>
  <c r="O1564" i="13"/>
  <c r="O1565" i="13"/>
  <c r="O1566" i="13"/>
  <c r="O1567" i="13"/>
  <c r="O1568" i="13"/>
  <c r="O1569" i="13"/>
  <c r="O1570" i="13"/>
  <c r="O1571" i="13"/>
  <c r="O1572" i="13"/>
  <c r="O1573" i="13"/>
  <c r="O1574" i="13"/>
  <c r="O1575" i="13"/>
  <c r="O1576" i="13"/>
  <c r="O1577" i="13"/>
  <c r="O1578" i="13"/>
  <c r="O1579" i="13"/>
  <c r="O1580" i="13"/>
  <c r="O1581" i="13"/>
  <c r="O1582" i="13"/>
  <c r="O1583" i="13"/>
  <c r="O1584" i="13"/>
  <c r="O1585" i="13"/>
  <c r="O1586" i="13"/>
  <c r="O1587" i="13"/>
  <c r="O1588" i="13"/>
  <c r="O1589" i="13"/>
  <c r="O1590" i="13"/>
  <c r="O1591" i="13"/>
  <c r="O1592" i="13"/>
  <c r="O1593" i="13"/>
  <c r="O1594" i="13"/>
  <c r="O1595" i="13"/>
  <c r="O1596" i="13"/>
  <c r="O1597" i="13"/>
  <c r="O1598" i="13"/>
  <c r="O1599" i="13"/>
  <c r="O1600" i="13"/>
  <c r="O1601" i="13"/>
  <c r="O1602" i="13"/>
  <c r="O1603" i="13"/>
  <c r="O1604" i="13"/>
  <c r="O1605" i="13"/>
  <c r="O1606" i="13"/>
  <c r="O1607" i="13"/>
  <c r="O1608" i="13"/>
  <c r="O1609" i="13"/>
  <c r="O1610" i="13"/>
  <c r="O1611" i="13"/>
  <c r="O1612" i="13"/>
  <c r="O1613" i="13"/>
  <c r="O1614" i="13"/>
  <c r="O1615" i="13"/>
  <c r="O1616" i="13"/>
  <c r="O1617" i="13"/>
  <c r="O1618" i="13"/>
  <c r="O1619" i="13"/>
  <c r="O1620" i="13"/>
  <c r="O1621" i="13"/>
  <c r="O1622" i="13"/>
  <c r="O1623" i="13"/>
  <c r="O1624" i="13"/>
  <c r="O1625" i="13"/>
  <c r="O1626" i="13"/>
  <c r="O1627" i="13"/>
  <c r="O1628" i="13"/>
  <c r="O1629" i="13"/>
  <c r="O1630" i="13"/>
  <c r="O1631" i="13"/>
  <c r="O1632" i="13"/>
  <c r="O1633" i="13"/>
  <c r="O1634" i="13"/>
  <c r="O1635" i="13"/>
  <c r="O1636" i="13"/>
  <c r="O1637" i="13"/>
  <c r="O1638" i="13"/>
  <c r="O1639" i="13"/>
  <c r="O1640" i="13"/>
  <c r="O1641" i="13"/>
  <c r="O1642" i="13"/>
  <c r="O1643" i="13"/>
  <c r="O1644" i="13"/>
  <c r="O1645" i="13"/>
  <c r="O1646" i="13"/>
  <c r="O1647" i="13"/>
  <c r="O1648" i="13"/>
  <c r="O1649" i="13"/>
  <c r="O1650" i="13"/>
  <c r="O1651" i="13"/>
  <c r="O1652" i="13"/>
  <c r="O1653" i="13"/>
  <c r="O1654" i="13"/>
  <c r="O1655" i="13"/>
  <c r="O1656" i="13"/>
  <c r="O1657" i="13"/>
  <c r="O1658" i="13"/>
  <c r="O1659" i="13"/>
  <c r="O1660" i="13"/>
  <c r="O1661" i="13"/>
  <c r="O1662" i="13"/>
  <c r="O1663" i="13"/>
  <c r="O1664" i="13"/>
  <c r="O1665" i="13"/>
  <c r="O1666" i="13"/>
  <c r="O1667" i="13"/>
  <c r="O1668" i="13"/>
  <c r="O1669" i="13"/>
  <c r="O1670" i="13"/>
  <c r="O1671" i="13"/>
  <c r="O1672" i="13"/>
  <c r="O1673" i="13"/>
  <c r="O1674" i="13"/>
  <c r="O1675" i="13"/>
  <c r="O1676" i="13"/>
  <c r="O1677" i="13"/>
  <c r="O1678" i="13"/>
  <c r="O1679" i="13"/>
  <c r="O1680" i="13"/>
  <c r="O1681" i="13"/>
  <c r="O1682" i="13"/>
  <c r="O1683" i="13"/>
  <c r="O1684" i="13"/>
  <c r="O1685" i="13"/>
  <c r="O1686" i="13"/>
  <c r="O1687" i="13"/>
  <c r="O1688" i="13"/>
  <c r="O1689" i="13"/>
  <c r="O1690" i="13"/>
  <c r="O1691" i="13"/>
  <c r="O1692" i="13"/>
  <c r="O1693" i="13"/>
  <c r="O1694" i="13"/>
  <c r="O1695" i="13"/>
  <c r="O1696" i="13"/>
  <c r="O1697" i="13"/>
  <c r="O1698" i="13"/>
  <c r="O1699" i="13"/>
  <c r="O1700" i="13"/>
  <c r="O1701" i="13"/>
  <c r="O1702" i="13"/>
  <c r="O1703" i="13"/>
  <c r="O1704" i="13"/>
  <c r="O1705" i="13"/>
  <c r="O1706" i="13"/>
  <c r="O1707" i="13"/>
  <c r="O1708" i="13"/>
  <c r="O1709" i="13"/>
  <c r="O1710" i="13"/>
  <c r="O1711" i="13"/>
  <c r="O1712" i="13"/>
  <c r="O1713" i="13"/>
  <c r="O1714" i="13"/>
  <c r="O1715" i="13"/>
  <c r="O1716" i="13"/>
  <c r="O1717" i="13"/>
  <c r="O1718" i="13"/>
  <c r="O1719" i="13"/>
  <c r="O1720" i="13"/>
  <c r="O1721" i="13"/>
  <c r="O1722" i="13"/>
  <c r="O1723" i="13"/>
  <c r="O1724" i="13"/>
  <c r="O1725" i="13"/>
  <c r="O1726" i="13"/>
  <c r="O1727" i="13"/>
  <c r="O1728" i="13"/>
  <c r="O1729" i="13"/>
  <c r="O1730" i="13"/>
  <c r="O1731" i="13"/>
  <c r="O1732" i="13"/>
  <c r="O1733" i="13"/>
  <c r="O1734" i="13"/>
  <c r="O1735" i="13"/>
  <c r="O1736" i="13"/>
  <c r="O1737" i="13"/>
  <c r="O1738" i="13"/>
  <c r="O1739" i="13"/>
  <c r="O1740" i="13"/>
  <c r="O1741" i="13"/>
  <c r="O1742" i="13"/>
  <c r="O1743" i="13"/>
  <c r="O1744" i="13"/>
  <c r="O1745" i="13"/>
  <c r="O1746" i="13"/>
  <c r="O1747" i="13"/>
  <c r="O1748" i="13"/>
  <c r="O1749" i="13"/>
  <c r="O1750" i="13"/>
  <c r="O1751" i="13"/>
  <c r="O1752" i="13"/>
  <c r="O1753" i="13"/>
  <c r="O1754" i="13"/>
  <c r="O1755" i="13"/>
  <c r="O1756" i="13"/>
  <c r="O1757" i="13"/>
  <c r="O1758" i="13"/>
  <c r="O1759" i="13"/>
  <c r="O1760" i="13"/>
  <c r="O1761" i="13"/>
  <c r="O1762" i="13"/>
  <c r="O1763" i="13"/>
  <c r="O1764" i="13"/>
  <c r="O1765" i="13"/>
  <c r="O1766" i="13"/>
  <c r="O1767" i="13"/>
  <c r="O1768" i="13"/>
  <c r="O1769" i="13"/>
  <c r="O1770" i="13"/>
  <c r="O1771" i="13"/>
  <c r="O1772" i="13"/>
  <c r="O1773" i="13"/>
  <c r="O1774" i="13"/>
  <c r="O1775" i="13"/>
  <c r="O1776" i="13"/>
  <c r="O1777" i="13"/>
  <c r="O1778" i="13"/>
  <c r="O1779" i="13"/>
  <c r="O1780" i="13"/>
  <c r="O1781" i="13"/>
  <c r="O1782" i="13"/>
  <c r="O1783" i="13"/>
  <c r="O1784" i="13"/>
  <c r="O1785" i="13"/>
  <c r="O1786" i="13"/>
  <c r="O1787" i="13"/>
  <c r="O1788" i="13"/>
  <c r="O1789" i="13"/>
  <c r="O1790" i="13"/>
  <c r="O1791" i="13"/>
  <c r="O1792" i="13"/>
  <c r="O1793" i="13"/>
  <c r="O1794" i="13"/>
  <c r="O1795" i="13"/>
  <c r="O1796" i="13"/>
  <c r="O1797" i="13"/>
  <c r="O1798" i="13"/>
  <c r="O1799" i="13"/>
  <c r="O1800" i="13"/>
  <c r="O1801" i="13"/>
  <c r="O1802" i="13"/>
  <c r="O1803" i="13"/>
  <c r="O1804" i="13"/>
  <c r="O1805" i="13"/>
  <c r="O1806" i="13"/>
  <c r="O1807" i="13"/>
  <c r="O1808" i="13"/>
  <c r="O1809" i="13"/>
  <c r="O1810" i="13"/>
  <c r="O1811" i="13"/>
  <c r="O1812" i="13"/>
  <c r="O1813" i="13"/>
  <c r="O1814" i="13"/>
  <c r="O1815" i="13"/>
  <c r="O1816" i="13"/>
  <c r="O1817" i="13"/>
  <c r="O1818" i="13"/>
  <c r="O1819" i="13"/>
  <c r="O1820" i="13"/>
  <c r="O1821" i="13"/>
  <c r="O1822" i="13"/>
  <c r="O1823" i="13"/>
  <c r="O1824" i="13"/>
  <c r="O1825" i="13"/>
  <c r="O1826" i="13"/>
  <c r="O1827" i="13"/>
  <c r="O1828" i="13"/>
  <c r="O1829" i="13"/>
  <c r="O1830" i="13"/>
  <c r="O1831" i="13"/>
  <c r="O1832" i="13"/>
  <c r="O1833" i="13"/>
  <c r="O1834" i="13"/>
  <c r="O1835" i="13"/>
  <c r="O1836" i="13"/>
  <c r="O1837" i="13"/>
  <c r="O1838" i="13"/>
  <c r="O1839" i="13"/>
  <c r="O1840" i="13"/>
  <c r="O1841" i="13"/>
  <c r="O1842" i="13"/>
  <c r="O1843" i="13"/>
  <c r="O1844" i="13"/>
  <c r="O1845" i="13"/>
  <c r="O1846" i="13"/>
  <c r="O1847" i="13"/>
  <c r="O1848" i="13"/>
  <c r="O1849" i="13"/>
  <c r="O1850" i="13"/>
  <c r="O1851" i="13"/>
  <c r="O1852" i="13"/>
  <c r="O1853" i="13"/>
  <c r="O1854" i="13"/>
  <c r="O1855" i="13"/>
  <c r="O1856" i="13"/>
  <c r="O1857" i="13"/>
  <c r="O1858" i="13"/>
  <c r="O1859" i="13"/>
  <c r="O1860" i="13"/>
  <c r="O1861" i="13"/>
  <c r="O1862" i="13"/>
  <c r="O1863" i="13"/>
  <c r="O1864" i="13"/>
  <c r="O1865" i="13"/>
  <c r="O1866" i="13"/>
  <c r="O1867" i="13"/>
  <c r="O1868" i="13"/>
  <c r="O1869" i="13"/>
  <c r="O1870" i="13"/>
  <c r="O1871" i="13"/>
  <c r="O1872" i="13"/>
  <c r="O1873" i="13"/>
  <c r="O1874" i="13"/>
  <c r="O1875" i="13"/>
  <c r="O1876" i="13"/>
  <c r="O1877" i="13"/>
  <c r="O1878" i="13"/>
  <c r="O1879" i="13"/>
  <c r="O1880" i="13"/>
  <c r="O1881" i="13"/>
  <c r="O1882" i="13"/>
  <c r="O1883" i="13"/>
  <c r="O1884" i="13"/>
  <c r="O1885" i="13"/>
  <c r="O1886" i="13"/>
  <c r="O1887" i="13"/>
  <c r="O1888" i="13"/>
  <c r="O1889" i="13"/>
  <c r="O1890" i="13"/>
  <c r="O1891" i="13"/>
  <c r="O1892" i="13"/>
  <c r="O1893" i="13"/>
  <c r="O1894" i="13"/>
  <c r="O1895" i="13"/>
  <c r="O1896" i="13"/>
  <c r="O1897" i="13"/>
  <c r="O1898" i="13"/>
  <c r="O1899" i="13"/>
  <c r="O1900" i="13"/>
  <c r="O1901" i="13"/>
  <c r="O1902" i="13"/>
  <c r="O1903" i="13"/>
  <c r="O1904" i="13"/>
  <c r="O1905" i="13"/>
  <c r="O1906" i="13"/>
  <c r="O1907" i="13"/>
  <c r="O1908" i="13"/>
  <c r="O1909" i="13"/>
  <c r="O1910" i="13"/>
  <c r="O1911" i="13"/>
  <c r="O1912" i="13"/>
  <c r="O1913" i="13"/>
  <c r="O1914" i="13"/>
  <c r="O1915" i="13"/>
  <c r="O1916" i="13"/>
  <c r="O1917" i="13"/>
  <c r="O1918" i="13"/>
  <c r="O1919" i="13"/>
  <c r="O1920" i="13"/>
  <c r="O1921" i="13"/>
  <c r="O1922" i="13"/>
  <c r="O1923" i="13"/>
  <c r="O1924" i="13"/>
  <c r="O1925" i="13"/>
  <c r="O1926" i="13"/>
  <c r="O1927" i="13"/>
  <c r="O1928" i="13"/>
  <c r="O1929" i="13"/>
  <c r="O1930" i="13"/>
  <c r="O1931" i="13"/>
  <c r="O1932" i="13"/>
  <c r="O1933" i="13"/>
  <c r="O1934" i="13"/>
  <c r="O1935" i="13"/>
  <c r="O1936" i="13"/>
  <c r="O1937" i="13"/>
  <c r="O1938" i="13"/>
  <c r="O1939" i="13"/>
  <c r="O1940" i="13"/>
  <c r="O1941" i="13"/>
  <c r="O1942" i="13"/>
  <c r="O1943" i="13"/>
  <c r="O1944" i="13"/>
  <c r="O1945" i="13"/>
  <c r="O1946" i="13"/>
  <c r="O1947" i="13"/>
  <c r="O1948" i="13"/>
  <c r="O1949" i="13"/>
  <c r="O1950" i="13"/>
  <c r="O1951" i="13"/>
  <c r="O1952" i="13"/>
  <c r="O1953" i="13"/>
  <c r="O1954" i="13"/>
  <c r="O1955" i="13"/>
  <c r="O1956" i="13"/>
  <c r="O1957" i="13"/>
  <c r="O1958" i="13"/>
  <c r="O1959" i="13"/>
  <c r="O1960" i="13"/>
  <c r="O1961" i="13"/>
  <c r="O1962" i="13"/>
  <c r="O1963" i="13"/>
  <c r="O1964" i="13"/>
  <c r="O1965" i="13"/>
  <c r="O1966" i="13"/>
  <c r="O1967" i="13"/>
  <c r="O1968" i="13"/>
  <c r="O1969" i="13"/>
  <c r="O1970" i="13"/>
  <c r="O1971" i="13"/>
  <c r="O1972" i="13"/>
  <c r="O1973" i="13"/>
  <c r="O1974" i="13"/>
  <c r="O1975" i="13"/>
  <c r="O1976" i="13"/>
  <c r="O1977" i="13"/>
  <c r="O1978" i="13"/>
  <c r="O1979" i="13"/>
  <c r="O1980" i="13"/>
  <c r="O1981" i="13"/>
  <c r="O1982" i="13"/>
  <c r="O1983" i="13"/>
  <c r="O1984" i="13"/>
  <c r="O1985" i="13"/>
  <c r="O1986" i="13"/>
  <c r="O1987" i="13"/>
  <c r="O1988" i="13"/>
  <c r="O1989" i="13"/>
  <c r="O1990" i="13"/>
  <c r="O1991" i="13"/>
  <c r="O1992" i="13"/>
  <c r="O1993" i="13"/>
  <c r="O1994" i="13"/>
  <c r="O1995" i="13"/>
  <c r="O1996" i="13"/>
  <c r="O1997" i="13"/>
  <c r="O1998" i="13"/>
  <c r="O1999" i="13"/>
  <c r="O2000" i="13"/>
  <c r="O2001" i="13"/>
  <c r="O2002" i="13"/>
  <c r="O2003" i="13"/>
  <c r="O2004" i="13"/>
  <c r="O2005" i="13"/>
  <c r="O2006" i="13"/>
  <c r="O2007" i="13"/>
  <c r="O2008" i="13"/>
  <c r="O2009" i="13"/>
  <c r="O2010" i="13"/>
  <c r="O2011" i="13"/>
  <c r="O2012" i="13"/>
  <c r="O2013" i="13"/>
  <c r="O2014" i="13"/>
  <c r="O2015" i="13"/>
  <c r="O2016" i="13"/>
  <c r="O2017" i="13"/>
  <c r="O2018" i="13"/>
  <c r="O2019" i="13"/>
  <c r="O2020" i="13"/>
  <c r="O2021" i="13"/>
  <c r="O2022" i="13"/>
  <c r="O2023" i="13"/>
  <c r="O2024" i="13"/>
  <c r="O2025" i="13"/>
  <c r="O2026" i="13"/>
  <c r="O2027" i="13"/>
  <c r="O2028" i="13"/>
  <c r="O2029" i="13"/>
  <c r="O2030" i="13"/>
  <c r="O2031" i="13"/>
  <c r="O2032" i="13"/>
  <c r="O2033" i="13"/>
  <c r="O2034" i="13"/>
  <c r="O2035" i="13"/>
  <c r="O2036" i="13"/>
  <c r="O2037" i="13"/>
  <c r="O2038" i="13"/>
  <c r="O2039" i="13"/>
  <c r="O2040" i="13"/>
  <c r="O2041" i="13"/>
  <c r="O2042" i="13"/>
  <c r="O2043" i="13"/>
  <c r="O2044" i="13"/>
  <c r="O2045" i="13"/>
  <c r="O2046" i="13"/>
  <c r="O2047" i="13"/>
  <c r="O2048" i="13"/>
  <c r="O2049" i="13"/>
  <c r="O2050" i="13"/>
  <c r="O2051" i="13"/>
  <c r="O2052" i="13"/>
  <c r="O2053" i="13"/>
  <c r="O2054" i="13"/>
  <c r="O2055" i="13"/>
  <c r="O2056" i="13"/>
  <c r="O2057" i="13"/>
  <c r="O2058" i="13"/>
  <c r="O2059" i="13"/>
  <c r="O2060" i="13"/>
  <c r="O2061" i="13"/>
  <c r="O2062" i="13"/>
  <c r="O2063" i="13"/>
  <c r="O2064" i="13"/>
  <c r="O2065" i="13"/>
  <c r="O2066" i="13"/>
  <c r="O2067" i="13"/>
  <c r="O2068" i="13"/>
  <c r="O2069" i="13"/>
  <c r="O2070" i="13"/>
  <c r="O2071" i="13"/>
  <c r="O2072" i="13"/>
  <c r="O2073" i="13"/>
  <c r="O2074" i="13"/>
  <c r="O2075" i="13"/>
  <c r="O2076" i="13"/>
  <c r="O2077" i="13"/>
  <c r="O2078" i="13"/>
  <c r="O2079" i="13"/>
  <c r="O2080" i="13"/>
  <c r="O2081" i="13"/>
  <c r="O2082" i="13"/>
  <c r="O2083" i="13"/>
  <c r="O2084" i="13"/>
  <c r="O2085" i="13"/>
  <c r="O2086" i="13"/>
  <c r="O2087" i="13"/>
  <c r="O2088" i="13"/>
  <c r="O2089" i="13"/>
  <c r="O2090" i="13"/>
  <c r="O2091" i="13"/>
  <c r="O2092" i="13"/>
  <c r="O2093" i="13"/>
  <c r="O2094" i="13"/>
  <c r="O2095" i="13"/>
  <c r="O2096" i="13"/>
  <c r="O2097" i="13"/>
  <c r="O2098" i="13"/>
  <c r="O2099" i="13"/>
  <c r="O2100" i="13"/>
  <c r="O2101" i="13"/>
  <c r="O2102" i="13"/>
  <c r="O2103" i="13"/>
  <c r="O2104" i="13"/>
  <c r="O2105" i="13"/>
  <c r="O2106" i="13"/>
  <c r="O2107" i="13"/>
  <c r="O2108" i="13"/>
  <c r="O2109" i="13"/>
  <c r="O2110" i="13"/>
  <c r="O2111" i="13"/>
  <c r="O2112" i="13"/>
  <c r="O2113" i="13"/>
  <c r="O2114" i="13"/>
  <c r="O2115" i="13"/>
  <c r="O2116" i="13"/>
  <c r="O2117" i="13"/>
  <c r="O2118" i="13"/>
  <c r="O2119" i="13"/>
  <c r="O2120" i="13"/>
  <c r="O2121" i="13"/>
  <c r="O2122" i="13"/>
  <c r="O2123" i="13"/>
  <c r="O2124" i="13"/>
  <c r="O2125" i="13"/>
  <c r="O2126" i="13"/>
  <c r="O2127" i="13"/>
  <c r="O2128" i="13"/>
  <c r="O2129" i="13"/>
  <c r="O2130" i="13"/>
  <c r="O2131" i="13"/>
  <c r="O2132" i="13"/>
  <c r="O2133" i="13"/>
  <c r="O2134" i="13"/>
  <c r="O2135" i="13"/>
  <c r="O2136" i="13"/>
  <c r="O2137" i="13"/>
  <c r="O2138" i="13"/>
  <c r="O2139" i="13"/>
  <c r="O2140" i="13"/>
  <c r="O2141" i="13"/>
  <c r="O2142" i="13"/>
  <c r="O2143" i="13"/>
  <c r="O2144" i="13"/>
  <c r="O2145" i="13"/>
  <c r="O2146" i="13"/>
  <c r="O2147" i="13"/>
  <c r="O2148" i="13"/>
  <c r="O2149" i="13"/>
  <c r="O2150" i="13"/>
  <c r="O2151" i="13"/>
  <c r="O2152" i="13"/>
  <c r="O2153" i="13"/>
  <c r="O2154" i="13"/>
  <c r="O2155" i="13"/>
  <c r="O2156" i="13"/>
  <c r="O2157" i="13"/>
  <c r="O2158" i="13"/>
  <c r="O2159" i="13"/>
  <c r="O2160" i="13"/>
  <c r="O2161" i="13"/>
  <c r="O2162" i="13"/>
  <c r="O2163" i="13"/>
  <c r="O2164" i="13"/>
  <c r="O2165" i="13"/>
  <c r="O2166" i="13"/>
  <c r="O2167" i="13"/>
  <c r="O2168" i="13"/>
  <c r="O2169" i="13"/>
  <c r="O2170" i="13"/>
  <c r="O2171" i="13"/>
  <c r="O2172" i="13"/>
  <c r="O2173" i="13"/>
  <c r="O2174" i="13"/>
  <c r="O2175" i="13"/>
  <c r="O2176" i="13"/>
  <c r="O2177" i="13"/>
  <c r="O2178" i="13"/>
  <c r="O2179" i="13"/>
  <c r="O2180" i="13"/>
  <c r="O2181" i="13"/>
  <c r="O2182" i="13"/>
  <c r="O2183" i="13"/>
  <c r="O2184" i="13"/>
  <c r="O2185" i="13"/>
  <c r="O2186" i="13"/>
  <c r="O2187" i="13"/>
  <c r="O2188" i="13"/>
  <c r="O2189" i="13"/>
  <c r="O2190" i="13"/>
  <c r="O2191" i="13"/>
  <c r="O2192" i="13"/>
  <c r="O2193" i="13"/>
  <c r="O2194" i="13"/>
  <c r="O2195" i="13"/>
  <c r="O2196" i="13"/>
  <c r="O2197" i="13"/>
  <c r="O2198" i="13"/>
  <c r="O2199" i="13"/>
  <c r="O2200" i="13"/>
  <c r="O2201" i="13"/>
  <c r="O2202" i="13"/>
  <c r="O2203" i="13"/>
  <c r="O2204" i="13"/>
  <c r="O2205" i="13"/>
  <c r="O2206" i="13"/>
  <c r="O2207" i="13"/>
  <c r="O2208" i="13"/>
  <c r="O2209" i="13"/>
  <c r="O2210" i="13"/>
  <c r="O2211" i="13"/>
  <c r="O2212" i="13"/>
  <c r="O2213" i="13"/>
  <c r="O2214" i="13"/>
  <c r="O2215" i="13"/>
  <c r="O2216" i="13"/>
  <c r="O2217" i="13"/>
  <c r="O2218" i="13"/>
  <c r="O2219" i="13"/>
  <c r="O2220" i="13"/>
  <c r="O2221" i="13"/>
  <c r="O2222" i="13"/>
  <c r="O2223" i="13"/>
  <c r="O2224" i="13"/>
  <c r="O2225" i="13"/>
  <c r="O2226" i="13"/>
  <c r="O2227" i="13"/>
  <c r="O2228" i="13"/>
  <c r="O2229" i="13"/>
  <c r="O2230" i="13"/>
  <c r="O2231" i="13"/>
  <c r="O2232" i="13"/>
  <c r="O2233" i="13"/>
  <c r="O2234" i="13"/>
  <c r="O2235" i="13"/>
  <c r="O2236" i="13"/>
  <c r="O2237" i="13"/>
  <c r="O2238" i="13"/>
  <c r="O2239" i="13"/>
  <c r="O2240" i="13"/>
  <c r="O2241" i="13"/>
  <c r="O2242" i="13"/>
  <c r="O2243" i="13"/>
  <c r="O2244" i="13"/>
  <c r="O2245" i="13"/>
  <c r="O2246" i="13"/>
  <c r="O2247" i="13"/>
  <c r="O2248" i="13"/>
  <c r="O2249" i="13"/>
  <c r="O2250" i="13"/>
  <c r="O2251" i="13"/>
  <c r="O2252" i="13"/>
  <c r="O2253" i="13"/>
  <c r="O2254" i="13"/>
  <c r="O2255" i="13"/>
  <c r="O2256" i="13"/>
  <c r="O2257" i="13"/>
  <c r="O2258" i="13"/>
  <c r="O2259" i="13"/>
  <c r="O2260" i="13"/>
  <c r="O2261" i="13"/>
  <c r="O2262" i="13"/>
  <c r="O2263" i="13"/>
  <c r="O2264" i="13"/>
  <c r="O2265" i="13"/>
  <c r="O2266" i="13"/>
  <c r="O2267" i="13"/>
  <c r="O2268" i="13"/>
  <c r="O2269" i="13"/>
  <c r="O2270" i="13"/>
  <c r="O2271" i="13"/>
  <c r="O2272" i="13"/>
  <c r="O2273" i="13"/>
  <c r="O2274" i="13"/>
  <c r="O2275" i="13"/>
  <c r="O2276" i="13"/>
  <c r="O2277" i="13"/>
  <c r="O2278" i="13"/>
  <c r="O2279" i="13"/>
  <c r="O2280" i="13"/>
  <c r="O2281" i="13"/>
  <c r="O2282" i="13"/>
  <c r="O2283" i="13"/>
  <c r="O2284" i="13"/>
  <c r="O2285" i="13"/>
  <c r="O2286" i="13"/>
  <c r="O2287" i="13"/>
  <c r="O2288" i="13"/>
  <c r="O2289" i="13"/>
  <c r="O2290" i="13"/>
  <c r="O2291" i="13"/>
  <c r="O2292" i="13"/>
  <c r="O2293" i="13"/>
  <c r="O2294" i="13"/>
  <c r="O2295" i="13"/>
  <c r="O2296" i="13"/>
  <c r="O2297" i="13"/>
  <c r="O2298" i="13"/>
  <c r="O2299" i="13"/>
  <c r="O2300" i="13"/>
  <c r="O2301" i="13"/>
  <c r="O2302" i="13"/>
  <c r="O2303" i="13"/>
  <c r="O2304" i="13"/>
  <c r="O2305" i="13"/>
  <c r="O2306" i="13"/>
  <c r="O2307" i="13"/>
  <c r="O2308" i="13"/>
  <c r="O2309" i="13"/>
  <c r="O2310" i="13"/>
  <c r="O2311" i="13"/>
  <c r="O2312" i="13"/>
  <c r="O2313" i="13"/>
  <c r="O2314" i="13"/>
  <c r="O2315" i="13"/>
  <c r="O2316" i="13"/>
  <c r="O2317" i="13"/>
  <c r="O2318" i="13"/>
  <c r="O2319" i="13"/>
  <c r="O2320" i="13"/>
  <c r="O2321" i="13"/>
  <c r="O2322" i="13"/>
  <c r="O2323" i="13"/>
  <c r="O2324" i="13"/>
  <c r="O2325" i="13"/>
  <c r="O2326" i="13"/>
  <c r="O2327" i="13"/>
  <c r="O2328" i="13"/>
  <c r="O2329" i="13"/>
  <c r="O2330" i="13"/>
  <c r="O2331" i="13"/>
  <c r="O2332" i="13"/>
  <c r="O2333" i="13"/>
  <c r="O2334" i="13"/>
  <c r="O2335" i="13"/>
  <c r="O2336" i="13"/>
  <c r="O2337" i="13"/>
  <c r="O2338" i="13"/>
  <c r="O2339" i="13"/>
  <c r="O2340" i="13"/>
  <c r="O2341" i="13"/>
  <c r="O2342" i="13"/>
  <c r="O2343" i="13"/>
  <c r="O2344" i="13"/>
  <c r="O2345" i="13"/>
  <c r="O2346" i="13"/>
  <c r="O2347" i="13"/>
  <c r="O2348" i="13"/>
  <c r="O2349" i="13"/>
  <c r="O2350" i="13"/>
  <c r="O2351" i="13"/>
  <c r="O2352" i="13"/>
  <c r="O2353" i="13"/>
  <c r="O2354" i="13"/>
  <c r="O2355" i="13"/>
  <c r="O2356" i="13"/>
  <c r="O2357" i="13"/>
  <c r="O2358" i="13"/>
  <c r="O2359" i="13"/>
  <c r="O2360" i="13"/>
  <c r="O2361" i="13"/>
  <c r="O2362" i="13"/>
  <c r="O2363" i="13"/>
  <c r="O2364" i="13"/>
  <c r="O2365" i="13"/>
  <c r="O2366" i="13"/>
  <c r="O2367" i="13"/>
  <c r="O2368" i="13"/>
  <c r="O2369" i="13"/>
  <c r="O2370" i="13"/>
  <c r="O2371" i="13"/>
  <c r="O2372" i="13"/>
  <c r="O2373" i="13"/>
  <c r="O2374" i="13"/>
  <c r="O2375" i="13"/>
  <c r="O2376" i="13"/>
  <c r="O2377" i="13"/>
  <c r="O2378" i="13"/>
  <c r="O2379" i="13"/>
  <c r="O2380" i="13"/>
  <c r="O2381" i="13"/>
  <c r="O2382" i="13"/>
  <c r="O2383" i="13"/>
  <c r="O2384" i="13"/>
  <c r="O2385" i="13"/>
  <c r="O2386" i="13"/>
  <c r="O2387" i="13"/>
  <c r="O2388" i="13"/>
  <c r="O2389" i="13"/>
  <c r="O2390" i="13"/>
  <c r="O2391" i="13"/>
  <c r="O2392" i="13"/>
  <c r="O2393" i="13"/>
  <c r="O2394" i="13"/>
  <c r="O2395" i="13"/>
  <c r="O2396" i="13"/>
  <c r="O2397" i="13"/>
  <c r="O2398" i="13"/>
  <c r="O2399" i="13"/>
  <c r="O2400" i="13"/>
  <c r="O2401" i="13"/>
  <c r="O2402" i="13"/>
  <c r="O2403" i="13"/>
  <c r="O2404" i="13"/>
  <c r="O2405" i="13"/>
  <c r="O2406" i="13"/>
  <c r="O2407" i="13"/>
  <c r="O2408" i="13"/>
  <c r="O2409" i="13"/>
  <c r="O2410" i="13"/>
  <c r="O2411" i="13"/>
  <c r="O2412" i="13"/>
  <c r="O2413" i="13"/>
  <c r="O2414" i="13"/>
  <c r="O2415" i="13"/>
  <c r="O2416" i="13"/>
  <c r="O2417" i="13"/>
  <c r="O2418" i="13"/>
  <c r="O2419" i="13"/>
  <c r="O2420" i="13"/>
  <c r="O2421" i="13"/>
  <c r="O2422" i="13"/>
  <c r="O2423" i="13"/>
  <c r="O2424" i="13"/>
  <c r="O2425" i="13"/>
  <c r="O2426" i="13"/>
  <c r="O2427" i="13"/>
  <c r="O2428" i="13"/>
  <c r="O2429" i="13"/>
  <c r="O2430" i="13"/>
  <c r="O2431" i="13"/>
  <c r="O2432" i="13"/>
  <c r="O2433" i="13"/>
  <c r="O2434" i="13"/>
  <c r="O2435" i="13"/>
  <c r="O2436" i="13"/>
  <c r="O2437" i="13"/>
  <c r="O2438" i="13"/>
  <c r="O2439" i="13"/>
  <c r="O2440" i="13"/>
  <c r="O2441" i="13"/>
  <c r="O2442" i="13"/>
  <c r="O2443" i="13"/>
  <c r="O2444" i="13"/>
  <c r="O2445" i="13"/>
  <c r="O2446" i="13"/>
  <c r="O2447" i="13"/>
  <c r="O2448" i="13"/>
  <c r="O2449" i="13"/>
  <c r="O2450" i="13"/>
  <c r="O2451" i="13"/>
  <c r="O2452" i="13"/>
  <c r="O2453" i="13"/>
  <c r="O2454" i="13"/>
  <c r="O2455" i="13"/>
  <c r="O2456" i="13"/>
  <c r="O2457" i="13"/>
  <c r="O2458" i="13"/>
  <c r="O2459" i="13"/>
  <c r="O2460" i="13"/>
  <c r="O2461" i="13"/>
  <c r="O2462" i="13"/>
  <c r="O2463" i="13"/>
  <c r="O2464" i="13"/>
  <c r="O2465" i="13"/>
  <c r="O2466" i="13"/>
  <c r="O2467" i="13"/>
  <c r="O2468" i="13"/>
  <c r="O2469" i="13"/>
  <c r="O2470" i="13"/>
  <c r="O2471" i="13"/>
  <c r="O2472" i="13"/>
  <c r="O2473" i="13"/>
  <c r="O2474" i="13"/>
  <c r="O2475" i="13"/>
  <c r="O2476" i="13"/>
  <c r="O2477" i="13"/>
  <c r="O2478" i="13"/>
  <c r="O2479" i="13"/>
  <c r="O2480" i="13"/>
  <c r="O2481" i="13"/>
  <c r="O2482" i="13"/>
  <c r="O2483" i="13"/>
  <c r="O2484" i="13"/>
  <c r="O2485" i="13"/>
  <c r="O2486" i="13"/>
  <c r="O2487" i="13"/>
  <c r="O2488" i="13"/>
  <c r="O2489" i="13"/>
  <c r="O2490" i="13"/>
  <c r="O2491" i="13"/>
  <c r="O2492" i="13"/>
  <c r="O2493" i="13"/>
  <c r="O2494" i="13"/>
  <c r="O2495" i="13"/>
  <c r="O2496" i="13"/>
  <c r="O2497" i="13"/>
  <c r="O2498" i="13"/>
  <c r="O2499" i="13"/>
  <c r="O2500" i="13"/>
  <c r="O2501" i="13"/>
  <c r="O2502" i="13"/>
  <c r="O2503" i="13"/>
  <c r="O2504" i="13"/>
  <c r="O2505" i="13"/>
  <c r="O2506" i="13"/>
  <c r="O2507" i="13"/>
  <c r="O2508" i="13"/>
  <c r="O2509" i="13"/>
  <c r="O2510" i="13"/>
  <c r="O2511" i="13"/>
  <c r="O2512" i="13"/>
  <c r="O2513" i="13"/>
  <c r="O2514" i="13"/>
  <c r="O2515" i="13"/>
  <c r="O2516" i="13"/>
  <c r="O2517" i="13"/>
  <c r="O2518" i="13"/>
  <c r="O2519" i="13"/>
  <c r="O2520" i="13"/>
  <c r="O2521" i="13"/>
  <c r="O2522" i="13"/>
  <c r="O2523" i="13"/>
  <c r="O2524" i="13"/>
  <c r="O2525" i="13"/>
  <c r="O2526" i="13"/>
  <c r="O2527" i="13"/>
  <c r="O2528" i="13"/>
  <c r="O2529" i="13"/>
  <c r="O2530" i="13"/>
  <c r="O2531" i="13"/>
  <c r="O2532" i="13"/>
  <c r="O2533" i="13"/>
  <c r="O2534" i="13"/>
  <c r="O2535" i="13"/>
  <c r="O2536" i="13"/>
  <c r="O2537" i="13"/>
  <c r="O2538" i="13"/>
  <c r="O2539" i="13"/>
  <c r="O2540" i="13"/>
  <c r="O2541" i="13"/>
  <c r="O2542" i="13"/>
  <c r="O2543" i="13"/>
  <c r="O2544" i="13"/>
  <c r="O2545" i="13"/>
  <c r="O2546" i="13"/>
  <c r="O2547" i="13"/>
  <c r="O2548" i="13"/>
  <c r="O2549" i="13"/>
  <c r="O2550" i="13"/>
  <c r="O2551" i="13"/>
  <c r="O2552" i="13"/>
  <c r="O2553" i="13"/>
  <c r="O2554" i="13"/>
  <c r="O2555" i="13"/>
  <c r="O2556" i="13"/>
  <c r="O2557" i="13"/>
  <c r="O2558" i="13"/>
  <c r="O2559" i="13"/>
  <c r="O2560" i="13"/>
  <c r="O2561" i="13"/>
  <c r="O2562" i="13"/>
  <c r="O2563" i="13"/>
  <c r="O2564" i="13"/>
  <c r="O2565" i="13"/>
  <c r="O2566" i="13"/>
  <c r="O2567" i="13"/>
  <c r="O2568" i="13"/>
  <c r="O2569" i="13"/>
  <c r="O2570" i="13"/>
  <c r="O2571" i="13"/>
  <c r="O2572" i="13"/>
  <c r="O2573" i="13"/>
  <c r="O2574" i="13"/>
  <c r="O2575" i="13"/>
  <c r="O2576" i="13"/>
  <c r="O2577" i="13"/>
  <c r="O2578" i="13"/>
  <c r="O2579" i="13"/>
  <c r="O2580" i="13"/>
  <c r="O2581" i="13"/>
  <c r="O2582" i="13"/>
  <c r="O2583" i="13"/>
  <c r="O2584" i="13"/>
  <c r="O2585" i="13"/>
  <c r="O2586" i="13"/>
  <c r="O2587" i="13"/>
  <c r="O2588" i="13"/>
  <c r="O2589" i="13"/>
  <c r="O2590" i="13"/>
  <c r="O2591" i="13"/>
  <c r="O2592" i="13"/>
  <c r="O2593" i="13"/>
  <c r="O2594" i="13"/>
  <c r="O2595" i="13"/>
  <c r="O2596" i="13"/>
  <c r="O2597" i="13"/>
  <c r="O2598" i="13"/>
  <c r="O2599" i="13"/>
  <c r="O2600" i="13"/>
  <c r="O2601" i="13"/>
  <c r="O2602" i="13"/>
  <c r="O2603" i="13"/>
  <c r="O2604" i="13"/>
  <c r="O2605" i="13"/>
  <c r="O2606" i="13"/>
  <c r="O2607" i="13"/>
  <c r="O2608" i="13"/>
  <c r="O2609" i="13"/>
  <c r="O2610" i="13"/>
  <c r="O2611" i="13"/>
  <c r="O2612" i="13"/>
  <c r="O2613" i="13"/>
  <c r="O2614" i="13"/>
  <c r="O2615" i="13"/>
  <c r="O2616" i="13"/>
  <c r="O2617" i="13"/>
  <c r="O2618" i="13"/>
  <c r="O2619" i="13"/>
  <c r="O2620" i="13"/>
  <c r="O2621" i="13"/>
  <c r="O2622" i="13"/>
  <c r="O2623" i="13"/>
  <c r="O2624" i="13"/>
  <c r="O2625" i="13"/>
  <c r="O2626" i="13"/>
  <c r="O2627" i="13"/>
  <c r="O2628" i="13"/>
  <c r="O2629" i="13"/>
  <c r="O2630" i="13"/>
  <c r="O2631" i="13"/>
  <c r="O2632" i="13"/>
  <c r="O2633" i="13"/>
  <c r="O2634" i="13"/>
  <c r="O2635" i="13"/>
  <c r="O2636" i="13"/>
  <c r="O2637" i="13"/>
  <c r="O2638" i="13"/>
  <c r="O2639" i="13"/>
  <c r="O2640" i="13"/>
  <c r="O2641" i="13"/>
  <c r="O2642" i="13"/>
  <c r="O2643" i="13"/>
  <c r="O2644" i="13"/>
  <c r="O2645" i="13"/>
  <c r="O2646" i="13"/>
  <c r="O2647" i="13"/>
  <c r="O2648" i="13"/>
  <c r="O2649" i="13"/>
  <c r="O2650" i="13"/>
  <c r="O2651" i="13"/>
  <c r="O2652" i="13"/>
  <c r="O2653" i="13"/>
  <c r="O2654" i="13"/>
  <c r="O2655" i="13"/>
  <c r="O2656" i="13"/>
  <c r="O2657" i="13"/>
  <c r="O2658" i="13"/>
  <c r="O2659" i="13"/>
  <c r="O2660" i="13"/>
  <c r="O2661" i="13"/>
  <c r="O2662" i="13"/>
  <c r="O2663" i="13"/>
  <c r="O2664" i="13"/>
  <c r="O2665" i="13"/>
  <c r="O2666" i="13"/>
  <c r="O2667" i="13"/>
  <c r="O2668" i="13"/>
  <c r="O2669" i="13"/>
  <c r="O2670" i="13"/>
  <c r="O2671" i="13"/>
  <c r="O2672" i="13"/>
  <c r="O2673" i="13"/>
  <c r="O2674" i="13"/>
  <c r="O2675" i="13"/>
  <c r="O2676" i="13"/>
  <c r="O2677" i="13"/>
  <c r="O2678" i="13"/>
  <c r="O2679" i="13"/>
  <c r="O2680" i="13"/>
  <c r="O2681" i="13"/>
  <c r="O2682" i="13"/>
  <c r="O2683" i="13"/>
  <c r="O2684" i="13"/>
  <c r="O2685" i="13"/>
  <c r="O2686" i="13"/>
  <c r="O2687" i="13"/>
  <c r="O2688" i="13"/>
  <c r="O2689" i="13"/>
  <c r="O2690" i="13"/>
  <c r="O2691" i="13"/>
  <c r="O2692" i="13"/>
  <c r="O2693" i="13"/>
  <c r="O2694" i="13"/>
  <c r="O2695" i="13"/>
  <c r="O2696" i="13"/>
  <c r="O2697" i="13"/>
  <c r="O2698" i="13"/>
  <c r="O2699" i="13"/>
  <c r="O2700" i="13"/>
  <c r="O2701" i="13"/>
  <c r="O2702" i="13"/>
  <c r="O2703" i="13"/>
  <c r="O2704" i="13"/>
  <c r="O2705" i="13"/>
  <c r="O2706" i="13"/>
  <c r="O2707" i="13"/>
  <c r="O2708" i="13"/>
  <c r="O2709" i="13"/>
  <c r="O2710" i="13"/>
  <c r="O2711" i="13"/>
  <c r="O2712" i="13"/>
  <c r="O2713" i="13"/>
  <c r="O2714" i="13"/>
  <c r="O2715" i="13"/>
  <c r="O2716" i="13"/>
  <c r="O2717" i="13"/>
  <c r="O2718" i="13"/>
  <c r="O2719" i="13"/>
  <c r="O2720" i="13"/>
  <c r="O2721" i="13"/>
  <c r="O2722" i="13"/>
  <c r="O2723" i="13"/>
  <c r="O2724" i="13"/>
  <c r="O2725" i="13"/>
  <c r="O2726" i="13"/>
  <c r="O2727" i="13"/>
  <c r="O2728" i="13"/>
  <c r="O2729" i="13"/>
  <c r="O2730" i="13"/>
  <c r="O2731" i="13"/>
  <c r="O2732" i="13"/>
  <c r="O2733" i="13"/>
  <c r="O2734" i="13"/>
  <c r="O2735" i="13"/>
  <c r="O2736" i="13"/>
  <c r="O2737" i="13"/>
  <c r="O2738" i="13"/>
  <c r="O2739" i="13"/>
  <c r="O2740" i="13"/>
  <c r="O2741" i="13"/>
  <c r="O2742" i="13"/>
  <c r="O2743" i="13"/>
  <c r="O2744" i="13"/>
  <c r="O2745" i="13"/>
  <c r="O2746" i="13"/>
  <c r="O2747" i="13"/>
  <c r="O2748" i="13"/>
  <c r="O2749" i="13"/>
  <c r="O2750" i="13"/>
  <c r="O2751" i="13"/>
  <c r="O2752" i="13"/>
  <c r="O2753" i="13"/>
  <c r="O2754" i="13"/>
  <c r="O2755" i="13"/>
  <c r="O2756" i="13"/>
  <c r="O2757" i="13"/>
  <c r="O2758" i="13"/>
  <c r="O2759" i="13"/>
  <c r="O2760" i="13"/>
  <c r="O2761" i="13"/>
  <c r="O2762" i="13"/>
  <c r="O2763" i="13"/>
  <c r="O2764" i="13"/>
  <c r="O2765" i="13"/>
  <c r="O2766" i="13"/>
  <c r="O2767" i="13"/>
  <c r="O2768" i="13"/>
  <c r="O2769" i="13"/>
  <c r="O2770" i="13"/>
  <c r="O2771" i="13"/>
  <c r="O2772" i="13"/>
  <c r="O2773" i="13"/>
  <c r="O2774" i="13"/>
  <c r="O2775" i="13"/>
  <c r="O2776" i="13"/>
  <c r="O2777" i="13"/>
  <c r="O2778" i="13"/>
  <c r="O2779" i="13"/>
  <c r="O2780" i="13"/>
  <c r="O2781" i="13"/>
  <c r="O2782" i="13"/>
  <c r="O2783" i="13"/>
  <c r="O2784" i="13"/>
  <c r="O2785" i="13"/>
  <c r="O2786" i="13"/>
  <c r="O2787" i="13"/>
  <c r="O2788" i="13"/>
  <c r="O2789" i="13"/>
  <c r="O2790" i="13"/>
  <c r="O2791" i="13"/>
  <c r="O2792" i="13"/>
  <c r="O2793" i="13"/>
  <c r="O2794" i="13"/>
  <c r="O2795" i="13"/>
  <c r="O2796" i="13"/>
  <c r="O2797" i="13"/>
  <c r="O2798" i="13"/>
  <c r="O2799" i="13"/>
  <c r="O2800" i="13"/>
  <c r="O2801" i="13"/>
  <c r="O2802" i="13"/>
  <c r="O2803" i="13"/>
  <c r="O2804" i="13"/>
  <c r="O2805" i="13"/>
  <c r="O2806" i="13"/>
  <c r="O2807" i="13"/>
  <c r="O2808" i="13"/>
  <c r="O2809" i="13"/>
  <c r="O2810" i="13"/>
  <c r="O2811" i="13"/>
  <c r="O2812" i="13"/>
  <c r="O2813" i="13"/>
  <c r="O2814" i="13"/>
  <c r="O2815" i="13"/>
  <c r="O2816" i="13"/>
  <c r="O2817" i="13"/>
  <c r="O2818" i="13"/>
  <c r="O2819" i="13"/>
  <c r="O2820" i="13"/>
  <c r="O2821" i="13"/>
  <c r="O2822" i="13"/>
  <c r="O2823" i="13"/>
  <c r="O2824" i="13"/>
  <c r="O2825" i="13"/>
  <c r="O2826" i="13"/>
  <c r="O2827" i="13"/>
  <c r="O2828" i="13"/>
  <c r="O2829" i="13"/>
  <c r="O2830" i="13"/>
  <c r="O2831" i="13"/>
  <c r="O2832" i="13"/>
  <c r="O2833" i="13"/>
  <c r="O2834" i="13"/>
  <c r="O2835" i="13"/>
  <c r="O2836" i="13"/>
  <c r="O2837" i="13"/>
  <c r="O2838" i="13"/>
  <c r="O2839" i="13"/>
  <c r="O2840" i="13"/>
  <c r="O2841" i="13"/>
  <c r="O2842" i="13"/>
  <c r="O2843" i="13"/>
  <c r="O2844" i="13"/>
  <c r="O2845" i="13"/>
  <c r="O2846" i="13"/>
  <c r="O2847" i="13"/>
  <c r="O2848" i="13"/>
  <c r="O2849" i="13"/>
  <c r="O2850" i="13"/>
  <c r="O2851" i="13"/>
  <c r="O2852" i="13"/>
  <c r="O2853" i="13"/>
  <c r="O2854" i="13"/>
  <c r="O2855" i="13"/>
  <c r="O2856" i="13"/>
  <c r="O2857" i="13"/>
  <c r="O2858" i="13"/>
  <c r="O2859" i="13"/>
  <c r="O2860" i="13"/>
  <c r="O2861" i="13"/>
  <c r="O2862" i="13"/>
  <c r="O2863" i="13"/>
  <c r="O2864" i="13"/>
  <c r="O2865" i="13"/>
  <c r="O2866" i="13"/>
  <c r="O2867" i="13"/>
  <c r="O2868" i="13"/>
  <c r="O2869" i="13"/>
  <c r="O2870" i="13"/>
  <c r="O2871" i="13"/>
  <c r="O2872" i="13"/>
  <c r="O2873" i="13"/>
  <c r="O2874" i="13"/>
  <c r="O2875" i="13"/>
  <c r="O2876" i="13"/>
  <c r="O2877" i="13"/>
  <c r="O2878" i="13"/>
  <c r="O2879" i="13"/>
  <c r="O2880" i="13"/>
  <c r="O2881" i="13"/>
  <c r="O2882" i="13"/>
  <c r="O2883" i="13"/>
  <c r="O2884" i="13"/>
  <c r="O2885" i="13"/>
  <c r="O2886" i="13"/>
  <c r="O2887" i="13"/>
  <c r="O2888" i="13"/>
  <c r="O2889" i="13"/>
  <c r="O2890" i="13"/>
  <c r="O2891" i="13"/>
  <c r="O2892" i="13"/>
  <c r="O2893" i="13"/>
  <c r="O2894" i="13"/>
  <c r="O2895" i="13"/>
  <c r="O2896" i="13"/>
  <c r="O2897" i="13"/>
  <c r="O2898" i="13"/>
  <c r="O2899" i="13"/>
  <c r="O2900" i="13"/>
  <c r="O2901" i="13"/>
  <c r="O2902" i="13"/>
  <c r="O2903" i="13"/>
  <c r="O2904" i="13"/>
  <c r="O2905" i="13"/>
  <c r="O2906" i="13"/>
  <c r="O2907" i="13"/>
  <c r="O2908" i="13"/>
  <c r="O2909" i="13"/>
  <c r="O2910" i="13"/>
  <c r="O2911" i="13"/>
  <c r="O2912" i="13"/>
  <c r="O2913" i="13"/>
  <c r="O2914" i="13"/>
  <c r="O2915" i="13"/>
  <c r="O2916" i="13"/>
  <c r="O2917" i="13"/>
  <c r="O2918" i="13"/>
  <c r="O2919" i="13"/>
  <c r="O2920" i="13"/>
  <c r="O2921" i="13"/>
  <c r="O2922" i="13"/>
  <c r="O2923" i="13"/>
  <c r="O2924" i="13"/>
  <c r="O2925" i="13"/>
  <c r="O2926" i="13"/>
  <c r="O2927" i="13"/>
  <c r="O2928" i="13"/>
  <c r="O2929" i="13"/>
  <c r="O2930" i="13"/>
  <c r="O2931" i="13"/>
  <c r="O2932" i="13"/>
  <c r="O2933" i="13"/>
  <c r="O2934" i="13"/>
  <c r="O2935" i="13"/>
  <c r="O2936" i="13"/>
  <c r="O2937" i="13"/>
  <c r="O2938" i="13"/>
  <c r="O2939" i="13"/>
  <c r="O2940" i="13"/>
  <c r="O2941" i="13"/>
  <c r="O2942" i="13"/>
  <c r="O2943" i="13"/>
  <c r="O2944" i="13"/>
  <c r="O2945" i="13"/>
  <c r="O2946" i="13"/>
  <c r="O2947" i="13"/>
  <c r="O2948" i="13"/>
  <c r="O2949" i="13"/>
  <c r="O2950" i="13"/>
  <c r="O2951" i="13"/>
  <c r="O2952" i="13"/>
  <c r="O2953" i="13"/>
  <c r="O2954" i="13"/>
  <c r="O2955" i="13"/>
  <c r="O2956" i="13"/>
  <c r="O2957" i="13"/>
  <c r="O2958" i="13"/>
  <c r="O2959" i="13"/>
  <c r="O2960" i="13"/>
  <c r="O2961" i="13"/>
  <c r="O2962" i="13"/>
  <c r="O2963" i="13"/>
  <c r="O2964" i="13"/>
  <c r="O2965" i="13"/>
  <c r="O2966" i="13"/>
  <c r="O2967" i="13"/>
  <c r="O2968" i="13"/>
  <c r="O2969" i="13"/>
  <c r="O2970" i="13"/>
  <c r="O2971" i="13"/>
  <c r="O2972" i="13"/>
  <c r="O2973" i="13"/>
  <c r="O2974" i="13"/>
  <c r="O2975" i="13"/>
  <c r="O2976" i="13"/>
  <c r="O2977" i="13"/>
  <c r="O2978" i="13"/>
  <c r="O2979" i="13"/>
  <c r="O2980" i="13"/>
  <c r="O2981" i="13"/>
  <c r="O2982" i="13"/>
  <c r="O2983" i="13"/>
  <c r="O2984" i="13"/>
  <c r="O2985" i="13"/>
  <c r="O2986" i="13"/>
  <c r="O2987" i="13"/>
  <c r="O2988" i="13"/>
  <c r="O2989" i="13"/>
  <c r="O2990" i="13"/>
  <c r="O2991" i="13"/>
  <c r="O2992" i="13"/>
  <c r="O2993" i="13"/>
  <c r="O2994" i="13"/>
  <c r="O2995" i="13"/>
  <c r="O2996" i="13"/>
  <c r="O2997" i="13"/>
  <c r="O2998" i="13"/>
  <c r="O2999" i="13"/>
  <c r="O3000" i="13"/>
  <c r="O3001" i="13"/>
  <c r="O3002" i="13"/>
  <c r="O3003" i="13"/>
  <c r="O3004" i="13"/>
  <c r="O3005" i="13"/>
  <c r="O3006" i="13"/>
  <c r="O3007" i="13"/>
  <c r="O3008" i="13"/>
  <c r="O3009" i="13"/>
  <c r="O3010" i="13"/>
  <c r="O3011" i="13"/>
  <c r="O3012" i="13"/>
  <c r="O3013" i="13"/>
  <c r="O3014" i="13"/>
  <c r="O3015" i="13"/>
  <c r="O3016" i="13"/>
  <c r="O3017" i="13"/>
  <c r="O3018" i="13"/>
  <c r="O3019" i="13"/>
  <c r="O3020" i="13"/>
  <c r="O3021" i="13"/>
  <c r="O3022" i="13"/>
  <c r="O3023" i="13"/>
  <c r="O3024" i="13"/>
  <c r="O3025" i="13"/>
  <c r="O3026" i="13"/>
  <c r="O3027" i="13"/>
  <c r="O3028" i="13"/>
  <c r="O3029" i="13"/>
  <c r="O3030" i="13"/>
  <c r="O3031" i="13"/>
  <c r="O3032" i="13"/>
  <c r="O3033" i="13"/>
  <c r="O3034" i="13"/>
  <c r="O3035" i="13"/>
  <c r="O3036" i="13"/>
  <c r="O3037" i="13"/>
  <c r="O3038" i="13"/>
  <c r="O3039" i="13"/>
  <c r="O3040" i="13"/>
  <c r="O3041" i="13"/>
  <c r="O3042" i="13"/>
  <c r="O3043" i="13"/>
  <c r="O3044" i="13"/>
  <c r="O3045" i="13"/>
  <c r="O3046" i="13"/>
  <c r="O3047" i="13"/>
  <c r="O3048" i="13"/>
  <c r="O3049" i="13"/>
  <c r="O3050" i="13"/>
  <c r="O3051" i="13"/>
  <c r="O3052" i="13"/>
  <c r="O3053" i="13"/>
  <c r="O3054" i="13"/>
  <c r="O3055" i="13"/>
  <c r="O3056" i="13"/>
  <c r="O3057" i="13"/>
  <c r="O3058" i="13"/>
  <c r="O3059" i="13"/>
  <c r="O3060" i="13"/>
  <c r="O3061" i="13"/>
  <c r="O3062" i="13"/>
  <c r="O3063" i="13"/>
  <c r="O3064" i="13"/>
  <c r="O3065" i="13"/>
  <c r="O3066" i="13"/>
  <c r="O3067" i="13"/>
  <c r="O3068" i="13"/>
  <c r="O3069" i="13"/>
  <c r="O3070" i="13"/>
  <c r="O3071" i="13"/>
  <c r="O3072" i="13"/>
  <c r="O3073" i="13"/>
  <c r="O3074" i="13"/>
  <c r="O3075" i="13"/>
  <c r="O3076" i="13"/>
  <c r="O3077" i="13"/>
  <c r="O3078" i="13"/>
  <c r="O3079" i="13"/>
  <c r="O3080" i="13"/>
  <c r="O3081" i="13"/>
  <c r="O3082" i="13"/>
  <c r="O3083" i="13"/>
  <c r="O3084" i="13"/>
  <c r="O3085" i="13"/>
  <c r="O3086" i="13"/>
  <c r="O3087" i="13"/>
  <c r="O3088" i="13"/>
  <c r="O3089" i="13"/>
  <c r="O3090" i="13"/>
  <c r="O3091" i="13"/>
  <c r="O3092" i="13"/>
  <c r="O3093" i="13"/>
  <c r="O3094" i="13"/>
  <c r="O3095" i="13"/>
  <c r="O3096" i="13"/>
  <c r="O3097" i="13"/>
  <c r="O3098" i="13"/>
  <c r="O3099" i="13"/>
  <c r="O3100" i="13"/>
  <c r="O3101" i="13"/>
  <c r="O3102" i="13"/>
  <c r="O3103" i="13"/>
  <c r="O3104" i="13"/>
  <c r="O3105" i="13"/>
  <c r="O3106" i="13"/>
  <c r="O3107" i="13"/>
  <c r="O3108" i="13"/>
  <c r="O3109" i="13"/>
  <c r="O3110" i="13"/>
  <c r="O3111" i="13"/>
  <c r="O3112" i="13"/>
  <c r="O3113" i="13"/>
  <c r="O3114" i="13"/>
  <c r="O3115" i="13"/>
  <c r="O3116" i="13"/>
  <c r="O3117" i="13"/>
  <c r="O3118" i="13"/>
  <c r="O3119" i="13"/>
  <c r="O3120" i="13"/>
  <c r="O3121" i="13"/>
  <c r="O3122" i="13"/>
  <c r="O3123" i="13"/>
  <c r="O3124" i="13"/>
  <c r="O3125" i="13"/>
  <c r="O3126" i="13"/>
  <c r="O3127" i="13"/>
  <c r="O3128" i="13"/>
  <c r="O3129" i="13"/>
  <c r="O3130" i="13"/>
  <c r="O3131" i="13"/>
  <c r="O3132" i="13"/>
  <c r="O3133" i="13"/>
  <c r="O3134" i="13"/>
  <c r="O3135" i="13"/>
  <c r="O3136" i="13"/>
  <c r="O3137" i="13"/>
  <c r="O3138" i="13"/>
  <c r="O3139" i="13"/>
  <c r="O3140" i="13"/>
  <c r="O3141" i="13"/>
  <c r="O3142" i="13"/>
  <c r="O3143" i="13"/>
  <c r="O3144" i="13"/>
  <c r="O3145" i="13"/>
  <c r="O3146" i="13"/>
  <c r="O3147" i="13"/>
  <c r="O3148" i="13"/>
  <c r="O3149" i="13"/>
  <c r="O3150" i="13"/>
  <c r="O3151" i="13"/>
  <c r="O3152" i="13"/>
  <c r="O3153" i="13"/>
  <c r="O3154" i="13"/>
  <c r="O3155" i="13"/>
  <c r="O3156" i="13"/>
  <c r="O3157" i="13"/>
  <c r="O3158" i="13"/>
  <c r="O3159" i="13"/>
  <c r="O3160" i="13"/>
  <c r="O3161" i="13"/>
  <c r="O3162" i="13"/>
  <c r="O3163" i="13"/>
  <c r="O3164" i="13"/>
  <c r="O3165" i="13"/>
  <c r="O3166" i="13"/>
  <c r="O3167" i="13"/>
  <c r="O3168" i="13"/>
  <c r="O3169" i="13"/>
  <c r="O3170" i="13"/>
  <c r="O3171" i="13"/>
  <c r="O3172" i="13"/>
  <c r="O3173" i="13"/>
  <c r="O3174" i="13"/>
  <c r="O3175" i="13"/>
  <c r="O3176" i="13"/>
  <c r="O3177" i="13"/>
  <c r="O3178" i="13"/>
  <c r="O3179" i="13"/>
  <c r="O3180" i="13"/>
  <c r="O3181" i="13"/>
  <c r="O3182" i="13"/>
  <c r="O3183" i="13"/>
  <c r="O3184" i="13"/>
  <c r="O3185" i="13"/>
  <c r="O3186" i="13"/>
  <c r="O3187" i="13"/>
  <c r="O3188" i="13"/>
  <c r="O3189" i="13"/>
  <c r="O3190" i="13"/>
  <c r="O3191" i="13"/>
  <c r="O3192" i="13"/>
  <c r="O3193" i="13"/>
  <c r="O3194" i="13"/>
  <c r="O3195" i="13"/>
  <c r="O3196" i="13"/>
  <c r="O3197" i="13"/>
  <c r="O3198" i="13"/>
  <c r="O3199" i="13"/>
  <c r="O3200" i="13"/>
  <c r="O3201" i="13"/>
  <c r="O3202" i="13"/>
  <c r="O3203" i="13"/>
  <c r="O3204" i="13"/>
  <c r="O3205" i="13"/>
  <c r="O3206" i="13"/>
  <c r="O3207" i="13"/>
  <c r="O3208" i="13"/>
  <c r="O3209" i="13"/>
  <c r="O3210" i="13"/>
  <c r="O3211" i="13"/>
  <c r="O3212" i="13"/>
  <c r="O3213" i="13"/>
  <c r="O3214" i="13"/>
  <c r="O3215" i="13"/>
  <c r="O3216" i="13"/>
  <c r="O3217" i="13"/>
  <c r="O3218" i="13"/>
  <c r="O3219" i="13"/>
  <c r="O3220" i="13"/>
  <c r="O3221" i="13"/>
  <c r="O3222" i="13"/>
  <c r="O3223" i="13"/>
  <c r="O3224" i="13"/>
  <c r="O3225" i="13"/>
  <c r="O3226" i="13"/>
  <c r="O3227" i="13"/>
  <c r="O3228" i="13"/>
  <c r="O3229" i="13"/>
  <c r="O3230" i="13"/>
  <c r="O3231" i="13"/>
  <c r="O3232" i="13"/>
  <c r="O3233" i="13"/>
  <c r="O3234" i="13"/>
  <c r="O3235" i="13"/>
  <c r="O3236" i="13"/>
  <c r="O3237" i="13"/>
  <c r="O3238" i="13"/>
  <c r="O3239" i="13"/>
  <c r="O3240" i="13"/>
  <c r="O3241" i="13"/>
  <c r="O3242" i="13"/>
  <c r="O3243" i="13"/>
  <c r="O3244" i="13"/>
  <c r="O3245" i="13"/>
  <c r="O3246" i="13"/>
  <c r="O3247" i="13"/>
  <c r="O3248" i="13"/>
  <c r="O3249" i="13"/>
  <c r="O3250" i="13"/>
  <c r="O3251" i="13"/>
  <c r="O3252" i="13"/>
  <c r="O3253" i="13"/>
  <c r="O3254" i="13"/>
  <c r="O3255" i="13"/>
  <c r="O3256" i="13"/>
  <c r="O3257" i="13"/>
  <c r="O3258" i="13"/>
  <c r="O3259" i="13"/>
  <c r="O3260" i="13"/>
  <c r="O3261" i="13"/>
  <c r="O3262" i="13"/>
  <c r="O3263" i="13"/>
  <c r="O3264" i="13"/>
  <c r="O3265" i="13"/>
  <c r="O3266" i="13"/>
  <c r="O3267" i="13"/>
  <c r="O3268" i="13"/>
  <c r="O3269" i="13"/>
  <c r="O3270" i="13"/>
  <c r="O3271" i="13"/>
  <c r="O3272" i="13"/>
  <c r="O3273" i="13"/>
  <c r="O3274" i="13"/>
  <c r="O3275" i="13"/>
  <c r="O3276" i="13"/>
  <c r="O3277" i="13"/>
  <c r="O3278" i="13"/>
  <c r="O3279" i="13"/>
  <c r="O3280" i="13"/>
  <c r="O3281" i="13"/>
  <c r="O3282" i="13"/>
  <c r="O3283" i="13"/>
  <c r="O3284" i="13"/>
  <c r="O3285" i="13"/>
  <c r="O3286" i="13"/>
  <c r="O3287" i="13"/>
  <c r="O3288" i="13"/>
  <c r="O3289" i="13"/>
  <c r="O3290" i="13"/>
  <c r="O3291" i="13"/>
  <c r="O3292" i="13"/>
  <c r="O3293" i="13"/>
  <c r="O3294" i="13"/>
  <c r="O3295" i="13"/>
  <c r="O3296" i="13"/>
  <c r="O3297" i="13"/>
  <c r="O3298" i="13"/>
  <c r="O3299" i="13"/>
  <c r="O3300" i="13"/>
  <c r="O3301" i="13"/>
  <c r="O3302" i="13"/>
  <c r="O3303" i="13"/>
  <c r="O3304" i="13"/>
  <c r="O3305" i="13"/>
  <c r="O3306" i="13"/>
  <c r="O3307" i="13"/>
  <c r="O3308" i="13"/>
  <c r="O3309" i="13"/>
  <c r="O3310" i="13"/>
  <c r="O3311" i="13"/>
  <c r="O3312" i="13"/>
  <c r="O3313" i="13"/>
  <c r="O3314" i="13"/>
  <c r="O3315" i="13"/>
  <c r="O3316" i="13"/>
  <c r="O3317" i="13"/>
  <c r="O3318" i="13"/>
  <c r="O3319" i="13"/>
  <c r="O3320" i="13"/>
  <c r="O3321" i="13"/>
  <c r="O3322" i="13"/>
  <c r="O3323" i="13"/>
  <c r="O3324" i="13"/>
  <c r="O3325" i="13"/>
  <c r="O3326" i="13"/>
  <c r="O3327" i="13"/>
  <c r="O3328" i="13"/>
  <c r="O3329" i="13"/>
  <c r="O3330" i="13"/>
  <c r="O3331" i="13"/>
  <c r="O3332" i="13"/>
  <c r="O3333" i="13"/>
  <c r="O3334" i="13"/>
  <c r="O3335" i="13"/>
  <c r="O3336" i="13"/>
  <c r="O3337" i="13"/>
  <c r="O3338" i="13"/>
  <c r="O3339" i="13"/>
  <c r="O3340" i="13"/>
  <c r="O3341" i="13"/>
  <c r="O3342" i="13"/>
  <c r="O3343" i="13"/>
  <c r="O3344" i="13"/>
  <c r="O3345" i="13"/>
  <c r="O3346" i="13"/>
  <c r="O3347" i="13"/>
  <c r="O3348" i="13"/>
  <c r="O3349" i="13"/>
  <c r="O3350" i="13"/>
  <c r="O3351" i="13"/>
  <c r="O3352" i="13"/>
  <c r="O3353" i="13"/>
  <c r="O3354" i="13"/>
  <c r="O3355" i="13"/>
  <c r="O3356" i="13"/>
  <c r="O3357" i="13"/>
  <c r="O3358" i="13"/>
  <c r="O3359" i="13"/>
  <c r="O3360" i="13"/>
  <c r="O3361" i="13"/>
  <c r="O3362" i="13"/>
  <c r="O3363" i="13"/>
  <c r="O3364" i="13"/>
  <c r="O3365" i="13"/>
  <c r="O3366" i="13"/>
  <c r="O3367" i="13"/>
  <c r="O3368" i="13"/>
  <c r="O3369" i="13"/>
  <c r="O3370" i="13"/>
  <c r="O3371" i="13"/>
  <c r="O3372" i="13"/>
  <c r="O3373" i="13"/>
  <c r="O3374" i="13"/>
  <c r="O3375" i="13"/>
  <c r="O3376" i="13"/>
  <c r="O3377" i="13"/>
  <c r="O3378" i="13"/>
  <c r="O3379" i="13"/>
  <c r="O3380" i="13"/>
  <c r="O3381" i="13"/>
  <c r="O3382" i="13"/>
  <c r="O3383" i="13"/>
  <c r="O3384" i="13"/>
  <c r="O3385" i="13"/>
  <c r="O3386" i="13"/>
  <c r="O3387" i="13"/>
  <c r="O3388" i="13"/>
  <c r="O3389" i="13"/>
  <c r="O3390" i="13"/>
  <c r="O3391" i="13"/>
  <c r="O3392" i="13"/>
  <c r="O3393" i="13"/>
  <c r="O3394" i="13"/>
  <c r="O3395" i="13"/>
  <c r="O3396" i="13"/>
  <c r="O3397" i="13"/>
  <c r="O3398" i="13"/>
  <c r="O3399" i="13"/>
  <c r="O3400" i="13"/>
  <c r="O3401" i="13"/>
  <c r="O3402" i="13"/>
  <c r="O3403" i="13"/>
  <c r="O3404" i="13"/>
  <c r="O3405" i="13"/>
  <c r="O3406" i="13"/>
  <c r="O3407" i="13"/>
  <c r="O3408" i="13"/>
  <c r="O3409" i="13"/>
  <c r="O3410" i="13"/>
  <c r="O3411" i="13"/>
  <c r="O3412" i="13"/>
  <c r="O3413" i="13"/>
  <c r="O3414" i="13"/>
  <c r="O3415" i="13"/>
  <c r="O3416" i="13"/>
  <c r="O3417" i="13"/>
  <c r="O3418" i="13"/>
  <c r="O3419" i="13"/>
  <c r="O3420" i="13"/>
  <c r="O3421" i="13"/>
  <c r="O3422" i="13"/>
  <c r="O3423" i="13"/>
  <c r="O3424" i="13"/>
  <c r="O3425" i="13"/>
  <c r="O3426" i="13"/>
  <c r="O3427" i="13"/>
  <c r="O3428" i="13"/>
  <c r="O3429" i="13"/>
  <c r="O3430" i="13"/>
  <c r="O3431" i="13"/>
  <c r="O3432" i="13"/>
  <c r="O3433" i="13"/>
  <c r="O3434" i="13"/>
  <c r="O3435" i="13"/>
  <c r="O3436" i="13"/>
  <c r="O3437" i="13"/>
  <c r="O3438" i="13"/>
  <c r="O3439" i="13"/>
  <c r="O3440" i="13"/>
  <c r="O3441" i="13"/>
  <c r="O3442" i="13"/>
  <c r="O3443" i="13"/>
  <c r="O3444" i="13"/>
  <c r="O3445" i="13"/>
  <c r="O3446" i="13"/>
  <c r="O3447" i="13"/>
  <c r="O3448" i="13"/>
  <c r="O3449" i="13"/>
  <c r="O3450" i="13"/>
  <c r="O3451" i="13"/>
  <c r="O3452" i="13"/>
  <c r="O3453" i="13"/>
  <c r="O3454" i="13"/>
  <c r="O3455" i="13"/>
  <c r="O3456" i="13"/>
  <c r="O3457" i="13"/>
  <c r="O3458" i="13"/>
  <c r="O3459" i="13"/>
  <c r="O3460" i="13"/>
  <c r="O3461" i="13"/>
  <c r="O3462" i="13"/>
  <c r="O3463" i="13"/>
  <c r="O3464" i="13"/>
  <c r="O3465" i="13"/>
  <c r="O3466" i="13"/>
  <c r="O3467" i="13"/>
  <c r="O3468" i="13"/>
  <c r="O3469" i="13"/>
  <c r="O3470" i="13"/>
  <c r="O3471" i="13"/>
  <c r="O3472" i="13"/>
  <c r="O3473" i="13"/>
  <c r="O3474" i="13"/>
  <c r="O3475" i="13"/>
  <c r="O3476" i="13"/>
  <c r="O3477" i="13"/>
  <c r="O3478" i="13"/>
  <c r="O3479" i="13"/>
  <c r="O3480" i="13"/>
  <c r="O3481" i="13"/>
  <c r="O3482" i="13"/>
  <c r="O3483" i="13"/>
  <c r="O3484" i="13"/>
  <c r="O3485" i="13"/>
  <c r="O3486" i="13"/>
  <c r="O3487" i="13"/>
  <c r="O3488" i="13"/>
  <c r="O3489" i="13"/>
  <c r="O3490" i="13"/>
  <c r="O3491" i="13"/>
  <c r="O3492" i="13"/>
  <c r="O3493" i="13"/>
  <c r="O3494" i="13"/>
  <c r="O3495" i="13"/>
  <c r="O3496" i="13"/>
  <c r="O3497" i="13"/>
  <c r="O3498" i="13"/>
  <c r="O3499" i="13"/>
  <c r="O3500" i="13"/>
  <c r="O3501" i="13"/>
  <c r="O3502" i="13"/>
  <c r="O3503" i="13"/>
  <c r="O3504" i="13"/>
  <c r="O3505" i="13"/>
  <c r="O3506" i="13"/>
  <c r="O3507" i="13"/>
  <c r="O3508" i="13"/>
  <c r="O3509" i="13"/>
  <c r="O3510" i="13"/>
  <c r="O3511" i="13"/>
  <c r="O3512" i="13"/>
  <c r="O3513" i="13"/>
  <c r="O3514" i="13"/>
  <c r="O3515" i="13"/>
  <c r="O3516" i="13"/>
  <c r="O3517" i="13"/>
  <c r="O3518" i="13"/>
  <c r="O3519" i="13"/>
  <c r="O3520" i="13"/>
  <c r="O3521" i="13"/>
  <c r="O3522" i="13"/>
  <c r="O3523" i="13"/>
  <c r="O3524" i="13"/>
  <c r="O3525" i="13"/>
  <c r="O3526" i="13"/>
  <c r="O3527" i="13"/>
  <c r="O3528" i="13"/>
  <c r="O3529" i="13"/>
  <c r="O3530" i="13"/>
  <c r="O3531" i="13"/>
  <c r="O3532" i="13"/>
  <c r="O3533" i="13"/>
  <c r="O3534" i="13"/>
  <c r="O3535" i="13"/>
  <c r="O3536" i="13"/>
  <c r="O3537" i="13"/>
  <c r="O3538" i="13"/>
  <c r="O3539" i="13"/>
  <c r="O3540" i="13"/>
  <c r="O3541" i="13"/>
  <c r="O3542" i="13"/>
  <c r="O3543" i="13"/>
  <c r="O3544" i="13"/>
  <c r="O3545" i="13"/>
  <c r="O3546" i="13"/>
  <c r="O3547" i="13"/>
  <c r="O3548" i="13"/>
  <c r="O3549" i="13"/>
  <c r="O3550" i="13"/>
  <c r="O3551" i="13"/>
  <c r="O3552" i="13"/>
  <c r="O3553" i="13"/>
  <c r="O3554" i="13"/>
  <c r="O3555" i="13"/>
  <c r="O3556" i="13"/>
  <c r="O3557" i="13"/>
  <c r="O3558" i="13"/>
  <c r="O3559" i="13"/>
  <c r="O3560" i="13"/>
  <c r="O3561" i="13"/>
  <c r="O3562" i="13"/>
  <c r="O3563" i="13"/>
  <c r="O3564" i="13"/>
  <c r="O3565" i="13"/>
  <c r="O3566" i="13"/>
  <c r="O3567" i="13"/>
  <c r="O3568" i="13"/>
  <c r="O3569" i="13"/>
  <c r="O3570" i="13"/>
  <c r="O3571" i="13"/>
  <c r="O3572" i="13"/>
  <c r="O3573" i="13"/>
  <c r="O3574" i="13"/>
  <c r="O3575" i="13"/>
  <c r="O3576" i="13"/>
  <c r="O3577" i="13"/>
  <c r="O3578" i="13"/>
  <c r="O3579" i="13"/>
  <c r="O3580" i="13"/>
  <c r="O3581" i="13"/>
  <c r="O3582" i="13"/>
  <c r="O3583" i="13"/>
  <c r="O3584" i="13"/>
  <c r="O3585" i="13"/>
  <c r="O3586" i="13"/>
  <c r="O3587" i="13"/>
  <c r="O3588" i="13"/>
  <c r="O3589" i="13"/>
  <c r="O3590" i="13"/>
  <c r="O3591" i="13"/>
  <c r="O3592" i="13"/>
  <c r="O3593" i="13"/>
  <c r="O3594" i="13"/>
  <c r="O3595" i="13"/>
  <c r="O3596" i="13"/>
  <c r="O3597" i="13"/>
  <c r="O3598" i="13"/>
  <c r="O3599" i="13"/>
  <c r="O3600" i="13"/>
  <c r="O3601" i="13"/>
  <c r="O3602" i="13"/>
  <c r="O3603" i="13"/>
  <c r="O3604" i="13"/>
  <c r="O3605" i="13"/>
  <c r="O3606" i="13"/>
  <c r="O3607" i="13"/>
  <c r="O3608" i="13"/>
  <c r="O3609" i="13"/>
  <c r="O3610" i="13"/>
  <c r="O3611" i="13"/>
  <c r="O3612" i="13"/>
  <c r="O3613" i="13"/>
  <c r="O3614" i="13"/>
  <c r="O3615" i="13"/>
  <c r="O3616" i="13"/>
  <c r="O3617" i="13"/>
  <c r="O3618" i="13"/>
  <c r="O3619" i="13"/>
  <c r="O3620" i="13"/>
  <c r="O3621" i="13"/>
  <c r="O3622" i="13"/>
  <c r="O3623" i="13"/>
  <c r="O3624" i="13"/>
  <c r="O3625" i="13"/>
  <c r="O3626" i="13"/>
  <c r="O3627" i="13"/>
  <c r="O3628" i="13"/>
  <c r="O3629" i="13"/>
  <c r="O3630" i="13"/>
  <c r="O3631" i="13"/>
  <c r="O3632" i="13"/>
  <c r="O3633" i="13"/>
  <c r="O3634" i="13"/>
  <c r="O3635" i="13"/>
  <c r="O3636" i="13"/>
  <c r="O3637" i="13"/>
  <c r="O3638" i="13"/>
  <c r="O3639" i="13"/>
  <c r="O3640" i="13"/>
  <c r="O3641" i="13"/>
  <c r="O3642" i="13"/>
  <c r="O3643" i="13"/>
  <c r="O3644" i="13"/>
  <c r="O3645" i="13"/>
  <c r="O3646" i="13"/>
  <c r="O3647" i="13"/>
  <c r="O3648" i="13"/>
  <c r="O3649" i="13"/>
  <c r="O3650" i="13"/>
  <c r="O3651" i="13"/>
  <c r="O3652" i="13"/>
  <c r="O3653" i="13"/>
  <c r="O3654" i="13"/>
  <c r="O3655" i="13"/>
  <c r="O3656" i="13"/>
  <c r="O3657" i="13"/>
  <c r="O3658" i="13"/>
  <c r="O3659" i="13"/>
  <c r="O3660" i="13"/>
  <c r="O3661" i="13"/>
  <c r="O3662" i="13"/>
  <c r="O3663" i="13"/>
  <c r="O3664" i="13"/>
  <c r="O3665" i="13"/>
  <c r="O3666" i="13"/>
  <c r="O3667" i="13"/>
  <c r="O3668" i="13"/>
  <c r="O3669" i="13"/>
  <c r="O3670" i="13"/>
  <c r="O3671" i="13"/>
  <c r="O3672" i="13"/>
  <c r="O3673" i="13"/>
  <c r="O3674" i="13"/>
  <c r="O3675" i="13"/>
  <c r="O3676" i="13"/>
  <c r="O3677" i="13"/>
  <c r="O3678" i="13"/>
  <c r="O3679" i="13"/>
  <c r="O3680" i="13"/>
  <c r="O3681" i="13"/>
  <c r="O3682" i="13"/>
  <c r="O3683" i="13"/>
  <c r="O3684" i="13"/>
  <c r="O3685" i="13"/>
  <c r="O3686" i="13"/>
  <c r="O3687" i="13"/>
  <c r="O3688" i="13"/>
  <c r="O3689" i="13"/>
  <c r="O3690" i="13"/>
  <c r="O3691" i="13"/>
  <c r="O3692" i="13"/>
  <c r="O3693" i="13"/>
  <c r="O3694" i="13"/>
  <c r="O3695" i="13"/>
  <c r="O3696" i="13"/>
  <c r="O3697" i="13"/>
  <c r="O3698" i="13"/>
  <c r="O3699" i="13"/>
  <c r="O3700" i="13"/>
  <c r="O3701" i="13"/>
  <c r="O3702" i="13"/>
  <c r="O3703" i="13"/>
  <c r="O3704" i="13"/>
  <c r="O3705" i="13"/>
  <c r="O3706" i="13"/>
  <c r="O3707" i="13"/>
  <c r="O3708" i="13"/>
  <c r="O3709" i="13"/>
  <c r="O3710" i="13"/>
  <c r="O3711" i="13"/>
  <c r="O3712" i="13"/>
  <c r="O3713" i="13"/>
  <c r="O3714" i="13"/>
  <c r="O3715" i="13"/>
  <c r="O3716" i="13"/>
  <c r="O3717" i="13"/>
  <c r="O3718" i="13"/>
  <c r="O3719" i="13"/>
  <c r="O3720" i="13"/>
  <c r="O3721" i="13"/>
  <c r="O3722" i="13"/>
  <c r="O3723" i="13"/>
  <c r="O3724" i="13"/>
  <c r="O3725" i="13"/>
  <c r="O3726" i="13"/>
  <c r="O3727" i="13"/>
  <c r="O3728" i="13"/>
  <c r="O3729" i="13"/>
  <c r="O3730" i="13"/>
  <c r="O3731" i="13"/>
  <c r="O3732" i="13"/>
  <c r="O3733" i="13"/>
  <c r="O3734" i="13"/>
  <c r="O3735" i="13"/>
  <c r="O4" i="13"/>
  <c r="N3425" i="13"/>
  <c r="N3426" i="13"/>
  <c r="N3427" i="13"/>
  <c r="N3428" i="13"/>
  <c r="N3429" i="13"/>
  <c r="N3430" i="13"/>
  <c r="N3431" i="13"/>
  <c r="N3432" i="13"/>
  <c r="N3433" i="13"/>
  <c r="N3434" i="13"/>
  <c r="N3435" i="13"/>
  <c r="N3436" i="13"/>
  <c r="N3437" i="13"/>
  <c r="N3438" i="13"/>
  <c r="N3439" i="13"/>
  <c r="N3440" i="13"/>
  <c r="N3441" i="13"/>
  <c r="N3442" i="13"/>
  <c r="N3443" i="13"/>
  <c r="N3444" i="13"/>
  <c r="N3445" i="13"/>
  <c r="N3446" i="13"/>
  <c r="N3447" i="13"/>
  <c r="N3448" i="13"/>
  <c r="N3449" i="13"/>
  <c r="N3450" i="13"/>
  <c r="N3451" i="13"/>
  <c r="N3452" i="13"/>
  <c r="N3453" i="13"/>
  <c r="N3454" i="13"/>
  <c r="N3455" i="13"/>
  <c r="N3456" i="13"/>
  <c r="N3457" i="13"/>
  <c r="N3458" i="13"/>
  <c r="N3459" i="13"/>
  <c r="N3460" i="13"/>
  <c r="N3461" i="13"/>
  <c r="N3462" i="13"/>
  <c r="N3463" i="13"/>
  <c r="N3464" i="13"/>
  <c r="N3465" i="13"/>
  <c r="N3466" i="13"/>
  <c r="N3467" i="13"/>
  <c r="N3468" i="13"/>
  <c r="N3469" i="13"/>
  <c r="N3470" i="13"/>
  <c r="N3471" i="13"/>
  <c r="N3472" i="13"/>
  <c r="N3473" i="13"/>
  <c r="N3474" i="13"/>
  <c r="N3475" i="13"/>
  <c r="N3476" i="13"/>
  <c r="N3477" i="13"/>
  <c r="N3478" i="13"/>
  <c r="N3479" i="13"/>
  <c r="N3480" i="13"/>
  <c r="N3481" i="13"/>
  <c r="N3482" i="13"/>
  <c r="N3483" i="13"/>
  <c r="N3484" i="13"/>
  <c r="N3485" i="13"/>
  <c r="N3486" i="13"/>
  <c r="N3487" i="13"/>
  <c r="N3488" i="13"/>
  <c r="N3489" i="13"/>
  <c r="N3490" i="13"/>
  <c r="N3491" i="13"/>
  <c r="N3492" i="13"/>
  <c r="N3493" i="13"/>
  <c r="N3494" i="13"/>
  <c r="N3495" i="13"/>
  <c r="N3496" i="13"/>
  <c r="N3497" i="13"/>
  <c r="N3498" i="13"/>
  <c r="N3499" i="13"/>
  <c r="N3500" i="13"/>
  <c r="N3501" i="13"/>
  <c r="N3502" i="13"/>
  <c r="N3503" i="13"/>
  <c r="N3504" i="13"/>
  <c r="N3505" i="13"/>
  <c r="N3506" i="13"/>
  <c r="N3507" i="13"/>
  <c r="N3508" i="13"/>
  <c r="N3509" i="13"/>
  <c r="N3510" i="13"/>
  <c r="N3511" i="13"/>
  <c r="N3512" i="13"/>
  <c r="N3513" i="13"/>
  <c r="N3514" i="13"/>
  <c r="N3515" i="13"/>
  <c r="N3516" i="13"/>
  <c r="N3517" i="13"/>
  <c r="N3518" i="13"/>
  <c r="N3519" i="13"/>
  <c r="N3520" i="13"/>
  <c r="N3521" i="13"/>
  <c r="N3522" i="13"/>
  <c r="N3523" i="13"/>
  <c r="N3524" i="13"/>
  <c r="N3525" i="13"/>
  <c r="N3526" i="13"/>
  <c r="N3527" i="13"/>
  <c r="N3528" i="13"/>
  <c r="N3529" i="13"/>
  <c r="N3530" i="13"/>
  <c r="N3531" i="13"/>
  <c r="N3532" i="13"/>
  <c r="N3533" i="13"/>
  <c r="N3534" i="13"/>
  <c r="N3535" i="13"/>
  <c r="N3536" i="13"/>
  <c r="N3537" i="13"/>
  <c r="N3538" i="13"/>
  <c r="N3539" i="13"/>
  <c r="N3540" i="13"/>
  <c r="N3541" i="13"/>
  <c r="N3542" i="13"/>
  <c r="N3543" i="13"/>
  <c r="N3544" i="13"/>
  <c r="N3545" i="13"/>
  <c r="N3546" i="13"/>
  <c r="N3547" i="13"/>
  <c r="N3548" i="13"/>
  <c r="N3549" i="13"/>
  <c r="N3550" i="13"/>
  <c r="N3551" i="13"/>
  <c r="N3552" i="13"/>
  <c r="N3553" i="13"/>
  <c r="N3554" i="13"/>
  <c r="N3555" i="13"/>
  <c r="N3556" i="13"/>
  <c r="N3557" i="13"/>
  <c r="N3558" i="13"/>
  <c r="N3559" i="13"/>
  <c r="N3560" i="13"/>
  <c r="N3561" i="13"/>
  <c r="N3562" i="13"/>
  <c r="N3563" i="13"/>
  <c r="N3564" i="13"/>
  <c r="N3565" i="13"/>
  <c r="N3566" i="13"/>
  <c r="N3567" i="13"/>
  <c r="N3568" i="13"/>
  <c r="N3569" i="13"/>
  <c r="N3570" i="13"/>
  <c r="N3571" i="13"/>
  <c r="N3572" i="13"/>
  <c r="N3573" i="13"/>
  <c r="N3574" i="13"/>
  <c r="N3575" i="13"/>
  <c r="N3576" i="13"/>
  <c r="N3577" i="13"/>
  <c r="N3578" i="13"/>
  <c r="N3579" i="13"/>
  <c r="N3580" i="13"/>
  <c r="N3581" i="13"/>
  <c r="N3582" i="13"/>
  <c r="N3583" i="13"/>
  <c r="N3584" i="13"/>
  <c r="N3585" i="13"/>
  <c r="N3586" i="13"/>
  <c r="N3587" i="13"/>
  <c r="N3588" i="13"/>
  <c r="N3589" i="13"/>
  <c r="N3590" i="13"/>
  <c r="N3591" i="13"/>
  <c r="N3592" i="13"/>
  <c r="N3593" i="13"/>
  <c r="N3594" i="13"/>
  <c r="N3595" i="13"/>
  <c r="N3596" i="13"/>
  <c r="N3597" i="13"/>
  <c r="N3598" i="13"/>
  <c r="N3599" i="13"/>
  <c r="N3600" i="13"/>
  <c r="N3601" i="13"/>
  <c r="N3602" i="13"/>
  <c r="N3603" i="13"/>
  <c r="N3604" i="13"/>
  <c r="N3605" i="13"/>
  <c r="N3606" i="13"/>
  <c r="N3607" i="13"/>
  <c r="N3608" i="13"/>
  <c r="N3609" i="13"/>
  <c r="N3610" i="13"/>
  <c r="N3611" i="13"/>
  <c r="N3612" i="13"/>
  <c r="N3613" i="13"/>
  <c r="N3614" i="13"/>
  <c r="N3615" i="13"/>
  <c r="N3616" i="13"/>
  <c r="N3617" i="13"/>
  <c r="N3618" i="13"/>
  <c r="N3619" i="13"/>
  <c r="N3620" i="13"/>
  <c r="N3621" i="13"/>
  <c r="N3622" i="13"/>
  <c r="N3623" i="13"/>
  <c r="N3624" i="13"/>
  <c r="N3625" i="13"/>
  <c r="N3626" i="13"/>
  <c r="N3627" i="13"/>
  <c r="N3628" i="13"/>
  <c r="N3629" i="13"/>
  <c r="N3630" i="13"/>
  <c r="N3631" i="13"/>
  <c r="N3632" i="13"/>
  <c r="N3633" i="13"/>
  <c r="N3634" i="13"/>
  <c r="N3635" i="13"/>
  <c r="N3636" i="13"/>
  <c r="N3637" i="13"/>
  <c r="N3638" i="13"/>
  <c r="N3639" i="13"/>
  <c r="N3640" i="13"/>
  <c r="N3641" i="13"/>
  <c r="N3642" i="13"/>
  <c r="N3643" i="13"/>
  <c r="N3644" i="13"/>
  <c r="N3645" i="13"/>
  <c r="N3646" i="13"/>
  <c r="N3647" i="13"/>
  <c r="N3648" i="13"/>
  <c r="N3649" i="13"/>
  <c r="N3650" i="13"/>
  <c r="N3651" i="13"/>
  <c r="N3652" i="13"/>
  <c r="N3653" i="13"/>
  <c r="N3654" i="13"/>
  <c r="N3655" i="13"/>
  <c r="N3656" i="13"/>
  <c r="N3657" i="13"/>
  <c r="N3658" i="13"/>
  <c r="N3659" i="13"/>
  <c r="N3660" i="13"/>
  <c r="N3661" i="13"/>
  <c r="N3662" i="13"/>
  <c r="N3663" i="13"/>
  <c r="N3664" i="13"/>
  <c r="N3665" i="13"/>
  <c r="N3666" i="13"/>
  <c r="N3667" i="13"/>
  <c r="N3668" i="13"/>
  <c r="N3669" i="13"/>
  <c r="N3670" i="13"/>
  <c r="N3671" i="13"/>
  <c r="N3672" i="13"/>
  <c r="N3673" i="13"/>
  <c r="N3674" i="13"/>
  <c r="N3675" i="13"/>
  <c r="N3676" i="13"/>
  <c r="N3677" i="13"/>
  <c r="N3678" i="13"/>
  <c r="N3679" i="13"/>
  <c r="N3680" i="13"/>
  <c r="N3681" i="13"/>
  <c r="N3682" i="13"/>
  <c r="N3683" i="13"/>
  <c r="N3684" i="13"/>
  <c r="N3685" i="13"/>
  <c r="N3686" i="13"/>
  <c r="N3687" i="13"/>
  <c r="N3688" i="13"/>
  <c r="N3689" i="13"/>
  <c r="N3690" i="13"/>
  <c r="N3691" i="13"/>
  <c r="N3692" i="13"/>
  <c r="N3693" i="13"/>
  <c r="N3694" i="13"/>
  <c r="N3695" i="13"/>
  <c r="N3696" i="13"/>
  <c r="N3697" i="13"/>
  <c r="N3698" i="13"/>
  <c r="N3699" i="13"/>
  <c r="N3700" i="13"/>
  <c r="N3701" i="13"/>
  <c r="N3702" i="13"/>
  <c r="N3703" i="13"/>
  <c r="N3704" i="13"/>
  <c r="N3705" i="13"/>
  <c r="N3706" i="13"/>
  <c r="N3707" i="13"/>
  <c r="N3708" i="13"/>
  <c r="N3709" i="13"/>
  <c r="N3710" i="13"/>
  <c r="N3711" i="13"/>
  <c r="N3712" i="13"/>
  <c r="N3713" i="13"/>
  <c r="N3714" i="13"/>
  <c r="N3715" i="13"/>
  <c r="N3716" i="13"/>
  <c r="N3717" i="13"/>
  <c r="N3718" i="13"/>
  <c r="N3719" i="13"/>
  <c r="N3720" i="13"/>
  <c r="N3721" i="13"/>
  <c r="N3722" i="13"/>
  <c r="N3723" i="13"/>
  <c r="N3724" i="13"/>
  <c r="N3725" i="13"/>
  <c r="N3726" i="13"/>
  <c r="N3727" i="13"/>
  <c r="N3728" i="13"/>
  <c r="N3729" i="13"/>
  <c r="N3730" i="13"/>
  <c r="N3731" i="13"/>
  <c r="N3732" i="13"/>
  <c r="N3733" i="13"/>
  <c r="N3734" i="13"/>
  <c r="N3735" i="13"/>
  <c r="Q3700" i="13" l="1"/>
  <c r="Q3696" i="13"/>
  <c r="Q3695" i="13"/>
  <c r="Q3694" i="13"/>
  <c r="Q3691" i="13"/>
  <c r="Q3670" i="13"/>
  <c r="Q3645" i="13"/>
  <c r="Q3642" i="13"/>
  <c r="Q3630" i="13"/>
  <c r="Q3624" i="13"/>
  <c r="Q3623" i="13"/>
  <c r="Q3622" i="13"/>
  <c r="Q3584" i="13"/>
  <c r="Q3574" i="13"/>
  <c r="Q3571" i="13"/>
  <c r="Q3570" i="13"/>
  <c r="Q3562" i="13"/>
  <c r="Q3552" i="13"/>
  <c r="Q3527" i="13"/>
  <c r="Q3513" i="13"/>
  <c r="Q3508" i="13"/>
  <c r="Q3504" i="13"/>
  <c r="Q3503" i="13"/>
  <c r="Q3502" i="13"/>
  <c r="Q3460" i="13"/>
  <c r="Q3456" i="13"/>
  <c r="Q3455" i="13"/>
  <c r="Q3454" i="13"/>
  <c r="Q3449" i="13"/>
  <c r="Q3448" i="13"/>
  <c r="Q3394" i="13"/>
  <c r="Q3392" i="13"/>
  <c r="Q3389" i="13"/>
  <c r="Q3352" i="13"/>
  <c r="Q3331" i="13"/>
  <c r="Q3330" i="13"/>
  <c r="Q3324" i="13"/>
  <c r="Q3283" i="13"/>
  <c r="Q3282" i="13"/>
  <c r="Q3281" i="13"/>
  <c r="Q3280" i="13"/>
  <c r="Q3238" i="13"/>
  <c r="Q3228" i="13"/>
  <c r="Q3226" i="13"/>
  <c r="Q3225" i="13"/>
  <c r="Q3215" i="13"/>
  <c r="Q3214" i="13"/>
  <c r="Q3211" i="13"/>
  <c r="Q3210" i="13"/>
  <c r="Q3209" i="13"/>
  <c r="Q3208" i="13"/>
  <c r="Q3191" i="13"/>
  <c r="Q3190" i="13"/>
  <c r="Q3187" i="13"/>
  <c r="Q3185" i="13"/>
  <c r="Q3184" i="13"/>
  <c r="Q3180" i="13"/>
  <c r="Q3179" i="13"/>
  <c r="Q3167" i="13"/>
  <c r="Q3166" i="13"/>
  <c r="Q3163" i="13"/>
  <c r="Q3162" i="13"/>
  <c r="Q3161" i="13"/>
  <c r="Q3160" i="13"/>
  <c r="Q3149" i="13"/>
  <c r="Q3148" i="13"/>
  <c r="Q3144" i="13"/>
  <c r="Q3143" i="13"/>
  <c r="Q3142" i="13"/>
  <c r="Q3139" i="13"/>
  <c r="Q3138" i="13"/>
  <c r="Q3132" i="13"/>
  <c r="Q3131" i="13"/>
  <c r="Q3127" i="13"/>
  <c r="Q3124" i="13"/>
  <c r="Q3120" i="13"/>
  <c r="Q3119" i="13"/>
  <c r="Q3118" i="13"/>
  <c r="Q3115" i="13"/>
  <c r="Q3114" i="13"/>
  <c r="Q3113" i="13"/>
  <c r="Q3072" i="13"/>
  <c r="Q3071" i="13"/>
  <c r="Q3068" i="13"/>
  <c r="Q3067" i="13"/>
  <c r="Q3056" i="13"/>
  <c r="Q3055" i="13"/>
  <c r="Q3029" i="13"/>
  <c r="Q3024" i="13"/>
  <c r="Q3023" i="13"/>
  <c r="Q3016" i="13"/>
  <c r="Q3014" i="13"/>
  <c r="Q3004" i="13"/>
  <c r="Q2984" i="13"/>
  <c r="Q2983" i="13"/>
  <c r="Q2970" i="13"/>
  <c r="Q2964" i="13"/>
  <c r="Q2963" i="13"/>
  <c r="Q2952" i="13"/>
  <c r="Q2930" i="13"/>
  <c r="Q2925" i="13"/>
  <c r="Q2922" i="13"/>
  <c r="Q2921" i="13"/>
  <c r="Q2910" i="13"/>
  <c r="Q2909" i="13"/>
  <c r="Q2879" i="13"/>
  <c r="Q2868" i="13"/>
  <c r="Q2867" i="13"/>
  <c r="Q2866" i="13"/>
  <c r="Q2865" i="13"/>
  <c r="Q2864" i="13"/>
  <c r="Q2828" i="13"/>
  <c r="Q2827" i="13"/>
  <c r="Q2826" i="13"/>
  <c r="Q2825" i="13"/>
  <c r="Q2816" i="13"/>
  <c r="Q2808" i="13"/>
  <c r="Q2800" i="13"/>
  <c r="Q2798" i="13"/>
  <c r="Q2796" i="13"/>
  <c r="Q2795" i="13"/>
  <c r="Q2782" i="13"/>
  <c r="Q2781" i="13"/>
  <c r="Q2780" i="13"/>
  <c r="Q2778" i="13"/>
  <c r="Q2777" i="13"/>
  <c r="Q2766" i="13"/>
  <c r="Q2764" i="13"/>
  <c r="Q2762" i="13"/>
  <c r="Q2756" i="13"/>
  <c r="Q2755" i="13"/>
  <c r="Q2744" i="13"/>
  <c r="Q2743" i="13"/>
  <c r="Q2742" i="13"/>
  <c r="Q2740" i="13"/>
  <c r="Q2738" i="13"/>
  <c r="Q2736" i="13"/>
  <c r="Q2735" i="13"/>
  <c r="Q2720" i="13"/>
  <c r="Q2719" i="13"/>
  <c r="Q2685" i="13"/>
  <c r="Q2684" i="13"/>
  <c r="Q2680" i="13"/>
  <c r="Q2648" i="13"/>
  <c r="Q2637" i="13"/>
  <c r="Q2636" i="13"/>
  <c r="Q2604" i="13"/>
  <c r="Q2603" i="13"/>
  <c r="Q2600" i="13"/>
  <c r="Q2599" i="13"/>
  <c r="Q2595" i="13"/>
  <c r="Q2594" i="13"/>
  <c r="Q2593" i="13"/>
  <c r="Q2584" i="13"/>
  <c r="Q2583" i="13"/>
  <c r="Q2582" i="13"/>
  <c r="Q2581" i="13"/>
  <c r="Q2580" i="13"/>
  <c r="Q2579" i="13"/>
  <c r="Q2578" i="13"/>
  <c r="Q2577" i="13"/>
  <c r="Q2568" i="13"/>
  <c r="Q2567" i="13"/>
  <c r="Q2566" i="13"/>
  <c r="Q2565" i="13"/>
  <c r="Q2564" i="13"/>
  <c r="Q2563" i="13"/>
  <c r="Q2560" i="13"/>
  <c r="Q2559" i="13"/>
  <c r="Q2553" i="13"/>
  <c r="Q2552" i="13"/>
  <c r="Q2551" i="13"/>
  <c r="Q2547" i="13"/>
  <c r="Q2546" i="13"/>
  <c r="Q2545" i="13"/>
  <c r="Q2542" i="13"/>
  <c r="Q2541" i="13"/>
  <c r="Q2523" i="13"/>
  <c r="Q2519" i="13"/>
  <c r="Q2518" i="13"/>
  <c r="Q2517" i="13"/>
  <c r="Q2512" i="13"/>
  <c r="Q2492" i="13"/>
  <c r="Q2491" i="13"/>
  <c r="Q2484" i="13"/>
  <c r="Q2483" i="13"/>
  <c r="Q2482" i="13"/>
  <c r="Q2480" i="13"/>
  <c r="Q2479" i="13"/>
  <c r="Q2478" i="13"/>
  <c r="Q2477" i="13"/>
  <c r="Q2476" i="13"/>
  <c r="Q2470" i="13"/>
  <c r="Q2469" i="13"/>
  <c r="Q2468" i="13"/>
  <c r="Q2467" i="13"/>
  <c r="Q2466" i="13"/>
  <c r="Q2465" i="13"/>
  <c r="Q2461" i="13"/>
  <c r="Q2460" i="13"/>
  <c r="Q2456" i="13"/>
  <c r="Q2455" i="13"/>
  <c r="Q2454" i="13"/>
  <c r="Q2453" i="13"/>
  <c r="Q2452" i="13"/>
  <c r="Q2449" i="13"/>
  <c r="Q2448" i="13"/>
  <c r="Q2447" i="13"/>
  <c r="Q2446" i="13"/>
  <c r="Q2441" i="13"/>
  <c r="Q2440" i="13"/>
  <c r="Q2437" i="13"/>
  <c r="Q2436" i="13"/>
  <c r="Q2435" i="13"/>
  <c r="Q2434" i="13"/>
  <c r="Q2433" i="13"/>
  <c r="Q2432" i="13"/>
  <c r="Q2428" i="13"/>
  <c r="Q2425" i="13"/>
  <c r="Q2424" i="13"/>
  <c r="Q2422" i="13"/>
  <c r="Q2421" i="13"/>
  <c r="Q2420" i="13"/>
  <c r="Q2419" i="13"/>
  <c r="Q2418" i="13"/>
  <c r="Q2412" i="13"/>
  <c r="Q2411" i="13"/>
  <c r="Q2410" i="13"/>
  <c r="Q2409" i="13"/>
  <c r="Q2408" i="13"/>
  <c r="Q2407" i="13"/>
  <c r="Q2405" i="13"/>
  <c r="Q2404" i="13"/>
  <c r="Q2398" i="13"/>
  <c r="Q2397" i="13"/>
  <c r="Q2396" i="13"/>
  <c r="Q2395" i="13"/>
  <c r="Q2394" i="13"/>
  <c r="Q2393" i="13"/>
  <c r="Q2392" i="13"/>
  <c r="Q2389" i="13"/>
  <c r="Q2388" i="13"/>
  <c r="Q2383" i="13"/>
  <c r="Q2382" i="13"/>
  <c r="Q2381" i="13"/>
  <c r="Q2380" i="13"/>
  <c r="Q2377" i="13"/>
  <c r="Q2376" i="13"/>
  <c r="Q2375" i="13"/>
  <c r="Q2374" i="13"/>
  <c r="Q2370" i="13"/>
  <c r="Q2369" i="13"/>
  <c r="Q2368" i="13"/>
  <c r="Q2364" i="13"/>
  <c r="Q2363" i="13"/>
  <c r="Q2362" i="13"/>
  <c r="Q2361" i="13"/>
  <c r="Q2360" i="13"/>
  <c r="Q2356" i="13"/>
  <c r="Q2353" i="13"/>
  <c r="Q2352" i="13"/>
  <c r="Q2351" i="13"/>
  <c r="Q2350" i="13"/>
  <c r="Q2349" i="13"/>
  <c r="Q2347" i="13"/>
  <c r="Q2346" i="13"/>
  <c r="Q2340" i="13"/>
  <c r="Q2339" i="13"/>
  <c r="Q2338" i="13"/>
  <c r="Q2337" i="13"/>
  <c r="Q2336" i="13"/>
  <c r="Q2335" i="13"/>
  <c r="Q2334" i="13"/>
  <c r="Q2333" i="13"/>
  <c r="Q2332" i="13"/>
  <c r="Q2325" i="13"/>
  <c r="Q2324" i="13"/>
  <c r="Q2323" i="13"/>
  <c r="Q2322" i="13"/>
  <c r="Q2321" i="13"/>
  <c r="Q2320" i="13"/>
  <c r="Q2317" i="13"/>
  <c r="Q2316" i="13"/>
  <c r="Q2312" i="13"/>
  <c r="Q2311" i="13"/>
  <c r="Q2310" i="13"/>
  <c r="Q2308" i="13"/>
  <c r="Q2305" i="13"/>
  <c r="Q2304" i="13"/>
  <c r="Q2303" i="13"/>
  <c r="Q2302" i="13"/>
  <c r="Q2298" i="13"/>
  <c r="Q2297" i="13"/>
  <c r="Q2296" i="13"/>
  <c r="Q2293" i="13"/>
  <c r="Q2292" i="13"/>
  <c r="Q2291" i="13"/>
  <c r="Q2289" i="13"/>
  <c r="Q2288" i="13"/>
  <c r="Q2284" i="13"/>
  <c r="Q2281" i="13"/>
  <c r="Q2280" i="13"/>
  <c r="Q2279" i="13"/>
  <c r="Q2278" i="13"/>
  <c r="Q2277" i="13"/>
  <c r="Q2276" i="13"/>
  <c r="Q2275" i="13"/>
  <c r="Q2274" i="13"/>
  <c r="Q2267" i="13"/>
  <c r="Q2266" i="13"/>
  <c r="Q2265" i="13"/>
  <c r="Q2264" i="13"/>
  <c r="Q2263" i="13"/>
  <c r="Q2262" i="13"/>
  <c r="Q2261" i="13"/>
  <c r="Q2260" i="13"/>
  <c r="Q2254" i="13"/>
  <c r="Q2253" i="13"/>
  <c r="Q2252" i="13"/>
  <c r="Q2250" i="13"/>
  <c r="Q2249" i="13"/>
  <c r="Q2248" i="13"/>
  <c r="Q2245" i="13"/>
  <c r="Q2244" i="13"/>
  <c r="Q2240" i="13"/>
  <c r="Q2239" i="13"/>
  <c r="Q2238" i="13"/>
  <c r="Q2237" i="13"/>
  <c r="Q2236" i="13"/>
  <c r="Q2233" i="13"/>
  <c r="Q2231" i="13"/>
  <c r="Q2230" i="13"/>
  <c r="Q2226" i="13"/>
  <c r="Q2225" i="13"/>
  <c r="Q2224" i="13"/>
  <c r="Q2221" i="13"/>
  <c r="Q2220" i="13"/>
  <c r="Q2219" i="13"/>
  <c r="Q2218" i="13"/>
  <c r="Q2217" i="13"/>
  <c r="Q2216" i="13"/>
  <c r="Q2209" i="13"/>
  <c r="Q2208" i="13"/>
  <c r="Q2207" i="13"/>
  <c r="Q2206" i="13"/>
  <c r="Q2205" i="13"/>
  <c r="Q2204" i="13"/>
  <c r="Q2203" i="13"/>
  <c r="Q2202" i="13"/>
  <c r="Q2196" i="13"/>
  <c r="Q2195" i="13"/>
  <c r="Q2194" i="13"/>
  <c r="Q2192" i="13"/>
  <c r="Q2191" i="13"/>
  <c r="Q2190" i="13"/>
  <c r="Q2189" i="13"/>
  <c r="Q2188" i="13"/>
  <c r="Q2182" i="13"/>
  <c r="Q2181" i="13"/>
  <c r="Q2180" i="13"/>
  <c r="Q2179" i="13"/>
  <c r="Q2178" i="13"/>
  <c r="Q2177" i="13"/>
  <c r="Q2172" i="13"/>
  <c r="Q2168" i="13"/>
  <c r="Q2167" i="13"/>
  <c r="Q2161" i="13"/>
  <c r="Q2158" i="13"/>
  <c r="Q2152" i="13"/>
  <c r="Q2149" i="13"/>
  <c r="Q2148" i="13"/>
  <c r="Q2147" i="13"/>
  <c r="Q2146" i="13"/>
  <c r="Q2145" i="13"/>
  <c r="Q2136" i="13"/>
  <c r="Q2133" i="13"/>
  <c r="Q2132" i="13"/>
  <c r="Q2124" i="13"/>
  <c r="Q2123" i="13"/>
  <c r="Q2122" i="13"/>
  <c r="Q2121" i="13"/>
  <c r="Q2119" i="13"/>
  <c r="Q2109" i="13"/>
  <c r="Q2108" i="13"/>
  <c r="Q2107" i="13"/>
  <c r="Q2106" i="13"/>
  <c r="Q2105" i="13"/>
  <c r="Q2100" i="13"/>
  <c r="Q2093" i="13"/>
  <c r="Q2092" i="13"/>
  <c r="Q2087" i="13"/>
  <c r="Q2086" i="13"/>
  <c r="Q2082" i="13"/>
  <c r="Q2081" i="13"/>
  <c r="Q2080" i="13"/>
  <c r="Q2075" i="13"/>
  <c r="Q2074" i="13"/>
  <c r="Q2065" i="13"/>
  <c r="Q2062" i="13"/>
  <c r="Q2061" i="13"/>
  <c r="Q2058" i="13"/>
  <c r="Q2052" i="13"/>
  <c r="Q2051" i="13"/>
  <c r="Q2050" i="13"/>
  <c r="Q2048" i="13"/>
  <c r="Q2047" i="13"/>
  <c r="Q2046" i="13"/>
  <c r="Q2034" i="13"/>
  <c r="Q2033" i="13"/>
  <c r="Q2032" i="13"/>
  <c r="Q2029" i="13"/>
  <c r="Q2024" i="13"/>
  <c r="Q2023" i="13"/>
  <c r="Q2022" i="13"/>
  <c r="Q2017" i="13"/>
  <c r="Q2016" i="13"/>
  <c r="Q2010" i="13"/>
  <c r="Q2005" i="13"/>
  <c r="Q2003" i="13"/>
  <c r="Q2000" i="13"/>
  <c r="Q1996" i="13"/>
  <c r="Q1993" i="13"/>
  <c r="Q1992" i="13"/>
  <c r="Q1991" i="13"/>
  <c r="Q1988" i="13"/>
  <c r="Q1987" i="13"/>
  <c r="Q1986" i="13"/>
  <c r="Q1975" i="13"/>
  <c r="Q1974" i="13"/>
  <c r="Q1973" i="13"/>
  <c r="Q1972" i="13"/>
  <c r="Q1966" i="13"/>
  <c r="Q1964" i="13"/>
  <c r="Q1961" i="13"/>
  <c r="Q1960" i="13"/>
  <c r="Q1956" i="13"/>
  <c r="Q1952" i="13"/>
  <c r="Q1949" i="13"/>
  <c r="Q1948" i="13"/>
  <c r="Q1945" i="13"/>
  <c r="Q1942" i="13"/>
  <c r="Q1937" i="13"/>
  <c r="Q1936" i="13"/>
  <c r="Q1932" i="13"/>
  <c r="Q1931" i="13"/>
  <c r="Q1930" i="13"/>
  <c r="Q1929" i="13"/>
  <c r="Q1919" i="13"/>
  <c r="Q1918" i="13"/>
  <c r="Q1917" i="13"/>
  <c r="Q1915" i="13"/>
  <c r="Q1908" i="13"/>
  <c r="Q1907" i="13"/>
  <c r="Q1906" i="13"/>
  <c r="Q1903" i="13"/>
  <c r="Q1902" i="13"/>
  <c r="Q1901" i="13"/>
  <c r="Q1893" i="13"/>
  <c r="Q1892" i="13"/>
  <c r="Q1889" i="13"/>
  <c r="Q1884" i="13"/>
  <c r="Q1880" i="13"/>
  <c r="Q1879" i="13"/>
  <c r="Q1878" i="13"/>
  <c r="Q1877" i="13"/>
  <c r="Q1876" i="13"/>
  <c r="Q1873" i="13"/>
  <c r="Q1870" i="13"/>
  <c r="Q1867" i="13"/>
  <c r="Q1866" i="13"/>
  <c r="Q1865" i="13"/>
  <c r="Q1864" i="13"/>
  <c r="Q1861" i="13"/>
  <c r="Q1860" i="13"/>
  <c r="Q1859" i="13"/>
  <c r="Q1858" i="13"/>
  <c r="Q1857" i="13"/>
  <c r="Q1856" i="13"/>
  <c r="Q1853" i="13"/>
  <c r="Q1852" i="13"/>
  <c r="Q1849" i="13"/>
  <c r="Q1848" i="13"/>
  <c r="Q1847" i="13"/>
  <c r="Q1846" i="13"/>
  <c r="Q1845" i="13"/>
  <c r="Q1844" i="13"/>
  <c r="Q1843" i="13"/>
  <c r="Q1842" i="13"/>
  <c r="Q1837" i="13"/>
  <c r="Q1836" i="13"/>
  <c r="Q1835" i="13"/>
  <c r="Q1834" i="13"/>
  <c r="Q1833" i="13"/>
  <c r="Q1832" i="13"/>
  <c r="Q1831" i="13"/>
  <c r="Q1830" i="13"/>
  <c r="Q1829" i="13"/>
  <c r="Q1828" i="13"/>
  <c r="Q1823" i="13"/>
  <c r="Q1822" i="13"/>
  <c r="Q1821" i="13"/>
  <c r="Q1820" i="13"/>
  <c r="Q1819" i="13"/>
  <c r="Q1818" i="13"/>
  <c r="Q1817" i="13"/>
  <c r="Q1816" i="13"/>
  <c r="Q1813" i="13"/>
  <c r="Q1812" i="13"/>
  <c r="Q1809" i="13"/>
  <c r="Q1808" i="13"/>
  <c r="Q1807" i="13"/>
  <c r="Q1806" i="13"/>
  <c r="Q1805" i="13"/>
  <c r="Q1804" i="13"/>
  <c r="Q1801" i="13"/>
  <c r="Q1800" i="13"/>
  <c r="Q1799" i="13"/>
  <c r="Q1798" i="13"/>
  <c r="Q1795" i="13"/>
  <c r="Q1794" i="13"/>
  <c r="Q1793" i="13"/>
  <c r="Q1792" i="13"/>
  <c r="Q1789" i="13"/>
  <c r="Q1788" i="13"/>
  <c r="Q1787" i="13"/>
  <c r="Q1786" i="13"/>
  <c r="Q1785" i="13"/>
  <c r="Q1784" i="13"/>
  <c r="Q1781" i="13"/>
  <c r="Q1780" i="13"/>
  <c r="Q1777" i="13"/>
  <c r="Q1776" i="13"/>
  <c r="Q1775" i="13"/>
  <c r="Q1774" i="13"/>
  <c r="Q1773" i="13"/>
  <c r="Q1772" i="13"/>
  <c r="Q1771" i="13"/>
  <c r="Q1770" i="13"/>
  <c r="Q1765" i="13"/>
  <c r="Q1764" i="13"/>
  <c r="Q1763" i="13"/>
  <c r="Q1762" i="13"/>
  <c r="Q1761" i="13"/>
  <c r="Q1760" i="13"/>
  <c r="Q1759" i="13"/>
  <c r="Q1758" i="13"/>
  <c r="Q1757" i="13"/>
  <c r="Q1756" i="13"/>
  <c r="Q1751" i="13"/>
  <c r="Q1750" i="13"/>
  <c r="Q1749" i="13"/>
  <c r="Q1748" i="13"/>
  <c r="Q1747" i="13"/>
  <c r="Q1746" i="13"/>
  <c r="Q1745" i="13"/>
  <c r="Q1744" i="13"/>
  <c r="Q1741" i="13"/>
  <c r="Q1740" i="13"/>
  <c r="Q1737" i="13"/>
  <c r="Q1736" i="13"/>
  <c r="Q1735" i="13"/>
  <c r="Q1734" i="13"/>
  <c r="Q1733" i="13"/>
  <c r="Q1732" i="13"/>
  <c r="Q1729" i="13"/>
  <c r="Q1728" i="13"/>
  <c r="Q1727" i="13"/>
  <c r="Q1726" i="13"/>
  <c r="Q1723" i="13"/>
  <c r="Q1722" i="13"/>
  <c r="Q1721" i="13"/>
  <c r="Q1720" i="13"/>
  <c r="Q1717" i="13"/>
  <c r="Q1716" i="13"/>
  <c r="Q1715" i="13"/>
  <c r="Q1714" i="13"/>
  <c r="Q1713" i="13"/>
  <c r="Q1712" i="13"/>
  <c r="Q1709" i="13"/>
  <c r="Q1708" i="13"/>
  <c r="Q1705" i="13"/>
  <c r="Q1704" i="13"/>
  <c r="Q1703" i="13"/>
  <c r="Q1702" i="13"/>
  <c r="Q1701" i="13"/>
  <c r="Q1700" i="13"/>
  <c r="Q1699" i="13"/>
  <c r="Q1698" i="13"/>
  <c r="Q1693" i="13"/>
  <c r="Q1692" i="13"/>
  <c r="Q1691" i="13"/>
  <c r="Q1690" i="13"/>
  <c r="Q1689" i="13"/>
  <c r="Q1688" i="13"/>
  <c r="Q1687" i="13"/>
  <c r="Q1686" i="13"/>
  <c r="Q1685" i="13"/>
  <c r="Q1684" i="13"/>
  <c r="Q1679" i="13"/>
  <c r="Q1678" i="13"/>
  <c r="Q1677" i="13"/>
  <c r="Q1676" i="13"/>
  <c r="Q1675" i="13"/>
  <c r="Q1674" i="13"/>
  <c r="Q1673" i="13"/>
  <c r="Q1672" i="13"/>
  <c r="Q1669" i="13"/>
  <c r="Q1668" i="13"/>
  <c r="Q1665" i="13"/>
  <c r="Q1664" i="13"/>
  <c r="Q1663" i="13"/>
  <c r="Q1662" i="13"/>
  <c r="Q1661" i="13"/>
  <c r="Q1660" i="13"/>
  <c r="Q1657" i="13"/>
  <c r="Q1656" i="13"/>
  <c r="Q1655" i="13"/>
  <c r="Q1654" i="13"/>
  <c r="Q1651" i="13"/>
  <c r="Q1650" i="13"/>
  <c r="Q1649" i="13"/>
  <c r="Q1648" i="13"/>
  <c r="Q1645" i="13"/>
  <c r="Q1644" i="13"/>
  <c r="Q1643" i="13"/>
  <c r="Q1642" i="13"/>
  <c r="Q1641" i="13"/>
  <c r="Q1640" i="13"/>
  <c r="Q1637" i="13"/>
  <c r="Q1636" i="13"/>
  <c r="Q1633" i="13"/>
  <c r="Q1632" i="13"/>
  <c r="Q1631" i="13"/>
  <c r="Q1630" i="13"/>
  <c r="Q1629" i="13"/>
  <c r="Q1628" i="13"/>
  <c r="Q1627" i="13"/>
  <c r="Q1626" i="13"/>
  <c r="Q1621" i="13"/>
  <c r="Q1620" i="13"/>
  <c r="Q1619" i="13"/>
  <c r="Q1618" i="13"/>
  <c r="Q1617" i="13"/>
  <c r="Q1616" i="13"/>
  <c r="Q1615" i="13"/>
  <c r="Q1614" i="13"/>
  <c r="Q1613" i="13"/>
  <c r="Q1612" i="13"/>
  <c r="Q1607" i="13"/>
  <c r="Q1606" i="13"/>
  <c r="Q1605" i="13"/>
  <c r="Q1604" i="13"/>
  <c r="Q1603" i="13"/>
  <c r="Q1602" i="13"/>
  <c r="Q1601" i="13"/>
  <c r="Q1600" i="13"/>
  <c r="Q1597" i="13"/>
  <c r="Q1596" i="13"/>
  <c r="Q1593" i="13"/>
  <c r="Q1592" i="13"/>
  <c r="Q1591" i="13"/>
  <c r="Q1590" i="13"/>
  <c r="Q1589" i="13"/>
  <c r="Q1588" i="13"/>
  <c r="Q1585" i="13"/>
  <c r="Q1584" i="13"/>
  <c r="Q1583" i="13"/>
  <c r="Q1582" i="13"/>
  <c r="Q1579" i="13"/>
  <c r="Q1578" i="13"/>
  <c r="Q1577" i="13"/>
  <c r="Q1576" i="13"/>
  <c r="Q1573" i="13"/>
  <c r="Q1572" i="13"/>
  <c r="Q1571" i="13"/>
  <c r="Q1570" i="13"/>
  <c r="Q1569" i="13"/>
  <c r="Q1568" i="13"/>
  <c r="Q1565" i="13"/>
  <c r="Q1564" i="13"/>
  <c r="Q1561" i="13"/>
  <c r="Q1560" i="13"/>
  <c r="Q1559" i="13"/>
  <c r="Q1558" i="13"/>
  <c r="Q1557" i="13"/>
  <c r="Q1556" i="13"/>
  <c r="Q1555" i="13"/>
  <c r="Q1554" i="13"/>
  <c r="Q1549" i="13"/>
  <c r="Q1548" i="13"/>
  <c r="Q1547" i="13"/>
  <c r="Q1546" i="13"/>
  <c r="Q1545" i="13"/>
  <c r="Q1544" i="13"/>
  <c r="Q1543" i="13"/>
  <c r="Q1542" i="13"/>
  <c r="Q1541" i="13"/>
  <c r="Q1540" i="13"/>
  <c r="Q1535" i="13"/>
  <c r="Q1534" i="13"/>
  <c r="Q1533" i="13"/>
  <c r="Q1532" i="13"/>
  <c r="Q1531" i="13"/>
  <c r="Q1530" i="13"/>
  <c r="Q1529" i="13"/>
  <c r="Q1528" i="13"/>
  <c r="Q1525" i="13"/>
  <c r="Q1524" i="13"/>
  <c r="Q1521" i="13"/>
  <c r="Q1520" i="13"/>
  <c r="Q1519" i="13"/>
  <c r="Q1518" i="13"/>
  <c r="Q1517" i="13"/>
  <c r="Q1516" i="13"/>
  <c r="Q1513" i="13"/>
  <c r="Q1512" i="13"/>
  <c r="Q1511" i="13"/>
  <c r="Q1510" i="13"/>
  <c r="Q1507" i="13"/>
  <c r="Q1506" i="13"/>
  <c r="Q1505" i="13"/>
  <c r="Q1504" i="13"/>
  <c r="Q1501" i="13"/>
  <c r="Q1500" i="13"/>
  <c r="Q1499" i="13"/>
  <c r="Q1498" i="13"/>
  <c r="Q1497" i="13"/>
  <c r="Q1496" i="13"/>
  <c r="Q1493" i="13"/>
  <c r="Q1492" i="13"/>
  <c r="Q1489" i="13"/>
  <c r="Q1488" i="13"/>
  <c r="Q1487" i="13"/>
  <c r="Q1486" i="13"/>
  <c r="Q1485" i="13"/>
  <c r="Q1484" i="13"/>
  <c r="Q1483" i="13"/>
  <c r="Q1482" i="13"/>
  <c r="Q1477" i="13"/>
  <c r="Q1476" i="13"/>
  <c r="Q1475" i="13"/>
  <c r="Q1474" i="13"/>
  <c r="Q1473" i="13"/>
  <c r="Q1472" i="13"/>
  <c r="Q1471" i="13"/>
  <c r="Q1470" i="13"/>
  <c r="Q1469" i="13"/>
  <c r="Q1468" i="13"/>
  <c r="Q1463" i="13"/>
  <c r="Q1462" i="13"/>
  <c r="Q1461" i="13"/>
  <c r="Q1460" i="13"/>
  <c r="Q1459" i="13"/>
  <c r="Q1458" i="13"/>
  <c r="Q1457" i="13"/>
  <c r="Q1456" i="13"/>
  <c r="Q1453" i="13"/>
  <c r="Q1452" i="13"/>
  <c r="Q1449" i="13"/>
  <c r="Q1448" i="13"/>
  <c r="Q1447" i="13"/>
  <c r="Q1446" i="13"/>
  <c r="Q1445" i="13"/>
  <c r="Q1444" i="13"/>
  <c r="Q1441" i="13"/>
  <c r="Q1440" i="13"/>
  <c r="Q1439" i="13"/>
  <c r="Q1438" i="13"/>
  <c r="Q1435" i="13"/>
  <c r="Q1434" i="13"/>
  <c r="Q1433" i="13"/>
  <c r="Q1432" i="13"/>
  <c r="Q1429" i="13"/>
  <c r="Q1428" i="13"/>
  <c r="Q1427" i="13"/>
  <c r="Q1426" i="13"/>
  <c r="Q1425" i="13"/>
  <c r="Q1424" i="13"/>
  <c r="Q1421" i="13"/>
  <c r="Q1420" i="13"/>
  <c r="Q1417" i="13"/>
  <c r="Q1416" i="13"/>
  <c r="Q1415" i="13"/>
  <c r="Q1414" i="13"/>
  <c r="Q1413" i="13"/>
  <c r="Q1412" i="13"/>
  <c r="Q1411" i="13"/>
  <c r="Q1410" i="13"/>
  <c r="Q1405" i="13"/>
  <c r="Q1404" i="13"/>
  <c r="Q1403" i="13"/>
  <c r="Q1402" i="13"/>
  <c r="Q1401" i="13"/>
  <c r="Q1400" i="13"/>
  <c r="Q1399" i="13"/>
  <c r="Q1398" i="13"/>
  <c r="Q1397" i="13"/>
  <c r="Q1396" i="13"/>
  <c r="Q1391" i="13"/>
  <c r="Q1390" i="13"/>
  <c r="Q1389" i="13"/>
  <c r="Q1388" i="13"/>
  <c r="Q1387" i="13"/>
  <c r="Q1386" i="13"/>
  <c r="Q1385" i="13"/>
  <c r="Q1384" i="13"/>
  <c r="Q1381" i="13"/>
  <c r="Q1380" i="13"/>
  <c r="Q1377" i="13"/>
  <c r="Q1376" i="13"/>
  <c r="Q1375" i="13"/>
  <c r="Q1374" i="13"/>
  <c r="Q1373" i="13"/>
  <c r="Q1372" i="13"/>
  <c r="Q1369" i="13"/>
  <c r="Q1368" i="13"/>
  <c r="Q1367" i="13"/>
  <c r="Q1366" i="13"/>
  <c r="Q1363" i="13"/>
  <c r="Q1362" i="13"/>
  <c r="Q1361" i="13"/>
  <c r="Q1360" i="13"/>
  <c r="Q1357" i="13"/>
  <c r="Q1356" i="13"/>
  <c r="Q1355" i="13"/>
  <c r="Q1354" i="13"/>
  <c r="Q1353" i="13"/>
  <c r="Q1352" i="13"/>
  <c r="Q1349" i="13"/>
  <c r="Q1348" i="13"/>
  <c r="Q1345" i="13"/>
  <c r="Q1344" i="13"/>
  <c r="Q1343" i="13"/>
  <c r="Q1342" i="13"/>
  <c r="Q1341" i="13"/>
  <c r="Q1340" i="13"/>
  <c r="Q1339" i="13"/>
  <c r="Q1338" i="13"/>
  <c r="Q1333" i="13"/>
  <c r="Q1332" i="13"/>
  <c r="Q1331" i="13"/>
  <c r="Q1330" i="13"/>
  <c r="Q1329" i="13"/>
  <c r="Q1328" i="13"/>
  <c r="Q1327" i="13"/>
  <c r="Q1326" i="13"/>
  <c r="Q1325" i="13"/>
  <c r="Q1324" i="13"/>
  <c r="Q1319" i="13"/>
  <c r="Q1318" i="13"/>
  <c r="Q1317" i="13"/>
  <c r="Q1316" i="13"/>
  <c r="Q1315" i="13"/>
  <c r="Q1314" i="13"/>
  <c r="Q1313" i="13"/>
  <c r="Q1312" i="13"/>
  <c r="Q1309" i="13"/>
  <c r="Q1308" i="13"/>
  <c r="Q1305" i="13"/>
  <c r="Q1304" i="13"/>
  <c r="Q1303" i="13"/>
  <c r="Q1302" i="13"/>
  <c r="Q1301" i="13"/>
  <c r="Q1300" i="13"/>
  <c r="Q1299" i="13"/>
  <c r="Q1298" i="13"/>
  <c r="Q1297" i="13"/>
  <c r="Q1296" i="13"/>
  <c r="Q1293" i="13"/>
  <c r="Q1292" i="13"/>
  <c r="Q1291" i="13"/>
  <c r="Q1290" i="13"/>
  <c r="Q1289" i="13"/>
  <c r="Q1288" i="13"/>
  <c r="Q1287" i="13"/>
  <c r="Q1286" i="13"/>
  <c r="Q1285" i="13"/>
  <c r="Q1284" i="13"/>
  <c r="Q1281" i="13"/>
  <c r="Q1280" i="13"/>
  <c r="Q1279" i="13"/>
  <c r="Q1278" i="13"/>
  <c r="Q1277" i="13"/>
  <c r="Q1276" i="13"/>
  <c r="Q1275" i="13"/>
  <c r="Q1274" i="13"/>
  <c r="Q1273" i="13"/>
  <c r="Q1272" i="13"/>
  <c r="Q1269" i="13"/>
  <c r="Q1268" i="13"/>
  <c r="Q1267" i="13"/>
  <c r="Q1266" i="13"/>
  <c r="Q1265" i="13"/>
  <c r="Q1264" i="13"/>
  <c r="Q1263" i="13"/>
  <c r="Q1262" i="13"/>
  <c r="Q1261" i="13"/>
  <c r="Q1260" i="13"/>
  <c r="Q1257" i="13"/>
  <c r="Q1256" i="13"/>
  <c r="Q1255" i="13"/>
  <c r="Q1254" i="13"/>
  <c r="Q1253" i="13"/>
  <c r="Q1252" i="13"/>
  <c r="Q1251" i="13"/>
  <c r="Q1250" i="13"/>
  <c r="Q1249" i="13"/>
  <c r="Q1248" i="13"/>
  <c r="Q1245" i="13"/>
  <c r="Q1244" i="13"/>
  <c r="Q1243" i="13"/>
  <c r="Q1242" i="13"/>
  <c r="Q1241" i="13"/>
  <c r="Q1240" i="13"/>
  <c r="Q1239" i="13"/>
  <c r="Q1238" i="13"/>
  <c r="Q1237" i="13"/>
  <c r="Q1236" i="13"/>
  <c r="Q1233" i="13"/>
  <c r="Q1232" i="13"/>
  <c r="Q1231" i="13"/>
  <c r="Q1230" i="13"/>
  <c r="Q1229" i="13"/>
  <c r="Q1228" i="13"/>
  <c r="Q1227" i="13"/>
  <c r="Q1226" i="13"/>
  <c r="Q1225" i="13"/>
  <c r="Q1224" i="13"/>
  <c r="Q1221" i="13"/>
  <c r="Q1220" i="13"/>
  <c r="Q1219" i="13"/>
  <c r="Q1218" i="13"/>
  <c r="Q1217" i="13"/>
  <c r="Q1216" i="13"/>
  <c r="Q1215" i="13"/>
  <c r="Q1214" i="13"/>
  <c r="Q1213" i="13"/>
  <c r="Q1212" i="13"/>
  <c r="Q1209" i="13"/>
  <c r="Q1208" i="13"/>
  <c r="Q1207" i="13"/>
  <c r="Q1206" i="13"/>
  <c r="Q1205" i="13"/>
  <c r="Q1204" i="13"/>
  <c r="Q1203" i="13"/>
  <c r="Q1202" i="13"/>
  <c r="Q1201" i="13"/>
  <c r="Q1200" i="13"/>
  <c r="Q1197" i="13"/>
  <c r="Q1196" i="13"/>
  <c r="Q1195" i="13"/>
  <c r="Q1194" i="13"/>
  <c r="Q1193" i="13"/>
  <c r="Q1192" i="13"/>
  <c r="Q1191" i="13"/>
  <c r="Q1190" i="13"/>
  <c r="Q1189" i="13"/>
  <c r="Q1188" i="13"/>
  <c r="Q1185" i="13"/>
  <c r="Q1184" i="13"/>
  <c r="Q1183" i="13"/>
  <c r="Q1182" i="13"/>
  <c r="Q1181" i="13"/>
  <c r="Q1180" i="13"/>
  <c r="Q1179" i="13"/>
  <c r="Q1178" i="13"/>
  <c r="Q1177" i="13"/>
  <c r="Q1176" i="13"/>
  <c r="Q1173" i="13"/>
  <c r="Q1172" i="13"/>
  <c r="Q1171" i="13"/>
  <c r="Q1170" i="13"/>
  <c r="Q1169" i="13"/>
  <c r="Q1168" i="13"/>
  <c r="Q1167" i="13"/>
  <c r="Q1166" i="13"/>
  <c r="Q1165" i="13"/>
  <c r="Q1164" i="13"/>
  <c r="Q1161" i="13"/>
  <c r="Q1160" i="13"/>
  <c r="Q1159" i="13"/>
  <c r="Q1158" i="13"/>
  <c r="Q1157" i="13"/>
  <c r="Q1156" i="13"/>
  <c r="Q1155" i="13"/>
  <c r="Q1154" i="13"/>
  <c r="Q1153" i="13"/>
  <c r="Q1152" i="13"/>
  <c r="Q1149" i="13"/>
  <c r="Q1148" i="13"/>
  <c r="Q1147" i="13"/>
  <c r="Q1146" i="13"/>
  <c r="Q1145" i="13"/>
  <c r="Q1144" i="13"/>
  <c r="Q1143" i="13"/>
  <c r="Q1142" i="13"/>
  <c r="Q1141" i="13"/>
  <c r="Q1140" i="13"/>
  <c r="Q1137" i="13"/>
  <c r="Q1136" i="13"/>
  <c r="Q1135" i="13"/>
  <c r="Q1134" i="13"/>
  <c r="Q1133" i="13"/>
  <c r="Q1132" i="13"/>
  <c r="Q1131" i="13"/>
  <c r="Q1130" i="13"/>
  <c r="Q1129" i="13"/>
  <c r="Q1128" i="13"/>
  <c r="Q1125" i="13"/>
  <c r="Q1124" i="13"/>
  <c r="Q1123" i="13"/>
  <c r="Q1122" i="13"/>
  <c r="Q1121" i="13"/>
  <c r="Q1120" i="13"/>
  <c r="Q1119" i="13"/>
  <c r="Q1118" i="13"/>
  <c r="Q1117" i="13"/>
  <c r="Q1116" i="13"/>
  <c r="Q1113" i="13"/>
  <c r="Q1112" i="13"/>
  <c r="Q1111" i="13"/>
  <c r="Q1110" i="13"/>
  <c r="Q1109" i="13"/>
  <c r="Q1108" i="13"/>
  <c r="Q1107" i="13"/>
  <c r="Q1106" i="13"/>
  <c r="Q1105" i="13"/>
  <c r="Q1104" i="13"/>
  <c r="Q1101" i="13"/>
  <c r="Q1100" i="13"/>
  <c r="Q1099" i="13"/>
  <c r="Q1098" i="13"/>
  <c r="Q1097" i="13"/>
  <c r="Q1096" i="13"/>
  <c r="Q1095" i="13"/>
  <c r="Q1094" i="13"/>
  <c r="Q1093" i="13"/>
  <c r="Q1092" i="13"/>
  <c r="Q1089" i="13"/>
  <c r="Q1088" i="13"/>
  <c r="Q1087" i="13"/>
  <c r="Q1086" i="13"/>
  <c r="Q1085" i="13"/>
  <c r="Q1084" i="13"/>
  <c r="Q1083" i="13"/>
  <c r="Q1082" i="13"/>
  <c r="Q1081" i="13"/>
  <c r="Q1080" i="13"/>
  <c r="Q1077" i="13"/>
  <c r="Q1076" i="13"/>
  <c r="Q1075" i="13"/>
  <c r="Q1074" i="13"/>
  <c r="Q1073" i="13"/>
  <c r="Q1072" i="13"/>
  <c r="Q1071" i="13"/>
  <c r="Q1070" i="13"/>
  <c r="Q1069" i="13"/>
  <c r="Q1068" i="13"/>
  <c r="Q1065" i="13"/>
  <c r="Q1064" i="13"/>
  <c r="Q1063" i="13"/>
  <c r="Q1062" i="13"/>
  <c r="Q1061" i="13"/>
  <c r="Q1060" i="13"/>
  <c r="Q1059" i="13"/>
  <c r="Q1058" i="13"/>
  <c r="Q1057" i="13"/>
  <c r="Q1056" i="13"/>
  <c r="Q1053" i="13"/>
  <c r="Q1052" i="13"/>
  <c r="Q1051" i="13"/>
  <c r="Q1050" i="13"/>
  <c r="Q1049" i="13"/>
  <c r="Q1048" i="13"/>
  <c r="Q1047" i="13"/>
  <c r="Q1046" i="13"/>
  <c r="Q1045" i="13"/>
  <c r="Q1044" i="13"/>
  <c r="Q1041" i="13"/>
  <c r="Q1040" i="13"/>
  <c r="Q1039" i="13"/>
  <c r="Q1038" i="13"/>
  <c r="Q1037" i="13"/>
  <c r="Q1036" i="13"/>
  <c r="Q1035" i="13"/>
  <c r="Q1034" i="13"/>
  <c r="Q1033" i="13"/>
  <c r="Q1032" i="13"/>
  <c r="Q1029" i="13"/>
  <c r="Q1028" i="13"/>
  <c r="Q1027" i="13"/>
  <c r="Q1026" i="13"/>
  <c r="Q1025" i="13"/>
  <c r="Q1024" i="13"/>
  <c r="Q1023" i="13"/>
  <c r="Q1022" i="13"/>
  <c r="Q1021" i="13"/>
  <c r="Q1020" i="13"/>
  <c r="Q1017" i="13"/>
  <c r="Q1016" i="13"/>
  <c r="Q1015" i="13"/>
  <c r="Q1014" i="13"/>
  <c r="Q1013" i="13"/>
  <c r="Q1012" i="13"/>
  <c r="Q1011" i="13"/>
  <c r="Q1010" i="13"/>
  <c r="Q1009" i="13"/>
  <c r="Q1008" i="13"/>
  <c r="Q1005" i="13"/>
  <c r="Q1004" i="13"/>
  <c r="Q1003" i="13"/>
  <c r="Q1002" i="13"/>
  <c r="Q1001" i="13"/>
  <c r="Q1000" i="13"/>
  <c r="Q999" i="13"/>
  <c r="Q998" i="13"/>
  <c r="Q997" i="13"/>
  <c r="Q996" i="13"/>
  <c r="Q993" i="13"/>
  <c r="Q992" i="13"/>
  <c r="Q991" i="13"/>
  <c r="Q990" i="13"/>
  <c r="Q989" i="13"/>
  <c r="Q988" i="13"/>
  <c r="Q987" i="13"/>
  <c r="Q986" i="13"/>
  <c r="Q985" i="13"/>
  <c r="Q984" i="13"/>
  <c r="Q981" i="13"/>
  <c r="Q980" i="13"/>
  <c r="Q979" i="13"/>
  <c r="Q978" i="13"/>
  <c r="Q977" i="13"/>
  <c r="Q976" i="13"/>
  <c r="Q975" i="13"/>
  <c r="Q974" i="13"/>
  <c r="Q973" i="13"/>
  <c r="Q972" i="13"/>
  <c r="Q969" i="13"/>
  <c r="Q968" i="13"/>
  <c r="Q967" i="13"/>
  <c r="Q966" i="13"/>
  <c r="Q965" i="13"/>
  <c r="Q964" i="13"/>
  <c r="Q963" i="13"/>
  <c r="Q962" i="13"/>
  <c r="Q961" i="13"/>
  <c r="Q960" i="13"/>
  <c r="Q957" i="13"/>
  <c r="Q956" i="13"/>
  <c r="Q955" i="13"/>
  <c r="Q954" i="13"/>
  <c r="Q953" i="13"/>
  <c r="Q952" i="13"/>
  <c r="Q951" i="13"/>
  <c r="Q950" i="13"/>
  <c r="Q949" i="13"/>
  <c r="Q948" i="13"/>
  <c r="Q945" i="13"/>
  <c r="Q944" i="13"/>
  <c r="Q943" i="13"/>
  <c r="Q942" i="13"/>
  <c r="Q941" i="13"/>
  <c r="Q940" i="13"/>
  <c r="Q939" i="13"/>
  <c r="Q938" i="13"/>
  <c r="Q937" i="13"/>
  <c r="Q936" i="13"/>
  <c r="Q932" i="13"/>
  <c r="Q931" i="13"/>
  <c r="Q930" i="13"/>
  <c r="Q929" i="13"/>
  <c r="Q928" i="13"/>
  <c r="Q925" i="13"/>
  <c r="Q917" i="13"/>
  <c r="Q916" i="13"/>
  <c r="Q915" i="13"/>
  <c r="Q914" i="13"/>
  <c r="Q913" i="13"/>
  <c r="Q912" i="13"/>
  <c r="Q908" i="13"/>
  <c r="Q907" i="13"/>
  <c r="Q904" i="13"/>
  <c r="Q896" i="13"/>
  <c r="Q895" i="13"/>
  <c r="Q894" i="13"/>
  <c r="Q893" i="13"/>
  <c r="Q892" i="13"/>
  <c r="Q889" i="13"/>
  <c r="Q888" i="13"/>
  <c r="Q884" i="13"/>
  <c r="Q883" i="13"/>
  <c r="Q881" i="13"/>
  <c r="Q877" i="13"/>
  <c r="Q871" i="13"/>
  <c r="Q870" i="13"/>
  <c r="Q869" i="13"/>
  <c r="Q868" i="13"/>
  <c r="Q867" i="13"/>
  <c r="Q866" i="13"/>
  <c r="Q864" i="13"/>
  <c r="Q860" i="13"/>
  <c r="Q859" i="13"/>
  <c r="Q853" i="13"/>
  <c r="Q852" i="13"/>
  <c r="Q848" i="13"/>
  <c r="Q847" i="13"/>
  <c r="Q846" i="13"/>
  <c r="Q844" i="13"/>
  <c r="Q841" i="13"/>
  <c r="Q840" i="13"/>
  <c r="Q836" i="13"/>
  <c r="Q834" i="13"/>
  <c r="Q831" i="13"/>
  <c r="Q830" i="13"/>
  <c r="Q829" i="13"/>
  <c r="Q822" i="13"/>
  <c r="Q821" i="13"/>
  <c r="Q820" i="13"/>
  <c r="Q819" i="13"/>
  <c r="Q818" i="13"/>
  <c r="Q816" i="13"/>
  <c r="Q812" i="13"/>
  <c r="Q808" i="13"/>
  <c r="Q806" i="13"/>
  <c r="Q805" i="13"/>
  <c r="Q804" i="13"/>
  <c r="Q800" i="13"/>
  <c r="Q799" i="13"/>
  <c r="Q798" i="13"/>
  <c r="Q796" i="13"/>
  <c r="Q794" i="13"/>
  <c r="Q793" i="13"/>
  <c r="Q786" i="13"/>
  <c r="Q785" i="13"/>
  <c r="Q784" i="13"/>
  <c r="Q783" i="13"/>
  <c r="Q782" i="13"/>
  <c r="Q781" i="13"/>
  <c r="Q775" i="13"/>
  <c r="Q774" i="13"/>
  <c r="Q773" i="13"/>
  <c r="Q771" i="13"/>
  <c r="Q768" i="13"/>
  <c r="Q764" i="13"/>
  <c r="Q763" i="13"/>
  <c r="Q761" i="13"/>
  <c r="Q760" i="13"/>
  <c r="Q758" i="13"/>
  <c r="Q757" i="13"/>
  <c r="Q752" i="13"/>
  <c r="Q751" i="13"/>
  <c r="Q750" i="13"/>
  <c r="Q746" i="13"/>
  <c r="Q745" i="13"/>
  <c r="Q744" i="13"/>
  <c r="Q740" i="13"/>
  <c r="Q738" i="13"/>
  <c r="Q736" i="13"/>
  <c r="Q735" i="13"/>
  <c r="Q734" i="13"/>
  <c r="Q733" i="13"/>
  <c r="Q728" i="13"/>
  <c r="Q725" i="13"/>
  <c r="Q724" i="13"/>
  <c r="Q723" i="13"/>
  <c r="Q720" i="13"/>
  <c r="Q716" i="13"/>
  <c r="Q715" i="13"/>
  <c r="Q713" i="13"/>
  <c r="Q712" i="13"/>
  <c r="Q711" i="13"/>
  <c r="Q710" i="13"/>
  <c r="Q704" i="13"/>
  <c r="Q703" i="13"/>
  <c r="Q700" i="13"/>
  <c r="Q698" i="13"/>
  <c r="Q697" i="13"/>
  <c r="Q696" i="13"/>
  <c r="Q692" i="13"/>
  <c r="Q691" i="13"/>
  <c r="Q690" i="13"/>
  <c r="Q689" i="13"/>
  <c r="Q685" i="13"/>
  <c r="Q679" i="13"/>
  <c r="Q678" i="13"/>
  <c r="Q677" i="13"/>
  <c r="Q676" i="13"/>
  <c r="Q675" i="13"/>
  <c r="Q674" i="13"/>
  <c r="Q673" i="13"/>
  <c r="Q672" i="13"/>
  <c r="Q668" i="13"/>
  <c r="Q662" i="13"/>
  <c r="Q661" i="13"/>
  <c r="Q660" i="13"/>
  <c r="Q656" i="13"/>
  <c r="Q655" i="13"/>
  <c r="Q654" i="13"/>
  <c r="Q653" i="13"/>
  <c r="Q652" i="13"/>
  <c r="Q649" i="13"/>
  <c r="Q648" i="13"/>
  <c r="Q641" i="13"/>
  <c r="Q640" i="13"/>
  <c r="Q639" i="13"/>
  <c r="Q638" i="13"/>
  <c r="Q637" i="13"/>
  <c r="Q632" i="13"/>
  <c r="Q630" i="13"/>
  <c r="Q629" i="13"/>
  <c r="Q628" i="13"/>
  <c r="Q627" i="13"/>
  <c r="Q625" i="13"/>
  <c r="Q624" i="13"/>
  <c r="Q620" i="13"/>
  <c r="Q619" i="13"/>
  <c r="Q617" i="13"/>
  <c r="Q616" i="13"/>
  <c r="Q614" i="13"/>
  <c r="Q613" i="13"/>
  <c r="Q612" i="13"/>
  <c r="Q608" i="13"/>
  <c r="Q607" i="13"/>
  <c r="Q606" i="13"/>
  <c r="Q605" i="13"/>
  <c r="Q604" i="13"/>
  <c r="Q602" i="13"/>
  <c r="Q601" i="13"/>
  <c r="Q600" i="13"/>
  <c r="Q595" i="13"/>
  <c r="Q594" i="13"/>
  <c r="Q593" i="13"/>
  <c r="Q592" i="13"/>
  <c r="Q591" i="13"/>
  <c r="Q590" i="13"/>
  <c r="Q589" i="13"/>
  <c r="Q584" i="13"/>
  <c r="Q583" i="13"/>
  <c r="Q582" i="13"/>
  <c r="Q581" i="13"/>
  <c r="Q579" i="13"/>
  <c r="Q578" i="13"/>
  <c r="Q577" i="13"/>
  <c r="Q576" i="13"/>
  <c r="Q572" i="13"/>
  <c r="Q571" i="13"/>
  <c r="Q569" i="13"/>
  <c r="Q568" i="13"/>
  <c r="Q567" i="13"/>
  <c r="Q566" i="13"/>
  <c r="Q565" i="13"/>
  <c r="Q560" i="13"/>
  <c r="Q559" i="13"/>
  <c r="Q558" i="13"/>
  <c r="Q557" i="13"/>
  <c r="Q556" i="13"/>
  <c r="Q554" i="13"/>
  <c r="Q553" i="13"/>
  <c r="Q552" i="13"/>
  <c r="Q548" i="13"/>
  <c r="Q547" i="13"/>
  <c r="Q546" i="13"/>
  <c r="Q544" i="13"/>
  <c r="Q543" i="13"/>
  <c r="Q542" i="13"/>
  <c r="Q541" i="13"/>
  <c r="Q536" i="13"/>
  <c r="Q535" i="13"/>
  <c r="Q534" i="13"/>
  <c r="Q533" i="13"/>
  <c r="Q532" i="13"/>
  <c r="Q531" i="13"/>
  <c r="Q530" i="13"/>
  <c r="Q528" i="13"/>
  <c r="Q524" i="13"/>
  <c r="Q523" i="13"/>
  <c r="Q521" i="13"/>
  <c r="Q520" i="13"/>
  <c r="Q519" i="13"/>
  <c r="Q518" i="13"/>
  <c r="Q517" i="13"/>
  <c r="Q516" i="13"/>
  <c r="Q512" i="13"/>
  <c r="Q511" i="13"/>
  <c r="Q509" i="13"/>
  <c r="Q508" i="13"/>
  <c r="Q506" i="13"/>
  <c r="Q505" i="13"/>
  <c r="Q504" i="13"/>
  <c r="Q500" i="13"/>
  <c r="Q499" i="13"/>
  <c r="Q498" i="13"/>
  <c r="Q497" i="13"/>
  <c r="Q496" i="13"/>
  <c r="Q495" i="13"/>
  <c r="Q493" i="13"/>
  <c r="Q488" i="13"/>
  <c r="Q487" i="13"/>
  <c r="Q486" i="13"/>
  <c r="Q485" i="13"/>
  <c r="Q484" i="13"/>
  <c r="Q483" i="13"/>
  <c r="Q482" i="13"/>
  <c r="Q481" i="13"/>
  <c r="Q480" i="13"/>
  <c r="Q476" i="13"/>
  <c r="Q473" i="13"/>
  <c r="Q472" i="13"/>
  <c r="Q471" i="13"/>
  <c r="Q470" i="13"/>
  <c r="Q469" i="13"/>
  <c r="Q468" i="13"/>
  <c r="Q464" i="13"/>
  <c r="Q463" i="13"/>
  <c r="Q462" i="13"/>
  <c r="Q461" i="13"/>
  <c r="Q460" i="13"/>
  <c r="Q457" i="13"/>
  <c r="Q456" i="13"/>
  <c r="Q452" i="13"/>
  <c r="Q451" i="13"/>
  <c r="Q450" i="13"/>
  <c r="Q449" i="13"/>
  <c r="Q448" i="13"/>
  <c r="Q447" i="13"/>
  <c r="Q446" i="13"/>
  <c r="Q445" i="13"/>
  <c r="Q440" i="13"/>
  <c r="Q438" i="13"/>
  <c r="Q437" i="13"/>
  <c r="Q436" i="13"/>
  <c r="Q435" i="13"/>
  <c r="Q434" i="13"/>
  <c r="Q433" i="13"/>
  <c r="Q432" i="13"/>
  <c r="Q428" i="13"/>
  <c r="Q427" i="13"/>
  <c r="Q425" i="13"/>
  <c r="Q424" i="13"/>
  <c r="Q422" i="13"/>
  <c r="Q421" i="13"/>
  <c r="Q420" i="13"/>
  <c r="Q416" i="13"/>
  <c r="Q415" i="13"/>
  <c r="Q414" i="13"/>
  <c r="Q413" i="13"/>
  <c r="Q412" i="13"/>
  <c r="Q410" i="13"/>
  <c r="Q409" i="13"/>
  <c r="Q408" i="13"/>
  <c r="Q403" i="13"/>
  <c r="Q402" i="13"/>
  <c r="Q401" i="13"/>
  <c r="Q400" i="13"/>
  <c r="Q399" i="13"/>
  <c r="Q398" i="13"/>
  <c r="Q397" i="13"/>
  <c r="Q392" i="13"/>
  <c r="Q391" i="13"/>
  <c r="Q390" i="13"/>
  <c r="Q389" i="13"/>
  <c r="Q387" i="13"/>
  <c r="Q386" i="13"/>
  <c r="Q385" i="13"/>
  <c r="Q384" i="13"/>
  <c r="Q380" i="13"/>
  <c r="Q379" i="13"/>
  <c r="Q377" i="13"/>
  <c r="Q376" i="13"/>
  <c r="Q375" i="13"/>
  <c r="Q374" i="13"/>
  <c r="Q373" i="13"/>
  <c r="Q368" i="13"/>
  <c r="Q367" i="13"/>
  <c r="Q366" i="13"/>
  <c r="Q365" i="13"/>
  <c r="Q364" i="13"/>
  <c r="Q362" i="13"/>
  <c r="Q361" i="13"/>
  <c r="Q360" i="13"/>
  <c r="Q356" i="13"/>
  <c r="Q355" i="13"/>
  <c r="Q354" i="13"/>
  <c r="Q352" i="13"/>
  <c r="Q351" i="13"/>
  <c r="Q350" i="13"/>
  <c r="Q349" i="13"/>
  <c r="Q344" i="13"/>
  <c r="Q343" i="13"/>
  <c r="Q342" i="13"/>
  <c r="Q341" i="13"/>
  <c r="Q340" i="13"/>
  <c r="Q339" i="13"/>
  <c r="Q338" i="13"/>
  <c r="Q336" i="13"/>
  <c r="Q332" i="13"/>
  <c r="Q331" i="13"/>
  <c r="Q329" i="13"/>
  <c r="Q328" i="13"/>
  <c r="Q327" i="13"/>
  <c r="Q326" i="13"/>
  <c r="Q325" i="13"/>
  <c r="Q324" i="13"/>
  <c r="Q320" i="13"/>
  <c r="Q319" i="13"/>
  <c r="Q317" i="13"/>
  <c r="Q316" i="13"/>
  <c r="Q4" i="13"/>
  <c r="F71" i="5"/>
  <c r="L47" i="5"/>
  <c r="L48" i="5"/>
  <c r="L49" i="5"/>
  <c r="I47" i="5"/>
  <c r="M3425" i="13"/>
  <c r="M3426" i="13"/>
  <c r="M3427" i="13"/>
  <c r="M3428" i="13"/>
  <c r="M3429" i="13"/>
  <c r="M3430" i="13"/>
  <c r="M3431" i="13"/>
  <c r="M3432" i="13"/>
  <c r="M3433" i="13"/>
  <c r="M3434" i="13"/>
  <c r="M3435" i="13"/>
  <c r="M3436" i="13"/>
  <c r="M3437" i="13"/>
  <c r="M3438" i="13"/>
  <c r="M3439" i="13"/>
  <c r="M3440" i="13"/>
  <c r="M3441" i="13"/>
  <c r="M3442" i="13"/>
  <c r="M3443" i="13"/>
  <c r="M3444" i="13"/>
  <c r="M3445" i="13"/>
  <c r="M3446" i="13"/>
  <c r="M3447" i="13"/>
  <c r="M3448" i="13"/>
  <c r="M3449" i="13"/>
  <c r="M3450" i="13"/>
  <c r="M3451" i="13"/>
  <c r="M3452" i="13"/>
  <c r="M3453" i="13"/>
  <c r="M3454" i="13"/>
  <c r="M3455" i="13"/>
  <c r="M3456" i="13"/>
  <c r="M3457" i="13"/>
  <c r="M3458" i="13"/>
  <c r="M3459" i="13"/>
  <c r="M3460" i="13"/>
  <c r="M3461" i="13"/>
  <c r="M3462" i="13"/>
  <c r="M3463" i="13"/>
  <c r="M3464" i="13"/>
  <c r="M3465" i="13"/>
  <c r="M3466" i="13"/>
  <c r="M3467" i="13"/>
  <c r="M3468" i="13"/>
  <c r="M3469" i="13"/>
  <c r="M3470" i="13"/>
  <c r="M3471" i="13"/>
  <c r="M3472" i="13"/>
  <c r="M3473" i="13"/>
  <c r="M3474" i="13"/>
  <c r="M3475" i="13"/>
  <c r="M3476" i="13"/>
  <c r="M3477" i="13"/>
  <c r="M3478" i="13"/>
  <c r="M3479" i="13"/>
  <c r="M3480" i="13"/>
  <c r="M3481" i="13"/>
  <c r="M3482" i="13"/>
  <c r="M3483" i="13"/>
  <c r="M3484" i="13"/>
  <c r="M3485" i="13"/>
  <c r="M3486" i="13"/>
  <c r="M3487" i="13"/>
  <c r="M3488" i="13"/>
  <c r="M3489" i="13"/>
  <c r="M3490" i="13"/>
  <c r="M3491" i="13"/>
  <c r="M3492" i="13"/>
  <c r="M3493" i="13"/>
  <c r="M3494" i="13"/>
  <c r="M3495" i="13"/>
  <c r="M3496" i="13"/>
  <c r="M3497" i="13"/>
  <c r="M3498" i="13"/>
  <c r="M3499" i="13"/>
  <c r="M3500" i="13"/>
  <c r="M3501" i="13"/>
  <c r="M3502" i="13"/>
  <c r="M3503" i="13"/>
  <c r="M3504" i="13"/>
  <c r="M3505" i="13"/>
  <c r="M3506" i="13"/>
  <c r="M3507" i="13"/>
  <c r="M3508" i="13"/>
  <c r="M3509" i="13"/>
  <c r="M3510" i="13"/>
  <c r="M3511" i="13"/>
  <c r="M3512" i="13"/>
  <c r="M3513" i="13"/>
  <c r="M3514" i="13"/>
  <c r="M3515" i="13"/>
  <c r="M3516" i="13"/>
  <c r="M3517" i="13"/>
  <c r="M3518" i="13"/>
  <c r="M3519" i="13"/>
  <c r="M3520" i="13"/>
  <c r="M3521" i="13"/>
  <c r="M3522" i="13"/>
  <c r="M3523" i="13"/>
  <c r="M3524" i="13"/>
  <c r="M3525" i="13"/>
  <c r="M3526" i="13"/>
  <c r="M3527" i="13"/>
  <c r="M3528" i="13"/>
  <c r="M3529" i="13"/>
  <c r="M3530" i="13"/>
  <c r="M3531" i="13"/>
  <c r="M3532" i="13"/>
  <c r="M3533" i="13"/>
  <c r="M3534" i="13"/>
  <c r="M3535" i="13"/>
  <c r="M3536" i="13"/>
  <c r="M3537" i="13"/>
  <c r="M3538" i="13"/>
  <c r="M3539" i="13"/>
  <c r="M3540" i="13"/>
  <c r="M3541" i="13"/>
  <c r="M3542" i="13"/>
  <c r="M3543" i="13"/>
  <c r="M3544" i="13"/>
  <c r="M3545" i="13"/>
  <c r="M3546" i="13"/>
  <c r="M3547" i="13"/>
  <c r="M3548" i="13"/>
  <c r="M3549" i="13"/>
  <c r="M3550" i="13"/>
  <c r="M3551" i="13"/>
  <c r="M3552" i="13"/>
  <c r="M3553" i="13"/>
  <c r="M3554" i="13"/>
  <c r="M3555" i="13"/>
  <c r="M3556" i="13"/>
  <c r="M3557" i="13"/>
  <c r="M3558" i="13"/>
  <c r="M3559" i="13"/>
  <c r="M3560" i="13"/>
  <c r="M3561" i="13"/>
  <c r="M3562" i="13"/>
  <c r="M3563" i="13"/>
  <c r="M3564" i="13"/>
  <c r="M3565" i="13"/>
  <c r="M3566" i="13"/>
  <c r="M3567" i="13"/>
  <c r="M3568" i="13"/>
  <c r="M3569" i="13"/>
  <c r="M3570" i="13"/>
  <c r="M3571" i="13"/>
  <c r="M3572" i="13"/>
  <c r="M3573" i="13"/>
  <c r="M3574" i="13"/>
  <c r="M3575" i="13"/>
  <c r="M3576" i="13"/>
  <c r="M3577" i="13"/>
  <c r="M3578" i="13"/>
  <c r="M3579" i="13"/>
  <c r="M3580" i="13"/>
  <c r="M3581" i="13"/>
  <c r="M3582" i="13"/>
  <c r="M3583" i="13"/>
  <c r="M3584" i="13"/>
  <c r="M3585" i="13"/>
  <c r="M3586" i="13"/>
  <c r="M3587" i="13"/>
  <c r="M3588" i="13"/>
  <c r="M3589" i="13"/>
  <c r="M3590" i="13"/>
  <c r="M3591" i="13"/>
  <c r="M3592" i="13"/>
  <c r="M3593" i="13"/>
  <c r="M3594" i="13"/>
  <c r="M3595" i="13"/>
  <c r="M3596" i="13"/>
  <c r="M3597" i="13"/>
  <c r="M3598" i="13"/>
  <c r="M3599" i="13"/>
  <c r="M3600" i="13"/>
  <c r="M3601" i="13"/>
  <c r="M3602" i="13"/>
  <c r="M3603" i="13"/>
  <c r="M3604" i="13"/>
  <c r="M3605" i="13"/>
  <c r="M3606" i="13"/>
  <c r="M3607" i="13"/>
  <c r="M3608" i="13"/>
  <c r="M3609" i="13"/>
  <c r="M3610" i="13"/>
  <c r="M3611" i="13"/>
  <c r="M3612" i="13"/>
  <c r="M3613" i="13"/>
  <c r="M3614" i="13"/>
  <c r="M3615" i="13"/>
  <c r="M3616" i="13"/>
  <c r="M3617" i="13"/>
  <c r="M3618" i="13"/>
  <c r="M3619" i="13"/>
  <c r="M3620" i="13"/>
  <c r="M3621" i="13"/>
  <c r="M3622" i="13"/>
  <c r="M3623" i="13"/>
  <c r="M3624" i="13"/>
  <c r="M3625" i="13"/>
  <c r="M3626" i="13"/>
  <c r="M3627" i="13"/>
  <c r="M3628" i="13"/>
  <c r="M3629" i="13"/>
  <c r="M3630" i="13"/>
  <c r="M3631" i="13"/>
  <c r="M3632" i="13"/>
  <c r="M3633" i="13"/>
  <c r="M3634" i="13"/>
  <c r="M3635" i="13"/>
  <c r="M3636" i="13"/>
  <c r="M3637" i="13"/>
  <c r="M3638" i="13"/>
  <c r="M3639" i="13"/>
  <c r="M3640" i="13"/>
  <c r="M3641" i="13"/>
  <c r="M3642" i="13"/>
  <c r="M3643" i="13"/>
  <c r="M3644" i="13"/>
  <c r="M3645" i="13"/>
  <c r="M3646" i="13"/>
  <c r="M3647" i="13"/>
  <c r="M3648" i="13"/>
  <c r="M3649" i="13"/>
  <c r="M3650" i="13"/>
  <c r="M3651" i="13"/>
  <c r="M3652" i="13"/>
  <c r="M3653" i="13"/>
  <c r="M3654" i="13"/>
  <c r="M3655" i="13"/>
  <c r="M3656" i="13"/>
  <c r="M3657" i="13"/>
  <c r="M3658" i="13"/>
  <c r="M3659" i="13"/>
  <c r="M3660" i="13"/>
  <c r="M3661" i="13"/>
  <c r="M3662" i="13"/>
  <c r="M3663" i="13"/>
  <c r="M3664" i="13"/>
  <c r="M3665" i="13"/>
  <c r="M3666" i="13"/>
  <c r="M3667" i="13"/>
  <c r="M3668" i="13"/>
  <c r="M3669" i="13"/>
  <c r="M3670" i="13"/>
  <c r="M3671" i="13"/>
  <c r="M3672" i="13"/>
  <c r="M3673" i="13"/>
  <c r="M3674" i="13"/>
  <c r="M3675" i="13"/>
  <c r="M3676" i="13"/>
  <c r="M3677" i="13"/>
  <c r="M3678" i="13"/>
  <c r="M3679" i="13"/>
  <c r="M3680" i="13"/>
  <c r="M3681" i="13"/>
  <c r="M3682" i="13"/>
  <c r="M3683" i="13"/>
  <c r="M3684" i="13"/>
  <c r="M3685" i="13"/>
  <c r="M3686" i="13"/>
  <c r="M3687" i="13"/>
  <c r="M3688" i="13"/>
  <c r="M3689" i="13"/>
  <c r="M3690" i="13"/>
  <c r="M3691" i="13"/>
  <c r="M3692" i="13"/>
  <c r="M3693" i="13"/>
  <c r="M3694" i="13"/>
  <c r="M3695" i="13"/>
  <c r="M3696" i="13"/>
  <c r="M3697" i="13"/>
  <c r="M3698" i="13"/>
  <c r="M3699" i="13"/>
  <c r="M3700" i="13"/>
  <c r="M3701" i="13"/>
  <c r="M3702" i="13"/>
  <c r="M3703" i="13"/>
  <c r="M3704" i="13"/>
  <c r="M3705" i="13"/>
  <c r="M3706" i="13"/>
  <c r="M3707" i="13"/>
  <c r="M3708" i="13"/>
  <c r="M3709" i="13"/>
  <c r="M3710" i="13"/>
  <c r="M3711" i="13"/>
  <c r="M3712" i="13"/>
  <c r="M3713" i="13"/>
  <c r="M3714" i="13"/>
  <c r="M3715" i="13"/>
  <c r="M3716" i="13"/>
  <c r="M3717" i="13"/>
  <c r="M3718" i="13"/>
  <c r="M3719" i="13"/>
  <c r="M3720" i="13"/>
  <c r="M3721" i="13"/>
  <c r="M3722" i="13"/>
  <c r="M3723" i="13"/>
  <c r="M3724" i="13"/>
  <c r="M3725" i="13"/>
  <c r="M3726" i="13"/>
  <c r="M3727" i="13"/>
  <c r="M3728" i="13"/>
  <c r="M3729" i="13"/>
  <c r="M3730" i="13"/>
  <c r="M3731" i="13"/>
  <c r="M3732" i="13"/>
  <c r="M3733" i="13"/>
  <c r="M3734" i="13"/>
  <c r="M3735" i="13"/>
  <c r="H23" i="5"/>
  <c r="I23" i="5"/>
  <c r="L23" i="5"/>
  <c r="I5127" i="12"/>
  <c r="J5127" i="12"/>
  <c r="K5127" i="12"/>
  <c r="I5128" i="12"/>
  <c r="J5128" i="12"/>
  <c r="K5128" i="12"/>
  <c r="I5129" i="12"/>
  <c r="J5129" i="12"/>
  <c r="K5129" i="12"/>
  <c r="I5130" i="12"/>
  <c r="J5130" i="12"/>
  <c r="I5131" i="12"/>
  <c r="J5131" i="12"/>
  <c r="K5131" i="12"/>
  <c r="I5132" i="12"/>
  <c r="I5133" i="12"/>
  <c r="J5133" i="12"/>
  <c r="I5134" i="12"/>
  <c r="J5134" i="12"/>
  <c r="I5135" i="12"/>
  <c r="J5135" i="12"/>
  <c r="I5136" i="12"/>
  <c r="J5136" i="12"/>
  <c r="K5136" i="12"/>
  <c r="I5137" i="12"/>
  <c r="I5138" i="12"/>
  <c r="J5138" i="12"/>
  <c r="K5138" i="12"/>
  <c r="I5139" i="12"/>
  <c r="J5139" i="12"/>
  <c r="K5139" i="12"/>
  <c r="I5140" i="12"/>
  <c r="J5140" i="12"/>
  <c r="K5140" i="12"/>
  <c r="I5141" i="12"/>
  <c r="J5141" i="12"/>
  <c r="K5141" i="12"/>
  <c r="I5142" i="12"/>
  <c r="J5142" i="12"/>
  <c r="I5143" i="12"/>
  <c r="J5143" i="12"/>
  <c r="K5143" i="12"/>
  <c r="I5144" i="12"/>
  <c r="I5145" i="12"/>
  <c r="J5145" i="12"/>
  <c r="K5145" i="12"/>
  <c r="I5146" i="12"/>
  <c r="J5146" i="12"/>
  <c r="I5147" i="12"/>
  <c r="J5147" i="12"/>
  <c r="K5147" i="12"/>
  <c r="I5148" i="12"/>
  <c r="J5148" i="12"/>
  <c r="K5148" i="12"/>
  <c r="I5149" i="12"/>
  <c r="I5150" i="12"/>
  <c r="J5150" i="12"/>
  <c r="K5150" i="12"/>
  <c r="I5151" i="12"/>
  <c r="J5151" i="12"/>
  <c r="K5151" i="12"/>
  <c r="I5152" i="12"/>
  <c r="J5152" i="12"/>
  <c r="K5152" i="12"/>
  <c r="I5153" i="12"/>
  <c r="J5153" i="12"/>
  <c r="K5153" i="12"/>
  <c r="I5154" i="12"/>
  <c r="K5154" i="12"/>
  <c r="J5154" i="12"/>
  <c r="I5155" i="12"/>
  <c r="J5155" i="12"/>
  <c r="K5155" i="12"/>
  <c r="I5156" i="12"/>
  <c r="I5157" i="12"/>
  <c r="K5157" i="12"/>
  <c r="J5157" i="12"/>
  <c r="I5158" i="12"/>
  <c r="J5158" i="12"/>
  <c r="I5159" i="12"/>
  <c r="J5159" i="12"/>
  <c r="K5159" i="12"/>
  <c r="I5160" i="12"/>
  <c r="J5160" i="12"/>
  <c r="K5160" i="12"/>
  <c r="I5161" i="12"/>
  <c r="I5162" i="12"/>
  <c r="K5162" i="12"/>
  <c r="I5163" i="12"/>
  <c r="J5163" i="12"/>
  <c r="K5163" i="12"/>
  <c r="I5164" i="12"/>
  <c r="J5164" i="12"/>
  <c r="K5164" i="12"/>
  <c r="I5165" i="12"/>
  <c r="J5165" i="12"/>
  <c r="K5165" i="12"/>
  <c r="I5166" i="12"/>
  <c r="J5166" i="12"/>
  <c r="I5167" i="12"/>
  <c r="J5167" i="12"/>
  <c r="K5167" i="12"/>
  <c r="I5168" i="12"/>
  <c r="I5169" i="12"/>
  <c r="J5169" i="12"/>
  <c r="K5169" i="12"/>
  <c r="I5170" i="12"/>
  <c r="J5170" i="12"/>
  <c r="I5171" i="12"/>
  <c r="K5171" i="12"/>
  <c r="I5172" i="12"/>
  <c r="J5172" i="12"/>
  <c r="K5172" i="12"/>
  <c r="I5173" i="12"/>
  <c r="I5174" i="12"/>
  <c r="K5174" i="12"/>
  <c r="I5175" i="12"/>
  <c r="J5175" i="12"/>
  <c r="K5175" i="12"/>
  <c r="I5176" i="12"/>
  <c r="J5176" i="12"/>
  <c r="K5176" i="12"/>
  <c r="I5177" i="12"/>
  <c r="J5177" i="12"/>
  <c r="K5177" i="12"/>
  <c r="I5178" i="12"/>
  <c r="K5178" i="12"/>
  <c r="J5178" i="12"/>
  <c r="I5179" i="12"/>
  <c r="J5179" i="12"/>
  <c r="K5179" i="12"/>
  <c r="I5180" i="12"/>
  <c r="I5181" i="12"/>
  <c r="J5181" i="12"/>
  <c r="K5181" i="12"/>
  <c r="I5182" i="12"/>
  <c r="J5182" i="12"/>
  <c r="I5183" i="12"/>
  <c r="J5183" i="12"/>
  <c r="I5184" i="12"/>
  <c r="J5184" i="12"/>
  <c r="K5184" i="12"/>
  <c r="I5185" i="12"/>
  <c r="K5186" i="12"/>
  <c r="J5187" i="12"/>
  <c r="K5187" i="12"/>
  <c r="J5188" i="12"/>
  <c r="K5188" i="12"/>
  <c r="J5189" i="12"/>
  <c r="K5189" i="12"/>
  <c r="K5190" i="12"/>
  <c r="J5190" i="12"/>
  <c r="J5191" i="12"/>
  <c r="K5191" i="12"/>
  <c r="J5193" i="12"/>
  <c r="J5194" i="12"/>
  <c r="J5195" i="12"/>
  <c r="J5196" i="12"/>
  <c r="K5196" i="12"/>
  <c r="K5198" i="12"/>
  <c r="J5199" i="12"/>
  <c r="K5199" i="12"/>
  <c r="J5200" i="12"/>
  <c r="K5200" i="12"/>
  <c r="J5201" i="12"/>
  <c r="K5201" i="12"/>
  <c r="J5202" i="12"/>
  <c r="J5203" i="12"/>
  <c r="K5203" i="12"/>
  <c r="J5204" i="12"/>
  <c r="J5205" i="12"/>
  <c r="J5207" i="12"/>
  <c r="J5208" i="12"/>
  <c r="K5208" i="12"/>
  <c r="K5209" i="12"/>
  <c r="K5210" i="12"/>
  <c r="J5211" i="12"/>
  <c r="K5211" i="12"/>
  <c r="J5212" i="12"/>
  <c r="K5212" i="12"/>
  <c r="J5213" i="12"/>
  <c r="K5213" i="12"/>
  <c r="K5214" i="12"/>
  <c r="J5214" i="12"/>
  <c r="J5215" i="12"/>
  <c r="K5215" i="12"/>
  <c r="J5216" i="12"/>
  <c r="J5217" i="12"/>
  <c r="K5217" i="12"/>
  <c r="J5219" i="12"/>
  <c r="J5220" i="12"/>
  <c r="K5220" i="12"/>
  <c r="J5221" i="12"/>
  <c r="K5221" i="12"/>
  <c r="K5222" i="12"/>
  <c r="J5223" i="12"/>
  <c r="K5223" i="12"/>
  <c r="J5224" i="12"/>
  <c r="K5224" i="12"/>
  <c r="J5225" i="12"/>
  <c r="K5225" i="12"/>
  <c r="K5226" i="12"/>
  <c r="J5226" i="12"/>
  <c r="J5227" i="12"/>
  <c r="K5227" i="12"/>
  <c r="K5228" i="12"/>
  <c r="J5228" i="12"/>
  <c r="J5229" i="12"/>
  <c r="K5229" i="12"/>
  <c r="J5231" i="12"/>
  <c r="K5231" i="12"/>
  <c r="J5232" i="12"/>
  <c r="K5232" i="12"/>
  <c r="K5233" i="12"/>
  <c r="J5234" i="12"/>
  <c r="K5234" i="12"/>
  <c r="J5235" i="12"/>
  <c r="K5235" i="12"/>
  <c r="K5236" i="12"/>
  <c r="J5237" i="12"/>
  <c r="K5237" i="12"/>
  <c r="J5238" i="12"/>
  <c r="J5239" i="12"/>
  <c r="K5239" i="12"/>
  <c r="K5240" i="12"/>
  <c r="J5240" i="12"/>
  <c r="J5241" i="12"/>
  <c r="J5243" i="12"/>
  <c r="K5243" i="12"/>
  <c r="J5244" i="12"/>
  <c r="K5244" i="12"/>
  <c r="K5245" i="12"/>
  <c r="J5246" i="12"/>
  <c r="K5246" i="12"/>
  <c r="J5247" i="12"/>
  <c r="K5247" i="12"/>
  <c r="J5248" i="12"/>
  <c r="K5248" i="12"/>
  <c r="J5249" i="12"/>
  <c r="K5249" i="12"/>
  <c r="J5250" i="12"/>
  <c r="J5251" i="12"/>
  <c r="K5251" i="12"/>
  <c r="K5252" i="12"/>
  <c r="J5252" i="12"/>
  <c r="J5253" i="12"/>
  <c r="J5255" i="12"/>
  <c r="K5255" i="12"/>
  <c r="J5256" i="12"/>
  <c r="K5256" i="12"/>
  <c r="J5257" i="12"/>
  <c r="K5257" i="12"/>
  <c r="J5258" i="12"/>
  <c r="K5258" i="12"/>
  <c r="J5259" i="12"/>
  <c r="K5259" i="12"/>
  <c r="J5260" i="12"/>
  <c r="K5260" i="12"/>
  <c r="J5261" i="12"/>
  <c r="K5261" i="12"/>
  <c r="J5262" i="12"/>
  <c r="J5263" i="12"/>
  <c r="K5263" i="12"/>
  <c r="J5264" i="12"/>
  <c r="J5265" i="12"/>
  <c r="K5265" i="12"/>
  <c r="J5267" i="12"/>
  <c r="J5268" i="12"/>
  <c r="K5268" i="12"/>
  <c r="J5269" i="12"/>
  <c r="K5269" i="12"/>
  <c r="J5270" i="12"/>
  <c r="J5271" i="12"/>
  <c r="K5271" i="12"/>
  <c r="J5272" i="12"/>
  <c r="K5272" i="12"/>
  <c r="J5273" i="12"/>
  <c r="K5273" i="12"/>
  <c r="K5274" i="12"/>
  <c r="J5274" i="12"/>
  <c r="J5275" i="12"/>
  <c r="K5275" i="12"/>
  <c r="K5276" i="12"/>
  <c r="J5276" i="12"/>
  <c r="J5277" i="12"/>
  <c r="K5277" i="12"/>
  <c r="J5279" i="12"/>
  <c r="J5280" i="12"/>
  <c r="K5280" i="12"/>
  <c r="J5281" i="12"/>
  <c r="K5281" i="12"/>
  <c r="J5282" i="12"/>
  <c r="J5283" i="12"/>
  <c r="K5283" i="12"/>
  <c r="J5284" i="12"/>
  <c r="K5284" i="12"/>
  <c r="J5285" i="12"/>
  <c r="K5285" i="12"/>
  <c r="K5286" i="12"/>
  <c r="J5286" i="12"/>
  <c r="J5287" i="12"/>
  <c r="K5287" i="12"/>
  <c r="J5288" i="12"/>
  <c r="J5289" i="12"/>
  <c r="J5291" i="12"/>
  <c r="J5292" i="12"/>
  <c r="K5292" i="12"/>
  <c r="J5293" i="12"/>
  <c r="K5293" i="12"/>
  <c r="J5294" i="12"/>
  <c r="J5295" i="12"/>
  <c r="K5295" i="12"/>
  <c r="J5296" i="12"/>
  <c r="J5297" i="12"/>
  <c r="K5297" i="12"/>
  <c r="K5298" i="12"/>
  <c r="J5298" i="12"/>
  <c r="J5299" i="12"/>
  <c r="K5299" i="12"/>
  <c r="J5300" i="12"/>
  <c r="J5301" i="12"/>
  <c r="K5301" i="12"/>
  <c r="K5303" i="12"/>
  <c r="J5304" i="12"/>
  <c r="K5304" i="12"/>
  <c r="K5305" i="12"/>
  <c r="J5306" i="12"/>
  <c r="K5306" i="12"/>
  <c r="J5307" i="12"/>
  <c r="K5307" i="12"/>
  <c r="J5308" i="12"/>
  <c r="J5309" i="12"/>
  <c r="K5309" i="12"/>
  <c r="L5310" i="12"/>
  <c r="K5310" i="12"/>
  <c r="J5310" i="12"/>
  <c r="J5311" i="12"/>
  <c r="K5311" i="12"/>
  <c r="J5312" i="12"/>
  <c r="J5313" i="12"/>
  <c r="K5313" i="12"/>
  <c r="J5315" i="12"/>
  <c r="K5315" i="12"/>
  <c r="J5316" i="12"/>
  <c r="K5316" i="12"/>
  <c r="K5317" i="12"/>
  <c r="J5318" i="12"/>
  <c r="J5319" i="12"/>
  <c r="K5319" i="12"/>
  <c r="J5320" i="12"/>
  <c r="K5320" i="12"/>
  <c r="J5321" i="12"/>
  <c r="K5321" i="12"/>
  <c r="J5322" i="12"/>
  <c r="J5323" i="12"/>
  <c r="K5323" i="12"/>
  <c r="K5324" i="12"/>
  <c r="J5324" i="12"/>
  <c r="J5325" i="12"/>
  <c r="J5327" i="12"/>
  <c r="K5327" i="12"/>
  <c r="J5328" i="12"/>
  <c r="K5328" i="12"/>
  <c r="K5329" i="12"/>
  <c r="J5330" i="12"/>
  <c r="K5330" i="12"/>
  <c r="J5331" i="12"/>
  <c r="K5331" i="12"/>
  <c r="J5332" i="12"/>
  <c r="J5333" i="12"/>
  <c r="K5333" i="12"/>
  <c r="L5334" i="12"/>
  <c r="J5334" i="12"/>
  <c r="J5335" i="12"/>
  <c r="K5335" i="12"/>
  <c r="K5336" i="12"/>
  <c r="J5336" i="12"/>
  <c r="J5337" i="12"/>
  <c r="J5338" i="12"/>
  <c r="J5339" i="12"/>
  <c r="K5339" i="12"/>
  <c r="K5340" i="12"/>
  <c r="K5341" i="12"/>
  <c r="J5342" i="12"/>
  <c r="J5343" i="12"/>
  <c r="K5343" i="12"/>
  <c r="J5344" i="12"/>
  <c r="K5344" i="12"/>
  <c r="J5345" i="12"/>
  <c r="K5345" i="12"/>
  <c r="K5346" i="12"/>
  <c r="J5346" i="12"/>
  <c r="J5347" i="12"/>
  <c r="K5347" i="12"/>
  <c r="J5348" i="12"/>
  <c r="J5349" i="12"/>
  <c r="K5350" i="12"/>
  <c r="J5350" i="12"/>
  <c r="J5351" i="12"/>
  <c r="J5352" i="12"/>
  <c r="J5353" i="12"/>
  <c r="K5353" i="12"/>
  <c r="K5354" i="12"/>
  <c r="J5355" i="12"/>
  <c r="K5355" i="12"/>
  <c r="J5356" i="12"/>
  <c r="J5357" i="12"/>
  <c r="K5357" i="12"/>
  <c r="K5358" i="12"/>
  <c r="J5358" i="12"/>
  <c r="I5359" i="12"/>
  <c r="J5359" i="12"/>
  <c r="K5359" i="12"/>
  <c r="I5360" i="12"/>
  <c r="J5360" i="12"/>
  <c r="I5361" i="12"/>
  <c r="J5361" i="12"/>
  <c r="I5362" i="12"/>
  <c r="J5362" i="12"/>
  <c r="I5363" i="12"/>
  <c r="J5363" i="12"/>
  <c r="K5363" i="12"/>
  <c r="I5364" i="12"/>
  <c r="K5364" i="12"/>
  <c r="J5364" i="12"/>
  <c r="I5365" i="12"/>
  <c r="J5365" i="12"/>
  <c r="K5365" i="12"/>
  <c r="I5366" i="12"/>
  <c r="J5366" i="12"/>
  <c r="K5366" i="12"/>
  <c r="I5367" i="12"/>
  <c r="J5367" i="12"/>
  <c r="K5367" i="12"/>
  <c r="I5368" i="12"/>
  <c r="J5368" i="12"/>
  <c r="K5368" i="12"/>
  <c r="I5369" i="12"/>
  <c r="K5369" i="12"/>
  <c r="I5370" i="12"/>
  <c r="J5370" i="12"/>
  <c r="I5371" i="12"/>
  <c r="J5371" i="12"/>
  <c r="K5371" i="12"/>
  <c r="I5372" i="12"/>
  <c r="K5372" i="12"/>
  <c r="J5372" i="12"/>
  <c r="I5373" i="12"/>
  <c r="J5373" i="12"/>
  <c r="K5373" i="12"/>
  <c r="I5374" i="12"/>
  <c r="K5374" i="12"/>
  <c r="J5374" i="12"/>
  <c r="I5375" i="12"/>
  <c r="J5375" i="12"/>
  <c r="I5376" i="12"/>
  <c r="J5376" i="12"/>
  <c r="I5377" i="12"/>
  <c r="J5377" i="12"/>
  <c r="K5377" i="12"/>
  <c r="I5378" i="12"/>
  <c r="K5378" i="12"/>
  <c r="I5379" i="12"/>
  <c r="J5379" i="12"/>
  <c r="K5379" i="12"/>
  <c r="I5380" i="12"/>
  <c r="J5380" i="12"/>
  <c r="I5381" i="12"/>
  <c r="J5381" i="12"/>
  <c r="K5381" i="12"/>
  <c r="I5382" i="12"/>
  <c r="K5382" i="12"/>
  <c r="J5382" i="12"/>
  <c r="I5383" i="12"/>
  <c r="J5383" i="12"/>
  <c r="K5383" i="12"/>
  <c r="I5384" i="12"/>
  <c r="J5384" i="12"/>
  <c r="I5385" i="12"/>
  <c r="J5385" i="12"/>
  <c r="I5386" i="12"/>
  <c r="J5386" i="12"/>
  <c r="I5387" i="12"/>
  <c r="J5387" i="12"/>
  <c r="K5387" i="12"/>
  <c r="I5388" i="12"/>
  <c r="K5388" i="12"/>
  <c r="J5388" i="12"/>
  <c r="I5389" i="12"/>
  <c r="J5389" i="12"/>
  <c r="K5389" i="12"/>
  <c r="I5390" i="12"/>
  <c r="J5390" i="12"/>
  <c r="K5390" i="12"/>
  <c r="I5391" i="12"/>
  <c r="J5391" i="12"/>
  <c r="K5391" i="12"/>
  <c r="I5392" i="12"/>
  <c r="J5392" i="12"/>
  <c r="K5392" i="12"/>
  <c r="I5393" i="12"/>
  <c r="K5393" i="12"/>
  <c r="I5394" i="12"/>
  <c r="J5394" i="12"/>
  <c r="I5395" i="12"/>
  <c r="J5395" i="12"/>
  <c r="K5395" i="12"/>
  <c r="I5396" i="12"/>
  <c r="K5396" i="12"/>
  <c r="J5396" i="12"/>
  <c r="I5397" i="12"/>
  <c r="J5397" i="12"/>
  <c r="K5397" i="12"/>
  <c r="I5398" i="12"/>
  <c r="K5398" i="12"/>
  <c r="J5398" i="12"/>
  <c r="I5399" i="12"/>
  <c r="J5399" i="12"/>
  <c r="I5400" i="12"/>
  <c r="J5400" i="12"/>
  <c r="I5401" i="12"/>
  <c r="J5401" i="12"/>
  <c r="K5401" i="12"/>
  <c r="I5402" i="12"/>
  <c r="K5402" i="12"/>
  <c r="I5403" i="12"/>
  <c r="J5403" i="12"/>
  <c r="K5403" i="12"/>
  <c r="I5404" i="12"/>
  <c r="J5404" i="12"/>
  <c r="I5405" i="12"/>
  <c r="J5405" i="12"/>
  <c r="K5405" i="12"/>
  <c r="I5406" i="12"/>
  <c r="K5406" i="12"/>
  <c r="J5406" i="12"/>
  <c r="I5407" i="12"/>
  <c r="J5407" i="12"/>
  <c r="K5407" i="12"/>
  <c r="I5408" i="12"/>
  <c r="J5408" i="12"/>
  <c r="I5409" i="12"/>
  <c r="J5409" i="12"/>
  <c r="I5410" i="12"/>
  <c r="J5410" i="12"/>
  <c r="I5411" i="12"/>
  <c r="J5411" i="12"/>
  <c r="K5411" i="12"/>
  <c r="I5412" i="12"/>
  <c r="K5412" i="12"/>
  <c r="J5412" i="12"/>
  <c r="I5413" i="12"/>
  <c r="J5413" i="12"/>
  <c r="K5413" i="12"/>
  <c r="I5414" i="12"/>
  <c r="J5414" i="12"/>
  <c r="K5414" i="12"/>
  <c r="I5415" i="12"/>
  <c r="J5415" i="12"/>
  <c r="K5415" i="12"/>
  <c r="I5416" i="12"/>
  <c r="J5416" i="12"/>
  <c r="K5416" i="12"/>
  <c r="I5417" i="12"/>
  <c r="K5417" i="12"/>
  <c r="J5418" i="12"/>
  <c r="J5419" i="12"/>
  <c r="K5419" i="12"/>
  <c r="K5420" i="12"/>
  <c r="J5420" i="12"/>
  <c r="J5421" i="12"/>
  <c r="K5421" i="12"/>
  <c r="K5422" i="12"/>
  <c r="J5422" i="12"/>
  <c r="J5423" i="12"/>
  <c r="J5424" i="12"/>
  <c r="J5425" i="12"/>
  <c r="K5425" i="12"/>
  <c r="K5426" i="12"/>
  <c r="J5427" i="12"/>
  <c r="K5427" i="12"/>
  <c r="J5428" i="12"/>
  <c r="J5429" i="12"/>
  <c r="K5429" i="12"/>
  <c r="K5430" i="12"/>
  <c r="J5430" i="12"/>
  <c r="J5431" i="12"/>
  <c r="K5431" i="12"/>
  <c r="J5432" i="12"/>
  <c r="J5433" i="12"/>
  <c r="J5434" i="12"/>
  <c r="J5435" i="12"/>
  <c r="K5435" i="12"/>
  <c r="K5436" i="12"/>
  <c r="J5436" i="12"/>
  <c r="J5437" i="12"/>
  <c r="K5437" i="12"/>
  <c r="J5438" i="12"/>
  <c r="K5438" i="12"/>
  <c r="J5439" i="12"/>
  <c r="K5439" i="12"/>
  <c r="J5440" i="12"/>
  <c r="K5440" i="12"/>
  <c r="I5441" i="12"/>
  <c r="K5441" i="12"/>
  <c r="I5442" i="12"/>
  <c r="J5442" i="12"/>
  <c r="I5443" i="12"/>
  <c r="J5443" i="12"/>
  <c r="K5443" i="12"/>
  <c r="I5444" i="12"/>
  <c r="K5444" i="12"/>
  <c r="J5444" i="12"/>
  <c r="I5445" i="12"/>
  <c r="J5445" i="12"/>
  <c r="K5445" i="12"/>
  <c r="I5446" i="12"/>
  <c r="K5446" i="12"/>
  <c r="J5446" i="12"/>
  <c r="I5447" i="12"/>
  <c r="J5447" i="12"/>
  <c r="I5448" i="12"/>
  <c r="J5448" i="12"/>
  <c r="I5449" i="12"/>
  <c r="J5449" i="12"/>
  <c r="K5449" i="12"/>
  <c r="I5450" i="12"/>
  <c r="K5450" i="12"/>
  <c r="I5451" i="12"/>
  <c r="J5451" i="12"/>
  <c r="K5451" i="12"/>
  <c r="I5452" i="12"/>
  <c r="J5452" i="12"/>
  <c r="I5453" i="12"/>
  <c r="J5453" i="12"/>
  <c r="K5453" i="12"/>
  <c r="I5454" i="12"/>
  <c r="K5454" i="12"/>
  <c r="J5454" i="12"/>
  <c r="I5455" i="12"/>
  <c r="J5455" i="12"/>
  <c r="K5455" i="12"/>
  <c r="I5456" i="12"/>
  <c r="J5456" i="12"/>
  <c r="I5457" i="12"/>
  <c r="J5457" i="12"/>
  <c r="I5458" i="12"/>
  <c r="J5458" i="12"/>
  <c r="I5459" i="12"/>
  <c r="J5459" i="12"/>
  <c r="K5459" i="12"/>
  <c r="I5460" i="12"/>
  <c r="K5460" i="12"/>
  <c r="J5460" i="12"/>
  <c r="I5461" i="12"/>
  <c r="J5461" i="12"/>
  <c r="K5461" i="12"/>
  <c r="I5462" i="12"/>
  <c r="J5462" i="12"/>
  <c r="K5462" i="12"/>
  <c r="I5463" i="12"/>
  <c r="J5463" i="12"/>
  <c r="K5463" i="12"/>
  <c r="I5464" i="12"/>
  <c r="J5464" i="12"/>
  <c r="K5464" i="12"/>
  <c r="I5465" i="12"/>
  <c r="K5465" i="12"/>
  <c r="I5466" i="12"/>
  <c r="J5466" i="12"/>
  <c r="I5467" i="12"/>
  <c r="J5467" i="12"/>
  <c r="K5467" i="12"/>
  <c r="I5468" i="12"/>
  <c r="J5468" i="12"/>
  <c r="I5469" i="12"/>
  <c r="J5469" i="12"/>
  <c r="I5470" i="12"/>
  <c r="K5470" i="12"/>
  <c r="J5470" i="12"/>
  <c r="I5471" i="12"/>
  <c r="K5471" i="12"/>
  <c r="I5472" i="12"/>
  <c r="J5472" i="12"/>
  <c r="K5472" i="12"/>
  <c r="I5473" i="12"/>
  <c r="J5473" i="12"/>
  <c r="I5474" i="12"/>
  <c r="J5474" i="12"/>
  <c r="K5474" i="12"/>
  <c r="I5475" i="12"/>
  <c r="J5475" i="12"/>
  <c r="K5475" i="12"/>
  <c r="I5476" i="12"/>
  <c r="K5476" i="12"/>
  <c r="I5477" i="12"/>
  <c r="J5477" i="12"/>
  <c r="K5477" i="12"/>
  <c r="I5478" i="12"/>
  <c r="J5478" i="12"/>
  <c r="I5479" i="12"/>
  <c r="J5479" i="12"/>
  <c r="K5479" i="12"/>
  <c r="I5480" i="12"/>
  <c r="J5480" i="12"/>
  <c r="K5480" i="12"/>
  <c r="I5481" i="12"/>
  <c r="K5481" i="12"/>
  <c r="I5482" i="12"/>
  <c r="K5482" i="12"/>
  <c r="J5482" i="12"/>
  <c r="I5483" i="12"/>
  <c r="J5483" i="12"/>
  <c r="I5484" i="12"/>
  <c r="J5484" i="12"/>
  <c r="K5484" i="12"/>
  <c r="I5485" i="12"/>
  <c r="J5485" i="12"/>
  <c r="K5485" i="12"/>
  <c r="I5486" i="12"/>
  <c r="J5486" i="12"/>
  <c r="I5487" i="12"/>
  <c r="J5487" i="12"/>
  <c r="K5487" i="12"/>
  <c r="I5488" i="12"/>
  <c r="J5488" i="12"/>
  <c r="I5489" i="12"/>
  <c r="J5489" i="12"/>
  <c r="K5489" i="12"/>
  <c r="I5490" i="12"/>
  <c r="J5490" i="12"/>
  <c r="K5490" i="12"/>
  <c r="I5491" i="12"/>
  <c r="J5491" i="12"/>
  <c r="K5126" i="12"/>
  <c r="I5126" i="12"/>
  <c r="AK4" i="7"/>
  <c r="AL4" i="7"/>
  <c r="AM4" i="7"/>
  <c r="AK5" i="7"/>
  <c r="AL5" i="7"/>
  <c r="AM5" i="7"/>
  <c r="AK6" i="7"/>
  <c r="AL6" i="7"/>
  <c r="AM6" i="7"/>
  <c r="AK7" i="7"/>
  <c r="AL7" i="7"/>
  <c r="AM7" i="7"/>
  <c r="AK8" i="7"/>
  <c r="AL8" i="7"/>
  <c r="AM8" i="7"/>
  <c r="AK9" i="7"/>
  <c r="AL9" i="7"/>
  <c r="AM9" i="7"/>
  <c r="AK10" i="7"/>
  <c r="AL10" i="7"/>
  <c r="AM10" i="7"/>
  <c r="AK11" i="7"/>
  <c r="AL11" i="7"/>
  <c r="AM11" i="7"/>
  <c r="AK12" i="7"/>
  <c r="AL12" i="7"/>
  <c r="AM12" i="7"/>
  <c r="AK13" i="7"/>
  <c r="AL13" i="7"/>
  <c r="AM13" i="7"/>
  <c r="AK14" i="7"/>
  <c r="AL14" i="7"/>
  <c r="AM14" i="7"/>
  <c r="AK15" i="7"/>
  <c r="AL15" i="7"/>
  <c r="AM15" i="7"/>
  <c r="AK16" i="7"/>
  <c r="AL16" i="7"/>
  <c r="AM16" i="7"/>
  <c r="AK17" i="7"/>
  <c r="AL17" i="7"/>
  <c r="AM17" i="7"/>
  <c r="AK18" i="7"/>
  <c r="AL18" i="7"/>
  <c r="AM18" i="7"/>
  <c r="AK19" i="7"/>
  <c r="AL19" i="7"/>
  <c r="AM19" i="7"/>
  <c r="AK20" i="7"/>
  <c r="AL20" i="7"/>
  <c r="AM20" i="7"/>
  <c r="AK21" i="7"/>
  <c r="AL21" i="7"/>
  <c r="AM21" i="7"/>
  <c r="AK22" i="7"/>
  <c r="AL22" i="7"/>
  <c r="AM22" i="7"/>
  <c r="AK23" i="7"/>
  <c r="AL23" i="7"/>
  <c r="AM23" i="7"/>
  <c r="AK24" i="7"/>
  <c r="AL24" i="7"/>
  <c r="AM24" i="7"/>
  <c r="AK25" i="7"/>
  <c r="AL25" i="7"/>
  <c r="AM25" i="7"/>
  <c r="AK26" i="7"/>
  <c r="AL26" i="7"/>
  <c r="AM26" i="7"/>
  <c r="AK27" i="7"/>
  <c r="AL27" i="7"/>
  <c r="AM27" i="7"/>
  <c r="AK28" i="7"/>
  <c r="AL28" i="7"/>
  <c r="AM28" i="7"/>
  <c r="AK29" i="7"/>
  <c r="AL29" i="7"/>
  <c r="AM29" i="7"/>
  <c r="AK30" i="7"/>
  <c r="AL30" i="7"/>
  <c r="AM30" i="7"/>
  <c r="AK31" i="7"/>
  <c r="AL31" i="7"/>
  <c r="AM31" i="7"/>
  <c r="AK32" i="7"/>
  <c r="AL32" i="7"/>
  <c r="AM32" i="7"/>
  <c r="AK33" i="7"/>
  <c r="AL33" i="7"/>
  <c r="AM33" i="7"/>
  <c r="AK34" i="7"/>
  <c r="AL34" i="7"/>
  <c r="AM34" i="7"/>
  <c r="AK35" i="7"/>
  <c r="AL35" i="7"/>
  <c r="AM35" i="7"/>
  <c r="AK36" i="7"/>
  <c r="AL36" i="7"/>
  <c r="AM36" i="7"/>
  <c r="AK37" i="7"/>
  <c r="AL37" i="7"/>
  <c r="AM37" i="7"/>
  <c r="AK38" i="7"/>
  <c r="AL38" i="7"/>
  <c r="AM38" i="7"/>
  <c r="AK39" i="7"/>
  <c r="AL39" i="7"/>
  <c r="AM39" i="7"/>
  <c r="AK40" i="7"/>
  <c r="AL40" i="7"/>
  <c r="AM40" i="7"/>
  <c r="AK41" i="7"/>
  <c r="AL41" i="7"/>
  <c r="AM41" i="7"/>
  <c r="AK42" i="7"/>
  <c r="AL42" i="7"/>
  <c r="AM42" i="7"/>
  <c r="AK43" i="7"/>
  <c r="AL43" i="7"/>
  <c r="AM43" i="7"/>
  <c r="AK44" i="7"/>
  <c r="AL44" i="7"/>
  <c r="AM44" i="7"/>
  <c r="AK45" i="7"/>
  <c r="AL45" i="7"/>
  <c r="AM45" i="7"/>
  <c r="AK46" i="7"/>
  <c r="AL46" i="7"/>
  <c r="AM46" i="7"/>
  <c r="AK47" i="7"/>
  <c r="AL47" i="7"/>
  <c r="AM47" i="7"/>
  <c r="AK48" i="7"/>
  <c r="AL48" i="7"/>
  <c r="AM48" i="7"/>
  <c r="AK49" i="7"/>
  <c r="AL49" i="7"/>
  <c r="AM49" i="7"/>
  <c r="AK50" i="7"/>
  <c r="AL50" i="7"/>
  <c r="AM50" i="7"/>
  <c r="AK51" i="7"/>
  <c r="AL51" i="7"/>
  <c r="AM51" i="7"/>
  <c r="AK52" i="7"/>
  <c r="AL52" i="7"/>
  <c r="AM52" i="7"/>
  <c r="AK53" i="7"/>
  <c r="AL53" i="7"/>
  <c r="AM53" i="7"/>
  <c r="AK54" i="7"/>
  <c r="AL54" i="7"/>
  <c r="AM54" i="7"/>
  <c r="AK55" i="7"/>
  <c r="AL55" i="7"/>
  <c r="AM55" i="7"/>
  <c r="AK56" i="7"/>
  <c r="AL56" i="7"/>
  <c r="AM56" i="7"/>
  <c r="AK57" i="7"/>
  <c r="AL57" i="7"/>
  <c r="AM57" i="7"/>
  <c r="AK58" i="7"/>
  <c r="AL58" i="7"/>
  <c r="AM58" i="7"/>
  <c r="AK59" i="7"/>
  <c r="AL59" i="7"/>
  <c r="AM59" i="7"/>
  <c r="AK60" i="7"/>
  <c r="AL60" i="7"/>
  <c r="AM60" i="7"/>
  <c r="AK61" i="7"/>
  <c r="AL61" i="7"/>
  <c r="AM61" i="7"/>
  <c r="AK62" i="7"/>
  <c r="AL62" i="7"/>
  <c r="AM62" i="7"/>
  <c r="AK63" i="7"/>
  <c r="AL63" i="7"/>
  <c r="AM63" i="7"/>
  <c r="AK64" i="7"/>
  <c r="AL64" i="7"/>
  <c r="AM64" i="7"/>
  <c r="AK65" i="7"/>
  <c r="AL65" i="7"/>
  <c r="AM65" i="7"/>
  <c r="AK66" i="7"/>
  <c r="AL66" i="7"/>
  <c r="AM66" i="7"/>
  <c r="AK67" i="7"/>
  <c r="AL67" i="7"/>
  <c r="AM67" i="7"/>
  <c r="AK68" i="7"/>
  <c r="AL68" i="7"/>
  <c r="AM68" i="7"/>
  <c r="AK69" i="7"/>
  <c r="AL69" i="7"/>
  <c r="AM69" i="7"/>
  <c r="AK70" i="7"/>
  <c r="AL70" i="7"/>
  <c r="AM70" i="7"/>
  <c r="AK71" i="7"/>
  <c r="AL71" i="7"/>
  <c r="AM71" i="7"/>
  <c r="AK72" i="7"/>
  <c r="AL72" i="7"/>
  <c r="AM72" i="7"/>
  <c r="AK73" i="7"/>
  <c r="AL73" i="7"/>
  <c r="AM73" i="7"/>
  <c r="AK74" i="7"/>
  <c r="AL74" i="7"/>
  <c r="AM74" i="7"/>
  <c r="AK75" i="7"/>
  <c r="AL75" i="7"/>
  <c r="AM75" i="7"/>
  <c r="AK76" i="7"/>
  <c r="AL76" i="7"/>
  <c r="AM76" i="7"/>
  <c r="AK77" i="7"/>
  <c r="AL77" i="7"/>
  <c r="AM77" i="7"/>
  <c r="AK78" i="7"/>
  <c r="AL78" i="7"/>
  <c r="AM78" i="7"/>
  <c r="AK79" i="7"/>
  <c r="AL79" i="7"/>
  <c r="AM79" i="7"/>
  <c r="AK80" i="7"/>
  <c r="AL80" i="7"/>
  <c r="AM80" i="7"/>
  <c r="AK81" i="7"/>
  <c r="AL81" i="7"/>
  <c r="AM81" i="7"/>
  <c r="AK82" i="7"/>
  <c r="AL82" i="7"/>
  <c r="AM82" i="7"/>
  <c r="AK83" i="7"/>
  <c r="AL83" i="7"/>
  <c r="AM83" i="7"/>
  <c r="AK84" i="7"/>
  <c r="AL84" i="7"/>
  <c r="AM84" i="7"/>
  <c r="AK85" i="7"/>
  <c r="AL85" i="7"/>
  <c r="AM85" i="7"/>
  <c r="AK86" i="7"/>
  <c r="AL86" i="7"/>
  <c r="AM86" i="7"/>
  <c r="AK87" i="7"/>
  <c r="AL87" i="7"/>
  <c r="AM87" i="7"/>
  <c r="AK88" i="7"/>
  <c r="AL88" i="7"/>
  <c r="AM88" i="7"/>
  <c r="AK89" i="7"/>
  <c r="AL89" i="7"/>
  <c r="AM89" i="7"/>
  <c r="AK90" i="7"/>
  <c r="AL90" i="7"/>
  <c r="AM90" i="7"/>
  <c r="AK91" i="7"/>
  <c r="AL91" i="7"/>
  <c r="AM91" i="7"/>
  <c r="AK92" i="7"/>
  <c r="AL92" i="7"/>
  <c r="AM92" i="7"/>
  <c r="AK93" i="7"/>
  <c r="AL93" i="7"/>
  <c r="AM93" i="7"/>
  <c r="AK94" i="7"/>
  <c r="AL94" i="7"/>
  <c r="AM94" i="7"/>
  <c r="AK95" i="7"/>
  <c r="AL95" i="7"/>
  <c r="AM95" i="7"/>
  <c r="AK96" i="7"/>
  <c r="AL96" i="7"/>
  <c r="AM96" i="7"/>
  <c r="AK97" i="7"/>
  <c r="AL97" i="7"/>
  <c r="AM97" i="7"/>
  <c r="AK98" i="7"/>
  <c r="AL98" i="7"/>
  <c r="AM98" i="7"/>
  <c r="AK99" i="7"/>
  <c r="AL99" i="7"/>
  <c r="AM99" i="7"/>
  <c r="AK100" i="7"/>
  <c r="AL100" i="7"/>
  <c r="AM100" i="7"/>
  <c r="AK101" i="7"/>
  <c r="AL101" i="7"/>
  <c r="AM101" i="7"/>
  <c r="AK102" i="7"/>
  <c r="AL102" i="7"/>
  <c r="AM102" i="7"/>
  <c r="AK103" i="7"/>
  <c r="AL103" i="7"/>
  <c r="AM103" i="7"/>
  <c r="AK104" i="7"/>
  <c r="AL104" i="7"/>
  <c r="AM104" i="7"/>
  <c r="AK105" i="7"/>
  <c r="AL105" i="7"/>
  <c r="AM105" i="7"/>
  <c r="AK106" i="7"/>
  <c r="AL106" i="7"/>
  <c r="AM106" i="7"/>
  <c r="AK107" i="7"/>
  <c r="AL107" i="7"/>
  <c r="AM107" i="7"/>
  <c r="AK108" i="7"/>
  <c r="AL108" i="7"/>
  <c r="AM108" i="7"/>
  <c r="AK109" i="7"/>
  <c r="AL109" i="7"/>
  <c r="AM109" i="7"/>
  <c r="AK110" i="7"/>
  <c r="AL110" i="7"/>
  <c r="AM110" i="7"/>
  <c r="AK111" i="7"/>
  <c r="AL111" i="7"/>
  <c r="AM111" i="7"/>
  <c r="AK112" i="7"/>
  <c r="AL112" i="7"/>
  <c r="AM112" i="7"/>
  <c r="AK113" i="7"/>
  <c r="AL113" i="7"/>
  <c r="AM113" i="7"/>
  <c r="AK114" i="7"/>
  <c r="AL114" i="7"/>
  <c r="AM114" i="7"/>
  <c r="AK115" i="7"/>
  <c r="AL115" i="7"/>
  <c r="AM115" i="7"/>
  <c r="AK116" i="7"/>
  <c r="AL116" i="7"/>
  <c r="AM116" i="7"/>
  <c r="AK117" i="7"/>
  <c r="AL117" i="7"/>
  <c r="AM117" i="7"/>
  <c r="AK118" i="7"/>
  <c r="AL118" i="7"/>
  <c r="AM118" i="7"/>
  <c r="AK119" i="7"/>
  <c r="AL119" i="7"/>
  <c r="AM119" i="7"/>
  <c r="AK120" i="7"/>
  <c r="AL120" i="7"/>
  <c r="AM120" i="7"/>
  <c r="AK121" i="7"/>
  <c r="AL121" i="7"/>
  <c r="AM121" i="7"/>
  <c r="AK122" i="7"/>
  <c r="AL122" i="7"/>
  <c r="AM122" i="7"/>
  <c r="AK123" i="7"/>
  <c r="AL123" i="7"/>
  <c r="AM123" i="7"/>
  <c r="AK124" i="7"/>
  <c r="AL124" i="7"/>
  <c r="AM124" i="7"/>
  <c r="AK125" i="7"/>
  <c r="AL125" i="7"/>
  <c r="AM125" i="7"/>
  <c r="AK126" i="7"/>
  <c r="AL126" i="7"/>
  <c r="AM126" i="7"/>
  <c r="AK127" i="7"/>
  <c r="AL127" i="7"/>
  <c r="AM127" i="7"/>
  <c r="AK128" i="7"/>
  <c r="AL128" i="7"/>
  <c r="AM128" i="7"/>
  <c r="AK129" i="7"/>
  <c r="AL129" i="7"/>
  <c r="AM129" i="7"/>
  <c r="AK130" i="7"/>
  <c r="AL130" i="7"/>
  <c r="AM130" i="7"/>
  <c r="AK131" i="7"/>
  <c r="AL131" i="7"/>
  <c r="AM131" i="7"/>
  <c r="AK132" i="7"/>
  <c r="AL132" i="7"/>
  <c r="AM132" i="7"/>
  <c r="AK133" i="7"/>
  <c r="AL133" i="7"/>
  <c r="AM133" i="7"/>
  <c r="AK134" i="7"/>
  <c r="AL134" i="7"/>
  <c r="AM134" i="7"/>
  <c r="AK135" i="7"/>
  <c r="AL135" i="7"/>
  <c r="AM135" i="7"/>
  <c r="AK136" i="7"/>
  <c r="AL136" i="7"/>
  <c r="AM136" i="7"/>
  <c r="AK137" i="7"/>
  <c r="AL137" i="7"/>
  <c r="AM137" i="7"/>
  <c r="AK138" i="7"/>
  <c r="AL138" i="7"/>
  <c r="AM138" i="7"/>
  <c r="AK139" i="7"/>
  <c r="AL139" i="7"/>
  <c r="AM139" i="7"/>
  <c r="AK140" i="7"/>
  <c r="AL140" i="7"/>
  <c r="AM140" i="7"/>
  <c r="AK141" i="7"/>
  <c r="AL141" i="7"/>
  <c r="AM141" i="7"/>
  <c r="AK142" i="7"/>
  <c r="AL142" i="7"/>
  <c r="AM142" i="7"/>
  <c r="AK143" i="7"/>
  <c r="AL143" i="7"/>
  <c r="AM143" i="7"/>
  <c r="AK144" i="7"/>
  <c r="AL144" i="7"/>
  <c r="AM144" i="7"/>
  <c r="AK145" i="7"/>
  <c r="AL145" i="7"/>
  <c r="AM145" i="7"/>
  <c r="AK146" i="7"/>
  <c r="AL146" i="7"/>
  <c r="AM146" i="7"/>
  <c r="AK147" i="7"/>
  <c r="AL147" i="7"/>
  <c r="AM147" i="7"/>
  <c r="AK148" i="7"/>
  <c r="AL148" i="7"/>
  <c r="AM148" i="7"/>
  <c r="AK149" i="7"/>
  <c r="AL149" i="7"/>
  <c r="AM149" i="7"/>
  <c r="AK150" i="7"/>
  <c r="AL150" i="7"/>
  <c r="AM150" i="7"/>
  <c r="AK151" i="7"/>
  <c r="AL151" i="7"/>
  <c r="AM151" i="7"/>
  <c r="AK152" i="7"/>
  <c r="AL152" i="7"/>
  <c r="AM152" i="7"/>
  <c r="AK153" i="7"/>
  <c r="AL153" i="7"/>
  <c r="AM153" i="7"/>
  <c r="AK154" i="7"/>
  <c r="AL154" i="7"/>
  <c r="AM154" i="7"/>
  <c r="AK155" i="7"/>
  <c r="AL155" i="7"/>
  <c r="AM155" i="7"/>
  <c r="AK156" i="7"/>
  <c r="AL156" i="7"/>
  <c r="AM156" i="7"/>
  <c r="AK157" i="7"/>
  <c r="AL157" i="7"/>
  <c r="AM157" i="7"/>
  <c r="AK158" i="7"/>
  <c r="AL158" i="7"/>
  <c r="AM158" i="7"/>
  <c r="AK159" i="7"/>
  <c r="AL159" i="7"/>
  <c r="AM159" i="7"/>
  <c r="AK160" i="7"/>
  <c r="AL160" i="7"/>
  <c r="AM160" i="7"/>
  <c r="AK161" i="7"/>
  <c r="AL161" i="7"/>
  <c r="AM161" i="7"/>
  <c r="AK162" i="7"/>
  <c r="AL162" i="7"/>
  <c r="AM162" i="7"/>
  <c r="AK163" i="7"/>
  <c r="AL163" i="7"/>
  <c r="AM163" i="7"/>
  <c r="AK164" i="7"/>
  <c r="AL164" i="7"/>
  <c r="AM164" i="7"/>
  <c r="AK165" i="7"/>
  <c r="AL165" i="7"/>
  <c r="AM165" i="7"/>
  <c r="AK166" i="7"/>
  <c r="AL166" i="7"/>
  <c r="AM166" i="7"/>
  <c r="AK167" i="7"/>
  <c r="AL167" i="7"/>
  <c r="AM167" i="7"/>
  <c r="AK168" i="7"/>
  <c r="AL168" i="7"/>
  <c r="AM168" i="7"/>
  <c r="AK169" i="7"/>
  <c r="AL169" i="7"/>
  <c r="AM169" i="7"/>
  <c r="AK170" i="7"/>
  <c r="AL170" i="7"/>
  <c r="AM170" i="7"/>
  <c r="AK171" i="7"/>
  <c r="AL171" i="7"/>
  <c r="AM171" i="7"/>
  <c r="AK172" i="7"/>
  <c r="AL172" i="7"/>
  <c r="AM172" i="7"/>
  <c r="AK173" i="7"/>
  <c r="AL173" i="7"/>
  <c r="AM173" i="7"/>
  <c r="AK174" i="7"/>
  <c r="AL174" i="7"/>
  <c r="AM174" i="7"/>
  <c r="AK175" i="7"/>
  <c r="AL175" i="7"/>
  <c r="AM175" i="7"/>
  <c r="AK176" i="7"/>
  <c r="AL176" i="7"/>
  <c r="AM176" i="7"/>
  <c r="AK177" i="7"/>
  <c r="AL177" i="7"/>
  <c r="AM177" i="7"/>
  <c r="AK178" i="7"/>
  <c r="AL178" i="7"/>
  <c r="AM178" i="7"/>
  <c r="AK179" i="7"/>
  <c r="AL179" i="7"/>
  <c r="AM179" i="7"/>
  <c r="AK180" i="7"/>
  <c r="AL180" i="7"/>
  <c r="AM180" i="7"/>
  <c r="AK181" i="7"/>
  <c r="AL181" i="7"/>
  <c r="AM181" i="7"/>
  <c r="AK182" i="7"/>
  <c r="AL182" i="7"/>
  <c r="AM182" i="7"/>
  <c r="AK183" i="7"/>
  <c r="AL183" i="7"/>
  <c r="AM183" i="7"/>
  <c r="AK184" i="7"/>
  <c r="AL184" i="7"/>
  <c r="AM184" i="7"/>
  <c r="AK185" i="7"/>
  <c r="AL185" i="7"/>
  <c r="AM185" i="7"/>
  <c r="AK186" i="7"/>
  <c r="AL186" i="7"/>
  <c r="AM186" i="7"/>
  <c r="AK187" i="7"/>
  <c r="AL187" i="7"/>
  <c r="AM187" i="7"/>
  <c r="AK188" i="7"/>
  <c r="AL188" i="7"/>
  <c r="AM188" i="7"/>
  <c r="AK189" i="7"/>
  <c r="AL189" i="7"/>
  <c r="AM189" i="7"/>
  <c r="AK190" i="7"/>
  <c r="AL190" i="7"/>
  <c r="AM190" i="7"/>
  <c r="AK191" i="7"/>
  <c r="AL191" i="7"/>
  <c r="AM191" i="7"/>
  <c r="AK192" i="7"/>
  <c r="AL192" i="7"/>
  <c r="AM192" i="7"/>
  <c r="AK193" i="7"/>
  <c r="AL193" i="7"/>
  <c r="AM193" i="7"/>
  <c r="AK194" i="7"/>
  <c r="AL194" i="7"/>
  <c r="AM194" i="7"/>
  <c r="AK195" i="7"/>
  <c r="AL195" i="7"/>
  <c r="AM195" i="7"/>
  <c r="AK196" i="7"/>
  <c r="AL196" i="7"/>
  <c r="AM196" i="7"/>
  <c r="AK197" i="7"/>
  <c r="AL197" i="7"/>
  <c r="AM197" i="7"/>
  <c r="AK198" i="7"/>
  <c r="AL198" i="7"/>
  <c r="AM198" i="7"/>
  <c r="AK199" i="7"/>
  <c r="AL199" i="7"/>
  <c r="AM199" i="7"/>
  <c r="AK200" i="7"/>
  <c r="AL200" i="7"/>
  <c r="AM200" i="7"/>
  <c r="AK201" i="7"/>
  <c r="AL201" i="7"/>
  <c r="AM201" i="7"/>
  <c r="AK202" i="7"/>
  <c r="AL202" i="7"/>
  <c r="AM202" i="7"/>
  <c r="AK203" i="7"/>
  <c r="AL203" i="7"/>
  <c r="AM203" i="7"/>
  <c r="AK204" i="7"/>
  <c r="AL204" i="7"/>
  <c r="AM204" i="7"/>
  <c r="AK205" i="7"/>
  <c r="AL205" i="7"/>
  <c r="AM205" i="7"/>
  <c r="AK206" i="7"/>
  <c r="AL206" i="7"/>
  <c r="AM206" i="7"/>
  <c r="AK207" i="7"/>
  <c r="AL207" i="7"/>
  <c r="AM207" i="7"/>
  <c r="AK208" i="7"/>
  <c r="AL208" i="7"/>
  <c r="AM208" i="7"/>
  <c r="AK209" i="7"/>
  <c r="AL209" i="7"/>
  <c r="AM209" i="7"/>
  <c r="AK210" i="7"/>
  <c r="AL210" i="7"/>
  <c r="AM210" i="7"/>
  <c r="AK211" i="7"/>
  <c r="AL211" i="7"/>
  <c r="AM211" i="7"/>
  <c r="AK212" i="7"/>
  <c r="AL212" i="7"/>
  <c r="AM212" i="7"/>
  <c r="AK213" i="7"/>
  <c r="AL213" i="7"/>
  <c r="AM213" i="7"/>
  <c r="AK214" i="7"/>
  <c r="AL214" i="7"/>
  <c r="AM214" i="7"/>
  <c r="AK215" i="7"/>
  <c r="AL215" i="7"/>
  <c r="AM215" i="7"/>
  <c r="AK216" i="7"/>
  <c r="AL216" i="7"/>
  <c r="AM216" i="7"/>
  <c r="AK217" i="7"/>
  <c r="AL217" i="7"/>
  <c r="AM217" i="7"/>
  <c r="AK218" i="7"/>
  <c r="AL218" i="7"/>
  <c r="AM218" i="7"/>
  <c r="AK219" i="7"/>
  <c r="AL219" i="7"/>
  <c r="AM219" i="7"/>
  <c r="AK220" i="7"/>
  <c r="AL220" i="7"/>
  <c r="AM220" i="7"/>
  <c r="AK221" i="7"/>
  <c r="AL221" i="7"/>
  <c r="AM221" i="7"/>
  <c r="AK222" i="7"/>
  <c r="AL222" i="7"/>
  <c r="AM222" i="7"/>
  <c r="AK223" i="7"/>
  <c r="AL223" i="7"/>
  <c r="AM223" i="7"/>
  <c r="AK224" i="7"/>
  <c r="AL224" i="7"/>
  <c r="AM224" i="7"/>
  <c r="AK225" i="7"/>
  <c r="AL225" i="7"/>
  <c r="AM225" i="7"/>
  <c r="AK226" i="7"/>
  <c r="AL226" i="7"/>
  <c r="AM226" i="7"/>
  <c r="AK227" i="7"/>
  <c r="AL227" i="7"/>
  <c r="AM227" i="7"/>
  <c r="AK228" i="7"/>
  <c r="AL228" i="7"/>
  <c r="AM228" i="7"/>
  <c r="AK229" i="7"/>
  <c r="AL229" i="7"/>
  <c r="AM229" i="7"/>
  <c r="AK230" i="7"/>
  <c r="AL230" i="7"/>
  <c r="AM230" i="7"/>
  <c r="AK231" i="7"/>
  <c r="AL231" i="7"/>
  <c r="AM231" i="7"/>
  <c r="AK232" i="7"/>
  <c r="AL232" i="7"/>
  <c r="AM232" i="7"/>
  <c r="AK233" i="7"/>
  <c r="AL233" i="7"/>
  <c r="AM233" i="7"/>
  <c r="AK234" i="7"/>
  <c r="AL234" i="7"/>
  <c r="AM234" i="7"/>
  <c r="AK235" i="7"/>
  <c r="AL235" i="7"/>
  <c r="AM235" i="7"/>
  <c r="AK236" i="7"/>
  <c r="AL236" i="7"/>
  <c r="AM236" i="7"/>
  <c r="AK237" i="7"/>
  <c r="AL237" i="7"/>
  <c r="AM237" i="7"/>
  <c r="AK238" i="7"/>
  <c r="AL238" i="7"/>
  <c r="AM238" i="7"/>
  <c r="AK239" i="7"/>
  <c r="AL239" i="7"/>
  <c r="AM239" i="7"/>
  <c r="AK240" i="7"/>
  <c r="AL240" i="7"/>
  <c r="AM240" i="7"/>
  <c r="AK241" i="7"/>
  <c r="AL241" i="7"/>
  <c r="AM241" i="7"/>
  <c r="AK242" i="7"/>
  <c r="AL242" i="7"/>
  <c r="AM242" i="7"/>
  <c r="AK243" i="7"/>
  <c r="AL243" i="7"/>
  <c r="AM243" i="7"/>
  <c r="AK244" i="7"/>
  <c r="AL244" i="7"/>
  <c r="AM244" i="7"/>
  <c r="AK245" i="7"/>
  <c r="AL245" i="7"/>
  <c r="AM245" i="7"/>
  <c r="AK246" i="7"/>
  <c r="AL246" i="7"/>
  <c r="AM246" i="7"/>
  <c r="AK247" i="7"/>
  <c r="AL247" i="7"/>
  <c r="AM247" i="7"/>
  <c r="AK248" i="7"/>
  <c r="AL248" i="7"/>
  <c r="AM248" i="7"/>
  <c r="AK249" i="7"/>
  <c r="AL249" i="7"/>
  <c r="AM249" i="7"/>
  <c r="AK250" i="7"/>
  <c r="AL250" i="7"/>
  <c r="AM250" i="7"/>
  <c r="AK251" i="7"/>
  <c r="AL251" i="7"/>
  <c r="AM251" i="7"/>
  <c r="AK252" i="7"/>
  <c r="AL252" i="7"/>
  <c r="AM252" i="7"/>
  <c r="AK253" i="7"/>
  <c r="AL253" i="7"/>
  <c r="AM253" i="7"/>
  <c r="AK254" i="7"/>
  <c r="AL254" i="7"/>
  <c r="AM254" i="7"/>
  <c r="AK255" i="7"/>
  <c r="AL255" i="7"/>
  <c r="AM255" i="7"/>
  <c r="AK256" i="7"/>
  <c r="AL256" i="7"/>
  <c r="AM256" i="7"/>
  <c r="AK257" i="7"/>
  <c r="AL257" i="7"/>
  <c r="AM257" i="7"/>
  <c r="AK258" i="7"/>
  <c r="AL258" i="7"/>
  <c r="AM258" i="7"/>
  <c r="AK259" i="7"/>
  <c r="AL259" i="7"/>
  <c r="AM259" i="7"/>
  <c r="AK260" i="7"/>
  <c r="AL260" i="7"/>
  <c r="AM260" i="7"/>
  <c r="AK261" i="7"/>
  <c r="AL261" i="7"/>
  <c r="AM261" i="7"/>
  <c r="AK262" i="7"/>
  <c r="AL262" i="7"/>
  <c r="AM262" i="7"/>
  <c r="AK263" i="7"/>
  <c r="AL263" i="7"/>
  <c r="AM263" i="7"/>
  <c r="AK264" i="7"/>
  <c r="AL264" i="7"/>
  <c r="AM264" i="7"/>
  <c r="AK265" i="7"/>
  <c r="AL265" i="7"/>
  <c r="AM265" i="7"/>
  <c r="AK266" i="7"/>
  <c r="AL266" i="7"/>
  <c r="AM266" i="7"/>
  <c r="AK267" i="7"/>
  <c r="AL267" i="7"/>
  <c r="AM267" i="7"/>
  <c r="AK268" i="7"/>
  <c r="AL268" i="7"/>
  <c r="AM268" i="7"/>
  <c r="AK269" i="7"/>
  <c r="AL269" i="7"/>
  <c r="AM269" i="7"/>
  <c r="AK270" i="7"/>
  <c r="AL270" i="7"/>
  <c r="AM270" i="7"/>
  <c r="AK271" i="7"/>
  <c r="AL271" i="7"/>
  <c r="AM271" i="7"/>
  <c r="AK272" i="7"/>
  <c r="AL272" i="7"/>
  <c r="AM272" i="7"/>
  <c r="AK273" i="7"/>
  <c r="AL273" i="7"/>
  <c r="AM273" i="7"/>
  <c r="AK274" i="7"/>
  <c r="AL274" i="7"/>
  <c r="AM274" i="7"/>
  <c r="AK275" i="7"/>
  <c r="AL275" i="7"/>
  <c r="AM275" i="7"/>
  <c r="AK276" i="7"/>
  <c r="AL276" i="7"/>
  <c r="AM276" i="7"/>
  <c r="AK277" i="7"/>
  <c r="AL277" i="7"/>
  <c r="AM277" i="7"/>
  <c r="AK278" i="7"/>
  <c r="AL278" i="7"/>
  <c r="AM278" i="7"/>
  <c r="AK279" i="7"/>
  <c r="AL279" i="7"/>
  <c r="AM279" i="7"/>
  <c r="AK280" i="7"/>
  <c r="AL280" i="7"/>
  <c r="AM280" i="7"/>
  <c r="AK281" i="7"/>
  <c r="AL281" i="7"/>
  <c r="AM281" i="7"/>
  <c r="AK282" i="7"/>
  <c r="AL282" i="7"/>
  <c r="AM282" i="7"/>
  <c r="AK283" i="7"/>
  <c r="AL283" i="7"/>
  <c r="AM283" i="7"/>
  <c r="AK284" i="7"/>
  <c r="AL284" i="7"/>
  <c r="AM284" i="7"/>
  <c r="AK285" i="7"/>
  <c r="AL285" i="7"/>
  <c r="AM285" i="7"/>
  <c r="AK286" i="7"/>
  <c r="AL286" i="7"/>
  <c r="AM286" i="7"/>
  <c r="AK287" i="7"/>
  <c r="AL287" i="7"/>
  <c r="AM287" i="7"/>
  <c r="AK288" i="7"/>
  <c r="AL288" i="7"/>
  <c r="AM288" i="7"/>
  <c r="AK289" i="7"/>
  <c r="AL289" i="7"/>
  <c r="AM289" i="7"/>
  <c r="AK290" i="7"/>
  <c r="AL290" i="7"/>
  <c r="AM290" i="7"/>
  <c r="AK291" i="7"/>
  <c r="AL291" i="7"/>
  <c r="AM291" i="7"/>
  <c r="AK292" i="7"/>
  <c r="AL292" i="7"/>
  <c r="AM292" i="7"/>
  <c r="AK293" i="7"/>
  <c r="AL293" i="7"/>
  <c r="AM293" i="7"/>
  <c r="AK294" i="7"/>
  <c r="AL294" i="7"/>
  <c r="AM294" i="7"/>
  <c r="AK295" i="7"/>
  <c r="AL295" i="7"/>
  <c r="AM295" i="7"/>
  <c r="AK296" i="7"/>
  <c r="AL296" i="7"/>
  <c r="AM296" i="7"/>
  <c r="AK297" i="7"/>
  <c r="AL297" i="7"/>
  <c r="AM297" i="7"/>
  <c r="AK298" i="7"/>
  <c r="AL298" i="7"/>
  <c r="AM298" i="7"/>
  <c r="AK299" i="7"/>
  <c r="AL299" i="7"/>
  <c r="AM299" i="7"/>
  <c r="AK300" i="7"/>
  <c r="AL300" i="7"/>
  <c r="AM300" i="7"/>
  <c r="AK301" i="7"/>
  <c r="AL301" i="7"/>
  <c r="AM301" i="7"/>
  <c r="AK302" i="7"/>
  <c r="AL302" i="7"/>
  <c r="AM302" i="7"/>
  <c r="AK303" i="7"/>
  <c r="AL303" i="7"/>
  <c r="AM303" i="7"/>
  <c r="AK304" i="7"/>
  <c r="AL304" i="7"/>
  <c r="AM304" i="7"/>
  <c r="AK305" i="7"/>
  <c r="AL305" i="7"/>
  <c r="AM305" i="7"/>
  <c r="AK306" i="7"/>
  <c r="AL306" i="7"/>
  <c r="AM306" i="7"/>
  <c r="AK307" i="7"/>
  <c r="AL307" i="7"/>
  <c r="AM307" i="7"/>
  <c r="AK308" i="7"/>
  <c r="AL308" i="7"/>
  <c r="AM308" i="7"/>
  <c r="AK309" i="7"/>
  <c r="AL309" i="7"/>
  <c r="AM309" i="7"/>
  <c r="AK310" i="7"/>
  <c r="AL310" i="7"/>
  <c r="AM310" i="7"/>
  <c r="AK311" i="7"/>
  <c r="AL311" i="7"/>
  <c r="AM311" i="7"/>
  <c r="AK312" i="7"/>
  <c r="AL312" i="7"/>
  <c r="AM312" i="7"/>
  <c r="AK313" i="7"/>
  <c r="AL313" i="7"/>
  <c r="AM313" i="7"/>
  <c r="AM3" i="7"/>
  <c r="AL3" i="7"/>
  <c r="AK3" i="7"/>
  <c r="F50" i="5"/>
  <c r="H21" i="5"/>
  <c r="F48" i="5"/>
  <c r="F49" i="5"/>
  <c r="H47" i="5"/>
  <c r="H48" i="5"/>
  <c r="H49" i="5"/>
  <c r="L22" i="5"/>
  <c r="L5425" i="12" s="1"/>
  <c r="L21" i="5"/>
  <c r="L28" i="5"/>
  <c r="L29" i="5"/>
  <c r="L30" i="5"/>
  <c r="L31" i="5"/>
  <c r="L32" i="5"/>
  <c r="L33" i="5"/>
  <c r="L34" i="5"/>
  <c r="Q1868" i="13" s="1"/>
  <c r="L35" i="5"/>
  <c r="L36" i="5"/>
  <c r="L37" i="5"/>
  <c r="L38" i="5"/>
  <c r="Q2511" i="13" s="1"/>
  <c r="L39" i="5"/>
  <c r="Q3323" i="13" s="1"/>
  <c r="L40" i="5"/>
  <c r="Q2683" i="13" s="1"/>
  <c r="L41" i="5"/>
  <c r="L42" i="5"/>
  <c r="L43" i="5"/>
  <c r="L44" i="5"/>
  <c r="L45" i="5"/>
  <c r="L46" i="5"/>
  <c r="Q1247" i="13" s="1"/>
  <c r="H28" i="5"/>
  <c r="H29" i="5"/>
  <c r="H30" i="5"/>
  <c r="H31" i="5"/>
  <c r="H32" i="5"/>
  <c r="H33" i="5"/>
  <c r="H34" i="5"/>
  <c r="H35" i="5"/>
  <c r="H36" i="5"/>
  <c r="H37" i="5"/>
  <c r="H38" i="5"/>
  <c r="H39" i="5"/>
  <c r="H40" i="5"/>
  <c r="H41" i="5"/>
  <c r="H42" i="5"/>
  <c r="H43" i="5"/>
  <c r="H44" i="5"/>
  <c r="H45" i="5"/>
  <c r="H46" i="5"/>
  <c r="L27" i="5"/>
  <c r="L3" i="5"/>
  <c r="L4" i="5"/>
  <c r="L5" i="5"/>
  <c r="L6" i="5"/>
  <c r="L7" i="5"/>
  <c r="L8" i="5"/>
  <c r="L9" i="5"/>
  <c r="L10" i="5"/>
  <c r="L11" i="5"/>
  <c r="L12" i="5"/>
  <c r="L13" i="5"/>
  <c r="L14" i="5"/>
  <c r="L15" i="5"/>
  <c r="L16" i="5"/>
  <c r="L17" i="5"/>
  <c r="L18" i="5"/>
  <c r="L19" i="5"/>
  <c r="L20" i="5"/>
  <c r="L2" i="5"/>
  <c r="H3" i="5"/>
  <c r="H4" i="5"/>
  <c r="H5" i="5"/>
  <c r="H6" i="5"/>
  <c r="H7" i="5"/>
  <c r="H8" i="5"/>
  <c r="H9" i="5"/>
  <c r="H10" i="5"/>
  <c r="H11" i="5"/>
  <c r="H12" i="5"/>
  <c r="H13" i="5"/>
  <c r="H14" i="5"/>
  <c r="H15" i="5"/>
  <c r="H16" i="5"/>
  <c r="H17" i="5"/>
  <c r="H18" i="5"/>
  <c r="H19" i="5"/>
  <c r="H20" i="5"/>
  <c r="H27" i="5"/>
  <c r="H2" i="5"/>
  <c r="Q3423" i="13" l="1"/>
  <c r="Q3411" i="13"/>
  <c r="Q3399" i="13"/>
  <c r="Q3387" i="13"/>
  <c r="Q3375" i="13"/>
  <c r="Q3363" i="13"/>
  <c r="Q3422" i="13"/>
  <c r="Q3410" i="13"/>
  <c r="Q3398" i="13"/>
  <c r="Q3386" i="13"/>
  <c r="Q3374" i="13"/>
  <c r="Q3362" i="13"/>
  <c r="Q3421" i="13"/>
  <c r="Q3409" i="13"/>
  <c r="Q3397" i="13"/>
  <c r="Q3385" i="13"/>
  <c r="Q3373" i="13"/>
  <c r="Q3361" i="13"/>
  <c r="Q3414" i="13"/>
  <c r="Q3396" i="13"/>
  <c r="Q3381" i="13"/>
  <c r="Q3366" i="13"/>
  <c r="Q3413" i="13"/>
  <c r="Q3395" i="13"/>
  <c r="Q3380" i="13"/>
  <c r="Q3365" i="13"/>
  <c r="Q3405" i="13"/>
  <c r="Q3388" i="13"/>
  <c r="Q3368" i="13"/>
  <c r="Q3424" i="13"/>
  <c r="Q3404" i="13"/>
  <c r="Q3384" i="13"/>
  <c r="Q3367" i="13"/>
  <c r="Q3407" i="13"/>
  <c r="Q3383" i="13"/>
  <c r="Q3359" i="13"/>
  <c r="Q3379" i="13"/>
  <c r="Q3402" i="13"/>
  <c r="Q3378" i="13"/>
  <c r="Q3406" i="13"/>
  <c r="Q3382" i="13"/>
  <c r="Q3358" i="13"/>
  <c r="Q3403" i="13"/>
  <c r="Q3412" i="13"/>
  <c r="Q3372" i="13"/>
  <c r="Q3408" i="13"/>
  <c r="Q3371" i="13"/>
  <c r="Q3393" i="13"/>
  <c r="Q3391" i="13"/>
  <c r="Q3390" i="13"/>
  <c r="Q3360" i="13"/>
  <c r="Q3401" i="13"/>
  <c r="Q3377" i="13"/>
  <c r="Q3420" i="13"/>
  <c r="Q3376" i="13"/>
  <c r="Q3419" i="13"/>
  <c r="Q3370" i="13"/>
  <c r="Q3418" i="13"/>
  <c r="Q3369" i="13"/>
  <c r="Q3417" i="13"/>
  <c r="Q3364" i="13"/>
  <c r="Q3416" i="13"/>
  <c r="Q3415" i="13"/>
  <c r="Q3400" i="13"/>
  <c r="Q2727" i="13"/>
  <c r="Q2725" i="13"/>
  <c r="Q2732" i="13"/>
  <c r="Q2718" i="13"/>
  <c r="Q2706" i="13"/>
  <c r="Q2694" i="13"/>
  <c r="Q2682" i="13"/>
  <c r="Q2670" i="13"/>
  <c r="Q2658" i="13"/>
  <c r="Q2646" i="13"/>
  <c r="Q2634" i="13"/>
  <c r="Q2622" i="13"/>
  <c r="Q2610" i="13"/>
  <c r="Q2731" i="13"/>
  <c r="Q2717" i="13"/>
  <c r="Q2705" i="13"/>
  <c r="Q2693" i="13"/>
  <c r="Q2681" i="13"/>
  <c r="Q2669" i="13"/>
  <c r="Q2657" i="13"/>
  <c r="Q2645" i="13"/>
  <c r="Q2633" i="13"/>
  <c r="Q2621" i="13"/>
  <c r="Q2609" i="13"/>
  <c r="Q2734" i="13"/>
  <c r="Q2716" i="13"/>
  <c r="Q2702" i="13"/>
  <c r="Q2688" i="13"/>
  <c r="Q2674" i="13"/>
  <c r="Q2660" i="13"/>
  <c r="Q2644" i="13"/>
  <c r="Q2630" i="13"/>
  <c r="Q2616" i="13"/>
  <c r="Q2733" i="13"/>
  <c r="Q2715" i="13"/>
  <c r="Q2701" i="13"/>
  <c r="Q2687" i="13"/>
  <c r="Q2673" i="13"/>
  <c r="Q2659" i="13"/>
  <c r="Q2643" i="13"/>
  <c r="Q2629" i="13"/>
  <c r="Q2615" i="13"/>
  <c r="Q2730" i="13"/>
  <c r="Q2712" i="13"/>
  <c r="Q2696" i="13"/>
  <c r="Q2678" i="13"/>
  <c r="Q2662" i="13"/>
  <c r="Q2642" i="13"/>
  <c r="Q2626" i="13"/>
  <c r="Q2608" i="13"/>
  <c r="Q2710" i="13"/>
  <c r="Q2676" i="13"/>
  <c r="Q2640" i="13"/>
  <c r="Q2606" i="13"/>
  <c r="Q2709" i="13"/>
  <c r="Q2675" i="13"/>
  <c r="Q2655" i="13"/>
  <c r="Q2623" i="13"/>
  <c r="Q2605" i="13"/>
  <c r="Q2729" i="13"/>
  <c r="Q2711" i="13"/>
  <c r="Q2695" i="13"/>
  <c r="Q2677" i="13"/>
  <c r="Q2661" i="13"/>
  <c r="Q2641" i="13"/>
  <c r="Q2625" i="13"/>
  <c r="Q2607" i="13"/>
  <c r="Q2728" i="13"/>
  <c r="Q2692" i="13"/>
  <c r="Q2656" i="13"/>
  <c r="Q2624" i="13"/>
  <c r="Q2726" i="13"/>
  <c r="Q2691" i="13"/>
  <c r="Q2639" i="13"/>
  <c r="Q2724" i="13"/>
  <c r="Q2700" i="13"/>
  <c r="Q2672" i="13"/>
  <c r="Q2650" i="13"/>
  <c r="Q2620" i="13"/>
  <c r="Q2723" i="13"/>
  <c r="Q2699" i="13"/>
  <c r="Q2671" i="13"/>
  <c r="Q2649" i="13"/>
  <c r="Q2619" i="13"/>
  <c r="Q2707" i="13"/>
  <c r="Q2679" i="13"/>
  <c r="Q2647" i="13"/>
  <c r="Q2613" i="13"/>
  <c r="Q2722" i="13"/>
  <c r="Q2689" i="13"/>
  <c r="Q2654" i="13"/>
  <c r="Q2627" i="13"/>
  <c r="Q2721" i="13"/>
  <c r="Q2686" i="13"/>
  <c r="Q2653" i="13"/>
  <c r="Q2618" i="13"/>
  <c r="Q2663" i="13"/>
  <c r="Q2652" i="13"/>
  <c r="Q2690" i="13"/>
  <c r="Q2611" i="13"/>
  <c r="Q2714" i="13"/>
  <c r="Q2668" i="13"/>
  <c r="Q2635" i="13"/>
  <c r="Q2713" i="13"/>
  <c r="Q2667" i="13"/>
  <c r="Q2632" i="13"/>
  <c r="Q2708" i="13"/>
  <c r="Q2666" i="13"/>
  <c r="Q2631" i="13"/>
  <c r="Q2704" i="13"/>
  <c r="Q2665" i="13"/>
  <c r="Q2628" i="13"/>
  <c r="Q2703" i="13"/>
  <c r="Q2664" i="13"/>
  <c r="Q2617" i="13"/>
  <c r="Q2698" i="13"/>
  <c r="Q2614" i="13"/>
  <c r="Q2697" i="13"/>
  <c r="Q2612" i="13"/>
  <c r="Q2651" i="13"/>
  <c r="Q2638" i="13"/>
  <c r="L5174" i="12"/>
  <c r="L5392" i="12"/>
  <c r="L5486" i="12"/>
  <c r="Q2493" i="13"/>
  <c r="Q3247" i="13"/>
  <c r="Q3298" i="13"/>
  <c r="Q3355" i="13"/>
  <c r="Q3111" i="13"/>
  <c r="Q3099" i="13"/>
  <c r="Q3087" i="13"/>
  <c r="Q3075" i="13"/>
  <c r="Q3063" i="13"/>
  <c r="Q3051" i="13"/>
  <c r="Q3039" i="13"/>
  <c r="Q3027" i="13"/>
  <c r="Q3015" i="13"/>
  <c r="Q3003" i="13"/>
  <c r="Q2991" i="13"/>
  <c r="Q2979" i="13"/>
  <c r="Q2967" i="13"/>
  <c r="Q2955" i="13"/>
  <c r="Q2943" i="13"/>
  <c r="Q2931" i="13"/>
  <c r="Q2919" i="13"/>
  <c r="Q2907" i="13"/>
  <c r="Q2895" i="13"/>
  <c r="Q2883" i="13"/>
  <c r="Q2871" i="13"/>
  <c r="Q2859" i="13"/>
  <c r="Q2847" i="13"/>
  <c r="Q2835" i="13"/>
  <c r="Q2823" i="13"/>
  <c r="Q2811" i="13"/>
  <c r="Q3110" i="13"/>
  <c r="Q3098" i="13"/>
  <c r="Q3086" i="13"/>
  <c r="Q3109" i="13"/>
  <c r="Q3097" i="13"/>
  <c r="Q3085" i="13"/>
  <c r="Q3073" i="13"/>
  <c r="Q3061" i="13"/>
  <c r="Q3049" i="13"/>
  <c r="Q3037" i="13"/>
  <c r="Q3025" i="13"/>
  <c r="Q3013" i="13"/>
  <c r="Q3001" i="13"/>
  <c r="Q2989" i="13"/>
  <c r="Q2977" i="13"/>
  <c r="Q2965" i="13"/>
  <c r="Q2953" i="13"/>
  <c r="Q2941" i="13"/>
  <c r="Q2929" i="13"/>
  <c r="Q2917" i="13"/>
  <c r="Q2905" i="13"/>
  <c r="Q2893" i="13"/>
  <c r="Q2881" i="13"/>
  <c r="Q2869" i="13"/>
  <c r="Q2857" i="13"/>
  <c r="Q2845" i="13"/>
  <c r="Q2833" i="13"/>
  <c r="Q2821" i="13"/>
  <c r="Q2809" i="13"/>
  <c r="Q3108" i="13"/>
  <c r="Q3093" i="13"/>
  <c r="Q3078" i="13"/>
  <c r="Q3064" i="13"/>
  <c r="Q3048" i="13"/>
  <c r="Q3034" i="13"/>
  <c r="Q3020" i="13"/>
  <c r="Q3006" i="13"/>
  <c r="Q2992" i="13"/>
  <c r="Q2976" i="13"/>
  <c r="Q2962" i="13"/>
  <c r="Q2948" i="13"/>
  <c r="Q2934" i="13"/>
  <c r="Q2920" i="13"/>
  <c r="Q2904" i="13"/>
  <c r="Q2890" i="13"/>
  <c r="Q2876" i="13"/>
  <c r="Q2862" i="13"/>
  <c r="Q2848" i="13"/>
  <c r="Q2832" i="13"/>
  <c r="Q2818" i="13"/>
  <c r="Q2804" i="13"/>
  <c r="Q3107" i="13"/>
  <c r="Q3092" i="13"/>
  <c r="Q3077" i="13"/>
  <c r="Q3062" i="13"/>
  <c r="Q3047" i="13"/>
  <c r="Q3033" i="13"/>
  <c r="Q3019" i="13"/>
  <c r="Q3005" i="13"/>
  <c r="Q2990" i="13"/>
  <c r="Q2975" i="13"/>
  <c r="Q2961" i="13"/>
  <c r="Q2947" i="13"/>
  <c r="Q2933" i="13"/>
  <c r="Q2918" i="13"/>
  <c r="Q2903" i="13"/>
  <c r="Q2889" i="13"/>
  <c r="Q2875" i="13"/>
  <c r="Q2861" i="13"/>
  <c r="Q2846" i="13"/>
  <c r="Q2831" i="13"/>
  <c r="Q2817" i="13"/>
  <c r="Q2803" i="13"/>
  <c r="Q3100" i="13"/>
  <c r="Q3080" i="13"/>
  <c r="Q3060" i="13"/>
  <c r="Q3044" i="13"/>
  <c r="Q3028" i="13"/>
  <c r="Q3010" i="13"/>
  <c r="Q2994" i="13"/>
  <c r="Q2974" i="13"/>
  <c r="Q2958" i="13"/>
  <c r="Q2940" i="13"/>
  <c r="Q2924" i="13"/>
  <c r="Q2908" i="13"/>
  <c r="Q2888" i="13"/>
  <c r="Q2872" i="13"/>
  <c r="Q2854" i="13"/>
  <c r="Q2838" i="13"/>
  <c r="Q2820" i="13"/>
  <c r="Q3096" i="13"/>
  <c r="Q3079" i="13"/>
  <c r="Q3059" i="13"/>
  <c r="Q3043" i="13"/>
  <c r="Q3026" i="13"/>
  <c r="Q3009" i="13"/>
  <c r="Q2993" i="13"/>
  <c r="Q2973" i="13"/>
  <c r="Q2957" i="13"/>
  <c r="Q2939" i="13"/>
  <c r="Q2923" i="13"/>
  <c r="Q2906" i="13"/>
  <c r="Q2887" i="13"/>
  <c r="Q2870" i="13"/>
  <c r="Q2853" i="13"/>
  <c r="Q2837" i="13"/>
  <c r="Q2819" i="13"/>
  <c r="Q3106" i="13"/>
  <c r="Q3084" i="13"/>
  <c r="Q3066" i="13"/>
  <c r="Q3042" i="13"/>
  <c r="Q3022" i="13"/>
  <c r="Q3000" i="13"/>
  <c r="Q2982" i="13"/>
  <c r="Q2960" i="13"/>
  <c r="Q2938" i="13"/>
  <c r="Q2916" i="13"/>
  <c r="Q2898" i="13"/>
  <c r="Q2878" i="13"/>
  <c r="Q2856" i="13"/>
  <c r="Q2836" i="13"/>
  <c r="Q2814" i="13"/>
  <c r="Q3104" i="13"/>
  <c r="Q3058" i="13"/>
  <c r="Q3040" i="13"/>
  <c r="Q2998" i="13"/>
  <c r="Q2956" i="13"/>
  <c r="Q2936" i="13"/>
  <c r="Q2896" i="13"/>
  <c r="Q2852" i="13"/>
  <c r="Q2812" i="13"/>
  <c r="Q3103" i="13"/>
  <c r="Q3057" i="13"/>
  <c r="Q3017" i="13"/>
  <c r="Q2978" i="13"/>
  <c r="Q2935" i="13"/>
  <c r="Q2913" i="13"/>
  <c r="Q2851" i="13"/>
  <c r="Q2829" i="13"/>
  <c r="Q3105" i="13"/>
  <c r="Q3083" i="13"/>
  <c r="Q3065" i="13"/>
  <c r="Q3041" i="13"/>
  <c r="Q3021" i="13"/>
  <c r="Q2999" i="13"/>
  <c r="Q2981" i="13"/>
  <c r="Q2959" i="13"/>
  <c r="Q2937" i="13"/>
  <c r="Q2915" i="13"/>
  <c r="Q2897" i="13"/>
  <c r="Q2877" i="13"/>
  <c r="Q2855" i="13"/>
  <c r="Q2834" i="13"/>
  <c r="Q2813" i="13"/>
  <c r="Q3082" i="13"/>
  <c r="Q3018" i="13"/>
  <c r="Q2980" i="13"/>
  <c r="Q2914" i="13"/>
  <c r="Q2874" i="13"/>
  <c r="Q2830" i="13"/>
  <c r="Q3081" i="13"/>
  <c r="Q3038" i="13"/>
  <c r="Q2997" i="13"/>
  <c r="Q2954" i="13"/>
  <c r="Q2894" i="13"/>
  <c r="Q2873" i="13"/>
  <c r="Q2810" i="13"/>
  <c r="Q3102" i="13"/>
  <c r="Q3070" i="13"/>
  <c r="Q3036" i="13"/>
  <c r="Q3008" i="13"/>
  <c r="Q2972" i="13"/>
  <c r="Q2946" i="13"/>
  <c r="Q2912" i="13"/>
  <c r="Q2884" i="13"/>
  <c r="Q2850" i="13"/>
  <c r="Q2824" i="13"/>
  <c r="Q3101" i="13"/>
  <c r="Q3069" i="13"/>
  <c r="Q3035" i="13"/>
  <c r="Q3007" i="13"/>
  <c r="Q2971" i="13"/>
  <c r="Q2945" i="13"/>
  <c r="Q2911" i="13"/>
  <c r="Q2882" i="13"/>
  <c r="Q2849" i="13"/>
  <c r="Q2822" i="13"/>
  <c r="Q3074" i="13"/>
  <c r="Q3045" i="13"/>
  <c r="Q3002" i="13"/>
  <c r="Q2966" i="13"/>
  <c r="Q2927" i="13"/>
  <c r="Q2891" i="13"/>
  <c r="Q2858" i="13"/>
  <c r="Q2815" i="13"/>
  <c r="Q3091" i="13"/>
  <c r="Q3053" i="13"/>
  <c r="Q3012" i="13"/>
  <c r="Q2969" i="13"/>
  <c r="Q2928" i="13"/>
  <c r="Q2886" i="13"/>
  <c r="Q2843" i="13"/>
  <c r="Q2806" i="13"/>
  <c r="Q3090" i="13"/>
  <c r="Q3052" i="13"/>
  <c r="Q3011" i="13"/>
  <c r="Q2968" i="13"/>
  <c r="Q2926" i="13"/>
  <c r="Q2885" i="13"/>
  <c r="Q2842" i="13"/>
  <c r="Q2805" i="13"/>
  <c r="Q3735" i="13"/>
  <c r="Q3723" i="13"/>
  <c r="Q3711" i="13"/>
  <c r="Q3699" i="13"/>
  <c r="Q3687" i="13"/>
  <c r="Q3675" i="13"/>
  <c r="Q3663" i="13"/>
  <c r="Q3651" i="13"/>
  <c r="Q3639" i="13"/>
  <c r="Q3627" i="13"/>
  <c r="Q3615" i="13"/>
  <c r="Q3603" i="13"/>
  <c r="Q3591" i="13"/>
  <c r="Q3579" i="13"/>
  <c r="Q3567" i="13"/>
  <c r="Q3555" i="13"/>
  <c r="Q3543" i="13"/>
  <c r="Q3531" i="13"/>
  <c r="Q3519" i="13"/>
  <c r="Q3507" i="13"/>
  <c r="Q3495" i="13"/>
  <c r="Q3483" i="13"/>
  <c r="Q3471" i="13"/>
  <c r="Q3459" i="13"/>
  <c r="Q3447" i="13"/>
  <c r="Q3435" i="13"/>
  <c r="Q3734" i="13"/>
  <c r="Q3722" i="13"/>
  <c r="Q3710" i="13"/>
  <c r="Q3698" i="13"/>
  <c r="Q3686" i="13"/>
  <c r="Q3674" i="13"/>
  <c r="Q3662" i="13"/>
  <c r="Q3650" i="13"/>
  <c r="Q3638" i="13"/>
  <c r="Q3626" i="13"/>
  <c r="Q3614" i="13"/>
  <c r="Q3602" i="13"/>
  <c r="Q3590" i="13"/>
  <c r="Q3578" i="13"/>
  <c r="Q3566" i="13"/>
  <c r="Q3554" i="13"/>
  <c r="Q3542" i="13"/>
  <c r="Q3530" i="13"/>
  <c r="Q3518" i="13"/>
  <c r="Q3506" i="13"/>
  <c r="Q3494" i="13"/>
  <c r="Q3482" i="13"/>
  <c r="Q3470" i="13"/>
  <c r="Q3458" i="13"/>
  <c r="Q3446" i="13"/>
  <c r="Q3434" i="13"/>
  <c r="Q3733" i="13"/>
  <c r="Q3721" i="13"/>
  <c r="Q3709" i="13"/>
  <c r="Q3697" i="13"/>
  <c r="Q3685" i="13"/>
  <c r="Q3673" i="13"/>
  <c r="Q3661" i="13"/>
  <c r="Q3649" i="13"/>
  <c r="Q3637" i="13"/>
  <c r="Q3625" i="13"/>
  <c r="Q3613" i="13"/>
  <c r="Q3601" i="13"/>
  <c r="Q3589" i="13"/>
  <c r="Q3577" i="13"/>
  <c r="Q3565" i="13"/>
  <c r="Q3553" i="13"/>
  <c r="Q3541" i="13"/>
  <c r="Q3529" i="13"/>
  <c r="Q3517" i="13"/>
  <c r="Q3505" i="13"/>
  <c r="Q3493" i="13"/>
  <c r="Q3481" i="13"/>
  <c r="Q3469" i="13"/>
  <c r="Q3457" i="13"/>
  <c r="Q3445" i="13"/>
  <c r="Q3433" i="13"/>
  <c r="Q3732" i="13"/>
  <c r="Q3717" i="13"/>
  <c r="Q3702" i="13"/>
  <c r="Q3684" i="13"/>
  <c r="Q3669" i="13"/>
  <c r="Q3654" i="13"/>
  <c r="Q3636" i="13"/>
  <c r="Q3621" i="13"/>
  <c r="Q3606" i="13"/>
  <c r="Q3588" i="13"/>
  <c r="Q3573" i="13"/>
  <c r="Q3558" i="13"/>
  <c r="Q3540" i="13"/>
  <c r="Q3525" i="13"/>
  <c r="Q3510" i="13"/>
  <c r="Q3492" i="13"/>
  <c r="Q3477" i="13"/>
  <c r="Q3462" i="13"/>
  <c r="Q3444" i="13"/>
  <c r="Q3429" i="13"/>
  <c r="Q3731" i="13"/>
  <c r="Q3716" i="13"/>
  <c r="Q3701" i="13"/>
  <c r="Q3683" i="13"/>
  <c r="Q3668" i="13"/>
  <c r="Q3653" i="13"/>
  <c r="Q3635" i="13"/>
  <c r="Q3620" i="13"/>
  <c r="Q3605" i="13"/>
  <c r="Q3587" i="13"/>
  <c r="Q3572" i="13"/>
  <c r="Q3557" i="13"/>
  <c r="Q3539" i="13"/>
  <c r="Q3524" i="13"/>
  <c r="Q3509" i="13"/>
  <c r="Q3491" i="13"/>
  <c r="Q3476" i="13"/>
  <c r="Q3461" i="13"/>
  <c r="Q3443" i="13"/>
  <c r="Q3428" i="13"/>
  <c r="Q3730" i="13"/>
  <c r="Q3713" i="13"/>
  <c r="Q3693" i="13"/>
  <c r="Q3676" i="13"/>
  <c r="Q3656" i="13"/>
  <c r="Q3634" i="13"/>
  <c r="Q3617" i="13"/>
  <c r="Q3597" i="13"/>
  <c r="Q3580" i="13"/>
  <c r="Q3560" i="13"/>
  <c r="Q3538" i="13"/>
  <c r="Q3521" i="13"/>
  <c r="Q3501" i="13"/>
  <c r="Q3484" i="13"/>
  <c r="Q3464" i="13"/>
  <c r="Q3442" i="13"/>
  <c r="Q3425" i="13"/>
  <c r="Q3729" i="13"/>
  <c r="Q3712" i="13"/>
  <c r="Q3692" i="13"/>
  <c r="Q3672" i="13"/>
  <c r="Q3655" i="13"/>
  <c r="Q3633" i="13"/>
  <c r="Q3616" i="13"/>
  <c r="Q3596" i="13"/>
  <c r="Q3576" i="13"/>
  <c r="Q3559" i="13"/>
  <c r="Q3537" i="13"/>
  <c r="Q3520" i="13"/>
  <c r="Q3500" i="13"/>
  <c r="Q3480" i="13"/>
  <c r="Q3463" i="13"/>
  <c r="Q3441" i="13"/>
  <c r="Q3728" i="13"/>
  <c r="Q3706" i="13"/>
  <c r="Q3682" i="13"/>
  <c r="Q3660" i="13"/>
  <c r="Q3641" i="13"/>
  <c r="Q3612" i="13"/>
  <c r="Q3593" i="13"/>
  <c r="Q3569" i="13"/>
  <c r="Q3547" i="13"/>
  <c r="Q3523" i="13"/>
  <c r="Q3499" i="13"/>
  <c r="Q3475" i="13"/>
  <c r="Q3453" i="13"/>
  <c r="Q3431" i="13"/>
  <c r="Q3726" i="13"/>
  <c r="Q3451" i="13"/>
  <c r="Q3703" i="13"/>
  <c r="Q3679" i="13"/>
  <c r="Q3657" i="13"/>
  <c r="Q3631" i="13"/>
  <c r="Q3609" i="13"/>
  <c r="Q3585" i="13"/>
  <c r="Q3563" i="13"/>
  <c r="Q3544" i="13"/>
  <c r="Q3515" i="13"/>
  <c r="Q3496" i="13"/>
  <c r="Q3472" i="13"/>
  <c r="Q3450" i="13"/>
  <c r="Q3426" i="13"/>
  <c r="Q3727" i="13"/>
  <c r="Q3705" i="13"/>
  <c r="Q3681" i="13"/>
  <c r="Q3659" i="13"/>
  <c r="Q3640" i="13"/>
  <c r="Q3611" i="13"/>
  <c r="Q3592" i="13"/>
  <c r="Q3568" i="13"/>
  <c r="Q3546" i="13"/>
  <c r="Q3522" i="13"/>
  <c r="Q3498" i="13"/>
  <c r="Q3474" i="13"/>
  <c r="Q3452" i="13"/>
  <c r="Q3430" i="13"/>
  <c r="Q3704" i="13"/>
  <c r="Q3680" i="13"/>
  <c r="Q3658" i="13"/>
  <c r="Q3632" i="13"/>
  <c r="Q3610" i="13"/>
  <c r="Q3586" i="13"/>
  <c r="Q3564" i="13"/>
  <c r="Q3545" i="13"/>
  <c r="Q3516" i="13"/>
  <c r="Q3497" i="13"/>
  <c r="Q3473" i="13"/>
  <c r="Q3427" i="13"/>
  <c r="Q3725" i="13"/>
  <c r="Q3719" i="13"/>
  <c r="Q3689" i="13"/>
  <c r="Q3647" i="13"/>
  <c r="Q3619" i="13"/>
  <c r="Q3582" i="13"/>
  <c r="Q3549" i="13"/>
  <c r="Q3512" i="13"/>
  <c r="Q3479" i="13"/>
  <c r="Q3440" i="13"/>
  <c r="Q3718" i="13"/>
  <c r="Q3688" i="13"/>
  <c r="Q3646" i="13"/>
  <c r="Q3618" i="13"/>
  <c r="Q3581" i="13"/>
  <c r="Q3548" i="13"/>
  <c r="Q3511" i="13"/>
  <c r="Q3478" i="13"/>
  <c r="Q3439" i="13"/>
  <c r="Q3690" i="13"/>
  <c r="Q3644" i="13"/>
  <c r="Q3600" i="13"/>
  <c r="Q3561" i="13"/>
  <c r="Q3526" i="13"/>
  <c r="Q3485" i="13"/>
  <c r="Q3437" i="13"/>
  <c r="Q3724" i="13"/>
  <c r="Q3678" i="13"/>
  <c r="Q3643" i="13"/>
  <c r="Q3599" i="13"/>
  <c r="Q3556" i="13"/>
  <c r="Q3514" i="13"/>
  <c r="Q3468" i="13"/>
  <c r="Q3677" i="13"/>
  <c r="Q3629" i="13"/>
  <c r="Q3583" i="13"/>
  <c r="Q3533" i="13"/>
  <c r="Q3487" i="13"/>
  <c r="Q3436" i="13"/>
  <c r="Q3671" i="13"/>
  <c r="Q3628" i="13"/>
  <c r="Q3575" i="13"/>
  <c r="Q3532" i="13"/>
  <c r="Q3486" i="13"/>
  <c r="Q3432" i="13"/>
  <c r="Q2494" i="13"/>
  <c r="Q2880" i="13"/>
  <c r="Q2932" i="13"/>
  <c r="Q3030" i="13"/>
  <c r="Q3076" i="13"/>
  <c r="Q3306" i="13"/>
  <c r="Q3528" i="13"/>
  <c r="Q3648" i="13"/>
  <c r="Q2495" i="13"/>
  <c r="Q2532" i="13"/>
  <c r="Q2840" i="13"/>
  <c r="Q2892" i="13"/>
  <c r="Q2942" i="13"/>
  <c r="Q2986" i="13"/>
  <c r="Q3031" i="13"/>
  <c r="Q3088" i="13"/>
  <c r="Q3258" i="13"/>
  <c r="Q3307" i="13"/>
  <c r="Q3466" i="13"/>
  <c r="Q3534" i="13"/>
  <c r="Q3595" i="13"/>
  <c r="Q3652" i="13"/>
  <c r="Q3708" i="13"/>
  <c r="Q2496" i="13"/>
  <c r="Q2534" i="13"/>
  <c r="Q2841" i="13"/>
  <c r="Q2899" i="13"/>
  <c r="Q2944" i="13"/>
  <c r="Q2987" i="13"/>
  <c r="Q3032" i="13"/>
  <c r="Q3089" i="13"/>
  <c r="Q3259" i="13"/>
  <c r="Q3320" i="13"/>
  <c r="Q3467" i="13"/>
  <c r="Q3535" i="13"/>
  <c r="Q3598" i="13"/>
  <c r="Q3664" i="13"/>
  <c r="Q3714" i="13"/>
  <c r="L5482" i="12"/>
  <c r="L5459" i="12"/>
  <c r="Q2497" i="13"/>
  <c r="Q2844" i="13"/>
  <c r="Q2900" i="13"/>
  <c r="Q2949" i="13"/>
  <c r="Q2988" i="13"/>
  <c r="Q3046" i="13"/>
  <c r="Q3094" i="13"/>
  <c r="Q3260" i="13"/>
  <c r="Q3321" i="13"/>
  <c r="Q3488" i="13"/>
  <c r="Q3536" i="13"/>
  <c r="Q3604" i="13"/>
  <c r="Q3665" i="13"/>
  <c r="Q3715" i="13"/>
  <c r="Q935" i="13"/>
  <c r="Q923" i="13"/>
  <c r="Q911" i="13"/>
  <c r="Q899" i="13"/>
  <c r="Q887" i="13"/>
  <c r="Q875" i="13"/>
  <c r="Q863" i="13"/>
  <c r="Q851" i="13"/>
  <c r="Q839" i="13"/>
  <c r="Q827" i="13"/>
  <c r="Q815" i="13"/>
  <c r="Q803" i="13"/>
  <c r="Q791" i="13"/>
  <c r="Q779" i="13"/>
  <c r="Q767" i="13"/>
  <c r="Q755" i="13"/>
  <c r="Q743" i="13"/>
  <c r="Q731" i="13"/>
  <c r="Q719" i="13"/>
  <c r="Q707" i="13"/>
  <c r="Q695" i="13"/>
  <c r="Q683" i="13"/>
  <c r="Q671" i="13"/>
  <c r="Q659" i="13"/>
  <c r="Q647" i="13"/>
  <c r="Q635" i="13"/>
  <c r="Q921" i="13"/>
  <c r="Q897" i="13"/>
  <c r="Q885" i="13"/>
  <c r="Q861" i="13"/>
  <c r="Q837" i="13"/>
  <c r="Q813" i="13"/>
  <c r="Q789" i="13"/>
  <c r="Q765" i="13"/>
  <c r="Q741" i="13"/>
  <c r="Q717" i="13"/>
  <c r="Q693" i="13"/>
  <c r="Q669" i="13"/>
  <c r="Q645" i="13"/>
  <c r="Q633" i="13"/>
  <c r="Q934" i="13"/>
  <c r="Q922" i="13"/>
  <c r="Q910" i="13"/>
  <c r="Q898" i="13"/>
  <c r="Q886" i="13"/>
  <c r="Q874" i="13"/>
  <c r="Q862" i="13"/>
  <c r="Q850" i="13"/>
  <c r="Q838" i="13"/>
  <c r="Q826" i="13"/>
  <c r="Q814" i="13"/>
  <c r="Q802" i="13"/>
  <c r="Q790" i="13"/>
  <c r="Q778" i="13"/>
  <c r="Q766" i="13"/>
  <c r="Q754" i="13"/>
  <c r="Q742" i="13"/>
  <c r="Q730" i="13"/>
  <c r="Q718" i="13"/>
  <c r="Q706" i="13"/>
  <c r="Q694" i="13"/>
  <c r="Q682" i="13"/>
  <c r="Q670" i="13"/>
  <c r="Q658" i="13"/>
  <c r="Q646" i="13"/>
  <c r="Q634" i="13"/>
  <c r="Q933" i="13"/>
  <c r="Q909" i="13"/>
  <c r="Q873" i="13"/>
  <c r="Q849" i="13"/>
  <c r="Q825" i="13"/>
  <c r="Q801" i="13"/>
  <c r="Q777" i="13"/>
  <c r="Q753" i="13"/>
  <c r="Q729" i="13"/>
  <c r="Q705" i="13"/>
  <c r="Q681" i="13"/>
  <c r="Q657" i="13"/>
  <c r="Q924" i="13"/>
  <c r="Q906" i="13"/>
  <c r="Q891" i="13"/>
  <c r="Q876" i="13"/>
  <c r="Q858" i="13"/>
  <c r="Q843" i="13"/>
  <c r="Q828" i="13"/>
  <c r="Q810" i="13"/>
  <c r="Q795" i="13"/>
  <c r="Q780" i="13"/>
  <c r="Q762" i="13"/>
  <c r="Q747" i="13"/>
  <c r="Q732" i="13"/>
  <c r="Q714" i="13"/>
  <c r="Q699" i="13"/>
  <c r="Q684" i="13"/>
  <c r="Q666" i="13"/>
  <c r="Q651" i="13"/>
  <c r="Q636" i="13"/>
  <c r="Q920" i="13"/>
  <c r="Q905" i="13"/>
  <c r="Q890" i="13"/>
  <c r="Q872" i="13"/>
  <c r="Q857" i="13"/>
  <c r="Q842" i="13"/>
  <c r="Q824" i="13"/>
  <c r="Q919" i="13"/>
  <c r="Q902" i="13"/>
  <c r="Q882" i="13"/>
  <c r="Q865" i="13"/>
  <c r="Q845" i="13"/>
  <c r="Q823" i="13"/>
  <c r="Q807" i="13"/>
  <c r="Q788" i="13"/>
  <c r="Q772" i="13"/>
  <c r="Q756" i="13"/>
  <c r="Q737" i="13"/>
  <c r="Q721" i="13"/>
  <c r="Q702" i="13"/>
  <c r="Q686" i="13"/>
  <c r="Q667" i="13"/>
  <c r="Q650" i="13"/>
  <c r="Q631" i="13"/>
  <c r="Q918" i="13"/>
  <c r="Q900" i="13"/>
  <c r="Q879" i="13"/>
  <c r="Q856" i="13"/>
  <c r="Q835" i="13"/>
  <c r="Q817" i="13"/>
  <c r="Q797" i="13"/>
  <c r="Q776" i="13"/>
  <c r="Q759" i="13"/>
  <c r="Q739" i="13"/>
  <c r="Q722" i="13"/>
  <c r="Q701" i="13"/>
  <c r="Q680" i="13"/>
  <c r="Q663" i="13"/>
  <c r="Q643" i="13"/>
  <c r="Q626" i="13"/>
  <c r="Q2175" i="13"/>
  <c r="Q2163" i="13"/>
  <c r="Q2151" i="13"/>
  <c r="Q2139" i="13"/>
  <c r="Q2127" i="13"/>
  <c r="Q2115" i="13"/>
  <c r="Q2103" i="13"/>
  <c r="Q2091" i="13"/>
  <c r="Q2079" i="13"/>
  <c r="Q2067" i="13"/>
  <c r="Q2055" i="13"/>
  <c r="Q2043" i="13"/>
  <c r="Q2031" i="13"/>
  <c r="Q2019" i="13"/>
  <c r="Q2007" i="13"/>
  <c r="Q1995" i="13"/>
  <c r="Q1983" i="13"/>
  <c r="Q1971" i="13"/>
  <c r="Q1959" i="13"/>
  <c r="Q1947" i="13"/>
  <c r="Q1935" i="13"/>
  <c r="Q1923" i="13"/>
  <c r="Q1911" i="13"/>
  <c r="Q1899" i="13"/>
  <c r="Q1887" i="13"/>
  <c r="Q1875" i="13"/>
  <c r="Q2174" i="13"/>
  <c r="Q2162" i="13"/>
  <c r="Q2150" i="13"/>
  <c r="Q2138" i="13"/>
  <c r="Q2126" i="13"/>
  <c r="Q2114" i="13"/>
  <c r="Q2102" i="13"/>
  <c r="Q2090" i="13"/>
  <c r="Q2078" i="13"/>
  <c r="Q2066" i="13"/>
  <c r="Q2054" i="13"/>
  <c r="Q2042" i="13"/>
  <c r="Q2030" i="13"/>
  <c r="Q2018" i="13"/>
  <c r="Q2006" i="13"/>
  <c r="Q1994" i="13"/>
  <c r="Q1982" i="13"/>
  <c r="Q1970" i="13"/>
  <c r="Q1958" i="13"/>
  <c r="Q1946" i="13"/>
  <c r="Q1934" i="13"/>
  <c r="Q1922" i="13"/>
  <c r="Q1910" i="13"/>
  <c r="Q1898" i="13"/>
  <c r="Q1886" i="13"/>
  <c r="Q1874" i="13"/>
  <c r="Q2171" i="13"/>
  <c r="Q2157" i="13"/>
  <c r="Q2143" i="13"/>
  <c r="Q2129" i="13"/>
  <c r="Q2113" i="13"/>
  <c r="Q2099" i="13"/>
  <c r="Q2085" i="13"/>
  <c r="Q2071" i="13"/>
  <c r="Q2057" i="13"/>
  <c r="Q2041" i="13"/>
  <c r="Q2027" i="13"/>
  <c r="Q2013" i="13"/>
  <c r="Q1999" i="13"/>
  <c r="Q1985" i="13"/>
  <c r="Q1969" i="13"/>
  <c r="Q1955" i="13"/>
  <c r="Q1941" i="13"/>
  <c r="Q1927" i="13"/>
  <c r="Q1913" i="13"/>
  <c r="Q1897" i="13"/>
  <c r="Q1883" i="13"/>
  <c r="Q2155" i="13"/>
  <c r="Q2125" i="13"/>
  <c r="Q2097" i="13"/>
  <c r="Q2069" i="13"/>
  <c r="Q2039" i="13"/>
  <c r="Q2011" i="13"/>
  <c r="Q1981" i="13"/>
  <c r="Q1953" i="13"/>
  <c r="Q1925" i="13"/>
  <c r="Q1895" i="13"/>
  <c r="Q2170" i="13"/>
  <c r="Q2156" i="13"/>
  <c r="Q2142" i="13"/>
  <c r="Q2128" i="13"/>
  <c r="Q2112" i="13"/>
  <c r="Q2098" i="13"/>
  <c r="Q2084" i="13"/>
  <c r="Q2070" i="13"/>
  <c r="Q2056" i="13"/>
  <c r="Q2040" i="13"/>
  <c r="Q2026" i="13"/>
  <c r="Q2012" i="13"/>
  <c r="Q1998" i="13"/>
  <c r="Q1984" i="13"/>
  <c r="Q1968" i="13"/>
  <c r="Q1954" i="13"/>
  <c r="Q1940" i="13"/>
  <c r="Q1926" i="13"/>
  <c r="Q1912" i="13"/>
  <c r="Q1896" i="13"/>
  <c r="Q1882" i="13"/>
  <c r="Q2169" i="13"/>
  <c r="Q2141" i="13"/>
  <c r="Q2111" i="13"/>
  <c r="Q2083" i="13"/>
  <c r="Q2053" i="13"/>
  <c r="Q2025" i="13"/>
  <c r="Q1997" i="13"/>
  <c r="Q1967" i="13"/>
  <c r="Q1939" i="13"/>
  <c r="Q1909" i="13"/>
  <c r="Q1881" i="13"/>
  <c r="Q2176" i="13"/>
  <c r="Q2154" i="13"/>
  <c r="Q2135" i="13"/>
  <c r="Q2118" i="13"/>
  <c r="Q2096" i="13"/>
  <c r="Q2077" i="13"/>
  <c r="Q2060" i="13"/>
  <c r="Q2038" i="13"/>
  <c r="Q2021" i="13"/>
  <c r="Q2002" i="13"/>
  <c r="Q1980" i="13"/>
  <c r="Q1963" i="13"/>
  <c r="Q1944" i="13"/>
  <c r="Q1924" i="13"/>
  <c r="Q1905" i="13"/>
  <c r="Q1888" i="13"/>
  <c r="Q2173" i="13"/>
  <c r="Q2153" i="13"/>
  <c r="Q2134" i="13"/>
  <c r="Q2117" i="13"/>
  <c r="Q2095" i="13"/>
  <c r="Q2076" i="13"/>
  <c r="Q2059" i="13"/>
  <c r="Q2037" i="13"/>
  <c r="Q2020" i="13"/>
  <c r="Q2001" i="13"/>
  <c r="Q1979" i="13"/>
  <c r="Q1962" i="13"/>
  <c r="Q1943" i="13"/>
  <c r="Q1921" i="13"/>
  <c r="Q1904" i="13"/>
  <c r="Q1885" i="13"/>
  <c r="Q2165" i="13"/>
  <c r="Q2144" i="13"/>
  <c r="Q2120" i="13"/>
  <c r="Q2094" i="13"/>
  <c r="Q2073" i="13"/>
  <c r="Q2049" i="13"/>
  <c r="Q2028" i="13"/>
  <c r="Q2004" i="13"/>
  <c r="Q1978" i="13"/>
  <c r="Q1957" i="13"/>
  <c r="Q1933" i="13"/>
  <c r="Q1914" i="13"/>
  <c r="Q1890" i="13"/>
  <c r="Q2166" i="13"/>
  <c r="Q2140" i="13"/>
  <c r="Q2116" i="13"/>
  <c r="Q2089" i="13"/>
  <c r="Q2064" i="13"/>
  <c r="Q2044" i="13"/>
  <c r="Q2015" i="13"/>
  <c r="Q1990" i="13"/>
  <c r="Q1965" i="13"/>
  <c r="Q1938" i="13"/>
  <c r="Q1916" i="13"/>
  <c r="Q1891" i="13"/>
  <c r="Q2164" i="13"/>
  <c r="Q2137" i="13"/>
  <c r="Q2110" i="13"/>
  <c r="Q2088" i="13"/>
  <c r="Q2063" i="13"/>
  <c r="Q2036" i="13"/>
  <c r="Q2014" i="13"/>
  <c r="Q1989" i="13"/>
  <c r="Q642" i="13"/>
  <c r="Q664" i="13"/>
  <c r="Q687" i="13"/>
  <c r="Q708" i="13"/>
  <c r="Q726" i="13"/>
  <c r="Q748" i="13"/>
  <c r="Q769" i="13"/>
  <c r="Q787" i="13"/>
  <c r="Q809" i="13"/>
  <c r="Q832" i="13"/>
  <c r="Q854" i="13"/>
  <c r="Q878" i="13"/>
  <c r="Q901" i="13"/>
  <c r="Q926" i="13"/>
  <c r="Q1871" i="13"/>
  <c r="Q1894" i="13"/>
  <c r="Q1920" i="13"/>
  <c r="Q1950" i="13"/>
  <c r="Q1976" i="13"/>
  <c r="Q2008" i="13"/>
  <c r="Q2035" i="13"/>
  <c r="Q2068" i="13"/>
  <c r="Q2101" i="13"/>
  <c r="Q2130" i="13"/>
  <c r="Q2159" i="13"/>
  <c r="Q2507" i="13"/>
  <c r="Q2860" i="13"/>
  <c r="Q2901" i="13"/>
  <c r="Q2950" i="13"/>
  <c r="Q2995" i="13"/>
  <c r="Q3050" i="13"/>
  <c r="Q3095" i="13"/>
  <c r="Q3261" i="13"/>
  <c r="Q3322" i="13"/>
  <c r="Q3489" i="13"/>
  <c r="Q3550" i="13"/>
  <c r="Q3607" i="13"/>
  <c r="Q3666" i="13"/>
  <c r="Q3720" i="13"/>
  <c r="Q644" i="13"/>
  <c r="Q665" i="13"/>
  <c r="Q688" i="13"/>
  <c r="Q709" i="13"/>
  <c r="Q727" i="13"/>
  <c r="Q749" i="13"/>
  <c r="Q770" i="13"/>
  <c r="Q792" i="13"/>
  <c r="Q811" i="13"/>
  <c r="Q833" i="13"/>
  <c r="Q855" i="13"/>
  <c r="Q880" i="13"/>
  <c r="Q903" i="13"/>
  <c r="Q927" i="13"/>
  <c r="Q1872" i="13"/>
  <c r="Q1900" i="13"/>
  <c r="Q1928" i="13"/>
  <c r="Q1951" i="13"/>
  <c r="Q1977" i="13"/>
  <c r="Q2009" i="13"/>
  <c r="Q2045" i="13"/>
  <c r="Q2072" i="13"/>
  <c r="Q2104" i="13"/>
  <c r="Q2131" i="13"/>
  <c r="Q2160" i="13"/>
  <c r="Q2807" i="13"/>
  <c r="Q2863" i="13"/>
  <c r="Q2902" i="13"/>
  <c r="Q2951" i="13"/>
  <c r="Q2996" i="13"/>
  <c r="Q3054" i="13"/>
  <c r="Q3112" i="13"/>
  <c r="Q3276" i="13"/>
  <c r="Q3438" i="13"/>
  <c r="Q3490" i="13"/>
  <c r="Q3551" i="13"/>
  <c r="Q3608" i="13"/>
  <c r="Q3667" i="13"/>
  <c r="Q3351" i="13"/>
  <c r="Q3339" i="13"/>
  <c r="Q3327" i="13"/>
  <c r="Q3315" i="13"/>
  <c r="Q3303" i="13"/>
  <c r="Q3291" i="13"/>
  <c r="Q3279" i="13"/>
  <c r="Q3267" i="13"/>
  <c r="Q3255" i="13"/>
  <c r="Q3243" i="13"/>
  <c r="Q3231" i="13"/>
  <c r="Q3350" i="13"/>
  <c r="Q3338" i="13"/>
  <c r="Q3326" i="13"/>
  <c r="Q3314" i="13"/>
  <c r="Q3302" i="13"/>
  <c r="Q3290" i="13"/>
  <c r="Q3278" i="13"/>
  <c r="Q3266" i="13"/>
  <c r="Q3254" i="13"/>
  <c r="Q3242" i="13"/>
  <c r="Q3230" i="13"/>
  <c r="Q3349" i="13"/>
  <c r="Q3337" i="13"/>
  <c r="Q3325" i="13"/>
  <c r="Q3313" i="13"/>
  <c r="Q3301" i="13"/>
  <c r="Q3289" i="13"/>
  <c r="Q3277" i="13"/>
  <c r="Q3265" i="13"/>
  <c r="Q3253" i="13"/>
  <c r="Q3241" i="13"/>
  <c r="Q3229" i="13"/>
  <c r="Q3348" i="13"/>
  <c r="Q3333" i="13"/>
  <c r="Q3318" i="13"/>
  <c r="Q3300" i="13"/>
  <c r="Q3285" i="13"/>
  <c r="Q3270" i="13"/>
  <c r="Q3252" i="13"/>
  <c r="Q3237" i="13"/>
  <c r="Q3347" i="13"/>
  <c r="Q3332" i="13"/>
  <c r="Q3317" i="13"/>
  <c r="Q3299" i="13"/>
  <c r="Q3284" i="13"/>
  <c r="Q3269" i="13"/>
  <c r="Q3251" i="13"/>
  <c r="Q3236" i="13"/>
  <c r="Q3346" i="13"/>
  <c r="Q3329" i="13"/>
  <c r="Q3309" i="13"/>
  <c r="Q3292" i="13"/>
  <c r="Q3272" i="13"/>
  <c r="Q3250" i="13"/>
  <c r="Q3233" i="13"/>
  <c r="Q3345" i="13"/>
  <c r="Q3328" i="13"/>
  <c r="Q3308" i="13"/>
  <c r="Q3288" i="13"/>
  <c r="Q3271" i="13"/>
  <c r="Q3249" i="13"/>
  <c r="Q3232" i="13"/>
  <c r="Q3340" i="13"/>
  <c r="Q3316" i="13"/>
  <c r="Q3294" i="13"/>
  <c r="Q3268" i="13"/>
  <c r="Q3246" i="13"/>
  <c r="Q3357" i="13"/>
  <c r="Q3311" i="13"/>
  <c r="Q3263" i="13"/>
  <c r="Q3356" i="13"/>
  <c r="Q3334" i="13"/>
  <c r="Q3310" i="13"/>
  <c r="Q3286" i="13"/>
  <c r="Q3262" i="13"/>
  <c r="Q3240" i="13"/>
  <c r="Q3336" i="13"/>
  <c r="Q3312" i="13"/>
  <c r="Q3293" i="13"/>
  <c r="Q3264" i="13"/>
  <c r="Q3245" i="13"/>
  <c r="Q3335" i="13"/>
  <c r="Q3287" i="13"/>
  <c r="Q3244" i="13"/>
  <c r="Q3342" i="13"/>
  <c r="Q3305" i="13"/>
  <c r="Q3274" i="13"/>
  <c r="Q3235" i="13"/>
  <c r="Q3341" i="13"/>
  <c r="Q3304" i="13"/>
  <c r="Q3273" i="13"/>
  <c r="Q3234" i="13"/>
  <c r="Q3354" i="13"/>
  <c r="Q3319" i="13"/>
  <c r="Q3275" i="13"/>
  <c r="Q3227" i="13"/>
  <c r="Q3344" i="13"/>
  <c r="Q3297" i="13"/>
  <c r="Q3257" i="13"/>
  <c r="Q3343" i="13"/>
  <c r="Q3296" i="13"/>
  <c r="Q3256" i="13"/>
  <c r="Q3239" i="13"/>
  <c r="Q3295" i="13"/>
  <c r="Q3353" i="13"/>
  <c r="Q2526" i="13"/>
  <c r="Q2514" i="13"/>
  <c r="Q2502" i="13"/>
  <c r="Q2525" i="13"/>
  <c r="Q2513" i="13"/>
  <c r="Q2501" i="13"/>
  <c r="Q2530" i="13"/>
  <c r="Q2516" i="13"/>
  <c r="Q2500" i="13"/>
  <c r="Q2529" i="13"/>
  <c r="Q2515" i="13"/>
  <c r="Q2499" i="13"/>
  <c r="Q2522" i="13"/>
  <c r="Q2506" i="13"/>
  <c r="Q2536" i="13"/>
  <c r="Q2504" i="13"/>
  <c r="Q2521" i="13"/>
  <c r="Q2505" i="13"/>
  <c r="Q2520" i="13"/>
  <c r="Q2527" i="13"/>
  <c r="Q2503" i="13"/>
  <c r="Q2524" i="13"/>
  <c r="Q2498" i="13"/>
  <c r="Q2533" i="13"/>
  <c r="Q2508" i="13"/>
  <c r="Q2510" i="13"/>
  <c r="Q2535" i="13"/>
  <c r="Q2509" i="13"/>
  <c r="Q2528" i="13"/>
  <c r="L5129" i="12"/>
  <c r="Q2531" i="13"/>
  <c r="Q2839" i="13"/>
  <c r="Q2985" i="13"/>
  <c r="Q3248" i="13"/>
  <c r="Q3465" i="13"/>
  <c r="Q3594" i="13"/>
  <c r="Q3707" i="13"/>
  <c r="Q2799" i="13"/>
  <c r="Q2787" i="13"/>
  <c r="Q2775" i="13"/>
  <c r="Q2763" i="13"/>
  <c r="Q2751" i="13"/>
  <c r="Q2739" i="13"/>
  <c r="Q2797" i="13"/>
  <c r="Q2785" i="13"/>
  <c r="Q2773" i="13"/>
  <c r="Q2761" i="13"/>
  <c r="Q2749" i="13"/>
  <c r="Q2737" i="13"/>
  <c r="Q2790" i="13"/>
  <c r="Q2776" i="13"/>
  <c r="Q2760" i="13"/>
  <c r="Q2746" i="13"/>
  <c r="Q2789" i="13"/>
  <c r="Q2774" i="13"/>
  <c r="Q2759" i="13"/>
  <c r="Q2745" i="13"/>
  <c r="Q2802" i="13"/>
  <c r="Q2784" i="13"/>
  <c r="Q2768" i="13"/>
  <c r="Q2752" i="13"/>
  <c r="Q2801" i="13"/>
  <c r="Q2783" i="13"/>
  <c r="Q2767" i="13"/>
  <c r="Q2750" i="13"/>
  <c r="Q2794" i="13"/>
  <c r="Q2772" i="13"/>
  <c r="Q2754" i="13"/>
  <c r="Q2792" i="13"/>
  <c r="Q2748" i="13"/>
  <c r="Q2791" i="13"/>
  <c r="Q2747" i="13"/>
  <c r="Q2793" i="13"/>
  <c r="Q2771" i="13"/>
  <c r="Q2753" i="13"/>
  <c r="Q2770" i="13"/>
  <c r="Q2769" i="13"/>
  <c r="Q2788" i="13"/>
  <c r="Q2758" i="13"/>
  <c r="Q2786" i="13"/>
  <c r="Q2757" i="13"/>
  <c r="Q2779" i="13"/>
  <c r="Q2741" i="13"/>
  <c r="Q2765" i="13"/>
  <c r="Q3219" i="13"/>
  <c r="Q3207" i="13"/>
  <c r="Q3195" i="13"/>
  <c r="Q3183" i="13"/>
  <c r="Q3171" i="13"/>
  <c r="Q3159" i="13"/>
  <c r="Q3218" i="13"/>
  <c r="Q3206" i="13"/>
  <c r="Q3194" i="13"/>
  <c r="Q3182" i="13"/>
  <c r="Q3170" i="13"/>
  <c r="Q3217" i="13"/>
  <c r="Q3205" i="13"/>
  <c r="Q3193" i="13"/>
  <c r="Q3181" i="13"/>
  <c r="Q3169" i="13"/>
  <c r="Q3222" i="13"/>
  <c r="Q3204" i="13"/>
  <c r="Q3189" i="13"/>
  <c r="Q3174" i="13"/>
  <c r="Q3221" i="13"/>
  <c r="Q3203" i="13"/>
  <c r="Q3188" i="13"/>
  <c r="Q3173" i="13"/>
  <c r="Q3213" i="13"/>
  <c r="Q3196" i="13"/>
  <c r="Q3176" i="13"/>
  <c r="Q3212" i="13"/>
  <c r="Q3192" i="13"/>
  <c r="Q3175" i="13"/>
  <c r="Q3224" i="13"/>
  <c r="Q3200" i="13"/>
  <c r="Q3178" i="13"/>
  <c r="Q3220" i="13"/>
  <c r="Q3172" i="13"/>
  <c r="Q3216" i="13"/>
  <c r="Q3168" i="13"/>
  <c r="Q3223" i="13"/>
  <c r="Q3199" i="13"/>
  <c r="Q3177" i="13"/>
  <c r="Q3198" i="13"/>
  <c r="Q3197" i="13"/>
  <c r="Q3202" i="13"/>
  <c r="Q3165" i="13"/>
  <c r="Q3201" i="13"/>
  <c r="Q3164" i="13"/>
  <c r="Q623" i="13"/>
  <c r="Q611" i="13"/>
  <c r="Q599" i="13"/>
  <c r="Q587" i="13"/>
  <c r="Q575" i="13"/>
  <c r="Q563" i="13"/>
  <c r="Q551" i="13"/>
  <c r="Q539" i="13"/>
  <c r="Q527" i="13"/>
  <c r="Q515" i="13"/>
  <c r="Q503" i="13"/>
  <c r="Q491" i="13"/>
  <c r="Q479" i="13"/>
  <c r="Q467" i="13"/>
  <c r="Q455" i="13"/>
  <c r="Q443" i="13"/>
  <c r="Q431" i="13"/>
  <c r="Q419" i="13"/>
  <c r="Q407" i="13"/>
  <c r="Q395" i="13"/>
  <c r="Q383" i="13"/>
  <c r="Q371" i="13"/>
  <c r="Q359" i="13"/>
  <c r="Q347" i="13"/>
  <c r="Q335" i="13"/>
  <c r="Q323" i="13"/>
  <c r="Q597" i="13"/>
  <c r="Q573" i="13"/>
  <c r="Q549" i="13"/>
  <c r="Q525" i="13"/>
  <c r="Q513" i="13"/>
  <c r="Q489" i="13"/>
  <c r="Q477" i="13"/>
  <c r="Q453" i="13"/>
  <c r="Q417" i="13"/>
  <c r="Q393" i="13"/>
  <c r="Q369" i="13"/>
  <c r="Q345" i="13"/>
  <c r="Q333" i="13"/>
  <c r="Q622" i="13"/>
  <c r="Q610" i="13"/>
  <c r="Q598" i="13"/>
  <c r="Q586" i="13"/>
  <c r="Q574" i="13"/>
  <c r="Q562" i="13"/>
  <c r="Q550" i="13"/>
  <c r="Q538" i="13"/>
  <c r="Q526" i="13"/>
  <c r="Q514" i="13"/>
  <c r="Q502" i="13"/>
  <c r="Q490" i="13"/>
  <c r="Q478" i="13"/>
  <c r="Q466" i="13"/>
  <c r="Q454" i="13"/>
  <c r="Q442" i="13"/>
  <c r="Q430" i="13"/>
  <c r="Q418" i="13"/>
  <c r="Q406" i="13"/>
  <c r="Q394" i="13"/>
  <c r="Q382" i="13"/>
  <c r="Q370" i="13"/>
  <c r="Q358" i="13"/>
  <c r="Q346" i="13"/>
  <c r="Q334" i="13"/>
  <c r="Q322" i="13"/>
  <c r="Q621" i="13"/>
  <c r="Q609" i="13"/>
  <c r="Q585" i="13"/>
  <c r="Q561" i="13"/>
  <c r="Q537" i="13"/>
  <c r="Q501" i="13"/>
  <c r="Q465" i="13"/>
  <c r="Q441" i="13"/>
  <c r="Q429" i="13"/>
  <c r="Q405" i="13"/>
  <c r="Q381" i="13"/>
  <c r="Q357" i="13"/>
  <c r="Q321" i="13"/>
  <c r="Q618" i="13"/>
  <c r="Q603" i="13"/>
  <c r="Q588" i="13"/>
  <c r="Q570" i="13"/>
  <c r="Q555" i="13"/>
  <c r="Q540" i="13"/>
  <c r="Q522" i="13"/>
  <c r="Q507" i="13"/>
  <c r="Q492" i="13"/>
  <c r="Q474" i="13"/>
  <c r="Q459" i="13"/>
  <c r="Q444" i="13"/>
  <c r="Q426" i="13"/>
  <c r="Q411" i="13"/>
  <c r="Q396" i="13"/>
  <c r="Q378" i="13"/>
  <c r="Q363" i="13"/>
  <c r="Q348" i="13"/>
  <c r="Q330" i="13"/>
  <c r="Q315" i="13"/>
  <c r="Q318" i="13"/>
  <c r="Q337" i="13"/>
  <c r="Q353" i="13"/>
  <c r="Q372" i="13"/>
  <c r="Q388" i="13"/>
  <c r="Q404" i="13"/>
  <c r="Q423" i="13"/>
  <c r="Q439" i="13"/>
  <c r="Q458" i="13"/>
  <c r="Q475" i="13"/>
  <c r="Q494" i="13"/>
  <c r="Q510" i="13"/>
  <c r="Q529" i="13"/>
  <c r="Q545" i="13"/>
  <c r="Q564" i="13"/>
  <c r="Q580" i="13"/>
  <c r="Q596" i="13"/>
  <c r="Q615" i="13"/>
  <c r="Q3186" i="13"/>
  <c r="Q2598" i="13"/>
  <c r="Q2586" i="13"/>
  <c r="Q2574" i="13"/>
  <c r="Q2562" i="13"/>
  <c r="Q2550" i="13"/>
  <c r="Q2538" i="13"/>
  <c r="Q2597" i="13"/>
  <c r="Q2585" i="13"/>
  <c r="Q2573" i="13"/>
  <c r="Q2561" i="13"/>
  <c r="Q2549" i="13"/>
  <c r="Q2537" i="13"/>
  <c r="Q2602" i="13"/>
  <c r="Q2588" i="13"/>
  <c r="Q2572" i="13"/>
  <c r="Q2558" i="13"/>
  <c r="Q2544" i="13"/>
  <c r="Q2601" i="13"/>
  <c r="Q2587" i="13"/>
  <c r="Q2571" i="13"/>
  <c r="Q2557" i="13"/>
  <c r="Q2543" i="13"/>
  <c r="Q2592" i="13"/>
  <c r="Q2576" i="13"/>
  <c r="Q2556" i="13"/>
  <c r="Q2540" i="13"/>
  <c r="Q2570" i="13"/>
  <c r="Q2591" i="13"/>
  <c r="Q2575" i="13"/>
  <c r="Q2555" i="13"/>
  <c r="Q2539" i="13"/>
  <c r="Q2590" i="13"/>
  <c r="Q2554" i="13"/>
  <c r="Q2589" i="13"/>
  <c r="Q2490" i="13"/>
  <c r="Q2487" i="13"/>
  <c r="Q2475" i="13"/>
  <c r="Q2463" i="13"/>
  <c r="Q2451" i="13"/>
  <c r="Q2439" i="13"/>
  <c r="Q2427" i="13"/>
  <c r="Q2415" i="13"/>
  <c r="Q2403" i="13"/>
  <c r="Q2391" i="13"/>
  <c r="Q2379" i="13"/>
  <c r="Q2367" i="13"/>
  <c r="Q2355" i="13"/>
  <c r="Q2343" i="13"/>
  <c r="Q2331" i="13"/>
  <c r="Q2319" i="13"/>
  <c r="Q2307" i="13"/>
  <c r="Q2295" i="13"/>
  <c r="Q2283" i="13"/>
  <c r="Q2271" i="13"/>
  <c r="Q2259" i="13"/>
  <c r="Q2247" i="13"/>
  <c r="Q2235" i="13"/>
  <c r="Q2223" i="13"/>
  <c r="Q2211" i="13"/>
  <c r="Q2199" i="13"/>
  <c r="Q2187" i="13"/>
  <c r="Q2486" i="13"/>
  <c r="Q2474" i="13"/>
  <c r="Q2462" i="13"/>
  <c r="Q2450" i="13"/>
  <c r="Q2438" i="13"/>
  <c r="Q2426" i="13"/>
  <c r="Q2414" i="13"/>
  <c r="Q2402" i="13"/>
  <c r="Q2390" i="13"/>
  <c r="Q2378" i="13"/>
  <c r="Q2366" i="13"/>
  <c r="Q2354" i="13"/>
  <c r="Q2342" i="13"/>
  <c r="Q2330" i="13"/>
  <c r="Q2318" i="13"/>
  <c r="Q2306" i="13"/>
  <c r="Q2294" i="13"/>
  <c r="Q2282" i="13"/>
  <c r="Q2270" i="13"/>
  <c r="Q2258" i="13"/>
  <c r="Q2246" i="13"/>
  <c r="Q2234" i="13"/>
  <c r="Q2222" i="13"/>
  <c r="Q2210" i="13"/>
  <c r="Q2198" i="13"/>
  <c r="Q2186" i="13"/>
  <c r="Q2489" i="13"/>
  <c r="Q2473" i="13"/>
  <c r="Q2459" i="13"/>
  <c r="Q2445" i="13"/>
  <c r="Q2431" i="13"/>
  <c r="Q2417" i="13"/>
  <c r="Q2401" i="13"/>
  <c r="Q2387" i="13"/>
  <c r="Q2373" i="13"/>
  <c r="Q2359" i="13"/>
  <c r="Q2345" i="13"/>
  <c r="Q2329" i="13"/>
  <c r="Q2315" i="13"/>
  <c r="Q2301" i="13"/>
  <c r="Q2287" i="13"/>
  <c r="Q2273" i="13"/>
  <c r="Q2257" i="13"/>
  <c r="Q2243" i="13"/>
  <c r="Q2229" i="13"/>
  <c r="Q2215" i="13"/>
  <c r="Q2201" i="13"/>
  <c r="Q2185" i="13"/>
  <c r="Q2471" i="13"/>
  <c r="Q2443" i="13"/>
  <c r="Q2413" i="13"/>
  <c r="Q2385" i="13"/>
  <c r="Q2341" i="13"/>
  <c r="Q2313" i="13"/>
  <c r="Q2285" i="13"/>
  <c r="Q2269" i="13"/>
  <c r="Q2241" i="13"/>
  <c r="Q2213" i="13"/>
  <c r="Q2183" i="13"/>
  <c r="Q2488" i="13"/>
  <c r="Q2472" i="13"/>
  <c r="Q2458" i="13"/>
  <c r="Q2444" i="13"/>
  <c r="Q2430" i="13"/>
  <c r="Q2416" i="13"/>
  <c r="Q2400" i="13"/>
  <c r="Q2386" i="13"/>
  <c r="Q2372" i="13"/>
  <c r="Q2358" i="13"/>
  <c r="Q2344" i="13"/>
  <c r="Q2328" i="13"/>
  <c r="Q2314" i="13"/>
  <c r="Q2300" i="13"/>
  <c r="Q2286" i="13"/>
  <c r="Q2272" i="13"/>
  <c r="Q2256" i="13"/>
  <c r="Q2242" i="13"/>
  <c r="Q2228" i="13"/>
  <c r="Q2214" i="13"/>
  <c r="Q2200" i="13"/>
  <c r="Q2184" i="13"/>
  <c r="Q2485" i="13"/>
  <c r="Q2457" i="13"/>
  <c r="Q2429" i="13"/>
  <c r="Q2399" i="13"/>
  <c r="Q2371" i="13"/>
  <c r="Q2357" i="13"/>
  <c r="Q2327" i="13"/>
  <c r="Q2299" i="13"/>
  <c r="Q2255" i="13"/>
  <c r="Q2227" i="13"/>
  <c r="Q2197" i="13"/>
  <c r="Q2193" i="13"/>
  <c r="Q2212" i="13"/>
  <c r="Q2232" i="13"/>
  <c r="Q2251" i="13"/>
  <c r="Q2268" i="13"/>
  <c r="Q2290" i="13"/>
  <c r="Q2309" i="13"/>
  <c r="Q2326" i="13"/>
  <c r="Q2348" i="13"/>
  <c r="Q2365" i="13"/>
  <c r="Q2384" i="13"/>
  <c r="Q2406" i="13"/>
  <c r="Q2423" i="13"/>
  <c r="Q2442" i="13"/>
  <c r="Q2464" i="13"/>
  <c r="Q2481" i="13"/>
  <c r="Q2548" i="13"/>
  <c r="Q2569" i="13"/>
  <c r="Q2596" i="13"/>
  <c r="Q3147" i="13"/>
  <c r="Q3135" i="13"/>
  <c r="Q3123" i="13"/>
  <c r="Q3158" i="13"/>
  <c r="Q3146" i="13"/>
  <c r="Q3134" i="13"/>
  <c r="Q3122" i="13"/>
  <c r="Q3157" i="13"/>
  <c r="Q3145" i="13"/>
  <c r="Q3133" i="13"/>
  <c r="Q3121" i="13"/>
  <c r="Q3156" i="13"/>
  <c r="Q3141" i="13"/>
  <c r="Q3126" i="13"/>
  <c r="Q3155" i="13"/>
  <c r="Q3140" i="13"/>
  <c r="Q3125" i="13"/>
  <c r="Q3154" i="13"/>
  <c r="Q3137" i="13"/>
  <c r="Q3117" i="13"/>
  <c r="Q3153" i="13"/>
  <c r="Q3136" i="13"/>
  <c r="Q3116" i="13"/>
  <c r="Q3150" i="13"/>
  <c r="L5211" i="12"/>
  <c r="Q1551" i="13"/>
  <c r="Q1539" i="13"/>
  <c r="Q1527" i="13"/>
  <c r="Q1515" i="13"/>
  <c r="Q1503" i="13"/>
  <c r="Q1491" i="13"/>
  <c r="Q1479" i="13"/>
  <c r="Q1467" i="13"/>
  <c r="Q1455" i="13"/>
  <c r="Q1443" i="13"/>
  <c r="Q1431" i="13"/>
  <c r="Q1419" i="13"/>
  <c r="Q1407" i="13"/>
  <c r="Q1395" i="13"/>
  <c r="Q1383" i="13"/>
  <c r="Q1371" i="13"/>
  <c r="Q1359" i="13"/>
  <c r="Q1347" i="13"/>
  <c r="Q1335" i="13"/>
  <c r="Q1323" i="13"/>
  <c r="Q1311" i="13"/>
  <c r="Q1550" i="13"/>
  <c r="Q1538" i="13"/>
  <c r="Q1526" i="13"/>
  <c r="Q1514" i="13"/>
  <c r="Q1502" i="13"/>
  <c r="Q1490" i="13"/>
  <c r="Q1478" i="13"/>
  <c r="Q1466" i="13"/>
  <c r="Q1454" i="13"/>
  <c r="Q1442" i="13"/>
  <c r="Q1430" i="13"/>
  <c r="Q1418" i="13"/>
  <c r="Q1406" i="13"/>
  <c r="Q1394" i="13"/>
  <c r="Q1382" i="13"/>
  <c r="Q1370" i="13"/>
  <c r="Q1358" i="13"/>
  <c r="Q1346" i="13"/>
  <c r="Q1334" i="13"/>
  <c r="Q1322" i="13"/>
  <c r="Q1310" i="13"/>
  <c r="L5397" i="12"/>
  <c r="Q946" i="13"/>
  <c r="Q958" i="13"/>
  <c r="Q970" i="13"/>
  <c r="Q982" i="13"/>
  <c r="Q994" i="13"/>
  <c r="Q1006" i="13"/>
  <c r="Q1018" i="13"/>
  <c r="Q1030" i="13"/>
  <c r="Q1042" i="13"/>
  <c r="Q1054" i="13"/>
  <c r="Q1066" i="13"/>
  <c r="Q1078" i="13"/>
  <c r="Q1090" i="13"/>
  <c r="Q1102" i="13"/>
  <c r="Q1114" i="13"/>
  <c r="Q1126" i="13"/>
  <c r="Q1138" i="13"/>
  <c r="Q1150" i="13"/>
  <c r="Q1162" i="13"/>
  <c r="Q1174" i="13"/>
  <c r="Q1186" i="13"/>
  <c r="Q1198" i="13"/>
  <c r="Q1210" i="13"/>
  <c r="Q1222" i="13"/>
  <c r="Q1234" i="13"/>
  <c r="Q1246" i="13"/>
  <c r="Q1258" i="13"/>
  <c r="Q1270" i="13"/>
  <c r="Q1282" i="13"/>
  <c r="Q1294" i="13"/>
  <c r="Q1306" i="13"/>
  <c r="Q1320" i="13"/>
  <c r="Q1336" i="13"/>
  <c r="Q1350" i="13"/>
  <c r="Q1364" i="13"/>
  <c r="Q1378" i="13"/>
  <c r="Q1392" i="13"/>
  <c r="Q1408" i="13"/>
  <c r="Q1422" i="13"/>
  <c r="Q1436" i="13"/>
  <c r="Q1450" i="13"/>
  <c r="Q1464" i="13"/>
  <c r="Q1480" i="13"/>
  <c r="Q1494" i="13"/>
  <c r="Q1508" i="13"/>
  <c r="Q1522" i="13"/>
  <c r="Q1536" i="13"/>
  <c r="Q1552" i="13"/>
  <c r="Q1566" i="13"/>
  <c r="Q1580" i="13"/>
  <c r="Q1594" i="13"/>
  <c r="Q1608" i="13"/>
  <c r="Q1624" i="13"/>
  <c r="Q1638" i="13"/>
  <c r="Q1652" i="13"/>
  <c r="Q1666" i="13"/>
  <c r="Q1680" i="13"/>
  <c r="Q1696" i="13"/>
  <c r="Q1710" i="13"/>
  <c r="Q1724" i="13"/>
  <c r="Q1738" i="13"/>
  <c r="Q1752" i="13"/>
  <c r="Q1768" i="13"/>
  <c r="Q1782" i="13"/>
  <c r="Q1796" i="13"/>
  <c r="Q1810" i="13"/>
  <c r="Q1824" i="13"/>
  <c r="Q1840" i="13"/>
  <c r="Q1854" i="13"/>
  <c r="Q3129" i="13"/>
  <c r="Q3151" i="13"/>
  <c r="Q3128" i="13"/>
  <c r="L5150" i="12"/>
  <c r="Q1863" i="13"/>
  <c r="Q1851" i="13"/>
  <c r="Q1839" i="13"/>
  <c r="Q1827" i="13"/>
  <c r="Q1815" i="13"/>
  <c r="Q1803" i="13"/>
  <c r="Q1791" i="13"/>
  <c r="Q1779" i="13"/>
  <c r="Q1767" i="13"/>
  <c r="Q1755" i="13"/>
  <c r="Q1743" i="13"/>
  <c r="Q1731" i="13"/>
  <c r="Q1719" i="13"/>
  <c r="Q1707" i="13"/>
  <c r="Q1695" i="13"/>
  <c r="Q1683" i="13"/>
  <c r="Q1671" i="13"/>
  <c r="Q1659" i="13"/>
  <c r="Q1647" i="13"/>
  <c r="Q1635" i="13"/>
  <c r="Q1623" i="13"/>
  <c r="Q1611" i="13"/>
  <c r="Q1599" i="13"/>
  <c r="Q1587" i="13"/>
  <c r="Q1575" i="13"/>
  <c r="Q1563" i="13"/>
  <c r="Q1862" i="13"/>
  <c r="Q1850" i="13"/>
  <c r="Q1838" i="13"/>
  <c r="Q1826" i="13"/>
  <c r="Q1814" i="13"/>
  <c r="Q1802" i="13"/>
  <c r="Q1790" i="13"/>
  <c r="Q1778" i="13"/>
  <c r="Q1766" i="13"/>
  <c r="Q1754" i="13"/>
  <c r="Q1742" i="13"/>
  <c r="Q1730" i="13"/>
  <c r="Q1718" i="13"/>
  <c r="Q1706" i="13"/>
  <c r="Q1694" i="13"/>
  <c r="Q1682" i="13"/>
  <c r="Q1670" i="13"/>
  <c r="Q1658" i="13"/>
  <c r="Q1646" i="13"/>
  <c r="Q1634" i="13"/>
  <c r="Q1622" i="13"/>
  <c r="Q1610" i="13"/>
  <c r="Q1598" i="13"/>
  <c r="Q1586" i="13"/>
  <c r="Q1574" i="13"/>
  <c r="Q1562" i="13"/>
  <c r="L5460" i="12"/>
  <c r="Q947" i="13"/>
  <c r="Q959" i="13"/>
  <c r="Q971" i="13"/>
  <c r="Q983" i="13"/>
  <c r="Q995" i="13"/>
  <c r="Q1007" i="13"/>
  <c r="Q1019" i="13"/>
  <c r="Q1031" i="13"/>
  <c r="Q1043" i="13"/>
  <c r="Q1055" i="13"/>
  <c r="Q1067" i="13"/>
  <c r="Q1079" i="13"/>
  <c r="Q1091" i="13"/>
  <c r="Q1103" i="13"/>
  <c r="Q1115" i="13"/>
  <c r="Q1127" i="13"/>
  <c r="Q1139" i="13"/>
  <c r="Q1151" i="13"/>
  <c r="Q1163" i="13"/>
  <c r="Q1175" i="13"/>
  <c r="Q1187" i="13"/>
  <c r="Q1199" i="13"/>
  <c r="Q1211" i="13"/>
  <c r="Q1223" i="13"/>
  <c r="Q1235" i="13"/>
  <c r="Q1259" i="13"/>
  <c r="Q1271" i="13"/>
  <c r="Q1283" i="13"/>
  <c r="Q1295" i="13"/>
  <c r="Q1307" i="13"/>
  <c r="Q1321" i="13"/>
  <c r="Q1337" i="13"/>
  <c r="Q1351" i="13"/>
  <c r="Q1365" i="13"/>
  <c r="Q1379" i="13"/>
  <c r="Q1393" i="13"/>
  <c r="Q1409" i="13"/>
  <c r="Q1423" i="13"/>
  <c r="Q1437" i="13"/>
  <c r="Q1451" i="13"/>
  <c r="Q1465" i="13"/>
  <c r="Q1481" i="13"/>
  <c r="Q1495" i="13"/>
  <c r="Q1509" i="13"/>
  <c r="Q1523" i="13"/>
  <c r="Q1537" i="13"/>
  <c r="Q1553" i="13"/>
  <c r="Q1567" i="13"/>
  <c r="Q1581" i="13"/>
  <c r="Q1595" i="13"/>
  <c r="Q1609" i="13"/>
  <c r="Q1625" i="13"/>
  <c r="Q1639" i="13"/>
  <c r="Q1653" i="13"/>
  <c r="Q1667" i="13"/>
  <c r="Q1681" i="13"/>
  <c r="Q1697" i="13"/>
  <c r="Q1711" i="13"/>
  <c r="Q1725" i="13"/>
  <c r="Q1739" i="13"/>
  <c r="Q1753" i="13"/>
  <c r="Q1769" i="13"/>
  <c r="Q1783" i="13"/>
  <c r="Q1797" i="13"/>
  <c r="Q1811" i="13"/>
  <c r="Q1825" i="13"/>
  <c r="Q1841" i="13"/>
  <c r="Q1855" i="13"/>
  <c r="Q1869" i="13"/>
  <c r="Q3130" i="13"/>
  <c r="Q3152" i="13"/>
  <c r="L5448" i="12"/>
  <c r="L5386" i="12"/>
  <c r="L5326" i="12"/>
  <c r="L5302" i="12"/>
  <c r="L5479" i="12"/>
  <c r="L5194" i="12"/>
  <c r="L5455" i="12"/>
  <c r="L5451" i="12"/>
  <c r="L5393" i="12"/>
  <c r="L5389" i="12"/>
  <c r="L5490" i="12"/>
  <c r="L5428" i="12"/>
  <c r="L5314" i="12"/>
  <c r="L5208" i="12"/>
  <c r="L5134" i="12"/>
  <c r="L5432" i="12"/>
  <c r="L5467" i="12"/>
  <c r="L5405" i="12"/>
  <c r="L5374" i="12"/>
  <c r="L5128" i="12"/>
  <c r="L5161" i="12"/>
  <c r="L5198" i="12"/>
  <c r="L5250" i="12"/>
  <c r="L5265" i="12"/>
  <c r="L5294" i="12"/>
  <c r="L5279" i="12"/>
  <c r="L5471" i="12"/>
  <c r="L5409" i="12"/>
  <c r="L5378" i="12"/>
  <c r="L5266" i="12"/>
  <c r="L5186" i="12"/>
  <c r="L5130" i="12"/>
  <c r="L5439" i="12"/>
  <c r="L5322" i="12"/>
  <c r="L5444" i="12"/>
  <c r="L5382" i="12"/>
  <c r="L5270" i="12"/>
  <c r="L5220" i="12"/>
  <c r="L5263" i="12"/>
  <c r="L5259" i="12"/>
  <c r="L5256" i="12"/>
  <c r="L5244" i="12"/>
  <c r="L5239" i="12"/>
  <c r="L5235" i="12"/>
  <c r="L5232" i="12"/>
  <c r="L5227" i="12"/>
  <c r="L5216" i="12"/>
  <c r="L5195" i="12"/>
  <c r="L5190" i="12"/>
  <c r="L5178" i="12"/>
  <c r="L5166" i="12"/>
  <c r="L5154" i="12"/>
  <c r="L5135" i="12"/>
  <c r="L5480" i="12"/>
  <c r="L5476" i="12"/>
  <c r="L5468" i="12"/>
  <c r="L5457" i="12"/>
  <c r="L5453" i="12"/>
  <c r="L5445" i="12"/>
  <c r="L5440" i="12"/>
  <c r="L5437" i="12"/>
  <c r="L5414" i="12"/>
  <c r="L5394" i="12"/>
  <c r="L5371" i="12"/>
  <c r="L5363" i="12"/>
  <c r="L5355" i="12"/>
  <c r="L5352" i="12"/>
  <c r="L5343" i="12"/>
  <c r="L5292" i="12"/>
  <c r="L5483" i="12"/>
  <c r="L5449" i="12"/>
  <c r="L5417" i="12"/>
  <c r="L5410" i="12"/>
  <c r="L5406" i="12"/>
  <c r="L5402" i="12"/>
  <c r="L5398" i="12"/>
  <c r="L5347" i="12"/>
  <c r="L5335" i="12"/>
  <c r="L5303" i="12"/>
  <c r="L5274" i="12"/>
  <c r="L5267" i="12"/>
  <c r="L5255" i="12"/>
  <c r="L5247" i="12"/>
  <c r="L5243" i="12"/>
  <c r="L5231" i="12"/>
  <c r="L5215" i="12"/>
  <c r="L5475" i="12"/>
  <c r="L5472" i="12"/>
  <c r="L5463" i="12"/>
  <c r="L5456" i="12"/>
  <c r="L5452" i="12"/>
  <c r="L5433" i="12"/>
  <c r="L5429" i="12"/>
  <c r="L5421" i="12"/>
  <c r="L5416" i="12"/>
  <c r="L5413" i="12"/>
  <c r="L5390" i="12"/>
  <c r="L5370" i="12"/>
  <c r="L5351" i="12"/>
  <c r="L5306" i="12"/>
  <c r="L5298" i="12"/>
  <c r="L5291" i="12"/>
  <c r="L5286" i="12"/>
  <c r="L5282" i="12"/>
  <c r="L5278" i="12"/>
  <c r="L5262" i="12"/>
  <c r="L5251" i="12"/>
  <c r="L5223" i="12"/>
  <c r="L5212" i="12"/>
  <c r="L5203" i="12"/>
  <c r="L5182" i="12"/>
  <c r="L5170" i="12"/>
  <c r="L5162" i="12"/>
  <c r="L5158" i="12"/>
  <c r="L5142" i="12"/>
  <c r="L5423" i="12"/>
  <c r="L5412" i="12"/>
  <c r="L5407" i="12"/>
  <c r="L5400" i="12"/>
  <c r="L5396" i="12"/>
  <c r="L5377" i="12"/>
  <c r="L5341" i="12"/>
  <c r="L5333" i="12"/>
  <c r="L5320" i="12"/>
  <c r="L5305" i="12"/>
  <c r="L5297" i="12"/>
  <c r="L5293" i="12"/>
  <c r="L5260" i="12"/>
  <c r="L5257" i="12"/>
  <c r="L5253" i="12"/>
  <c r="L5241" i="12"/>
  <c r="L5222" i="12"/>
  <c r="L5218" i="12"/>
  <c r="L5206" i="12"/>
  <c r="L5201" i="12"/>
  <c r="L5191" i="12"/>
  <c r="L5179" i="12"/>
  <c r="L5167" i="12"/>
  <c r="L5155" i="12"/>
  <c r="L5145" i="12"/>
  <c r="L5140" i="12"/>
  <c r="L5443" i="12"/>
  <c r="L5408" i="12"/>
  <c r="L5381" i="12"/>
  <c r="L5365" i="12"/>
  <c r="L5329" i="12"/>
  <c r="L5317" i="12"/>
  <c r="L5309" i="12"/>
  <c r="L5261" i="12"/>
  <c r="L5214" i="12"/>
  <c r="L5192" i="12"/>
  <c r="L5168" i="12"/>
  <c r="L5137" i="12"/>
  <c r="L5126" i="12"/>
  <c r="L5485" i="12"/>
  <c r="L5481" i="12"/>
  <c r="L5477" i="12"/>
  <c r="L5474" i="12"/>
  <c r="L5470" i="12"/>
  <c r="L5462" i="12"/>
  <c r="L5442" i="12"/>
  <c r="L5419" i="12"/>
  <c r="L5411" i="12"/>
  <c r="L5403" i="12"/>
  <c r="L5391" i="12"/>
  <c r="L5384" i="12"/>
  <c r="L5380" i="12"/>
  <c r="L5361" i="12"/>
  <c r="L5357" i="12"/>
  <c r="L5353" i="12"/>
  <c r="L5349" i="12"/>
  <c r="L5312" i="12"/>
  <c r="L5308" i="12"/>
  <c r="L5300" i="12"/>
  <c r="L5288" i="12"/>
  <c r="L5284" i="12"/>
  <c r="L5276" i="12"/>
  <c r="L5249" i="12"/>
  <c r="L5245" i="12"/>
  <c r="L5237" i="12"/>
  <c r="L5233" i="12"/>
  <c r="L5229" i="12"/>
  <c r="L5210" i="12"/>
  <c r="L5160" i="12"/>
  <c r="L5144" i="12"/>
  <c r="L5127" i="12"/>
  <c r="L5478" i="12"/>
  <c r="L5436" i="12"/>
  <c r="L5424" i="12"/>
  <c r="L5277" i="12"/>
  <c r="L5133" i="12"/>
  <c r="L5466" i="12"/>
  <c r="L5427" i="12"/>
  <c r="L5404" i="12"/>
  <c r="L5345" i="12"/>
  <c r="L5321" i="12"/>
  <c r="L5301" i="12"/>
  <c r="L5273" i="12"/>
  <c r="L5234" i="12"/>
  <c r="L5188" i="12"/>
  <c r="L5156" i="12"/>
  <c r="L5132" i="12"/>
  <c r="L5491" i="12"/>
  <c r="L5488" i="12"/>
  <c r="L5465" i="12"/>
  <c r="L5458" i="12"/>
  <c r="L5454" i="12"/>
  <c r="L5450" i="12"/>
  <c r="L5446" i="12"/>
  <c r="L5399" i="12"/>
  <c r="L5388" i="12"/>
  <c r="L5383" i="12"/>
  <c r="L5376" i="12"/>
  <c r="L5372" i="12"/>
  <c r="L5332" i="12"/>
  <c r="L5324" i="12"/>
  <c r="L5311" i="12"/>
  <c r="L5299" i="12"/>
  <c r="L5296" i="12"/>
  <c r="L5272" i="12"/>
  <c r="L5264" i="12"/>
  <c r="L5225" i="12"/>
  <c r="L5205" i="12"/>
  <c r="L5184" i="12"/>
  <c r="L5172" i="12"/>
  <c r="L5163" i="12"/>
  <c r="L5159" i="12"/>
  <c r="L5143" i="12"/>
  <c r="L5131" i="12"/>
  <c r="L5366" i="12"/>
  <c r="L5346" i="12"/>
  <c r="L5330" i="12"/>
  <c r="L5318" i="12"/>
  <c r="L5290" i="12"/>
  <c r="L5202" i="12"/>
  <c r="L5165" i="12"/>
  <c r="L5146" i="12"/>
  <c r="L5447" i="12"/>
  <c r="L5431" i="12"/>
  <c r="L5401" i="12"/>
  <c r="L5369" i="12"/>
  <c r="L5362" i="12"/>
  <c r="L5354" i="12"/>
  <c r="L5342" i="12"/>
  <c r="L5325" i="12"/>
  <c r="L5285" i="12"/>
  <c r="L5281" i="12"/>
  <c r="L5254" i="12"/>
  <c r="L5242" i="12"/>
  <c r="L5238" i="12"/>
  <c r="L5230" i="12"/>
  <c r="L5219" i="12"/>
  <c r="L5207" i="12"/>
  <c r="L5193" i="12"/>
  <c r="L5189" i="12"/>
  <c r="L5185" i="12"/>
  <c r="L5181" i="12"/>
  <c r="L5177" i="12"/>
  <c r="L5173" i="12"/>
  <c r="L5169" i="12"/>
  <c r="L5164" i="12"/>
  <c r="L5157" i="12"/>
  <c r="L5153" i="12"/>
  <c r="L5435" i="12"/>
  <c r="L5385" i="12"/>
  <c r="L5368" i="12"/>
  <c r="L5337" i="12"/>
  <c r="L5289" i="12"/>
  <c r="L5269" i="12"/>
  <c r="L5226" i="12"/>
  <c r="L5197" i="12"/>
  <c r="L5176" i="12"/>
  <c r="L5152" i="12"/>
  <c r="L5149" i="12"/>
  <c r="L5473" i="12"/>
  <c r="L5469" i="12"/>
  <c r="L5464" i="12"/>
  <c r="L5461" i="12"/>
  <c r="L5438" i="12"/>
  <c r="L5418" i="12"/>
  <c r="L5395" i="12"/>
  <c r="L5387" i="12"/>
  <c r="L5379" i="12"/>
  <c r="L5367" i="12"/>
  <c r="L5360" i="12"/>
  <c r="L5356" i="12"/>
  <c r="L5348" i="12"/>
  <c r="L5340" i="12"/>
  <c r="L5336" i="12"/>
  <c r="L5331" i="12"/>
  <c r="L5328" i="12"/>
  <c r="L5323" i="12"/>
  <c r="L5316" i="12"/>
  <c r="L5307" i="12"/>
  <c r="L5283" i="12"/>
  <c r="L5280" i="12"/>
  <c r="L5236" i="12"/>
  <c r="L5224" i="12"/>
  <c r="L5221" i="12"/>
  <c r="L5217" i="12"/>
  <c r="L5200" i="12"/>
  <c r="L5196" i="12"/>
  <c r="L5187" i="12"/>
  <c r="L5175" i="12"/>
  <c r="L5151" i="12"/>
  <c r="L5148" i="12"/>
  <c r="L5136" i="12"/>
  <c r="L5338" i="12"/>
  <c r="L5489" i="12"/>
  <c r="L5420" i="12"/>
  <c r="L5358" i="12"/>
  <c r="L5258" i="12"/>
  <c r="L5138" i="12"/>
  <c r="L5415" i="12"/>
  <c r="L5373" i="12"/>
  <c r="L5350" i="12"/>
  <c r="L5313" i="12"/>
  <c r="L5246" i="12"/>
  <c r="L5180" i="12"/>
  <c r="L5141" i="12"/>
  <c r="L5487" i="12"/>
  <c r="L5484" i="12"/>
  <c r="L5441" i="12"/>
  <c r="L5434" i="12"/>
  <c r="L5430" i="12"/>
  <c r="L5426" i="12"/>
  <c r="L5422" i="12"/>
  <c r="L5375" i="12"/>
  <c r="L5364" i="12"/>
  <c r="L5359" i="12"/>
  <c r="L5344" i="12"/>
  <c r="L5339" i="12"/>
  <c r="L5327" i="12"/>
  <c r="L5319" i="12"/>
  <c r="L5315" i="12"/>
  <c r="L5304" i="12"/>
  <c r="L5295" i="12"/>
  <c r="L5287" i="12"/>
  <c r="L5275" i="12"/>
  <c r="L5271" i="12"/>
  <c r="L5268" i="12"/>
  <c r="L5252" i="12"/>
  <c r="L5248" i="12"/>
  <c r="L5240" i="12"/>
  <c r="L5228" i="12"/>
  <c r="L5213" i="12"/>
  <c r="L5209" i="12"/>
  <c r="L5204" i="12"/>
  <c r="L5199" i="12"/>
  <c r="L5183" i="12"/>
  <c r="L5171" i="12"/>
  <c r="L5147" i="12"/>
  <c r="L5139" i="12"/>
  <c r="J5266" i="12"/>
  <c r="K5266" i="12"/>
  <c r="J5144" i="12"/>
  <c r="K5144" i="12"/>
  <c r="K5456" i="12"/>
  <c r="K5448" i="12"/>
  <c r="K5432" i="12"/>
  <c r="K5424" i="12"/>
  <c r="K5408" i="12"/>
  <c r="K5400" i="12"/>
  <c r="K5384" i="12"/>
  <c r="K5376" i="12"/>
  <c r="K5360" i="12"/>
  <c r="K5352" i="12"/>
  <c r="K5205" i="12"/>
  <c r="K5193" i="12"/>
  <c r="J5156" i="12"/>
  <c r="K5156" i="12"/>
  <c r="K5469" i="12"/>
  <c r="K5349" i="12"/>
  <c r="J5341" i="12"/>
  <c r="K5338" i="12"/>
  <c r="K5332" i="12"/>
  <c r="K5318" i="12"/>
  <c r="K5312" i="12"/>
  <c r="K5289" i="12"/>
  <c r="J5254" i="12"/>
  <c r="K5254" i="12"/>
  <c r="K5202" i="12"/>
  <c r="J5168" i="12"/>
  <c r="K5168" i="12"/>
  <c r="K5135" i="12"/>
  <c r="K5458" i="12"/>
  <c r="K5418" i="12"/>
  <c r="K5262" i="12"/>
  <c r="K5486" i="12"/>
  <c r="J5481" i="12"/>
  <c r="J5476" i="12"/>
  <c r="J5471" i="12"/>
  <c r="J5450" i="12"/>
  <c r="K5447" i="12"/>
  <c r="J5426" i="12"/>
  <c r="K5423" i="12"/>
  <c r="J5402" i="12"/>
  <c r="K5399" i="12"/>
  <c r="J5378" i="12"/>
  <c r="K5375" i="12"/>
  <c r="J5354" i="12"/>
  <c r="K5351" i="12"/>
  <c r="K5348" i="12"/>
  <c r="J5340" i="12"/>
  <c r="K5337" i="12"/>
  <c r="J5314" i="12"/>
  <c r="K5314" i="12"/>
  <c r="K5308" i="12"/>
  <c r="J5303" i="12"/>
  <c r="K5294" i="12"/>
  <c r="K5288" i="12"/>
  <c r="K5253" i="12"/>
  <c r="J5236" i="12"/>
  <c r="J5222" i="12"/>
  <c r="K5219" i="12"/>
  <c r="K5183" i="12"/>
  <c r="J5174" i="12"/>
  <c r="J5171" i="12"/>
  <c r="J5149" i="12"/>
  <c r="K5149" i="12"/>
  <c r="K5468" i="12"/>
  <c r="K5452" i="12"/>
  <c r="K5428" i="12"/>
  <c r="K5404" i="12"/>
  <c r="K5380" i="12"/>
  <c r="K5356" i="12"/>
  <c r="K5334" i="12"/>
  <c r="J5317" i="12"/>
  <c r="K5291" i="12"/>
  <c r="K5282" i="12"/>
  <c r="K5250" i="12"/>
  <c r="J5230" i="12"/>
  <c r="K5230" i="12"/>
  <c r="J5210" i="12"/>
  <c r="K5207" i="12"/>
  <c r="K5195" i="12"/>
  <c r="J5186" i="12"/>
  <c r="J5161" i="12"/>
  <c r="K5161" i="12"/>
  <c r="J5180" i="12"/>
  <c r="K5180" i="12"/>
  <c r="K5442" i="12"/>
  <c r="K5410" i="12"/>
  <c r="K5394" i="12"/>
  <c r="K5386" i="12"/>
  <c r="K5362" i="12"/>
  <c r="J5329" i="12"/>
  <c r="J5162" i="12"/>
  <c r="K5488" i="12"/>
  <c r="K5483" i="12"/>
  <c r="K5478" i="12"/>
  <c r="K5473" i="12"/>
  <c r="K5325" i="12"/>
  <c r="J5302" i="12"/>
  <c r="K5302" i="12"/>
  <c r="K5296" i="12"/>
  <c r="K5279" i="12"/>
  <c r="K5270" i="12"/>
  <c r="K5264" i="12"/>
  <c r="K5241" i="12"/>
  <c r="J5233" i="12"/>
  <c r="J5198" i="12"/>
  <c r="J5173" i="12"/>
  <c r="K5173" i="12"/>
  <c r="K5133" i="12"/>
  <c r="K5130" i="12"/>
  <c r="J5326" i="12"/>
  <c r="K5326" i="12"/>
  <c r="K5300" i="12"/>
  <c r="K5216" i="12"/>
  <c r="J5192" i="12"/>
  <c r="K5192" i="12"/>
  <c r="K5466" i="12"/>
  <c r="K5434" i="12"/>
  <c r="K5370" i="12"/>
  <c r="J5465" i="12"/>
  <c r="K5457" i="12"/>
  <c r="J5441" i="12"/>
  <c r="K5433" i="12"/>
  <c r="J5417" i="12"/>
  <c r="K5409" i="12"/>
  <c r="J5393" i="12"/>
  <c r="K5385" i="12"/>
  <c r="J5369" i="12"/>
  <c r="K5361" i="12"/>
  <c r="K5342" i="12"/>
  <c r="K5322" i="12"/>
  <c r="J5305" i="12"/>
  <c r="K5267" i="12"/>
  <c r="K5238" i="12"/>
  <c r="J5218" i="12"/>
  <c r="K5218" i="12"/>
  <c r="J5185" i="12"/>
  <c r="K5185" i="12"/>
  <c r="K5142" i="12"/>
  <c r="J5290" i="12"/>
  <c r="K5290" i="12"/>
  <c r="J5206" i="12"/>
  <c r="K5206" i="12"/>
  <c r="J5197" i="12"/>
  <c r="K5197" i="12"/>
  <c r="J5242" i="12"/>
  <c r="K5242" i="12"/>
  <c r="J5245" i="12"/>
  <c r="K5204" i="12"/>
  <c r="J5137" i="12"/>
  <c r="K5137" i="12"/>
  <c r="J5278" i="12"/>
  <c r="K5278" i="12"/>
  <c r="J5209" i="12"/>
  <c r="K5166" i="12"/>
  <c r="J5132" i="12"/>
  <c r="K5132" i="12"/>
  <c r="K5194" i="12"/>
  <c r="K5182" i="12"/>
  <c r="K5170" i="12"/>
  <c r="K5158" i="12"/>
  <c r="K5146" i="12"/>
  <c r="K5134" i="12"/>
  <c r="J5126" i="12"/>
  <c r="M3401" i="13" l="1"/>
  <c r="M3402" i="13"/>
  <c r="M3403" i="13"/>
  <c r="M3404" i="13"/>
  <c r="M3405" i="13"/>
  <c r="M3406" i="13"/>
  <c r="M3407" i="13"/>
  <c r="M3408" i="13"/>
  <c r="M3409" i="13"/>
  <c r="M3410" i="13"/>
  <c r="M3411" i="13"/>
  <c r="M3412" i="13"/>
  <c r="M3413" i="13"/>
  <c r="M3414" i="13"/>
  <c r="M3415" i="13"/>
  <c r="M3416" i="13"/>
  <c r="M3417" i="13"/>
  <c r="M3418" i="13"/>
  <c r="M3419" i="13"/>
  <c r="M3420" i="13"/>
  <c r="M3421" i="13"/>
  <c r="M3422" i="13"/>
  <c r="M3423" i="13"/>
  <c r="M3424" i="13"/>
  <c r="H3427" i="13" a="1"/>
  <c r="H3427" i="13" s="1"/>
  <c r="I3428" i="13" a="1"/>
  <c r="I3428" i="13" s="1"/>
  <c r="M3114" i="13"/>
  <c r="M3115" i="13"/>
  <c r="M3116" i="13"/>
  <c r="M3117" i="13"/>
  <c r="M3118" i="13"/>
  <c r="M3119" i="13"/>
  <c r="M3120" i="13"/>
  <c r="M3121" i="13"/>
  <c r="M3122" i="13"/>
  <c r="M3123" i="13"/>
  <c r="M3124" i="13"/>
  <c r="M3125" i="13"/>
  <c r="M3126" i="13"/>
  <c r="M3127" i="13"/>
  <c r="M3128" i="13"/>
  <c r="M3129" i="13"/>
  <c r="M3130" i="13"/>
  <c r="M3131" i="13"/>
  <c r="M3132" i="13"/>
  <c r="M3133" i="13"/>
  <c r="M3134" i="13"/>
  <c r="M3135" i="13"/>
  <c r="M3136" i="13"/>
  <c r="M3137" i="13"/>
  <c r="M3138" i="13"/>
  <c r="M3139" i="13"/>
  <c r="M3140" i="13"/>
  <c r="M3141" i="13"/>
  <c r="M3142" i="13"/>
  <c r="M3143" i="13"/>
  <c r="M3144" i="13"/>
  <c r="M3145" i="13"/>
  <c r="M3146" i="13"/>
  <c r="M3147" i="13"/>
  <c r="M3148" i="13"/>
  <c r="M3149" i="13"/>
  <c r="M3150" i="13"/>
  <c r="M3151" i="13"/>
  <c r="M3152" i="13"/>
  <c r="M3153" i="13"/>
  <c r="M3154" i="13"/>
  <c r="M3155" i="13"/>
  <c r="M3156" i="13"/>
  <c r="M3157" i="13"/>
  <c r="M3158" i="13"/>
  <c r="M3159" i="13"/>
  <c r="M3160" i="13"/>
  <c r="M3161" i="13"/>
  <c r="M3162" i="13"/>
  <c r="M3163" i="13"/>
  <c r="M3164" i="13"/>
  <c r="M3165" i="13"/>
  <c r="M3166" i="13"/>
  <c r="M3167" i="13"/>
  <c r="M3168" i="13"/>
  <c r="M3169" i="13"/>
  <c r="M3170" i="13"/>
  <c r="M3171" i="13"/>
  <c r="M3172" i="13"/>
  <c r="M3173" i="13"/>
  <c r="M3174" i="13"/>
  <c r="M3175" i="13"/>
  <c r="M3176" i="13"/>
  <c r="M3177" i="13"/>
  <c r="M3178" i="13"/>
  <c r="M3179" i="13"/>
  <c r="M3180" i="13"/>
  <c r="M3181" i="13"/>
  <c r="M3182" i="13"/>
  <c r="M3183" i="13"/>
  <c r="M3184" i="13"/>
  <c r="M3185" i="13"/>
  <c r="M3186" i="13"/>
  <c r="M3187" i="13"/>
  <c r="M3188" i="13"/>
  <c r="M3189" i="13"/>
  <c r="M3190" i="13"/>
  <c r="M3191" i="13"/>
  <c r="M3192" i="13"/>
  <c r="M3193" i="13"/>
  <c r="M3194" i="13"/>
  <c r="M3195" i="13"/>
  <c r="M3196" i="13"/>
  <c r="M3197" i="13"/>
  <c r="M3198" i="13"/>
  <c r="M3199" i="13"/>
  <c r="M3200" i="13"/>
  <c r="M3201" i="13"/>
  <c r="M3202" i="13"/>
  <c r="M3203" i="13"/>
  <c r="M3204" i="13"/>
  <c r="M3205" i="13"/>
  <c r="M3206" i="13"/>
  <c r="M3207" i="13"/>
  <c r="M3208" i="13"/>
  <c r="M3209" i="13"/>
  <c r="M3210" i="13"/>
  <c r="M3211" i="13"/>
  <c r="M3212" i="13"/>
  <c r="M3213" i="13"/>
  <c r="M3214" i="13"/>
  <c r="M3215" i="13"/>
  <c r="M3216" i="13"/>
  <c r="M3217" i="13"/>
  <c r="M3218" i="13"/>
  <c r="M3219" i="13"/>
  <c r="M3220" i="13"/>
  <c r="M3221" i="13"/>
  <c r="M3222" i="13"/>
  <c r="M3223" i="13"/>
  <c r="M3224" i="13"/>
  <c r="M3225" i="13"/>
  <c r="M3226" i="13"/>
  <c r="M3227" i="13"/>
  <c r="M3228" i="13"/>
  <c r="M3229" i="13"/>
  <c r="M3230" i="13"/>
  <c r="M3231" i="13"/>
  <c r="M3232" i="13"/>
  <c r="M3233" i="13"/>
  <c r="M3234" i="13"/>
  <c r="M3235" i="13"/>
  <c r="M3236" i="13"/>
  <c r="M3237" i="13"/>
  <c r="M3238" i="13"/>
  <c r="M3239" i="13"/>
  <c r="M3240" i="13"/>
  <c r="M3241" i="13"/>
  <c r="M3242" i="13"/>
  <c r="M3243" i="13"/>
  <c r="M3244" i="13"/>
  <c r="M3245" i="13"/>
  <c r="M3246" i="13"/>
  <c r="M3247" i="13"/>
  <c r="M3248" i="13"/>
  <c r="M3249" i="13"/>
  <c r="M3250" i="13"/>
  <c r="M3251" i="13"/>
  <c r="M3252" i="13"/>
  <c r="M3253" i="13"/>
  <c r="M3254" i="13"/>
  <c r="M3255" i="13"/>
  <c r="M3256" i="13"/>
  <c r="M3257" i="13"/>
  <c r="M3258" i="13"/>
  <c r="M3259" i="13"/>
  <c r="M3260" i="13"/>
  <c r="M3261" i="13"/>
  <c r="M3262" i="13"/>
  <c r="M3263" i="13"/>
  <c r="M3264" i="13"/>
  <c r="M3265" i="13"/>
  <c r="M3266" i="13"/>
  <c r="M3267" i="13"/>
  <c r="M3268" i="13"/>
  <c r="M3269" i="13"/>
  <c r="M3270" i="13"/>
  <c r="M3271" i="13"/>
  <c r="M3272" i="13"/>
  <c r="M3273" i="13"/>
  <c r="M3274" i="13"/>
  <c r="M3275" i="13"/>
  <c r="M3276" i="13"/>
  <c r="M3277" i="13"/>
  <c r="M3278" i="13"/>
  <c r="M3279" i="13"/>
  <c r="M3280" i="13"/>
  <c r="M3281" i="13"/>
  <c r="M3282" i="13"/>
  <c r="M3283" i="13"/>
  <c r="M3284" i="13"/>
  <c r="M3285" i="13"/>
  <c r="M3286" i="13"/>
  <c r="M3287" i="13"/>
  <c r="M3288" i="13"/>
  <c r="M3289" i="13"/>
  <c r="M3290" i="13"/>
  <c r="M3291" i="13"/>
  <c r="M3292" i="13"/>
  <c r="M3293" i="13"/>
  <c r="M3294" i="13"/>
  <c r="M3295" i="13"/>
  <c r="M3296" i="13"/>
  <c r="M3297" i="13"/>
  <c r="M3298" i="13"/>
  <c r="M3299" i="13"/>
  <c r="M3300" i="13"/>
  <c r="M3301" i="13"/>
  <c r="M3302" i="13"/>
  <c r="M3303" i="13"/>
  <c r="M3304" i="13"/>
  <c r="M3305" i="13"/>
  <c r="M3306" i="13"/>
  <c r="M3307" i="13"/>
  <c r="M3308" i="13"/>
  <c r="M3309" i="13"/>
  <c r="M3310" i="13"/>
  <c r="M3311" i="13"/>
  <c r="M3312" i="13"/>
  <c r="M3313" i="13"/>
  <c r="M3314" i="13"/>
  <c r="M3315" i="13"/>
  <c r="M3316" i="13"/>
  <c r="M3317" i="13"/>
  <c r="M3318" i="13"/>
  <c r="M3319" i="13"/>
  <c r="M3320" i="13"/>
  <c r="M3321" i="13"/>
  <c r="M3322" i="13"/>
  <c r="M3323" i="13"/>
  <c r="M3324" i="13"/>
  <c r="M3325" i="13"/>
  <c r="M3326" i="13"/>
  <c r="M3327" i="13"/>
  <c r="M3328" i="13"/>
  <c r="M3329" i="13"/>
  <c r="M3330" i="13"/>
  <c r="M3331" i="13"/>
  <c r="M3332" i="13"/>
  <c r="M3333" i="13"/>
  <c r="M3334" i="13"/>
  <c r="M3335" i="13"/>
  <c r="M3336" i="13"/>
  <c r="M3337" i="13"/>
  <c r="M3338" i="13"/>
  <c r="M3339" i="13"/>
  <c r="M3340" i="13"/>
  <c r="M3341" i="13"/>
  <c r="M3342" i="13"/>
  <c r="M3343" i="13"/>
  <c r="M3344" i="13"/>
  <c r="M3345" i="13"/>
  <c r="M3346" i="13"/>
  <c r="M3347" i="13"/>
  <c r="M3348" i="13"/>
  <c r="M3349" i="13"/>
  <c r="M3350" i="13"/>
  <c r="M3351" i="13"/>
  <c r="M3352" i="13"/>
  <c r="M3353" i="13"/>
  <c r="M3354" i="13"/>
  <c r="M3355" i="13"/>
  <c r="M3356" i="13"/>
  <c r="M3357" i="13"/>
  <c r="M3358" i="13"/>
  <c r="M3359" i="13"/>
  <c r="M3360" i="13"/>
  <c r="M3361" i="13"/>
  <c r="M3362" i="13"/>
  <c r="M3363" i="13"/>
  <c r="M3364" i="13"/>
  <c r="M3365" i="13"/>
  <c r="M3366" i="13"/>
  <c r="M3367" i="13"/>
  <c r="M3368" i="13"/>
  <c r="M3369" i="13"/>
  <c r="M3370" i="13"/>
  <c r="M3371" i="13"/>
  <c r="M3372" i="13"/>
  <c r="M3373" i="13"/>
  <c r="M3374" i="13"/>
  <c r="M3375" i="13"/>
  <c r="M3376" i="13"/>
  <c r="M3377" i="13"/>
  <c r="M3378" i="13"/>
  <c r="M3379" i="13"/>
  <c r="M3380" i="13"/>
  <c r="M3381" i="13"/>
  <c r="M3382" i="13"/>
  <c r="M3383" i="13"/>
  <c r="M3384" i="13"/>
  <c r="M3385" i="13"/>
  <c r="M3386" i="13"/>
  <c r="M3387" i="13"/>
  <c r="M3388" i="13"/>
  <c r="M3389" i="13"/>
  <c r="M3390" i="13"/>
  <c r="M3391" i="13"/>
  <c r="M3392" i="13"/>
  <c r="M3393" i="13"/>
  <c r="M3394" i="13"/>
  <c r="M3395" i="13"/>
  <c r="M3396" i="13"/>
  <c r="M3397" i="13"/>
  <c r="M3398" i="13"/>
  <c r="M3399" i="13"/>
  <c r="M3400" i="13"/>
  <c r="M3113" i="13"/>
  <c r="M3112" i="13"/>
  <c r="M3111" i="13"/>
  <c r="M3110" i="13"/>
  <c r="M3109" i="13"/>
  <c r="M3108" i="13"/>
  <c r="M3107" i="13"/>
  <c r="M3106" i="13"/>
  <c r="M3105" i="13"/>
  <c r="M3104" i="13"/>
  <c r="M3103" i="13"/>
  <c r="M3102" i="13"/>
  <c r="M3101" i="13"/>
  <c r="M3100" i="13"/>
  <c r="M3099" i="13"/>
  <c r="M3098" i="13"/>
  <c r="M3097" i="13"/>
  <c r="M3096" i="13"/>
  <c r="M3095" i="13"/>
  <c r="M3094" i="13"/>
  <c r="M3093" i="13"/>
  <c r="M3092" i="13"/>
  <c r="M3091" i="13"/>
  <c r="M3090" i="13"/>
  <c r="M3089" i="13"/>
  <c r="M3088" i="13"/>
  <c r="M3087" i="13"/>
  <c r="M3086" i="13"/>
  <c r="M3085" i="13"/>
  <c r="M3084" i="13"/>
  <c r="M3083" i="13"/>
  <c r="M3082" i="13"/>
  <c r="M3081" i="13"/>
  <c r="M3080" i="13"/>
  <c r="M3079" i="13"/>
  <c r="M3078" i="13"/>
  <c r="M3077" i="13"/>
  <c r="M3076" i="13"/>
  <c r="M3075" i="13"/>
  <c r="M3074" i="13"/>
  <c r="M3073" i="13"/>
  <c r="M3072" i="13"/>
  <c r="M3071" i="13"/>
  <c r="M3070" i="13"/>
  <c r="M3069" i="13"/>
  <c r="M3068" i="13"/>
  <c r="M3067" i="13"/>
  <c r="M3066" i="13"/>
  <c r="M3065" i="13"/>
  <c r="M3064" i="13"/>
  <c r="M3063" i="13"/>
  <c r="M3062" i="13"/>
  <c r="M3061" i="13"/>
  <c r="M3060" i="13"/>
  <c r="M3059" i="13"/>
  <c r="M3058" i="13"/>
  <c r="M3057" i="13"/>
  <c r="M3056" i="13"/>
  <c r="M3055" i="13"/>
  <c r="M3054" i="13"/>
  <c r="M3053" i="13"/>
  <c r="M3052" i="13"/>
  <c r="M3051" i="13"/>
  <c r="M3050" i="13"/>
  <c r="M3049" i="13"/>
  <c r="M3048" i="13"/>
  <c r="M3047" i="13"/>
  <c r="M3046" i="13"/>
  <c r="M3045" i="13"/>
  <c r="M3044" i="13"/>
  <c r="M3043" i="13"/>
  <c r="M3042" i="13"/>
  <c r="M3041" i="13"/>
  <c r="M3040" i="13"/>
  <c r="M3039" i="13"/>
  <c r="M3038" i="13"/>
  <c r="M3037" i="13"/>
  <c r="M3036" i="13"/>
  <c r="M3035" i="13"/>
  <c r="M3034" i="13"/>
  <c r="M3033" i="13"/>
  <c r="M3032" i="13"/>
  <c r="M3031" i="13"/>
  <c r="M3030" i="13"/>
  <c r="M3029" i="13"/>
  <c r="M3028" i="13"/>
  <c r="M3027" i="13"/>
  <c r="M3026" i="13"/>
  <c r="M3025" i="13"/>
  <c r="M3024" i="13"/>
  <c r="M3023" i="13"/>
  <c r="M3022" i="13"/>
  <c r="M3021" i="13"/>
  <c r="M3020" i="13"/>
  <c r="M3019" i="13"/>
  <c r="M3018" i="13"/>
  <c r="M3017" i="13"/>
  <c r="M3016" i="13"/>
  <c r="M3015" i="13"/>
  <c r="M3014" i="13"/>
  <c r="M3013" i="13"/>
  <c r="M3012" i="13"/>
  <c r="M3011" i="13"/>
  <c r="M3010" i="13"/>
  <c r="M3009" i="13"/>
  <c r="M3008" i="13"/>
  <c r="M3007" i="13"/>
  <c r="M3006" i="13"/>
  <c r="M3005" i="13"/>
  <c r="M3004" i="13"/>
  <c r="M3003" i="13"/>
  <c r="M3002" i="13"/>
  <c r="M3001" i="13"/>
  <c r="M3000" i="13"/>
  <c r="M2999" i="13"/>
  <c r="M2998" i="13"/>
  <c r="M2997" i="13"/>
  <c r="M2996" i="13"/>
  <c r="M2995" i="13"/>
  <c r="M2994" i="13"/>
  <c r="M2993" i="13"/>
  <c r="M2992" i="13"/>
  <c r="M2991" i="13"/>
  <c r="M2990" i="13"/>
  <c r="M2989" i="13"/>
  <c r="M2988" i="13"/>
  <c r="M2987" i="13"/>
  <c r="M2986" i="13"/>
  <c r="M2985" i="13"/>
  <c r="M2984" i="13"/>
  <c r="M2983" i="13"/>
  <c r="M2982" i="13"/>
  <c r="M2981" i="13"/>
  <c r="M2980" i="13"/>
  <c r="M2979" i="13"/>
  <c r="M2978" i="13"/>
  <c r="M2977" i="13"/>
  <c r="M2976" i="13"/>
  <c r="M2975" i="13"/>
  <c r="M2974" i="13"/>
  <c r="M2973" i="13"/>
  <c r="M2972" i="13"/>
  <c r="M2971" i="13"/>
  <c r="M2970" i="13"/>
  <c r="M2969" i="13"/>
  <c r="M2968" i="13"/>
  <c r="M2967" i="13"/>
  <c r="M2966" i="13"/>
  <c r="M2965" i="13"/>
  <c r="M2964" i="13"/>
  <c r="M2963" i="13"/>
  <c r="M2962" i="13"/>
  <c r="M2961" i="13"/>
  <c r="M2960" i="13"/>
  <c r="M2959" i="13"/>
  <c r="M2958" i="13"/>
  <c r="M2957" i="13"/>
  <c r="M2956" i="13"/>
  <c r="M2955" i="13"/>
  <c r="M2954" i="13"/>
  <c r="M2953" i="13"/>
  <c r="M2952" i="13"/>
  <c r="M2951" i="13"/>
  <c r="M2950" i="13"/>
  <c r="M2949" i="13"/>
  <c r="M2948" i="13"/>
  <c r="M2947" i="13"/>
  <c r="M2946" i="13"/>
  <c r="M2945" i="13"/>
  <c r="M2944" i="13"/>
  <c r="M2943" i="13"/>
  <c r="M2942" i="13"/>
  <c r="M2941" i="13"/>
  <c r="M2940" i="13"/>
  <c r="M2939" i="13"/>
  <c r="M2938" i="13"/>
  <c r="M2937" i="13"/>
  <c r="M2936" i="13"/>
  <c r="M2935" i="13"/>
  <c r="M2934" i="13"/>
  <c r="M2933" i="13"/>
  <c r="M2932" i="13"/>
  <c r="M2931" i="13"/>
  <c r="M2930" i="13"/>
  <c r="M2929" i="13"/>
  <c r="M2928" i="13"/>
  <c r="M2927" i="13"/>
  <c r="M2926" i="13"/>
  <c r="M2925" i="13"/>
  <c r="M2924" i="13"/>
  <c r="M2923" i="13"/>
  <c r="M2922" i="13"/>
  <c r="M2921" i="13"/>
  <c r="M2920" i="13"/>
  <c r="M2919" i="13"/>
  <c r="M2918" i="13"/>
  <c r="M2917" i="13"/>
  <c r="M2916" i="13"/>
  <c r="M2915" i="13"/>
  <c r="M2914" i="13"/>
  <c r="M2913" i="13"/>
  <c r="M2912" i="13"/>
  <c r="M2911" i="13"/>
  <c r="M2910" i="13"/>
  <c r="M2909" i="13"/>
  <c r="M2908" i="13"/>
  <c r="M2907" i="13"/>
  <c r="M2906" i="13"/>
  <c r="M2905" i="13"/>
  <c r="M2904" i="13"/>
  <c r="M2903" i="13"/>
  <c r="M2902" i="13"/>
  <c r="M2901" i="13"/>
  <c r="M2900" i="13"/>
  <c r="M2899" i="13"/>
  <c r="M2898" i="13"/>
  <c r="M2897" i="13"/>
  <c r="M2896" i="13"/>
  <c r="M2895" i="13"/>
  <c r="M2894" i="13"/>
  <c r="M2893" i="13"/>
  <c r="M2892" i="13"/>
  <c r="M2891" i="13"/>
  <c r="M2890" i="13"/>
  <c r="M2889" i="13"/>
  <c r="M2888" i="13"/>
  <c r="M2887" i="13"/>
  <c r="M2886" i="13"/>
  <c r="M2885" i="13"/>
  <c r="M2884" i="13"/>
  <c r="M2883" i="13"/>
  <c r="M2882" i="13"/>
  <c r="M2881" i="13"/>
  <c r="M2880" i="13"/>
  <c r="M2879" i="13"/>
  <c r="M2878" i="13"/>
  <c r="M2877" i="13"/>
  <c r="M2876" i="13"/>
  <c r="M2875" i="13"/>
  <c r="M2874" i="13"/>
  <c r="M2873" i="13"/>
  <c r="M2872" i="13"/>
  <c r="M2871" i="13"/>
  <c r="M2870" i="13"/>
  <c r="M2869" i="13"/>
  <c r="M2868" i="13"/>
  <c r="M2867" i="13"/>
  <c r="M2866" i="13"/>
  <c r="M2865" i="13"/>
  <c r="M2864" i="13"/>
  <c r="M2863" i="13"/>
  <c r="M2862" i="13"/>
  <c r="M2861" i="13"/>
  <c r="M2860" i="13"/>
  <c r="M2859" i="13"/>
  <c r="M2858" i="13"/>
  <c r="M2857" i="13"/>
  <c r="M2856" i="13"/>
  <c r="M2855" i="13"/>
  <c r="M2854" i="13"/>
  <c r="M2853" i="13"/>
  <c r="M2852" i="13"/>
  <c r="M2851" i="13"/>
  <c r="M2850" i="13"/>
  <c r="M2849" i="13"/>
  <c r="M2848" i="13"/>
  <c r="M2847" i="13"/>
  <c r="M2846" i="13"/>
  <c r="M2845" i="13"/>
  <c r="M2844" i="13"/>
  <c r="M2843" i="13"/>
  <c r="M2842" i="13"/>
  <c r="M2841" i="13"/>
  <c r="M2840" i="13"/>
  <c r="M2839" i="13"/>
  <c r="M2838" i="13"/>
  <c r="M2837" i="13"/>
  <c r="M2836" i="13"/>
  <c r="M2835" i="13"/>
  <c r="M2834" i="13"/>
  <c r="M2833" i="13"/>
  <c r="M2832" i="13"/>
  <c r="M2831" i="13"/>
  <c r="M2830" i="13"/>
  <c r="M2829" i="13"/>
  <c r="M2828" i="13"/>
  <c r="M2827" i="13"/>
  <c r="M2826" i="13"/>
  <c r="M2825" i="13"/>
  <c r="M2824" i="13"/>
  <c r="M2823" i="13"/>
  <c r="M2822" i="13"/>
  <c r="M2821" i="13"/>
  <c r="M2820" i="13"/>
  <c r="M2819" i="13"/>
  <c r="M2818" i="13"/>
  <c r="M2817" i="13"/>
  <c r="M2816" i="13"/>
  <c r="M2815" i="13"/>
  <c r="M2814" i="13"/>
  <c r="M2813" i="13"/>
  <c r="M2812" i="13"/>
  <c r="M2811" i="13"/>
  <c r="M2810" i="13"/>
  <c r="M2809" i="13"/>
  <c r="M2808" i="13"/>
  <c r="M2807" i="13"/>
  <c r="M2806" i="13"/>
  <c r="M2805" i="13"/>
  <c r="M2804" i="13"/>
  <c r="M2803" i="13"/>
  <c r="M2802" i="13"/>
  <c r="M2801" i="13"/>
  <c r="M2800" i="13"/>
  <c r="M2799" i="13"/>
  <c r="M2798" i="13"/>
  <c r="M2797" i="13"/>
  <c r="M2796" i="13"/>
  <c r="M2795" i="13"/>
  <c r="M2794" i="13"/>
  <c r="M2793" i="13"/>
  <c r="M2792" i="13"/>
  <c r="M2791" i="13"/>
  <c r="M2790" i="13"/>
  <c r="M2789" i="13"/>
  <c r="M2788" i="13"/>
  <c r="M2787" i="13"/>
  <c r="M2786" i="13"/>
  <c r="M2785" i="13"/>
  <c r="M2784" i="13"/>
  <c r="M2783" i="13"/>
  <c r="M2782" i="13"/>
  <c r="M2781" i="13"/>
  <c r="M2780" i="13"/>
  <c r="M2779" i="13"/>
  <c r="M2778" i="13"/>
  <c r="M2777" i="13"/>
  <c r="M2776" i="13"/>
  <c r="M2775" i="13"/>
  <c r="M2774" i="13"/>
  <c r="M2773" i="13"/>
  <c r="M2772" i="13"/>
  <c r="M2771" i="13"/>
  <c r="M2770" i="13"/>
  <c r="M2769" i="13"/>
  <c r="M2768" i="13"/>
  <c r="M2767" i="13"/>
  <c r="M2766" i="13"/>
  <c r="M2765" i="13"/>
  <c r="M2764" i="13"/>
  <c r="M2763" i="13"/>
  <c r="M2762" i="13"/>
  <c r="M2761" i="13"/>
  <c r="M2760" i="13"/>
  <c r="M2759" i="13"/>
  <c r="M2758" i="13"/>
  <c r="M2757" i="13"/>
  <c r="M2756" i="13"/>
  <c r="M2755" i="13"/>
  <c r="M2754" i="13"/>
  <c r="M2753" i="13"/>
  <c r="M2752" i="13"/>
  <c r="M2751" i="13"/>
  <c r="M2750" i="13"/>
  <c r="M2749" i="13"/>
  <c r="M2748" i="13"/>
  <c r="M2747" i="13"/>
  <c r="M2746" i="13"/>
  <c r="M2745" i="13"/>
  <c r="M2744" i="13"/>
  <c r="M2743" i="13"/>
  <c r="M2742" i="13"/>
  <c r="M2741" i="13"/>
  <c r="M2740" i="13"/>
  <c r="M2739" i="13"/>
  <c r="M2738" i="13"/>
  <c r="M2737" i="13"/>
  <c r="M2736" i="13"/>
  <c r="M2735" i="13"/>
  <c r="M2734" i="13"/>
  <c r="M2733" i="13"/>
  <c r="M2732" i="13"/>
  <c r="M2731" i="13"/>
  <c r="M2730" i="13"/>
  <c r="M2729" i="13"/>
  <c r="M2728" i="13"/>
  <c r="M2727" i="13"/>
  <c r="M2726" i="13"/>
  <c r="M2725" i="13"/>
  <c r="M2724" i="13"/>
  <c r="M2723" i="13"/>
  <c r="M2722" i="13"/>
  <c r="M2721" i="13"/>
  <c r="M2720" i="13"/>
  <c r="M2719" i="13"/>
  <c r="M2718" i="13"/>
  <c r="M2717" i="13"/>
  <c r="M2716" i="13"/>
  <c r="M2715" i="13"/>
  <c r="M2714" i="13"/>
  <c r="M2713" i="13"/>
  <c r="M2712" i="13"/>
  <c r="M2711" i="13"/>
  <c r="M2710" i="13"/>
  <c r="M2709" i="13"/>
  <c r="M2708" i="13"/>
  <c r="M2707" i="13"/>
  <c r="M2706" i="13"/>
  <c r="M2705" i="13"/>
  <c r="M2704" i="13"/>
  <c r="M2703" i="13"/>
  <c r="M2702" i="13"/>
  <c r="M2701" i="13"/>
  <c r="M2700" i="13"/>
  <c r="M2699" i="13"/>
  <c r="M2698" i="13"/>
  <c r="M2697" i="13"/>
  <c r="M2696" i="13"/>
  <c r="M2695" i="13"/>
  <c r="M2694" i="13"/>
  <c r="M2693" i="13"/>
  <c r="M2692" i="13"/>
  <c r="M2691" i="13"/>
  <c r="M2690" i="13"/>
  <c r="M2689" i="13"/>
  <c r="M2688" i="13"/>
  <c r="M2687" i="13"/>
  <c r="M2686" i="13"/>
  <c r="M2685" i="13"/>
  <c r="M2684" i="13"/>
  <c r="M2683" i="13"/>
  <c r="M2682" i="13"/>
  <c r="M2681" i="13"/>
  <c r="M2680" i="13"/>
  <c r="M2679" i="13"/>
  <c r="M2678" i="13"/>
  <c r="M2677" i="13"/>
  <c r="M2676" i="13"/>
  <c r="M2675" i="13"/>
  <c r="M2674" i="13"/>
  <c r="M2673" i="13"/>
  <c r="M2672" i="13"/>
  <c r="M2671" i="13"/>
  <c r="M2670" i="13"/>
  <c r="M2669" i="13"/>
  <c r="M2668" i="13"/>
  <c r="M2667" i="13"/>
  <c r="M2666" i="13"/>
  <c r="M2665" i="13"/>
  <c r="M2664" i="13"/>
  <c r="M2663" i="13"/>
  <c r="M2662" i="13"/>
  <c r="M2661" i="13"/>
  <c r="M2660" i="13"/>
  <c r="M2659" i="13"/>
  <c r="M2658" i="13"/>
  <c r="M2657" i="13"/>
  <c r="M2656" i="13"/>
  <c r="M2655" i="13"/>
  <c r="M2654" i="13"/>
  <c r="M2653" i="13"/>
  <c r="M2652" i="13"/>
  <c r="M2651" i="13"/>
  <c r="M2650" i="13"/>
  <c r="M2649" i="13"/>
  <c r="M2648" i="13"/>
  <c r="M2647" i="13"/>
  <c r="M2646" i="13"/>
  <c r="M2645" i="13"/>
  <c r="M2644" i="13"/>
  <c r="M2643" i="13"/>
  <c r="M2642" i="13"/>
  <c r="M2641" i="13"/>
  <c r="M2640" i="13"/>
  <c r="M2639" i="13"/>
  <c r="M2638" i="13"/>
  <c r="M2637" i="13"/>
  <c r="M2636" i="13"/>
  <c r="M2635" i="13"/>
  <c r="M2634" i="13"/>
  <c r="M2633" i="13"/>
  <c r="M2632" i="13"/>
  <c r="M2631" i="13"/>
  <c r="M2630" i="13"/>
  <c r="M2629" i="13"/>
  <c r="M2628" i="13"/>
  <c r="M2627" i="13"/>
  <c r="M2626" i="13"/>
  <c r="M2625" i="13"/>
  <c r="M2624" i="13"/>
  <c r="M2623" i="13"/>
  <c r="M2622" i="13"/>
  <c r="M2621" i="13"/>
  <c r="M2620" i="13"/>
  <c r="M2619" i="13"/>
  <c r="M2618" i="13"/>
  <c r="M2617" i="13"/>
  <c r="M2616" i="13"/>
  <c r="M2615" i="13"/>
  <c r="M2614" i="13"/>
  <c r="M2613" i="13"/>
  <c r="M2612" i="13"/>
  <c r="M2611" i="13"/>
  <c r="M2610" i="13"/>
  <c r="M2609" i="13"/>
  <c r="M2608" i="13"/>
  <c r="M2607" i="13"/>
  <c r="M2606" i="13"/>
  <c r="M2605" i="13"/>
  <c r="M2604" i="13"/>
  <c r="M2603" i="13"/>
  <c r="M2602" i="13"/>
  <c r="M2601" i="13"/>
  <c r="M2600" i="13"/>
  <c r="M2599" i="13"/>
  <c r="M2598" i="13"/>
  <c r="M2597" i="13"/>
  <c r="M2596" i="13"/>
  <c r="M2595" i="13"/>
  <c r="M2594" i="13"/>
  <c r="M2593" i="13"/>
  <c r="M2592" i="13"/>
  <c r="M2591" i="13"/>
  <c r="M2590" i="13"/>
  <c r="M2589" i="13"/>
  <c r="M2588" i="13"/>
  <c r="M2587" i="13"/>
  <c r="M2586" i="13"/>
  <c r="M2585" i="13"/>
  <c r="M2584" i="13"/>
  <c r="M2583" i="13"/>
  <c r="M2582" i="13"/>
  <c r="M2581" i="13"/>
  <c r="M2580" i="13"/>
  <c r="M2579" i="13"/>
  <c r="M2578" i="13"/>
  <c r="M2577" i="13"/>
  <c r="M2576" i="13"/>
  <c r="M2575" i="13"/>
  <c r="M2574" i="13"/>
  <c r="M2573" i="13"/>
  <c r="M2572" i="13"/>
  <c r="M2571" i="13"/>
  <c r="M2570" i="13"/>
  <c r="M2569" i="13"/>
  <c r="M2568" i="13"/>
  <c r="M2567" i="13"/>
  <c r="M2566" i="13"/>
  <c r="M2565" i="13"/>
  <c r="M2564" i="13"/>
  <c r="M2563" i="13"/>
  <c r="M2562" i="13"/>
  <c r="M2561" i="13"/>
  <c r="M2560" i="13"/>
  <c r="M2559" i="13"/>
  <c r="M2558" i="13"/>
  <c r="M2557" i="13"/>
  <c r="M2556" i="13"/>
  <c r="M2555" i="13"/>
  <c r="M2554" i="13"/>
  <c r="M2553" i="13"/>
  <c r="M2552" i="13"/>
  <c r="M2551" i="13"/>
  <c r="M2550" i="13"/>
  <c r="M2549" i="13"/>
  <c r="M2548" i="13"/>
  <c r="M2547" i="13"/>
  <c r="M2546" i="13"/>
  <c r="M2545" i="13"/>
  <c r="M2544" i="13"/>
  <c r="M2543" i="13"/>
  <c r="M2542" i="13"/>
  <c r="M2541" i="13"/>
  <c r="M2540" i="13"/>
  <c r="M2539" i="13"/>
  <c r="M2538" i="13"/>
  <c r="M2537" i="13"/>
  <c r="M2536" i="13"/>
  <c r="M2535" i="13"/>
  <c r="M2534" i="13"/>
  <c r="M2533" i="13"/>
  <c r="M2532" i="13"/>
  <c r="M2531" i="13"/>
  <c r="M2530" i="13"/>
  <c r="M2529" i="13"/>
  <c r="M2528" i="13"/>
  <c r="M2527" i="13"/>
  <c r="M2526" i="13"/>
  <c r="M2525" i="13"/>
  <c r="M2524" i="13"/>
  <c r="M2523" i="13"/>
  <c r="M2522" i="13"/>
  <c r="M2521" i="13"/>
  <c r="M2520" i="13"/>
  <c r="M2519" i="13"/>
  <c r="M2518" i="13"/>
  <c r="M2517" i="13"/>
  <c r="M2516" i="13"/>
  <c r="M2515" i="13"/>
  <c r="M2514" i="13"/>
  <c r="M2513" i="13"/>
  <c r="M2512" i="13"/>
  <c r="M2511" i="13"/>
  <c r="M2510" i="13"/>
  <c r="M2509" i="13"/>
  <c r="M2508" i="13"/>
  <c r="M2507" i="13"/>
  <c r="M2506" i="13"/>
  <c r="M2505" i="13"/>
  <c r="M2504" i="13"/>
  <c r="M2503" i="13"/>
  <c r="M2502" i="13"/>
  <c r="M2501" i="13"/>
  <c r="M2500" i="13"/>
  <c r="M2499" i="13"/>
  <c r="M2498" i="13"/>
  <c r="M2497" i="13"/>
  <c r="M2496" i="13"/>
  <c r="M2495" i="13"/>
  <c r="M2494" i="13"/>
  <c r="M2493" i="13"/>
  <c r="M2492" i="13"/>
  <c r="M2491" i="13"/>
  <c r="M2490" i="13"/>
  <c r="M2489" i="13"/>
  <c r="M2488" i="13"/>
  <c r="M2487" i="13"/>
  <c r="M2486" i="13"/>
  <c r="M2485" i="13"/>
  <c r="M2484" i="13"/>
  <c r="M2483" i="13"/>
  <c r="M2482" i="13"/>
  <c r="M2481" i="13"/>
  <c r="M2480" i="13"/>
  <c r="M2479" i="13"/>
  <c r="M2478" i="13"/>
  <c r="M2477" i="13"/>
  <c r="M2476" i="13"/>
  <c r="M2475" i="13"/>
  <c r="M2474" i="13"/>
  <c r="M2473" i="13"/>
  <c r="M2472" i="13"/>
  <c r="M2471" i="13"/>
  <c r="M2470" i="13"/>
  <c r="M2469" i="13"/>
  <c r="M2468" i="13"/>
  <c r="M2467" i="13"/>
  <c r="M2466" i="13"/>
  <c r="M2465" i="13"/>
  <c r="M2464" i="13"/>
  <c r="M2463" i="13"/>
  <c r="M2462" i="13"/>
  <c r="M2461" i="13"/>
  <c r="M2460" i="13"/>
  <c r="M2459" i="13"/>
  <c r="M2458" i="13"/>
  <c r="M2457" i="13"/>
  <c r="M2456" i="13"/>
  <c r="M2455" i="13"/>
  <c r="M2454" i="13"/>
  <c r="M2453" i="13"/>
  <c r="M2452" i="13"/>
  <c r="M2451" i="13"/>
  <c r="M2450" i="13"/>
  <c r="M2449" i="13"/>
  <c r="M2448" i="13"/>
  <c r="M2447" i="13"/>
  <c r="M2446" i="13"/>
  <c r="M2445" i="13"/>
  <c r="M2444" i="13"/>
  <c r="M2443" i="13"/>
  <c r="M2442" i="13"/>
  <c r="M2441" i="13"/>
  <c r="M2440" i="13"/>
  <c r="M2439" i="13"/>
  <c r="M2438" i="13"/>
  <c r="M2437" i="13"/>
  <c r="M2436" i="13"/>
  <c r="M2435" i="13"/>
  <c r="M2434" i="13"/>
  <c r="M2433" i="13"/>
  <c r="M2432" i="13"/>
  <c r="M2431" i="13"/>
  <c r="M2430" i="13"/>
  <c r="M2429" i="13"/>
  <c r="M2428" i="13"/>
  <c r="M2427" i="13"/>
  <c r="M2426" i="13"/>
  <c r="M2425" i="13"/>
  <c r="M2424" i="13"/>
  <c r="M2423" i="13"/>
  <c r="M2422" i="13"/>
  <c r="M2421" i="13"/>
  <c r="M2420" i="13"/>
  <c r="M2419" i="13"/>
  <c r="M2418" i="13"/>
  <c r="M2417" i="13"/>
  <c r="M2416" i="13"/>
  <c r="M2415" i="13"/>
  <c r="M2414" i="13"/>
  <c r="M2413" i="13"/>
  <c r="M2412" i="13"/>
  <c r="M2411" i="13"/>
  <c r="M2410" i="13"/>
  <c r="M2409" i="13"/>
  <c r="M2408" i="13"/>
  <c r="M2407" i="13"/>
  <c r="M2406" i="13"/>
  <c r="M2405" i="13"/>
  <c r="M2404" i="13"/>
  <c r="M2403" i="13"/>
  <c r="M2402" i="13"/>
  <c r="M2401" i="13"/>
  <c r="M2400" i="13"/>
  <c r="M2399" i="13"/>
  <c r="M2398" i="13"/>
  <c r="M2397" i="13"/>
  <c r="M2396" i="13"/>
  <c r="M2395" i="13"/>
  <c r="M2394" i="13"/>
  <c r="M2393" i="13"/>
  <c r="M2392" i="13"/>
  <c r="M2391" i="13"/>
  <c r="M2390" i="13"/>
  <c r="M2389" i="13"/>
  <c r="M2388" i="13"/>
  <c r="M2387" i="13"/>
  <c r="M2386" i="13"/>
  <c r="M2385" i="13"/>
  <c r="M2384" i="13"/>
  <c r="M2383" i="13"/>
  <c r="M2382" i="13"/>
  <c r="M2381" i="13"/>
  <c r="M2380" i="13"/>
  <c r="M2379" i="13"/>
  <c r="M2378" i="13"/>
  <c r="M2377" i="13"/>
  <c r="M2376" i="13"/>
  <c r="M2375" i="13"/>
  <c r="M2374" i="13"/>
  <c r="M2373" i="13"/>
  <c r="M2372" i="13"/>
  <c r="M2371" i="13"/>
  <c r="M2370" i="13"/>
  <c r="M2369" i="13"/>
  <c r="M2368" i="13"/>
  <c r="M2367" i="13"/>
  <c r="M2366" i="13"/>
  <c r="M2365" i="13"/>
  <c r="M2364" i="13"/>
  <c r="M2363" i="13"/>
  <c r="M2362" i="13"/>
  <c r="M2361" i="13"/>
  <c r="M2360" i="13"/>
  <c r="M2359" i="13"/>
  <c r="M2358" i="13"/>
  <c r="M2357" i="13"/>
  <c r="M2356" i="13"/>
  <c r="M2355" i="13"/>
  <c r="M2354" i="13"/>
  <c r="M2353" i="13"/>
  <c r="M2352" i="13"/>
  <c r="M2351" i="13"/>
  <c r="M2350" i="13"/>
  <c r="M2349" i="13"/>
  <c r="M2348" i="13"/>
  <c r="M2347" i="13"/>
  <c r="M2346" i="13"/>
  <c r="M2345" i="13"/>
  <c r="M2344" i="13"/>
  <c r="M2343" i="13"/>
  <c r="M2342" i="13"/>
  <c r="M2341" i="13"/>
  <c r="M2340" i="13"/>
  <c r="M2339" i="13"/>
  <c r="M2338" i="13"/>
  <c r="M2337" i="13"/>
  <c r="M2336" i="13"/>
  <c r="M2335" i="13"/>
  <c r="M2334" i="13"/>
  <c r="M2333" i="13"/>
  <c r="M2332" i="13"/>
  <c r="M2331" i="13"/>
  <c r="M2330" i="13"/>
  <c r="M2329" i="13"/>
  <c r="M2328" i="13"/>
  <c r="M2327" i="13"/>
  <c r="M2326" i="13"/>
  <c r="M2325" i="13"/>
  <c r="M2324" i="13"/>
  <c r="M2323" i="13"/>
  <c r="M2322" i="13"/>
  <c r="M2321" i="13"/>
  <c r="M2320" i="13"/>
  <c r="M2319" i="13"/>
  <c r="M2318" i="13"/>
  <c r="M2317" i="13"/>
  <c r="M2316" i="13"/>
  <c r="M2315" i="13"/>
  <c r="M2314" i="13"/>
  <c r="M2313" i="13"/>
  <c r="M2312" i="13"/>
  <c r="M2311" i="13"/>
  <c r="M2310" i="13"/>
  <c r="M2309" i="13"/>
  <c r="M2308" i="13"/>
  <c r="M2307" i="13"/>
  <c r="M2306" i="13"/>
  <c r="M2305" i="13"/>
  <c r="M2304" i="13"/>
  <c r="M2303" i="13"/>
  <c r="M2302" i="13"/>
  <c r="M2301" i="13"/>
  <c r="M2300" i="13"/>
  <c r="M2299" i="13"/>
  <c r="M2298" i="13"/>
  <c r="M2297" i="13"/>
  <c r="M2296" i="13"/>
  <c r="M2295" i="13"/>
  <c r="M2294" i="13"/>
  <c r="M2293" i="13"/>
  <c r="M2292" i="13"/>
  <c r="M2291" i="13"/>
  <c r="M2290" i="13"/>
  <c r="M2289" i="13"/>
  <c r="M2288" i="13"/>
  <c r="M2287" i="13"/>
  <c r="M2286" i="13"/>
  <c r="M2285" i="13"/>
  <c r="M2284" i="13"/>
  <c r="M2283" i="13"/>
  <c r="M2282" i="13"/>
  <c r="M2281" i="13"/>
  <c r="M2280" i="13"/>
  <c r="M2279" i="13"/>
  <c r="M2278" i="13"/>
  <c r="M2277" i="13"/>
  <c r="M2276" i="13"/>
  <c r="M2275" i="13"/>
  <c r="M2274" i="13"/>
  <c r="M2273" i="13"/>
  <c r="M2272" i="13"/>
  <c r="M2271" i="13"/>
  <c r="M2270" i="13"/>
  <c r="M2269" i="13"/>
  <c r="M2268" i="13"/>
  <c r="M2267" i="13"/>
  <c r="M2266" i="13"/>
  <c r="M2265" i="13"/>
  <c r="M2264" i="13"/>
  <c r="M2263" i="13"/>
  <c r="M2262" i="13"/>
  <c r="M2261" i="13"/>
  <c r="M2260" i="13"/>
  <c r="M2259" i="13"/>
  <c r="M2258" i="13"/>
  <c r="M2257" i="13"/>
  <c r="M2256" i="13"/>
  <c r="M2255" i="13"/>
  <c r="M2254" i="13"/>
  <c r="M2253" i="13"/>
  <c r="M2252" i="13"/>
  <c r="M2251" i="13"/>
  <c r="M2250" i="13"/>
  <c r="M2249" i="13"/>
  <c r="M2248" i="13"/>
  <c r="M2247" i="13"/>
  <c r="M2246" i="13"/>
  <c r="M2245" i="13"/>
  <c r="M2244" i="13"/>
  <c r="M2243" i="13"/>
  <c r="M2242" i="13"/>
  <c r="M2241" i="13"/>
  <c r="M2240" i="13"/>
  <c r="M2239" i="13"/>
  <c r="M2238" i="13"/>
  <c r="M2237" i="13"/>
  <c r="M2236" i="13"/>
  <c r="M2235" i="13"/>
  <c r="M2234" i="13"/>
  <c r="M2233" i="13"/>
  <c r="M2232" i="13"/>
  <c r="M2231" i="13"/>
  <c r="M2230" i="13"/>
  <c r="M2229" i="13"/>
  <c r="M2228" i="13"/>
  <c r="M2227" i="13"/>
  <c r="M2226" i="13"/>
  <c r="M2225" i="13"/>
  <c r="M2224" i="13"/>
  <c r="M2223" i="13"/>
  <c r="M2222" i="13"/>
  <c r="M2221" i="13"/>
  <c r="M2220" i="13"/>
  <c r="M2219" i="13"/>
  <c r="M2218" i="13"/>
  <c r="M2217" i="13"/>
  <c r="M2216" i="13"/>
  <c r="M2215" i="13"/>
  <c r="M2214" i="13"/>
  <c r="M2213" i="13"/>
  <c r="M2212" i="13"/>
  <c r="M2211" i="13"/>
  <c r="M2210" i="13"/>
  <c r="M2209" i="13"/>
  <c r="M2208" i="13"/>
  <c r="M2207" i="13"/>
  <c r="M2206" i="13"/>
  <c r="M2205" i="13"/>
  <c r="M2204" i="13"/>
  <c r="M2203" i="13"/>
  <c r="M2202" i="13"/>
  <c r="M2201" i="13"/>
  <c r="M2200" i="13"/>
  <c r="M2199" i="13"/>
  <c r="M2198" i="13"/>
  <c r="M2197" i="13"/>
  <c r="M2196" i="13"/>
  <c r="M2195" i="13"/>
  <c r="M2194" i="13"/>
  <c r="M2193" i="13"/>
  <c r="M2192" i="13"/>
  <c r="M2191" i="13"/>
  <c r="M2190" i="13"/>
  <c r="M2189" i="13"/>
  <c r="M2188" i="13"/>
  <c r="M2187" i="13"/>
  <c r="M2186" i="13"/>
  <c r="M2185" i="13"/>
  <c r="M2184" i="13"/>
  <c r="M2183" i="13"/>
  <c r="M2182" i="13"/>
  <c r="M2181" i="13"/>
  <c r="M2180" i="13"/>
  <c r="M2179" i="13"/>
  <c r="M2178" i="13"/>
  <c r="M2177" i="13"/>
  <c r="M2176" i="13"/>
  <c r="M2175" i="13"/>
  <c r="M2174" i="13"/>
  <c r="M2173" i="13"/>
  <c r="M2172" i="13"/>
  <c r="M2171" i="13"/>
  <c r="M2170" i="13"/>
  <c r="M2169" i="13"/>
  <c r="M2168" i="13"/>
  <c r="M2167" i="13"/>
  <c r="M2166" i="13"/>
  <c r="M2165" i="13"/>
  <c r="M2164" i="13"/>
  <c r="M2163" i="13"/>
  <c r="M2162" i="13"/>
  <c r="M2161" i="13"/>
  <c r="M2160" i="13"/>
  <c r="M2159" i="13"/>
  <c r="M2158" i="13"/>
  <c r="M2157" i="13"/>
  <c r="M2156" i="13"/>
  <c r="M2155" i="13"/>
  <c r="M2154" i="13"/>
  <c r="M2153" i="13"/>
  <c r="M2152" i="13"/>
  <c r="M2151" i="13"/>
  <c r="M2150" i="13"/>
  <c r="M2149" i="13"/>
  <c r="M2148" i="13"/>
  <c r="M2147" i="13"/>
  <c r="M2146" i="13"/>
  <c r="M2145" i="13"/>
  <c r="M2144" i="13"/>
  <c r="M2143" i="13"/>
  <c r="M2142" i="13"/>
  <c r="M2141" i="13"/>
  <c r="M2140" i="13"/>
  <c r="M2139" i="13"/>
  <c r="M2138" i="13"/>
  <c r="M2137" i="13"/>
  <c r="M2136" i="13"/>
  <c r="M2135" i="13"/>
  <c r="M2134" i="13"/>
  <c r="M2133" i="13"/>
  <c r="M2132" i="13"/>
  <c r="M2131" i="13"/>
  <c r="M2130" i="13"/>
  <c r="M2129" i="13"/>
  <c r="M2128" i="13"/>
  <c r="M2127" i="13"/>
  <c r="M2126" i="13"/>
  <c r="M2125" i="13"/>
  <c r="M2124" i="13"/>
  <c r="M2123" i="13"/>
  <c r="M2122" i="13"/>
  <c r="M2121" i="13"/>
  <c r="M2120" i="13"/>
  <c r="M2119" i="13"/>
  <c r="M2118" i="13"/>
  <c r="M2117" i="13"/>
  <c r="M2116" i="13"/>
  <c r="M2115" i="13"/>
  <c r="M2114" i="13"/>
  <c r="M2113" i="13"/>
  <c r="M2112" i="13"/>
  <c r="M2111" i="13"/>
  <c r="M2110" i="13"/>
  <c r="M2109" i="13"/>
  <c r="M2108" i="13"/>
  <c r="M2107" i="13"/>
  <c r="M2106" i="13"/>
  <c r="M2105" i="13"/>
  <c r="M2104" i="13"/>
  <c r="M2103" i="13"/>
  <c r="M2102" i="13"/>
  <c r="M2101" i="13"/>
  <c r="M2100" i="13"/>
  <c r="M2099" i="13"/>
  <c r="M2098" i="13"/>
  <c r="M2097" i="13"/>
  <c r="M2096" i="13"/>
  <c r="M2095" i="13"/>
  <c r="M2094" i="13"/>
  <c r="M2093" i="13"/>
  <c r="M2092" i="13"/>
  <c r="M2091" i="13"/>
  <c r="M2090" i="13"/>
  <c r="M2089" i="13"/>
  <c r="M2088" i="13"/>
  <c r="M2087" i="13"/>
  <c r="M2086" i="13"/>
  <c r="M2085" i="13"/>
  <c r="M2084" i="13"/>
  <c r="M2083" i="13"/>
  <c r="M2082" i="13"/>
  <c r="M2081" i="13"/>
  <c r="M2080" i="13"/>
  <c r="M2079" i="13"/>
  <c r="M2078" i="13"/>
  <c r="M2077" i="13"/>
  <c r="M2076" i="13"/>
  <c r="M2075" i="13"/>
  <c r="M2074" i="13"/>
  <c r="M2073" i="13"/>
  <c r="M2072" i="13"/>
  <c r="M2071" i="13"/>
  <c r="M2070" i="13"/>
  <c r="M2069" i="13"/>
  <c r="M2068" i="13"/>
  <c r="M2067" i="13"/>
  <c r="M2066" i="13"/>
  <c r="M2065" i="13"/>
  <c r="M2064" i="13"/>
  <c r="M2063" i="13"/>
  <c r="M2062" i="13"/>
  <c r="M2061" i="13"/>
  <c r="M2060" i="13"/>
  <c r="M2059" i="13"/>
  <c r="M2058" i="13"/>
  <c r="M2057" i="13"/>
  <c r="M2056" i="13"/>
  <c r="M2055" i="13"/>
  <c r="M2054" i="13"/>
  <c r="M2053" i="13"/>
  <c r="M2052" i="13"/>
  <c r="M2051" i="13"/>
  <c r="M2050" i="13"/>
  <c r="M2049" i="13"/>
  <c r="M2048" i="13"/>
  <c r="M2047" i="13"/>
  <c r="M2046" i="13"/>
  <c r="M2045" i="13"/>
  <c r="M2044" i="13"/>
  <c r="M2043" i="13"/>
  <c r="M2042" i="13"/>
  <c r="M2041" i="13"/>
  <c r="M2040" i="13"/>
  <c r="M2039" i="13"/>
  <c r="M2038" i="13"/>
  <c r="M2037" i="13"/>
  <c r="M2036" i="13"/>
  <c r="M2035" i="13"/>
  <c r="M2034" i="13"/>
  <c r="M2033" i="13"/>
  <c r="M2032" i="13"/>
  <c r="M2031" i="13"/>
  <c r="M2030" i="13"/>
  <c r="M2029" i="13"/>
  <c r="M2028" i="13"/>
  <c r="M2027" i="13"/>
  <c r="M2026" i="13"/>
  <c r="M2025" i="13"/>
  <c r="M2024" i="13"/>
  <c r="M2023" i="13"/>
  <c r="M2022" i="13"/>
  <c r="M2021" i="13"/>
  <c r="M2020" i="13"/>
  <c r="M2019" i="13"/>
  <c r="M2018" i="13"/>
  <c r="M2017" i="13"/>
  <c r="M2016" i="13"/>
  <c r="M2015" i="13"/>
  <c r="M2014" i="13"/>
  <c r="M2013" i="13"/>
  <c r="M2012" i="13"/>
  <c r="M2011" i="13"/>
  <c r="M2010" i="13"/>
  <c r="M2009" i="13"/>
  <c r="M2008" i="13"/>
  <c r="M2007" i="13"/>
  <c r="M2006" i="13"/>
  <c r="M2005" i="13"/>
  <c r="M2004" i="13"/>
  <c r="M2003" i="13"/>
  <c r="M2002" i="13"/>
  <c r="M2001" i="13"/>
  <c r="M2000" i="13"/>
  <c r="M1999" i="13"/>
  <c r="M1998" i="13"/>
  <c r="M1997" i="13"/>
  <c r="M1996" i="13"/>
  <c r="M1995" i="13"/>
  <c r="M1994" i="13"/>
  <c r="M1993" i="13"/>
  <c r="M1992" i="13"/>
  <c r="M1991" i="13"/>
  <c r="M1990" i="13"/>
  <c r="M1989" i="13"/>
  <c r="M1988" i="13"/>
  <c r="M1987" i="13"/>
  <c r="M1986" i="13"/>
  <c r="M1985" i="13"/>
  <c r="M1984" i="13"/>
  <c r="M1983" i="13"/>
  <c r="M1982" i="13"/>
  <c r="M1981" i="13"/>
  <c r="M1980" i="13"/>
  <c r="M1979" i="13"/>
  <c r="M1978" i="13"/>
  <c r="M1977" i="13"/>
  <c r="M1976" i="13"/>
  <c r="M1975" i="13"/>
  <c r="M1974" i="13"/>
  <c r="M1973" i="13"/>
  <c r="M1972" i="13"/>
  <c r="M1971" i="13"/>
  <c r="M1970" i="13"/>
  <c r="M1969" i="13"/>
  <c r="M1968" i="13"/>
  <c r="M1967" i="13"/>
  <c r="M1966" i="13"/>
  <c r="M1965" i="13"/>
  <c r="M1964" i="13"/>
  <c r="M1963" i="13"/>
  <c r="M1962" i="13"/>
  <c r="M1961" i="13"/>
  <c r="M1960" i="13"/>
  <c r="M1959" i="13"/>
  <c r="M1958" i="13"/>
  <c r="M1957" i="13"/>
  <c r="M1956" i="13"/>
  <c r="M1955" i="13"/>
  <c r="M1954" i="13"/>
  <c r="M1953" i="13"/>
  <c r="M1952" i="13"/>
  <c r="M1951" i="13"/>
  <c r="M1950" i="13"/>
  <c r="M1949" i="13"/>
  <c r="M1948" i="13"/>
  <c r="M1947" i="13"/>
  <c r="M1946" i="13"/>
  <c r="M1945" i="13"/>
  <c r="M1944" i="13"/>
  <c r="M1943" i="13"/>
  <c r="M1942" i="13"/>
  <c r="M1941" i="13"/>
  <c r="M1940" i="13"/>
  <c r="M1939" i="13"/>
  <c r="M1938" i="13"/>
  <c r="M1937" i="13"/>
  <c r="M1936" i="13"/>
  <c r="M1935" i="13"/>
  <c r="M1934" i="13"/>
  <c r="M1933" i="13"/>
  <c r="M1932" i="13"/>
  <c r="M1931" i="13"/>
  <c r="M1930" i="13"/>
  <c r="M1929" i="13"/>
  <c r="M1928" i="13"/>
  <c r="M1927" i="13"/>
  <c r="M1926" i="13"/>
  <c r="M1925" i="13"/>
  <c r="M1924" i="13"/>
  <c r="M1923" i="13"/>
  <c r="M1922" i="13"/>
  <c r="M1921" i="13"/>
  <c r="M1920" i="13"/>
  <c r="M1919" i="13"/>
  <c r="M1918" i="13"/>
  <c r="M1917" i="13"/>
  <c r="M1916" i="13"/>
  <c r="M1915" i="13"/>
  <c r="M1914" i="13"/>
  <c r="M1913" i="13"/>
  <c r="M1912" i="13"/>
  <c r="M1911" i="13"/>
  <c r="M1910" i="13"/>
  <c r="M1909" i="13"/>
  <c r="M1908" i="13"/>
  <c r="M1907" i="13"/>
  <c r="M1906" i="13"/>
  <c r="M1905" i="13"/>
  <c r="M1904" i="13"/>
  <c r="M1903" i="13"/>
  <c r="M1902" i="13"/>
  <c r="M1901" i="13"/>
  <c r="M1900" i="13"/>
  <c r="M1899" i="13"/>
  <c r="M1898" i="13"/>
  <c r="M1897" i="13"/>
  <c r="M1896" i="13"/>
  <c r="M1895" i="13"/>
  <c r="M1894" i="13"/>
  <c r="M1893" i="13"/>
  <c r="M1892" i="13"/>
  <c r="M1891" i="13"/>
  <c r="M1890" i="13"/>
  <c r="M1889" i="13"/>
  <c r="M1888" i="13"/>
  <c r="M1887" i="13"/>
  <c r="M1886" i="13"/>
  <c r="M1885" i="13"/>
  <c r="M1884" i="13"/>
  <c r="M1883" i="13"/>
  <c r="M1882" i="13"/>
  <c r="M1881" i="13"/>
  <c r="M1880" i="13"/>
  <c r="M1879" i="13"/>
  <c r="M1878" i="13"/>
  <c r="M1877" i="13"/>
  <c r="M1876" i="13"/>
  <c r="M1875" i="13"/>
  <c r="M1874" i="13"/>
  <c r="M1873" i="13"/>
  <c r="M1872" i="13"/>
  <c r="M1871" i="13"/>
  <c r="M1870" i="13"/>
  <c r="M1869" i="13"/>
  <c r="M1868" i="13"/>
  <c r="M1867" i="13"/>
  <c r="M1866" i="13"/>
  <c r="M1865" i="13"/>
  <c r="M1864" i="13"/>
  <c r="M1863" i="13"/>
  <c r="M1862" i="13"/>
  <c r="M1861" i="13"/>
  <c r="M1860" i="13"/>
  <c r="M1859" i="13"/>
  <c r="M1858" i="13"/>
  <c r="M1857" i="13"/>
  <c r="M1856" i="13"/>
  <c r="M1855" i="13"/>
  <c r="M1854" i="13"/>
  <c r="M1853" i="13"/>
  <c r="M1852" i="13"/>
  <c r="M1851" i="13"/>
  <c r="M1850" i="13"/>
  <c r="M1849" i="13"/>
  <c r="M1848" i="13"/>
  <c r="M1847" i="13"/>
  <c r="M1846" i="13"/>
  <c r="M1845" i="13"/>
  <c r="M1844" i="13"/>
  <c r="M1843" i="13"/>
  <c r="M1842" i="13"/>
  <c r="M1841" i="13"/>
  <c r="M1840" i="13"/>
  <c r="M1839" i="13"/>
  <c r="M1838" i="13"/>
  <c r="M1837" i="13"/>
  <c r="M1836" i="13"/>
  <c r="M1835" i="13"/>
  <c r="M1834" i="13"/>
  <c r="M1833" i="13"/>
  <c r="M1832" i="13"/>
  <c r="M1831" i="13"/>
  <c r="M1830" i="13"/>
  <c r="M1829" i="13"/>
  <c r="M1828" i="13"/>
  <c r="M1827" i="13"/>
  <c r="M1826" i="13"/>
  <c r="M1825" i="13"/>
  <c r="M1824" i="13"/>
  <c r="M1823" i="13"/>
  <c r="M1822" i="13"/>
  <c r="M1821" i="13"/>
  <c r="M1820" i="13"/>
  <c r="M1819" i="13"/>
  <c r="M1818" i="13"/>
  <c r="M1817" i="13"/>
  <c r="M1816" i="13"/>
  <c r="M1815" i="13"/>
  <c r="M1814" i="13"/>
  <c r="M1813" i="13"/>
  <c r="M1812" i="13"/>
  <c r="M1811" i="13"/>
  <c r="M1810" i="13"/>
  <c r="M1809" i="13"/>
  <c r="M1808" i="13"/>
  <c r="M1807" i="13"/>
  <c r="M1806" i="13"/>
  <c r="M1805" i="13"/>
  <c r="M1804" i="13"/>
  <c r="M1803" i="13"/>
  <c r="M1802" i="13"/>
  <c r="M1801" i="13"/>
  <c r="M1800" i="13"/>
  <c r="M1799" i="13"/>
  <c r="M1798" i="13"/>
  <c r="M1797" i="13"/>
  <c r="M1796" i="13"/>
  <c r="M1795" i="13"/>
  <c r="M1794" i="13"/>
  <c r="M1793" i="13"/>
  <c r="M1792" i="13"/>
  <c r="M1791" i="13"/>
  <c r="M1790" i="13"/>
  <c r="M1789" i="13"/>
  <c r="M1788" i="13"/>
  <c r="M1787" i="13"/>
  <c r="M1786" i="13"/>
  <c r="M1785" i="13"/>
  <c r="M1784" i="13"/>
  <c r="M1783" i="13"/>
  <c r="M1782" i="13"/>
  <c r="M1781" i="13"/>
  <c r="M1780" i="13"/>
  <c r="M1779" i="13"/>
  <c r="M1778" i="13"/>
  <c r="M1777" i="13"/>
  <c r="M1776" i="13"/>
  <c r="M1775" i="13"/>
  <c r="M1774" i="13"/>
  <c r="M1773" i="13"/>
  <c r="M1772" i="13"/>
  <c r="M1771" i="13"/>
  <c r="M1770" i="13"/>
  <c r="M1769" i="13"/>
  <c r="M1768" i="13"/>
  <c r="M1767" i="13"/>
  <c r="M1766" i="13"/>
  <c r="M1765" i="13"/>
  <c r="M1764" i="13"/>
  <c r="M1763" i="13"/>
  <c r="M1762" i="13"/>
  <c r="M1761" i="13"/>
  <c r="M1760" i="13"/>
  <c r="M1759" i="13"/>
  <c r="M1758" i="13"/>
  <c r="M1757" i="13"/>
  <c r="M1756" i="13"/>
  <c r="M1755" i="13"/>
  <c r="M1754" i="13"/>
  <c r="M1753" i="13"/>
  <c r="M1752" i="13"/>
  <c r="M1751" i="13"/>
  <c r="M1750" i="13"/>
  <c r="M1749" i="13"/>
  <c r="M1748" i="13"/>
  <c r="M1747" i="13"/>
  <c r="M1746" i="13"/>
  <c r="M1745" i="13"/>
  <c r="M1744" i="13"/>
  <c r="M1743" i="13"/>
  <c r="M1742" i="13"/>
  <c r="M1741" i="13"/>
  <c r="M1740" i="13"/>
  <c r="M1739" i="13"/>
  <c r="M1738" i="13"/>
  <c r="M1737" i="13"/>
  <c r="M1736" i="13"/>
  <c r="M1735" i="13"/>
  <c r="M1734" i="13"/>
  <c r="M1733" i="13"/>
  <c r="M1732" i="13"/>
  <c r="M1731" i="13"/>
  <c r="M1730" i="13"/>
  <c r="M1729" i="13"/>
  <c r="M1728" i="13"/>
  <c r="M1727" i="13"/>
  <c r="M1726" i="13"/>
  <c r="M1725" i="13"/>
  <c r="M1724" i="13"/>
  <c r="M1723" i="13"/>
  <c r="M1722" i="13"/>
  <c r="M1721" i="13"/>
  <c r="M1720" i="13"/>
  <c r="M1719" i="13"/>
  <c r="M1718" i="13"/>
  <c r="M1717" i="13"/>
  <c r="M1716" i="13"/>
  <c r="M1715" i="13"/>
  <c r="M1714" i="13"/>
  <c r="M1713" i="13"/>
  <c r="M1712" i="13"/>
  <c r="M1711" i="13"/>
  <c r="M1710" i="13"/>
  <c r="M1709" i="13"/>
  <c r="M1708" i="13"/>
  <c r="M1707" i="13"/>
  <c r="M1706" i="13"/>
  <c r="M1705" i="13"/>
  <c r="M1704" i="13"/>
  <c r="M1703" i="13"/>
  <c r="M1702" i="13"/>
  <c r="M1701" i="13"/>
  <c r="M1700" i="13"/>
  <c r="M1699" i="13"/>
  <c r="M1698" i="13"/>
  <c r="M1697" i="13"/>
  <c r="M1696" i="13"/>
  <c r="M1695" i="13"/>
  <c r="M1694" i="13"/>
  <c r="M1693" i="13"/>
  <c r="M1692" i="13"/>
  <c r="M1691" i="13"/>
  <c r="M1690" i="13"/>
  <c r="M1689" i="13"/>
  <c r="M1688" i="13"/>
  <c r="M1687" i="13"/>
  <c r="M1686" i="13"/>
  <c r="M1685" i="13"/>
  <c r="M1684" i="13"/>
  <c r="M1683" i="13"/>
  <c r="M1682" i="13"/>
  <c r="M1681" i="13"/>
  <c r="M1680" i="13"/>
  <c r="M1679" i="13"/>
  <c r="M1678" i="13"/>
  <c r="M1677" i="13"/>
  <c r="M1676" i="13"/>
  <c r="M1675" i="13"/>
  <c r="M1674" i="13"/>
  <c r="M1673" i="13"/>
  <c r="M1672" i="13"/>
  <c r="M1671" i="13"/>
  <c r="M1670" i="13"/>
  <c r="M1669" i="13"/>
  <c r="M1668" i="13"/>
  <c r="M1667" i="13"/>
  <c r="M1666" i="13"/>
  <c r="M1665" i="13"/>
  <c r="M1664" i="13"/>
  <c r="M1663" i="13"/>
  <c r="M1662" i="13"/>
  <c r="M1661" i="13"/>
  <c r="M1660" i="13"/>
  <c r="M1659" i="13"/>
  <c r="M1658" i="13"/>
  <c r="M1657" i="13"/>
  <c r="M1656" i="13"/>
  <c r="M1655" i="13"/>
  <c r="M1654" i="13"/>
  <c r="M1653" i="13"/>
  <c r="M1652" i="13"/>
  <c r="M1651" i="13"/>
  <c r="M1650" i="13"/>
  <c r="M1649" i="13"/>
  <c r="M1648" i="13"/>
  <c r="M1647" i="13"/>
  <c r="M1646" i="13"/>
  <c r="M1645" i="13"/>
  <c r="M1644" i="13"/>
  <c r="M1643" i="13"/>
  <c r="M1642" i="13"/>
  <c r="M1641" i="13"/>
  <c r="M1640" i="13"/>
  <c r="M1639" i="13"/>
  <c r="M1638" i="13"/>
  <c r="M1637" i="13"/>
  <c r="M1636" i="13"/>
  <c r="M1635" i="13"/>
  <c r="M1634" i="13"/>
  <c r="M1633" i="13"/>
  <c r="M1632" i="13"/>
  <c r="M1631" i="13"/>
  <c r="M1630" i="13"/>
  <c r="M1629" i="13"/>
  <c r="M1628" i="13"/>
  <c r="M1627" i="13"/>
  <c r="M1626" i="13"/>
  <c r="M1625" i="13"/>
  <c r="M1624" i="13"/>
  <c r="M1623" i="13"/>
  <c r="M1622" i="13"/>
  <c r="M1621" i="13"/>
  <c r="M1620" i="13"/>
  <c r="M1619" i="13"/>
  <c r="M1618" i="13"/>
  <c r="M1617" i="13"/>
  <c r="M1616" i="13"/>
  <c r="M1615" i="13"/>
  <c r="M1614" i="13"/>
  <c r="M1613" i="13"/>
  <c r="M1612" i="13"/>
  <c r="M1611" i="13"/>
  <c r="M1610" i="13"/>
  <c r="M1609" i="13"/>
  <c r="M1608" i="13"/>
  <c r="M1607" i="13"/>
  <c r="M1606" i="13"/>
  <c r="M1605" i="13"/>
  <c r="M1604" i="13"/>
  <c r="M1603" i="13"/>
  <c r="M1602" i="13"/>
  <c r="M1601" i="13"/>
  <c r="M1600" i="13"/>
  <c r="M1599" i="13"/>
  <c r="M1598" i="13"/>
  <c r="M1597" i="13"/>
  <c r="M1596" i="13"/>
  <c r="M1595" i="13"/>
  <c r="M1594" i="13"/>
  <c r="M1593" i="13"/>
  <c r="M1592" i="13"/>
  <c r="M1591" i="13"/>
  <c r="M1590" i="13"/>
  <c r="M1589" i="13"/>
  <c r="M1588" i="13"/>
  <c r="M1587" i="13"/>
  <c r="M1586" i="13"/>
  <c r="M1585" i="13"/>
  <c r="M1584" i="13"/>
  <c r="M1583" i="13"/>
  <c r="M1582" i="13"/>
  <c r="M1581" i="13"/>
  <c r="M1580" i="13"/>
  <c r="M1579" i="13"/>
  <c r="M1578" i="13"/>
  <c r="M1577" i="13"/>
  <c r="M1576" i="13"/>
  <c r="M1575" i="13"/>
  <c r="M1574" i="13"/>
  <c r="M1573" i="13"/>
  <c r="M1572" i="13"/>
  <c r="M1571" i="13"/>
  <c r="M1570" i="13"/>
  <c r="M1569" i="13"/>
  <c r="M1568" i="13"/>
  <c r="M1567" i="13"/>
  <c r="M1566" i="13"/>
  <c r="M1565" i="13"/>
  <c r="M1564" i="13"/>
  <c r="M1563" i="13"/>
  <c r="M1562" i="13"/>
  <c r="M1561" i="13"/>
  <c r="M1560" i="13"/>
  <c r="M1559" i="13"/>
  <c r="M1558" i="13"/>
  <c r="M1557" i="13"/>
  <c r="M1556" i="13"/>
  <c r="M1555" i="13"/>
  <c r="M1554" i="13"/>
  <c r="M1553" i="13"/>
  <c r="M1552" i="13"/>
  <c r="M1551" i="13"/>
  <c r="M1550" i="13"/>
  <c r="M1549" i="13"/>
  <c r="M1548" i="13"/>
  <c r="M1547" i="13"/>
  <c r="M1546" i="13"/>
  <c r="M1545" i="13"/>
  <c r="M1544" i="13"/>
  <c r="M1543" i="13"/>
  <c r="M1542" i="13"/>
  <c r="M1541" i="13"/>
  <c r="M1540" i="13"/>
  <c r="M1539" i="13"/>
  <c r="M1538" i="13"/>
  <c r="M1537" i="13"/>
  <c r="M1536" i="13"/>
  <c r="M1535" i="13"/>
  <c r="M1534" i="13"/>
  <c r="M1533" i="13"/>
  <c r="M1532" i="13"/>
  <c r="M1531" i="13"/>
  <c r="M1530" i="13"/>
  <c r="M1529" i="13"/>
  <c r="M1528" i="13"/>
  <c r="M1527" i="13"/>
  <c r="M1526" i="13"/>
  <c r="M1525" i="13"/>
  <c r="M1524" i="13"/>
  <c r="M1523" i="13"/>
  <c r="M1522" i="13"/>
  <c r="M1521" i="13"/>
  <c r="M1520" i="13"/>
  <c r="M1519" i="13"/>
  <c r="M1518" i="13"/>
  <c r="M1517" i="13"/>
  <c r="M1516" i="13"/>
  <c r="M1515" i="13"/>
  <c r="M1514" i="13"/>
  <c r="M1513" i="13"/>
  <c r="M1512" i="13"/>
  <c r="M1511" i="13"/>
  <c r="M1510" i="13"/>
  <c r="M1509" i="13"/>
  <c r="M1508" i="13"/>
  <c r="M1507" i="13"/>
  <c r="M1506" i="13"/>
  <c r="M1505" i="13"/>
  <c r="M1504" i="13"/>
  <c r="M1503" i="13"/>
  <c r="M1502" i="13"/>
  <c r="M1501" i="13"/>
  <c r="M1500" i="13"/>
  <c r="M1499" i="13"/>
  <c r="M1498" i="13"/>
  <c r="M1497" i="13"/>
  <c r="M1496" i="13"/>
  <c r="M1495" i="13"/>
  <c r="M1494" i="13"/>
  <c r="M1493" i="13"/>
  <c r="M1492" i="13"/>
  <c r="M1491" i="13"/>
  <c r="M1490" i="13"/>
  <c r="M1489" i="13"/>
  <c r="M1488" i="13"/>
  <c r="M1487" i="13"/>
  <c r="M1486" i="13"/>
  <c r="M1485" i="13"/>
  <c r="M1484" i="13"/>
  <c r="M1483" i="13"/>
  <c r="M1482" i="13"/>
  <c r="M1481" i="13"/>
  <c r="M1480" i="13"/>
  <c r="M1479" i="13"/>
  <c r="M1478" i="13"/>
  <c r="M1477" i="13"/>
  <c r="M1476" i="13"/>
  <c r="M1475" i="13"/>
  <c r="M1474" i="13"/>
  <c r="M1473" i="13"/>
  <c r="M1472" i="13"/>
  <c r="M1471" i="13"/>
  <c r="M1470" i="13"/>
  <c r="M1469" i="13"/>
  <c r="M1468" i="13"/>
  <c r="M1467" i="13"/>
  <c r="M1466" i="13"/>
  <c r="M1465" i="13"/>
  <c r="M1464" i="13"/>
  <c r="M1463" i="13"/>
  <c r="M1462" i="13"/>
  <c r="M1461" i="13"/>
  <c r="M1460" i="13"/>
  <c r="M1459" i="13"/>
  <c r="M1458" i="13"/>
  <c r="M1457" i="13"/>
  <c r="M1456" i="13"/>
  <c r="M1455" i="13"/>
  <c r="M1454" i="13"/>
  <c r="M1453" i="13"/>
  <c r="M1452" i="13"/>
  <c r="M1451" i="13"/>
  <c r="M1450" i="13"/>
  <c r="M1449" i="13"/>
  <c r="M1448" i="13"/>
  <c r="M1447" i="13"/>
  <c r="M1446" i="13"/>
  <c r="M1445" i="13"/>
  <c r="M1444" i="13"/>
  <c r="M1443" i="13"/>
  <c r="M1442" i="13"/>
  <c r="M1441" i="13"/>
  <c r="M1440" i="13"/>
  <c r="M1439" i="13"/>
  <c r="M1438" i="13"/>
  <c r="M1437" i="13"/>
  <c r="M1436" i="13"/>
  <c r="M1435" i="13"/>
  <c r="M1434" i="13"/>
  <c r="M1433" i="13"/>
  <c r="M1432" i="13"/>
  <c r="M1431" i="13"/>
  <c r="M1430" i="13"/>
  <c r="M1429" i="13"/>
  <c r="M1428" i="13"/>
  <c r="M1427" i="13"/>
  <c r="M1426" i="13"/>
  <c r="M1425" i="13"/>
  <c r="M1424" i="13"/>
  <c r="M1423" i="13"/>
  <c r="M1422" i="13"/>
  <c r="M1421" i="13"/>
  <c r="M1420" i="13"/>
  <c r="M1419" i="13"/>
  <c r="M1418" i="13"/>
  <c r="M1417" i="13"/>
  <c r="M1416" i="13"/>
  <c r="M1415" i="13"/>
  <c r="M1414" i="13"/>
  <c r="M1413" i="13"/>
  <c r="M1412" i="13"/>
  <c r="M1411" i="13"/>
  <c r="M1410" i="13"/>
  <c r="M1409" i="13"/>
  <c r="M1408" i="13"/>
  <c r="M1407" i="13"/>
  <c r="M1406" i="13"/>
  <c r="M1405" i="13"/>
  <c r="M1404" i="13"/>
  <c r="M1403" i="13"/>
  <c r="M1402" i="13"/>
  <c r="M1401" i="13"/>
  <c r="M1400" i="13"/>
  <c r="M1399" i="13"/>
  <c r="M1398" i="13"/>
  <c r="M1397" i="13"/>
  <c r="M1396" i="13"/>
  <c r="M1395" i="13"/>
  <c r="M1394" i="13"/>
  <c r="M1393" i="13"/>
  <c r="M1392" i="13"/>
  <c r="M1391" i="13"/>
  <c r="M1390" i="13"/>
  <c r="M1389" i="13"/>
  <c r="M1388" i="13"/>
  <c r="M1387" i="13"/>
  <c r="M1386" i="13"/>
  <c r="M1385" i="13"/>
  <c r="M1384" i="13"/>
  <c r="M1383" i="13"/>
  <c r="M1382" i="13"/>
  <c r="M1381" i="13"/>
  <c r="M1380" i="13"/>
  <c r="M1379" i="13"/>
  <c r="M1378" i="13"/>
  <c r="M1377" i="13"/>
  <c r="M1376" i="13"/>
  <c r="M1375" i="13"/>
  <c r="M1374" i="13"/>
  <c r="M1373" i="13"/>
  <c r="M1372" i="13"/>
  <c r="M1371" i="13"/>
  <c r="M1370" i="13"/>
  <c r="M1369" i="13"/>
  <c r="M1368" i="13"/>
  <c r="M1367" i="13"/>
  <c r="M1366" i="13"/>
  <c r="M1365" i="13"/>
  <c r="M1364" i="13"/>
  <c r="M1363" i="13"/>
  <c r="M1362" i="13"/>
  <c r="M1361" i="13"/>
  <c r="M1360" i="13"/>
  <c r="M1359" i="13"/>
  <c r="M1358" i="13"/>
  <c r="M1357" i="13"/>
  <c r="M1356" i="13"/>
  <c r="M1355" i="13"/>
  <c r="M1354" i="13"/>
  <c r="M1353" i="13"/>
  <c r="M1352" i="13"/>
  <c r="M1351" i="13"/>
  <c r="M1350" i="13"/>
  <c r="M1349" i="13"/>
  <c r="M1348" i="13"/>
  <c r="M1347" i="13"/>
  <c r="M1346" i="13"/>
  <c r="M1345" i="13"/>
  <c r="M1344" i="13"/>
  <c r="M1343" i="13"/>
  <c r="M1342" i="13"/>
  <c r="M1341" i="13"/>
  <c r="M1340" i="13"/>
  <c r="M1339" i="13"/>
  <c r="M1338" i="13"/>
  <c r="M1337" i="13"/>
  <c r="M1336" i="13"/>
  <c r="M1335" i="13"/>
  <c r="M1334" i="13"/>
  <c r="M1333" i="13"/>
  <c r="M1332" i="13"/>
  <c r="M1331" i="13"/>
  <c r="M1330" i="13"/>
  <c r="M1329" i="13"/>
  <c r="M1328" i="13"/>
  <c r="M1327" i="13"/>
  <c r="M1326" i="13"/>
  <c r="M1325" i="13"/>
  <c r="M1324" i="13"/>
  <c r="M1323" i="13"/>
  <c r="M1322" i="13"/>
  <c r="M1321" i="13"/>
  <c r="M1320" i="13"/>
  <c r="M1319" i="13"/>
  <c r="M1318" i="13"/>
  <c r="M1317" i="13"/>
  <c r="M1316" i="13"/>
  <c r="M1315" i="13"/>
  <c r="M1314" i="13"/>
  <c r="M1313" i="13"/>
  <c r="M1312" i="13"/>
  <c r="M1311" i="13"/>
  <c r="M1310" i="13"/>
  <c r="M1309" i="13"/>
  <c r="M1308" i="13"/>
  <c r="M1307" i="13"/>
  <c r="M1306" i="13"/>
  <c r="M1305" i="13"/>
  <c r="M1304" i="13"/>
  <c r="M1303" i="13"/>
  <c r="M1302" i="13"/>
  <c r="M1301" i="13"/>
  <c r="M1300" i="13"/>
  <c r="M1299" i="13"/>
  <c r="M1298" i="13"/>
  <c r="M1297" i="13"/>
  <c r="M1296" i="13"/>
  <c r="M1295" i="13"/>
  <c r="M1294" i="13"/>
  <c r="M1293" i="13"/>
  <c r="M1292" i="13"/>
  <c r="M1291" i="13"/>
  <c r="M1290" i="13"/>
  <c r="M1289" i="13"/>
  <c r="M1288" i="13"/>
  <c r="M1287" i="13"/>
  <c r="M1286" i="13"/>
  <c r="M1285" i="13"/>
  <c r="M1284" i="13"/>
  <c r="M1283" i="13"/>
  <c r="M1282" i="13"/>
  <c r="M1281" i="13"/>
  <c r="M1280" i="13"/>
  <c r="M1279" i="13"/>
  <c r="M1278" i="13"/>
  <c r="M1277" i="13"/>
  <c r="M1276" i="13"/>
  <c r="M1275" i="13"/>
  <c r="M1274" i="13"/>
  <c r="M1273" i="13"/>
  <c r="M1272" i="13"/>
  <c r="M1271" i="13"/>
  <c r="M1270" i="13"/>
  <c r="M1269" i="13"/>
  <c r="M1268" i="13"/>
  <c r="M1267" i="13"/>
  <c r="M1266" i="13"/>
  <c r="M1265" i="13"/>
  <c r="M1264" i="13"/>
  <c r="M1263" i="13"/>
  <c r="M1262" i="13"/>
  <c r="M1261" i="13"/>
  <c r="M1260" i="13"/>
  <c r="M1259" i="13"/>
  <c r="M1258" i="13"/>
  <c r="M1257" i="13"/>
  <c r="M1256" i="13"/>
  <c r="M1255" i="13"/>
  <c r="M1254" i="13"/>
  <c r="M1253" i="13"/>
  <c r="M1252" i="13"/>
  <c r="M1251" i="13"/>
  <c r="M1250" i="13"/>
  <c r="M1249" i="13"/>
  <c r="M1248" i="13"/>
  <c r="M1247" i="13"/>
  <c r="M1246" i="13"/>
  <c r="M1245" i="13"/>
  <c r="M1244" i="13"/>
  <c r="M1243" i="13"/>
  <c r="M1242" i="13"/>
  <c r="M1241" i="13"/>
  <c r="M1240" i="13"/>
  <c r="M1239" i="13"/>
  <c r="M1238" i="13"/>
  <c r="M1237" i="13"/>
  <c r="M1236" i="13"/>
  <c r="M1235" i="13"/>
  <c r="M1234" i="13"/>
  <c r="M1233" i="13"/>
  <c r="M1232" i="13"/>
  <c r="M1231" i="13"/>
  <c r="M1230" i="13"/>
  <c r="M1229" i="13"/>
  <c r="M1228" i="13"/>
  <c r="M1227" i="13"/>
  <c r="M1226" i="13"/>
  <c r="M1225" i="13"/>
  <c r="M1224" i="13"/>
  <c r="M1223" i="13"/>
  <c r="M1222" i="13"/>
  <c r="M1221" i="13"/>
  <c r="M1220" i="13"/>
  <c r="M1219" i="13"/>
  <c r="M1218" i="13"/>
  <c r="M1217" i="13"/>
  <c r="M1216" i="13"/>
  <c r="M1215" i="13"/>
  <c r="M1214" i="13"/>
  <c r="M1213" i="13"/>
  <c r="M1212" i="13"/>
  <c r="M1211" i="13"/>
  <c r="M1210" i="13"/>
  <c r="M1209" i="13"/>
  <c r="M1208" i="13"/>
  <c r="M1207" i="13"/>
  <c r="M1206" i="13"/>
  <c r="M1205" i="13"/>
  <c r="M1204" i="13"/>
  <c r="M1203" i="13"/>
  <c r="M1202" i="13"/>
  <c r="M1201" i="13"/>
  <c r="M1200" i="13"/>
  <c r="M1199" i="13"/>
  <c r="M1198" i="13"/>
  <c r="M1197" i="13"/>
  <c r="M1196" i="13"/>
  <c r="M1195" i="13"/>
  <c r="M1194" i="13"/>
  <c r="M1193" i="13"/>
  <c r="M1192" i="13"/>
  <c r="M1191" i="13"/>
  <c r="M1190" i="13"/>
  <c r="M1189" i="13"/>
  <c r="M1188" i="13"/>
  <c r="M1187" i="13"/>
  <c r="M1186" i="13"/>
  <c r="M1185" i="13"/>
  <c r="M1184" i="13"/>
  <c r="M1183" i="13"/>
  <c r="M1182" i="13"/>
  <c r="M1181" i="13"/>
  <c r="M1180" i="13"/>
  <c r="M1179" i="13"/>
  <c r="M1178" i="13"/>
  <c r="M1177" i="13"/>
  <c r="M1176" i="13"/>
  <c r="M1175" i="13"/>
  <c r="M1174" i="13"/>
  <c r="M1173" i="13"/>
  <c r="M1172" i="13"/>
  <c r="M1171" i="13"/>
  <c r="M1170" i="13"/>
  <c r="M1169" i="13"/>
  <c r="M1168" i="13"/>
  <c r="M1167" i="13"/>
  <c r="M1166" i="13"/>
  <c r="M1165" i="13"/>
  <c r="M1164" i="13"/>
  <c r="M1163" i="13"/>
  <c r="M1162" i="13"/>
  <c r="M1161" i="13"/>
  <c r="M1160" i="13"/>
  <c r="M1159" i="13"/>
  <c r="M1158" i="13"/>
  <c r="M1157" i="13"/>
  <c r="M1156" i="13"/>
  <c r="M1155" i="13"/>
  <c r="M1154" i="13"/>
  <c r="M1153" i="13"/>
  <c r="M1152" i="13"/>
  <c r="M1151" i="13"/>
  <c r="M1150" i="13"/>
  <c r="M1149" i="13"/>
  <c r="M1148" i="13"/>
  <c r="M1147" i="13"/>
  <c r="M1146" i="13"/>
  <c r="M1145" i="13"/>
  <c r="M1144" i="13"/>
  <c r="M1143" i="13"/>
  <c r="M1142" i="13"/>
  <c r="M1141" i="13"/>
  <c r="M1140" i="13"/>
  <c r="M1139" i="13"/>
  <c r="M1138" i="13"/>
  <c r="M1137" i="13"/>
  <c r="M1136" i="13"/>
  <c r="M1135" i="13"/>
  <c r="M1134" i="13"/>
  <c r="M1133" i="13"/>
  <c r="M1132" i="13"/>
  <c r="M1131" i="13"/>
  <c r="M1130" i="13"/>
  <c r="M1129" i="13"/>
  <c r="M1128" i="13"/>
  <c r="M1127" i="13"/>
  <c r="M1126" i="13"/>
  <c r="M1125" i="13"/>
  <c r="M1124" i="13"/>
  <c r="M1123" i="13"/>
  <c r="M1122" i="13"/>
  <c r="M1121" i="13"/>
  <c r="M1120" i="13"/>
  <c r="M1119" i="13"/>
  <c r="M1118" i="13"/>
  <c r="M1117" i="13"/>
  <c r="M1116" i="13"/>
  <c r="M1115" i="13"/>
  <c r="M1114" i="13"/>
  <c r="M1113" i="13"/>
  <c r="M1112" i="13"/>
  <c r="M1111" i="13"/>
  <c r="M1110" i="13"/>
  <c r="M1109" i="13"/>
  <c r="M1108" i="13"/>
  <c r="M1107" i="13"/>
  <c r="M1106" i="13"/>
  <c r="M1105" i="13"/>
  <c r="M1104" i="13"/>
  <c r="M1103" i="13"/>
  <c r="M1102" i="13"/>
  <c r="M1101" i="13"/>
  <c r="M1100" i="13"/>
  <c r="M1099" i="13"/>
  <c r="M1098" i="13"/>
  <c r="M1097" i="13"/>
  <c r="M1096" i="13"/>
  <c r="M1095" i="13"/>
  <c r="M1094" i="13"/>
  <c r="M1093" i="13"/>
  <c r="M1092" i="13"/>
  <c r="M1091" i="13"/>
  <c r="M1090" i="13"/>
  <c r="M1089" i="13"/>
  <c r="M1088" i="13"/>
  <c r="M1087" i="13"/>
  <c r="M1086" i="13"/>
  <c r="M1085" i="13"/>
  <c r="M1084" i="13"/>
  <c r="M1083" i="13"/>
  <c r="M1082" i="13"/>
  <c r="M1081" i="13"/>
  <c r="M1080" i="13"/>
  <c r="M1079" i="13"/>
  <c r="M1078" i="13"/>
  <c r="M1077" i="13"/>
  <c r="M1076" i="13"/>
  <c r="M1075" i="13"/>
  <c r="M1074" i="13"/>
  <c r="M1073" i="13"/>
  <c r="M1072" i="13"/>
  <c r="M1071" i="13"/>
  <c r="M1070" i="13"/>
  <c r="M1069" i="13"/>
  <c r="M1068" i="13"/>
  <c r="M1067" i="13"/>
  <c r="M1066" i="13"/>
  <c r="M1065" i="13"/>
  <c r="M1064" i="13"/>
  <c r="M1063" i="13"/>
  <c r="M1062" i="13"/>
  <c r="M1061" i="13"/>
  <c r="M1060" i="13"/>
  <c r="M1059" i="13"/>
  <c r="M1058" i="13"/>
  <c r="M1057" i="13"/>
  <c r="M1056" i="13"/>
  <c r="M1055" i="13"/>
  <c r="M1054" i="13"/>
  <c r="M1053" i="13"/>
  <c r="M1052" i="13"/>
  <c r="M1051" i="13"/>
  <c r="M1050" i="13"/>
  <c r="M1049" i="13"/>
  <c r="M1048" i="13"/>
  <c r="M1047" i="13"/>
  <c r="M1046" i="13"/>
  <c r="M1045" i="13"/>
  <c r="M1044" i="13"/>
  <c r="M1043" i="13"/>
  <c r="M1042" i="13"/>
  <c r="M1041" i="13"/>
  <c r="M1040" i="13"/>
  <c r="M1039" i="13"/>
  <c r="M1038" i="13"/>
  <c r="M1037" i="13"/>
  <c r="M1036" i="13"/>
  <c r="M1035" i="13"/>
  <c r="M1034" i="13"/>
  <c r="M1033" i="13"/>
  <c r="M1032" i="13"/>
  <c r="M1031" i="13"/>
  <c r="M1030" i="13"/>
  <c r="M1029" i="13"/>
  <c r="M1028" i="13"/>
  <c r="M1027" i="13"/>
  <c r="M1026" i="13"/>
  <c r="M1025" i="13"/>
  <c r="M1024" i="13"/>
  <c r="M1023" i="13"/>
  <c r="M1022" i="13"/>
  <c r="M1021" i="13"/>
  <c r="M1020" i="13"/>
  <c r="M1019" i="13"/>
  <c r="M1018" i="13"/>
  <c r="M1017" i="13"/>
  <c r="M1016" i="13"/>
  <c r="M1015" i="13"/>
  <c r="M1014" i="13"/>
  <c r="M1013" i="13"/>
  <c r="M1012" i="13"/>
  <c r="M1011" i="13"/>
  <c r="M1010" i="13"/>
  <c r="M1009" i="13"/>
  <c r="M1008" i="13"/>
  <c r="M1007" i="13"/>
  <c r="M1006" i="13"/>
  <c r="M1005" i="13"/>
  <c r="M1004" i="13"/>
  <c r="M1003" i="13"/>
  <c r="M1002" i="13"/>
  <c r="M1001" i="13"/>
  <c r="M1000" i="13"/>
  <c r="M999" i="13"/>
  <c r="M998" i="13"/>
  <c r="M997" i="13"/>
  <c r="M996" i="13"/>
  <c r="M995" i="13"/>
  <c r="M994" i="13"/>
  <c r="M993" i="13"/>
  <c r="M992" i="13"/>
  <c r="M991" i="13"/>
  <c r="M990" i="13"/>
  <c r="M989" i="13"/>
  <c r="M988" i="13"/>
  <c r="M987" i="13"/>
  <c r="M986" i="13"/>
  <c r="M985" i="13"/>
  <c r="M984" i="13"/>
  <c r="M983" i="13"/>
  <c r="M982" i="13"/>
  <c r="M981" i="13"/>
  <c r="M980" i="13"/>
  <c r="M979" i="13"/>
  <c r="M978" i="13"/>
  <c r="M977" i="13"/>
  <c r="M976" i="13"/>
  <c r="M975" i="13"/>
  <c r="M974" i="13"/>
  <c r="M973" i="13"/>
  <c r="M972" i="13"/>
  <c r="M971" i="13"/>
  <c r="M970" i="13"/>
  <c r="M969" i="13"/>
  <c r="M968" i="13"/>
  <c r="M967" i="13"/>
  <c r="M966" i="13"/>
  <c r="M965" i="13"/>
  <c r="M964" i="13"/>
  <c r="M963" i="13"/>
  <c r="M962" i="13"/>
  <c r="M961" i="13"/>
  <c r="M960" i="13"/>
  <c r="M959" i="13"/>
  <c r="M958" i="13"/>
  <c r="M957" i="13"/>
  <c r="M956" i="13"/>
  <c r="M955" i="13"/>
  <c r="M954" i="13"/>
  <c r="M953" i="13"/>
  <c r="M952" i="13"/>
  <c r="M951" i="13"/>
  <c r="M950" i="13"/>
  <c r="M949" i="13"/>
  <c r="M948" i="13"/>
  <c r="M947" i="13"/>
  <c r="M946" i="13"/>
  <c r="M945" i="13"/>
  <c r="M944" i="13"/>
  <c r="M943" i="13"/>
  <c r="M942" i="13"/>
  <c r="M941" i="13"/>
  <c r="M940" i="13"/>
  <c r="M939" i="13"/>
  <c r="M938" i="13"/>
  <c r="M937" i="13"/>
  <c r="M936" i="13"/>
  <c r="M935" i="13"/>
  <c r="M934" i="13"/>
  <c r="M933" i="13"/>
  <c r="M932" i="13"/>
  <c r="M931" i="13"/>
  <c r="M930" i="13"/>
  <c r="M929" i="13"/>
  <c r="M928" i="13"/>
  <c r="M927" i="13"/>
  <c r="M926" i="13"/>
  <c r="M925" i="13"/>
  <c r="M924" i="13"/>
  <c r="M923" i="13"/>
  <c r="M922" i="13"/>
  <c r="M921" i="13"/>
  <c r="M920" i="13"/>
  <c r="M919" i="13"/>
  <c r="M918" i="13"/>
  <c r="M917" i="13"/>
  <c r="M916" i="13"/>
  <c r="M915" i="13"/>
  <c r="M914" i="13"/>
  <c r="M913" i="13"/>
  <c r="M912" i="13"/>
  <c r="M911" i="13"/>
  <c r="M910" i="13"/>
  <c r="M909" i="13"/>
  <c r="M908" i="13"/>
  <c r="M907" i="13"/>
  <c r="M906" i="13"/>
  <c r="M905" i="13"/>
  <c r="M904" i="13"/>
  <c r="M903" i="13"/>
  <c r="M902" i="13"/>
  <c r="M901" i="13"/>
  <c r="M900" i="13"/>
  <c r="M899" i="13"/>
  <c r="M898" i="13"/>
  <c r="M897" i="13"/>
  <c r="M896" i="13"/>
  <c r="M895" i="13"/>
  <c r="M894" i="13"/>
  <c r="M893" i="13"/>
  <c r="M892" i="13"/>
  <c r="M891" i="13"/>
  <c r="M890" i="13"/>
  <c r="M889" i="13"/>
  <c r="M888" i="13"/>
  <c r="M887" i="13"/>
  <c r="M886" i="13"/>
  <c r="M885" i="13"/>
  <c r="M884" i="13"/>
  <c r="M883" i="13"/>
  <c r="M882" i="13"/>
  <c r="M881" i="13"/>
  <c r="M880" i="13"/>
  <c r="M879" i="13"/>
  <c r="M878" i="13"/>
  <c r="M877" i="13"/>
  <c r="M876" i="13"/>
  <c r="M875" i="13"/>
  <c r="M874" i="13"/>
  <c r="M873" i="13"/>
  <c r="M872" i="13"/>
  <c r="M871" i="13"/>
  <c r="M870" i="13"/>
  <c r="M869" i="13"/>
  <c r="M868" i="13"/>
  <c r="M867" i="13"/>
  <c r="M866" i="13"/>
  <c r="M865" i="13"/>
  <c r="M864" i="13"/>
  <c r="M863" i="13"/>
  <c r="M862" i="13"/>
  <c r="M861" i="13"/>
  <c r="M860" i="13"/>
  <c r="M859" i="13"/>
  <c r="M858" i="13"/>
  <c r="M857" i="13"/>
  <c r="M856" i="13"/>
  <c r="M855" i="13"/>
  <c r="M854" i="13"/>
  <c r="M853" i="13"/>
  <c r="M852" i="13"/>
  <c r="M851" i="13"/>
  <c r="M850" i="13"/>
  <c r="M849" i="13"/>
  <c r="M848" i="13"/>
  <c r="M847" i="13"/>
  <c r="M846" i="13"/>
  <c r="M845" i="13"/>
  <c r="M844" i="13"/>
  <c r="M843" i="13"/>
  <c r="M842" i="13"/>
  <c r="M841" i="13"/>
  <c r="M840" i="13"/>
  <c r="M839" i="13"/>
  <c r="M838" i="13"/>
  <c r="M837" i="13"/>
  <c r="M836" i="13"/>
  <c r="M835" i="13"/>
  <c r="M834" i="13"/>
  <c r="M833" i="13"/>
  <c r="M832" i="13"/>
  <c r="M831" i="13"/>
  <c r="M830" i="13"/>
  <c r="M829" i="13"/>
  <c r="M828" i="13"/>
  <c r="M827" i="13"/>
  <c r="M826" i="13"/>
  <c r="M825" i="13"/>
  <c r="M824" i="13"/>
  <c r="M823" i="13"/>
  <c r="M822" i="13"/>
  <c r="M821" i="13"/>
  <c r="M820" i="13"/>
  <c r="M819" i="13"/>
  <c r="M818" i="13"/>
  <c r="M817" i="13"/>
  <c r="M816" i="13"/>
  <c r="M815" i="13"/>
  <c r="M814" i="13"/>
  <c r="M813" i="13"/>
  <c r="M812" i="13"/>
  <c r="M811" i="13"/>
  <c r="M810" i="13"/>
  <c r="M809" i="13"/>
  <c r="M808" i="13"/>
  <c r="M807" i="13"/>
  <c r="M806" i="13"/>
  <c r="M805" i="13"/>
  <c r="M804" i="13"/>
  <c r="M803" i="13"/>
  <c r="M802" i="13"/>
  <c r="M801" i="13"/>
  <c r="M800" i="13"/>
  <c r="M799" i="13"/>
  <c r="M798" i="13"/>
  <c r="M797" i="13"/>
  <c r="M796" i="13"/>
  <c r="M795" i="13"/>
  <c r="M794" i="13"/>
  <c r="M793" i="13"/>
  <c r="M792" i="13"/>
  <c r="M791" i="13"/>
  <c r="M790" i="13"/>
  <c r="M789" i="13"/>
  <c r="M788" i="13"/>
  <c r="M787" i="13"/>
  <c r="M786" i="13"/>
  <c r="M785" i="13"/>
  <c r="M784" i="13"/>
  <c r="M783" i="13"/>
  <c r="M782" i="13"/>
  <c r="M781" i="13"/>
  <c r="M780" i="13"/>
  <c r="M779" i="13"/>
  <c r="M778" i="13"/>
  <c r="M777" i="13"/>
  <c r="M776" i="13"/>
  <c r="M775" i="13"/>
  <c r="M774" i="13"/>
  <c r="M773" i="13"/>
  <c r="M772" i="13"/>
  <c r="M771" i="13"/>
  <c r="M770" i="13"/>
  <c r="M769" i="13"/>
  <c r="M768" i="13"/>
  <c r="M767" i="13"/>
  <c r="M766" i="13"/>
  <c r="M765" i="13"/>
  <c r="M764" i="13"/>
  <c r="M763" i="13"/>
  <c r="M762" i="13"/>
  <c r="M761" i="13"/>
  <c r="M760" i="13"/>
  <c r="M759" i="13"/>
  <c r="M758" i="13"/>
  <c r="M757" i="13"/>
  <c r="M756" i="13"/>
  <c r="M755" i="13"/>
  <c r="M754" i="13"/>
  <c r="M753" i="13"/>
  <c r="M752" i="13"/>
  <c r="M751" i="13"/>
  <c r="M750" i="13"/>
  <c r="M749" i="13"/>
  <c r="M748" i="13"/>
  <c r="M747" i="13"/>
  <c r="M746" i="13"/>
  <c r="M745" i="13"/>
  <c r="M744" i="13"/>
  <c r="M743" i="13"/>
  <c r="M742" i="13"/>
  <c r="M741" i="13"/>
  <c r="M740" i="13"/>
  <c r="M739" i="13"/>
  <c r="M738" i="13"/>
  <c r="M737" i="13"/>
  <c r="M736" i="13"/>
  <c r="M735" i="13"/>
  <c r="M734" i="13"/>
  <c r="M733" i="13"/>
  <c r="M732" i="13"/>
  <c r="M731" i="13"/>
  <c r="M730" i="13"/>
  <c r="M729" i="13"/>
  <c r="M728" i="13"/>
  <c r="M727" i="13"/>
  <c r="M726" i="13"/>
  <c r="M725" i="13"/>
  <c r="M724" i="13"/>
  <c r="M723" i="13"/>
  <c r="M722" i="13"/>
  <c r="M721" i="13"/>
  <c r="M720" i="13"/>
  <c r="M719" i="13"/>
  <c r="M718" i="13"/>
  <c r="M717" i="13"/>
  <c r="M716" i="13"/>
  <c r="M715" i="13"/>
  <c r="M714" i="13"/>
  <c r="M713" i="13"/>
  <c r="M712" i="13"/>
  <c r="M711" i="13"/>
  <c r="M710" i="13"/>
  <c r="M709" i="13"/>
  <c r="M708" i="13"/>
  <c r="M707" i="13"/>
  <c r="M706" i="13"/>
  <c r="M705" i="13"/>
  <c r="M704" i="13"/>
  <c r="M703" i="13"/>
  <c r="M702" i="13"/>
  <c r="M701" i="13"/>
  <c r="M700" i="13"/>
  <c r="M699" i="13"/>
  <c r="M698" i="13"/>
  <c r="M697" i="13"/>
  <c r="M696" i="13"/>
  <c r="M695" i="13"/>
  <c r="M694" i="13"/>
  <c r="M693" i="13"/>
  <c r="M692" i="13"/>
  <c r="M691" i="13"/>
  <c r="M690" i="13"/>
  <c r="M689" i="13"/>
  <c r="M688" i="13"/>
  <c r="M687" i="13"/>
  <c r="M686" i="13"/>
  <c r="M685" i="13"/>
  <c r="M684" i="13"/>
  <c r="M683" i="13"/>
  <c r="M682" i="13"/>
  <c r="M681" i="13"/>
  <c r="M680" i="13"/>
  <c r="M679" i="13"/>
  <c r="M678" i="13"/>
  <c r="M677" i="13"/>
  <c r="M676" i="13"/>
  <c r="M675" i="13"/>
  <c r="M674" i="13"/>
  <c r="M673" i="13"/>
  <c r="M672" i="13"/>
  <c r="M671" i="13"/>
  <c r="M670" i="13"/>
  <c r="M669" i="13"/>
  <c r="M668" i="13"/>
  <c r="M667" i="13"/>
  <c r="M666" i="13"/>
  <c r="M665" i="13"/>
  <c r="M664" i="13"/>
  <c r="M663" i="13"/>
  <c r="M662" i="13"/>
  <c r="M661" i="13"/>
  <c r="M660" i="13"/>
  <c r="M659" i="13"/>
  <c r="M658" i="13"/>
  <c r="M657" i="13"/>
  <c r="M656" i="13"/>
  <c r="M655" i="13"/>
  <c r="M654" i="13"/>
  <c r="M653" i="13"/>
  <c r="M652" i="13"/>
  <c r="M651" i="13"/>
  <c r="M650" i="13"/>
  <c r="M649" i="13"/>
  <c r="M648" i="13"/>
  <c r="M647" i="13"/>
  <c r="M646" i="13"/>
  <c r="M645" i="13"/>
  <c r="M644" i="13"/>
  <c r="M643" i="13"/>
  <c r="M642" i="13"/>
  <c r="M641" i="13"/>
  <c r="M640" i="13"/>
  <c r="M639" i="13"/>
  <c r="M638" i="13"/>
  <c r="M637" i="13"/>
  <c r="M636" i="13"/>
  <c r="M635" i="13"/>
  <c r="M634" i="13"/>
  <c r="M633" i="13"/>
  <c r="M632" i="13"/>
  <c r="M631" i="13"/>
  <c r="M630" i="13"/>
  <c r="M629" i="13"/>
  <c r="M628" i="13"/>
  <c r="M627" i="13"/>
  <c r="M626" i="13"/>
  <c r="M625" i="13"/>
  <c r="M624" i="13"/>
  <c r="M623" i="13"/>
  <c r="M622" i="13"/>
  <c r="M621" i="13"/>
  <c r="M620" i="13"/>
  <c r="M619" i="13"/>
  <c r="M618" i="13"/>
  <c r="M617" i="13"/>
  <c r="M616" i="13"/>
  <c r="M615" i="13"/>
  <c r="M614" i="13"/>
  <c r="M613" i="13"/>
  <c r="M612" i="13"/>
  <c r="M611" i="13"/>
  <c r="M610" i="13"/>
  <c r="M609" i="13"/>
  <c r="M608" i="13"/>
  <c r="M607" i="13"/>
  <c r="M606" i="13"/>
  <c r="M605" i="13"/>
  <c r="M604" i="13"/>
  <c r="M603" i="13"/>
  <c r="M602" i="13"/>
  <c r="M601" i="13"/>
  <c r="M600" i="13"/>
  <c r="M599" i="13"/>
  <c r="M598" i="13"/>
  <c r="M597" i="13"/>
  <c r="M596" i="13"/>
  <c r="M595" i="13"/>
  <c r="M594" i="13"/>
  <c r="M593" i="13"/>
  <c r="M592" i="13"/>
  <c r="M591" i="13"/>
  <c r="M590" i="13"/>
  <c r="M589" i="13"/>
  <c r="M588" i="13"/>
  <c r="M587" i="13"/>
  <c r="M586" i="13"/>
  <c r="M585" i="13"/>
  <c r="M584" i="13"/>
  <c r="M583" i="13"/>
  <c r="M582" i="13"/>
  <c r="M581" i="13"/>
  <c r="M580" i="13"/>
  <c r="M579" i="13"/>
  <c r="M578" i="13"/>
  <c r="M577" i="13"/>
  <c r="M576" i="13"/>
  <c r="M575" i="13"/>
  <c r="M574" i="13"/>
  <c r="M573" i="13"/>
  <c r="M572" i="13"/>
  <c r="M571" i="13"/>
  <c r="M570" i="13"/>
  <c r="M569" i="13"/>
  <c r="M568" i="13"/>
  <c r="M567" i="13"/>
  <c r="M566" i="13"/>
  <c r="M565" i="13"/>
  <c r="M564" i="13"/>
  <c r="M563" i="13"/>
  <c r="M562" i="13"/>
  <c r="M561" i="13"/>
  <c r="M560" i="13"/>
  <c r="M559" i="13"/>
  <c r="M558" i="13"/>
  <c r="M557" i="13"/>
  <c r="M556" i="13"/>
  <c r="M555" i="13"/>
  <c r="M554" i="13"/>
  <c r="M553" i="13"/>
  <c r="M552" i="13"/>
  <c r="M551" i="13"/>
  <c r="M550" i="13"/>
  <c r="M549" i="13"/>
  <c r="M548" i="13"/>
  <c r="M547" i="13"/>
  <c r="M546" i="13"/>
  <c r="M545" i="13"/>
  <c r="M544" i="13"/>
  <c r="M543" i="13"/>
  <c r="M542" i="13"/>
  <c r="M541" i="13"/>
  <c r="M540" i="13"/>
  <c r="M539" i="13"/>
  <c r="M538" i="13"/>
  <c r="M537" i="13"/>
  <c r="M536" i="13"/>
  <c r="M535" i="13"/>
  <c r="M534" i="13"/>
  <c r="M533" i="13"/>
  <c r="M532" i="13"/>
  <c r="M531" i="13"/>
  <c r="M530" i="13"/>
  <c r="M529" i="13"/>
  <c r="M528" i="13"/>
  <c r="M527" i="13"/>
  <c r="M526" i="13"/>
  <c r="M525" i="13"/>
  <c r="M524" i="13"/>
  <c r="M523" i="13"/>
  <c r="M522" i="13"/>
  <c r="M521" i="13"/>
  <c r="M520" i="13"/>
  <c r="M519" i="13"/>
  <c r="M518" i="13"/>
  <c r="M517" i="13"/>
  <c r="M516" i="13"/>
  <c r="M515" i="13"/>
  <c r="M514" i="13"/>
  <c r="M513" i="13"/>
  <c r="M512" i="13"/>
  <c r="M511" i="13"/>
  <c r="M510" i="13"/>
  <c r="M509" i="13"/>
  <c r="M508" i="13"/>
  <c r="M507" i="13"/>
  <c r="M506" i="13"/>
  <c r="M505" i="13"/>
  <c r="M504" i="13"/>
  <c r="M503" i="13"/>
  <c r="M502" i="13"/>
  <c r="M501" i="13"/>
  <c r="M500" i="13"/>
  <c r="M499" i="13"/>
  <c r="M498" i="13"/>
  <c r="M497" i="13"/>
  <c r="M496" i="13"/>
  <c r="M495" i="13"/>
  <c r="M494" i="13"/>
  <c r="M493" i="13"/>
  <c r="M492" i="13"/>
  <c r="M491" i="13"/>
  <c r="M490" i="13"/>
  <c r="M489" i="13"/>
  <c r="M488" i="13"/>
  <c r="M487" i="13"/>
  <c r="M486" i="13"/>
  <c r="M485" i="13"/>
  <c r="M484" i="13"/>
  <c r="M483" i="13"/>
  <c r="M482" i="13"/>
  <c r="M481" i="13"/>
  <c r="M480" i="13"/>
  <c r="M479" i="13"/>
  <c r="M478" i="13"/>
  <c r="M477" i="13"/>
  <c r="M476" i="13"/>
  <c r="M475" i="13"/>
  <c r="M474" i="13"/>
  <c r="M473" i="13"/>
  <c r="M472" i="13"/>
  <c r="M471" i="13"/>
  <c r="M470" i="13"/>
  <c r="M469" i="13"/>
  <c r="M468" i="13"/>
  <c r="M467" i="13"/>
  <c r="M466" i="13"/>
  <c r="M465" i="13"/>
  <c r="M464" i="13"/>
  <c r="M463" i="13"/>
  <c r="M462" i="13"/>
  <c r="M461" i="13"/>
  <c r="M460" i="13"/>
  <c r="M459" i="13"/>
  <c r="M458" i="13"/>
  <c r="M457" i="13"/>
  <c r="M456" i="13"/>
  <c r="M455" i="13"/>
  <c r="M454" i="13"/>
  <c r="M453" i="13"/>
  <c r="M452" i="13"/>
  <c r="M451" i="13"/>
  <c r="M450" i="13"/>
  <c r="M449" i="13"/>
  <c r="M448" i="13"/>
  <c r="M447" i="13"/>
  <c r="M446" i="13"/>
  <c r="M445" i="13"/>
  <c r="M444" i="13"/>
  <c r="M443" i="13"/>
  <c r="M442" i="13"/>
  <c r="M441" i="13"/>
  <c r="M440" i="13"/>
  <c r="M439" i="13"/>
  <c r="M438" i="13"/>
  <c r="M437" i="13"/>
  <c r="M436" i="13"/>
  <c r="M435" i="13"/>
  <c r="M434" i="13"/>
  <c r="M433" i="13"/>
  <c r="M432" i="13"/>
  <c r="M431" i="13"/>
  <c r="M430" i="13"/>
  <c r="M429" i="13"/>
  <c r="M428" i="13"/>
  <c r="M427" i="13"/>
  <c r="M426" i="13"/>
  <c r="M425" i="13"/>
  <c r="M424" i="13"/>
  <c r="M423" i="13"/>
  <c r="M422" i="13"/>
  <c r="M421" i="13"/>
  <c r="M420" i="13"/>
  <c r="M419" i="13"/>
  <c r="M418" i="13"/>
  <c r="M417" i="13"/>
  <c r="M416" i="13"/>
  <c r="M415" i="13"/>
  <c r="M414" i="13"/>
  <c r="M413" i="13"/>
  <c r="M412" i="13"/>
  <c r="M411" i="13"/>
  <c r="M410" i="13"/>
  <c r="M409" i="13"/>
  <c r="M408" i="13"/>
  <c r="M407" i="13"/>
  <c r="M406" i="13"/>
  <c r="M405" i="13"/>
  <c r="M404" i="13"/>
  <c r="M403" i="13"/>
  <c r="M402" i="13"/>
  <c r="M401" i="13"/>
  <c r="M400" i="13"/>
  <c r="M399" i="13"/>
  <c r="M398" i="13"/>
  <c r="M397" i="13"/>
  <c r="M396" i="13"/>
  <c r="M395" i="13"/>
  <c r="M394" i="13"/>
  <c r="M393" i="13"/>
  <c r="M392" i="13"/>
  <c r="M391" i="13"/>
  <c r="M390" i="13"/>
  <c r="M389" i="13"/>
  <c r="M388" i="13"/>
  <c r="M387" i="13"/>
  <c r="M386" i="13"/>
  <c r="M385" i="13"/>
  <c r="M384" i="13"/>
  <c r="M383" i="13"/>
  <c r="M382" i="13"/>
  <c r="M381" i="13"/>
  <c r="M380" i="13"/>
  <c r="M379" i="13"/>
  <c r="M378" i="13"/>
  <c r="M377" i="13"/>
  <c r="M376" i="13"/>
  <c r="M375" i="13"/>
  <c r="M374" i="13"/>
  <c r="M373" i="13"/>
  <c r="M372" i="13"/>
  <c r="M371" i="13"/>
  <c r="M370" i="13"/>
  <c r="M369" i="13"/>
  <c r="M368" i="13"/>
  <c r="M367" i="13"/>
  <c r="M366" i="13"/>
  <c r="M365" i="13"/>
  <c r="M364" i="13"/>
  <c r="M363" i="13"/>
  <c r="M362" i="13"/>
  <c r="M361" i="13"/>
  <c r="M360" i="13"/>
  <c r="M359" i="13"/>
  <c r="M358" i="13"/>
  <c r="M357" i="13"/>
  <c r="M356" i="13"/>
  <c r="M355" i="13"/>
  <c r="M354" i="13"/>
  <c r="M353" i="13"/>
  <c r="M352" i="13"/>
  <c r="M351" i="13"/>
  <c r="M350" i="13"/>
  <c r="M349" i="13"/>
  <c r="M348" i="13"/>
  <c r="M347" i="13"/>
  <c r="M346" i="13"/>
  <c r="M345" i="13"/>
  <c r="M344" i="13"/>
  <c r="M343" i="13"/>
  <c r="M342" i="13"/>
  <c r="M341" i="13"/>
  <c r="M340" i="13"/>
  <c r="M339" i="13"/>
  <c r="M338" i="13"/>
  <c r="M337" i="13"/>
  <c r="M336" i="13"/>
  <c r="M335" i="13"/>
  <c r="M334" i="13"/>
  <c r="M333" i="13"/>
  <c r="M332" i="13"/>
  <c r="M331" i="13"/>
  <c r="M330" i="13"/>
  <c r="M329" i="13"/>
  <c r="M328" i="13"/>
  <c r="M327" i="13"/>
  <c r="M326" i="13"/>
  <c r="M325" i="13"/>
  <c r="M324" i="13"/>
  <c r="M323" i="13"/>
  <c r="M322" i="13"/>
  <c r="M321" i="13"/>
  <c r="M320" i="13"/>
  <c r="M319" i="13"/>
  <c r="M318" i="13"/>
  <c r="M317" i="13"/>
  <c r="M316" i="13"/>
  <c r="M315" i="13"/>
  <c r="M4" i="13"/>
  <c r="V4" i="7" l="1"/>
  <c r="W4" i="7"/>
  <c r="X4" i="7"/>
  <c r="V5" i="7"/>
  <c r="W5" i="7"/>
  <c r="X5" i="7"/>
  <c r="V6" i="7"/>
  <c r="W6" i="7"/>
  <c r="X6" i="7"/>
  <c r="V7" i="7"/>
  <c r="W7" i="7"/>
  <c r="X7" i="7"/>
  <c r="V8" i="7"/>
  <c r="W8" i="7"/>
  <c r="X8" i="7"/>
  <c r="V9" i="7"/>
  <c r="W9" i="7"/>
  <c r="X9" i="7"/>
  <c r="V10" i="7"/>
  <c r="W10" i="7"/>
  <c r="X10" i="7"/>
  <c r="V11" i="7"/>
  <c r="W11" i="7"/>
  <c r="X11" i="7"/>
  <c r="V12" i="7"/>
  <c r="W12" i="7"/>
  <c r="X12" i="7"/>
  <c r="V13" i="7"/>
  <c r="W13" i="7"/>
  <c r="X13" i="7"/>
  <c r="V14" i="7"/>
  <c r="W14" i="7"/>
  <c r="X14" i="7"/>
  <c r="V15" i="7"/>
  <c r="W15" i="7"/>
  <c r="X15" i="7"/>
  <c r="V16" i="7"/>
  <c r="W16" i="7"/>
  <c r="X16" i="7"/>
  <c r="V17" i="7"/>
  <c r="W17" i="7"/>
  <c r="X17" i="7"/>
  <c r="V18" i="7"/>
  <c r="W18" i="7"/>
  <c r="X18" i="7"/>
  <c r="V19" i="7"/>
  <c r="W19" i="7"/>
  <c r="X19" i="7"/>
  <c r="V20" i="7"/>
  <c r="W20" i="7"/>
  <c r="X20" i="7"/>
  <c r="V21" i="7"/>
  <c r="W21" i="7"/>
  <c r="X21" i="7"/>
  <c r="V22" i="7"/>
  <c r="W22" i="7"/>
  <c r="X22" i="7"/>
  <c r="V23" i="7"/>
  <c r="W23" i="7"/>
  <c r="X23" i="7"/>
  <c r="V24" i="7"/>
  <c r="W24" i="7"/>
  <c r="X24" i="7"/>
  <c r="V25" i="7"/>
  <c r="W25" i="7"/>
  <c r="X25" i="7"/>
  <c r="V26" i="7"/>
  <c r="W26" i="7"/>
  <c r="X26" i="7"/>
  <c r="V27" i="7"/>
  <c r="W27" i="7"/>
  <c r="X27" i="7"/>
  <c r="V28" i="7"/>
  <c r="W28" i="7"/>
  <c r="X28" i="7"/>
  <c r="V29" i="7"/>
  <c r="W29" i="7"/>
  <c r="X29" i="7"/>
  <c r="V30" i="7"/>
  <c r="W30" i="7"/>
  <c r="X30" i="7"/>
  <c r="V31" i="7"/>
  <c r="W31" i="7"/>
  <c r="X31" i="7"/>
  <c r="V32" i="7"/>
  <c r="W32" i="7"/>
  <c r="X32" i="7"/>
  <c r="V33" i="7"/>
  <c r="W33" i="7"/>
  <c r="X33" i="7"/>
  <c r="V34" i="7"/>
  <c r="W34" i="7"/>
  <c r="X34" i="7"/>
  <c r="V35" i="7"/>
  <c r="W35" i="7"/>
  <c r="X35" i="7"/>
  <c r="V36" i="7"/>
  <c r="W36" i="7"/>
  <c r="X36" i="7"/>
  <c r="V37" i="7"/>
  <c r="W37" i="7"/>
  <c r="X37" i="7"/>
  <c r="V38" i="7"/>
  <c r="W38" i="7"/>
  <c r="X38" i="7"/>
  <c r="V39" i="7"/>
  <c r="W39" i="7"/>
  <c r="X39" i="7"/>
  <c r="V40" i="7"/>
  <c r="W40" i="7"/>
  <c r="X40" i="7"/>
  <c r="V41" i="7"/>
  <c r="W41" i="7"/>
  <c r="X41" i="7"/>
  <c r="V42" i="7"/>
  <c r="W42" i="7"/>
  <c r="X42" i="7"/>
  <c r="V43" i="7"/>
  <c r="W43" i="7"/>
  <c r="X43" i="7"/>
  <c r="V44" i="7"/>
  <c r="W44" i="7"/>
  <c r="X44" i="7"/>
  <c r="V45" i="7"/>
  <c r="W45" i="7"/>
  <c r="X45" i="7"/>
  <c r="V46" i="7"/>
  <c r="W46" i="7"/>
  <c r="X46" i="7"/>
  <c r="V47" i="7"/>
  <c r="W47" i="7"/>
  <c r="X47" i="7"/>
  <c r="V48" i="7"/>
  <c r="W48" i="7"/>
  <c r="X48" i="7"/>
  <c r="V49" i="7"/>
  <c r="W49" i="7"/>
  <c r="X49" i="7"/>
  <c r="V50" i="7"/>
  <c r="W50" i="7"/>
  <c r="X50" i="7"/>
  <c r="V51" i="7"/>
  <c r="W51" i="7"/>
  <c r="X51" i="7"/>
  <c r="V52" i="7"/>
  <c r="W52" i="7"/>
  <c r="X52" i="7"/>
  <c r="V53" i="7"/>
  <c r="W53" i="7"/>
  <c r="X53" i="7"/>
  <c r="V54" i="7"/>
  <c r="W54" i="7"/>
  <c r="X54" i="7"/>
  <c r="V55" i="7"/>
  <c r="W55" i="7"/>
  <c r="X55" i="7"/>
  <c r="V56" i="7"/>
  <c r="W56" i="7"/>
  <c r="X56" i="7"/>
  <c r="V57" i="7"/>
  <c r="W57" i="7"/>
  <c r="X57" i="7"/>
  <c r="V58" i="7"/>
  <c r="W58" i="7"/>
  <c r="X58" i="7"/>
  <c r="V59" i="7"/>
  <c r="W59" i="7"/>
  <c r="X59" i="7"/>
  <c r="V60" i="7"/>
  <c r="W60" i="7"/>
  <c r="X60" i="7"/>
  <c r="V61" i="7"/>
  <c r="W61" i="7"/>
  <c r="X61" i="7"/>
  <c r="V62" i="7"/>
  <c r="W62" i="7"/>
  <c r="X62" i="7"/>
  <c r="V63" i="7"/>
  <c r="W63" i="7"/>
  <c r="X63" i="7"/>
  <c r="V64" i="7"/>
  <c r="W64" i="7"/>
  <c r="X64" i="7"/>
  <c r="V65" i="7"/>
  <c r="W65" i="7"/>
  <c r="X65" i="7"/>
  <c r="V66" i="7"/>
  <c r="W66" i="7"/>
  <c r="X66" i="7"/>
  <c r="V67" i="7"/>
  <c r="W67" i="7"/>
  <c r="X67" i="7"/>
  <c r="V68" i="7"/>
  <c r="W68" i="7"/>
  <c r="X68" i="7"/>
  <c r="V69" i="7"/>
  <c r="W69" i="7"/>
  <c r="X69" i="7"/>
  <c r="V70" i="7"/>
  <c r="W70" i="7"/>
  <c r="X70" i="7"/>
  <c r="V71" i="7"/>
  <c r="W71" i="7"/>
  <c r="X71" i="7"/>
  <c r="V72" i="7"/>
  <c r="W72" i="7"/>
  <c r="X72" i="7"/>
  <c r="V73" i="7"/>
  <c r="W73" i="7"/>
  <c r="X73" i="7"/>
  <c r="V74" i="7"/>
  <c r="W74" i="7"/>
  <c r="X74" i="7"/>
  <c r="V75" i="7"/>
  <c r="W75" i="7"/>
  <c r="X75" i="7"/>
  <c r="V76" i="7"/>
  <c r="W76" i="7"/>
  <c r="X76" i="7"/>
  <c r="V77" i="7"/>
  <c r="W77" i="7"/>
  <c r="X77" i="7"/>
  <c r="V78" i="7"/>
  <c r="W78" i="7"/>
  <c r="X78" i="7"/>
  <c r="V79" i="7"/>
  <c r="W79" i="7"/>
  <c r="X79" i="7"/>
  <c r="V80" i="7"/>
  <c r="W80" i="7"/>
  <c r="X80" i="7"/>
  <c r="V81" i="7"/>
  <c r="W81" i="7"/>
  <c r="X81" i="7"/>
  <c r="V82" i="7"/>
  <c r="W82" i="7"/>
  <c r="X82" i="7"/>
  <c r="V83" i="7"/>
  <c r="W83" i="7"/>
  <c r="X83" i="7"/>
  <c r="V84" i="7"/>
  <c r="W84" i="7"/>
  <c r="X84" i="7"/>
  <c r="V85" i="7"/>
  <c r="W85" i="7"/>
  <c r="X85" i="7"/>
  <c r="V86" i="7"/>
  <c r="W86" i="7"/>
  <c r="X86" i="7"/>
  <c r="V87" i="7"/>
  <c r="W87" i="7"/>
  <c r="X87" i="7"/>
  <c r="V88" i="7"/>
  <c r="W88" i="7"/>
  <c r="X88" i="7"/>
  <c r="V89" i="7"/>
  <c r="W89" i="7"/>
  <c r="X89" i="7"/>
  <c r="V90" i="7"/>
  <c r="W90" i="7"/>
  <c r="X90" i="7"/>
  <c r="V91" i="7"/>
  <c r="W91" i="7"/>
  <c r="X91" i="7"/>
  <c r="V92" i="7"/>
  <c r="W92" i="7"/>
  <c r="X92" i="7"/>
  <c r="V93" i="7"/>
  <c r="W93" i="7"/>
  <c r="X93" i="7"/>
  <c r="V94" i="7"/>
  <c r="W94" i="7"/>
  <c r="X94" i="7"/>
  <c r="V95" i="7"/>
  <c r="W95" i="7"/>
  <c r="X95" i="7"/>
  <c r="V96" i="7"/>
  <c r="W96" i="7"/>
  <c r="X96" i="7"/>
  <c r="V97" i="7"/>
  <c r="W97" i="7"/>
  <c r="X97" i="7"/>
  <c r="V98" i="7"/>
  <c r="W98" i="7"/>
  <c r="X98" i="7"/>
  <c r="V99" i="7"/>
  <c r="W99" i="7"/>
  <c r="X99" i="7"/>
  <c r="V100" i="7"/>
  <c r="W100" i="7"/>
  <c r="X100" i="7"/>
  <c r="V101" i="7"/>
  <c r="W101" i="7"/>
  <c r="X101" i="7"/>
  <c r="V102" i="7"/>
  <c r="W102" i="7"/>
  <c r="X102" i="7"/>
  <c r="V103" i="7"/>
  <c r="W103" i="7"/>
  <c r="X103" i="7"/>
  <c r="V104" i="7"/>
  <c r="W104" i="7"/>
  <c r="X104" i="7"/>
  <c r="V105" i="7"/>
  <c r="W105" i="7"/>
  <c r="X105" i="7"/>
  <c r="V106" i="7"/>
  <c r="W106" i="7"/>
  <c r="X106" i="7"/>
  <c r="V107" i="7"/>
  <c r="W107" i="7"/>
  <c r="X107" i="7"/>
  <c r="V108" i="7"/>
  <c r="W108" i="7"/>
  <c r="X108" i="7"/>
  <c r="V109" i="7"/>
  <c r="W109" i="7"/>
  <c r="X109" i="7"/>
  <c r="V110" i="7"/>
  <c r="W110" i="7"/>
  <c r="X110" i="7"/>
  <c r="V111" i="7"/>
  <c r="W111" i="7"/>
  <c r="X111" i="7"/>
  <c r="V112" i="7"/>
  <c r="W112" i="7"/>
  <c r="X112" i="7"/>
  <c r="V113" i="7"/>
  <c r="W113" i="7"/>
  <c r="X113" i="7"/>
  <c r="V114" i="7"/>
  <c r="W114" i="7"/>
  <c r="X114" i="7"/>
  <c r="V115" i="7"/>
  <c r="W115" i="7"/>
  <c r="X115" i="7"/>
  <c r="V116" i="7"/>
  <c r="W116" i="7"/>
  <c r="X116" i="7"/>
  <c r="V117" i="7"/>
  <c r="W117" i="7"/>
  <c r="X117" i="7"/>
  <c r="V118" i="7"/>
  <c r="W118" i="7"/>
  <c r="X118" i="7"/>
  <c r="V119" i="7"/>
  <c r="W119" i="7"/>
  <c r="X119" i="7"/>
  <c r="V120" i="7"/>
  <c r="W120" i="7"/>
  <c r="X120" i="7"/>
  <c r="V121" i="7"/>
  <c r="W121" i="7"/>
  <c r="X121" i="7"/>
  <c r="V122" i="7"/>
  <c r="W122" i="7"/>
  <c r="X122" i="7"/>
  <c r="V123" i="7"/>
  <c r="W123" i="7"/>
  <c r="X123" i="7"/>
  <c r="V124" i="7"/>
  <c r="W124" i="7"/>
  <c r="X124" i="7"/>
  <c r="V125" i="7"/>
  <c r="W125" i="7"/>
  <c r="X125" i="7"/>
  <c r="V126" i="7"/>
  <c r="W126" i="7"/>
  <c r="X126" i="7"/>
  <c r="V127" i="7"/>
  <c r="W127" i="7"/>
  <c r="X127" i="7"/>
  <c r="V128" i="7"/>
  <c r="W128" i="7"/>
  <c r="X128" i="7"/>
  <c r="V129" i="7"/>
  <c r="W129" i="7"/>
  <c r="X129" i="7"/>
  <c r="V130" i="7"/>
  <c r="W130" i="7"/>
  <c r="X130" i="7"/>
  <c r="V131" i="7"/>
  <c r="W131" i="7"/>
  <c r="X131" i="7"/>
  <c r="V132" i="7"/>
  <c r="W132" i="7"/>
  <c r="X132" i="7"/>
  <c r="V133" i="7"/>
  <c r="W133" i="7"/>
  <c r="X133" i="7"/>
  <c r="V134" i="7"/>
  <c r="W134" i="7"/>
  <c r="X134" i="7"/>
  <c r="V135" i="7"/>
  <c r="W135" i="7"/>
  <c r="X135" i="7"/>
  <c r="V136" i="7"/>
  <c r="W136" i="7"/>
  <c r="X136" i="7"/>
  <c r="V137" i="7"/>
  <c r="W137" i="7"/>
  <c r="X137" i="7"/>
  <c r="V138" i="7"/>
  <c r="W138" i="7"/>
  <c r="X138" i="7"/>
  <c r="V139" i="7"/>
  <c r="W139" i="7"/>
  <c r="X139" i="7"/>
  <c r="V140" i="7"/>
  <c r="W140" i="7"/>
  <c r="X140" i="7"/>
  <c r="V141" i="7"/>
  <c r="W141" i="7"/>
  <c r="X141" i="7"/>
  <c r="V142" i="7"/>
  <c r="W142" i="7"/>
  <c r="X142" i="7"/>
  <c r="V143" i="7"/>
  <c r="W143" i="7"/>
  <c r="X143" i="7"/>
  <c r="V144" i="7"/>
  <c r="W144" i="7"/>
  <c r="X144" i="7"/>
  <c r="V145" i="7"/>
  <c r="W145" i="7"/>
  <c r="X145" i="7"/>
  <c r="V146" i="7"/>
  <c r="W146" i="7"/>
  <c r="X146" i="7"/>
  <c r="V147" i="7"/>
  <c r="W147" i="7"/>
  <c r="X147" i="7"/>
  <c r="V148" i="7"/>
  <c r="W148" i="7"/>
  <c r="X148" i="7"/>
  <c r="V149" i="7"/>
  <c r="W149" i="7"/>
  <c r="X149" i="7"/>
  <c r="V150" i="7"/>
  <c r="W150" i="7"/>
  <c r="X150" i="7"/>
  <c r="V151" i="7"/>
  <c r="W151" i="7"/>
  <c r="X151" i="7"/>
  <c r="V152" i="7"/>
  <c r="W152" i="7"/>
  <c r="X152" i="7"/>
  <c r="V153" i="7"/>
  <c r="W153" i="7"/>
  <c r="X153" i="7"/>
  <c r="V154" i="7"/>
  <c r="W154" i="7"/>
  <c r="X154" i="7"/>
  <c r="V155" i="7"/>
  <c r="W155" i="7"/>
  <c r="X155" i="7"/>
  <c r="V156" i="7"/>
  <c r="W156" i="7"/>
  <c r="X156" i="7"/>
  <c r="V157" i="7"/>
  <c r="W157" i="7"/>
  <c r="X157" i="7"/>
  <c r="V158" i="7"/>
  <c r="W158" i="7"/>
  <c r="X158" i="7"/>
  <c r="V159" i="7"/>
  <c r="W159" i="7"/>
  <c r="X159" i="7"/>
  <c r="V160" i="7"/>
  <c r="W160" i="7"/>
  <c r="X160" i="7"/>
  <c r="V161" i="7"/>
  <c r="W161" i="7"/>
  <c r="X161" i="7"/>
  <c r="V162" i="7"/>
  <c r="W162" i="7"/>
  <c r="X162" i="7"/>
  <c r="V163" i="7"/>
  <c r="W163" i="7"/>
  <c r="X163" i="7"/>
  <c r="V164" i="7"/>
  <c r="W164" i="7"/>
  <c r="X164" i="7"/>
  <c r="V165" i="7"/>
  <c r="W165" i="7"/>
  <c r="X165" i="7"/>
  <c r="V166" i="7"/>
  <c r="W166" i="7"/>
  <c r="X166" i="7"/>
  <c r="V167" i="7"/>
  <c r="W167" i="7"/>
  <c r="X167" i="7"/>
  <c r="V168" i="7"/>
  <c r="W168" i="7"/>
  <c r="X168" i="7"/>
  <c r="V169" i="7"/>
  <c r="W169" i="7"/>
  <c r="X169" i="7"/>
  <c r="V170" i="7"/>
  <c r="W170" i="7"/>
  <c r="X170" i="7"/>
  <c r="V171" i="7"/>
  <c r="W171" i="7"/>
  <c r="X171" i="7"/>
  <c r="V172" i="7"/>
  <c r="W172" i="7"/>
  <c r="X172" i="7"/>
  <c r="V173" i="7"/>
  <c r="W173" i="7"/>
  <c r="X173" i="7"/>
  <c r="V174" i="7"/>
  <c r="W174" i="7"/>
  <c r="X174" i="7"/>
  <c r="V175" i="7"/>
  <c r="W175" i="7"/>
  <c r="X175" i="7"/>
  <c r="V176" i="7"/>
  <c r="W176" i="7"/>
  <c r="X176" i="7"/>
  <c r="V177" i="7"/>
  <c r="W177" i="7"/>
  <c r="X177" i="7"/>
  <c r="V178" i="7"/>
  <c r="W178" i="7"/>
  <c r="X178" i="7"/>
  <c r="V179" i="7"/>
  <c r="W179" i="7"/>
  <c r="X179" i="7"/>
  <c r="V180" i="7"/>
  <c r="W180" i="7"/>
  <c r="X180" i="7"/>
  <c r="V181" i="7"/>
  <c r="W181" i="7"/>
  <c r="X181" i="7"/>
  <c r="V182" i="7"/>
  <c r="W182" i="7"/>
  <c r="X182" i="7"/>
  <c r="V183" i="7"/>
  <c r="W183" i="7"/>
  <c r="X183" i="7"/>
  <c r="V184" i="7"/>
  <c r="W184" i="7"/>
  <c r="X184" i="7"/>
  <c r="V185" i="7"/>
  <c r="W185" i="7"/>
  <c r="X185" i="7"/>
  <c r="V186" i="7"/>
  <c r="W186" i="7"/>
  <c r="X186" i="7"/>
  <c r="V187" i="7"/>
  <c r="W187" i="7"/>
  <c r="X187" i="7"/>
  <c r="V188" i="7"/>
  <c r="W188" i="7"/>
  <c r="X188" i="7"/>
  <c r="V189" i="7"/>
  <c r="W189" i="7"/>
  <c r="X189" i="7"/>
  <c r="V190" i="7"/>
  <c r="W190" i="7"/>
  <c r="X190" i="7"/>
  <c r="V191" i="7"/>
  <c r="W191" i="7"/>
  <c r="X191" i="7"/>
  <c r="V192" i="7"/>
  <c r="W192" i="7"/>
  <c r="X192" i="7"/>
  <c r="V193" i="7"/>
  <c r="W193" i="7"/>
  <c r="X193" i="7"/>
  <c r="V194" i="7"/>
  <c r="W194" i="7"/>
  <c r="X194" i="7"/>
  <c r="V195" i="7"/>
  <c r="W195" i="7"/>
  <c r="X195" i="7"/>
  <c r="V196" i="7"/>
  <c r="W196" i="7"/>
  <c r="X196" i="7"/>
  <c r="V197" i="7"/>
  <c r="W197" i="7"/>
  <c r="X197" i="7"/>
  <c r="V198" i="7"/>
  <c r="W198" i="7"/>
  <c r="X198" i="7"/>
  <c r="V199" i="7"/>
  <c r="W199" i="7"/>
  <c r="X199" i="7"/>
  <c r="V200" i="7"/>
  <c r="W200" i="7"/>
  <c r="X200" i="7"/>
  <c r="V201" i="7"/>
  <c r="W201" i="7"/>
  <c r="X201" i="7"/>
  <c r="V202" i="7"/>
  <c r="W202" i="7"/>
  <c r="X202" i="7"/>
  <c r="V203" i="7"/>
  <c r="W203" i="7"/>
  <c r="X203" i="7"/>
  <c r="V204" i="7"/>
  <c r="W204" i="7"/>
  <c r="X204" i="7"/>
  <c r="V205" i="7"/>
  <c r="W205" i="7"/>
  <c r="X205" i="7"/>
  <c r="V206" i="7"/>
  <c r="W206" i="7"/>
  <c r="X206" i="7"/>
  <c r="V207" i="7"/>
  <c r="W207" i="7"/>
  <c r="X207" i="7"/>
  <c r="V208" i="7"/>
  <c r="W208" i="7"/>
  <c r="X208" i="7"/>
  <c r="V209" i="7"/>
  <c r="W209" i="7"/>
  <c r="X209" i="7"/>
  <c r="V210" i="7"/>
  <c r="W210" i="7"/>
  <c r="X210" i="7"/>
  <c r="V211" i="7"/>
  <c r="W211" i="7"/>
  <c r="X211" i="7"/>
  <c r="V212" i="7"/>
  <c r="W212" i="7"/>
  <c r="X212" i="7"/>
  <c r="V213" i="7"/>
  <c r="W213" i="7"/>
  <c r="X213" i="7"/>
  <c r="V214" i="7"/>
  <c r="W214" i="7"/>
  <c r="X214" i="7"/>
  <c r="V215" i="7"/>
  <c r="W215" i="7"/>
  <c r="X215" i="7"/>
  <c r="V216" i="7"/>
  <c r="W216" i="7"/>
  <c r="X216" i="7"/>
  <c r="V217" i="7"/>
  <c r="W217" i="7"/>
  <c r="X217" i="7"/>
  <c r="V218" i="7"/>
  <c r="W218" i="7"/>
  <c r="X218" i="7"/>
  <c r="V219" i="7"/>
  <c r="W219" i="7"/>
  <c r="X219" i="7"/>
  <c r="V220" i="7"/>
  <c r="W220" i="7"/>
  <c r="X220" i="7"/>
  <c r="V221" i="7"/>
  <c r="W221" i="7"/>
  <c r="X221" i="7"/>
  <c r="V222" i="7"/>
  <c r="W222" i="7"/>
  <c r="X222" i="7"/>
  <c r="V223" i="7"/>
  <c r="W223" i="7"/>
  <c r="X223" i="7"/>
  <c r="V224" i="7"/>
  <c r="W224" i="7"/>
  <c r="X224" i="7"/>
  <c r="V225" i="7"/>
  <c r="W225" i="7"/>
  <c r="X225" i="7"/>
  <c r="V226" i="7"/>
  <c r="W226" i="7"/>
  <c r="X226" i="7"/>
  <c r="V227" i="7"/>
  <c r="W227" i="7"/>
  <c r="X227" i="7"/>
  <c r="V228" i="7"/>
  <c r="W228" i="7"/>
  <c r="X228" i="7"/>
  <c r="V229" i="7"/>
  <c r="W229" i="7"/>
  <c r="X229" i="7"/>
  <c r="V230" i="7"/>
  <c r="W230" i="7"/>
  <c r="X230" i="7"/>
  <c r="V231" i="7"/>
  <c r="W231" i="7"/>
  <c r="X231" i="7"/>
  <c r="V232" i="7"/>
  <c r="W232" i="7"/>
  <c r="X232" i="7"/>
  <c r="V233" i="7"/>
  <c r="W233" i="7"/>
  <c r="X233" i="7"/>
  <c r="V234" i="7"/>
  <c r="W234" i="7"/>
  <c r="X234" i="7"/>
  <c r="V235" i="7"/>
  <c r="W235" i="7"/>
  <c r="X235" i="7"/>
  <c r="V236" i="7"/>
  <c r="W236" i="7"/>
  <c r="X236" i="7"/>
  <c r="V237" i="7"/>
  <c r="W237" i="7"/>
  <c r="X237" i="7"/>
  <c r="V238" i="7"/>
  <c r="W238" i="7"/>
  <c r="X238" i="7"/>
  <c r="V239" i="7"/>
  <c r="W239" i="7"/>
  <c r="X239" i="7"/>
  <c r="V240" i="7"/>
  <c r="W240" i="7"/>
  <c r="X240" i="7"/>
  <c r="V241" i="7"/>
  <c r="W241" i="7"/>
  <c r="X241" i="7"/>
  <c r="V242" i="7"/>
  <c r="W242" i="7"/>
  <c r="X242" i="7"/>
  <c r="V243" i="7"/>
  <c r="W243" i="7"/>
  <c r="X243" i="7"/>
  <c r="V244" i="7"/>
  <c r="W244" i="7"/>
  <c r="X244" i="7"/>
  <c r="V245" i="7"/>
  <c r="W245" i="7"/>
  <c r="X245" i="7"/>
  <c r="V246" i="7"/>
  <c r="W246" i="7"/>
  <c r="X246" i="7"/>
  <c r="V247" i="7"/>
  <c r="W247" i="7"/>
  <c r="X247" i="7"/>
  <c r="V248" i="7"/>
  <c r="W248" i="7"/>
  <c r="X248" i="7"/>
  <c r="V249" i="7"/>
  <c r="W249" i="7"/>
  <c r="X249" i="7"/>
  <c r="V250" i="7"/>
  <c r="W250" i="7"/>
  <c r="X250" i="7"/>
  <c r="V251" i="7"/>
  <c r="W251" i="7"/>
  <c r="X251" i="7"/>
  <c r="V252" i="7"/>
  <c r="W252" i="7"/>
  <c r="X252" i="7"/>
  <c r="V253" i="7"/>
  <c r="W253" i="7"/>
  <c r="X253" i="7"/>
  <c r="V254" i="7"/>
  <c r="W254" i="7"/>
  <c r="X254" i="7"/>
  <c r="V255" i="7"/>
  <c r="W255" i="7"/>
  <c r="X255" i="7"/>
  <c r="V256" i="7"/>
  <c r="W256" i="7"/>
  <c r="X256" i="7"/>
  <c r="V257" i="7"/>
  <c r="W257" i="7"/>
  <c r="X257" i="7"/>
  <c r="V258" i="7"/>
  <c r="W258" i="7"/>
  <c r="X258" i="7"/>
  <c r="V259" i="7"/>
  <c r="W259" i="7"/>
  <c r="X259" i="7"/>
  <c r="V260" i="7"/>
  <c r="W260" i="7"/>
  <c r="X260" i="7"/>
  <c r="V261" i="7"/>
  <c r="W261" i="7"/>
  <c r="X261" i="7"/>
  <c r="V262" i="7"/>
  <c r="W262" i="7"/>
  <c r="X262" i="7"/>
  <c r="V263" i="7"/>
  <c r="W263" i="7"/>
  <c r="X263" i="7"/>
  <c r="V264" i="7"/>
  <c r="W264" i="7"/>
  <c r="X264" i="7"/>
  <c r="V265" i="7"/>
  <c r="W265" i="7"/>
  <c r="X265" i="7"/>
  <c r="V266" i="7"/>
  <c r="W266" i="7"/>
  <c r="X266" i="7"/>
  <c r="V267" i="7"/>
  <c r="W267" i="7"/>
  <c r="X267" i="7"/>
  <c r="V268" i="7"/>
  <c r="W268" i="7"/>
  <c r="X268" i="7"/>
  <c r="V269" i="7"/>
  <c r="W269" i="7"/>
  <c r="X269" i="7"/>
  <c r="V270" i="7"/>
  <c r="W270" i="7"/>
  <c r="X270" i="7"/>
  <c r="V271" i="7"/>
  <c r="W271" i="7"/>
  <c r="X271" i="7"/>
  <c r="V272" i="7"/>
  <c r="W272" i="7"/>
  <c r="X272" i="7"/>
  <c r="V273" i="7"/>
  <c r="W273" i="7"/>
  <c r="X273" i="7"/>
  <c r="V274" i="7"/>
  <c r="W274" i="7"/>
  <c r="X274" i="7"/>
  <c r="V275" i="7"/>
  <c r="W275" i="7"/>
  <c r="X275" i="7"/>
  <c r="V276" i="7"/>
  <c r="W276" i="7"/>
  <c r="X276" i="7"/>
  <c r="V277" i="7"/>
  <c r="W277" i="7"/>
  <c r="X277" i="7"/>
  <c r="V278" i="7"/>
  <c r="W278" i="7"/>
  <c r="X278" i="7"/>
  <c r="V279" i="7"/>
  <c r="W279" i="7"/>
  <c r="X279" i="7"/>
  <c r="V280" i="7"/>
  <c r="W280" i="7"/>
  <c r="X280" i="7"/>
  <c r="V281" i="7"/>
  <c r="W281" i="7"/>
  <c r="X281" i="7"/>
  <c r="V282" i="7"/>
  <c r="W282" i="7"/>
  <c r="X282" i="7"/>
  <c r="V283" i="7"/>
  <c r="W283" i="7"/>
  <c r="X283" i="7"/>
  <c r="V284" i="7"/>
  <c r="W284" i="7"/>
  <c r="X284" i="7"/>
  <c r="V285" i="7"/>
  <c r="W285" i="7"/>
  <c r="X285" i="7"/>
  <c r="V286" i="7"/>
  <c r="W286" i="7"/>
  <c r="X286" i="7"/>
  <c r="V287" i="7"/>
  <c r="W287" i="7"/>
  <c r="X287" i="7"/>
  <c r="V288" i="7"/>
  <c r="W288" i="7"/>
  <c r="X288" i="7"/>
  <c r="V289" i="7"/>
  <c r="W289" i="7"/>
  <c r="X289" i="7"/>
  <c r="V290" i="7"/>
  <c r="W290" i="7"/>
  <c r="X290" i="7"/>
  <c r="V291" i="7"/>
  <c r="W291" i="7"/>
  <c r="X291" i="7"/>
  <c r="V292" i="7"/>
  <c r="W292" i="7"/>
  <c r="X292" i="7"/>
  <c r="V293" i="7"/>
  <c r="W293" i="7"/>
  <c r="X293" i="7"/>
  <c r="V294" i="7"/>
  <c r="W294" i="7"/>
  <c r="X294" i="7"/>
  <c r="V295" i="7"/>
  <c r="W295" i="7"/>
  <c r="X295" i="7"/>
  <c r="V296" i="7"/>
  <c r="W296" i="7"/>
  <c r="X296" i="7"/>
  <c r="V297" i="7"/>
  <c r="W297" i="7"/>
  <c r="X297" i="7"/>
  <c r="V298" i="7"/>
  <c r="W298" i="7"/>
  <c r="X298" i="7"/>
  <c r="V299" i="7"/>
  <c r="W299" i="7"/>
  <c r="X299" i="7"/>
  <c r="V300" i="7"/>
  <c r="W300" i="7"/>
  <c r="X300" i="7"/>
  <c r="V301" i="7"/>
  <c r="W301" i="7"/>
  <c r="X301" i="7"/>
  <c r="V302" i="7"/>
  <c r="W302" i="7"/>
  <c r="X302" i="7"/>
  <c r="V303" i="7"/>
  <c r="W303" i="7"/>
  <c r="X303" i="7"/>
  <c r="V304" i="7"/>
  <c r="W304" i="7"/>
  <c r="X304" i="7"/>
  <c r="V305" i="7"/>
  <c r="W305" i="7"/>
  <c r="X305" i="7"/>
  <c r="V306" i="7"/>
  <c r="W306" i="7"/>
  <c r="X306" i="7"/>
  <c r="V307" i="7"/>
  <c r="W307" i="7"/>
  <c r="X307" i="7"/>
  <c r="V308" i="7"/>
  <c r="W308" i="7"/>
  <c r="X308" i="7"/>
  <c r="V309" i="7"/>
  <c r="W309" i="7"/>
  <c r="X309" i="7"/>
  <c r="V310" i="7"/>
  <c r="W310" i="7"/>
  <c r="X310" i="7"/>
  <c r="V311" i="7"/>
  <c r="W311" i="7"/>
  <c r="X311" i="7"/>
  <c r="V312" i="7"/>
  <c r="W312" i="7"/>
  <c r="X312" i="7"/>
  <c r="V313" i="7"/>
  <c r="W313" i="7"/>
  <c r="X313" i="7"/>
  <c r="V314" i="7"/>
  <c r="W314" i="7"/>
  <c r="X314" i="7"/>
  <c r="V315" i="7"/>
  <c r="W315" i="7"/>
  <c r="X315" i="7"/>
  <c r="V316" i="7"/>
  <c r="W316" i="7"/>
  <c r="X316" i="7"/>
  <c r="V317" i="7"/>
  <c r="W317" i="7"/>
  <c r="X317" i="7"/>
  <c r="V318" i="7"/>
  <c r="W318" i="7"/>
  <c r="X318" i="7"/>
  <c r="V319" i="7"/>
  <c r="W319" i="7"/>
  <c r="X319" i="7"/>
  <c r="V320" i="7"/>
  <c r="W320" i="7"/>
  <c r="X320" i="7"/>
  <c r="V321" i="7"/>
  <c r="W321" i="7"/>
  <c r="X321" i="7"/>
  <c r="V322" i="7"/>
  <c r="W322" i="7"/>
  <c r="X322" i="7"/>
  <c r="V323" i="7"/>
  <c r="W323" i="7"/>
  <c r="X323" i="7"/>
  <c r="V324" i="7"/>
  <c r="W324" i="7"/>
  <c r="X324" i="7"/>
  <c r="V325" i="7"/>
  <c r="W325" i="7"/>
  <c r="X325" i="7"/>
  <c r="V326" i="7"/>
  <c r="W326" i="7"/>
  <c r="X326" i="7"/>
  <c r="V327" i="7"/>
  <c r="W327" i="7"/>
  <c r="X327" i="7"/>
  <c r="V328" i="7"/>
  <c r="W328" i="7"/>
  <c r="X328" i="7"/>
  <c r="V329" i="7"/>
  <c r="W329" i="7"/>
  <c r="X329" i="7"/>
  <c r="V330" i="7"/>
  <c r="W330" i="7"/>
  <c r="X330" i="7"/>
  <c r="V331" i="7"/>
  <c r="W331" i="7"/>
  <c r="X331" i="7"/>
  <c r="V332" i="7"/>
  <c r="W332" i="7"/>
  <c r="X332" i="7"/>
  <c r="V333" i="7"/>
  <c r="W333" i="7"/>
  <c r="X333" i="7"/>
  <c r="V334" i="7"/>
  <c r="W334" i="7"/>
  <c r="X334" i="7"/>
  <c r="V335" i="7"/>
  <c r="W335" i="7"/>
  <c r="X335" i="7"/>
  <c r="V336" i="7"/>
  <c r="W336" i="7"/>
  <c r="X336" i="7"/>
  <c r="V337" i="7"/>
  <c r="W337" i="7"/>
  <c r="X337" i="7"/>
  <c r="V338" i="7"/>
  <c r="W338" i="7"/>
  <c r="X338" i="7"/>
  <c r="V339" i="7"/>
  <c r="W339" i="7"/>
  <c r="X339" i="7"/>
  <c r="V340" i="7"/>
  <c r="W340" i="7"/>
  <c r="X340" i="7"/>
  <c r="V341" i="7"/>
  <c r="W341" i="7"/>
  <c r="X341" i="7"/>
  <c r="V342" i="7"/>
  <c r="W342" i="7"/>
  <c r="X342" i="7"/>
  <c r="V343" i="7"/>
  <c r="W343" i="7"/>
  <c r="X343" i="7"/>
  <c r="V344" i="7"/>
  <c r="W344" i="7"/>
  <c r="X344" i="7"/>
  <c r="V345" i="7"/>
  <c r="W345" i="7"/>
  <c r="X345" i="7"/>
  <c r="V346" i="7"/>
  <c r="W346" i="7"/>
  <c r="X346" i="7"/>
  <c r="V347" i="7"/>
  <c r="W347" i="7"/>
  <c r="X347" i="7"/>
  <c r="V348" i="7"/>
  <c r="W348" i="7"/>
  <c r="X348" i="7"/>
  <c r="V349" i="7"/>
  <c r="W349" i="7"/>
  <c r="X349" i="7"/>
  <c r="V350" i="7"/>
  <c r="W350" i="7"/>
  <c r="X350" i="7"/>
  <c r="V351" i="7"/>
  <c r="W351" i="7"/>
  <c r="X351" i="7"/>
  <c r="V352" i="7"/>
  <c r="W352" i="7"/>
  <c r="X352" i="7"/>
  <c r="V353" i="7"/>
  <c r="W353" i="7"/>
  <c r="X353" i="7"/>
  <c r="V354" i="7"/>
  <c r="W354" i="7"/>
  <c r="X354" i="7"/>
  <c r="V355" i="7"/>
  <c r="W355" i="7"/>
  <c r="X355" i="7"/>
  <c r="V356" i="7"/>
  <c r="W356" i="7"/>
  <c r="X356" i="7"/>
  <c r="V357" i="7"/>
  <c r="W357" i="7"/>
  <c r="X357" i="7"/>
  <c r="V358" i="7"/>
  <c r="W358" i="7"/>
  <c r="X358" i="7"/>
  <c r="V359" i="7"/>
  <c r="W359" i="7"/>
  <c r="X359" i="7"/>
  <c r="V360" i="7"/>
  <c r="W360" i="7"/>
  <c r="X360" i="7"/>
  <c r="V361" i="7"/>
  <c r="W361" i="7"/>
  <c r="X361" i="7"/>
  <c r="V362" i="7"/>
  <c r="W362" i="7"/>
  <c r="X362" i="7"/>
  <c r="V363" i="7"/>
  <c r="W363" i="7"/>
  <c r="X363" i="7"/>
  <c r="V364" i="7"/>
  <c r="W364" i="7"/>
  <c r="X364" i="7"/>
  <c r="V365" i="7"/>
  <c r="W365" i="7"/>
  <c r="X365" i="7"/>
  <c r="V366" i="7"/>
  <c r="W366" i="7"/>
  <c r="X366" i="7"/>
  <c r="V367" i="7"/>
  <c r="W367" i="7"/>
  <c r="X367" i="7"/>
  <c r="V368" i="7"/>
  <c r="W368" i="7"/>
  <c r="X368" i="7"/>
  <c r="X3" i="7"/>
  <c r="W3" i="7"/>
  <c r="V3" i="7"/>
  <c r="I46" i="5"/>
  <c r="F70" i="5"/>
  <c r="F47" i="5"/>
  <c r="I45" i="5"/>
  <c r="I44" i="5"/>
  <c r="I43" i="5"/>
  <c r="I42" i="5"/>
  <c r="I41" i="5"/>
  <c r="I40" i="5"/>
  <c r="I39" i="5"/>
  <c r="I38" i="5"/>
  <c r="I37" i="5"/>
  <c r="I36" i="5"/>
  <c r="I35" i="5"/>
  <c r="I34" i="5"/>
  <c r="I33" i="5"/>
  <c r="I32" i="5"/>
  <c r="I31" i="5"/>
  <c r="I30" i="5"/>
  <c r="I29" i="5"/>
  <c r="I28" i="5"/>
  <c r="I27" i="5"/>
  <c r="I20" i="5"/>
  <c r="I19" i="5"/>
  <c r="I18" i="5"/>
  <c r="I17" i="5"/>
  <c r="I16" i="5"/>
  <c r="I15" i="5"/>
  <c r="I14" i="5"/>
  <c r="I13" i="5"/>
  <c r="I12" i="5"/>
  <c r="I11" i="5"/>
  <c r="I10" i="5"/>
  <c r="I9" i="5"/>
  <c r="I8" i="5"/>
  <c r="I7" i="5"/>
  <c r="I6" i="5"/>
  <c r="I5" i="5"/>
  <c r="I4" i="5"/>
  <c r="I3" i="5"/>
  <c r="T12" i="4"/>
  <c r="F69" i="5"/>
  <c r="I2" i="5"/>
  <c r="A3114" i="13"/>
  <c r="L3114" i="13" s="1"/>
  <c r="B3114" i="13"/>
  <c r="C3114" i="13"/>
  <c r="D3114" i="13"/>
  <c r="N3114" i="13" s="1"/>
  <c r="E3114" i="13"/>
  <c r="A3115" i="13"/>
  <c r="L3115" i="13" s="1"/>
  <c r="B3115" i="13"/>
  <c r="C3115" i="13"/>
  <c r="A3116" i="13"/>
  <c r="L3116" i="13" s="1"/>
  <c r="B3116" i="13"/>
  <c r="C3116" i="13"/>
  <c r="A3117" i="13"/>
  <c r="L3117" i="13" s="1"/>
  <c r="B3117" i="13"/>
  <c r="C3117" i="13"/>
  <c r="A3118" i="13"/>
  <c r="L3118" i="13" s="1"/>
  <c r="B3118" i="13"/>
  <c r="C3118" i="13"/>
  <c r="A3119" i="13"/>
  <c r="L3119" i="13" s="1"/>
  <c r="B3119" i="13"/>
  <c r="C3119" i="13"/>
  <c r="A3120" i="13"/>
  <c r="L3120" i="13" s="1"/>
  <c r="B3120" i="13"/>
  <c r="C3120" i="13"/>
  <c r="D3120" i="13"/>
  <c r="N3120" i="13" s="1"/>
  <c r="A3121" i="13"/>
  <c r="L3121" i="13" s="1"/>
  <c r="B3121" i="13"/>
  <c r="C3121" i="13"/>
  <c r="A3122" i="13"/>
  <c r="L3122" i="13" s="1"/>
  <c r="B3122" i="13"/>
  <c r="C3122" i="13"/>
  <c r="D3122" i="13"/>
  <c r="N3122" i="13" s="1"/>
  <c r="A3123" i="13"/>
  <c r="L3123" i="13" s="1"/>
  <c r="B3123" i="13"/>
  <c r="C3123" i="13"/>
  <c r="D3123" i="13"/>
  <c r="N3123" i="13" s="1"/>
  <c r="A3124" i="13"/>
  <c r="L3124" i="13" s="1"/>
  <c r="B3124" i="13"/>
  <c r="C3124" i="13"/>
  <c r="A3125" i="13"/>
  <c r="L3125" i="13" s="1"/>
  <c r="B3125" i="13"/>
  <c r="C3125" i="13"/>
  <c r="A3126" i="13"/>
  <c r="L3126" i="13" s="1"/>
  <c r="B3126" i="13"/>
  <c r="C3126" i="13"/>
  <c r="D3126" i="13"/>
  <c r="N3126" i="13" s="1"/>
  <c r="A3127" i="13"/>
  <c r="L3127" i="13" s="1"/>
  <c r="B3127" i="13"/>
  <c r="C3127" i="13"/>
  <c r="A3128" i="13"/>
  <c r="L3128" i="13" s="1"/>
  <c r="B3128" i="13"/>
  <c r="C3128" i="13"/>
  <c r="A3129" i="13"/>
  <c r="L3129" i="13" s="1"/>
  <c r="B3129" i="13"/>
  <c r="C3129" i="13"/>
  <c r="A3130" i="13"/>
  <c r="L3130" i="13" s="1"/>
  <c r="B3130" i="13"/>
  <c r="C3130" i="13"/>
  <c r="A3131" i="13"/>
  <c r="L3131" i="13" s="1"/>
  <c r="B3131" i="13"/>
  <c r="C3131" i="13"/>
  <c r="A3132" i="13"/>
  <c r="L3132" i="13" s="1"/>
  <c r="B3132" i="13"/>
  <c r="C3132" i="13"/>
  <c r="D3132" i="13"/>
  <c r="N3132" i="13" s="1"/>
  <c r="A3133" i="13"/>
  <c r="L3133" i="13" s="1"/>
  <c r="B3133" i="13"/>
  <c r="C3133" i="13"/>
  <c r="A3134" i="13"/>
  <c r="L3134" i="13" s="1"/>
  <c r="B3134" i="13"/>
  <c r="C3134" i="13"/>
  <c r="A3135" i="13"/>
  <c r="L3135" i="13" s="1"/>
  <c r="B3135" i="13"/>
  <c r="C3135" i="13"/>
  <c r="A3136" i="13"/>
  <c r="L3136" i="13" s="1"/>
  <c r="B3136" i="13"/>
  <c r="C3136" i="13"/>
  <c r="A3137" i="13"/>
  <c r="L3137" i="13" s="1"/>
  <c r="B3137" i="13"/>
  <c r="C3137" i="13"/>
  <c r="D3137" i="13"/>
  <c r="N3137" i="13" s="1"/>
  <c r="A3138" i="13"/>
  <c r="L3138" i="13" s="1"/>
  <c r="B3138" i="13"/>
  <c r="C3138" i="13"/>
  <c r="A3139" i="13"/>
  <c r="L3139" i="13" s="1"/>
  <c r="B3139" i="13"/>
  <c r="C3139" i="13"/>
  <c r="A3140" i="13"/>
  <c r="L3140" i="13" s="1"/>
  <c r="B3140" i="13"/>
  <c r="C3140" i="13"/>
  <c r="A3141" i="13"/>
  <c r="L3141" i="13" s="1"/>
  <c r="B3141" i="13"/>
  <c r="C3141" i="13"/>
  <c r="A3142" i="13"/>
  <c r="L3142" i="13" s="1"/>
  <c r="B3142" i="13"/>
  <c r="C3142" i="13"/>
  <c r="A3143" i="13"/>
  <c r="L3143" i="13" s="1"/>
  <c r="B3143" i="13"/>
  <c r="C3143" i="13"/>
  <c r="A3144" i="13"/>
  <c r="L3144" i="13" s="1"/>
  <c r="B3144" i="13"/>
  <c r="C3144" i="13"/>
  <c r="A3145" i="13"/>
  <c r="L3145" i="13" s="1"/>
  <c r="B3145" i="13"/>
  <c r="C3145" i="13"/>
  <c r="A3146" i="13"/>
  <c r="L3146" i="13" s="1"/>
  <c r="B3146" i="13"/>
  <c r="C3146" i="13"/>
  <c r="A3147" i="13"/>
  <c r="L3147" i="13" s="1"/>
  <c r="B3147" i="13"/>
  <c r="C3147" i="13"/>
  <c r="D3147" i="13"/>
  <c r="N3147" i="13" s="1"/>
  <c r="A3148" i="13"/>
  <c r="L3148" i="13" s="1"/>
  <c r="B3148" i="13"/>
  <c r="C3148" i="13"/>
  <c r="A3149" i="13"/>
  <c r="L3149" i="13" s="1"/>
  <c r="B3149" i="13"/>
  <c r="C3149" i="13"/>
  <c r="D3149" i="13"/>
  <c r="N3149" i="13" s="1"/>
  <c r="A3150" i="13"/>
  <c r="L3150" i="13" s="1"/>
  <c r="B3150" i="13"/>
  <c r="C3150" i="13"/>
  <c r="A3151" i="13"/>
  <c r="L3151" i="13" s="1"/>
  <c r="B3151" i="13"/>
  <c r="C3151" i="13"/>
  <c r="A3152" i="13"/>
  <c r="L3152" i="13" s="1"/>
  <c r="B3152" i="13"/>
  <c r="C3152" i="13"/>
  <c r="A3153" i="13"/>
  <c r="L3153" i="13" s="1"/>
  <c r="B3153" i="13"/>
  <c r="C3153" i="13"/>
  <c r="A3154" i="13"/>
  <c r="L3154" i="13" s="1"/>
  <c r="B3154" i="13"/>
  <c r="C3154" i="13"/>
  <c r="A3155" i="13"/>
  <c r="L3155" i="13" s="1"/>
  <c r="B3155" i="13"/>
  <c r="C3155" i="13"/>
  <c r="A3156" i="13"/>
  <c r="L3156" i="13" s="1"/>
  <c r="B3156" i="13"/>
  <c r="C3156" i="13"/>
  <c r="A3157" i="13"/>
  <c r="L3157" i="13" s="1"/>
  <c r="B3157" i="13"/>
  <c r="C3157" i="13"/>
  <c r="A3158" i="13"/>
  <c r="L3158" i="13" s="1"/>
  <c r="B3158" i="13"/>
  <c r="C3158" i="13"/>
  <c r="D3158" i="13"/>
  <c r="N3158" i="13" s="1"/>
  <c r="A3159" i="13"/>
  <c r="L3159" i="13" s="1"/>
  <c r="B3159" i="13"/>
  <c r="C3159" i="13"/>
  <c r="D3159" i="13"/>
  <c r="N3159" i="13" s="1"/>
  <c r="A3160" i="13"/>
  <c r="L3160" i="13" s="1"/>
  <c r="B3160" i="13"/>
  <c r="C3160" i="13"/>
  <c r="A3161" i="13"/>
  <c r="L3161" i="13" s="1"/>
  <c r="B3161" i="13"/>
  <c r="C3161" i="13"/>
  <c r="A3162" i="13"/>
  <c r="L3162" i="13" s="1"/>
  <c r="B3162" i="13"/>
  <c r="C3162" i="13"/>
  <c r="A3163" i="13"/>
  <c r="L3163" i="13" s="1"/>
  <c r="B3163" i="13"/>
  <c r="C3163" i="13"/>
  <c r="A3164" i="13"/>
  <c r="L3164" i="13" s="1"/>
  <c r="B3164" i="13"/>
  <c r="C3164" i="13"/>
  <c r="A3165" i="13"/>
  <c r="L3165" i="13" s="1"/>
  <c r="B3165" i="13"/>
  <c r="C3165" i="13"/>
  <c r="A3166" i="13"/>
  <c r="L3166" i="13" s="1"/>
  <c r="B3166" i="13"/>
  <c r="C3166" i="13"/>
  <c r="A3167" i="13"/>
  <c r="L3167" i="13" s="1"/>
  <c r="B3167" i="13"/>
  <c r="C3167" i="13"/>
  <c r="A3168" i="13"/>
  <c r="L3168" i="13" s="1"/>
  <c r="B3168" i="13"/>
  <c r="C3168" i="13"/>
  <c r="D3168" i="13"/>
  <c r="N3168" i="13" s="1"/>
  <c r="A3169" i="13"/>
  <c r="L3169" i="13" s="1"/>
  <c r="B3169" i="13"/>
  <c r="C3169" i="13"/>
  <c r="A3170" i="13"/>
  <c r="L3170" i="13" s="1"/>
  <c r="B3170" i="13"/>
  <c r="C3170" i="13"/>
  <c r="D3170" i="13"/>
  <c r="N3170" i="13" s="1"/>
  <c r="A3171" i="13"/>
  <c r="L3171" i="13" s="1"/>
  <c r="B3171" i="13"/>
  <c r="C3171" i="13"/>
  <c r="D3171" i="13"/>
  <c r="N3171" i="13" s="1"/>
  <c r="A3172" i="13"/>
  <c r="L3172" i="13" s="1"/>
  <c r="B3172" i="13"/>
  <c r="C3172" i="13"/>
  <c r="A3173" i="13"/>
  <c r="L3173" i="13" s="1"/>
  <c r="B3173" i="13"/>
  <c r="C3173" i="13"/>
  <c r="A3174" i="13"/>
  <c r="L3174" i="13" s="1"/>
  <c r="B3174" i="13"/>
  <c r="C3174" i="13"/>
  <c r="A3175" i="13"/>
  <c r="L3175" i="13" s="1"/>
  <c r="B3175" i="13"/>
  <c r="C3175" i="13"/>
  <c r="A3176" i="13"/>
  <c r="L3176" i="13" s="1"/>
  <c r="B3176" i="13"/>
  <c r="C3176" i="13"/>
  <c r="A3177" i="13"/>
  <c r="L3177" i="13" s="1"/>
  <c r="B3177" i="13"/>
  <c r="C3177" i="13"/>
  <c r="A3178" i="13"/>
  <c r="L3178" i="13" s="1"/>
  <c r="B3178" i="13"/>
  <c r="C3178" i="13"/>
  <c r="A3179" i="13"/>
  <c r="L3179" i="13" s="1"/>
  <c r="B3179" i="13"/>
  <c r="C3179" i="13"/>
  <c r="A3180" i="13"/>
  <c r="L3180" i="13" s="1"/>
  <c r="B3180" i="13"/>
  <c r="C3180" i="13"/>
  <c r="A3181" i="13"/>
  <c r="L3181" i="13" s="1"/>
  <c r="B3181" i="13"/>
  <c r="C3181" i="13"/>
  <c r="A3182" i="13"/>
  <c r="L3182" i="13" s="1"/>
  <c r="B3182" i="13"/>
  <c r="C3182" i="13"/>
  <c r="D3182" i="13"/>
  <c r="N3182" i="13" s="1"/>
  <c r="A3183" i="13"/>
  <c r="L3183" i="13" s="1"/>
  <c r="B3183" i="13"/>
  <c r="C3183" i="13"/>
  <c r="D3183" i="13"/>
  <c r="N3183" i="13" s="1"/>
  <c r="A3184" i="13"/>
  <c r="L3184" i="13" s="1"/>
  <c r="B3184" i="13"/>
  <c r="C3184" i="13"/>
  <c r="A3185" i="13"/>
  <c r="L3185" i="13" s="1"/>
  <c r="B3185" i="13"/>
  <c r="C3185" i="13"/>
  <c r="D3185" i="13"/>
  <c r="N3185" i="13" s="1"/>
  <c r="A3186" i="13"/>
  <c r="L3186" i="13" s="1"/>
  <c r="B3186" i="13"/>
  <c r="C3186" i="13"/>
  <c r="A3187" i="13"/>
  <c r="L3187" i="13" s="1"/>
  <c r="B3187" i="13"/>
  <c r="C3187" i="13"/>
  <c r="A3188" i="13"/>
  <c r="L3188" i="13" s="1"/>
  <c r="B3188" i="13"/>
  <c r="C3188" i="13"/>
  <c r="D3188" i="13"/>
  <c r="N3188" i="13" s="1"/>
  <c r="A3189" i="13"/>
  <c r="L3189" i="13" s="1"/>
  <c r="B3189" i="13"/>
  <c r="C3189" i="13"/>
  <c r="A3190" i="13"/>
  <c r="L3190" i="13" s="1"/>
  <c r="B3190" i="13"/>
  <c r="C3190" i="13"/>
  <c r="A3191" i="13"/>
  <c r="L3191" i="13" s="1"/>
  <c r="B3191" i="13"/>
  <c r="C3191" i="13"/>
  <c r="D3191" i="13"/>
  <c r="N3191" i="13" s="1"/>
  <c r="A3192" i="13"/>
  <c r="L3192" i="13" s="1"/>
  <c r="B3192" i="13"/>
  <c r="C3192" i="13"/>
  <c r="D3192" i="13"/>
  <c r="N3192" i="13" s="1"/>
  <c r="A3193" i="13"/>
  <c r="L3193" i="13" s="1"/>
  <c r="B3193" i="13"/>
  <c r="C3193" i="13"/>
  <c r="A3194" i="13"/>
  <c r="L3194" i="13" s="1"/>
  <c r="B3194" i="13"/>
  <c r="C3194" i="13"/>
  <c r="D3194" i="13"/>
  <c r="N3194" i="13" s="1"/>
  <c r="A3195" i="13"/>
  <c r="L3195" i="13" s="1"/>
  <c r="B3195" i="13"/>
  <c r="C3195" i="13"/>
  <c r="D3195" i="13"/>
  <c r="N3195" i="13" s="1"/>
  <c r="A3196" i="13"/>
  <c r="L3196" i="13" s="1"/>
  <c r="B3196" i="13"/>
  <c r="C3196" i="13"/>
  <c r="A3197" i="13"/>
  <c r="L3197" i="13" s="1"/>
  <c r="B3197" i="13"/>
  <c r="C3197" i="13"/>
  <c r="A3198" i="13"/>
  <c r="L3198" i="13" s="1"/>
  <c r="B3198" i="13"/>
  <c r="C3198" i="13"/>
  <c r="A3199" i="13"/>
  <c r="L3199" i="13" s="1"/>
  <c r="B3199" i="13"/>
  <c r="C3199" i="13"/>
  <c r="A3200" i="13"/>
  <c r="L3200" i="13" s="1"/>
  <c r="B3200" i="13"/>
  <c r="C3200" i="13"/>
  <c r="A3201" i="13"/>
  <c r="L3201" i="13" s="1"/>
  <c r="B3201" i="13"/>
  <c r="C3201" i="13"/>
  <c r="A3202" i="13"/>
  <c r="L3202" i="13" s="1"/>
  <c r="B3202" i="13"/>
  <c r="C3202" i="13"/>
  <c r="A3203" i="13"/>
  <c r="L3203" i="13" s="1"/>
  <c r="B3203" i="13"/>
  <c r="C3203" i="13"/>
  <c r="A3204" i="13"/>
  <c r="L3204" i="13" s="1"/>
  <c r="B3204" i="13"/>
  <c r="C3204" i="13"/>
  <c r="A3205" i="13"/>
  <c r="L3205" i="13" s="1"/>
  <c r="B3205" i="13"/>
  <c r="C3205" i="13"/>
  <c r="A3206" i="13"/>
  <c r="L3206" i="13" s="1"/>
  <c r="B3206" i="13"/>
  <c r="C3206" i="13"/>
  <c r="D3206" i="13"/>
  <c r="N3206" i="13" s="1"/>
  <c r="A3207" i="13"/>
  <c r="L3207" i="13" s="1"/>
  <c r="B3207" i="13"/>
  <c r="C3207" i="13"/>
  <c r="D3207" i="13"/>
  <c r="N3207" i="13" s="1"/>
  <c r="A3208" i="13"/>
  <c r="L3208" i="13" s="1"/>
  <c r="B3208" i="13"/>
  <c r="C3208" i="13"/>
  <c r="A3209" i="13"/>
  <c r="L3209" i="13" s="1"/>
  <c r="B3209" i="13"/>
  <c r="C3209" i="13"/>
  <c r="A3210" i="13"/>
  <c r="L3210" i="13" s="1"/>
  <c r="B3210" i="13"/>
  <c r="C3210" i="13"/>
  <c r="A3211" i="13"/>
  <c r="L3211" i="13" s="1"/>
  <c r="B3211" i="13"/>
  <c r="C3211" i="13"/>
  <c r="A3212" i="13"/>
  <c r="L3212" i="13" s="1"/>
  <c r="B3212" i="13"/>
  <c r="C3212" i="13"/>
  <c r="A3213" i="13"/>
  <c r="L3213" i="13" s="1"/>
  <c r="B3213" i="13"/>
  <c r="C3213" i="13"/>
  <c r="A3214" i="13"/>
  <c r="L3214" i="13" s="1"/>
  <c r="B3214" i="13"/>
  <c r="C3214" i="13"/>
  <c r="A3215" i="13"/>
  <c r="L3215" i="13" s="1"/>
  <c r="B3215" i="13"/>
  <c r="C3215" i="13"/>
  <c r="A3216" i="13"/>
  <c r="L3216" i="13" s="1"/>
  <c r="B3216" i="13"/>
  <c r="C3216" i="13"/>
  <c r="A3217" i="13"/>
  <c r="L3217" i="13" s="1"/>
  <c r="B3217" i="13"/>
  <c r="C3217" i="13"/>
  <c r="A3218" i="13"/>
  <c r="L3218" i="13" s="1"/>
  <c r="B3218" i="13"/>
  <c r="C3218" i="13"/>
  <c r="D3218" i="13"/>
  <c r="N3218" i="13" s="1"/>
  <c r="A3219" i="13"/>
  <c r="L3219" i="13" s="1"/>
  <c r="B3219" i="13"/>
  <c r="C3219" i="13"/>
  <c r="A3220" i="13"/>
  <c r="L3220" i="13" s="1"/>
  <c r="B3220" i="13"/>
  <c r="C3220" i="13"/>
  <c r="A3221" i="13"/>
  <c r="L3221" i="13" s="1"/>
  <c r="B3221" i="13"/>
  <c r="C3221" i="13"/>
  <c r="A3222" i="13"/>
  <c r="L3222" i="13" s="1"/>
  <c r="B3222" i="13"/>
  <c r="C3222" i="13"/>
  <c r="A3223" i="13"/>
  <c r="L3223" i="13" s="1"/>
  <c r="B3223" i="13"/>
  <c r="C3223" i="13"/>
  <c r="A3224" i="13"/>
  <c r="L3224" i="13" s="1"/>
  <c r="B3224" i="13"/>
  <c r="C3224" i="13"/>
  <c r="A3225" i="13"/>
  <c r="L3225" i="13" s="1"/>
  <c r="B3225" i="13"/>
  <c r="C3225" i="13"/>
  <c r="D3225" i="13"/>
  <c r="N3225" i="13" s="1"/>
  <c r="A3226" i="13"/>
  <c r="L3226" i="13" s="1"/>
  <c r="B3226" i="13"/>
  <c r="C3226" i="13"/>
  <c r="A3227" i="13"/>
  <c r="L3227" i="13" s="1"/>
  <c r="B3227" i="13"/>
  <c r="C3227" i="13"/>
  <c r="D3227" i="13"/>
  <c r="N3227" i="13" s="1"/>
  <c r="A3228" i="13"/>
  <c r="L3228" i="13" s="1"/>
  <c r="B3228" i="13"/>
  <c r="C3228" i="13"/>
  <c r="D3228" i="13"/>
  <c r="N3228" i="13" s="1"/>
  <c r="A3229" i="13"/>
  <c r="L3229" i="13" s="1"/>
  <c r="B3229" i="13"/>
  <c r="C3229" i="13"/>
  <c r="A3230" i="13"/>
  <c r="L3230" i="13" s="1"/>
  <c r="B3230" i="13"/>
  <c r="C3230" i="13"/>
  <c r="D3230" i="13"/>
  <c r="N3230" i="13" s="1"/>
  <c r="A3231" i="13"/>
  <c r="L3231" i="13" s="1"/>
  <c r="B3231" i="13"/>
  <c r="C3231" i="13"/>
  <c r="A3232" i="13"/>
  <c r="L3232" i="13" s="1"/>
  <c r="B3232" i="13"/>
  <c r="C3232" i="13"/>
  <c r="A3233" i="13"/>
  <c r="L3233" i="13" s="1"/>
  <c r="B3233" i="13"/>
  <c r="C3233" i="13"/>
  <c r="A3234" i="13"/>
  <c r="L3234" i="13" s="1"/>
  <c r="B3234" i="13"/>
  <c r="C3234" i="13"/>
  <c r="A3235" i="13"/>
  <c r="L3235" i="13" s="1"/>
  <c r="B3235" i="13"/>
  <c r="C3235" i="13"/>
  <c r="A3236" i="13"/>
  <c r="L3236" i="13" s="1"/>
  <c r="B3236" i="13"/>
  <c r="C3236" i="13"/>
  <c r="A3237" i="13"/>
  <c r="L3237" i="13" s="1"/>
  <c r="B3237" i="13"/>
  <c r="C3237" i="13"/>
  <c r="A3238" i="13"/>
  <c r="L3238" i="13" s="1"/>
  <c r="B3238" i="13"/>
  <c r="C3238" i="13"/>
  <c r="A3239" i="13"/>
  <c r="L3239" i="13" s="1"/>
  <c r="B3239" i="13"/>
  <c r="C3239" i="13"/>
  <c r="A3240" i="13"/>
  <c r="L3240" i="13" s="1"/>
  <c r="B3240" i="13"/>
  <c r="C3240" i="13"/>
  <c r="D3240" i="13"/>
  <c r="N3240" i="13" s="1"/>
  <c r="A3241" i="13"/>
  <c r="L3241" i="13" s="1"/>
  <c r="B3241" i="13"/>
  <c r="C3241" i="13"/>
  <c r="A3242" i="13"/>
  <c r="L3242" i="13" s="1"/>
  <c r="B3242" i="13"/>
  <c r="C3242" i="13"/>
  <c r="A3243" i="13"/>
  <c r="L3243" i="13" s="1"/>
  <c r="B3243" i="13"/>
  <c r="C3243" i="13"/>
  <c r="D3243" i="13"/>
  <c r="N3243" i="13" s="1"/>
  <c r="A3244" i="13"/>
  <c r="L3244" i="13" s="1"/>
  <c r="B3244" i="13"/>
  <c r="C3244" i="13"/>
  <c r="A3245" i="13"/>
  <c r="L3245" i="13" s="1"/>
  <c r="B3245" i="13"/>
  <c r="C3245" i="13"/>
  <c r="A3246" i="13"/>
  <c r="L3246" i="13" s="1"/>
  <c r="B3246" i="13"/>
  <c r="C3246" i="13"/>
  <c r="A3247" i="13"/>
  <c r="L3247" i="13" s="1"/>
  <c r="B3247" i="13"/>
  <c r="C3247" i="13"/>
  <c r="A3248" i="13"/>
  <c r="L3248" i="13" s="1"/>
  <c r="B3248" i="13"/>
  <c r="C3248" i="13"/>
  <c r="D3248" i="13"/>
  <c r="N3248" i="13" s="1"/>
  <c r="A3249" i="13"/>
  <c r="L3249" i="13" s="1"/>
  <c r="B3249" i="13"/>
  <c r="C3249" i="13"/>
  <c r="A3250" i="13"/>
  <c r="L3250" i="13" s="1"/>
  <c r="B3250" i="13"/>
  <c r="C3250" i="13"/>
  <c r="A3251" i="13"/>
  <c r="L3251" i="13" s="1"/>
  <c r="B3251" i="13"/>
  <c r="C3251" i="13"/>
  <c r="D3251" i="13"/>
  <c r="N3251" i="13" s="1"/>
  <c r="A3252" i="13"/>
  <c r="L3252" i="13" s="1"/>
  <c r="B3252" i="13"/>
  <c r="C3252" i="13"/>
  <c r="A3253" i="13"/>
  <c r="L3253" i="13" s="1"/>
  <c r="B3253" i="13"/>
  <c r="C3253" i="13"/>
  <c r="A3254" i="13"/>
  <c r="L3254" i="13" s="1"/>
  <c r="B3254" i="13"/>
  <c r="C3254" i="13"/>
  <c r="D3254" i="13"/>
  <c r="N3254" i="13" s="1"/>
  <c r="A3255" i="13"/>
  <c r="L3255" i="13" s="1"/>
  <c r="B3255" i="13"/>
  <c r="C3255" i="13"/>
  <c r="A3256" i="13"/>
  <c r="L3256" i="13" s="1"/>
  <c r="B3256" i="13"/>
  <c r="C3256" i="13"/>
  <c r="A3257" i="13"/>
  <c r="L3257" i="13" s="1"/>
  <c r="B3257" i="13"/>
  <c r="C3257" i="13"/>
  <c r="A3258" i="13"/>
  <c r="L3258" i="13" s="1"/>
  <c r="B3258" i="13"/>
  <c r="C3258" i="13"/>
  <c r="A3259" i="13"/>
  <c r="L3259" i="13" s="1"/>
  <c r="B3259" i="13"/>
  <c r="C3259" i="13"/>
  <c r="A3260" i="13"/>
  <c r="L3260" i="13" s="1"/>
  <c r="B3260" i="13"/>
  <c r="C3260" i="13"/>
  <c r="A3261" i="13"/>
  <c r="L3261" i="13" s="1"/>
  <c r="B3261" i="13"/>
  <c r="C3261" i="13"/>
  <c r="D3261" i="13"/>
  <c r="N3261" i="13" s="1"/>
  <c r="A3262" i="13"/>
  <c r="L3262" i="13" s="1"/>
  <c r="B3262" i="13"/>
  <c r="C3262" i="13"/>
  <c r="A3263" i="13"/>
  <c r="L3263" i="13" s="1"/>
  <c r="B3263" i="13"/>
  <c r="C3263" i="13"/>
  <c r="D3263" i="13"/>
  <c r="N3263" i="13" s="1"/>
  <c r="A3264" i="13"/>
  <c r="L3264" i="13" s="1"/>
  <c r="B3264" i="13"/>
  <c r="C3264" i="13"/>
  <c r="D3264" i="13"/>
  <c r="N3264" i="13" s="1"/>
  <c r="A3265" i="13"/>
  <c r="L3265" i="13" s="1"/>
  <c r="B3265" i="13"/>
  <c r="C3265" i="13"/>
  <c r="A3266" i="13"/>
  <c r="L3266" i="13" s="1"/>
  <c r="B3266" i="13"/>
  <c r="C3266" i="13"/>
  <c r="A3267" i="13"/>
  <c r="L3267" i="13" s="1"/>
  <c r="B3267" i="13"/>
  <c r="C3267" i="13"/>
  <c r="A3268" i="13"/>
  <c r="L3268" i="13" s="1"/>
  <c r="B3268" i="13"/>
  <c r="C3268" i="13"/>
  <c r="A3269" i="13"/>
  <c r="L3269" i="13" s="1"/>
  <c r="B3269" i="13"/>
  <c r="C3269" i="13"/>
  <c r="A3270" i="13"/>
  <c r="L3270" i="13" s="1"/>
  <c r="B3270" i="13"/>
  <c r="C3270" i="13"/>
  <c r="A3271" i="13"/>
  <c r="L3271" i="13" s="1"/>
  <c r="B3271" i="13"/>
  <c r="C3271" i="13"/>
  <c r="A3272" i="13"/>
  <c r="L3272" i="13" s="1"/>
  <c r="B3272" i="13"/>
  <c r="C3272" i="13"/>
  <c r="A3273" i="13"/>
  <c r="L3273" i="13" s="1"/>
  <c r="B3273" i="13"/>
  <c r="C3273" i="13"/>
  <c r="A3274" i="13"/>
  <c r="L3274" i="13" s="1"/>
  <c r="B3274" i="13"/>
  <c r="C3274" i="13"/>
  <c r="A3275" i="13"/>
  <c r="L3275" i="13" s="1"/>
  <c r="B3275" i="13"/>
  <c r="C3275" i="13"/>
  <c r="A3276" i="13"/>
  <c r="L3276" i="13" s="1"/>
  <c r="B3276" i="13"/>
  <c r="C3276" i="13"/>
  <c r="D3276" i="13"/>
  <c r="N3276" i="13" s="1"/>
  <c r="A3277" i="13"/>
  <c r="L3277" i="13" s="1"/>
  <c r="B3277" i="13"/>
  <c r="C3277" i="13"/>
  <c r="A3278" i="13"/>
  <c r="L3278" i="13" s="1"/>
  <c r="B3278" i="13"/>
  <c r="C3278" i="13"/>
  <c r="A3279" i="13"/>
  <c r="L3279" i="13" s="1"/>
  <c r="B3279" i="13"/>
  <c r="C3279" i="13"/>
  <c r="A3280" i="13"/>
  <c r="L3280" i="13" s="1"/>
  <c r="B3280" i="13"/>
  <c r="C3280" i="13"/>
  <c r="A3281" i="13"/>
  <c r="L3281" i="13" s="1"/>
  <c r="B3281" i="13"/>
  <c r="C3281" i="13"/>
  <c r="A3282" i="13"/>
  <c r="L3282" i="13" s="1"/>
  <c r="B3282" i="13"/>
  <c r="C3282" i="13"/>
  <c r="A3283" i="13"/>
  <c r="L3283" i="13" s="1"/>
  <c r="B3283" i="13"/>
  <c r="C3283" i="13"/>
  <c r="A3284" i="13"/>
  <c r="L3284" i="13" s="1"/>
  <c r="B3284" i="13"/>
  <c r="C3284" i="13"/>
  <c r="A3285" i="13"/>
  <c r="L3285" i="13" s="1"/>
  <c r="B3285" i="13"/>
  <c r="C3285" i="13"/>
  <c r="A3286" i="13"/>
  <c r="L3286" i="13" s="1"/>
  <c r="B3286" i="13"/>
  <c r="C3286" i="13"/>
  <c r="A3287" i="13"/>
  <c r="L3287" i="13" s="1"/>
  <c r="B3287" i="13"/>
  <c r="C3287" i="13"/>
  <c r="D3287" i="13"/>
  <c r="N3287" i="13" s="1"/>
  <c r="A3288" i="13"/>
  <c r="L3288" i="13" s="1"/>
  <c r="B3288" i="13"/>
  <c r="C3288" i="13"/>
  <c r="A3289" i="13"/>
  <c r="L3289" i="13" s="1"/>
  <c r="B3289" i="13"/>
  <c r="C3289" i="13"/>
  <c r="A3290" i="13"/>
  <c r="L3290" i="13" s="1"/>
  <c r="B3290" i="13"/>
  <c r="C3290" i="13"/>
  <c r="D3290" i="13"/>
  <c r="N3290" i="13" s="1"/>
  <c r="A3291" i="13"/>
  <c r="L3291" i="13" s="1"/>
  <c r="B3291" i="13"/>
  <c r="C3291" i="13"/>
  <c r="A3292" i="13"/>
  <c r="L3292" i="13" s="1"/>
  <c r="B3292" i="13"/>
  <c r="C3292" i="13"/>
  <c r="A3293" i="13"/>
  <c r="L3293" i="13" s="1"/>
  <c r="B3293" i="13"/>
  <c r="C3293" i="13"/>
  <c r="A3294" i="13"/>
  <c r="L3294" i="13" s="1"/>
  <c r="B3294" i="13"/>
  <c r="C3294" i="13"/>
  <c r="A3295" i="13"/>
  <c r="L3295" i="13" s="1"/>
  <c r="B3295" i="13"/>
  <c r="C3295" i="13"/>
  <c r="A3296" i="13"/>
  <c r="L3296" i="13" s="1"/>
  <c r="B3296" i="13"/>
  <c r="C3296" i="13"/>
  <c r="D3296" i="13"/>
  <c r="N3296" i="13" s="1"/>
  <c r="A3297" i="13"/>
  <c r="L3297" i="13" s="1"/>
  <c r="B3297" i="13"/>
  <c r="C3297" i="13"/>
  <c r="A3298" i="13"/>
  <c r="L3298" i="13" s="1"/>
  <c r="B3298" i="13"/>
  <c r="C3298" i="13"/>
  <c r="A3299" i="13"/>
  <c r="L3299" i="13" s="1"/>
  <c r="B3299" i="13"/>
  <c r="C3299" i="13"/>
  <c r="D3299" i="13"/>
  <c r="N3299" i="13" s="1"/>
  <c r="A3300" i="13"/>
  <c r="L3300" i="13" s="1"/>
  <c r="B3300" i="13"/>
  <c r="C3300" i="13"/>
  <c r="D3300" i="13"/>
  <c r="N3300" i="13" s="1"/>
  <c r="A3301" i="13"/>
  <c r="L3301" i="13" s="1"/>
  <c r="B3301" i="13"/>
  <c r="C3301" i="13"/>
  <c r="A3302" i="13"/>
  <c r="L3302" i="13" s="1"/>
  <c r="B3302" i="13"/>
  <c r="C3302" i="13"/>
  <c r="A3303" i="13"/>
  <c r="L3303" i="13" s="1"/>
  <c r="B3303" i="13"/>
  <c r="C3303" i="13"/>
  <c r="A3304" i="13"/>
  <c r="L3304" i="13" s="1"/>
  <c r="B3304" i="13"/>
  <c r="C3304" i="13"/>
  <c r="A3305" i="13"/>
  <c r="L3305" i="13" s="1"/>
  <c r="B3305" i="13"/>
  <c r="C3305" i="13"/>
  <c r="A3306" i="13"/>
  <c r="L3306" i="13" s="1"/>
  <c r="B3306" i="13"/>
  <c r="C3306" i="13"/>
  <c r="D3306" i="13"/>
  <c r="N3306" i="13" s="1"/>
  <c r="A3307" i="13"/>
  <c r="L3307" i="13" s="1"/>
  <c r="B3307" i="13"/>
  <c r="C3307" i="13"/>
  <c r="A3308" i="13"/>
  <c r="L3308" i="13" s="1"/>
  <c r="B3308" i="13"/>
  <c r="C3308" i="13"/>
  <c r="A3309" i="13"/>
  <c r="L3309" i="13" s="1"/>
  <c r="B3309" i="13"/>
  <c r="C3309" i="13"/>
  <c r="D3309" i="13"/>
  <c r="N3309" i="13" s="1"/>
  <c r="A3310" i="13"/>
  <c r="L3310" i="13" s="1"/>
  <c r="B3310" i="13"/>
  <c r="C3310" i="13"/>
  <c r="A3311" i="13"/>
  <c r="L3311" i="13" s="1"/>
  <c r="B3311" i="13"/>
  <c r="C3311" i="13"/>
  <c r="A3312" i="13"/>
  <c r="L3312" i="13" s="1"/>
  <c r="B3312" i="13"/>
  <c r="C3312" i="13"/>
  <c r="D3312" i="13"/>
  <c r="N3312" i="13" s="1"/>
  <c r="A3313" i="13"/>
  <c r="L3313" i="13" s="1"/>
  <c r="B3313" i="13"/>
  <c r="C3313" i="13"/>
  <c r="A3314" i="13"/>
  <c r="L3314" i="13" s="1"/>
  <c r="B3314" i="13"/>
  <c r="C3314" i="13"/>
  <c r="A3315" i="13"/>
  <c r="L3315" i="13" s="1"/>
  <c r="B3315" i="13"/>
  <c r="C3315" i="13"/>
  <c r="A3316" i="13"/>
  <c r="L3316" i="13" s="1"/>
  <c r="B3316" i="13"/>
  <c r="C3316" i="13"/>
  <c r="A3317" i="13"/>
  <c r="L3317" i="13" s="1"/>
  <c r="B3317" i="13"/>
  <c r="C3317" i="13"/>
  <c r="A3318" i="13"/>
  <c r="L3318" i="13" s="1"/>
  <c r="B3318" i="13"/>
  <c r="C3318" i="13"/>
  <c r="A3319" i="13"/>
  <c r="L3319" i="13" s="1"/>
  <c r="B3319" i="13"/>
  <c r="C3319" i="13"/>
  <c r="A3320" i="13"/>
  <c r="L3320" i="13" s="1"/>
  <c r="B3320" i="13"/>
  <c r="C3320" i="13"/>
  <c r="D3320" i="13"/>
  <c r="N3320" i="13" s="1"/>
  <c r="A3321" i="13"/>
  <c r="L3321" i="13" s="1"/>
  <c r="B3321" i="13"/>
  <c r="C3321" i="13"/>
  <c r="A3322" i="13"/>
  <c r="L3322" i="13" s="1"/>
  <c r="B3322" i="13"/>
  <c r="C3322" i="13"/>
  <c r="A3323" i="13"/>
  <c r="L3323" i="13" s="1"/>
  <c r="B3323" i="13"/>
  <c r="C3323" i="13"/>
  <c r="D3323" i="13"/>
  <c r="N3323" i="13" s="1"/>
  <c r="A3324" i="13"/>
  <c r="L3324" i="13" s="1"/>
  <c r="B3324" i="13"/>
  <c r="C3324" i="13"/>
  <c r="A3325" i="13"/>
  <c r="L3325" i="13" s="1"/>
  <c r="B3325" i="13"/>
  <c r="C3325" i="13"/>
  <c r="A3326" i="13"/>
  <c r="L3326" i="13" s="1"/>
  <c r="B3326" i="13"/>
  <c r="C3326" i="13"/>
  <c r="A3327" i="13"/>
  <c r="L3327" i="13" s="1"/>
  <c r="B3327" i="13"/>
  <c r="C3327" i="13"/>
  <c r="A3328" i="13"/>
  <c r="L3328" i="13" s="1"/>
  <c r="B3328" i="13"/>
  <c r="C3328" i="13"/>
  <c r="A3329" i="13"/>
  <c r="L3329" i="13" s="1"/>
  <c r="B3329" i="13"/>
  <c r="C3329" i="13"/>
  <c r="A3330" i="13"/>
  <c r="L3330" i="13" s="1"/>
  <c r="B3330" i="13"/>
  <c r="C3330" i="13"/>
  <c r="A3331" i="13"/>
  <c r="L3331" i="13" s="1"/>
  <c r="B3331" i="13"/>
  <c r="C3331" i="13"/>
  <c r="A3332" i="13"/>
  <c r="L3332" i="13" s="1"/>
  <c r="B3332" i="13"/>
  <c r="C3332" i="13"/>
  <c r="A3333" i="13"/>
  <c r="L3333" i="13" s="1"/>
  <c r="B3333" i="13"/>
  <c r="C3333" i="13"/>
  <c r="D3333" i="13"/>
  <c r="N3333" i="13" s="1"/>
  <c r="A3334" i="13"/>
  <c r="L3334" i="13" s="1"/>
  <c r="B3334" i="13"/>
  <c r="C3334" i="13"/>
  <c r="A3335" i="13"/>
  <c r="L3335" i="13" s="1"/>
  <c r="B3335" i="13"/>
  <c r="C3335" i="13"/>
  <c r="D3335" i="13"/>
  <c r="N3335" i="13" s="1"/>
  <c r="A3336" i="13"/>
  <c r="L3336" i="13" s="1"/>
  <c r="B3336" i="13"/>
  <c r="C3336" i="13"/>
  <c r="A3337" i="13"/>
  <c r="L3337" i="13" s="1"/>
  <c r="B3337" i="13"/>
  <c r="C3337" i="13"/>
  <c r="A3338" i="13"/>
  <c r="L3338" i="13" s="1"/>
  <c r="B3338" i="13"/>
  <c r="C3338" i="13"/>
  <c r="D3338" i="13"/>
  <c r="N3338" i="13" s="1"/>
  <c r="A3339" i="13"/>
  <c r="L3339" i="13" s="1"/>
  <c r="B3339" i="13"/>
  <c r="C3339" i="13"/>
  <c r="A3340" i="13"/>
  <c r="L3340" i="13" s="1"/>
  <c r="B3340" i="13"/>
  <c r="C3340" i="13"/>
  <c r="A3341" i="13"/>
  <c r="L3341" i="13" s="1"/>
  <c r="B3341" i="13"/>
  <c r="C3341" i="13"/>
  <c r="A3342" i="13"/>
  <c r="L3342" i="13" s="1"/>
  <c r="B3342" i="13"/>
  <c r="C3342" i="13"/>
  <c r="A3343" i="13"/>
  <c r="L3343" i="13" s="1"/>
  <c r="B3343" i="13"/>
  <c r="C3343" i="13"/>
  <c r="A3344" i="13"/>
  <c r="L3344" i="13" s="1"/>
  <c r="B3344" i="13"/>
  <c r="C3344" i="13"/>
  <c r="A3345" i="13"/>
  <c r="L3345" i="13" s="1"/>
  <c r="B3345" i="13"/>
  <c r="C3345" i="13"/>
  <c r="D3345" i="13"/>
  <c r="N3345" i="13" s="1"/>
  <c r="A3346" i="13"/>
  <c r="L3346" i="13" s="1"/>
  <c r="B3346" i="13"/>
  <c r="C3346" i="13"/>
  <c r="A3347" i="13"/>
  <c r="L3347" i="13" s="1"/>
  <c r="B3347" i="13"/>
  <c r="C3347" i="13"/>
  <c r="A3348" i="13"/>
  <c r="L3348" i="13" s="1"/>
  <c r="B3348" i="13"/>
  <c r="C3348" i="13"/>
  <c r="D3348" i="13"/>
  <c r="N3348" i="13" s="1"/>
  <c r="A3349" i="13"/>
  <c r="L3349" i="13" s="1"/>
  <c r="B3349" i="13"/>
  <c r="C3349" i="13"/>
  <c r="A3350" i="13"/>
  <c r="L3350" i="13" s="1"/>
  <c r="B3350" i="13"/>
  <c r="C3350" i="13"/>
  <c r="A3351" i="13"/>
  <c r="L3351" i="13" s="1"/>
  <c r="B3351" i="13"/>
  <c r="C3351" i="13"/>
  <c r="A3352" i="13"/>
  <c r="L3352" i="13" s="1"/>
  <c r="B3352" i="13"/>
  <c r="C3352" i="13"/>
  <c r="A3353" i="13"/>
  <c r="L3353" i="13" s="1"/>
  <c r="B3353" i="13"/>
  <c r="C3353" i="13"/>
  <c r="A3354" i="13"/>
  <c r="L3354" i="13" s="1"/>
  <c r="B3354" i="13"/>
  <c r="C3354" i="13"/>
  <c r="A3355" i="13"/>
  <c r="L3355" i="13" s="1"/>
  <c r="B3355" i="13"/>
  <c r="C3355" i="13"/>
  <c r="A3356" i="13"/>
  <c r="L3356" i="13" s="1"/>
  <c r="B3356" i="13"/>
  <c r="C3356" i="13"/>
  <c r="D3356" i="13"/>
  <c r="N3356" i="13" s="1"/>
  <c r="A3357" i="13"/>
  <c r="L3357" i="13" s="1"/>
  <c r="B3357" i="13"/>
  <c r="C3357" i="13"/>
  <c r="A3358" i="13"/>
  <c r="L3358" i="13" s="1"/>
  <c r="B3358" i="13"/>
  <c r="C3358" i="13"/>
  <c r="A3359" i="13"/>
  <c r="L3359" i="13" s="1"/>
  <c r="B3359" i="13"/>
  <c r="C3359" i="13"/>
  <c r="D3359" i="13"/>
  <c r="N3359" i="13" s="1"/>
  <c r="A3360" i="13"/>
  <c r="L3360" i="13" s="1"/>
  <c r="B3360" i="13"/>
  <c r="C3360" i="13"/>
  <c r="A3361" i="13"/>
  <c r="L3361" i="13" s="1"/>
  <c r="B3361" i="13"/>
  <c r="C3361" i="13"/>
  <c r="A3362" i="13"/>
  <c r="L3362" i="13" s="1"/>
  <c r="B3362" i="13"/>
  <c r="C3362" i="13"/>
  <c r="A3363" i="13"/>
  <c r="L3363" i="13" s="1"/>
  <c r="B3363" i="13"/>
  <c r="C3363" i="13"/>
  <c r="A3364" i="13"/>
  <c r="L3364" i="13" s="1"/>
  <c r="B3364" i="13"/>
  <c r="C3364" i="13"/>
  <c r="A3365" i="13"/>
  <c r="L3365" i="13" s="1"/>
  <c r="B3365" i="13"/>
  <c r="C3365" i="13"/>
  <c r="A3366" i="13"/>
  <c r="L3366" i="13" s="1"/>
  <c r="B3366" i="13"/>
  <c r="C3366" i="13"/>
  <c r="D3366" i="13"/>
  <c r="N3366" i="13" s="1"/>
  <c r="A3367" i="13"/>
  <c r="L3367" i="13" s="1"/>
  <c r="B3367" i="13"/>
  <c r="C3367" i="13"/>
  <c r="A3368" i="13"/>
  <c r="L3368" i="13" s="1"/>
  <c r="B3368" i="13"/>
  <c r="C3368" i="13"/>
  <c r="D3368" i="13"/>
  <c r="N3368" i="13" s="1"/>
  <c r="A3369" i="13"/>
  <c r="L3369" i="13" s="1"/>
  <c r="B3369" i="13"/>
  <c r="C3369" i="13"/>
  <c r="D3369" i="13"/>
  <c r="N3369" i="13" s="1"/>
  <c r="A3370" i="13"/>
  <c r="L3370" i="13" s="1"/>
  <c r="B3370" i="13"/>
  <c r="C3370" i="13"/>
  <c r="A3371" i="13"/>
  <c r="L3371" i="13" s="1"/>
  <c r="B3371" i="13"/>
  <c r="C3371" i="13"/>
  <c r="A3372" i="13"/>
  <c r="L3372" i="13" s="1"/>
  <c r="B3372" i="13"/>
  <c r="C3372" i="13"/>
  <c r="A3373" i="13"/>
  <c r="L3373" i="13" s="1"/>
  <c r="B3373" i="13"/>
  <c r="C3373" i="13"/>
  <c r="A3374" i="13"/>
  <c r="L3374" i="13" s="1"/>
  <c r="B3374" i="13"/>
  <c r="C3374" i="13"/>
  <c r="A3375" i="13"/>
  <c r="L3375" i="13" s="1"/>
  <c r="B3375" i="13"/>
  <c r="C3375" i="13"/>
  <c r="A3376" i="13"/>
  <c r="L3376" i="13" s="1"/>
  <c r="B3376" i="13"/>
  <c r="C3376" i="13"/>
  <c r="A3377" i="13"/>
  <c r="L3377" i="13" s="1"/>
  <c r="B3377" i="13"/>
  <c r="C3377" i="13"/>
  <c r="A3378" i="13"/>
  <c r="L3378" i="13" s="1"/>
  <c r="B3378" i="13"/>
  <c r="C3378" i="13"/>
  <c r="D3378" i="13"/>
  <c r="N3378" i="13" s="1"/>
  <c r="A3379" i="13"/>
  <c r="L3379" i="13" s="1"/>
  <c r="B3379" i="13"/>
  <c r="C3379" i="13"/>
  <c r="A3380" i="13"/>
  <c r="L3380" i="13" s="1"/>
  <c r="B3380" i="13"/>
  <c r="C3380" i="13"/>
  <c r="A3381" i="13"/>
  <c r="L3381" i="13" s="1"/>
  <c r="B3381" i="13"/>
  <c r="C3381" i="13"/>
  <c r="D3381" i="13"/>
  <c r="N3381" i="13" s="1"/>
  <c r="A3382" i="13"/>
  <c r="L3382" i="13" s="1"/>
  <c r="B3382" i="13"/>
  <c r="C3382" i="13"/>
  <c r="A3383" i="13"/>
  <c r="L3383" i="13" s="1"/>
  <c r="B3383" i="13"/>
  <c r="C3383" i="13"/>
  <c r="A3384" i="13"/>
  <c r="L3384" i="13" s="1"/>
  <c r="B3384" i="13"/>
  <c r="C3384" i="13"/>
  <c r="A3385" i="13"/>
  <c r="L3385" i="13" s="1"/>
  <c r="B3385" i="13"/>
  <c r="C3385" i="13"/>
  <c r="A3386" i="13"/>
  <c r="L3386" i="13" s="1"/>
  <c r="B3386" i="13"/>
  <c r="C3386" i="13"/>
  <c r="A3387" i="13"/>
  <c r="L3387" i="13" s="1"/>
  <c r="B3387" i="13"/>
  <c r="C3387" i="13"/>
  <c r="A3388" i="13"/>
  <c r="L3388" i="13" s="1"/>
  <c r="B3388" i="13"/>
  <c r="C3388" i="13"/>
  <c r="A3389" i="13"/>
  <c r="L3389" i="13" s="1"/>
  <c r="B3389" i="13"/>
  <c r="C3389" i="13"/>
  <c r="A3390" i="13"/>
  <c r="L3390" i="13" s="1"/>
  <c r="B3390" i="13"/>
  <c r="C3390" i="13"/>
  <c r="A3391" i="13"/>
  <c r="L3391" i="13" s="1"/>
  <c r="B3391" i="13"/>
  <c r="C3391" i="13"/>
  <c r="A3392" i="13"/>
  <c r="L3392" i="13" s="1"/>
  <c r="B3392" i="13"/>
  <c r="C3392" i="13"/>
  <c r="D3392" i="13"/>
  <c r="N3392" i="13" s="1"/>
  <c r="A3393" i="13"/>
  <c r="L3393" i="13" s="1"/>
  <c r="B3393" i="13"/>
  <c r="C3393" i="13"/>
  <c r="A3394" i="13"/>
  <c r="L3394" i="13" s="1"/>
  <c r="B3394" i="13"/>
  <c r="C3394" i="13"/>
  <c r="A3395" i="13"/>
  <c r="L3395" i="13" s="1"/>
  <c r="B3395" i="13"/>
  <c r="C3395" i="13"/>
  <c r="A3396" i="13"/>
  <c r="L3396" i="13" s="1"/>
  <c r="B3396" i="13"/>
  <c r="C3396" i="13"/>
  <c r="A3397" i="13"/>
  <c r="L3397" i="13" s="1"/>
  <c r="B3397" i="13"/>
  <c r="C3397" i="13"/>
  <c r="A3398" i="13"/>
  <c r="L3398" i="13" s="1"/>
  <c r="B3398" i="13"/>
  <c r="C3398" i="13"/>
  <c r="A3399" i="13"/>
  <c r="L3399" i="13" s="1"/>
  <c r="B3399" i="13"/>
  <c r="C3399" i="13"/>
  <c r="A3400" i="13"/>
  <c r="L3400" i="13" s="1"/>
  <c r="B3400" i="13"/>
  <c r="C3400" i="13"/>
  <c r="A3401" i="13"/>
  <c r="L3401" i="13" s="1"/>
  <c r="B3401" i="13"/>
  <c r="C3401" i="13"/>
  <c r="D3401" i="13"/>
  <c r="N3401" i="13" s="1"/>
  <c r="A3402" i="13"/>
  <c r="L3402" i="13" s="1"/>
  <c r="B3402" i="13"/>
  <c r="C3402" i="13"/>
  <c r="A3403" i="13"/>
  <c r="L3403" i="13" s="1"/>
  <c r="B3403" i="13"/>
  <c r="C3403" i="13"/>
  <c r="A3404" i="13"/>
  <c r="L3404" i="13" s="1"/>
  <c r="B3404" i="13"/>
  <c r="C3404" i="13"/>
  <c r="D3404" i="13"/>
  <c r="N3404" i="13" s="1"/>
  <c r="A3405" i="13"/>
  <c r="L3405" i="13" s="1"/>
  <c r="B3405" i="13"/>
  <c r="C3405" i="13"/>
  <c r="D3405" i="13"/>
  <c r="N3405" i="13" s="1"/>
  <c r="A3406" i="13"/>
  <c r="L3406" i="13" s="1"/>
  <c r="B3406" i="13"/>
  <c r="C3406" i="13"/>
  <c r="A3407" i="13"/>
  <c r="L3407" i="13" s="1"/>
  <c r="B3407" i="13"/>
  <c r="C3407" i="13"/>
  <c r="A3408" i="13"/>
  <c r="L3408" i="13" s="1"/>
  <c r="B3408" i="13"/>
  <c r="C3408" i="13"/>
  <c r="A3409" i="13"/>
  <c r="L3409" i="13" s="1"/>
  <c r="B3409" i="13"/>
  <c r="C3409" i="13"/>
  <c r="A3410" i="13"/>
  <c r="L3410" i="13" s="1"/>
  <c r="B3410" i="13"/>
  <c r="C3410" i="13"/>
  <c r="A3411" i="13"/>
  <c r="L3411" i="13" s="1"/>
  <c r="B3411" i="13"/>
  <c r="C3411" i="13"/>
  <c r="D3411" i="13"/>
  <c r="N3411" i="13" s="1"/>
  <c r="A3412" i="13"/>
  <c r="L3412" i="13" s="1"/>
  <c r="B3412" i="13"/>
  <c r="C3412" i="13"/>
  <c r="A3413" i="13"/>
  <c r="L3413" i="13" s="1"/>
  <c r="B3413" i="13"/>
  <c r="C3413" i="13"/>
  <c r="A3414" i="13"/>
  <c r="L3414" i="13" s="1"/>
  <c r="B3414" i="13"/>
  <c r="C3414" i="13"/>
  <c r="D3414" i="13"/>
  <c r="N3414" i="13" s="1"/>
  <c r="A3415" i="13"/>
  <c r="L3415" i="13" s="1"/>
  <c r="B3415" i="13"/>
  <c r="C3415" i="13"/>
  <c r="A3416" i="13"/>
  <c r="L3416" i="13" s="1"/>
  <c r="B3416" i="13"/>
  <c r="C3416" i="13"/>
  <c r="A3417" i="13"/>
  <c r="L3417" i="13" s="1"/>
  <c r="B3417" i="13"/>
  <c r="C3417" i="13"/>
  <c r="D3417" i="13"/>
  <c r="N3417" i="13" s="1"/>
  <c r="A3418" i="13"/>
  <c r="L3418" i="13" s="1"/>
  <c r="B3418" i="13"/>
  <c r="C3418" i="13"/>
  <c r="A3419" i="13"/>
  <c r="L3419" i="13" s="1"/>
  <c r="B3419" i="13"/>
  <c r="C3419" i="13"/>
  <c r="A3420" i="13"/>
  <c r="L3420" i="13" s="1"/>
  <c r="B3420" i="13"/>
  <c r="C3420" i="13"/>
  <c r="A3421" i="13"/>
  <c r="L3421" i="13" s="1"/>
  <c r="B3421" i="13"/>
  <c r="C3421" i="13"/>
  <c r="A3422" i="13"/>
  <c r="L3422" i="13" s="1"/>
  <c r="B3422" i="13"/>
  <c r="C3422" i="13"/>
  <c r="A3423" i="13"/>
  <c r="L3423" i="13" s="1"/>
  <c r="B3423" i="13"/>
  <c r="C3423" i="13"/>
  <c r="A3424" i="13"/>
  <c r="L3424" i="13" s="1"/>
  <c r="B3424" i="13"/>
  <c r="C3424" i="13"/>
  <c r="A2803" i="13"/>
  <c r="L2803" i="13" s="1"/>
  <c r="B2803" i="13"/>
  <c r="C2803" i="13"/>
  <c r="D2803" i="13"/>
  <c r="N2803" i="13" s="1"/>
  <c r="E2803" i="13"/>
  <c r="A2804" i="13"/>
  <c r="L2804" i="13" s="1"/>
  <c r="B2804" i="13"/>
  <c r="C2804" i="13"/>
  <c r="D2804" i="13"/>
  <c r="N2804" i="13" s="1"/>
  <c r="A2805" i="13"/>
  <c r="L2805" i="13" s="1"/>
  <c r="B2805" i="13"/>
  <c r="C2805" i="13"/>
  <c r="D2805" i="13"/>
  <c r="N2805" i="13" s="1"/>
  <c r="A2806" i="13"/>
  <c r="L2806" i="13" s="1"/>
  <c r="B2806" i="13"/>
  <c r="C2806" i="13"/>
  <c r="D2806" i="13"/>
  <c r="N2806" i="13" s="1"/>
  <c r="A2807" i="13"/>
  <c r="L2807" i="13" s="1"/>
  <c r="B2807" i="13"/>
  <c r="C2807" i="13"/>
  <c r="D2807" i="13"/>
  <c r="N2807" i="13" s="1"/>
  <c r="A2808" i="13"/>
  <c r="L2808" i="13" s="1"/>
  <c r="B2808" i="13"/>
  <c r="C2808" i="13"/>
  <c r="D2808" i="13"/>
  <c r="N2808" i="13" s="1"/>
  <c r="A2809" i="13"/>
  <c r="L2809" i="13" s="1"/>
  <c r="B2809" i="13"/>
  <c r="C2809" i="13"/>
  <c r="D2809" i="13"/>
  <c r="N2809" i="13" s="1"/>
  <c r="A2810" i="13"/>
  <c r="L2810" i="13" s="1"/>
  <c r="B2810" i="13"/>
  <c r="C2810" i="13"/>
  <c r="D2810" i="13"/>
  <c r="N2810" i="13" s="1"/>
  <c r="A2811" i="13"/>
  <c r="L2811" i="13" s="1"/>
  <c r="B2811" i="13"/>
  <c r="C2811" i="13"/>
  <c r="D2811" i="13"/>
  <c r="N2811" i="13" s="1"/>
  <c r="A2812" i="13"/>
  <c r="L2812" i="13" s="1"/>
  <c r="B2812" i="13"/>
  <c r="C2812" i="13"/>
  <c r="D2812" i="13"/>
  <c r="N2812" i="13" s="1"/>
  <c r="A2813" i="13"/>
  <c r="L2813" i="13" s="1"/>
  <c r="B2813" i="13"/>
  <c r="C2813" i="13"/>
  <c r="D2813" i="13"/>
  <c r="N2813" i="13" s="1"/>
  <c r="A2814" i="13"/>
  <c r="L2814" i="13" s="1"/>
  <c r="B2814" i="13"/>
  <c r="C2814" i="13"/>
  <c r="D2814" i="13"/>
  <c r="N2814" i="13" s="1"/>
  <c r="A2815" i="13"/>
  <c r="L2815" i="13" s="1"/>
  <c r="B2815" i="13"/>
  <c r="C2815" i="13"/>
  <c r="D2815" i="13"/>
  <c r="N2815" i="13" s="1"/>
  <c r="A2816" i="13"/>
  <c r="L2816" i="13" s="1"/>
  <c r="B2816" i="13"/>
  <c r="C2816" i="13"/>
  <c r="D2816" i="13"/>
  <c r="N2816" i="13" s="1"/>
  <c r="A2817" i="13"/>
  <c r="L2817" i="13" s="1"/>
  <c r="B2817" i="13"/>
  <c r="C2817" i="13"/>
  <c r="D2817" i="13"/>
  <c r="N2817" i="13" s="1"/>
  <c r="A2818" i="13"/>
  <c r="L2818" i="13" s="1"/>
  <c r="B2818" i="13"/>
  <c r="C2818" i="13"/>
  <c r="D2818" i="13"/>
  <c r="N2818" i="13" s="1"/>
  <c r="A2819" i="13"/>
  <c r="L2819" i="13" s="1"/>
  <c r="B2819" i="13"/>
  <c r="C2819" i="13"/>
  <c r="D2819" i="13"/>
  <c r="N2819" i="13" s="1"/>
  <c r="A2820" i="13"/>
  <c r="L2820" i="13" s="1"/>
  <c r="B2820" i="13"/>
  <c r="C2820" i="13"/>
  <c r="D2820" i="13"/>
  <c r="N2820" i="13" s="1"/>
  <c r="A2821" i="13"/>
  <c r="L2821" i="13" s="1"/>
  <c r="B2821" i="13"/>
  <c r="C2821" i="13"/>
  <c r="D2821" i="13"/>
  <c r="N2821" i="13" s="1"/>
  <c r="A2822" i="13"/>
  <c r="L2822" i="13" s="1"/>
  <c r="B2822" i="13"/>
  <c r="C2822" i="13"/>
  <c r="D2822" i="13"/>
  <c r="N2822" i="13" s="1"/>
  <c r="A2823" i="13"/>
  <c r="L2823" i="13" s="1"/>
  <c r="B2823" i="13"/>
  <c r="C2823" i="13"/>
  <c r="D2823" i="13"/>
  <c r="N2823" i="13" s="1"/>
  <c r="A2824" i="13"/>
  <c r="L2824" i="13" s="1"/>
  <c r="B2824" i="13"/>
  <c r="C2824" i="13"/>
  <c r="D2824" i="13"/>
  <c r="N2824" i="13" s="1"/>
  <c r="A2825" i="13"/>
  <c r="L2825" i="13" s="1"/>
  <c r="B2825" i="13"/>
  <c r="C2825" i="13"/>
  <c r="D2825" i="13"/>
  <c r="N2825" i="13" s="1"/>
  <c r="A2826" i="13"/>
  <c r="L2826" i="13" s="1"/>
  <c r="B2826" i="13"/>
  <c r="C2826" i="13"/>
  <c r="D2826" i="13"/>
  <c r="N2826" i="13" s="1"/>
  <c r="A2827" i="13"/>
  <c r="L2827" i="13" s="1"/>
  <c r="B2827" i="13"/>
  <c r="C2827" i="13"/>
  <c r="D2827" i="13"/>
  <c r="N2827" i="13" s="1"/>
  <c r="A2828" i="13"/>
  <c r="L2828" i="13" s="1"/>
  <c r="B2828" i="13"/>
  <c r="C2828" i="13"/>
  <c r="D2828" i="13"/>
  <c r="N2828" i="13" s="1"/>
  <c r="A2829" i="13"/>
  <c r="L2829" i="13" s="1"/>
  <c r="B2829" i="13"/>
  <c r="C2829" i="13"/>
  <c r="D2829" i="13"/>
  <c r="N2829" i="13" s="1"/>
  <c r="A2830" i="13"/>
  <c r="L2830" i="13" s="1"/>
  <c r="B2830" i="13"/>
  <c r="C2830" i="13"/>
  <c r="D2830" i="13"/>
  <c r="N2830" i="13" s="1"/>
  <c r="A2831" i="13"/>
  <c r="L2831" i="13" s="1"/>
  <c r="B2831" i="13"/>
  <c r="C2831" i="13"/>
  <c r="D2831" i="13"/>
  <c r="N2831" i="13" s="1"/>
  <c r="A2832" i="13"/>
  <c r="L2832" i="13" s="1"/>
  <c r="B2832" i="13"/>
  <c r="C2832" i="13"/>
  <c r="D2832" i="13"/>
  <c r="N2832" i="13" s="1"/>
  <c r="A2833" i="13"/>
  <c r="L2833" i="13" s="1"/>
  <c r="B2833" i="13"/>
  <c r="C2833" i="13"/>
  <c r="D2833" i="13"/>
  <c r="N2833" i="13" s="1"/>
  <c r="A2834" i="13"/>
  <c r="L2834" i="13" s="1"/>
  <c r="B2834" i="13"/>
  <c r="C2834" i="13"/>
  <c r="D2834" i="13"/>
  <c r="N2834" i="13" s="1"/>
  <c r="A2835" i="13"/>
  <c r="L2835" i="13" s="1"/>
  <c r="B2835" i="13"/>
  <c r="C2835" i="13"/>
  <c r="D2835" i="13"/>
  <c r="N2835" i="13" s="1"/>
  <c r="A2836" i="13"/>
  <c r="L2836" i="13" s="1"/>
  <c r="B2836" i="13"/>
  <c r="C2836" i="13"/>
  <c r="D2836" i="13"/>
  <c r="N2836" i="13" s="1"/>
  <c r="A2837" i="13"/>
  <c r="L2837" i="13" s="1"/>
  <c r="B2837" i="13"/>
  <c r="C2837" i="13"/>
  <c r="D2837" i="13"/>
  <c r="N2837" i="13" s="1"/>
  <c r="A2838" i="13"/>
  <c r="L2838" i="13" s="1"/>
  <c r="B2838" i="13"/>
  <c r="C2838" i="13"/>
  <c r="D2838" i="13"/>
  <c r="N2838" i="13" s="1"/>
  <c r="A2839" i="13"/>
  <c r="L2839" i="13" s="1"/>
  <c r="B2839" i="13"/>
  <c r="C2839" i="13"/>
  <c r="D2839" i="13"/>
  <c r="N2839" i="13" s="1"/>
  <c r="A2840" i="13"/>
  <c r="L2840" i="13" s="1"/>
  <c r="B2840" i="13"/>
  <c r="C2840" i="13"/>
  <c r="D2840" i="13"/>
  <c r="N2840" i="13" s="1"/>
  <c r="A2841" i="13"/>
  <c r="L2841" i="13" s="1"/>
  <c r="B2841" i="13"/>
  <c r="C2841" i="13"/>
  <c r="D2841" i="13"/>
  <c r="N2841" i="13" s="1"/>
  <c r="A2842" i="13"/>
  <c r="L2842" i="13" s="1"/>
  <c r="B2842" i="13"/>
  <c r="C2842" i="13"/>
  <c r="D2842" i="13"/>
  <c r="N2842" i="13" s="1"/>
  <c r="A2843" i="13"/>
  <c r="L2843" i="13" s="1"/>
  <c r="B2843" i="13"/>
  <c r="C2843" i="13"/>
  <c r="D2843" i="13"/>
  <c r="N2843" i="13" s="1"/>
  <c r="A2844" i="13"/>
  <c r="L2844" i="13" s="1"/>
  <c r="B2844" i="13"/>
  <c r="C2844" i="13"/>
  <c r="D2844" i="13"/>
  <c r="N2844" i="13" s="1"/>
  <c r="A2845" i="13"/>
  <c r="L2845" i="13" s="1"/>
  <c r="B2845" i="13"/>
  <c r="C2845" i="13"/>
  <c r="D2845" i="13"/>
  <c r="N2845" i="13" s="1"/>
  <c r="A2846" i="13"/>
  <c r="L2846" i="13" s="1"/>
  <c r="B2846" i="13"/>
  <c r="C2846" i="13"/>
  <c r="D2846" i="13"/>
  <c r="N2846" i="13" s="1"/>
  <c r="A2847" i="13"/>
  <c r="L2847" i="13" s="1"/>
  <c r="B2847" i="13"/>
  <c r="C2847" i="13"/>
  <c r="D2847" i="13"/>
  <c r="N2847" i="13" s="1"/>
  <c r="A2848" i="13"/>
  <c r="L2848" i="13" s="1"/>
  <c r="B2848" i="13"/>
  <c r="C2848" i="13"/>
  <c r="D2848" i="13"/>
  <c r="N2848" i="13" s="1"/>
  <c r="A2849" i="13"/>
  <c r="L2849" i="13" s="1"/>
  <c r="B2849" i="13"/>
  <c r="C2849" i="13"/>
  <c r="D2849" i="13"/>
  <c r="N2849" i="13" s="1"/>
  <c r="A2850" i="13"/>
  <c r="L2850" i="13" s="1"/>
  <c r="B2850" i="13"/>
  <c r="C2850" i="13"/>
  <c r="D2850" i="13"/>
  <c r="N2850" i="13" s="1"/>
  <c r="A2851" i="13"/>
  <c r="L2851" i="13" s="1"/>
  <c r="B2851" i="13"/>
  <c r="C2851" i="13"/>
  <c r="D2851" i="13"/>
  <c r="N2851" i="13" s="1"/>
  <c r="A2852" i="13"/>
  <c r="L2852" i="13" s="1"/>
  <c r="B2852" i="13"/>
  <c r="C2852" i="13"/>
  <c r="D2852" i="13"/>
  <c r="N2852" i="13" s="1"/>
  <c r="A2853" i="13"/>
  <c r="L2853" i="13" s="1"/>
  <c r="B2853" i="13"/>
  <c r="C2853" i="13"/>
  <c r="D2853" i="13"/>
  <c r="N2853" i="13" s="1"/>
  <c r="A2854" i="13"/>
  <c r="L2854" i="13" s="1"/>
  <c r="B2854" i="13"/>
  <c r="C2854" i="13"/>
  <c r="D2854" i="13"/>
  <c r="N2854" i="13" s="1"/>
  <c r="A2855" i="13"/>
  <c r="L2855" i="13" s="1"/>
  <c r="B2855" i="13"/>
  <c r="C2855" i="13"/>
  <c r="D2855" i="13"/>
  <c r="N2855" i="13" s="1"/>
  <c r="A2856" i="13"/>
  <c r="L2856" i="13" s="1"/>
  <c r="B2856" i="13"/>
  <c r="C2856" i="13"/>
  <c r="D2856" i="13"/>
  <c r="N2856" i="13" s="1"/>
  <c r="A2857" i="13"/>
  <c r="L2857" i="13" s="1"/>
  <c r="B2857" i="13"/>
  <c r="C2857" i="13"/>
  <c r="D2857" i="13"/>
  <c r="N2857" i="13" s="1"/>
  <c r="A2858" i="13"/>
  <c r="L2858" i="13" s="1"/>
  <c r="B2858" i="13"/>
  <c r="C2858" i="13"/>
  <c r="D2858" i="13"/>
  <c r="N2858" i="13" s="1"/>
  <c r="A2859" i="13"/>
  <c r="L2859" i="13" s="1"/>
  <c r="B2859" i="13"/>
  <c r="C2859" i="13"/>
  <c r="D2859" i="13"/>
  <c r="N2859" i="13" s="1"/>
  <c r="A2860" i="13"/>
  <c r="L2860" i="13" s="1"/>
  <c r="B2860" i="13"/>
  <c r="C2860" i="13"/>
  <c r="D2860" i="13"/>
  <c r="N2860" i="13" s="1"/>
  <c r="A2861" i="13"/>
  <c r="L2861" i="13" s="1"/>
  <c r="B2861" i="13"/>
  <c r="C2861" i="13"/>
  <c r="D2861" i="13"/>
  <c r="N2861" i="13" s="1"/>
  <c r="A2862" i="13"/>
  <c r="L2862" i="13" s="1"/>
  <c r="B2862" i="13"/>
  <c r="C2862" i="13"/>
  <c r="D2862" i="13"/>
  <c r="N2862" i="13" s="1"/>
  <c r="A2863" i="13"/>
  <c r="L2863" i="13" s="1"/>
  <c r="B2863" i="13"/>
  <c r="C2863" i="13"/>
  <c r="D2863" i="13"/>
  <c r="N2863" i="13" s="1"/>
  <c r="A2864" i="13"/>
  <c r="L2864" i="13" s="1"/>
  <c r="B2864" i="13"/>
  <c r="C2864" i="13"/>
  <c r="D2864" i="13"/>
  <c r="N2864" i="13" s="1"/>
  <c r="A2865" i="13"/>
  <c r="L2865" i="13" s="1"/>
  <c r="B2865" i="13"/>
  <c r="C2865" i="13"/>
  <c r="D2865" i="13"/>
  <c r="N2865" i="13" s="1"/>
  <c r="A2866" i="13"/>
  <c r="L2866" i="13" s="1"/>
  <c r="B2866" i="13"/>
  <c r="C2866" i="13"/>
  <c r="D2866" i="13"/>
  <c r="N2866" i="13" s="1"/>
  <c r="A2867" i="13"/>
  <c r="L2867" i="13" s="1"/>
  <c r="B2867" i="13"/>
  <c r="C2867" i="13"/>
  <c r="D2867" i="13"/>
  <c r="N2867" i="13" s="1"/>
  <c r="A2868" i="13"/>
  <c r="L2868" i="13" s="1"/>
  <c r="B2868" i="13"/>
  <c r="C2868" i="13"/>
  <c r="D2868" i="13"/>
  <c r="N2868" i="13" s="1"/>
  <c r="A2869" i="13"/>
  <c r="L2869" i="13" s="1"/>
  <c r="B2869" i="13"/>
  <c r="C2869" i="13"/>
  <c r="D2869" i="13"/>
  <c r="N2869" i="13" s="1"/>
  <c r="A2870" i="13"/>
  <c r="L2870" i="13" s="1"/>
  <c r="B2870" i="13"/>
  <c r="C2870" i="13"/>
  <c r="D2870" i="13"/>
  <c r="N2870" i="13" s="1"/>
  <c r="A2871" i="13"/>
  <c r="L2871" i="13" s="1"/>
  <c r="B2871" i="13"/>
  <c r="C2871" i="13"/>
  <c r="D2871" i="13"/>
  <c r="N2871" i="13" s="1"/>
  <c r="A2872" i="13"/>
  <c r="L2872" i="13" s="1"/>
  <c r="B2872" i="13"/>
  <c r="C2872" i="13"/>
  <c r="D2872" i="13"/>
  <c r="N2872" i="13" s="1"/>
  <c r="A2873" i="13"/>
  <c r="L2873" i="13" s="1"/>
  <c r="B2873" i="13"/>
  <c r="C2873" i="13"/>
  <c r="D2873" i="13"/>
  <c r="N2873" i="13" s="1"/>
  <c r="A2874" i="13"/>
  <c r="L2874" i="13" s="1"/>
  <c r="B2874" i="13"/>
  <c r="C2874" i="13"/>
  <c r="D2874" i="13"/>
  <c r="N2874" i="13" s="1"/>
  <c r="A2875" i="13"/>
  <c r="L2875" i="13" s="1"/>
  <c r="B2875" i="13"/>
  <c r="C2875" i="13"/>
  <c r="D2875" i="13"/>
  <c r="N2875" i="13" s="1"/>
  <c r="A2876" i="13"/>
  <c r="L2876" i="13" s="1"/>
  <c r="B2876" i="13"/>
  <c r="C2876" i="13"/>
  <c r="D2876" i="13"/>
  <c r="N2876" i="13" s="1"/>
  <c r="A2877" i="13"/>
  <c r="L2877" i="13" s="1"/>
  <c r="B2877" i="13"/>
  <c r="C2877" i="13"/>
  <c r="D2877" i="13"/>
  <c r="N2877" i="13" s="1"/>
  <c r="A2878" i="13"/>
  <c r="L2878" i="13" s="1"/>
  <c r="B2878" i="13"/>
  <c r="C2878" i="13"/>
  <c r="D2878" i="13"/>
  <c r="N2878" i="13" s="1"/>
  <c r="A2879" i="13"/>
  <c r="L2879" i="13" s="1"/>
  <c r="B2879" i="13"/>
  <c r="C2879" i="13"/>
  <c r="D2879" i="13"/>
  <c r="N2879" i="13" s="1"/>
  <c r="A2880" i="13"/>
  <c r="L2880" i="13" s="1"/>
  <c r="B2880" i="13"/>
  <c r="C2880" i="13"/>
  <c r="D2880" i="13"/>
  <c r="N2880" i="13" s="1"/>
  <c r="A2881" i="13"/>
  <c r="L2881" i="13" s="1"/>
  <c r="B2881" i="13"/>
  <c r="C2881" i="13"/>
  <c r="N2881" i="13"/>
  <c r="A2882" i="13"/>
  <c r="L2882" i="13" s="1"/>
  <c r="B2882" i="13"/>
  <c r="C2882" i="13"/>
  <c r="N2882" i="13"/>
  <c r="A2883" i="13"/>
  <c r="L2883" i="13" s="1"/>
  <c r="B2883" i="13"/>
  <c r="C2883" i="13"/>
  <c r="N2883" i="13"/>
  <c r="A2884" i="13"/>
  <c r="L2884" i="13" s="1"/>
  <c r="B2884" i="13"/>
  <c r="C2884" i="13"/>
  <c r="N2884" i="13"/>
  <c r="A2885" i="13"/>
  <c r="L2885" i="13" s="1"/>
  <c r="B2885" i="13"/>
  <c r="C2885" i="13"/>
  <c r="N2885" i="13"/>
  <c r="A2886" i="13"/>
  <c r="L2886" i="13" s="1"/>
  <c r="B2886" i="13"/>
  <c r="C2886" i="13"/>
  <c r="N2886" i="13"/>
  <c r="A2887" i="13"/>
  <c r="L2887" i="13" s="1"/>
  <c r="B2887" i="13"/>
  <c r="C2887" i="13"/>
  <c r="N2887" i="13"/>
  <c r="A2888" i="13"/>
  <c r="L2888" i="13" s="1"/>
  <c r="B2888" i="13"/>
  <c r="C2888" i="13"/>
  <c r="N2888" i="13"/>
  <c r="A2889" i="13"/>
  <c r="L2889" i="13" s="1"/>
  <c r="B2889" i="13"/>
  <c r="C2889" i="13"/>
  <c r="N2889" i="13"/>
  <c r="A2890" i="13"/>
  <c r="L2890" i="13" s="1"/>
  <c r="B2890" i="13"/>
  <c r="C2890" i="13"/>
  <c r="N2890" i="13"/>
  <c r="A2891" i="13"/>
  <c r="L2891" i="13" s="1"/>
  <c r="B2891" i="13"/>
  <c r="C2891" i="13"/>
  <c r="N2891" i="13"/>
  <c r="A2892" i="13"/>
  <c r="L2892" i="13" s="1"/>
  <c r="B2892" i="13"/>
  <c r="C2892" i="13"/>
  <c r="N2892" i="13"/>
  <c r="A2893" i="13"/>
  <c r="L2893" i="13" s="1"/>
  <c r="B2893" i="13"/>
  <c r="C2893" i="13"/>
  <c r="N2893" i="13"/>
  <c r="A2894" i="13"/>
  <c r="L2894" i="13" s="1"/>
  <c r="B2894" i="13"/>
  <c r="C2894" i="13"/>
  <c r="N2894" i="13"/>
  <c r="A2895" i="13"/>
  <c r="L2895" i="13" s="1"/>
  <c r="B2895" i="13"/>
  <c r="C2895" i="13"/>
  <c r="N2895" i="13"/>
  <c r="A2896" i="13"/>
  <c r="L2896" i="13" s="1"/>
  <c r="B2896" i="13"/>
  <c r="C2896" i="13"/>
  <c r="N2896" i="13"/>
  <c r="A2897" i="13"/>
  <c r="L2897" i="13" s="1"/>
  <c r="B2897" i="13"/>
  <c r="C2897" i="13"/>
  <c r="N2897" i="13"/>
  <c r="A2898" i="13"/>
  <c r="L2898" i="13" s="1"/>
  <c r="B2898" i="13"/>
  <c r="C2898" i="13"/>
  <c r="N2898" i="13"/>
  <c r="A2899" i="13"/>
  <c r="L2899" i="13" s="1"/>
  <c r="B2899" i="13"/>
  <c r="C2899" i="13"/>
  <c r="N2899" i="13"/>
  <c r="A2900" i="13"/>
  <c r="L2900" i="13" s="1"/>
  <c r="B2900" i="13"/>
  <c r="C2900" i="13"/>
  <c r="N2900" i="13"/>
  <c r="A2901" i="13"/>
  <c r="L2901" i="13" s="1"/>
  <c r="B2901" i="13"/>
  <c r="C2901" i="13"/>
  <c r="N2901" i="13"/>
  <c r="A2902" i="13"/>
  <c r="L2902" i="13" s="1"/>
  <c r="B2902" i="13"/>
  <c r="C2902" i="13"/>
  <c r="N2902" i="13"/>
  <c r="A2903" i="13"/>
  <c r="L2903" i="13" s="1"/>
  <c r="B2903" i="13"/>
  <c r="C2903" i="13"/>
  <c r="N2903" i="13"/>
  <c r="A2904" i="13"/>
  <c r="L2904" i="13" s="1"/>
  <c r="B2904" i="13"/>
  <c r="C2904" i="13"/>
  <c r="N2904" i="13"/>
  <c r="A2905" i="13"/>
  <c r="L2905" i="13" s="1"/>
  <c r="B2905" i="13"/>
  <c r="C2905" i="13"/>
  <c r="N2905" i="13"/>
  <c r="A2906" i="13"/>
  <c r="L2906" i="13" s="1"/>
  <c r="B2906" i="13"/>
  <c r="C2906" i="13"/>
  <c r="N2906" i="13"/>
  <c r="A2907" i="13"/>
  <c r="L2907" i="13" s="1"/>
  <c r="B2907" i="13"/>
  <c r="C2907" i="13"/>
  <c r="N2907" i="13"/>
  <c r="A2908" i="13"/>
  <c r="L2908" i="13" s="1"/>
  <c r="B2908" i="13"/>
  <c r="C2908" i="13"/>
  <c r="N2908" i="13"/>
  <c r="A2909" i="13"/>
  <c r="L2909" i="13" s="1"/>
  <c r="B2909" i="13"/>
  <c r="C2909" i="13"/>
  <c r="N2909" i="13"/>
  <c r="A2910" i="13"/>
  <c r="L2910" i="13" s="1"/>
  <c r="B2910" i="13"/>
  <c r="C2910" i="13"/>
  <c r="N2910" i="13"/>
  <c r="A2911" i="13"/>
  <c r="L2911" i="13" s="1"/>
  <c r="B2911" i="13"/>
  <c r="C2911" i="13"/>
  <c r="N2911" i="13"/>
  <c r="A2912" i="13"/>
  <c r="L2912" i="13" s="1"/>
  <c r="B2912" i="13"/>
  <c r="C2912" i="13"/>
  <c r="N2912" i="13"/>
  <c r="A2913" i="13"/>
  <c r="L2913" i="13" s="1"/>
  <c r="B2913" i="13"/>
  <c r="C2913" i="13"/>
  <c r="N2913" i="13"/>
  <c r="A2914" i="13"/>
  <c r="L2914" i="13" s="1"/>
  <c r="B2914" i="13"/>
  <c r="C2914" i="13"/>
  <c r="N2914" i="13"/>
  <c r="A2915" i="13"/>
  <c r="L2915" i="13" s="1"/>
  <c r="B2915" i="13"/>
  <c r="C2915" i="13"/>
  <c r="N2915" i="13"/>
  <c r="A2916" i="13"/>
  <c r="L2916" i="13" s="1"/>
  <c r="B2916" i="13"/>
  <c r="C2916" i="13"/>
  <c r="D2916" i="13"/>
  <c r="N2916" i="13" s="1"/>
  <c r="A2917" i="13"/>
  <c r="L2917" i="13" s="1"/>
  <c r="B2917" i="13"/>
  <c r="C2917" i="13"/>
  <c r="D2917" i="13"/>
  <c r="N2917" i="13" s="1"/>
  <c r="A2918" i="13"/>
  <c r="L2918" i="13" s="1"/>
  <c r="B2918" i="13"/>
  <c r="C2918" i="13"/>
  <c r="D2918" i="13"/>
  <c r="N2918" i="13" s="1"/>
  <c r="A2919" i="13"/>
  <c r="L2919" i="13" s="1"/>
  <c r="B2919" i="13"/>
  <c r="C2919" i="13"/>
  <c r="D2919" i="13"/>
  <c r="N2919" i="13" s="1"/>
  <c r="A2920" i="13"/>
  <c r="L2920" i="13" s="1"/>
  <c r="B2920" i="13"/>
  <c r="C2920" i="13"/>
  <c r="D2920" i="13"/>
  <c r="N2920" i="13" s="1"/>
  <c r="A2921" i="13"/>
  <c r="L2921" i="13" s="1"/>
  <c r="B2921" i="13"/>
  <c r="C2921" i="13"/>
  <c r="D2921" i="13"/>
  <c r="N2921" i="13" s="1"/>
  <c r="A2922" i="13"/>
  <c r="L2922" i="13" s="1"/>
  <c r="B2922" i="13"/>
  <c r="C2922" i="13"/>
  <c r="D2922" i="13"/>
  <c r="N2922" i="13" s="1"/>
  <c r="A2923" i="13"/>
  <c r="L2923" i="13" s="1"/>
  <c r="B2923" i="13"/>
  <c r="C2923" i="13"/>
  <c r="D2923" i="13"/>
  <c r="N2923" i="13" s="1"/>
  <c r="A2924" i="13"/>
  <c r="L2924" i="13" s="1"/>
  <c r="B2924" i="13"/>
  <c r="C2924" i="13"/>
  <c r="D2924" i="13"/>
  <c r="N2924" i="13" s="1"/>
  <c r="A2925" i="13"/>
  <c r="L2925" i="13" s="1"/>
  <c r="B2925" i="13"/>
  <c r="C2925" i="13"/>
  <c r="D2925" i="13"/>
  <c r="N2925" i="13" s="1"/>
  <c r="A2926" i="13"/>
  <c r="L2926" i="13" s="1"/>
  <c r="B2926" i="13"/>
  <c r="C2926" i="13"/>
  <c r="D2926" i="13"/>
  <c r="N2926" i="13" s="1"/>
  <c r="A2927" i="13"/>
  <c r="L2927" i="13" s="1"/>
  <c r="B2927" i="13"/>
  <c r="C2927" i="13"/>
  <c r="D2927" i="13"/>
  <c r="N2927" i="13" s="1"/>
  <c r="A2928" i="13"/>
  <c r="L2928" i="13" s="1"/>
  <c r="B2928" i="13"/>
  <c r="C2928" i="13"/>
  <c r="D2928" i="13"/>
  <c r="N2928" i="13" s="1"/>
  <c r="A2929" i="13"/>
  <c r="L2929" i="13" s="1"/>
  <c r="B2929" i="13"/>
  <c r="C2929" i="13"/>
  <c r="D2929" i="13"/>
  <c r="N2929" i="13" s="1"/>
  <c r="A2930" i="13"/>
  <c r="L2930" i="13" s="1"/>
  <c r="B2930" i="13"/>
  <c r="C2930" i="13"/>
  <c r="D2930" i="13"/>
  <c r="N2930" i="13" s="1"/>
  <c r="A2931" i="13"/>
  <c r="L2931" i="13" s="1"/>
  <c r="B2931" i="13"/>
  <c r="C2931" i="13"/>
  <c r="D2931" i="13"/>
  <c r="N2931" i="13" s="1"/>
  <c r="A2932" i="13"/>
  <c r="L2932" i="13" s="1"/>
  <c r="B2932" i="13"/>
  <c r="C2932" i="13"/>
  <c r="D2932" i="13"/>
  <c r="N2932" i="13" s="1"/>
  <c r="A2933" i="13"/>
  <c r="L2933" i="13" s="1"/>
  <c r="B2933" i="13"/>
  <c r="C2933" i="13"/>
  <c r="D2933" i="13"/>
  <c r="N2933" i="13" s="1"/>
  <c r="A2934" i="13"/>
  <c r="L2934" i="13" s="1"/>
  <c r="B2934" i="13"/>
  <c r="C2934" i="13"/>
  <c r="D2934" i="13"/>
  <c r="N2934" i="13" s="1"/>
  <c r="A2935" i="13"/>
  <c r="L2935" i="13" s="1"/>
  <c r="B2935" i="13"/>
  <c r="C2935" i="13"/>
  <c r="D2935" i="13"/>
  <c r="N2935" i="13" s="1"/>
  <c r="A2936" i="13"/>
  <c r="L2936" i="13" s="1"/>
  <c r="B2936" i="13"/>
  <c r="C2936" i="13"/>
  <c r="D2936" i="13"/>
  <c r="N2936" i="13" s="1"/>
  <c r="A2937" i="13"/>
  <c r="L2937" i="13" s="1"/>
  <c r="B2937" i="13"/>
  <c r="C2937" i="13"/>
  <c r="D2937" i="13"/>
  <c r="N2937" i="13" s="1"/>
  <c r="A2938" i="13"/>
  <c r="L2938" i="13" s="1"/>
  <c r="B2938" i="13"/>
  <c r="C2938" i="13"/>
  <c r="D2938" i="13"/>
  <c r="N2938" i="13" s="1"/>
  <c r="A2939" i="13"/>
  <c r="L2939" i="13" s="1"/>
  <c r="B2939" i="13"/>
  <c r="C2939" i="13"/>
  <c r="D2939" i="13"/>
  <c r="N2939" i="13" s="1"/>
  <c r="A2940" i="13"/>
  <c r="L2940" i="13" s="1"/>
  <c r="B2940" i="13"/>
  <c r="C2940" i="13"/>
  <c r="D2940" i="13"/>
  <c r="N2940" i="13" s="1"/>
  <c r="A2941" i="13"/>
  <c r="L2941" i="13" s="1"/>
  <c r="B2941" i="13"/>
  <c r="C2941" i="13"/>
  <c r="D2941" i="13"/>
  <c r="N2941" i="13" s="1"/>
  <c r="A2942" i="13"/>
  <c r="L2942" i="13" s="1"/>
  <c r="B2942" i="13"/>
  <c r="C2942" i="13"/>
  <c r="D2942" i="13"/>
  <c r="N2942" i="13" s="1"/>
  <c r="A2943" i="13"/>
  <c r="L2943" i="13" s="1"/>
  <c r="B2943" i="13"/>
  <c r="C2943" i="13"/>
  <c r="D2943" i="13"/>
  <c r="N2943" i="13" s="1"/>
  <c r="A2944" i="13"/>
  <c r="L2944" i="13" s="1"/>
  <c r="B2944" i="13"/>
  <c r="C2944" i="13"/>
  <c r="D2944" i="13"/>
  <c r="N2944" i="13" s="1"/>
  <c r="A2945" i="13"/>
  <c r="L2945" i="13" s="1"/>
  <c r="B2945" i="13"/>
  <c r="C2945" i="13"/>
  <c r="D2945" i="13"/>
  <c r="N2945" i="13" s="1"/>
  <c r="A2946" i="13"/>
  <c r="L2946" i="13" s="1"/>
  <c r="B2946" i="13"/>
  <c r="C2946" i="13"/>
  <c r="D2946" i="13"/>
  <c r="N2946" i="13" s="1"/>
  <c r="A2947" i="13"/>
  <c r="L2947" i="13" s="1"/>
  <c r="B2947" i="13"/>
  <c r="C2947" i="13"/>
  <c r="D2947" i="13"/>
  <c r="N2947" i="13" s="1"/>
  <c r="A2948" i="13"/>
  <c r="L2948" i="13" s="1"/>
  <c r="B2948" i="13"/>
  <c r="C2948" i="13"/>
  <c r="D2948" i="13"/>
  <c r="N2948" i="13" s="1"/>
  <c r="A2949" i="13"/>
  <c r="L2949" i="13" s="1"/>
  <c r="B2949" i="13"/>
  <c r="C2949" i="13"/>
  <c r="D2949" i="13"/>
  <c r="N2949" i="13" s="1"/>
  <c r="A2950" i="13"/>
  <c r="L2950" i="13" s="1"/>
  <c r="B2950" i="13"/>
  <c r="C2950" i="13"/>
  <c r="D2950" i="13"/>
  <c r="N2950" i="13" s="1"/>
  <c r="A2951" i="13"/>
  <c r="L2951" i="13" s="1"/>
  <c r="B2951" i="13"/>
  <c r="C2951" i="13"/>
  <c r="D2951" i="13"/>
  <c r="N2951" i="13" s="1"/>
  <c r="A2952" i="13"/>
  <c r="L2952" i="13" s="1"/>
  <c r="B2952" i="13"/>
  <c r="C2952" i="13"/>
  <c r="D2952" i="13"/>
  <c r="N2952" i="13" s="1"/>
  <c r="A2953" i="13"/>
  <c r="L2953" i="13" s="1"/>
  <c r="B2953" i="13"/>
  <c r="C2953" i="13"/>
  <c r="D2953" i="13"/>
  <c r="N2953" i="13" s="1"/>
  <c r="A2954" i="13"/>
  <c r="L2954" i="13" s="1"/>
  <c r="B2954" i="13"/>
  <c r="C2954" i="13"/>
  <c r="D2954" i="13"/>
  <c r="N2954" i="13" s="1"/>
  <c r="A2955" i="13"/>
  <c r="L2955" i="13" s="1"/>
  <c r="B2955" i="13"/>
  <c r="C2955" i="13"/>
  <c r="D2955" i="13"/>
  <c r="N2955" i="13" s="1"/>
  <c r="A2956" i="13"/>
  <c r="L2956" i="13" s="1"/>
  <c r="B2956" i="13"/>
  <c r="C2956" i="13"/>
  <c r="D2956" i="13"/>
  <c r="N2956" i="13" s="1"/>
  <c r="A2957" i="13"/>
  <c r="L2957" i="13" s="1"/>
  <c r="B2957" i="13"/>
  <c r="C2957" i="13"/>
  <c r="D2957" i="13"/>
  <c r="N2957" i="13" s="1"/>
  <c r="A2958" i="13"/>
  <c r="L2958" i="13" s="1"/>
  <c r="B2958" i="13"/>
  <c r="C2958" i="13"/>
  <c r="D2958" i="13"/>
  <c r="N2958" i="13" s="1"/>
  <c r="A2959" i="13"/>
  <c r="L2959" i="13" s="1"/>
  <c r="B2959" i="13"/>
  <c r="C2959" i="13"/>
  <c r="D2959" i="13"/>
  <c r="N2959" i="13" s="1"/>
  <c r="A2960" i="13"/>
  <c r="L2960" i="13" s="1"/>
  <c r="B2960" i="13"/>
  <c r="C2960" i="13"/>
  <c r="D2960" i="13"/>
  <c r="N2960" i="13" s="1"/>
  <c r="A2961" i="13"/>
  <c r="L2961" i="13" s="1"/>
  <c r="B2961" i="13"/>
  <c r="C2961" i="13"/>
  <c r="D2961" i="13"/>
  <c r="N2961" i="13" s="1"/>
  <c r="A2962" i="13"/>
  <c r="L2962" i="13" s="1"/>
  <c r="B2962" i="13"/>
  <c r="C2962" i="13"/>
  <c r="D2962" i="13"/>
  <c r="N2962" i="13" s="1"/>
  <c r="A2963" i="13"/>
  <c r="L2963" i="13" s="1"/>
  <c r="B2963" i="13"/>
  <c r="C2963" i="13"/>
  <c r="D2963" i="13"/>
  <c r="N2963" i="13" s="1"/>
  <c r="A2964" i="13"/>
  <c r="L2964" i="13" s="1"/>
  <c r="B2964" i="13"/>
  <c r="C2964" i="13"/>
  <c r="D2964" i="13"/>
  <c r="N2964" i="13" s="1"/>
  <c r="A2965" i="13"/>
  <c r="L2965" i="13" s="1"/>
  <c r="B2965" i="13"/>
  <c r="C2965" i="13"/>
  <c r="D2965" i="13"/>
  <c r="N2965" i="13" s="1"/>
  <c r="A2966" i="13"/>
  <c r="L2966" i="13" s="1"/>
  <c r="B2966" i="13"/>
  <c r="C2966" i="13"/>
  <c r="D2966" i="13"/>
  <c r="N2966" i="13" s="1"/>
  <c r="A2967" i="13"/>
  <c r="L2967" i="13" s="1"/>
  <c r="B2967" i="13"/>
  <c r="C2967" i="13"/>
  <c r="D2967" i="13"/>
  <c r="N2967" i="13" s="1"/>
  <c r="A2968" i="13"/>
  <c r="L2968" i="13" s="1"/>
  <c r="B2968" i="13"/>
  <c r="C2968" i="13"/>
  <c r="D2968" i="13"/>
  <c r="N2968" i="13" s="1"/>
  <c r="A2969" i="13"/>
  <c r="L2969" i="13" s="1"/>
  <c r="B2969" i="13"/>
  <c r="C2969" i="13"/>
  <c r="D2969" i="13"/>
  <c r="N2969" i="13" s="1"/>
  <c r="A2970" i="13"/>
  <c r="L2970" i="13" s="1"/>
  <c r="B2970" i="13"/>
  <c r="C2970" i="13"/>
  <c r="D2970" i="13"/>
  <c r="N2970" i="13" s="1"/>
  <c r="A2971" i="13"/>
  <c r="L2971" i="13" s="1"/>
  <c r="B2971" i="13"/>
  <c r="C2971" i="13"/>
  <c r="D2971" i="13"/>
  <c r="N2971" i="13" s="1"/>
  <c r="A2972" i="13"/>
  <c r="L2972" i="13" s="1"/>
  <c r="B2972" i="13"/>
  <c r="C2972" i="13"/>
  <c r="D2972" i="13"/>
  <c r="N2972" i="13" s="1"/>
  <c r="A2973" i="13"/>
  <c r="L2973" i="13" s="1"/>
  <c r="B2973" i="13"/>
  <c r="C2973" i="13"/>
  <c r="D2973" i="13"/>
  <c r="N2973" i="13" s="1"/>
  <c r="A2974" i="13"/>
  <c r="L2974" i="13" s="1"/>
  <c r="B2974" i="13"/>
  <c r="C2974" i="13"/>
  <c r="D2974" i="13"/>
  <c r="N2974" i="13" s="1"/>
  <c r="A2975" i="13"/>
  <c r="L2975" i="13" s="1"/>
  <c r="B2975" i="13"/>
  <c r="C2975" i="13"/>
  <c r="D2975" i="13"/>
  <c r="N2975" i="13" s="1"/>
  <c r="A2976" i="13"/>
  <c r="L2976" i="13" s="1"/>
  <c r="B2976" i="13"/>
  <c r="C2976" i="13"/>
  <c r="D2976" i="13"/>
  <c r="N2976" i="13" s="1"/>
  <c r="A2977" i="13"/>
  <c r="L2977" i="13" s="1"/>
  <c r="B2977" i="13"/>
  <c r="C2977" i="13"/>
  <c r="D2977" i="13"/>
  <c r="N2977" i="13" s="1"/>
  <c r="A2978" i="13"/>
  <c r="L2978" i="13" s="1"/>
  <c r="B2978" i="13"/>
  <c r="C2978" i="13"/>
  <c r="D2978" i="13"/>
  <c r="N2978" i="13" s="1"/>
  <c r="A2979" i="13"/>
  <c r="L2979" i="13" s="1"/>
  <c r="B2979" i="13"/>
  <c r="C2979" i="13"/>
  <c r="D2979" i="13"/>
  <c r="N2979" i="13" s="1"/>
  <c r="A2980" i="13"/>
  <c r="L2980" i="13" s="1"/>
  <c r="B2980" i="13"/>
  <c r="C2980" i="13"/>
  <c r="D2980" i="13"/>
  <c r="N2980" i="13" s="1"/>
  <c r="A2981" i="13"/>
  <c r="L2981" i="13" s="1"/>
  <c r="B2981" i="13"/>
  <c r="C2981" i="13"/>
  <c r="D2981" i="13"/>
  <c r="N2981" i="13" s="1"/>
  <c r="A2982" i="13"/>
  <c r="L2982" i="13" s="1"/>
  <c r="B2982" i="13"/>
  <c r="C2982" i="13"/>
  <c r="D2982" i="13"/>
  <c r="N2982" i="13" s="1"/>
  <c r="A2983" i="13"/>
  <c r="L2983" i="13" s="1"/>
  <c r="B2983" i="13"/>
  <c r="C2983" i="13"/>
  <c r="D2983" i="13"/>
  <c r="N2983" i="13" s="1"/>
  <c r="A2984" i="13"/>
  <c r="L2984" i="13" s="1"/>
  <c r="B2984" i="13"/>
  <c r="C2984" i="13"/>
  <c r="D2984" i="13"/>
  <c r="N2984" i="13" s="1"/>
  <c r="A2985" i="13"/>
  <c r="L2985" i="13" s="1"/>
  <c r="B2985" i="13"/>
  <c r="C2985" i="13"/>
  <c r="D2985" i="13"/>
  <c r="N2985" i="13" s="1"/>
  <c r="A2986" i="13"/>
  <c r="L2986" i="13" s="1"/>
  <c r="B2986" i="13"/>
  <c r="C2986" i="13"/>
  <c r="D2986" i="13"/>
  <c r="N2986" i="13" s="1"/>
  <c r="A2987" i="13"/>
  <c r="L2987" i="13" s="1"/>
  <c r="B2987" i="13"/>
  <c r="C2987" i="13"/>
  <c r="D2987" i="13"/>
  <c r="N2987" i="13" s="1"/>
  <c r="A2988" i="13"/>
  <c r="L2988" i="13" s="1"/>
  <c r="B2988" i="13"/>
  <c r="C2988" i="13"/>
  <c r="D2988" i="13"/>
  <c r="N2988" i="13" s="1"/>
  <c r="A2989" i="13"/>
  <c r="L2989" i="13" s="1"/>
  <c r="B2989" i="13"/>
  <c r="C2989" i="13"/>
  <c r="D2989" i="13"/>
  <c r="N2989" i="13" s="1"/>
  <c r="A2990" i="13"/>
  <c r="L2990" i="13" s="1"/>
  <c r="B2990" i="13"/>
  <c r="C2990" i="13"/>
  <c r="D2990" i="13"/>
  <c r="N2990" i="13" s="1"/>
  <c r="A2991" i="13"/>
  <c r="L2991" i="13" s="1"/>
  <c r="B2991" i="13"/>
  <c r="C2991" i="13"/>
  <c r="D2991" i="13"/>
  <c r="N2991" i="13" s="1"/>
  <c r="A2992" i="13"/>
  <c r="L2992" i="13" s="1"/>
  <c r="B2992" i="13"/>
  <c r="C2992" i="13"/>
  <c r="D2992" i="13"/>
  <c r="N2992" i="13" s="1"/>
  <c r="A2993" i="13"/>
  <c r="L2993" i="13" s="1"/>
  <c r="B2993" i="13"/>
  <c r="C2993" i="13"/>
  <c r="D2993" i="13"/>
  <c r="N2993" i="13" s="1"/>
  <c r="A2994" i="13"/>
  <c r="L2994" i="13" s="1"/>
  <c r="B2994" i="13"/>
  <c r="C2994" i="13"/>
  <c r="D2994" i="13"/>
  <c r="N2994" i="13" s="1"/>
  <c r="A2995" i="13"/>
  <c r="L2995" i="13" s="1"/>
  <c r="B2995" i="13"/>
  <c r="C2995" i="13"/>
  <c r="D2995" i="13"/>
  <c r="N2995" i="13" s="1"/>
  <c r="A2996" i="13"/>
  <c r="L2996" i="13" s="1"/>
  <c r="B2996" i="13"/>
  <c r="C2996" i="13"/>
  <c r="D2996" i="13"/>
  <c r="N2996" i="13" s="1"/>
  <c r="A2997" i="13"/>
  <c r="L2997" i="13" s="1"/>
  <c r="B2997" i="13"/>
  <c r="C2997" i="13"/>
  <c r="D2997" i="13"/>
  <c r="N2997" i="13" s="1"/>
  <c r="A2998" i="13"/>
  <c r="L2998" i="13" s="1"/>
  <c r="B2998" i="13"/>
  <c r="C2998" i="13"/>
  <c r="D2998" i="13"/>
  <c r="N2998" i="13" s="1"/>
  <c r="A2999" i="13"/>
  <c r="L2999" i="13" s="1"/>
  <c r="B2999" i="13"/>
  <c r="C2999" i="13"/>
  <c r="D2999" i="13"/>
  <c r="N2999" i="13" s="1"/>
  <c r="A3000" i="13"/>
  <c r="L3000" i="13" s="1"/>
  <c r="B3000" i="13"/>
  <c r="C3000" i="13"/>
  <c r="D3000" i="13"/>
  <c r="N3000" i="13" s="1"/>
  <c r="A3001" i="13"/>
  <c r="L3001" i="13" s="1"/>
  <c r="B3001" i="13"/>
  <c r="C3001" i="13"/>
  <c r="D3001" i="13"/>
  <c r="N3001" i="13" s="1"/>
  <c r="A3002" i="13"/>
  <c r="L3002" i="13" s="1"/>
  <c r="B3002" i="13"/>
  <c r="C3002" i="13"/>
  <c r="D3002" i="13"/>
  <c r="N3002" i="13" s="1"/>
  <c r="A3003" i="13"/>
  <c r="L3003" i="13" s="1"/>
  <c r="B3003" i="13"/>
  <c r="C3003" i="13"/>
  <c r="D3003" i="13"/>
  <c r="N3003" i="13" s="1"/>
  <c r="A3004" i="13"/>
  <c r="L3004" i="13" s="1"/>
  <c r="B3004" i="13"/>
  <c r="C3004" i="13"/>
  <c r="D3004" i="13"/>
  <c r="N3004" i="13" s="1"/>
  <c r="A3005" i="13"/>
  <c r="L3005" i="13" s="1"/>
  <c r="B3005" i="13"/>
  <c r="C3005" i="13"/>
  <c r="D3005" i="13"/>
  <c r="N3005" i="13" s="1"/>
  <c r="A3006" i="13"/>
  <c r="L3006" i="13" s="1"/>
  <c r="B3006" i="13"/>
  <c r="C3006" i="13"/>
  <c r="D3006" i="13"/>
  <c r="N3006" i="13" s="1"/>
  <c r="A3007" i="13"/>
  <c r="L3007" i="13" s="1"/>
  <c r="B3007" i="13"/>
  <c r="C3007" i="13"/>
  <c r="D3007" i="13"/>
  <c r="N3007" i="13" s="1"/>
  <c r="A3008" i="13"/>
  <c r="L3008" i="13" s="1"/>
  <c r="B3008" i="13"/>
  <c r="C3008" i="13"/>
  <c r="D3008" i="13"/>
  <c r="N3008" i="13" s="1"/>
  <c r="A3009" i="13"/>
  <c r="L3009" i="13" s="1"/>
  <c r="B3009" i="13"/>
  <c r="C3009" i="13"/>
  <c r="D3009" i="13"/>
  <c r="N3009" i="13" s="1"/>
  <c r="A3010" i="13"/>
  <c r="L3010" i="13" s="1"/>
  <c r="B3010" i="13"/>
  <c r="C3010" i="13"/>
  <c r="D3010" i="13"/>
  <c r="N3010" i="13" s="1"/>
  <c r="A3011" i="13"/>
  <c r="L3011" i="13" s="1"/>
  <c r="B3011" i="13"/>
  <c r="C3011" i="13"/>
  <c r="D3011" i="13"/>
  <c r="N3011" i="13" s="1"/>
  <c r="A3012" i="13"/>
  <c r="L3012" i="13" s="1"/>
  <c r="B3012" i="13"/>
  <c r="C3012" i="13"/>
  <c r="D3012" i="13"/>
  <c r="N3012" i="13" s="1"/>
  <c r="A3013" i="13"/>
  <c r="L3013" i="13" s="1"/>
  <c r="B3013" i="13"/>
  <c r="C3013" i="13"/>
  <c r="D3013" i="13"/>
  <c r="N3013" i="13" s="1"/>
  <c r="A3014" i="13"/>
  <c r="L3014" i="13" s="1"/>
  <c r="B3014" i="13"/>
  <c r="C3014" i="13"/>
  <c r="D3014" i="13"/>
  <c r="N3014" i="13" s="1"/>
  <c r="A3015" i="13"/>
  <c r="L3015" i="13" s="1"/>
  <c r="B3015" i="13"/>
  <c r="C3015" i="13"/>
  <c r="D3015" i="13"/>
  <c r="N3015" i="13" s="1"/>
  <c r="A3016" i="13"/>
  <c r="L3016" i="13" s="1"/>
  <c r="B3016" i="13"/>
  <c r="C3016" i="13"/>
  <c r="D3016" i="13"/>
  <c r="N3016" i="13" s="1"/>
  <c r="A3017" i="13"/>
  <c r="L3017" i="13" s="1"/>
  <c r="B3017" i="13"/>
  <c r="C3017" i="13"/>
  <c r="D3017" i="13"/>
  <c r="N3017" i="13" s="1"/>
  <c r="A3018" i="13"/>
  <c r="L3018" i="13" s="1"/>
  <c r="B3018" i="13"/>
  <c r="C3018" i="13"/>
  <c r="D3018" i="13"/>
  <c r="N3018" i="13" s="1"/>
  <c r="A3019" i="13"/>
  <c r="L3019" i="13" s="1"/>
  <c r="B3019" i="13"/>
  <c r="C3019" i="13"/>
  <c r="D3019" i="13"/>
  <c r="N3019" i="13" s="1"/>
  <c r="A3020" i="13"/>
  <c r="L3020" i="13" s="1"/>
  <c r="B3020" i="13"/>
  <c r="C3020" i="13"/>
  <c r="D3020" i="13"/>
  <c r="N3020" i="13" s="1"/>
  <c r="A3021" i="13"/>
  <c r="L3021" i="13" s="1"/>
  <c r="B3021" i="13"/>
  <c r="C3021" i="13"/>
  <c r="D3021" i="13"/>
  <c r="N3021" i="13" s="1"/>
  <c r="A3022" i="13"/>
  <c r="L3022" i="13" s="1"/>
  <c r="B3022" i="13"/>
  <c r="C3022" i="13"/>
  <c r="D3022" i="13"/>
  <c r="N3022" i="13" s="1"/>
  <c r="A3023" i="13"/>
  <c r="L3023" i="13" s="1"/>
  <c r="B3023" i="13"/>
  <c r="C3023" i="13"/>
  <c r="D3023" i="13"/>
  <c r="N3023" i="13" s="1"/>
  <c r="A3024" i="13"/>
  <c r="L3024" i="13" s="1"/>
  <c r="B3024" i="13"/>
  <c r="C3024" i="13"/>
  <c r="D3024" i="13"/>
  <c r="N3024" i="13" s="1"/>
  <c r="A3025" i="13"/>
  <c r="L3025" i="13" s="1"/>
  <c r="B3025" i="13"/>
  <c r="C3025" i="13"/>
  <c r="D3025" i="13"/>
  <c r="N3025" i="13" s="1"/>
  <c r="A3026" i="13"/>
  <c r="L3026" i="13" s="1"/>
  <c r="B3026" i="13"/>
  <c r="C3026" i="13"/>
  <c r="D3026" i="13"/>
  <c r="N3026" i="13" s="1"/>
  <c r="A3027" i="13"/>
  <c r="L3027" i="13" s="1"/>
  <c r="B3027" i="13"/>
  <c r="C3027" i="13"/>
  <c r="D3027" i="13"/>
  <c r="N3027" i="13" s="1"/>
  <c r="A3028" i="13"/>
  <c r="L3028" i="13" s="1"/>
  <c r="B3028" i="13"/>
  <c r="C3028" i="13"/>
  <c r="D3028" i="13"/>
  <c r="N3028" i="13" s="1"/>
  <c r="A3029" i="13"/>
  <c r="L3029" i="13" s="1"/>
  <c r="B3029" i="13"/>
  <c r="C3029" i="13"/>
  <c r="D3029" i="13"/>
  <c r="N3029" i="13" s="1"/>
  <c r="A3030" i="13"/>
  <c r="L3030" i="13" s="1"/>
  <c r="B3030" i="13"/>
  <c r="C3030" i="13"/>
  <c r="D3030" i="13"/>
  <c r="N3030" i="13" s="1"/>
  <c r="A3031" i="13"/>
  <c r="L3031" i="13" s="1"/>
  <c r="B3031" i="13"/>
  <c r="C3031" i="13"/>
  <c r="D3031" i="13"/>
  <c r="N3031" i="13" s="1"/>
  <c r="A3032" i="13"/>
  <c r="L3032" i="13" s="1"/>
  <c r="B3032" i="13"/>
  <c r="C3032" i="13"/>
  <c r="D3032" i="13"/>
  <c r="N3032" i="13" s="1"/>
  <c r="A3033" i="13"/>
  <c r="L3033" i="13" s="1"/>
  <c r="B3033" i="13"/>
  <c r="C3033" i="13"/>
  <c r="D3033" i="13"/>
  <c r="N3033" i="13" s="1"/>
  <c r="A3034" i="13"/>
  <c r="L3034" i="13" s="1"/>
  <c r="B3034" i="13"/>
  <c r="C3034" i="13"/>
  <c r="D3034" i="13"/>
  <c r="N3034" i="13" s="1"/>
  <c r="A3035" i="13"/>
  <c r="L3035" i="13" s="1"/>
  <c r="B3035" i="13"/>
  <c r="C3035" i="13"/>
  <c r="D3035" i="13"/>
  <c r="N3035" i="13" s="1"/>
  <c r="A3036" i="13"/>
  <c r="L3036" i="13" s="1"/>
  <c r="B3036" i="13"/>
  <c r="C3036" i="13"/>
  <c r="D3036" i="13"/>
  <c r="N3036" i="13" s="1"/>
  <c r="A3037" i="13"/>
  <c r="L3037" i="13" s="1"/>
  <c r="B3037" i="13"/>
  <c r="C3037" i="13"/>
  <c r="D3037" i="13"/>
  <c r="N3037" i="13" s="1"/>
  <c r="A3038" i="13"/>
  <c r="L3038" i="13" s="1"/>
  <c r="B3038" i="13"/>
  <c r="C3038" i="13"/>
  <c r="D3038" i="13"/>
  <c r="N3038" i="13" s="1"/>
  <c r="A3039" i="13"/>
  <c r="L3039" i="13" s="1"/>
  <c r="B3039" i="13"/>
  <c r="C3039" i="13"/>
  <c r="D3039" i="13"/>
  <c r="N3039" i="13" s="1"/>
  <c r="A3040" i="13"/>
  <c r="L3040" i="13" s="1"/>
  <c r="B3040" i="13"/>
  <c r="C3040" i="13"/>
  <c r="D3040" i="13"/>
  <c r="N3040" i="13" s="1"/>
  <c r="A3041" i="13"/>
  <c r="L3041" i="13" s="1"/>
  <c r="B3041" i="13"/>
  <c r="C3041" i="13"/>
  <c r="D3041" i="13"/>
  <c r="N3041" i="13" s="1"/>
  <c r="A3042" i="13"/>
  <c r="L3042" i="13" s="1"/>
  <c r="B3042" i="13"/>
  <c r="C3042" i="13"/>
  <c r="D3042" i="13"/>
  <c r="N3042" i="13" s="1"/>
  <c r="A3043" i="13"/>
  <c r="L3043" i="13" s="1"/>
  <c r="B3043" i="13"/>
  <c r="C3043" i="13"/>
  <c r="D3043" i="13"/>
  <c r="N3043" i="13" s="1"/>
  <c r="A3044" i="13"/>
  <c r="L3044" i="13" s="1"/>
  <c r="B3044" i="13"/>
  <c r="C3044" i="13"/>
  <c r="D3044" i="13"/>
  <c r="N3044" i="13" s="1"/>
  <c r="A3045" i="13"/>
  <c r="L3045" i="13" s="1"/>
  <c r="B3045" i="13"/>
  <c r="C3045" i="13"/>
  <c r="D3045" i="13"/>
  <c r="N3045" i="13" s="1"/>
  <c r="A3046" i="13"/>
  <c r="L3046" i="13" s="1"/>
  <c r="B3046" i="13"/>
  <c r="C3046" i="13"/>
  <c r="D3046" i="13"/>
  <c r="N3046" i="13" s="1"/>
  <c r="A3047" i="13"/>
  <c r="L3047" i="13" s="1"/>
  <c r="B3047" i="13"/>
  <c r="C3047" i="13"/>
  <c r="D3047" i="13"/>
  <c r="N3047" i="13" s="1"/>
  <c r="A3048" i="13"/>
  <c r="L3048" i="13" s="1"/>
  <c r="B3048" i="13"/>
  <c r="C3048" i="13"/>
  <c r="D3048" i="13"/>
  <c r="N3048" i="13" s="1"/>
  <c r="A3049" i="13"/>
  <c r="L3049" i="13" s="1"/>
  <c r="B3049" i="13"/>
  <c r="C3049" i="13"/>
  <c r="D3049" i="13"/>
  <c r="N3049" i="13" s="1"/>
  <c r="A3050" i="13"/>
  <c r="L3050" i="13" s="1"/>
  <c r="B3050" i="13"/>
  <c r="C3050" i="13"/>
  <c r="D3050" i="13"/>
  <c r="N3050" i="13" s="1"/>
  <c r="A3051" i="13"/>
  <c r="L3051" i="13" s="1"/>
  <c r="B3051" i="13"/>
  <c r="C3051" i="13"/>
  <c r="D3051" i="13"/>
  <c r="N3051" i="13" s="1"/>
  <c r="A3052" i="13"/>
  <c r="L3052" i="13" s="1"/>
  <c r="B3052" i="13"/>
  <c r="C3052" i="13"/>
  <c r="D3052" i="13"/>
  <c r="N3052" i="13" s="1"/>
  <c r="A3053" i="13"/>
  <c r="L3053" i="13" s="1"/>
  <c r="B3053" i="13"/>
  <c r="C3053" i="13"/>
  <c r="D3053" i="13"/>
  <c r="N3053" i="13" s="1"/>
  <c r="A3054" i="13"/>
  <c r="L3054" i="13" s="1"/>
  <c r="B3054" i="13"/>
  <c r="C3054" i="13"/>
  <c r="D3054" i="13"/>
  <c r="N3054" i="13" s="1"/>
  <c r="A3055" i="13"/>
  <c r="L3055" i="13" s="1"/>
  <c r="B3055" i="13"/>
  <c r="C3055" i="13"/>
  <c r="D3055" i="13"/>
  <c r="N3055" i="13" s="1"/>
  <c r="A3056" i="13"/>
  <c r="L3056" i="13" s="1"/>
  <c r="B3056" i="13"/>
  <c r="C3056" i="13"/>
  <c r="D3056" i="13"/>
  <c r="N3056" i="13" s="1"/>
  <c r="A3057" i="13"/>
  <c r="L3057" i="13" s="1"/>
  <c r="B3057" i="13"/>
  <c r="C3057" i="13"/>
  <c r="D3057" i="13"/>
  <c r="N3057" i="13" s="1"/>
  <c r="A3058" i="13"/>
  <c r="L3058" i="13" s="1"/>
  <c r="B3058" i="13"/>
  <c r="C3058" i="13"/>
  <c r="D3058" i="13"/>
  <c r="N3058" i="13" s="1"/>
  <c r="A3059" i="13"/>
  <c r="L3059" i="13" s="1"/>
  <c r="B3059" i="13"/>
  <c r="C3059" i="13"/>
  <c r="D3059" i="13"/>
  <c r="N3059" i="13" s="1"/>
  <c r="A3060" i="13"/>
  <c r="L3060" i="13" s="1"/>
  <c r="B3060" i="13"/>
  <c r="C3060" i="13"/>
  <c r="D3060" i="13"/>
  <c r="N3060" i="13" s="1"/>
  <c r="A3061" i="13"/>
  <c r="L3061" i="13" s="1"/>
  <c r="B3061" i="13"/>
  <c r="C3061" i="13"/>
  <c r="D3061" i="13"/>
  <c r="N3061" i="13" s="1"/>
  <c r="A3062" i="13"/>
  <c r="L3062" i="13" s="1"/>
  <c r="B3062" i="13"/>
  <c r="C3062" i="13"/>
  <c r="D3062" i="13"/>
  <c r="N3062" i="13" s="1"/>
  <c r="A3063" i="13"/>
  <c r="L3063" i="13" s="1"/>
  <c r="B3063" i="13"/>
  <c r="C3063" i="13"/>
  <c r="D3063" i="13"/>
  <c r="N3063" i="13" s="1"/>
  <c r="A3064" i="13"/>
  <c r="L3064" i="13" s="1"/>
  <c r="B3064" i="13"/>
  <c r="C3064" i="13"/>
  <c r="D3064" i="13"/>
  <c r="N3064" i="13" s="1"/>
  <c r="A3065" i="13"/>
  <c r="L3065" i="13" s="1"/>
  <c r="B3065" i="13"/>
  <c r="C3065" i="13"/>
  <c r="D3065" i="13"/>
  <c r="N3065" i="13" s="1"/>
  <c r="A3066" i="13"/>
  <c r="L3066" i="13" s="1"/>
  <c r="B3066" i="13"/>
  <c r="C3066" i="13"/>
  <c r="D3066" i="13"/>
  <c r="N3066" i="13" s="1"/>
  <c r="A3067" i="13"/>
  <c r="L3067" i="13" s="1"/>
  <c r="B3067" i="13"/>
  <c r="C3067" i="13"/>
  <c r="D3067" i="13"/>
  <c r="N3067" i="13" s="1"/>
  <c r="A3068" i="13"/>
  <c r="L3068" i="13" s="1"/>
  <c r="B3068" i="13"/>
  <c r="C3068" i="13"/>
  <c r="D3068" i="13"/>
  <c r="N3068" i="13" s="1"/>
  <c r="A3069" i="13"/>
  <c r="L3069" i="13" s="1"/>
  <c r="B3069" i="13"/>
  <c r="C3069" i="13"/>
  <c r="D3069" i="13"/>
  <c r="N3069" i="13" s="1"/>
  <c r="A3070" i="13"/>
  <c r="L3070" i="13" s="1"/>
  <c r="B3070" i="13"/>
  <c r="C3070" i="13"/>
  <c r="D3070" i="13"/>
  <c r="N3070" i="13" s="1"/>
  <c r="A3071" i="13"/>
  <c r="L3071" i="13" s="1"/>
  <c r="B3071" i="13"/>
  <c r="C3071" i="13"/>
  <c r="D3071" i="13"/>
  <c r="N3071" i="13" s="1"/>
  <c r="A3072" i="13"/>
  <c r="L3072" i="13" s="1"/>
  <c r="B3072" i="13"/>
  <c r="C3072" i="13"/>
  <c r="D3072" i="13"/>
  <c r="N3072" i="13" s="1"/>
  <c r="A3073" i="13"/>
  <c r="L3073" i="13" s="1"/>
  <c r="B3073" i="13"/>
  <c r="C3073" i="13"/>
  <c r="D3073" i="13"/>
  <c r="N3073" i="13" s="1"/>
  <c r="A3074" i="13"/>
  <c r="L3074" i="13" s="1"/>
  <c r="B3074" i="13"/>
  <c r="C3074" i="13"/>
  <c r="D3074" i="13"/>
  <c r="N3074" i="13" s="1"/>
  <c r="A3075" i="13"/>
  <c r="L3075" i="13" s="1"/>
  <c r="B3075" i="13"/>
  <c r="C3075" i="13"/>
  <c r="D3075" i="13"/>
  <c r="N3075" i="13" s="1"/>
  <c r="A3076" i="13"/>
  <c r="L3076" i="13" s="1"/>
  <c r="B3076" i="13"/>
  <c r="C3076" i="13"/>
  <c r="D3076" i="13"/>
  <c r="N3076" i="13" s="1"/>
  <c r="A3077" i="13"/>
  <c r="L3077" i="13" s="1"/>
  <c r="B3077" i="13"/>
  <c r="C3077" i="13"/>
  <c r="D3077" i="13"/>
  <c r="N3077" i="13" s="1"/>
  <c r="A3078" i="13"/>
  <c r="L3078" i="13" s="1"/>
  <c r="B3078" i="13"/>
  <c r="C3078" i="13"/>
  <c r="D3078" i="13"/>
  <c r="N3078" i="13" s="1"/>
  <c r="A3079" i="13"/>
  <c r="L3079" i="13" s="1"/>
  <c r="B3079" i="13"/>
  <c r="C3079" i="13"/>
  <c r="D3079" i="13"/>
  <c r="N3079" i="13" s="1"/>
  <c r="A3080" i="13"/>
  <c r="L3080" i="13" s="1"/>
  <c r="B3080" i="13"/>
  <c r="C3080" i="13"/>
  <c r="D3080" i="13"/>
  <c r="N3080" i="13" s="1"/>
  <c r="A3081" i="13"/>
  <c r="L3081" i="13" s="1"/>
  <c r="B3081" i="13"/>
  <c r="C3081" i="13"/>
  <c r="D3081" i="13"/>
  <c r="N3081" i="13" s="1"/>
  <c r="A3082" i="13"/>
  <c r="L3082" i="13" s="1"/>
  <c r="B3082" i="13"/>
  <c r="C3082" i="13"/>
  <c r="D3082" i="13"/>
  <c r="N3082" i="13" s="1"/>
  <c r="A3083" i="13"/>
  <c r="L3083" i="13" s="1"/>
  <c r="B3083" i="13"/>
  <c r="C3083" i="13"/>
  <c r="D3083" i="13"/>
  <c r="N3083" i="13" s="1"/>
  <c r="A3084" i="13"/>
  <c r="L3084" i="13" s="1"/>
  <c r="B3084" i="13"/>
  <c r="C3084" i="13"/>
  <c r="D3084" i="13"/>
  <c r="N3084" i="13" s="1"/>
  <c r="A3085" i="13"/>
  <c r="L3085" i="13" s="1"/>
  <c r="B3085" i="13"/>
  <c r="C3085" i="13"/>
  <c r="D3085" i="13"/>
  <c r="N3085" i="13" s="1"/>
  <c r="A3086" i="13"/>
  <c r="L3086" i="13" s="1"/>
  <c r="B3086" i="13"/>
  <c r="C3086" i="13"/>
  <c r="D3086" i="13"/>
  <c r="N3086" i="13" s="1"/>
  <c r="A3087" i="13"/>
  <c r="L3087" i="13" s="1"/>
  <c r="B3087" i="13"/>
  <c r="C3087" i="13"/>
  <c r="D3087" i="13"/>
  <c r="N3087" i="13" s="1"/>
  <c r="A3088" i="13"/>
  <c r="L3088" i="13" s="1"/>
  <c r="B3088" i="13"/>
  <c r="C3088" i="13"/>
  <c r="D3088" i="13"/>
  <c r="N3088" i="13" s="1"/>
  <c r="A3089" i="13"/>
  <c r="L3089" i="13" s="1"/>
  <c r="B3089" i="13"/>
  <c r="C3089" i="13"/>
  <c r="D3089" i="13"/>
  <c r="N3089" i="13" s="1"/>
  <c r="A3090" i="13"/>
  <c r="L3090" i="13" s="1"/>
  <c r="B3090" i="13"/>
  <c r="C3090" i="13"/>
  <c r="D3090" i="13"/>
  <c r="N3090" i="13" s="1"/>
  <c r="A3091" i="13"/>
  <c r="L3091" i="13" s="1"/>
  <c r="B3091" i="13"/>
  <c r="C3091" i="13"/>
  <c r="D3091" i="13"/>
  <c r="N3091" i="13" s="1"/>
  <c r="A3092" i="13"/>
  <c r="L3092" i="13" s="1"/>
  <c r="B3092" i="13"/>
  <c r="C3092" i="13"/>
  <c r="D3092" i="13"/>
  <c r="N3092" i="13" s="1"/>
  <c r="A3093" i="13"/>
  <c r="L3093" i="13" s="1"/>
  <c r="B3093" i="13"/>
  <c r="C3093" i="13"/>
  <c r="D3093" i="13"/>
  <c r="N3093" i="13" s="1"/>
  <c r="A3094" i="13"/>
  <c r="L3094" i="13" s="1"/>
  <c r="B3094" i="13"/>
  <c r="C3094" i="13"/>
  <c r="D3094" i="13"/>
  <c r="N3094" i="13" s="1"/>
  <c r="A3095" i="13"/>
  <c r="L3095" i="13" s="1"/>
  <c r="B3095" i="13"/>
  <c r="C3095" i="13"/>
  <c r="D3095" i="13"/>
  <c r="N3095" i="13" s="1"/>
  <c r="A3096" i="13"/>
  <c r="L3096" i="13" s="1"/>
  <c r="B3096" i="13"/>
  <c r="C3096" i="13"/>
  <c r="D3096" i="13"/>
  <c r="N3096" i="13" s="1"/>
  <c r="A3097" i="13"/>
  <c r="L3097" i="13" s="1"/>
  <c r="B3097" i="13"/>
  <c r="C3097" i="13"/>
  <c r="D3097" i="13"/>
  <c r="N3097" i="13" s="1"/>
  <c r="A3098" i="13"/>
  <c r="L3098" i="13" s="1"/>
  <c r="B3098" i="13"/>
  <c r="C3098" i="13"/>
  <c r="D3098" i="13"/>
  <c r="N3098" i="13" s="1"/>
  <c r="A3099" i="13"/>
  <c r="L3099" i="13" s="1"/>
  <c r="B3099" i="13"/>
  <c r="C3099" i="13"/>
  <c r="D3099" i="13"/>
  <c r="N3099" i="13" s="1"/>
  <c r="A3100" i="13"/>
  <c r="L3100" i="13" s="1"/>
  <c r="B3100" i="13"/>
  <c r="C3100" i="13"/>
  <c r="D3100" i="13"/>
  <c r="N3100" i="13" s="1"/>
  <c r="A3101" i="13"/>
  <c r="L3101" i="13" s="1"/>
  <c r="B3101" i="13"/>
  <c r="C3101" i="13"/>
  <c r="D3101" i="13"/>
  <c r="N3101" i="13" s="1"/>
  <c r="A3102" i="13"/>
  <c r="L3102" i="13" s="1"/>
  <c r="B3102" i="13"/>
  <c r="C3102" i="13"/>
  <c r="D3102" i="13"/>
  <c r="N3102" i="13" s="1"/>
  <c r="A3103" i="13"/>
  <c r="L3103" i="13" s="1"/>
  <c r="B3103" i="13"/>
  <c r="C3103" i="13"/>
  <c r="D3103" i="13"/>
  <c r="N3103" i="13" s="1"/>
  <c r="A3104" i="13"/>
  <c r="L3104" i="13" s="1"/>
  <c r="B3104" i="13"/>
  <c r="C3104" i="13"/>
  <c r="D3104" i="13"/>
  <c r="N3104" i="13" s="1"/>
  <c r="A3105" i="13"/>
  <c r="L3105" i="13" s="1"/>
  <c r="B3105" i="13"/>
  <c r="C3105" i="13"/>
  <c r="D3105" i="13"/>
  <c r="N3105" i="13" s="1"/>
  <c r="A3106" i="13"/>
  <c r="L3106" i="13" s="1"/>
  <c r="B3106" i="13"/>
  <c r="C3106" i="13"/>
  <c r="D3106" i="13"/>
  <c r="N3106" i="13" s="1"/>
  <c r="A3107" i="13"/>
  <c r="L3107" i="13" s="1"/>
  <c r="B3107" i="13"/>
  <c r="C3107" i="13"/>
  <c r="D3107" i="13"/>
  <c r="N3107" i="13" s="1"/>
  <c r="A3108" i="13"/>
  <c r="L3108" i="13" s="1"/>
  <c r="B3108" i="13"/>
  <c r="C3108" i="13"/>
  <c r="D3108" i="13"/>
  <c r="N3108" i="13" s="1"/>
  <c r="A3109" i="13"/>
  <c r="L3109" i="13" s="1"/>
  <c r="B3109" i="13"/>
  <c r="C3109" i="13"/>
  <c r="D3109" i="13"/>
  <c r="N3109" i="13" s="1"/>
  <c r="A3110" i="13"/>
  <c r="L3110" i="13" s="1"/>
  <c r="B3110" i="13"/>
  <c r="C3110" i="13"/>
  <c r="D3110" i="13"/>
  <c r="N3110" i="13" s="1"/>
  <c r="A3111" i="13"/>
  <c r="L3111" i="13" s="1"/>
  <c r="B3111" i="13"/>
  <c r="C3111" i="13"/>
  <c r="D3111" i="13"/>
  <c r="N3111" i="13" s="1"/>
  <c r="A3112" i="13"/>
  <c r="L3112" i="13" s="1"/>
  <c r="B3112" i="13"/>
  <c r="C3112" i="13"/>
  <c r="D3112" i="13"/>
  <c r="N3112" i="13" s="1"/>
  <c r="A3113" i="13"/>
  <c r="L3113" i="13" s="1"/>
  <c r="B3113" i="13"/>
  <c r="C3113" i="13"/>
  <c r="D3113" i="13"/>
  <c r="N3113" i="13" s="1"/>
  <c r="A2492" i="13"/>
  <c r="L2492" i="13" s="1"/>
  <c r="B2492" i="13"/>
  <c r="C2492" i="13"/>
  <c r="D2492" i="13"/>
  <c r="N2492" i="13" s="1"/>
  <c r="E2492" i="13"/>
  <c r="A2493" i="13"/>
  <c r="L2493" i="13" s="1"/>
  <c r="B2493" i="13"/>
  <c r="C2493" i="13"/>
  <c r="D2493" i="13"/>
  <c r="N2493" i="13" s="1"/>
  <c r="A2494" i="13"/>
  <c r="L2494" i="13" s="1"/>
  <c r="B2494" i="13"/>
  <c r="C2494" i="13"/>
  <c r="D2494" i="13"/>
  <c r="N2494" i="13" s="1"/>
  <c r="A2495" i="13"/>
  <c r="L2495" i="13" s="1"/>
  <c r="B2495" i="13"/>
  <c r="C2495" i="13"/>
  <c r="D2495" i="13"/>
  <c r="N2495" i="13" s="1"/>
  <c r="A2496" i="13"/>
  <c r="L2496" i="13" s="1"/>
  <c r="B2496" i="13"/>
  <c r="C2496" i="13"/>
  <c r="D2496" i="13"/>
  <c r="N2496" i="13" s="1"/>
  <c r="A2497" i="13"/>
  <c r="L2497" i="13" s="1"/>
  <c r="B2497" i="13"/>
  <c r="C2497" i="13"/>
  <c r="D2497" i="13"/>
  <c r="N2497" i="13" s="1"/>
  <c r="A2498" i="13"/>
  <c r="L2498" i="13" s="1"/>
  <c r="B2498" i="13"/>
  <c r="C2498" i="13"/>
  <c r="D2498" i="13"/>
  <c r="N2498" i="13" s="1"/>
  <c r="A2499" i="13"/>
  <c r="L2499" i="13" s="1"/>
  <c r="B2499" i="13"/>
  <c r="C2499" i="13"/>
  <c r="D2499" i="13"/>
  <c r="N2499" i="13" s="1"/>
  <c r="A2500" i="13"/>
  <c r="L2500" i="13" s="1"/>
  <c r="B2500" i="13"/>
  <c r="C2500" i="13"/>
  <c r="D2500" i="13"/>
  <c r="N2500" i="13" s="1"/>
  <c r="A2501" i="13"/>
  <c r="L2501" i="13" s="1"/>
  <c r="B2501" i="13"/>
  <c r="C2501" i="13"/>
  <c r="D2501" i="13"/>
  <c r="N2501" i="13" s="1"/>
  <c r="A2502" i="13"/>
  <c r="L2502" i="13" s="1"/>
  <c r="B2502" i="13"/>
  <c r="C2502" i="13"/>
  <c r="D2502" i="13"/>
  <c r="N2502" i="13" s="1"/>
  <c r="A2503" i="13"/>
  <c r="L2503" i="13" s="1"/>
  <c r="B2503" i="13"/>
  <c r="C2503" i="13"/>
  <c r="D2503" i="13"/>
  <c r="N2503" i="13" s="1"/>
  <c r="A2504" i="13"/>
  <c r="L2504" i="13" s="1"/>
  <c r="B2504" i="13"/>
  <c r="C2504" i="13"/>
  <c r="D2504" i="13"/>
  <c r="N2504" i="13" s="1"/>
  <c r="A2505" i="13"/>
  <c r="L2505" i="13" s="1"/>
  <c r="B2505" i="13"/>
  <c r="C2505" i="13"/>
  <c r="D2505" i="13"/>
  <c r="N2505" i="13" s="1"/>
  <c r="A2506" i="13"/>
  <c r="L2506" i="13" s="1"/>
  <c r="B2506" i="13"/>
  <c r="C2506" i="13"/>
  <c r="D2506" i="13"/>
  <c r="N2506" i="13" s="1"/>
  <c r="A2507" i="13"/>
  <c r="L2507" i="13" s="1"/>
  <c r="B2507" i="13"/>
  <c r="C2507" i="13"/>
  <c r="D2507" i="13"/>
  <c r="N2507" i="13" s="1"/>
  <c r="A2508" i="13"/>
  <c r="L2508" i="13" s="1"/>
  <c r="B2508" i="13"/>
  <c r="C2508" i="13"/>
  <c r="D2508" i="13"/>
  <c r="N2508" i="13" s="1"/>
  <c r="A2509" i="13"/>
  <c r="L2509" i="13" s="1"/>
  <c r="B2509" i="13"/>
  <c r="C2509" i="13"/>
  <c r="D2509" i="13"/>
  <c r="N2509" i="13" s="1"/>
  <c r="A2510" i="13"/>
  <c r="L2510" i="13" s="1"/>
  <c r="B2510" i="13"/>
  <c r="C2510" i="13"/>
  <c r="D2510" i="13"/>
  <c r="N2510" i="13" s="1"/>
  <c r="A2511" i="13"/>
  <c r="L2511" i="13" s="1"/>
  <c r="B2511" i="13"/>
  <c r="C2511" i="13"/>
  <c r="D2511" i="13"/>
  <c r="N2511" i="13" s="1"/>
  <c r="A2512" i="13"/>
  <c r="L2512" i="13" s="1"/>
  <c r="B2512" i="13"/>
  <c r="C2512" i="13"/>
  <c r="D2512" i="13"/>
  <c r="N2512" i="13" s="1"/>
  <c r="A2513" i="13"/>
  <c r="L2513" i="13" s="1"/>
  <c r="B2513" i="13"/>
  <c r="C2513" i="13"/>
  <c r="D2513" i="13"/>
  <c r="N2513" i="13" s="1"/>
  <c r="A2514" i="13"/>
  <c r="L2514" i="13" s="1"/>
  <c r="B2514" i="13"/>
  <c r="C2514" i="13"/>
  <c r="D2514" i="13"/>
  <c r="N2514" i="13" s="1"/>
  <c r="A2515" i="13"/>
  <c r="L2515" i="13" s="1"/>
  <c r="B2515" i="13"/>
  <c r="C2515" i="13"/>
  <c r="D2515" i="13"/>
  <c r="N2515" i="13" s="1"/>
  <c r="A2516" i="13"/>
  <c r="L2516" i="13" s="1"/>
  <c r="B2516" i="13"/>
  <c r="C2516" i="13"/>
  <c r="D2516" i="13"/>
  <c r="N2516" i="13" s="1"/>
  <c r="A2517" i="13"/>
  <c r="L2517" i="13" s="1"/>
  <c r="B2517" i="13"/>
  <c r="C2517" i="13"/>
  <c r="D2517" i="13"/>
  <c r="N2517" i="13" s="1"/>
  <c r="A2518" i="13"/>
  <c r="L2518" i="13" s="1"/>
  <c r="B2518" i="13"/>
  <c r="C2518" i="13"/>
  <c r="D2518" i="13"/>
  <c r="N2518" i="13" s="1"/>
  <c r="A2519" i="13"/>
  <c r="L2519" i="13" s="1"/>
  <c r="B2519" i="13"/>
  <c r="C2519" i="13"/>
  <c r="D2519" i="13"/>
  <c r="N2519" i="13" s="1"/>
  <c r="A2520" i="13"/>
  <c r="L2520" i="13" s="1"/>
  <c r="B2520" i="13"/>
  <c r="C2520" i="13"/>
  <c r="D2520" i="13"/>
  <c r="N2520" i="13" s="1"/>
  <c r="A2521" i="13"/>
  <c r="L2521" i="13" s="1"/>
  <c r="B2521" i="13"/>
  <c r="C2521" i="13"/>
  <c r="D2521" i="13"/>
  <c r="N2521" i="13" s="1"/>
  <c r="A2522" i="13"/>
  <c r="L2522" i="13" s="1"/>
  <c r="B2522" i="13"/>
  <c r="C2522" i="13"/>
  <c r="D2522" i="13"/>
  <c r="N2522" i="13" s="1"/>
  <c r="A2523" i="13"/>
  <c r="L2523" i="13" s="1"/>
  <c r="B2523" i="13"/>
  <c r="C2523" i="13"/>
  <c r="D2523" i="13"/>
  <c r="N2523" i="13" s="1"/>
  <c r="A2524" i="13"/>
  <c r="L2524" i="13" s="1"/>
  <c r="B2524" i="13"/>
  <c r="C2524" i="13"/>
  <c r="D2524" i="13"/>
  <c r="N2524" i="13" s="1"/>
  <c r="A2525" i="13"/>
  <c r="L2525" i="13" s="1"/>
  <c r="B2525" i="13"/>
  <c r="C2525" i="13"/>
  <c r="D2525" i="13"/>
  <c r="N2525" i="13" s="1"/>
  <c r="A2526" i="13"/>
  <c r="L2526" i="13" s="1"/>
  <c r="B2526" i="13"/>
  <c r="C2526" i="13"/>
  <c r="D2526" i="13"/>
  <c r="N2526" i="13" s="1"/>
  <c r="A2527" i="13"/>
  <c r="L2527" i="13" s="1"/>
  <c r="B2527" i="13"/>
  <c r="C2527" i="13"/>
  <c r="D2527" i="13"/>
  <c r="N2527" i="13" s="1"/>
  <c r="A2528" i="13"/>
  <c r="L2528" i="13" s="1"/>
  <c r="B2528" i="13"/>
  <c r="C2528" i="13"/>
  <c r="D2528" i="13"/>
  <c r="N2528" i="13" s="1"/>
  <c r="A2529" i="13"/>
  <c r="L2529" i="13" s="1"/>
  <c r="B2529" i="13"/>
  <c r="C2529" i="13"/>
  <c r="D2529" i="13"/>
  <c r="N2529" i="13" s="1"/>
  <c r="A2530" i="13"/>
  <c r="L2530" i="13" s="1"/>
  <c r="B2530" i="13"/>
  <c r="C2530" i="13"/>
  <c r="D2530" i="13"/>
  <c r="N2530" i="13" s="1"/>
  <c r="A2531" i="13"/>
  <c r="L2531" i="13" s="1"/>
  <c r="B2531" i="13"/>
  <c r="C2531" i="13"/>
  <c r="D2531" i="13"/>
  <c r="N2531" i="13" s="1"/>
  <c r="A2532" i="13"/>
  <c r="L2532" i="13" s="1"/>
  <c r="B2532" i="13"/>
  <c r="C2532" i="13"/>
  <c r="D2532" i="13"/>
  <c r="N2532" i="13" s="1"/>
  <c r="A2533" i="13"/>
  <c r="L2533" i="13" s="1"/>
  <c r="B2533" i="13"/>
  <c r="C2533" i="13"/>
  <c r="D2533" i="13"/>
  <c r="N2533" i="13" s="1"/>
  <c r="A2534" i="13"/>
  <c r="L2534" i="13" s="1"/>
  <c r="B2534" i="13"/>
  <c r="C2534" i="13"/>
  <c r="D2534" i="13"/>
  <c r="N2534" i="13" s="1"/>
  <c r="A2535" i="13"/>
  <c r="L2535" i="13" s="1"/>
  <c r="B2535" i="13"/>
  <c r="C2535" i="13"/>
  <c r="D2535" i="13"/>
  <c r="N2535" i="13" s="1"/>
  <c r="A2536" i="13"/>
  <c r="L2536" i="13" s="1"/>
  <c r="B2536" i="13"/>
  <c r="C2536" i="13"/>
  <c r="D2536" i="13"/>
  <c r="N2536" i="13" s="1"/>
  <c r="A2537" i="13"/>
  <c r="L2537" i="13" s="1"/>
  <c r="B2537" i="13"/>
  <c r="C2537" i="13"/>
  <c r="D2537" i="13"/>
  <c r="N2537" i="13" s="1"/>
  <c r="A2538" i="13"/>
  <c r="L2538" i="13" s="1"/>
  <c r="B2538" i="13"/>
  <c r="C2538" i="13"/>
  <c r="D2538" i="13"/>
  <c r="N2538" i="13" s="1"/>
  <c r="A2539" i="13"/>
  <c r="L2539" i="13" s="1"/>
  <c r="B2539" i="13"/>
  <c r="C2539" i="13"/>
  <c r="D2539" i="13"/>
  <c r="N2539" i="13" s="1"/>
  <c r="A2540" i="13"/>
  <c r="L2540" i="13" s="1"/>
  <c r="B2540" i="13"/>
  <c r="C2540" i="13"/>
  <c r="D2540" i="13"/>
  <c r="N2540" i="13" s="1"/>
  <c r="A2541" i="13"/>
  <c r="L2541" i="13" s="1"/>
  <c r="B2541" i="13"/>
  <c r="C2541" i="13"/>
  <c r="D2541" i="13"/>
  <c r="N2541" i="13" s="1"/>
  <c r="A2542" i="13"/>
  <c r="L2542" i="13" s="1"/>
  <c r="B2542" i="13"/>
  <c r="C2542" i="13"/>
  <c r="D2542" i="13"/>
  <c r="N2542" i="13" s="1"/>
  <c r="A2543" i="13"/>
  <c r="L2543" i="13" s="1"/>
  <c r="B2543" i="13"/>
  <c r="C2543" i="13"/>
  <c r="D2543" i="13"/>
  <c r="N2543" i="13" s="1"/>
  <c r="A2544" i="13"/>
  <c r="L2544" i="13" s="1"/>
  <c r="B2544" i="13"/>
  <c r="C2544" i="13"/>
  <c r="D2544" i="13"/>
  <c r="N2544" i="13" s="1"/>
  <c r="A2545" i="13"/>
  <c r="L2545" i="13" s="1"/>
  <c r="B2545" i="13"/>
  <c r="C2545" i="13"/>
  <c r="D2545" i="13"/>
  <c r="N2545" i="13" s="1"/>
  <c r="A2546" i="13"/>
  <c r="L2546" i="13" s="1"/>
  <c r="B2546" i="13"/>
  <c r="C2546" i="13"/>
  <c r="D2546" i="13"/>
  <c r="N2546" i="13" s="1"/>
  <c r="A2547" i="13"/>
  <c r="L2547" i="13" s="1"/>
  <c r="B2547" i="13"/>
  <c r="C2547" i="13"/>
  <c r="D2547" i="13"/>
  <c r="N2547" i="13" s="1"/>
  <c r="A2548" i="13"/>
  <c r="L2548" i="13" s="1"/>
  <c r="B2548" i="13"/>
  <c r="C2548" i="13"/>
  <c r="D2548" i="13"/>
  <c r="N2548" i="13" s="1"/>
  <c r="A2549" i="13"/>
  <c r="L2549" i="13" s="1"/>
  <c r="B2549" i="13"/>
  <c r="C2549" i="13"/>
  <c r="D2549" i="13"/>
  <c r="N2549" i="13" s="1"/>
  <c r="A2550" i="13"/>
  <c r="L2550" i="13" s="1"/>
  <c r="B2550" i="13"/>
  <c r="C2550" i="13"/>
  <c r="D2550" i="13"/>
  <c r="N2550" i="13" s="1"/>
  <c r="A2551" i="13"/>
  <c r="L2551" i="13" s="1"/>
  <c r="B2551" i="13"/>
  <c r="C2551" i="13"/>
  <c r="D2551" i="13"/>
  <c r="N2551" i="13" s="1"/>
  <c r="A2552" i="13"/>
  <c r="L2552" i="13" s="1"/>
  <c r="B2552" i="13"/>
  <c r="C2552" i="13"/>
  <c r="D2552" i="13"/>
  <c r="N2552" i="13" s="1"/>
  <c r="A2553" i="13"/>
  <c r="L2553" i="13" s="1"/>
  <c r="B2553" i="13"/>
  <c r="C2553" i="13"/>
  <c r="D2553" i="13"/>
  <c r="N2553" i="13" s="1"/>
  <c r="A2554" i="13"/>
  <c r="L2554" i="13" s="1"/>
  <c r="B2554" i="13"/>
  <c r="C2554" i="13"/>
  <c r="D2554" i="13"/>
  <c r="N2554" i="13" s="1"/>
  <c r="A2555" i="13"/>
  <c r="L2555" i="13" s="1"/>
  <c r="B2555" i="13"/>
  <c r="C2555" i="13"/>
  <c r="D2555" i="13"/>
  <c r="N2555" i="13" s="1"/>
  <c r="A2556" i="13"/>
  <c r="L2556" i="13" s="1"/>
  <c r="B2556" i="13"/>
  <c r="C2556" i="13"/>
  <c r="D2556" i="13"/>
  <c r="N2556" i="13" s="1"/>
  <c r="A2557" i="13"/>
  <c r="L2557" i="13" s="1"/>
  <c r="B2557" i="13"/>
  <c r="C2557" i="13"/>
  <c r="D2557" i="13"/>
  <c r="N2557" i="13" s="1"/>
  <c r="A2558" i="13"/>
  <c r="L2558" i="13" s="1"/>
  <c r="B2558" i="13"/>
  <c r="C2558" i="13"/>
  <c r="D2558" i="13"/>
  <c r="N2558" i="13" s="1"/>
  <c r="A2559" i="13"/>
  <c r="L2559" i="13" s="1"/>
  <c r="B2559" i="13"/>
  <c r="C2559" i="13"/>
  <c r="D2559" i="13"/>
  <c r="N2559" i="13" s="1"/>
  <c r="A2560" i="13"/>
  <c r="L2560" i="13" s="1"/>
  <c r="B2560" i="13"/>
  <c r="C2560" i="13"/>
  <c r="D2560" i="13"/>
  <c r="N2560" i="13" s="1"/>
  <c r="A2561" i="13"/>
  <c r="L2561" i="13" s="1"/>
  <c r="B2561" i="13"/>
  <c r="C2561" i="13"/>
  <c r="D2561" i="13"/>
  <c r="N2561" i="13" s="1"/>
  <c r="A2562" i="13"/>
  <c r="L2562" i="13" s="1"/>
  <c r="B2562" i="13"/>
  <c r="C2562" i="13"/>
  <c r="D2562" i="13"/>
  <c r="N2562" i="13" s="1"/>
  <c r="A2563" i="13"/>
  <c r="L2563" i="13" s="1"/>
  <c r="B2563" i="13"/>
  <c r="C2563" i="13"/>
  <c r="D2563" i="13"/>
  <c r="N2563" i="13" s="1"/>
  <c r="A2564" i="13"/>
  <c r="L2564" i="13" s="1"/>
  <c r="B2564" i="13"/>
  <c r="C2564" i="13"/>
  <c r="D2564" i="13"/>
  <c r="N2564" i="13" s="1"/>
  <c r="A2565" i="13"/>
  <c r="L2565" i="13" s="1"/>
  <c r="B2565" i="13"/>
  <c r="C2565" i="13"/>
  <c r="D2565" i="13"/>
  <c r="N2565" i="13" s="1"/>
  <c r="A2566" i="13"/>
  <c r="L2566" i="13" s="1"/>
  <c r="B2566" i="13"/>
  <c r="C2566" i="13"/>
  <c r="D2566" i="13"/>
  <c r="N2566" i="13" s="1"/>
  <c r="A2567" i="13"/>
  <c r="L2567" i="13" s="1"/>
  <c r="B2567" i="13"/>
  <c r="C2567" i="13"/>
  <c r="D2567" i="13"/>
  <c r="N2567" i="13" s="1"/>
  <c r="A2568" i="13"/>
  <c r="L2568" i="13" s="1"/>
  <c r="B2568" i="13"/>
  <c r="C2568" i="13"/>
  <c r="D2568" i="13"/>
  <c r="N2568" i="13" s="1"/>
  <c r="A2569" i="13"/>
  <c r="L2569" i="13" s="1"/>
  <c r="B2569" i="13"/>
  <c r="C2569" i="13"/>
  <c r="D2569" i="13"/>
  <c r="N2569" i="13" s="1"/>
  <c r="A2570" i="13"/>
  <c r="L2570" i="13" s="1"/>
  <c r="B2570" i="13"/>
  <c r="C2570" i="13"/>
  <c r="D2570" i="13"/>
  <c r="N2570" i="13" s="1"/>
  <c r="A2571" i="13"/>
  <c r="L2571" i="13" s="1"/>
  <c r="B2571" i="13"/>
  <c r="C2571" i="13"/>
  <c r="D2571" i="13"/>
  <c r="N2571" i="13" s="1"/>
  <c r="A2572" i="13"/>
  <c r="L2572" i="13" s="1"/>
  <c r="B2572" i="13"/>
  <c r="C2572" i="13"/>
  <c r="D2572" i="13"/>
  <c r="N2572" i="13" s="1"/>
  <c r="A2573" i="13"/>
  <c r="L2573" i="13" s="1"/>
  <c r="B2573" i="13"/>
  <c r="C2573" i="13"/>
  <c r="D2573" i="13"/>
  <c r="N2573" i="13" s="1"/>
  <c r="A2574" i="13"/>
  <c r="L2574" i="13" s="1"/>
  <c r="B2574" i="13"/>
  <c r="C2574" i="13"/>
  <c r="D2574" i="13"/>
  <c r="N2574" i="13" s="1"/>
  <c r="A2575" i="13"/>
  <c r="L2575" i="13" s="1"/>
  <c r="B2575" i="13"/>
  <c r="C2575" i="13"/>
  <c r="D2575" i="13"/>
  <c r="N2575" i="13" s="1"/>
  <c r="A2576" i="13"/>
  <c r="L2576" i="13" s="1"/>
  <c r="B2576" i="13"/>
  <c r="C2576" i="13"/>
  <c r="D2576" i="13"/>
  <c r="N2576" i="13" s="1"/>
  <c r="A2577" i="13"/>
  <c r="L2577" i="13" s="1"/>
  <c r="B2577" i="13"/>
  <c r="C2577" i="13"/>
  <c r="D2577" i="13"/>
  <c r="N2577" i="13" s="1"/>
  <c r="A2578" i="13"/>
  <c r="L2578" i="13" s="1"/>
  <c r="B2578" i="13"/>
  <c r="C2578" i="13"/>
  <c r="D2578" i="13"/>
  <c r="N2578" i="13" s="1"/>
  <c r="A2579" i="13"/>
  <c r="L2579" i="13" s="1"/>
  <c r="B2579" i="13"/>
  <c r="C2579" i="13"/>
  <c r="D2579" i="13"/>
  <c r="N2579" i="13" s="1"/>
  <c r="A2580" i="13"/>
  <c r="L2580" i="13" s="1"/>
  <c r="B2580" i="13"/>
  <c r="C2580" i="13"/>
  <c r="D2580" i="13"/>
  <c r="N2580" i="13" s="1"/>
  <c r="A2581" i="13"/>
  <c r="L2581" i="13" s="1"/>
  <c r="B2581" i="13"/>
  <c r="C2581" i="13"/>
  <c r="D2581" i="13"/>
  <c r="N2581" i="13" s="1"/>
  <c r="A2582" i="13"/>
  <c r="L2582" i="13" s="1"/>
  <c r="B2582" i="13"/>
  <c r="C2582" i="13"/>
  <c r="D2582" i="13"/>
  <c r="N2582" i="13" s="1"/>
  <c r="A2583" i="13"/>
  <c r="L2583" i="13" s="1"/>
  <c r="B2583" i="13"/>
  <c r="C2583" i="13"/>
  <c r="D2583" i="13"/>
  <c r="N2583" i="13" s="1"/>
  <c r="A2584" i="13"/>
  <c r="L2584" i="13" s="1"/>
  <c r="B2584" i="13"/>
  <c r="C2584" i="13"/>
  <c r="D2584" i="13"/>
  <c r="N2584" i="13" s="1"/>
  <c r="A2585" i="13"/>
  <c r="L2585" i="13" s="1"/>
  <c r="B2585" i="13"/>
  <c r="C2585" i="13"/>
  <c r="D2585" i="13"/>
  <c r="N2585" i="13" s="1"/>
  <c r="A2586" i="13"/>
  <c r="L2586" i="13" s="1"/>
  <c r="B2586" i="13"/>
  <c r="C2586" i="13"/>
  <c r="D2586" i="13"/>
  <c r="N2586" i="13" s="1"/>
  <c r="A2587" i="13"/>
  <c r="L2587" i="13" s="1"/>
  <c r="B2587" i="13"/>
  <c r="C2587" i="13"/>
  <c r="D2587" i="13"/>
  <c r="N2587" i="13" s="1"/>
  <c r="A2588" i="13"/>
  <c r="L2588" i="13" s="1"/>
  <c r="B2588" i="13"/>
  <c r="C2588" i="13"/>
  <c r="D2588" i="13"/>
  <c r="N2588" i="13" s="1"/>
  <c r="A2589" i="13"/>
  <c r="L2589" i="13" s="1"/>
  <c r="B2589" i="13"/>
  <c r="C2589" i="13"/>
  <c r="D2589" i="13"/>
  <c r="N2589" i="13" s="1"/>
  <c r="A2590" i="13"/>
  <c r="L2590" i="13" s="1"/>
  <c r="B2590" i="13"/>
  <c r="C2590" i="13"/>
  <c r="D2590" i="13"/>
  <c r="N2590" i="13" s="1"/>
  <c r="A2591" i="13"/>
  <c r="L2591" i="13" s="1"/>
  <c r="B2591" i="13"/>
  <c r="C2591" i="13"/>
  <c r="D2591" i="13"/>
  <c r="N2591" i="13" s="1"/>
  <c r="A2592" i="13"/>
  <c r="L2592" i="13" s="1"/>
  <c r="B2592" i="13"/>
  <c r="C2592" i="13"/>
  <c r="D2592" i="13"/>
  <c r="N2592" i="13" s="1"/>
  <c r="A2593" i="13"/>
  <c r="L2593" i="13" s="1"/>
  <c r="B2593" i="13"/>
  <c r="C2593" i="13"/>
  <c r="D2593" i="13"/>
  <c r="N2593" i="13" s="1"/>
  <c r="A2594" i="13"/>
  <c r="L2594" i="13" s="1"/>
  <c r="B2594" i="13"/>
  <c r="C2594" i="13"/>
  <c r="D2594" i="13"/>
  <c r="N2594" i="13" s="1"/>
  <c r="A2595" i="13"/>
  <c r="L2595" i="13" s="1"/>
  <c r="B2595" i="13"/>
  <c r="C2595" i="13"/>
  <c r="D2595" i="13"/>
  <c r="N2595" i="13" s="1"/>
  <c r="A2596" i="13"/>
  <c r="L2596" i="13" s="1"/>
  <c r="B2596" i="13"/>
  <c r="C2596" i="13"/>
  <c r="D2596" i="13"/>
  <c r="N2596" i="13" s="1"/>
  <c r="A2597" i="13"/>
  <c r="L2597" i="13" s="1"/>
  <c r="B2597" i="13"/>
  <c r="C2597" i="13"/>
  <c r="D2597" i="13"/>
  <c r="N2597" i="13" s="1"/>
  <c r="A2598" i="13"/>
  <c r="L2598" i="13" s="1"/>
  <c r="B2598" i="13"/>
  <c r="C2598" i="13"/>
  <c r="D2598" i="13"/>
  <c r="N2598" i="13" s="1"/>
  <c r="A2599" i="13"/>
  <c r="L2599" i="13" s="1"/>
  <c r="B2599" i="13"/>
  <c r="C2599" i="13"/>
  <c r="D2599" i="13"/>
  <c r="N2599" i="13" s="1"/>
  <c r="A2600" i="13"/>
  <c r="L2600" i="13" s="1"/>
  <c r="B2600" i="13"/>
  <c r="C2600" i="13"/>
  <c r="D2600" i="13"/>
  <c r="N2600" i="13" s="1"/>
  <c r="A2601" i="13"/>
  <c r="L2601" i="13" s="1"/>
  <c r="B2601" i="13"/>
  <c r="C2601" i="13"/>
  <c r="D2601" i="13"/>
  <c r="N2601" i="13" s="1"/>
  <c r="A2602" i="13"/>
  <c r="L2602" i="13" s="1"/>
  <c r="B2602" i="13"/>
  <c r="C2602" i="13"/>
  <c r="D2602" i="13"/>
  <c r="N2602" i="13" s="1"/>
  <c r="A2603" i="13"/>
  <c r="L2603" i="13" s="1"/>
  <c r="B2603" i="13"/>
  <c r="C2603" i="13"/>
  <c r="D2603" i="13"/>
  <c r="N2603" i="13" s="1"/>
  <c r="A2604" i="13"/>
  <c r="L2604" i="13" s="1"/>
  <c r="B2604" i="13"/>
  <c r="C2604" i="13"/>
  <c r="D2604" i="13"/>
  <c r="N2604" i="13" s="1"/>
  <c r="A2605" i="13"/>
  <c r="L2605" i="13" s="1"/>
  <c r="B2605" i="13"/>
  <c r="C2605" i="13"/>
  <c r="D2605" i="13"/>
  <c r="N2605" i="13" s="1"/>
  <c r="A2606" i="13"/>
  <c r="L2606" i="13" s="1"/>
  <c r="B2606" i="13"/>
  <c r="C2606" i="13"/>
  <c r="D2606" i="13"/>
  <c r="N2606" i="13" s="1"/>
  <c r="A2607" i="13"/>
  <c r="L2607" i="13" s="1"/>
  <c r="B2607" i="13"/>
  <c r="C2607" i="13"/>
  <c r="D2607" i="13"/>
  <c r="N2607" i="13" s="1"/>
  <c r="A2608" i="13"/>
  <c r="L2608" i="13" s="1"/>
  <c r="B2608" i="13"/>
  <c r="C2608" i="13"/>
  <c r="D2608" i="13"/>
  <c r="N2608" i="13" s="1"/>
  <c r="A2609" i="13"/>
  <c r="L2609" i="13" s="1"/>
  <c r="B2609" i="13"/>
  <c r="C2609" i="13"/>
  <c r="D2609" i="13"/>
  <c r="N2609" i="13" s="1"/>
  <c r="A2610" i="13"/>
  <c r="L2610" i="13" s="1"/>
  <c r="B2610" i="13"/>
  <c r="C2610" i="13"/>
  <c r="D2610" i="13"/>
  <c r="N2610" i="13" s="1"/>
  <c r="A2611" i="13"/>
  <c r="L2611" i="13" s="1"/>
  <c r="B2611" i="13"/>
  <c r="C2611" i="13"/>
  <c r="D2611" i="13"/>
  <c r="N2611" i="13" s="1"/>
  <c r="A2612" i="13"/>
  <c r="L2612" i="13" s="1"/>
  <c r="B2612" i="13"/>
  <c r="C2612" i="13"/>
  <c r="D2612" i="13"/>
  <c r="N2612" i="13" s="1"/>
  <c r="A2613" i="13"/>
  <c r="L2613" i="13" s="1"/>
  <c r="B2613" i="13"/>
  <c r="C2613" i="13"/>
  <c r="D2613" i="13"/>
  <c r="N2613" i="13" s="1"/>
  <c r="A2614" i="13"/>
  <c r="L2614" i="13" s="1"/>
  <c r="B2614" i="13"/>
  <c r="C2614" i="13"/>
  <c r="D2614" i="13"/>
  <c r="N2614" i="13" s="1"/>
  <c r="A2615" i="13"/>
  <c r="L2615" i="13" s="1"/>
  <c r="B2615" i="13"/>
  <c r="C2615" i="13"/>
  <c r="D2615" i="13"/>
  <c r="N2615" i="13" s="1"/>
  <c r="A2616" i="13"/>
  <c r="L2616" i="13" s="1"/>
  <c r="B2616" i="13"/>
  <c r="C2616" i="13"/>
  <c r="D2616" i="13"/>
  <c r="N2616" i="13" s="1"/>
  <c r="A2617" i="13"/>
  <c r="L2617" i="13" s="1"/>
  <c r="B2617" i="13"/>
  <c r="C2617" i="13"/>
  <c r="D2617" i="13"/>
  <c r="N2617" i="13" s="1"/>
  <c r="A2618" i="13"/>
  <c r="L2618" i="13" s="1"/>
  <c r="B2618" i="13"/>
  <c r="C2618" i="13"/>
  <c r="D2618" i="13"/>
  <c r="N2618" i="13" s="1"/>
  <c r="A2619" i="13"/>
  <c r="L2619" i="13" s="1"/>
  <c r="B2619" i="13"/>
  <c r="C2619" i="13"/>
  <c r="D2619" i="13"/>
  <c r="N2619" i="13" s="1"/>
  <c r="A2620" i="13"/>
  <c r="L2620" i="13" s="1"/>
  <c r="B2620" i="13"/>
  <c r="C2620" i="13"/>
  <c r="D2620" i="13"/>
  <c r="N2620" i="13" s="1"/>
  <c r="A2621" i="13"/>
  <c r="L2621" i="13" s="1"/>
  <c r="B2621" i="13"/>
  <c r="C2621" i="13"/>
  <c r="D2621" i="13"/>
  <c r="N2621" i="13" s="1"/>
  <c r="A2622" i="13"/>
  <c r="L2622" i="13" s="1"/>
  <c r="B2622" i="13"/>
  <c r="C2622" i="13"/>
  <c r="D2622" i="13"/>
  <c r="N2622" i="13" s="1"/>
  <c r="A2623" i="13"/>
  <c r="L2623" i="13" s="1"/>
  <c r="B2623" i="13"/>
  <c r="C2623" i="13"/>
  <c r="D2623" i="13"/>
  <c r="N2623" i="13" s="1"/>
  <c r="A2624" i="13"/>
  <c r="L2624" i="13" s="1"/>
  <c r="B2624" i="13"/>
  <c r="C2624" i="13"/>
  <c r="D2624" i="13"/>
  <c r="N2624" i="13" s="1"/>
  <c r="A2625" i="13"/>
  <c r="L2625" i="13" s="1"/>
  <c r="B2625" i="13"/>
  <c r="C2625" i="13"/>
  <c r="D2625" i="13"/>
  <c r="N2625" i="13" s="1"/>
  <c r="A2626" i="13"/>
  <c r="L2626" i="13" s="1"/>
  <c r="B2626" i="13"/>
  <c r="C2626" i="13"/>
  <c r="D2626" i="13"/>
  <c r="N2626" i="13" s="1"/>
  <c r="A2627" i="13"/>
  <c r="L2627" i="13" s="1"/>
  <c r="B2627" i="13"/>
  <c r="C2627" i="13"/>
  <c r="D2627" i="13"/>
  <c r="N2627" i="13" s="1"/>
  <c r="A2628" i="13"/>
  <c r="L2628" i="13" s="1"/>
  <c r="B2628" i="13"/>
  <c r="C2628" i="13"/>
  <c r="D2628" i="13"/>
  <c r="N2628" i="13" s="1"/>
  <c r="A2629" i="13"/>
  <c r="L2629" i="13" s="1"/>
  <c r="B2629" i="13"/>
  <c r="C2629" i="13"/>
  <c r="D2629" i="13"/>
  <c r="N2629" i="13" s="1"/>
  <c r="A2630" i="13"/>
  <c r="L2630" i="13" s="1"/>
  <c r="B2630" i="13"/>
  <c r="C2630" i="13"/>
  <c r="D2630" i="13"/>
  <c r="N2630" i="13" s="1"/>
  <c r="A2631" i="13"/>
  <c r="L2631" i="13" s="1"/>
  <c r="B2631" i="13"/>
  <c r="C2631" i="13"/>
  <c r="D2631" i="13"/>
  <c r="N2631" i="13" s="1"/>
  <c r="A2632" i="13"/>
  <c r="L2632" i="13" s="1"/>
  <c r="B2632" i="13"/>
  <c r="C2632" i="13"/>
  <c r="D2632" i="13"/>
  <c r="N2632" i="13" s="1"/>
  <c r="A2633" i="13"/>
  <c r="L2633" i="13" s="1"/>
  <c r="B2633" i="13"/>
  <c r="C2633" i="13"/>
  <c r="D2633" i="13"/>
  <c r="N2633" i="13" s="1"/>
  <c r="A2634" i="13"/>
  <c r="L2634" i="13" s="1"/>
  <c r="B2634" i="13"/>
  <c r="C2634" i="13"/>
  <c r="D2634" i="13"/>
  <c r="N2634" i="13" s="1"/>
  <c r="A2635" i="13"/>
  <c r="L2635" i="13" s="1"/>
  <c r="B2635" i="13"/>
  <c r="C2635" i="13"/>
  <c r="D2635" i="13"/>
  <c r="N2635" i="13" s="1"/>
  <c r="A2636" i="13"/>
  <c r="L2636" i="13" s="1"/>
  <c r="B2636" i="13"/>
  <c r="C2636" i="13"/>
  <c r="D2636" i="13"/>
  <c r="N2636" i="13" s="1"/>
  <c r="A2637" i="13"/>
  <c r="L2637" i="13" s="1"/>
  <c r="B2637" i="13"/>
  <c r="C2637" i="13"/>
  <c r="D2637" i="13"/>
  <c r="N2637" i="13" s="1"/>
  <c r="A2638" i="13"/>
  <c r="L2638" i="13" s="1"/>
  <c r="B2638" i="13"/>
  <c r="C2638" i="13"/>
  <c r="D2638" i="13"/>
  <c r="N2638" i="13" s="1"/>
  <c r="A2639" i="13"/>
  <c r="L2639" i="13" s="1"/>
  <c r="B2639" i="13"/>
  <c r="C2639" i="13"/>
  <c r="D2639" i="13"/>
  <c r="N2639" i="13" s="1"/>
  <c r="A2640" i="13"/>
  <c r="L2640" i="13" s="1"/>
  <c r="B2640" i="13"/>
  <c r="C2640" i="13"/>
  <c r="D2640" i="13"/>
  <c r="N2640" i="13" s="1"/>
  <c r="A2641" i="13"/>
  <c r="L2641" i="13" s="1"/>
  <c r="B2641" i="13"/>
  <c r="C2641" i="13"/>
  <c r="D2641" i="13"/>
  <c r="N2641" i="13" s="1"/>
  <c r="A2642" i="13"/>
  <c r="L2642" i="13" s="1"/>
  <c r="B2642" i="13"/>
  <c r="C2642" i="13"/>
  <c r="D2642" i="13"/>
  <c r="N2642" i="13" s="1"/>
  <c r="A2643" i="13"/>
  <c r="L2643" i="13" s="1"/>
  <c r="B2643" i="13"/>
  <c r="C2643" i="13"/>
  <c r="D2643" i="13"/>
  <c r="N2643" i="13" s="1"/>
  <c r="A2644" i="13"/>
  <c r="L2644" i="13" s="1"/>
  <c r="B2644" i="13"/>
  <c r="C2644" i="13"/>
  <c r="D2644" i="13"/>
  <c r="N2644" i="13" s="1"/>
  <c r="A2645" i="13"/>
  <c r="L2645" i="13" s="1"/>
  <c r="B2645" i="13"/>
  <c r="C2645" i="13"/>
  <c r="D2645" i="13"/>
  <c r="N2645" i="13" s="1"/>
  <c r="A2646" i="13"/>
  <c r="L2646" i="13" s="1"/>
  <c r="B2646" i="13"/>
  <c r="C2646" i="13"/>
  <c r="D2646" i="13"/>
  <c r="N2646" i="13" s="1"/>
  <c r="A2647" i="13"/>
  <c r="L2647" i="13" s="1"/>
  <c r="B2647" i="13"/>
  <c r="C2647" i="13"/>
  <c r="D2647" i="13"/>
  <c r="N2647" i="13" s="1"/>
  <c r="A2648" i="13"/>
  <c r="L2648" i="13" s="1"/>
  <c r="B2648" i="13"/>
  <c r="C2648" i="13"/>
  <c r="D2648" i="13"/>
  <c r="N2648" i="13" s="1"/>
  <c r="A2649" i="13"/>
  <c r="L2649" i="13" s="1"/>
  <c r="B2649" i="13"/>
  <c r="C2649" i="13"/>
  <c r="D2649" i="13"/>
  <c r="N2649" i="13" s="1"/>
  <c r="A2650" i="13"/>
  <c r="L2650" i="13" s="1"/>
  <c r="B2650" i="13"/>
  <c r="C2650" i="13"/>
  <c r="D2650" i="13"/>
  <c r="N2650" i="13" s="1"/>
  <c r="A2651" i="13"/>
  <c r="L2651" i="13" s="1"/>
  <c r="B2651" i="13"/>
  <c r="C2651" i="13"/>
  <c r="D2651" i="13"/>
  <c r="N2651" i="13" s="1"/>
  <c r="A2652" i="13"/>
  <c r="L2652" i="13" s="1"/>
  <c r="B2652" i="13"/>
  <c r="C2652" i="13"/>
  <c r="D2652" i="13"/>
  <c r="N2652" i="13" s="1"/>
  <c r="A2653" i="13"/>
  <c r="L2653" i="13" s="1"/>
  <c r="B2653" i="13"/>
  <c r="C2653" i="13"/>
  <c r="D2653" i="13"/>
  <c r="N2653" i="13" s="1"/>
  <c r="A2654" i="13"/>
  <c r="L2654" i="13" s="1"/>
  <c r="B2654" i="13"/>
  <c r="C2654" i="13"/>
  <c r="D2654" i="13"/>
  <c r="N2654" i="13" s="1"/>
  <c r="A2655" i="13"/>
  <c r="L2655" i="13" s="1"/>
  <c r="B2655" i="13"/>
  <c r="C2655" i="13"/>
  <c r="D2655" i="13"/>
  <c r="N2655" i="13" s="1"/>
  <c r="A2656" i="13"/>
  <c r="L2656" i="13" s="1"/>
  <c r="B2656" i="13"/>
  <c r="C2656" i="13"/>
  <c r="D2656" i="13"/>
  <c r="N2656" i="13" s="1"/>
  <c r="A2657" i="13"/>
  <c r="L2657" i="13" s="1"/>
  <c r="B2657" i="13"/>
  <c r="C2657" i="13"/>
  <c r="D2657" i="13"/>
  <c r="N2657" i="13" s="1"/>
  <c r="A2658" i="13"/>
  <c r="L2658" i="13" s="1"/>
  <c r="B2658" i="13"/>
  <c r="C2658" i="13"/>
  <c r="D2658" i="13"/>
  <c r="N2658" i="13" s="1"/>
  <c r="A2659" i="13"/>
  <c r="L2659" i="13" s="1"/>
  <c r="B2659" i="13"/>
  <c r="C2659" i="13"/>
  <c r="D2659" i="13"/>
  <c r="N2659" i="13" s="1"/>
  <c r="A2660" i="13"/>
  <c r="L2660" i="13" s="1"/>
  <c r="B2660" i="13"/>
  <c r="C2660" i="13"/>
  <c r="D2660" i="13"/>
  <c r="N2660" i="13" s="1"/>
  <c r="A2661" i="13"/>
  <c r="L2661" i="13" s="1"/>
  <c r="B2661" i="13"/>
  <c r="C2661" i="13"/>
  <c r="D2661" i="13"/>
  <c r="N2661" i="13" s="1"/>
  <c r="A2662" i="13"/>
  <c r="L2662" i="13" s="1"/>
  <c r="B2662" i="13"/>
  <c r="C2662" i="13"/>
  <c r="D2662" i="13"/>
  <c r="N2662" i="13" s="1"/>
  <c r="A2663" i="13"/>
  <c r="L2663" i="13" s="1"/>
  <c r="B2663" i="13"/>
  <c r="C2663" i="13"/>
  <c r="D2663" i="13"/>
  <c r="N2663" i="13" s="1"/>
  <c r="A2664" i="13"/>
  <c r="L2664" i="13" s="1"/>
  <c r="B2664" i="13"/>
  <c r="C2664" i="13"/>
  <c r="D2664" i="13"/>
  <c r="N2664" i="13" s="1"/>
  <c r="A2665" i="13"/>
  <c r="L2665" i="13" s="1"/>
  <c r="B2665" i="13"/>
  <c r="C2665" i="13"/>
  <c r="D2665" i="13"/>
  <c r="N2665" i="13" s="1"/>
  <c r="A2666" i="13"/>
  <c r="L2666" i="13" s="1"/>
  <c r="B2666" i="13"/>
  <c r="C2666" i="13"/>
  <c r="D2666" i="13"/>
  <c r="N2666" i="13" s="1"/>
  <c r="A2667" i="13"/>
  <c r="L2667" i="13" s="1"/>
  <c r="B2667" i="13"/>
  <c r="C2667" i="13"/>
  <c r="D2667" i="13"/>
  <c r="N2667" i="13" s="1"/>
  <c r="A2668" i="13"/>
  <c r="L2668" i="13" s="1"/>
  <c r="B2668" i="13"/>
  <c r="C2668" i="13"/>
  <c r="D2668" i="13"/>
  <c r="N2668" i="13" s="1"/>
  <c r="A2669" i="13"/>
  <c r="L2669" i="13" s="1"/>
  <c r="B2669" i="13"/>
  <c r="C2669" i="13"/>
  <c r="D2669" i="13"/>
  <c r="N2669" i="13" s="1"/>
  <c r="A2670" i="13"/>
  <c r="L2670" i="13" s="1"/>
  <c r="B2670" i="13"/>
  <c r="C2670" i="13"/>
  <c r="D2670" i="13"/>
  <c r="N2670" i="13" s="1"/>
  <c r="A2671" i="13"/>
  <c r="L2671" i="13" s="1"/>
  <c r="B2671" i="13"/>
  <c r="C2671" i="13"/>
  <c r="D2671" i="13"/>
  <c r="N2671" i="13" s="1"/>
  <c r="A2672" i="13"/>
  <c r="L2672" i="13" s="1"/>
  <c r="B2672" i="13"/>
  <c r="C2672" i="13"/>
  <c r="D2672" i="13"/>
  <c r="N2672" i="13" s="1"/>
  <c r="A2673" i="13"/>
  <c r="L2673" i="13" s="1"/>
  <c r="B2673" i="13"/>
  <c r="C2673" i="13"/>
  <c r="D2673" i="13"/>
  <c r="N2673" i="13" s="1"/>
  <c r="A2674" i="13"/>
  <c r="L2674" i="13" s="1"/>
  <c r="B2674" i="13"/>
  <c r="C2674" i="13"/>
  <c r="D2674" i="13"/>
  <c r="N2674" i="13" s="1"/>
  <c r="A2675" i="13"/>
  <c r="L2675" i="13" s="1"/>
  <c r="B2675" i="13"/>
  <c r="C2675" i="13"/>
  <c r="D2675" i="13"/>
  <c r="N2675" i="13" s="1"/>
  <c r="A2676" i="13"/>
  <c r="L2676" i="13" s="1"/>
  <c r="B2676" i="13"/>
  <c r="C2676" i="13"/>
  <c r="D2676" i="13"/>
  <c r="N2676" i="13" s="1"/>
  <c r="A2677" i="13"/>
  <c r="L2677" i="13" s="1"/>
  <c r="B2677" i="13"/>
  <c r="C2677" i="13"/>
  <c r="D2677" i="13"/>
  <c r="N2677" i="13" s="1"/>
  <c r="A2678" i="13"/>
  <c r="L2678" i="13" s="1"/>
  <c r="B2678" i="13"/>
  <c r="C2678" i="13"/>
  <c r="D2678" i="13"/>
  <c r="N2678" i="13" s="1"/>
  <c r="A2679" i="13"/>
  <c r="L2679" i="13" s="1"/>
  <c r="B2679" i="13"/>
  <c r="C2679" i="13"/>
  <c r="D2679" i="13"/>
  <c r="N2679" i="13" s="1"/>
  <c r="A2680" i="13"/>
  <c r="L2680" i="13" s="1"/>
  <c r="B2680" i="13"/>
  <c r="C2680" i="13"/>
  <c r="D2680" i="13"/>
  <c r="N2680" i="13" s="1"/>
  <c r="A2681" i="13"/>
  <c r="L2681" i="13" s="1"/>
  <c r="B2681" i="13"/>
  <c r="C2681" i="13"/>
  <c r="D2681" i="13"/>
  <c r="N2681" i="13" s="1"/>
  <c r="A2682" i="13"/>
  <c r="L2682" i="13" s="1"/>
  <c r="B2682" i="13"/>
  <c r="C2682" i="13"/>
  <c r="D2682" i="13"/>
  <c r="N2682" i="13" s="1"/>
  <c r="A2683" i="13"/>
  <c r="L2683" i="13" s="1"/>
  <c r="B2683" i="13"/>
  <c r="C2683" i="13"/>
  <c r="D2683" i="13"/>
  <c r="N2683" i="13" s="1"/>
  <c r="A2684" i="13"/>
  <c r="L2684" i="13" s="1"/>
  <c r="B2684" i="13"/>
  <c r="C2684" i="13"/>
  <c r="D2684" i="13"/>
  <c r="N2684" i="13" s="1"/>
  <c r="A2685" i="13"/>
  <c r="L2685" i="13" s="1"/>
  <c r="B2685" i="13"/>
  <c r="C2685" i="13"/>
  <c r="D2685" i="13"/>
  <c r="N2685" i="13" s="1"/>
  <c r="A2686" i="13"/>
  <c r="L2686" i="13" s="1"/>
  <c r="B2686" i="13"/>
  <c r="C2686" i="13"/>
  <c r="D2686" i="13"/>
  <c r="N2686" i="13" s="1"/>
  <c r="A2687" i="13"/>
  <c r="L2687" i="13" s="1"/>
  <c r="B2687" i="13"/>
  <c r="C2687" i="13"/>
  <c r="D2687" i="13"/>
  <c r="N2687" i="13" s="1"/>
  <c r="A2688" i="13"/>
  <c r="L2688" i="13" s="1"/>
  <c r="B2688" i="13"/>
  <c r="C2688" i="13"/>
  <c r="D2688" i="13"/>
  <c r="N2688" i="13" s="1"/>
  <c r="A2689" i="13"/>
  <c r="L2689" i="13" s="1"/>
  <c r="B2689" i="13"/>
  <c r="C2689" i="13"/>
  <c r="D2689" i="13"/>
  <c r="N2689" i="13" s="1"/>
  <c r="A2690" i="13"/>
  <c r="L2690" i="13" s="1"/>
  <c r="B2690" i="13"/>
  <c r="C2690" i="13"/>
  <c r="D2690" i="13"/>
  <c r="N2690" i="13" s="1"/>
  <c r="A2691" i="13"/>
  <c r="L2691" i="13" s="1"/>
  <c r="B2691" i="13"/>
  <c r="C2691" i="13"/>
  <c r="D2691" i="13"/>
  <c r="N2691" i="13" s="1"/>
  <c r="A2692" i="13"/>
  <c r="L2692" i="13" s="1"/>
  <c r="B2692" i="13"/>
  <c r="C2692" i="13"/>
  <c r="D2692" i="13"/>
  <c r="N2692" i="13" s="1"/>
  <c r="A2693" i="13"/>
  <c r="L2693" i="13" s="1"/>
  <c r="B2693" i="13"/>
  <c r="C2693" i="13"/>
  <c r="D2693" i="13"/>
  <c r="N2693" i="13" s="1"/>
  <c r="A2694" i="13"/>
  <c r="L2694" i="13" s="1"/>
  <c r="B2694" i="13"/>
  <c r="C2694" i="13"/>
  <c r="D2694" i="13"/>
  <c r="N2694" i="13" s="1"/>
  <c r="A2695" i="13"/>
  <c r="L2695" i="13" s="1"/>
  <c r="B2695" i="13"/>
  <c r="C2695" i="13"/>
  <c r="D2695" i="13"/>
  <c r="N2695" i="13" s="1"/>
  <c r="A2696" i="13"/>
  <c r="L2696" i="13" s="1"/>
  <c r="B2696" i="13"/>
  <c r="C2696" i="13"/>
  <c r="D2696" i="13"/>
  <c r="N2696" i="13" s="1"/>
  <c r="A2697" i="13"/>
  <c r="L2697" i="13" s="1"/>
  <c r="B2697" i="13"/>
  <c r="C2697" i="13"/>
  <c r="D2697" i="13"/>
  <c r="N2697" i="13" s="1"/>
  <c r="A2698" i="13"/>
  <c r="L2698" i="13" s="1"/>
  <c r="B2698" i="13"/>
  <c r="C2698" i="13"/>
  <c r="D2698" i="13"/>
  <c r="N2698" i="13" s="1"/>
  <c r="A2699" i="13"/>
  <c r="L2699" i="13" s="1"/>
  <c r="B2699" i="13"/>
  <c r="C2699" i="13"/>
  <c r="D2699" i="13"/>
  <c r="N2699" i="13" s="1"/>
  <c r="A2700" i="13"/>
  <c r="L2700" i="13" s="1"/>
  <c r="B2700" i="13"/>
  <c r="C2700" i="13"/>
  <c r="D2700" i="13"/>
  <c r="N2700" i="13" s="1"/>
  <c r="A2701" i="13"/>
  <c r="L2701" i="13" s="1"/>
  <c r="B2701" i="13"/>
  <c r="C2701" i="13"/>
  <c r="D2701" i="13"/>
  <c r="N2701" i="13" s="1"/>
  <c r="A2702" i="13"/>
  <c r="L2702" i="13" s="1"/>
  <c r="B2702" i="13"/>
  <c r="C2702" i="13"/>
  <c r="D2702" i="13"/>
  <c r="N2702" i="13" s="1"/>
  <c r="A2703" i="13"/>
  <c r="L2703" i="13" s="1"/>
  <c r="B2703" i="13"/>
  <c r="C2703" i="13"/>
  <c r="D2703" i="13"/>
  <c r="N2703" i="13" s="1"/>
  <c r="A2704" i="13"/>
  <c r="L2704" i="13" s="1"/>
  <c r="B2704" i="13"/>
  <c r="C2704" i="13"/>
  <c r="D2704" i="13"/>
  <c r="N2704" i="13" s="1"/>
  <c r="A2705" i="13"/>
  <c r="L2705" i="13" s="1"/>
  <c r="B2705" i="13"/>
  <c r="C2705" i="13"/>
  <c r="D2705" i="13"/>
  <c r="N2705" i="13" s="1"/>
  <c r="A2706" i="13"/>
  <c r="L2706" i="13" s="1"/>
  <c r="B2706" i="13"/>
  <c r="C2706" i="13"/>
  <c r="D2706" i="13"/>
  <c r="N2706" i="13" s="1"/>
  <c r="A2707" i="13"/>
  <c r="L2707" i="13" s="1"/>
  <c r="B2707" i="13"/>
  <c r="C2707" i="13"/>
  <c r="D2707" i="13"/>
  <c r="N2707" i="13" s="1"/>
  <c r="A2708" i="13"/>
  <c r="L2708" i="13" s="1"/>
  <c r="B2708" i="13"/>
  <c r="C2708" i="13"/>
  <c r="D2708" i="13"/>
  <c r="N2708" i="13" s="1"/>
  <c r="A2709" i="13"/>
  <c r="L2709" i="13" s="1"/>
  <c r="B2709" i="13"/>
  <c r="C2709" i="13"/>
  <c r="D2709" i="13"/>
  <c r="N2709" i="13" s="1"/>
  <c r="A2710" i="13"/>
  <c r="L2710" i="13" s="1"/>
  <c r="B2710" i="13"/>
  <c r="C2710" i="13"/>
  <c r="D2710" i="13"/>
  <c r="N2710" i="13" s="1"/>
  <c r="A2711" i="13"/>
  <c r="L2711" i="13" s="1"/>
  <c r="B2711" i="13"/>
  <c r="C2711" i="13"/>
  <c r="D2711" i="13"/>
  <c r="N2711" i="13" s="1"/>
  <c r="A2712" i="13"/>
  <c r="L2712" i="13" s="1"/>
  <c r="B2712" i="13"/>
  <c r="C2712" i="13"/>
  <c r="D2712" i="13"/>
  <c r="N2712" i="13" s="1"/>
  <c r="A2713" i="13"/>
  <c r="L2713" i="13" s="1"/>
  <c r="B2713" i="13"/>
  <c r="C2713" i="13"/>
  <c r="D2713" i="13"/>
  <c r="N2713" i="13" s="1"/>
  <c r="A2714" i="13"/>
  <c r="L2714" i="13" s="1"/>
  <c r="B2714" i="13"/>
  <c r="C2714" i="13"/>
  <c r="D2714" i="13"/>
  <c r="N2714" i="13" s="1"/>
  <c r="A2715" i="13"/>
  <c r="L2715" i="13" s="1"/>
  <c r="B2715" i="13"/>
  <c r="C2715" i="13"/>
  <c r="D2715" i="13"/>
  <c r="N2715" i="13" s="1"/>
  <c r="A2716" i="13"/>
  <c r="L2716" i="13" s="1"/>
  <c r="B2716" i="13"/>
  <c r="C2716" i="13"/>
  <c r="D2716" i="13"/>
  <c r="N2716" i="13" s="1"/>
  <c r="A2717" i="13"/>
  <c r="L2717" i="13" s="1"/>
  <c r="B2717" i="13"/>
  <c r="C2717" i="13"/>
  <c r="D2717" i="13"/>
  <c r="N2717" i="13" s="1"/>
  <c r="A2718" i="13"/>
  <c r="L2718" i="13" s="1"/>
  <c r="B2718" i="13"/>
  <c r="C2718" i="13"/>
  <c r="D2718" i="13"/>
  <c r="N2718" i="13" s="1"/>
  <c r="A2719" i="13"/>
  <c r="L2719" i="13" s="1"/>
  <c r="B2719" i="13"/>
  <c r="C2719" i="13"/>
  <c r="D2719" i="13"/>
  <c r="N2719" i="13" s="1"/>
  <c r="A2720" i="13"/>
  <c r="L2720" i="13" s="1"/>
  <c r="B2720" i="13"/>
  <c r="C2720" i="13"/>
  <c r="D2720" i="13"/>
  <c r="N2720" i="13" s="1"/>
  <c r="A2721" i="13"/>
  <c r="L2721" i="13" s="1"/>
  <c r="B2721" i="13"/>
  <c r="C2721" i="13"/>
  <c r="D2721" i="13"/>
  <c r="N2721" i="13" s="1"/>
  <c r="A2722" i="13"/>
  <c r="L2722" i="13" s="1"/>
  <c r="B2722" i="13"/>
  <c r="C2722" i="13"/>
  <c r="D2722" i="13"/>
  <c r="N2722" i="13" s="1"/>
  <c r="A2723" i="13"/>
  <c r="L2723" i="13" s="1"/>
  <c r="B2723" i="13"/>
  <c r="C2723" i="13"/>
  <c r="D2723" i="13"/>
  <c r="N2723" i="13" s="1"/>
  <c r="A2724" i="13"/>
  <c r="L2724" i="13" s="1"/>
  <c r="B2724" i="13"/>
  <c r="C2724" i="13"/>
  <c r="D2724" i="13"/>
  <c r="N2724" i="13" s="1"/>
  <c r="A2725" i="13"/>
  <c r="L2725" i="13" s="1"/>
  <c r="B2725" i="13"/>
  <c r="C2725" i="13"/>
  <c r="D2725" i="13"/>
  <c r="N2725" i="13" s="1"/>
  <c r="A2726" i="13"/>
  <c r="L2726" i="13" s="1"/>
  <c r="B2726" i="13"/>
  <c r="C2726" i="13"/>
  <c r="D2726" i="13"/>
  <c r="N2726" i="13" s="1"/>
  <c r="A2727" i="13"/>
  <c r="L2727" i="13" s="1"/>
  <c r="B2727" i="13"/>
  <c r="C2727" i="13"/>
  <c r="D2727" i="13"/>
  <c r="N2727" i="13" s="1"/>
  <c r="A2728" i="13"/>
  <c r="L2728" i="13" s="1"/>
  <c r="B2728" i="13"/>
  <c r="C2728" i="13"/>
  <c r="D2728" i="13"/>
  <c r="N2728" i="13" s="1"/>
  <c r="A2729" i="13"/>
  <c r="L2729" i="13" s="1"/>
  <c r="B2729" i="13"/>
  <c r="C2729" i="13"/>
  <c r="D2729" i="13"/>
  <c r="N2729" i="13" s="1"/>
  <c r="A2730" i="13"/>
  <c r="L2730" i="13" s="1"/>
  <c r="B2730" i="13"/>
  <c r="C2730" i="13"/>
  <c r="D2730" i="13"/>
  <c r="N2730" i="13" s="1"/>
  <c r="A2731" i="13"/>
  <c r="L2731" i="13" s="1"/>
  <c r="B2731" i="13"/>
  <c r="C2731" i="13"/>
  <c r="D2731" i="13"/>
  <c r="N2731" i="13" s="1"/>
  <c r="A2732" i="13"/>
  <c r="L2732" i="13" s="1"/>
  <c r="B2732" i="13"/>
  <c r="C2732" i="13"/>
  <c r="D2732" i="13"/>
  <c r="N2732" i="13" s="1"/>
  <c r="A2733" i="13"/>
  <c r="L2733" i="13" s="1"/>
  <c r="B2733" i="13"/>
  <c r="C2733" i="13"/>
  <c r="D2733" i="13"/>
  <c r="N2733" i="13" s="1"/>
  <c r="A2734" i="13"/>
  <c r="L2734" i="13" s="1"/>
  <c r="B2734" i="13"/>
  <c r="C2734" i="13"/>
  <c r="D2734" i="13"/>
  <c r="N2734" i="13" s="1"/>
  <c r="A2735" i="13"/>
  <c r="L2735" i="13" s="1"/>
  <c r="B2735" i="13"/>
  <c r="C2735" i="13"/>
  <c r="D2735" i="13"/>
  <c r="N2735" i="13" s="1"/>
  <c r="A2736" i="13"/>
  <c r="L2736" i="13" s="1"/>
  <c r="B2736" i="13"/>
  <c r="C2736" i="13"/>
  <c r="D2736" i="13"/>
  <c r="N2736" i="13" s="1"/>
  <c r="A2737" i="13"/>
  <c r="L2737" i="13" s="1"/>
  <c r="B2737" i="13"/>
  <c r="C2737" i="13"/>
  <c r="D2737" i="13"/>
  <c r="N2737" i="13" s="1"/>
  <c r="A2738" i="13"/>
  <c r="L2738" i="13" s="1"/>
  <c r="B2738" i="13"/>
  <c r="C2738" i="13"/>
  <c r="D2738" i="13"/>
  <c r="N2738" i="13" s="1"/>
  <c r="A2739" i="13"/>
  <c r="L2739" i="13" s="1"/>
  <c r="B2739" i="13"/>
  <c r="C2739" i="13"/>
  <c r="D2739" i="13"/>
  <c r="N2739" i="13" s="1"/>
  <c r="A2740" i="13"/>
  <c r="L2740" i="13" s="1"/>
  <c r="B2740" i="13"/>
  <c r="C2740" i="13"/>
  <c r="D2740" i="13"/>
  <c r="N2740" i="13" s="1"/>
  <c r="A2741" i="13"/>
  <c r="L2741" i="13" s="1"/>
  <c r="B2741" i="13"/>
  <c r="C2741" i="13"/>
  <c r="D2741" i="13"/>
  <c r="N2741" i="13" s="1"/>
  <c r="A2742" i="13"/>
  <c r="L2742" i="13" s="1"/>
  <c r="B2742" i="13"/>
  <c r="C2742" i="13"/>
  <c r="D2742" i="13"/>
  <c r="N2742" i="13" s="1"/>
  <c r="A2743" i="13"/>
  <c r="L2743" i="13" s="1"/>
  <c r="B2743" i="13"/>
  <c r="C2743" i="13"/>
  <c r="D2743" i="13"/>
  <c r="N2743" i="13" s="1"/>
  <c r="A2744" i="13"/>
  <c r="L2744" i="13" s="1"/>
  <c r="B2744" i="13"/>
  <c r="C2744" i="13"/>
  <c r="D2744" i="13"/>
  <c r="N2744" i="13" s="1"/>
  <c r="A2745" i="13"/>
  <c r="L2745" i="13" s="1"/>
  <c r="B2745" i="13"/>
  <c r="C2745" i="13"/>
  <c r="D2745" i="13"/>
  <c r="N2745" i="13" s="1"/>
  <c r="A2746" i="13"/>
  <c r="L2746" i="13" s="1"/>
  <c r="B2746" i="13"/>
  <c r="C2746" i="13"/>
  <c r="D2746" i="13"/>
  <c r="N2746" i="13" s="1"/>
  <c r="A2747" i="13"/>
  <c r="L2747" i="13" s="1"/>
  <c r="B2747" i="13"/>
  <c r="C2747" i="13"/>
  <c r="D2747" i="13"/>
  <c r="N2747" i="13" s="1"/>
  <c r="A2748" i="13"/>
  <c r="L2748" i="13" s="1"/>
  <c r="B2748" i="13"/>
  <c r="C2748" i="13"/>
  <c r="D2748" i="13"/>
  <c r="N2748" i="13" s="1"/>
  <c r="A2749" i="13"/>
  <c r="L2749" i="13" s="1"/>
  <c r="B2749" i="13"/>
  <c r="C2749" i="13"/>
  <c r="D2749" i="13"/>
  <c r="N2749" i="13" s="1"/>
  <c r="A2750" i="13"/>
  <c r="L2750" i="13" s="1"/>
  <c r="B2750" i="13"/>
  <c r="C2750" i="13"/>
  <c r="D2750" i="13"/>
  <c r="N2750" i="13" s="1"/>
  <c r="A2751" i="13"/>
  <c r="L2751" i="13" s="1"/>
  <c r="B2751" i="13"/>
  <c r="C2751" i="13"/>
  <c r="D2751" i="13"/>
  <c r="N2751" i="13" s="1"/>
  <c r="A2752" i="13"/>
  <c r="L2752" i="13" s="1"/>
  <c r="B2752" i="13"/>
  <c r="C2752" i="13"/>
  <c r="D2752" i="13"/>
  <c r="N2752" i="13" s="1"/>
  <c r="A2753" i="13"/>
  <c r="L2753" i="13" s="1"/>
  <c r="B2753" i="13"/>
  <c r="C2753" i="13"/>
  <c r="D2753" i="13"/>
  <c r="N2753" i="13" s="1"/>
  <c r="A2754" i="13"/>
  <c r="L2754" i="13" s="1"/>
  <c r="B2754" i="13"/>
  <c r="C2754" i="13"/>
  <c r="D2754" i="13"/>
  <c r="N2754" i="13" s="1"/>
  <c r="A2755" i="13"/>
  <c r="L2755" i="13" s="1"/>
  <c r="B2755" i="13"/>
  <c r="C2755" i="13"/>
  <c r="D2755" i="13"/>
  <c r="N2755" i="13" s="1"/>
  <c r="A2756" i="13"/>
  <c r="L2756" i="13" s="1"/>
  <c r="B2756" i="13"/>
  <c r="C2756" i="13"/>
  <c r="D2756" i="13"/>
  <c r="N2756" i="13" s="1"/>
  <c r="A2757" i="13"/>
  <c r="L2757" i="13" s="1"/>
  <c r="B2757" i="13"/>
  <c r="C2757" i="13"/>
  <c r="D2757" i="13"/>
  <c r="N2757" i="13" s="1"/>
  <c r="A2758" i="13"/>
  <c r="L2758" i="13" s="1"/>
  <c r="B2758" i="13"/>
  <c r="C2758" i="13"/>
  <c r="D2758" i="13"/>
  <c r="N2758" i="13" s="1"/>
  <c r="A2759" i="13"/>
  <c r="L2759" i="13" s="1"/>
  <c r="B2759" i="13"/>
  <c r="C2759" i="13"/>
  <c r="D2759" i="13"/>
  <c r="N2759" i="13" s="1"/>
  <c r="A2760" i="13"/>
  <c r="L2760" i="13" s="1"/>
  <c r="B2760" i="13"/>
  <c r="C2760" i="13"/>
  <c r="D2760" i="13"/>
  <c r="N2760" i="13" s="1"/>
  <c r="A2761" i="13"/>
  <c r="L2761" i="13" s="1"/>
  <c r="B2761" i="13"/>
  <c r="C2761" i="13"/>
  <c r="D2761" i="13"/>
  <c r="N2761" i="13" s="1"/>
  <c r="A2762" i="13"/>
  <c r="L2762" i="13" s="1"/>
  <c r="B2762" i="13"/>
  <c r="C2762" i="13"/>
  <c r="D2762" i="13"/>
  <c r="N2762" i="13" s="1"/>
  <c r="A2763" i="13"/>
  <c r="L2763" i="13" s="1"/>
  <c r="B2763" i="13"/>
  <c r="C2763" i="13"/>
  <c r="D2763" i="13"/>
  <c r="N2763" i="13" s="1"/>
  <c r="A2764" i="13"/>
  <c r="L2764" i="13" s="1"/>
  <c r="B2764" i="13"/>
  <c r="C2764" i="13"/>
  <c r="D2764" i="13"/>
  <c r="N2764" i="13" s="1"/>
  <c r="A2765" i="13"/>
  <c r="L2765" i="13" s="1"/>
  <c r="B2765" i="13"/>
  <c r="C2765" i="13"/>
  <c r="D2765" i="13"/>
  <c r="N2765" i="13" s="1"/>
  <c r="A2766" i="13"/>
  <c r="L2766" i="13" s="1"/>
  <c r="B2766" i="13"/>
  <c r="C2766" i="13"/>
  <c r="D2766" i="13"/>
  <c r="N2766" i="13" s="1"/>
  <c r="A2767" i="13"/>
  <c r="L2767" i="13" s="1"/>
  <c r="B2767" i="13"/>
  <c r="C2767" i="13"/>
  <c r="D2767" i="13"/>
  <c r="N2767" i="13" s="1"/>
  <c r="A2768" i="13"/>
  <c r="L2768" i="13" s="1"/>
  <c r="B2768" i="13"/>
  <c r="C2768" i="13"/>
  <c r="D2768" i="13"/>
  <c r="N2768" i="13" s="1"/>
  <c r="A2769" i="13"/>
  <c r="L2769" i="13" s="1"/>
  <c r="B2769" i="13"/>
  <c r="C2769" i="13"/>
  <c r="D2769" i="13"/>
  <c r="N2769" i="13" s="1"/>
  <c r="A2770" i="13"/>
  <c r="L2770" i="13" s="1"/>
  <c r="B2770" i="13"/>
  <c r="C2770" i="13"/>
  <c r="D2770" i="13"/>
  <c r="N2770" i="13" s="1"/>
  <c r="A2771" i="13"/>
  <c r="L2771" i="13" s="1"/>
  <c r="B2771" i="13"/>
  <c r="C2771" i="13"/>
  <c r="D2771" i="13"/>
  <c r="N2771" i="13" s="1"/>
  <c r="A2772" i="13"/>
  <c r="L2772" i="13" s="1"/>
  <c r="B2772" i="13"/>
  <c r="C2772" i="13"/>
  <c r="D2772" i="13"/>
  <c r="N2772" i="13" s="1"/>
  <c r="A2773" i="13"/>
  <c r="L2773" i="13" s="1"/>
  <c r="B2773" i="13"/>
  <c r="C2773" i="13"/>
  <c r="D2773" i="13"/>
  <c r="N2773" i="13" s="1"/>
  <c r="A2774" i="13"/>
  <c r="L2774" i="13" s="1"/>
  <c r="B2774" i="13"/>
  <c r="C2774" i="13"/>
  <c r="D2774" i="13"/>
  <c r="N2774" i="13" s="1"/>
  <c r="A2775" i="13"/>
  <c r="L2775" i="13" s="1"/>
  <c r="B2775" i="13"/>
  <c r="C2775" i="13"/>
  <c r="D2775" i="13"/>
  <c r="N2775" i="13" s="1"/>
  <c r="A2776" i="13"/>
  <c r="L2776" i="13" s="1"/>
  <c r="B2776" i="13"/>
  <c r="C2776" i="13"/>
  <c r="D2776" i="13"/>
  <c r="N2776" i="13" s="1"/>
  <c r="A2777" i="13"/>
  <c r="L2777" i="13" s="1"/>
  <c r="B2777" i="13"/>
  <c r="C2777" i="13"/>
  <c r="D2777" i="13"/>
  <c r="N2777" i="13" s="1"/>
  <c r="A2778" i="13"/>
  <c r="L2778" i="13" s="1"/>
  <c r="B2778" i="13"/>
  <c r="C2778" i="13"/>
  <c r="D2778" i="13"/>
  <c r="N2778" i="13" s="1"/>
  <c r="A2779" i="13"/>
  <c r="L2779" i="13" s="1"/>
  <c r="B2779" i="13"/>
  <c r="C2779" i="13"/>
  <c r="D2779" i="13"/>
  <c r="N2779" i="13" s="1"/>
  <c r="A2780" i="13"/>
  <c r="L2780" i="13" s="1"/>
  <c r="B2780" i="13"/>
  <c r="C2780" i="13"/>
  <c r="D2780" i="13"/>
  <c r="N2780" i="13" s="1"/>
  <c r="A2781" i="13"/>
  <c r="L2781" i="13" s="1"/>
  <c r="B2781" i="13"/>
  <c r="C2781" i="13"/>
  <c r="D2781" i="13"/>
  <c r="N2781" i="13" s="1"/>
  <c r="A2782" i="13"/>
  <c r="L2782" i="13" s="1"/>
  <c r="B2782" i="13"/>
  <c r="C2782" i="13"/>
  <c r="D2782" i="13"/>
  <c r="N2782" i="13" s="1"/>
  <c r="A2783" i="13"/>
  <c r="L2783" i="13" s="1"/>
  <c r="B2783" i="13"/>
  <c r="C2783" i="13"/>
  <c r="D2783" i="13"/>
  <c r="N2783" i="13" s="1"/>
  <c r="A2784" i="13"/>
  <c r="L2784" i="13" s="1"/>
  <c r="B2784" i="13"/>
  <c r="C2784" i="13"/>
  <c r="D2784" i="13"/>
  <c r="N2784" i="13" s="1"/>
  <c r="A2785" i="13"/>
  <c r="L2785" i="13" s="1"/>
  <c r="B2785" i="13"/>
  <c r="C2785" i="13"/>
  <c r="D2785" i="13"/>
  <c r="N2785" i="13" s="1"/>
  <c r="A2786" i="13"/>
  <c r="L2786" i="13" s="1"/>
  <c r="B2786" i="13"/>
  <c r="C2786" i="13"/>
  <c r="D2786" i="13"/>
  <c r="N2786" i="13" s="1"/>
  <c r="A2787" i="13"/>
  <c r="L2787" i="13" s="1"/>
  <c r="B2787" i="13"/>
  <c r="C2787" i="13"/>
  <c r="D2787" i="13"/>
  <c r="N2787" i="13" s="1"/>
  <c r="A2788" i="13"/>
  <c r="L2788" i="13" s="1"/>
  <c r="B2788" i="13"/>
  <c r="C2788" i="13"/>
  <c r="D2788" i="13"/>
  <c r="N2788" i="13" s="1"/>
  <c r="A2789" i="13"/>
  <c r="L2789" i="13" s="1"/>
  <c r="B2789" i="13"/>
  <c r="C2789" i="13"/>
  <c r="D2789" i="13"/>
  <c r="N2789" i="13" s="1"/>
  <c r="A2790" i="13"/>
  <c r="L2790" i="13" s="1"/>
  <c r="B2790" i="13"/>
  <c r="C2790" i="13"/>
  <c r="D2790" i="13"/>
  <c r="N2790" i="13" s="1"/>
  <c r="A2791" i="13"/>
  <c r="L2791" i="13" s="1"/>
  <c r="B2791" i="13"/>
  <c r="C2791" i="13"/>
  <c r="D2791" i="13"/>
  <c r="N2791" i="13" s="1"/>
  <c r="A2792" i="13"/>
  <c r="L2792" i="13" s="1"/>
  <c r="B2792" i="13"/>
  <c r="C2792" i="13"/>
  <c r="D2792" i="13"/>
  <c r="N2792" i="13" s="1"/>
  <c r="A2793" i="13"/>
  <c r="L2793" i="13" s="1"/>
  <c r="B2793" i="13"/>
  <c r="C2793" i="13"/>
  <c r="D2793" i="13"/>
  <c r="N2793" i="13" s="1"/>
  <c r="A2794" i="13"/>
  <c r="L2794" i="13" s="1"/>
  <c r="B2794" i="13"/>
  <c r="C2794" i="13"/>
  <c r="D2794" i="13"/>
  <c r="N2794" i="13" s="1"/>
  <c r="A2795" i="13"/>
  <c r="L2795" i="13" s="1"/>
  <c r="B2795" i="13"/>
  <c r="C2795" i="13"/>
  <c r="D2795" i="13"/>
  <c r="N2795" i="13" s="1"/>
  <c r="A2796" i="13"/>
  <c r="L2796" i="13" s="1"/>
  <c r="B2796" i="13"/>
  <c r="C2796" i="13"/>
  <c r="D2796" i="13"/>
  <c r="N2796" i="13" s="1"/>
  <c r="A2797" i="13"/>
  <c r="L2797" i="13" s="1"/>
  <c r="B2797" i="13"/>
  <c r="C2797" i="13"/>
  <c r="D2797" i="13"/>
  <c r="N2797" i="13" s="1"/>
  <c r="A2798" i="13"/>
  <c r="L2798" i="13" s="1"/>
  <c r="B2798" i="13"/>
  <c r="C2798" i="13"/>
  <c r="D2798" i="13"/>
  <c r="N2798" i="13" s="1"/>
  <c r="A2799" i="13"/>
  <c r="L2799" i="13" s="1"/>
  <c r="B2799" i="13"/>
  <c r="C2799" i="13"/>
  <c r="D2799" i="13"/>
  <c r="N2799" i="13" s="1"/>
  <c r="A2800" i="13"/>
  <c r="L2800" i="13" s="1"/>
  <c r="B2800" i="13"/>
  <c r="C2800" i="13"/>
  <c r="D2800" i="13"/>
  <c r="N2800" i="13" s="1"/>
  <c r="A2801" i="13"/>
  <c r="L2801" i="13" s="1"/>
  <c r="B2801" i="13"/>
  <c r="C2801" i="13"/>
  <c r="D2801" i="13"/>
  <c r="N2801" i="13" s="1"/>
  <c r="A2802" i="13"/>
  <c r="L2802" i="13" s="1"/>
  <c r="B2802" i="13"/>
  <c r="C2802" i="13"/>
  <c r="D2802" i="13"/>
  <c r="N2802" i="13" s="1"/>
  <c r="A2181" i="13"/>
  <c r="L2181" i="13" s="1"/>
  <c r="B2181" i="13"/>
  <c r="C2181" i="13"/>
  <c r="D2181" i="13"/>
  <c r="N2181" i="13" s="1"/>
  <c r="E2181" i="13"/>
  <c r="A2182" i="13"/>
  <c r="L2182" i="13" s="1"/>
  <c r="B2182" i="13"/>
  <c r="C2182" i="13"/>
  <c r="D2182" i="13"/>
  <c r="N2182" i="13" s="1"/>
  <c r="A2183" i="13"/>
  <c r="L2183" i="13" s="1"/>
  <c r="B2183" i="13"/>
  <c r="C2183" i="13"/>
  <c r="D2183" i="13"/>
  <c r="N2183" i="13" s="1"/>
  <c r="A2184" i="13"/>
  <c r="L2184" i="13" s="1"/>
  <c r="B2184" i="13"/>
  <c r="C2184" i="13"/>
  <c r="D2184" i="13"/>
  <c r="N2184" i="13" s="1"/>
  <c r="A2185" i="13"/>
  <c r="L2185" i="13" s="1"/>
  <c r="B2185" i="13"/>
  <c r="C2185" i="13"/>
  <c r="D2185" i="13"/>
  <c r="N2185" i="13" s="1"/>
  <c r="A2186" i="13"/>
  <c r="L2186" i="13" s="1"/>
  <c r="B2186" i="13"/>
  <c r="C2186" i="13"/>
  <c r="D2186" i="13"/>
  <c r="N2186" i="13" s="1"/>
  <c r="A2187" i="13"/>
  <c r="L2187" i="13" s="1"/>
  <c r="B2187" i="13"/>
  <c r="C2187" i="13"/>
  <c r="D2187" i="13"/>
  <c r="N2187" i="13" s="1"/>
  <c r="A2188" i="13"/>
  <c r="L2188" i="13" s="1"/>
  <c r="B2188" i="13"/>
  <c r="C2188" i="13"/>
  <c r="D2188" i="13"/>
  <c r="N2188" i="13" s="1"/>
  <c r="A2189" i="13"/>
  <c r="L2189" i="13" s="1"/>
  <c r="B2189" i="13"/>
  <c r="C2189" i="13"/>
  <c r="D2189" i="13"/>
  <c r="N2189" i="13" s="1"/>
  <c r="A2190" i="13"/>
  <c r="L2190" i="13" s="1"/>
  <c r="B2190" i="13"/>
  <c r="C2190" i="13"/>
  <c r="D2190" i="13"/>
  <c r="N2190" i="13" s="1"/>
  <c r="A2191" i="13"/>
  <c r="L2191" i="13" s="1"/>
  <c r="B2191" i="13"/>
  <c r="C2191" i="13"/>
  <c r="D2191" i="13"/>
  <c r="N2191" i="13" s="1"/>
  <c r="A2192" i="13"/>
  <c r="L2192" i="13" s="1"/>
  <c r="B2192" i="13"/>
  <c r="C2192" i="13"/>
  <c r="D2192" i="13"/>
  <c r="N2192" i="13" s="1"/>
  <c r="A2193" i="13"/>
  <c r="L2193" i="13" s="1"/>
  <c r="B2193" i="13"/>
  <c r="C2193" i="13"/>
  <c r="D2193" i="13"/>
  <c r="N2193" i="13" s="1"/>
  <c r="A2194" i="13"/>
  <c r="L2194" i="13" s="1"/>
  <c r="B2194" i="13"/>
  <c r="C2194" i="13"/>
  <c r="D2194" i="13"/>
  <c r="N2194" i="13" s="1"/>
  <c r="A2195" i="13"/>
  <c r="L2195" i="13" s="1"/>
  <c r="B2195" i="13"/>
  <c r="C2195" i="13"/>
  <c r="D2195" i="13"/>
  <c r="N2195" i="13" s="1"/>
  <c r="A2196" i="13"/>
  <c r="L2196" i="13" s="1"/>
  <c r="B2196" i="13"/>
  <c r="C2196" i="13"/>
  <c r="D2196" i="13"/>
  <c r="N2196" i="13" s="1"/>
  <c r="A2197" i="13"/>
  <c r="L2197" i="13" s="1"/>
  <c r="B2197" i="13"/>
  <c r="C2197" i="13"/>
  <c r="D2197" i="13"/>
  <c r="N2197" i="13" s="1"/>
  <c r="A2198" i="13"/>
  <c r="L2198" i="13" s="1"/>
  <c r="B2198" i="13"/>
  <c r="C2198" i="13"/>
  <c r="D2198" i="13"/>
  <c r="N2198" i="13" s="1"/>
  <c r="A2199" i="13"/>
  <c r="L2199" i="13" s="1"/>
  <c r="B2199" i="13"/>
  <c r="C2199" i="13"/>
  <c r="D2199" i="13"/>
  <c r="N2199" i="13" s="1"/>
  <c r="A2200" i="13"/>
  <c r="L2200" i="13" s="1"/>
  <c r="B2200" i="13"/>
  <c r="C2200" i="13"/>
  <c r="D2200" i="13"/>
  <c r="N2200" i="13" s="1"/>
  <c r="A2201" i="13"/>
  <c r="L2201" i="13" s="1"/>
  <c r="B2201" i="13"/>
  <c r="C2201" i="13"/>
  <c r="D2201" i="13"/>
  <c r="N2201" i="13" s="1"/>
  <c r="A2202" i="13"/>
  <c r="L2202" i="13" s="1"/>
  <c r="B2202" i="13"/>
  <c r="C2202" i="13"/>
  <c r="D2202" i="13"/>
  <c r="N2202" i="13" s="1"/>
  <c r="A2203" i="13"/>
  <c r="L2203" i="13" s="1"/>
  <c r="B2203" i="13"/>
  <c r="C2203" i="13"/>
  <c r="D2203" i="13"/>
  <c r="N2203" i="13" s="1"/>
  <c r="A2204" i="13"/>
  <c r="L2204" i="13" s="1"/>
  <c r="B2204" i="13"/>
  <c r="C2204" i="13"/>
  <c r="D2204" i="13"/>
  <c r="N2204" i="13" s="1"/>
  <c r="A2205" i="13"/>
  <c r="L2205" i="13" s="1"/>
  <c r="B2205" i="13"/>
  <c r="C2205" i="13"/>
  <c r="D2205" i="13"/>
  <c r="N2205" i="13" s="1"/>
  <c r="A2206" i="13"/>
  <c r="L2206" i="13" s="1"/>
  <c r="B2206" i="13"/>
  <c r="C2206" i="13"/>
  <c r="D2206" i="13"/>
  <c r="N2206" i="13" s="1"/>
  <c r="A2207" i="13"/>
  <c r="L2207" i="13" s="1"/>
  <c r="B2207" i="13"/>
  <c r="C2207" i="13"/>
  <c r="D2207" i="13"/>
  <c r="N2207" i="13" s="1"/>
  <c r="A2208" i="13"/>
  <c r="L2208" i="13" s="1"/>
  <c r="B2208" i="13"/>
  <c r="C2208" i="13"/>
  <c r="D2208" i="13"/>
  <c r="N2208" i="13" s="1"/>
  <c r="A2209" i="13"/>
  <c r="L2209" i="13" s="1"/>
  <c r="B2209" i="13"/>
  <c r="C2209" i="13"/>
  <c r="D2209" i="13"/>
  <c r="N2209" i="13" s="1"/>
  <c r="A2210" i="13"/>
  <c r="L2210" i="13" s="1"/>
  <c r="B2210" i="13"/>
  <c r="C2210" i="13"/>
  <c r="D2210" i="13"/>
  <c r="N2210" i="13" s="1"/>
  <c r="A2211" i="13"/>
  <c r="L2211" i="13" s="1"/>
  <c r="B2211" i="13"/>
  <c r="C2211" i="13"/>
  <c r="D2211" i="13"/>
  <c r="N2211" i="13" s="1"/>
  <c r="A2212" i="13"/>
  <c r="L2212" i="13" s="1"/>
  <c r="B2212" i="13"/>
  <c r="C2212" i="13"/>
  <c r="D2212" i="13"/>
  <c r="N2212" i="13" s="1"/>
  <c r="A2213" i="13"/>
  <c r="L2213" i="13" s="1"/>
  <c r="B2213" i="13"/>
  <c r="C2213" i="13"/>
  <c r="D2213" i="13"/>
  <c r="N2213" i="13" s="1"/>
  <c r="A2214" i="13"/>
  <c r="L2214" i="13" s="1"/>
  <c r="B2214" i="13"/>
  <c r="C2214" i="13"/>
  <c r="D2214" i="13"/>
  <c r="N2214" i="13" s="1"/>
  <c r="A2215" i="13"/>
  <c r="L2215" i="13" s="1"/>
  <c r="B2215" i="13"/>
  <c r="C2215" i="13"/>
  <c r="D2215" i="13"/>
  <c r="N2215" i="13" s="1"/>
  <c r="A2216" i="13"/>
  <c r="L2216" i="13" s="1"/>
  <c r="B2216" i="13"/>
  <c r="C2216" i="13"/>
  <c r="D2216" i="13"/>
  <c r="N2216" i="13" s="1"/>
  <c r="A2217" i="13"/>
  <c r="L2217" i="13" s="1"/>
  <c r="B2217" i="13"/>
  <c r="C2217" i="13"/>
  <c r="D2217" i="13"/>
  <c r="N2217" i="13" s="1"/>
  <c r="A2218" i="13"/>
  <c r="L2218" i="13" s="1"/>
  <c r="B2218" i="13"/>
  <c r="C2218" i="13"/>
  <c r="D2218" i="13"/>
  <c r="N2218" i="13" s="1"/>
  <c r="A2219" i="13"/>
  <c r="L2219" i="13" s="1"/>
  <c r="B2219" i="13"/>
  <c r="C2219" i="13"/>
  <c r="D2219" i="13"/>
  <c r="N2219" i="13" s="1"/>
  <c r="A2220" i="13"/>
  <c r="L2220" i="13" s="1"/>
  <c r="B2220" i="13"/>
  <c r="C2220" i="13"/>
  <c r="D2220" i="13"/>
  <c r="N2220" i="13" s="1"/>
  <c r="A2221" i="13"/>
  <c r="L2221" i="13" s="1"/>
  <c r="B2221" i="13"/>
  <c r="C2221" i="13"/>
  <c r="D2221" i="13"/>
  <c r="N2221" i="13" s="1"/>
  <c r="A2222" i="13"/>
  <c r="L2222" i="13" s="1"/>
  <c r="B2222" i="13"/>
  <c r="C2222" i="13"/>
  <c r="D2222" i="13"/>
  <c r="N2222" i="13" s="1"/>
  <c r="A2223" i="13"/>
  <c r="L2223" i="13" s="1"/>
  <c r="B2223" i="13"/>
  <c r="C2223" i="13"/>
  <c r="D2223" i="13"/>
  <c r="N2223" i="13" s="1"/>
  <c r="A2224" i="13"/>
  <c r="L2224" i="13" s="1"/>
  <c r="B2224" i="13"/>
  <c r="C2224" i="13"/>
  <c r="D2224" i="13"/>
  <c r="N2224" i="13" s="1"/>
  <c r="A2225" i="13"/>
  <c r="L2225" i="13" s="1"/>
  <c r="B2225" i="13"/>
  <c r="C2225" i="13"/>
  <c r="D2225" i="13"/>
  <c r="N2225" i="13" s="1"/>
  <c r="A2226" i="13"/>
  <c r="L2226" i="13" s="1"/>
  <c r="B2226" i="13"/>
  <c r="C2226" i="13"/>
  <c r="D2226" i="13"/>
  <c r="N2226" i="13" s="1"/>
  <c r="A2227" i="13"/>
  <c r="L2227" i="13" s="1"/>
  <c r="B2227" i="13"/>
  <c r="C2227" i="13"/>
  <c r="D2227" i="13"/>
  <c r="N2227" i="13" s="1"/>
  <c r="A2228" i="13"/>
  <c r="L2228" i="13" s="1"/>
  <c r="B2228" i="13"/>
  <c r="C2228" i="13"/>
  <c r="D2228" i="13"/>
  <c r="N2228" i="13" s="1"/>
  <c r="A2229" i="13"/>
  <c r="L2229" i="13" s="1"/>
  <c r="B2229" i="13"/>
  <c r="C2229" i="13"/>
  <c r="D2229" i="13"/>
  <c r="N2229" i="13" s="1"/>
  <c r="A2230" i="13"/>
  <c r="L2230" i="13" s="1"/>
  <c r="B2230" i="13"/>
  <c r="C2230" i="13"/>
  <c r="D2230" i="13"/>
  <c r="N2230" i="13" s="1"/>
  <c r="A2231" i="13"/>
  <c r="L2231" i="13" s="1"/>
  <c r="B2231" i="13"/>
  <c r="C2231" i="13"/>
  <c r="D2231" i="13"/>
  <c r="N2231" i="13" s="1"/>
  <c r="A2232" i="13"/>
  <c r="L2232" i="13" s="1"/>
  <c r="B2232" i="13"/>
  <c r="C2232" i="13"/>
  <c r="D2232" i="13"/>
  <c r="N2232" i="13" s="1"/>
  <c r="A2233" i="13"/>
  <c r="L2233" i="13" s="1"/>
  <c r="B2233" i="13"/>
  <c r="C2233" i="13"/>
  <c r="D2233" i="13"/>
  <c r="N2233" i="13" s="1"/>
  <c r="A2234" i="13"/>
  <c r="L2234" i="13" s="1"/>
  <c r="B2234" i="13"/>
  <c r="C2234" i="13"/>
  <c r="D2234" i="13"/>
  <c r="N2234" i="13" s="1"/>
  <c r="A2235" i="13"/>
  <c r="L2235" i="13" s="1"/>
  <c r="B2235" i="13"/>
  <c r="C2235" i="13"/>
  <c r="D2235" i="13"/>
  <c r="N2235" i="13" s="1"/>
  <c r="A2236" i="13"/>
  <c r="L2236" i="13" s="1"/>
  <c r="B2236" i="13"/>
  <c r="C2236" i="13"/>
  <c r="D2236" i="13"/>
  <c r="N2236" i="13" s="1"/>
  <c r="A2237" i="13"/>
  <c r="L2237" i="13" s="1"/>
  <c r="B2237" i="13"/>
  <c r="C2237" i="13"/>
  <c r="D2237" i="13"/>
  <c r="N2237" i="13" s="1"/>
  <c r="A2238" i="13"/>
  <c r="L2238" i="13" s="1"/>
  <c r="B2238" i="13"/>
  <c r="C2238" i="13"/>
  <c r="D2238" i="13"/>
  <c r="N2238" i="13" s="1"/>
  <c r="A2239" i="13"/>
  <c r="L2239" i="13" s="1"/>
  <c r="B2239" i="13"/>
  <c r="C2239" i="13"/>
  <c r="D2239" i="13"/>
  <c r="N2239" i="13" s="1"/>
  <c r="A2240" i="13"/>
  <c r="L2240" i="13" s="1"/>
  <c r="B2240" i="13"/>
  <c r="C2240" i="13"/>
  <c r="D2240" i="13"/>
  <c r="N2240" i="13" s="1"/>
  <c r="A2241" i="13"/>
  <c r="L2241" i="13" s="1"/>
  <c r="B2241" i="13"/>
  <c r="C2241" i="13"/>
  <c r="D2241" i="13"/>
  <c r="N2241" i="13" s="1"/>
  <c r="A2242" i="13"/>
  <c r="L2242" i="13" s="1"/>
  <c r="B2242" i="13"/>
  <c r="C2242" i="13"/>
  <c r="D2242" i="13"/>
  <c r="N2242" i="13" s="1"/>
  <c r="A2243" i="13"/>
  <c r="L2243" i="13" s="1"/>
  <c r="B2243" i="13"/>
  <c r="C2243" i="13"/>
  <c r="D2243" i="13"/>
  <c r="N2243" i="13" s="1"/>
  <c r="A2244" i="13"/>
  <c r="L2244" i="13" s="1"/>
  <c r="B2244" i="13"/>
  <c r="C2244" i="13"/>
  <c r="D2244" i="13"/>
  <c r="N2244" i="13" s="1"/>
  <c r="A2245" i="13"/>
  <c r="L2245" i="13" s="1"/>
  <c r="B2245" i="13"/>
  <c r="C2245" i="13"/>
  <c r="D2245" i="13"/>
  <c r="N2245" i="13" s="1"/>
  <c r="A2246" i="13"/>
  <c r="L2246" i="13" s="1"/>
  <c r="B2246" i="13"/>
  <c r="C2246" i="13"/>
  <c r="D2246" i="13"/>
  <c r="N2246" i="13" s="1"/>
  <c r="A2247" i="13"/>
  <c r="L2247" i="13" s="1"/>
  <c r="B2247" i="13"/>
  <c r="C2247" i="13"/>
  <c r="D2247" i="13"/>
  <c r="N2247" i="13" s="1"/>
  <c r="A2248" i="13"/>
  <c r="L2248" i="13" s="1"/>
  <c r="B2248" i="13"/>
  <c r="C2248" i="13"/>
  <c r="D2248" i="13"/>
  <c r="N2248" i="13" s="1"/>
  <c r="A2249" i="13"/>
  <c r="L2249" i="13" s="1"/>
  <c r="B2249" i="13"/>
  <c r="C2249" i="13"/>
  <c r="D2249" i="13"/>
  <c r="N2249" i="13" s="1"/>
  <c r="A2250" i="13"/>
  <c r="L2250" i="13" s="1"/>
  <c r="B2250" i="13"/>
  <c r="C2250" i="13"/>
  <c r="D2250" i="13"/>
  <c r="N2250" i="13" s="1"/>
  <c r="A2251" i="13"/>
  <c r="L2251" i="13" s="1"/>
  <c r="B2251" i="13"/>
  <c r="C2251" i="13"/>
  <c r="D2251" i="13"/>
  <c r="N2251" i="13" s="1"/>
  <c r="A2252" i="13"/>
  <c r="L2252" i="13" s="1"/>
  <c r="B2252" i="13"/>
  <c r="C2252" i="13"/>
  <c r="D2252" i="13"/>
  <c r="N2252" i="13" s="1"/>
  <c r="A2253" i="13"/>
  <c r="L2253" i="13" s="1"/>
  <c r="B2253" i="13"/>
  <c r="C2253" i="13"/>
  <c r="D2253" i="13"/>
  <c r="N2253" i="13" s="1"/>
  <c r="A2254" i="13"/>
  <c r="L2254" i="13" s="1"/>
  <c r="B2254" i="13"/>
  <c r="C2254" i="13"/>
  <c r="D2254" i="13"/>
  <c r="N2254" i="13" s="1"/>
  <c r="A2255" i="13"/>
  <c r="L2255" i="13" s="1"/>
  <c r="B2255" i="13"/>
  <c r="C2255" i="13"/>
  <c r="D2255" i="13"/>
  <c r="N2255" i="13" s="1"/>
  <c r="A2256" i="13"/>
  <c r="L2256" i="13" s="1"/>
  <c r="B2256" i="13"/>
  <c r="C2256" i="13"/>
  <c r="D2256" i="13"/>
  <c r="N2256" i="13" s="1"/>
  <c r="A2257" i="13"/>
  <c r="L2257" i="13" s="1"/>
  <c r="B2257" i="13"/>
  <c r="C2257" i="13"/>
  <c r="D2257" i="13"/>
  <c r="N2257" i="13" s="1"/>
  <c r="A2258" i="13"/>
  <c r="L2258" i="13" s="1"/>
  <c r="B2258" i="13"/>
  <c r="C2258" i="13"/>
  <c r="D2258" i="13"/>
  <c r="N2258" i="13" s="1"/>
  <c r="A2259" i="13"/>
  <c r="L2259" i="13" s="1"/>
  <c r="B2259" i="13"/>
  <c r="C2259" i="13"/>
  <c r="D2259" i="13"/>
  <c r="N2259" i="13" s="1"/>
  <c r="A2260" i="13"/>
  <c r="L2260" i="13" s="1"/>
  <c r="B2260" i="13"/>
  <c r="C2260" i="13"/>
  <c r="D2260" i="13"/>
  <c r="N2260" i="13" s="1"/>
  <c r="A2261" i="13"/>
  <c r="L2261" i="13" s="1"/>
  <c r="B2261" i="13"/>
  <c r="C2261" i="13"/>
  <c r="D2261" i="13"/>
  <c r="N2261" i="13" s="1"/>
  <c r="A2262" i="13"/>
  <c r="L2262" i="13" s="1"/>
  <c r="B2262" i="13"/>
  <c r="C2262" i="13"/>
  <c r="D2262" i="13"/>
  <c r="N2262" i="13" s="1"/>
  <c r="A2263" i="13"/>
  <c r="L2263" i="13" s="1"/>
  <c r="B2263" i="13"/>
  <c r="C2263" i="13"/>
  <c r="D2263" i="13"/>
  <c r="N2263" i="13" s="1"/>
  <c r="A2264" i="13"/>
  <c r="L2264" i="13" s="1"/>
  <c r="B2264" i="13"/>
  <c r="C2264" i="13"/>
  <c r="D2264" i="13"/>
  <c r="N2264" i="13" s="1"/>
  <c r="A2265" i="13"/>
  <c r="L2265" i="13" s="1"/>
  <c r="B2265" i="13"/>
  <c r="C2265" i="13"/>
  <c r="D2265" i="13"/>
  <c r="N2265" i="13" s="1"/>
  <c r="A2266" i="13"/>
  <c r="L2266" i="13" s="1"/>
  <c r="B2266" i="13"/>
  <c r="C2266" i="13"/>
  <c r="D2266" i="13"/>
  <c r="N2266" i="13" s="1"/>
  <c r="A2267" i="13"/>
  <c r="L2267" i="13" s="1"/>
  <c r="B2267" i="13"/>
  <c r="C2267" i="13"/>
  <c r="D2267" i="13"/>
  <c r="N2267" i="13" s="1"/>
  <c r="A2268" i="13"/>
  <c r="L2268" i="13" s="1"/>
  <c r="B2268" i="13"/>
  <c r="C2268" i="13"/>
  <c r="D2268" i="13"/>
  <c r="N2268" i="13" s="1"/>
  <c r="A2269" i="13"/>
  <c r="L2269" i="13" s="1"/>
  <c r="B2269" i="13"/>
  <c r="C2269" i="13"/>
  <c r="D2269" i="13"/>
  <c r="N2269" i="13" s="1"/>
  <c r="A2270" i="13"/>
  <c r="L2270" i="13" s="1"/>
  <c r="B2270" i="13"/>
  <c r="C2270" i="13"/>
  <c r="D2270" i="13"/>
  <c r="N2270" i="13" s="1"/>
  <c r="A2271" i="13"/>
  <c r="L2271" i="13" s="1"/>
  <c r="B2271" i="13"/>
  <c r="C2271" i="13"/>
  <c r="D2271" i="13"/>
  <c r="N2271" i="13" s="1"/>
  <c r="A2272" i="13"/>
  <c r="L2272" i="13" s="1"/>
  <c r="B2272" i="13"/>
  <c r="C2272" i="13"/>
  <c r="D2272" i="13"/>
  <c r="N2272" i="13" s="1"/>
  <c r="A2273" i="13"/>
  <c r="L2273" i="13" s="1"/>
  <c r="B2273" i="13"/>
  <c r="C2273" i="13"/>
  <c r="D2273" i="13"/>
  <c r="N2273" i="13" s="1"/>
  <c r="A2274" i="13"/>
  <c r="L2274" i="13" s="1"/>
  <c r="B2274" i="13"/>
  <c r="C2274" i="13"/>
  <c r="D2274" i="13"/>
  <c r="N2274" i="13" s="1"/>
  <c r="A2275" i="13"/>
  <c r="L2275" i="13" s="1"/>
  <c r="B2275" i="13"/>
  <c r="C2275" i="13"/>
  <c r="D2275" i="13"/>
  <c r="N2275" i="13" s="1"/>
  <c r="A2276" i="13"/>
  <c r="L2276" i="13" s="1"/>
  <c r="B2276" i="13"/>
  <c r="C2276" i="13"/>
  <c r="D2276" i="13"/>
  <c r="N2276" i="13" s="1"/>
  <c r="A2277" i="13"/>
  <c r="L2277" i="13" s="1"/>
  <c r="B2277" i="13"/>
  <c r="C2277" i="13"/>
  <c r="D2277" i="13"/>
  <c r="N2277" i="13" s="1"/>
  <c r="A2278" i="13"/>
  <c r="L2278" i="13" s="1"/>
  <c r="B2278" i="13"/>
  <c r="C2278" i="13"/>
  <c r="D2278" i="13"/>
  <c r="N2278" i="13" s="1"/>
  <c r="A2279" i="13"/>
  <c r="L2279" i="13" s="1"/>
  <c r="B2279" i="13"/>
  <c r="C2279" i="13"/>
  <c r="D2279" i="13"/>
  <c r="N2279" i="13" s="1"/>
  <c r="A2280" i="13"/>
  <c r="L2280" i="13" s="1"/>
  <c r="B2280" i="13"/>
  <c r="C2280" i="13"/>
  <c r="D2280" i="13"/>
  <c r="N2280" i="13" s="1"/>
  <c r="A2281" i="13"/>
  <c r="L2281" i="13" s="1"/>
  <c r="B2281" i="13"/>
  <c r="C2281" i="13"/>
  <c r="D2281" i="13"/>
  <c r="N2281" i="13" s="1"/>
  <c r="A2282" i="13"/>
  <c r="L2282" i="13" s="1"/>
  <c r="B2282" i="13"/>
  <c r="C2282" i="13"/>
  <c r="D2282" i="13"/>
  <c r="N2282" i="13" s="1"/>
  <c r="A2283" i="13"/>
  <c r="L2283" i="13" s="1"/>
  <c r="B2283" i="13"/>
  <c r="C2283" i="13"/>
  <c r="D2283" i="13"/>
  <c r="N2283" i="13" s="1"/>
  <c r="A2284" i="13"/>
  <c r="L2284" i="13" s="1"/>
  <c r="B2284" i="13"/>
  <c r="C2284" i="13"/>
  <c r="D2284" i="13"/>
  <c r="N2284" i="13" s="1"/>
  <c r="A2285" i="13"/>
  <c r="L2285" i="13" s="1"/>
  <c r="B2285" i="13"/>
  <c r="C2285" i="13"/>
  <c r="D2285" i="13"/>
  <c r="N2285" i="13" s="1"/>
  <c r="A2286" i="13"/>
  <c r="L2286" i="13" s="1"/>
  <c r="B2286" i="13"/>
  <c r="C2286" i="13"/>
  <c r="D2286" i="13"/>
  <c r="N2286" i="13" s="1"/>
  <c r="A2287" i="13"/>
  <c r="L2287" i="13" s="1"/>
  <c r="B2287" i="13"/>
  <c r="C2287" i="13"/>
  <c r="D2287" i="13"/>
  <c r="N2287" i="13" s="1"/>
  <c r="A2288" i="13"/>
  <c r="L2288" i="13" s="1"/>
  <c r="B2288" i="13"/>
  <c r="C2288" i="13"/>
  <c r="D2288" i="13"/>
  <c r="N2288" i="13" s="1"/>
  <c r="A2289" i="13"/>
  <c r="L2289" i="13" s="1"/>
  <c r="B2289" i="13"/>
  <c r="C2289" i="13"/>
  <c r="D2289" i="13"/>
  <c r="N2289" i="13" s="1"/>
  <c r="A2290" i="13"/>
  <c r="L2290" i="13" s="1"/>
  <c r="B2290" i="13"/>
  <c r="C2290" i="13"/>
  <c r="D2290" i="13"/>
  <c r="N2290" i="13" s="1"/>
  <c r="A2291" i="13"/>
  <c r="L2291" i="13" s="1"/>
  <c r="B2291" i="13"/>
  <c r="C2291" i="13"/>
  <c r="D2291" i="13"/>
  <c r="N2291" i="13" s="1"/>
  <c r="A2292" i="13"/>
  <c r="L2292" i="13" s="1"/>
  <c r="B2292" i="13"/>
  <c r="C2292" i="13"/>
  <c r="D2292" i="13"/>
  <c r="N2292" i="13" s="1"/>
  <c r="A2293" i="13"/>
  <c r="L2293" i="13" s="1"/>
  <c r="B2293" i="13"/>
  <c r="C2293" i="13"/>
  <c r="D2293" i="13"/>
  <c r="N2293" i="13" s="1"/>
  <c r="A2294" i="13"/>
  <c r="L2294" i="13" s="1"/>
  <c r="B2294" i="13"/>
  <c r="C2294" i="13"/>
  <c r="D2294" i="13"/>
  <c r="N2294" i="13" s="1"/>
  <c r="A2295" i="13"/>
  <c r="L2295" i="13" s="1"/>
  <c r="B2295" i="13"/>
  <c r="C2295" i="13"/>
  <c r="D2295" i="13"/>
  <c r="N2295" i="13" s="1"/>
  <c r="A2296" i="13"/>
  <c r="L2296" i="13" s="1"/>
  <c r="B2296" i="13"/>
  <c r="C2296" i="13"/>
  <c r="D2296" i="13"/>
  <c r="N2296" i="13" s="1"/>
  <c r="A2297" i="13"/>
  <c r="L2297" i="13" s="1"/>
  <c r="B2297" i="13"/>
  <c r="C2297" i="13"/>
  <c r="D2297" i="13"/>
  <c r="N2297" i="13" s="1"/>
  <c r="A2298" i="13"/>
  <c r="L2298" i="13" s="1"/>
  <c r="B2298" i="13"/>
  <c r="C2298" i="13"/>
  <c r="D2298" i="13"/>
  <c r="N2298" i="13" s="1"/>
  <c r="A2299" i="13"/>
  <c r="L2299" i="13" s="1"/>
  <c r="B2299" i="13"/>
  <c r="C2299" i="13"/>
  <c r="D2299" i="13"/>
  <c r="N2299" i="13" s="1"/>
  <c r="A2300" i="13"/>
  <c r="L2300" i="13" s="1"/>
  <c r="B2300" i="13"/>
  <c r="C2300" i="13"/>
  <c r="D2300" i="13"/>
  <c r="N2300" i="13" s="1"/>
  <c r="A2301" i="13"/>
  <c r="L2301" i="13" s="1"/>
  <c r="B2301" i="13"/>
  <c r="C2301" i="13"/>
  <c r="D2301" i="13"/>
  <c r="N2301" i="13" s="1"/>
  <c r="A2302" i="13"/>
  <c r="L2302" i="13" s="1"/>
  <c r="B2302" i="13"/>
  <c r="C2302" i="13"/>
  <c r="D2302" i="13"/>
  <c r="N2302" i="13" s="1"/>
  <c r="A2303" i="13"/>
  <c r="L2303" i="13" s="1"/>
  <c r="B2303" i="13"/>
  <c r="C2303" i="13"/>
  <c r="D2303" i="13"/>
  <c r="N2303" i="13" s="1"/>
  <c r="A2304" i="13"/>
  <c r="L2304" i="13" s="1"/>
  <c r="B2304" i="13"/>
  <c r="C2304" i="13"/>
  <c r="D2304" i="13"/>
  <c r="N2304" i="13" s="1"/>
  <c r="A2305" i="13"/>
  <c r="L2305" i="13" s="1"/>
  <c r="B2305" i="13"/>
  <c r="C2305" i="13"/>
  <c r="D2305" i="13"/>
  <c r="N2305" i="13" s="1"/>
  <c r="A2306" i="13"/>
  <c r="L2306" i="13" s="1"/>
  <c r="B2306" i="13"/>
  <c r="C2306" i="13"/>
  <c r="D2306" i="13"/>
  <c r="N2306" i="13" s="1"/>
  <c r="A2307" i="13"/>
  <c r="L2307" i="13" s="1"/>
  <c r="B2307" i="13"/>
  <c r="C2307" i="13"/>
  <c r="D2307" i="13"/>
  <c r="N2307" i="13" s="1"/>
  <c r="A2308" i="13"/>
  <c r="L2308" i="13" s="1"/>
  <c r="B2308" i="13"/>
  <c r="C2308" i="13"/>
  <c r="D2308" i="13"/>
  <c r="N2308" i="13" s="1"/>
  <c r="A2309" i="13"/>
  <c r="L2309" i="13" s="1"/>
  <c r="B2309" i="13"/>
  <c r="C2309" i="13"/>
  <c r="D2309" i="13"/>
  <c r="N2309" i="13" s="1"/>
  <c r="A2310" i="13"/>
  <c r="L2310" i="13" s="1"/>
  <c r="B2310" i="13"/>
  <c r="C2310" i="13"/>
  <c r="D2310" i="13"/>
  <c r="N2310" i="13" s="1"/>
  <c r="A2311" i="13"/>
  <c r="L2311" i="13" s="1"/>
  <c r="B2311" i="13"/>
  <c r="C2311" i="13"/>
  <c r="D2311" i="13"/>
  <c r="N2311" i="13" s="1"/>
  <c r="A2312" i="13"/>
  <c r="L2312" i="13" s="1"/>
  <c r="B2312" i="13"/>
  <c r="C2312" i="13"/>
  <c r="D2312" i="13"/>
  <c r="N2312" i="13" s="1"/>
  <c r="A2313" i="13"/>
  <c r="L2313" i="13" s="1"/>
  <c r="B2313" i="13"/>
  <c r="C2313" i="13"/>
  <c r="D2313" i="13"/>
  <c r="N2313" i="13" s="1"/>
  <c r="A2314" i="13"/>
  <c r="L2314" i="13" s="1"/>
  <c r="B2314" i="13"/>
  <c r="C2314" i="13"/>
  <c r="D2314" i="13"/>
  <c r="N2314" i="13" s="1"/>
  <c r="A2315" i="13"/>
  <c r="L2315" i="13" s="1"/>
  <c r="B2315" i="13"/>
  <c r="C2315" i="13"/>
  <c r="D2315" i="13"/>
  <c r="N2315" i="13" s="1"/>
  <c r="A2316" i="13"/>
  <c r="L2316" i="13" s="1"/>
  <c r="B2316" i="13"/>
  <c r="C2316" i="13"/>
  <c r="D2316" i="13"/>
  <c r="N2316" i="13" s="1"/>
  <c r="A2317" i="13"/>
  <c r="L2317" i="13" s="1"/>
  <c r="B2317" i="13"/>
  <c r="C2317" i="13"/>
  <c r="D2317" i="13"/>
  <c r="N2317" i="13" s="1"/>
  <c r="A2318" i="13"/>
  <c r="L2318" i="13" s="1"/>
  <c r="B2318" i="13"/>
  <c r="C2318" i="13"/>
  <c r="D2318" i="13"/>
  <c r="N2318" i="13" s="1"/>
  <c r="A2319" i="13"/>
  <c r="L2319" i="13" s="1"/>
  <c r="B2319" i="13"/>
  <c r="C2319" i="13"/>
  <c r="D2319" i="13"/>
  <c r="N2319" i="13" s="1"/>
  <c r="A2320" i="13"/>
  <c r="L2320" i="13" s="1"/>
  <c r="B2320" i="13"/>
  <c r="C2320" i="13"/>
  <c r="D2320" i="13"/>
  <c r="N2320" i="13" s="1"/>
  <c r="A2321" i="13"/>
  <c r="L2321" i="13" s="1"/>
  <c r="B2321" i="13"/>
  <c r="C2321" i="13"/>
  <c r="D2321" i="13"/>
  <c r="N2321" i="13" s="1"/>
  <c r="A2322" i="13"/>
  <c r="L2322" i="13" s="1"/>
  <c r="B2322" i="13"/>
  <c r="C2322" i="13"/>
  <c r="D2322" i="13"/>
  <c r="N2322" i="13" s="1"/>
  <c r="A2323" i="13"/>
  <c r="L2323" i="13" s="1"/>
  <c r="B2323" i="13"/>
  <c r="C2323" i="13"/>
  <c r="D2323" i="13"/>
  <c r="N2323" i="13" s="1"/>
  <c r="A2324" i="13"/>
  <c r="L2324" i="13" s="1"/>
  <c r="B2324" i="13"/>
  <c r="C2324" i="13"/>
  <c r="D2324" i="13"/>
  <c r="N2324" i="13" s="1"/>
  <c r="A2325" i="13"/>
  <c r="L2325" i="13" s="1"/>
  <c r="B2325" i="13"/>
  <c r="C2325" i="13"/>
  <c r="D2325" i="13"/>
  <c r="N2325" i="13" s="1"/>
  <c r="A2326" i="13"/>
  <c r="L2326" i="13" s="1"/>
  <c r="B2326" i="13"/>
  <c r="C2326" i="13"/>
  <c r="D2326" i="13"/>
  <c r="N2326" i="13" s="1"/>
  <c r="A2327" i="13"/>
  <c r="L2327" i="13" s="1"/>
  <c r="B2327" i="13"/>
  <c r="C2327" i="13"/>
  <c r="D2327" i="13"/>
  <c r="N2327" i="13" s="1"/>
  <c r="A2328" i="13"/>
  <c r="L2328" i="13" s="1"/>
  <c r="B2328" i="13"/>
  <c r="C2328" i="13"/>
  <c r="D2328" i="13"/>
  <c r="N2328" i="13" s="1"/>
  <c r="A2329" i="13"/>
  <c r="L2329" i="13" s="1"/>
  <c r="B2329" i="13"/>
  <c r="C2329" i="13"/>
  <c r="D2329" i="13"/>
  <c r="N2329" i="13" s="1"/>
  <c r="A2330" i="13"/>
  <c r="L2330" i="13" s="1"/>
  <c r="B2330" i="13"/>
  <c r="C2330" i="13"/>
  <c r="D2330" i="13"/>
  <c r="N2330" i="13" s="1"/>
  <c r="A2331" i="13"/>
  <c r="L2331" i="13" s="1"/>
  <c r="B2331" i="13"/>
  <c r="C2331" i="13"/>
  <c r="D2331" i="13"/>
  <c r="N2331" i="13" s="1"/>
  <c r="A2332" i="13"/>
  <c r="L2332" i="13" s="1"/>
  <c r="B2332" i="13"/>
  <c r="C2332" i="13"/>
  <c r="D2332" i="13"/>
  <c r="N2332" i="13" s="1"/>
  <c r="A2333" i="13"/>
  <c r="L2333" i="13" s="1"/>
  <c r="B2333" i="13"/>
  <c r="C2333" i="13"/>
  <c r="D2333" i="13"/>
  <c r="N2333" i="13" s="1"/>
  <c r="A2334" i="13"/>
  <c r="L2334" i="13" s="1"/>
  <c r="B2334" i="13"/>
  <c r="C2334" i="13"/>
  <c r="D2334" i="13"/>
  <c r="N2334" i="13" s="1"/>
  <c r="A2335" i="13"/>
  <c r="L2335" i="13" s="1"/>
  <c r="B2335" i="13"/>
  <c r="C2335" i="13"/>
  <c r="D2335" i="13"/>
  <c r="N2335" i="13" s="1"/>
  <c r="A2336" i="13"/>
  <c r="L2336" i="13" s="1"/>
  <c r="B2336" i="13"/>
  <c r="C2336" i="13"/>
  <c r="D2336" i="13"/>
  <c r="N2336" i="13" s="1"/>
  <c r="A2337" i="13"/>
  <c r="L2337" i="13" s="1"/>
  <c r="B2337" i="13"/>
  <c r="C2337" i="13"/>
  <c r="D2337" i="13"/>
  <c r="N2337" i="13" s="1"/>
  <c r="A2338" i="13"/>
  <c r="L2338" i="13" s="1"/>
  <c r="B2338" i="13"/>
  <c r="C2338" i="13"/>
  <c r="D2338" i="13"/>
  <c r="N2338" i="13" s="1"/>
  <c r="A2339" i="13"/>
  <c r="L2339" i="13" s="1"/>
  <c r="B2339" i="13"/>
  <c r="C2339" i="13"/>
  <c r="D2339" i="13"/>
  <c r="N2339" i="13" s="1"/>
  <c r="A2340" i="13"/>
  <c r="L2340" i="13" s="1"/>
  <c r="B2340" i="13"/>
  <c r="C2340" i="13"/>
  <c r="D2340" i="13"/>
  <c r="N2340" i="13" s="1"/>
  <c r="A2341" i="13"/>
  <c r="L2341" i="13" s="1"/>
  <c r="B2341" i="13"/>
  <c r="C2341" i="13"/>
  <c r="D2341" i="13"/>
  <c r="N2341" i="13" s="1"/>
  <c r="A2342" i="13"/>
  <c r="L2342" i="13" s="1"/>
  <c r="B2342" i="13"/>
  <c r="C2342" i="13"/>
  <c r="D2342" i="13"/>
  <c r="N2342" i="13" s="1"/>
  <c r="A2343" i="13"/>
  <c r="L2343" i="13" s="1"/>
  <c r="B2343" i="13"/>
  <c r="C2343" i="13"/>
  <c r="D2343" i="13"/>
  <c r="N2343" i="13" s="1"/>
  <c r="A2344" i="13"/>
  <c r="L2344" i="13" s="1"/>
  <c r="B2344" i="13"/>
  <c r="C2344" i="13"/>
  <c r="D2344" i="13"/>
  <c r="N2344" i="13" s="1"/>
  <c r="A2345" i="13"/>
  <c r="L2345" i="13" s="1"/>
  <c r="B2345" i="13"/>
  <c r="C2345" i="13"/>
  <c r="D2345" i="13"/>
  <c r="N2345" i="13" s="1"/>
  <c r="A2346" i="13"/>
  <c r="L2346" i="13" s="1"/>
  <c r="B2346" i="13"/>
  <c r="C2346" i="13"/>
  <c r="D2346" i="13"/>
  <c r="N2346" i="13" s="1"/>
  <c r="A2347" i="13"/>
  <c r="L2347" i="13" s="1"/>
  <c r="B2347" i="13"/>
  <c r="C2347" i="13"/>
  <c r="D2347" i="13"/>
  <c r="N2347" i="13" s="1"/>
  <c r="A2348" i="13"/>
  <c r="L2348" i="13" s="1"/>
  <c r="B2348" i="13"/>
  <c r="C2348" i="13"/>
  <c r="D2348" i="13"/>
  <c r="N2348" i="13" s="1"/>
  <c r="A2349" i="13"/>
  <c r="L2349" i="13" s="1"/>
  <c r="B2349" i="13"/>
  <c r="C2349" i="13"/>
  <c r="D2349" i="13"/>
  <c r="N2349" i="13" s="1"/>
  <c r="A2350" i="13"/>
  <c r="L2350" i="13" s="1"/>
  <c r="B2350" i="13"/>
  <c r="C2350" i="13"/>
  <c r="D2350" i="13"/>
  <c r="N2350" i="13" s="1"/>
  <c r="A2351" i="13"/>
  <c r="L2351" i="13" s="1"/>
  <c r="B2351" i="13"/>
  <c r="C2351" i="13"/>
  <c r="D2351" i="13"/>
  <c r="N2351" i="13" s="1"/>
  <c r="A2352" i="13"/>
  <c r="L2352" i="13" s="1"/>
  <c r="B2352" i="13"/>
  <c r="C2352" i="13"/>
  <c r="D2352" i="13"/>
  <c r="N2352" i="13" s="1"/>
  <c r="A2353" i="13"/>
  <c r="L2353" i="13" s="1"/>
  <c r="B2353" i="13"/>
  <c r="C2353" i="13"/>
  <c r="D2353" i="13"/>
  <c r="N2353" i="13" s="1"/>
  <c r="A2354" i="13"/>
  <c r="L2354" i="13" s="1"/>
  <c r="B2354" i="13"/>
  <c r="C2354" i="13"/>
  <c r="D2354" i="13"/>
  <c r="N2354" i="13" s="1"/>
  <c r="A2355" i="13"/>
  <c r="L2355" i="13" s="1"/>
  <c r="B2355" i="13"/>
  <c r="C2355" i="13"/>
  <c r="D2355" i="13"/>
  <c r="N2355" i="13" s="1"/>
  <c r="A2356" i="13"/>
  <c r="L2356" i="13" s="1"/>
  <c r="B2356" i="13"/>
  <c r="C2356" i="13"/>
  <c r="D2356" i="13"/>
  <c r="N2356" i="13" s="1"/>
  <c r="A2357" i="13"/>
  <c r="L2357" i="13" s="1"/>
  <c r="B2357" i="13"/>
  <c r="C2357" i="13"/>
  <c r="D2357" i="13"/>
  <c r="N2357" i="13" s="1"/>
  <c r="A2358" i="13"/>
  <c r="L2358" i="13" s="1"/>
  <c r="B2358" i="13"/>
  <c r="C2358" i="13"/>
  <c r="D2358" i="13"/>
  <c r="N2358" i="13" s="1"/>
  <c r="A2359" i="13"/>
  <c r="L2359" i="13" s="1"/>
  <c r="B2359" i="13"/>
  <c r="C2359" i="13"/>
  <c r="D2359" i="13"/>
  <c r="N2359" i="13" s="1"/>
  <c r="A2360" i="13"/>
  <c r="L2360" i="13" s="1"/>
  <c r="B2360" i="13"/>
  <c r="C2360" i="13"/>
  <c r="D2360" i="13"/>
  <c r="N2360" i="13" s="1"/>
  <c r="A2361" i="13"/>
  <c r="L2361" i="13" s="1"/>
  <c r="B2361" i="13"/>
  <c r="C2361" i="13"/>
  <c r="D2361" i="13"/>
  <c r="N2361" i="13" s="1"/>
  <c r="A2362" i="13"/>
  <c r="L2362" i="13" s="1"/>
  <c r="B2362" i="13"/>
  <c r="C2362" i="13"/>
  <c r="D2362" i="13"/>
  <c r="N2362" i="13" s="1"/>
  <c r="A2363" i="13"/>
  <c r="L2363" i="13" s="1"/>
  <c r="B2363" i="13"/>
  <c r="C2363" i="13"/>
  <c r="D2363" i="13"/>
  <c r="N2363" i="13" s="1"/>
  <c r="A2364" i="13"/>
  <c r="L2364" i="13" s="1"/>
  <c r="B2364" i="13"/>
  <c r="C2364" i="13"/>
  <c r="D2364" i="13"/>
  <c r="N2364" i="13" s="1"/>
  <c r="A2365" i="13"/>
  <c r="L2365" i="13" s="1"/>
  <c r="B2365" i="13"/>
  <c r="C2365" i="13"/>
  <c r="D2365" i="13"/>
  <c r="N2365" i="13" s="1"/>
  <c r="A2366" i="13"/>
  <c r="L2366" i="13" s="1"/>
  <c r="B2366" i="13"/>
  <c r="C2366" i="13"/>
  <c r="D2366" i="13"/>
  <c r="N2366" i="13" s="1"/>
  <c r="A2367" i="13"/>
  <c r="L2367" i="13" s="1"/>
  <c r="B2367" i="13"/>
  <c r="C2367" i="13"/>
  <c r="D2367" i="13"/>
  <c r="N2367" i="13" s="1"/>
  <c r="A2368" i="13"/>
  <c r="L2368" i="13" s="1"/>
  <c r="B2368" i="13"/>
  <c r="C2368" i="13"/>
  <c r="D2368" i="13"/>
  <c r="N2368" i="13" s="1"/>
  <c r="A2369" i="13"/>
  <c r="L2369" i="13" s="1"/>
  <c r="B2369" i="13"/>
  <c r="C2369" i="13"/>
  <c r="D2369" i="13"/>
  <c r="N2369" i="13" s="1"/>
  <c r="A2370" i="13"/>
  <c r="L2370" i="13" s="1"/>
  <c r="B2370" i="13"/>
  <c r="C2370" i="13"/>
  <c r="D2370" i="13"/>
  <c r="N2370" i="13" s="1"/>
  <c r="A2371" i="13"/>
  <c r="L2371" i="13" s="1"/>
  <c r="B2371" i="13"/>
  <c r="C2371" i="13"/>
  <c r="D2371" i="13"/>
  <c r="N2371" i="13" s="1"/>
  <c r="A2372" i="13"/>
  <c r="L2372" i="13" s="1"/>
  <c r="B2372" i="13"/>
  <c r="C2372" i="13"/>
  <c r="D2372" i="13"/>
  <c r="N2372" i="13" s="1"/>
  <c r="A2373" i="13"/>
  <c r="L2373" i="13" s="1"/>
  <c r="B2373" i="13"/>
  <c r="C2373" i="13"/>
  <c r="D2373" i="13"/>
  <c r="N2373" i="13" s="1"/>
  <c r="A2374" i="13"/>
  <c r="L2374" i="13" s="1"/>
  <c r="B2374" i="13"/>
  <c r="C2374" i="13"/>
  <c r="D2374" i="13"/>
  <c r="N2374" i="13" s="1"/>
  <c r="A2375" i="13"/>
  <c r="L2375" i="13" s="1"/>
  <c r="B2375" i="13"/>
  <c r="C2375" i="13"/>
  <c r="D2375" i="13"/>
  <c r="N2375" i="13" s="1"/>
  <c r="A2376" i="13"/>
  <c r="L2376" i="13" s="1"/>
  <c r="B2376" i="13"/>
  <c r="C2376" i="13"/>
  <c r="D2376" i="13"/>
  <c r="N2376" i="13" s="1"/>
  <c r="A2377" i="13"/>
  <c r="L2377" i="13" s="1"/>
  <c r="B2377" i="13"/>
  <c r="C2377" i="13"/>
  <c r="D2377" i="13"/>
  <c r="N2377" i="13" s="1"/>
  <c r="A2378" i="13"/>
  <c r="L2378" i="13" s="1"/>
  <c r="B2378" i="13"/>
  <c r="C2378" i="13"/>
  <c r="D2378" i="13"/>
  <c r="N2378" i="13" s="1"/>
  <c r="A2379" i="13"/>
  <c r="L2379" i="13" s="1"/>
  <c r="B2379" i="13"/>
  <c r="C2379" i="13"/>
  <c r="D2379" i="13"/>
  <c r="N2379" i="13" s="1"/>
  <c r="A2380" i="13"/>
  <c r="L2380" i="13" s="1"/>
  <c r="B2380" i="13"/>
  <c r="C2380" i="13"/>
  <c r="D2380" i="13"/>
  <c r="N2380" i="13" s="1"/>
  <c r="A2381" i="13"/>
  <c r="L2381" i="13" s="1"/>
  <c r="B2381" i="13"/>
  <c r="C2381" i="13"/>
  <c r="D2381" i="13"/>
  <c r="N2381" i="13" s="1"/>
  <c r="A2382" i="13"/>
  <c r="L2382" i="13" s="1"/>
  <c r="B2382" i="13"/>
  <c r="C2382" i="13"/>
  <c r="D2382" i="13"/>
  <c r="N2382" i="13" s="1"/>
  <c r="A2383" i="13"/>
  <c r="L2383" i="13" s="1"/>
  <c r="B2383" i="13"/>
  <c r="C2383" i="13"/>
  <c r="D2383" i="13"/>
  <c r="N2383" i="13" s="1"/>
  <c r="A2384" i="13"/>
  <c r="L2384" i="13" s="1"/>
  <c r="B2384" i="13"/>
  <c r="C2384" i="13"/>
  <c r="D2384" i="13"/>
  <c r="N2384" i="13" s="1"/>
  <c r="A2385" i="13"/>
  <c r="L2385" i="13" s="1"/>
  <c r="B2385" i="13"/>
  <c r="C2385" i="13"/>
  <c r="D2385" i="13"/>
  <c r="N2385" i="13" s="1"/>
  <c r="A2386" i="13"/>
  <c r="L2386" i="13" s="1"/>
  <c r="B2386" i="13"/>
  <c r="C2386" i="13"/>
  <c r="D2386" i="13"/>
  <c r="N2386" i="13" s="1"/>
  <c r="A2387" i="13"/>
  <c r="L2387" i="13" s="1"/>
  <c r="B2387" i="13"/>
  <c r="C2387" i="13"/>
  <c r="D2387" i="13"/>
  <c r="N2387" i="13" s="1"/>
  <c r="A2388" i="13"/>
  <c r="L2388" i="13" s="1"/>
  <c r="B2388" i="13"/>
  <c r="C2388" i="13"/>
  <c r="D2388" i="13"/>
  <c r="N2388" i="13" s="1"/>
  <c r="A2389" i="13"/>
  <c r="L2389" i="13" s="1"/>
  <c r="B2389" i="13"/>
  <c r="C2389" i="13"/>
  <c r="D2389" i="13"/>
  <c r="N2389" i="13" s="1"/>
  <c r="A2390" i="13"/>
  <c r="L2390" i="13" s="1"/>
  <c r="B2390" i="13"/>
  <c r="C2390" i="13"/>
  <c r="D2390" i="13"/>
  <c r="N2390" i="13" s="1"/>
  <c r="A2391" i="13"/>
  <c r="L2391" i="13" s="1"/>
  <c r="B2391" i="13"/>
  <c r="C2391" i="13"/>
  <c r="D2391" i="13"/>
  <c r="N2391" i="13" s="1"/>
  <c r="A2392" i="13"/>
  <c r="L2392" i="13" s="1"/>
  <c r="B2392" i="13"/>
  <c r="C2392" i="13"/>
  <c r="D2392" i="13"/>
  <c r="N2392" i="13" s="1"/>
  <c r="A2393" i="13"/>
  <c r="L2393" i="13" s="1"/>
  <c r="B2393" i="13"/>
  <c r="C2393" i="13"/>
  <c r="D2393" i="13"/>
  <c r="N2393" i="13" s="1"/>
  <c r="A2394" i="13"/>
  <c r="L2394" i="13" s="1"/>
  <c r="B2394" i="13"/>
  <c r="C2394" i="13"/>
  <c r="D2394" i="13"/>
  <c r="N2394" i="13" s="1"/>
  <c r="A2395" i="13"/>
  <c r="L2395" i="13" s="1"/>
  <c r="B2395" i="13"/>
  <c r="C2395" i="13"/>
  <c r="D2395" i="13"/>
  <c r="N2395" i="13" s="1"/>
  <c r="A2396" i="13"/>
  <c r="L2396" i="13" s="1"/>
  <c r="B2396" i="13"/>
  <c r="C2396" i="13"/>
  <c r="D2396" i="13"/>
  <c r="N2396" i="13" s="1"/>
  <c r="A2397" i="13"/>
  <c r="L2397" i="13" s="1"/>
  <c r="B2397" i="13"/>
  <c r="C2397" i="13"/>
  <c r="D2397" i="13"/>
  <c r="N2397" i="13" s="1"/>
  <c r="A2398" i="13"/>
  <c r="L2398" i="13" s="1"/>
  <c r="B2398" i="13"/>
  <c r="C2398" i="13"/>
  <c r="D2398" i="13"/>
  <c r="N2398" i="13" s="1"/>
  <c r="A2399" i="13"/>
  <c r="L2399" i="13" s="1"/>
  <c r="B2399" i="13"/>
  <c r="C2399" i="13"/>
  <c r="D2399" i="13"/>
  <c r="N2399" i="13" s="1"/>
  <c r="A2400" i="13"/>
  <c r="L2400" i="13" s="1"/>
  <c r="B2400" i="13"/>
  <c r="C2400" i="13"/>
  <c r="D2400" i="13"/>
  <c r="N2400" i="13" s="1"/>
  <c r="A2401" i="13"/>
  <c r="L2401" i="13" s="1"/>
  <c r="B2401" i="13"/>
  <c r="C2401" i="13"/>
  <c r="D2401" i="13"/>
  <c r="N2401" i="13" s="1"/>
  <c r="A2402" i="13"/>
  <c r="L2402" i="13" s="1"/>
  <c r="B2402" i="13"/>
  <c r="C2402" i="13"/>
  <c r="D2402" i="13"/>
  <c r="N2402" i="13" s="1"/>
  <c r="A2403" i="13"/>
  <c r="L2403" i="13" s="1"/>
  <c r="B2403" i="13"/>
  <c r="C2403" i="13"/>
  <c r="D2403" i="13"/>
  <c r="N2403" i="13" s="1"/>
  <c r="A2404" i="13"/>
  <c r="L2404" i="13" s="1"/>
  <c r="B2404" i="13"/>
  <c r="C2404" i="13"/>
  <c r="D2404" i="13"/>
  <c r="N2404" i="13" s="1"/>
  <c r="A2405" i="13"/>
  <c r="L2405" i="13" s="1"/>
  <c r="B2405" i="13"/>
  <c r="C2405" i="13"/>
  <c r="D2405" i="13"/>
  <c r="N2405" i="13" s="1"/>
  <c r="A2406" i="13"/>
  <c r="L2406" i="13" s="1"/>
  <c r="B2406" i="13"/>
  <c r="C2406" i="13"/>
  <c r="D2406" i="13"/>
  <c r="N2406" i="13" s="1"/>
  <c r="A2407" i="13"/>
  <c r="L2407" i="13" s="1"/>
  <c r="B2407" i="13"/>
  <c r="C2407" i="13"/>
  <c r="D2407" i="13"/>
  <c r="N2407" i="13" s="1"/>
  <c r="A2408" i="13"/>
  <c r="L2408" i="13" s="1"/>
  <c r="B2408" i="13"/>
  <c r="C2408" i="13"/>
  <c r="D2408" i="13"/>
  <c r="N2408" i="13" s="1"/>
  <c r="A2409" i="13"/>
  <c r="L2409" i="13" s="1"/>
  <c r="B2409" i="13"/>
  <c r="C2409" i="13"/>
  <c r="D2409" i="13"/>
  <c r="N2409" i="13" s="1"/>
  <c r="A2410" i="13"/>
  <c r="L2410" i="13" s="1"/>
  <c r="B2410" i="13"/>
  <c r="C2410" i="13"/>
  <c r="D2410" i="13"/>
  <c r="N2410" i="13" s="1"/>
  <c r="A2411" i="13"/>
  <c r="L2411" i="13" s="1"/>
  <c r="B2411" i="13"/>
  <c r="C2411" i="13"/>
  <c r="D2411" i="13"/>
  <c r="N2411" i="13" s="1"/>
  <c r="A2412" i="13"/>
  <c r="L2412" i="13" s="1"/>
  <c r="B2412" i="13"/>
  <c r="C2412" i="13"/>
  <c r="D2412" i="13"/>
  <c r="N2412" i="13" s="1"/>
  <c r="A2413" i="13"/>
  <c r="L2413" i="13" s="1"/>
  <c r="B2413" i="13"/>
  <c r="C2413" i="13"/>
  <c r="D2413" i="13"/>
  <c r="N2413" i="13" s="1"/>
  <c r="A2414" i="13"/>
  <c r="L2414" i="13" s="1"/>
  <c r="B2414" i="13"/>
  <c r="C2414" i="13"/>
  <c r="D2414" i="13"/>
  <c r="N2414" i="13" s="1"/>
  <c r="A2415" i="13"/>
  <c r="L2415" i="13" s="1"/>
  <c r="B2415" i="13"/>
  <c r="C2415" i="13"/>
  <c r="D2415" i="13"/>
  <c r="N2415" i="13" s="1"/>
  <c r="A2416" i="13"/>
  <c r="L2416" i="13" s="1"/>
  <c r="B2416" i="13"/>
  <c r="C2416" i="13"/>
  <c r="D2416" i="13"/>
  <c r="N2416" i="13" s="1"/>
  <c r="A2417" i="13"/>
  <c r="L2417" i="13" s="1"/>
  <c r="B2417" i="13"/>
  <c r="C2417" i="13"/>
  <c r="D2417" i="13"/>
  <c r="N2417" i="13" s="1"/>
  <c r="A2418" i="13"/>
  <c r="L2418" i="13" s="1"/>
  <c r="B2418" i="13"/>
  <c r="C2418" i="13"/>
  <c r="D2418" i="13"/>
  <c r="N2418" i="13" s="1"/>
  <c r="A2419" i="13"/>
  <c r="L2419" i="13" s="1"/>
  <c r="B2419" i="13"/>
  <c r="C2419" i="13"/>
  <c r="D2419" i="13"/>
  <c r="N2419" i="13" s="1"/>
  <c r="A2420" i="13"/>
  <c r="L2420" i="13" s="1"/>
  <c r="B2420" i="13"/>
  <c r="C2420" i="13"/>
  <c r="D2420" i="13"/>
  <c r="N2420" i="13" s="1"/>
  <c r="A2421" i="13"/>
  <c r="L2421" i="13" s="1"/>
  <c r="B2421" i="13"/>
  <c r="C2421" i="13"/>
  <c r="D2421" i="13"/>
  <c r="N2421" i="13" s="1"/>
  <c r="A2422" i="13"/>
  <c r="L2422" i="13" s="1"/>
  <c r="B2422" i="13"/>
  <c r="C2422" i="13"/>
  <c r="D2422" i="13"/>
  <c r="N2422" i="13" s="1"/>
  <c r="A2423" i="13"/>
  <c r="L2423" i="13" s="1"/>
  <c r="B2423" i="13"/>
  <c r="C2423" i="13"/>
  <c r="D2423" i="13"/>
  <c r="N2423" i="13" s="1"/>
  <c r="A2424" i="13"/>
  <c r="L2424" i="13" s="1"/>
  <c r="B2424" i="13"/>
  <c r="C2424" i="13"/>
  <c r="D2424" i="13"/>
  <c r="N2424" i="13" s="1"/>
  <c r="A2425" i="13"/>
  <c r="L2425" i="13" s="1"/>
  <c r="B2425" i="13"/>
  <c r="C2425" i="13"/>
  <c r="D2425" i="13"/>
  <c r="N2425" i="13" s="1"/>
  <c r="A2426" i="13"/>
  <c r="L2426" i="13" s="1"/>
  <c r="B2426" i="13"/>
  <c r="C2426" i="13"/>
  <c r="D2426" i="13"/>
  <c r="N2426" i="13" s="1"/>
  <c r="A2427" i="13"/>
  <c r="L2427" i="13" s="1"/>
  <c r="B2427" i="13"/>
  <c r="C2427" i="13"/>
  <c r="D2427" i="13"/>
  <c r="N2427" i="13" s="1"/>
  <c r="A2428" i="13"/>
  <c r="L2428" i="13" s="1"/>
  <c r="B2428" i="13"/>
  <c r="C2428" i="13"/>
  <c r="D2428" i="13"/>
  <c r="N2428" i="13" s="1"/>
  <c r="A2429" i="13"/>
  <c r="L2429" i="13" s="1"/>
  <c r="B2429" i="13"/>
  <c r="C2429" i="13"/>
  <c r="D2429" i="13"/>
  <c r="N2429" i="13" s="1"/>
  <c r="A2430" i="13"/>
  <c r="L2430" i="13" s="1"/>
  <c r="B2430" i="13"/>
  <c r="C2430" i="13"/>
  <c r="D2430" i="13"/>
  <c r="N2430" i="13" s="1"/>
  <c r="A2431" i="13"/>
  <c r="L2431" i="13" s="1"/>
  <c r="B2431" i="13"/>
  <c r="C2431" i="13"/>
  <c r="D2431" i="13"/>
  <c r="N2431" i="13" s="1"/>
  <c r="A2432" i="13"/>
  <c r="L2432" i="13" s="1"/>
  <c r="B2432" i="13"/>
  <c r="C2432" i="13"/>
  <c r="D2432" i="13"/>
  <c r="N2432" i="13" s="1"/>
  <c r="A2433" i="13"/>
  <c r="L2433" i="13" s="1"/>
  <c r="B2433" i="13"/>
  <c r="C2433" i="13"/>
  <c r="D2433" i="13"/>
  <c r="N2433" i="13" s="1"/>
  <c r="A2434" i="13"/>
  <c r="L2434" i="13" s="1"/>
  <c r="B2434" i="13"/>
  <c r="C2434" i="13"/>
  <c r="D2434" i="13"/>
  <c r="N2434" i="13" s="1"/>
  <c r="A2435" i="13"/>
  <c r="L2435" i="13" s="1"/>
  <c r="B2435" i="13"/>
  <c r="C2435" i="13"/>
  <c r="D2435" i="13"/>
  <c r="N2435" i="13" s="1"/>
  <c r="A2436" i="13"/>
  <c r="L2436" i="13" s="1"/>
  <c r="B2436" i="13"/>
  <c r="C2436" i="13"/>
  <c r="D2436" i="13"/>
  <c r="N2436" i="13" s="1"/>
  <c r="A2437" i="13"/>
  <c r="L2437" i="13" s="1"/>
  <c r="B2437" i="13"/>
  <c r="C2437" i="13"/>
  <c r="D2437" i="13"/>
  <c r="N2437" i="13" s="1"/>
  <c r="A2438" i="13"/>
  <c r="L2438" i="13" s="1"/>
  <c r="B2438" i="13"/>
  <c r="C2438" i="13"/>
  <c r="D2438" i="13"/>
  <c r="N2438" i="13" s="1"/>
  <c r="A2439" i="13"/>
  <c r="L2439" i="13" s="1"/>
  <c r="B2439" i="13"/>
  <c r="C2439" i="13"/>
  <c r="D2439" i="13"/>
  <c r="N2439" i="13" s="1"/>
  <c r="A2440" i="13"/>
  <c r="L2440" i="13" s="1"/>
  <c r="B2440" i="13"/>
  <c r="C2440" i="13"/>
  <c r="D2440" i="13"/>
  <c r="N2440" i="13" s="1"/>
  <c r="A2441" i="13"/>
  <c r="L2441" i="13" s="1"/>
  <c r="B2441" i="13"/>
  <c r="C2441" i="13"/>
  <c r="D2441" i="13"/>
  <c r="N2441" i="13" s="1"/>
  <c r="A2442" i="13"/>
  <c r="L2442" i="13" s="1"/>
  <c r="B2442" i="13"/>
  <c r="C2442" i="13"/>
  <c r="D2442" i="13"/>
  <c r="N2442" i="13" s="1"/>
  <c r="A2443" i="13"/>
  <c r="L2443" i="13" s="1"/>
  <c r="B2443" i="13"/>
  <c r="C2443" i="13"/>
  <c r="D2443" i="13"/>
  <c r="N2443" i="13" s="1"/>
  <c r="A2444" i="13"/>
  <c r="L2444" i="13" s="1"/>
  <c r="B2444" i="13"/>
  <c r="C2444" i="13"/>
  <c r="D2444" i="13"/>
  <c r="N2444" i="13" s="1"/>
  <c r="A2445" i="13"/>
  <c r="L2445" i="13" s="1"/>
  <c r="B2445" i="13"/>
  <c r="C2445" i="13"/>
  <c r="D2445" i="13"/>
  <c r="N2445" i="13" s="1"/>
  <c r="A2446" i="13"/>
  <c r="L2446" i="13" s="1"/>
  <c r="B2446" i="13"/>
  <c r="C2446" i="13"/>
  <c r="D2446" i="13"/>
  <c r="N2446" i="13" s="1"/>
  <c r="A2447" i="13"/>
  <c r="L2447" i="13" s="1"/>
  <c r="B2447" i="13"/>
  <c r="C2447" i="13"/>
  <c r="D2447" i="13"/>
  <c r="N2447" i="13" s="1"/>
  <c r="A2448" i="13"/>
  <c r="L2448" i="13" s="1"/>
  <c r="B2448" i="13"/>
  <c r="C2448" i="13"/>
  <c r="D2448" i="13"/>
  <c r="N2448" i="13" s="1"/>
  <c r="A2449" i="13"/>
  <c r="L2449" i="13" s="1"/>
  <c r="B2449" i="13"/>
  <c r="C2449" i="13"/>
  <c r="D2449" i="13"/>
  <c r="N2449" i="13" s="1"/>
  <c r="A2450" i="13"/>
  <c r="L2450" i="13" s="1"/>
  <c r="B2450" i="13"/>
  <c r="C2450" i="13"/>
  <c r="D2450" i="13"/>
  <c r="N2450" i="13" s="1"/>
  <c r="A2451" i="13"/>
  <c r="L2451" i="13" s="1"/>
  <c r="B2451" i="13"/>
  <c r="C2451" i="13"/>
  <c r="D2451" i="13"/>
  <c r="N2451" i="13" s="1"/>
  <c r="A2452" i="13"/>
  <c r="L2452" i="13" s="1"/>
  <c r="B2452" i="13"/>
  <c r="C2452" i="13"/>
  <c r="D2452" i="13"/>
  <c r="N2452" i="13" s="1"/>
  <c r="A2453" i="13"/>
  <c r="L2453" i="13" s="1"/>
  <c r="B2453" i="13"/>
  <c r="C2453" i="13"/>
  <c r="D2453" i="13"/>
  <c r="N2453" i="13" s="1"/>
  <c r="A2454" i="13"/>
  <c r="L2454" i="13" s="1"/>
  <c r="B2454" i="13"/>
  <c r="C2454" i="13"/>
  <c r="D2454" i="13"/>
  <c r="N2454" i="13" s="1"/>
  <c r="A2455" i="13"/>
  <c r="L2455" i="13" s="1"/>
  <c r="B2455" i="13"/>
  <c r="C2455" i="13"/>
  <c r="D2455" i="13"/>
  <c r="N2455" i="13" s="1"/>
  <c r="A2456" i="13"/>
  <c r="L2456" i="13" s="1"/>
  <c r="B2456" i="13"/>
  <c r="C2456" i="13"/>
  <c r="D2456" i="13"/>
  <c r="N2456" i="13" s="1"/>
  <c r="A2457" i="13"/>
  <c r="L2457" i="13" s="1"/>
  <c r="B2457" i="13"/>
  <c r="C2457" i="13"/>
  <c r="D2457" i="13"/>
  <c r="N2457" i="13" s="1"/>
  <c r="A2458" i="13"/>
  <c r="L2458" i="13" s="1"/>
  <c r="B2458" i="13"/>
  <c r="C2458" i="13"/>
  <c r="D2458" i="13"/>
  <c r="N2458" i="13" s="1"/>
  <c r="A2459" i="13"/>
  <c r="L2459" i="13" s="1"/>
  <c r="B2459" i="13"/>
  <c r="C2459" i="13"/>
  <c r="D2459" i="13"/>
  <c r="N2459" i="13" s="1"/>
  <c r="A2460" i="13"/>
  <c r="L2460" i="13" s="1"/>
  <c r="B2460" i="13"/>
  <c r="C2460" i="13"/>
  <c r="D2460" i="13"/>
  <c r="N2460" i="13" s="1"/>
  <c r="A2461" i="13"/>
  <c r="L2461" i="13" s="1"/>
  <c r="B2461" i="13"/>
  <c r="C2461" i="13"/>
  <c r="D2461" i="13"/>
  <c r="N2461" i="13" s="1"/>
  <c r="A2462" i="13"/>
  <c r="L2462" i="13" s="1"/>
  <c r="B2462" i="13"/>
  <c r="C2462" i="13"/>
  <c r="D2462" i="13"/>
  <c r="N2462" i="13" s="1"/>
  <c r="A2463" i="13"/>
  <c r="L2463" i="13" s="1"/>
  <c r="B2463" i="13"/>
  <c r="C2463" i="13"/>
  <c r="D2463" i="13"/>
  <c r="N2463" i="13" s="1"/>
  <c r="A2464" i="13"/>
  <c r="L2464" i="13" s="1"/>
  <c r="B2464" i="13"/>
  <c r="C2464" i="13"/>
  <c r="D2464" i="13"/>
  <c r="N2464" i="13" s="1"/>
  <c r="A2465" i="13"/>
  <c r="L2465" i="13" s="1"/>
  <c r="B2465" i="13"/>
  <c r="C2465" i="13"/>
  <c r="D2465" i="13"/>
  <c r="N2465" i="13" s="1"/>
  <c r="A2466" i="13"/>
  <c r="L2466" i="13" s="1"/>
  <c r="B2466" i="13"/>
  <c r="C2466" i="13"/>
  <c r="D2466" i="13"/>
  <c r="N2466" i="13" s="1"/>
  <c r="A2467" i="13"/>
  <c r="L2467" i="13" s="1"/>
  <c r="B2467" i="13"/>
  <c r="C2467" i="13"/>
  <c r="D2467" i="13"/>
  <c r="N2467" i="13" s="1"/>
  <c r="A2468" i="13"/>
  <c r="L2468" i="13" s="1"/>
  <c r="B2468" i="13"/>
  <c r="C2468" i="13"/>
  <c r="D2468" i="13"/>
  <c r="N2468" i="13" s="1"/>
  <c r="A2469" i="13"/>
  <c r="L2469" i="13" s="1"/>
  <c r="B2469" i="13"/>
  <c r="C2469" i="13"/>
  <c r="D2469" i="13"/>
  <c r="N2469" i="13" s="1"/>
  <c r="A2470" i="13"/>
  <c r="L2470" i="13" s="1"/>
  <c r="B2470" i="13"/>
  <c r="C2470" i="13"/>
  <c r="D2470" i="13"/>
  <c r="N2470" i="13" s="1"/>
  <c r="A2471" i="13"/>
  <c r="L2471" i="13" s="1"/>
  <c r="B2471" i="13"/>
  <c r="C2471" i="13"/>
  <c r="D2471" i="13"/>
  <c r="N2471" i="13" s="1"/>
  <c r="A2472" i="13"/>
  <c r="L2472" i="13" s="1"/>
  <c r="B2472" i="13"/>
  <c r="C2472" i="13"/>
  <c r="D2472" i="13"/>
  <c r="N2472" i="13" s="1"/>
  <c r="A2473" i="13"/>
  <c r="L2473" i="13" s="1"/>
  <c r="B2473" i="13"/>
  <c r="C2473" i="13"/>
  <c r="D2473" i="13"/>
  <c r="N2473" i="13" s="1"/>
  <c r="A2474" i="13"/>
  <c r="L2474" i="13" s="1"/>
  <c r="B2474" i="13"/>
  <c r="C2474" i="13"/>
  <c r="D2474" i="13"/>
  <c r="N2474" i="13" s="1"/>
  <c r="A2475" i="13"/>
  <c r="L2475" i="13" s="1"/>
  <c r="B2475" i="13"/>
  <c r="C2475" i="13"/>
  <c r="D2475" i="13"/>
  <c r="N2475" i="13" s="1"/>
  <c r="A2476" i="13"/>
  <c r="L2476" i="13" s="1"/>
  <c r="B2476" i="13"/>
  <c r="C2476" i="13"/>
  <c r="D2476" i="13"/>
  <c r="N2476" i="13" s="1"/>
  <c r="A2477" i="13"/>
  <c r="L2477" i="13" s="1"/>
  <c r="B2477" i="13"/>
  <c r="C2477" i="13"/>
  <c r="D2477" i="13"/>
  <c r="N2477" i="13" s="1"/>
  <c r="A2478" i="13"/>
  <c r="L2478" i="13" s="1"/>
  <c r="B2478" i="13"/>
  <c r="C2478" i="13"/>
  <c r="D2478" i="13"/>
  <c r="N2478" i="13" s="1"/>
  <c r="A2479" i="13"/>
  <c r="L2479" i="13" s="1"/>
  <c r="B2479" i="13"/>
  <c r="C2479" i="13"/>
  <c r="D2479" i="13"/>
  <c r="N2479" i="13" s="1"/>
  <c r="A2480" i="13"/>
  <c r="L2480" i="13" s="1"/>
  <c r="B2480" i="13"/>
  <c r="C2480" i="13"/>
  <c r="D2480" i="13"/>
  <c r="N2480" i="13" s="1"/>
  <c r="A2481" i="13"/>
  <c r="L2481" i="13" s="1"/>
  <c r="B2481" i="13"/>
  <c r="C2481" i="13"/>
  <c r="D2481" i="13"/>
  <c r="N2481" i="13" s="1"/>
  <c r="A2482" i="13"/>
  <c r="L2482" i="13" s="1"/>
  <c r="B2482" i="13"/>
  <c r="C2482" i="13"/>
  <c r="D2482" i="13"/>
  <c r="N2482" i="13" s="1"/>
  <c r="A2483" i="13"/>
  <c r="L2483" i="13" s="1"/>
  <c r="B2483" i="13"/>
  <c r="C2483" i="13"/>
  <c r="D2483" i="13"/>
  <c r="N2483" i="13" s="1"/>
  <c r="A2484" i="13"/>
  <c r="L2484" i="13" s="1"/>
  <c r="B2484" i="13"/>
  <c r="C2484" i="13"/>
  <c r="D2484" i="13"/>
  <c r="N2484" i="13" s="1"/>
  <c r="A2485" i="13"/>
  <c r="L2485" i="13" s="1"/>
  <c r="B2485" i="13"/>
  <c r="C2485" i="13"/>
  <c r="D2485" i="13"/>
  <c r="N2485" i="13" s="1"/>
  <c r="A2486" i="13"/>
  <c r="L2486" i="13" s="1"/>
  <c r="B2486" i="13"/>
  <c r="C2486" i="13"/>
  <c r="D2486" i="13"/>
  <c r="N2486" i="13" s="1"/>
  <c r="A2487" i="13"/>
  <c r="L2487" i="13" s="1"/>
  <c r="B2487" i="13"/>
  <c r="C2487" i="13"/>
  <c r="D2487" i="13"/>
  <c r="N2487" i="13" s="1"/>
  <c r="A2488" i="13"/>
  <c r="L2488" i="13" s="1"/>
  <c r="B2488" i="13"/>
  <c r="C2488" i="13"/>
  <c r="D2488" i="13"/>
  <c r="N2488" i="13" s="1"/>
  <c r="A2489" i="13"/>
  <c r="L2489" i="13" s="1"/>
  <c r="B2489" i="13"/>
  <c r="C2489" i="13"/>
  <c r="D2489" i="13"/>
  <c r="N2489" i="13" s="1"/>
  <c r="A2490" i="13"/>
  <c r="L2490" i="13" s="1"/>
  <c r="B2490" i="13"/>
  <c r="C2490" i="13"/>
  <c r="D2490" i="13"/>
  <c r="N2490" i="13" s="1"/>
  <c r="A2491" i="13"/>
  <c r="L2491" i="13" s="1"/>
  <c r="B2491" i="13"/>
  <c r="C2491" i="13"/>
  <c r="D2491" i="13"/>
  <c r="N2491" i="13" s="1"/>
  <c r="A1870" i="13"/>
  <c r="L1870" i="13" s="1"/>
  <c r="B1870" i="13"/>
  <c r="C1870" i="13"/>
  <c r="D1870" i="13"/>
  <c r="N1870" i="13" s="1"/>
  <c r="E1870" i="13"/>
  <c r="A1871" i="13"/>
  <c r="L1871" i="13" s="1"/>
  <c r="B1871" i="13"/>
  <c r="C1871" i="13"/>
  <c r="D1871" i="13"/>
  <c r="N1871" i="13" s="1"/>
  <c r="A1872" i="13"/>
  <c r="L1872" i="13" s="1"/>
  <c r="B1872" i="13"/>
  <c r="C1872" i="13"/>
  <c r="D1872" i="13"/>
  <c r="N1872" i="13" s="1"/>
  <c r="A1873" i="13"/>
  <c r="L1873" i="13" s="1"/>
  <c r="B1873" i="13"/>
  <c r="C1873" i="13"/>
  <c r="D1873" i="13"/>
  <c r="N1873" i="13" s="1"/>
  <c r="A1874" i="13"/>
  <c r="L1874" i="13" s="1"/>
  <c r="B1874" i="13"/>
  <c r="C1874" i="13"/>
  <c r="D1874" i="13"/>
  <c r="N1874" i="13" s="1"/>
  <c r="A1875" i="13"/>
  <c r="L1875" i="13" s="1"/>
  <c r="B1875" i="13"/>
  <c r="C1875" i="13"/>
  <c r="D1875" i="13"/>
  <c r="N1875" i="13" s="1"/>
  <c r="A1876" i="13"/>
  <c r="L1876" i="13" s="1"/>
  <c r="B1876" i="13"/>
  <c r="C1876" i="13"/>
  <c r="D1876" i="13"/>
  <c r="N1876" i="13" s="1"/>
  <c r="A1877" i="13"/>
  <c r="L1877" i="13" s="1"/>
  <c r="B1877" i="13"/>
  <c r="C1877" i="13"/>
  <c r="D1877" i="13"/>
  <c r="N1877" i="13" s="1"/>
  <c r="A1878" i="13"/>
  <c r="L1878" i="13" s="1"/>
  <c r="B1878" i="13"/>
  <c r="C1878" i="13"/>
  <c r="D1878" i="13"/>
  <c r="N1878" i="13" s="1"/>
  <c r="A1879" i="13"/>
  <c r="L1879" i="13" s="1"/>
  <c r="B1879" i="13"/>
  <c r="C1879" i="13"/>
  <c r="D1879" i="13"/>
  <c r="N1879" i="13" s="1"/>
  <c r="A1880" i="13"/>
  <c r="L1880" i="13" s="1"/>
  <c r="B1880" i="13"/>
  <c r="C1880" i="13"/>
  <c r="D1880" i="13"/>
  <c r="N1880" i="13" s="1"/>
  <c r="A1881" i="13"/>
  <c r="L1881" i="13" s="1"/>
  <c r="B1881" i="13"/>
  <c r="C1881" i="13"/>
  <c r="D1881" i="13"/>
  <c r="N1881" i="13" s="1"/>
  <c r="A1882" i="13"/>
  <c r="L1882" i="13" s="1"/>
  <c r="B1882" i="13"/>
  <c r="C1882" i="13"/>
  <c r="D1882" i="13"/>
  <c r="N1882" i="13" s="1"/>
  <c r="A1883" i="13"/>
  <c r="L1883" i="13" s="1"/>
  <c r="B1883" i="13"/>
  <c r="C1883" i="13"/>
  <c r="D1883" i="13"/>
  <c r="N1883" i="13" s="1"/>
  <c r="A1884" i="13"/>
  <c r="L1884" i="13" s="1"/>
  <c r="B1884" i="13"/>
  <c r="C1884" i="13"/>
  <c r="D1884" i="13"/>
  <c r="N1884" i="13" s="1"/>
  <c r="A1885" i="13"/>
  <c r="L1885" i="13" s="1"/>
  <c r="B1885" i="13"/>
  <c r="C1885" i="13"/>
  <c r="D1885" i="13"/>
  <c r="N1885" i="13" s="1"/>
  <c r="A1886" i="13"/>
  <c r="L1886" i="13" s="1"/>
  <c r="B1886" i="13"/>
  <c r="C1886" i="13"/>
  <c r="D1886" i="13"/>
  <c r="N1886" i="13" s="1"/>
  <c r="A1887" i="13"/>
  <c r="L1887" i="13" s="1"/>
  <c r="B1887" i="13"/>
  <c r="C1887" i="13"/>
  <c r="D1887" i="13"/>
  <c r="N1887" i="13" s="1"/>
  <c r="A1888" i="13"/>
  <c r="L1888" i="13" s="1"/>
  <c r="B1888" i="13"/>
  <c r="C1888" i="13"/>
  <c r="D1888" i="13"/>
  <c r="N1888" i="13" s="1"/>
  <c r="A1889" i="13"/>
  <c r="L1889" i="13" s="1"/>
  <c r="B1889" i="13"/>
  <c r="C1889" i="13"/>
  <c r="D1889" i="13"/>
  <c r="N1889" i="13" s="1"/>
  <c r="A1890" i="13"/>
  <c r="L1890" i="13" s="1"/>
  <c r="B1890" i="13"/>
  <c r="C1890" i="13"/>
  <c r="D1890" i="13"/>
  <c r="N1890" i="13" s="1"/>
  <c r="A1891" i="13"/>
  <c r="L1891" i="13" s="1"/>
  <c r="B1891" i="13"/>
  <c r="C1891" i="13"/>
  <c r="D1891" i="13"/>
  <c r="N1891" i="13" s="1"/>
  <c r="A1892" i="13"/>
  <c r="L1892" i="13" s="1"/>
  <c r="B1892" i="13"/>
  <c r="C1892" i="13"/>
  <c r="D1892" i="13"/>
  <c r="N1892" i="13" s="1"/>
  <c r="A1893" i="13"/>
  <c r="L1893" i="13" s="1"/>
  <c r="B1893" i="13"/>
  <c r="C1893" i="13"/>
  <c r="D1893" i="13"/>
  <c r="N1893" i="13" s="1"/>
  <c r="A1894" i="13"/>
  <c r="L1894" i="13" s="1"/>
  <c r="B1894" i="13"/>
  <c r="C1894" i="13"/>
  <c r="D1894" i="13"/>
  <c r="N1894" i="13" s="1"/>
  <c r="A1895" i="13"/>
  <c r="L1895" i="13" s="1"/>
  <c r="B1895" i="13"/>
  <c r="C1895" i="13"/>
  <c r="D1895" i="13"/>
  <c r="N1895" i="13" s="1"/>
  <c r="A1896" i="13"/>
  <c r="L1896" i="13" s="1"/>
  <c r="B1896" i="13"/>
  <c r="C1896" i="13"/>
  <c r="D1896" i="13"/>
  <c r="N1896" i="13" s="1"/>
  <c r="A1897" i="13"/>
  <c r="L1897" i="13" s="1"/>
  <c r="B1897" i="13"/>
  <c r="C1897" i="13"/>
  <c r="D1897" i="13"/>
  <c r="N1897" i="13" s="1"/>
  <c r="A1898" i="13"/>
  <c r="L1898" i="13" s="1"/>
  <c r="B1898" i="13"/>
  <c r="C1898" i="13"/>
  <c r="D1898" i="13"/>
  <c r="N1898" i="13" s="1"/>
  <c r="A1899" i="13"/>
  <c r="L1899" i="13" s="1"/>
  <c r="B1899" i="13"/>
  <c r="C1899" i="13"/>
  <c r="D1899" i="13"/>
  <c r="N1899" i="13" s="1"/>
  <c r="A1900" i="13"/>
  <c r="L1900" i="13" s="1"/>
  <c r="B1900" i="13"/>
  <c r="C1900" i="13"/>
  <c r="D1900" i="13"/>
  <c r="N1900" i="13" s="1"/>
  <c r="A1901" i="13"/>
  <c r="L1901" i="13" s="1"/>
  <c r="B1901" i="13"/>
  <c r="C1901" i="13"/>
  <c r="D1901" i="13"/>
  <c r="N1901" i="13" s="1"/>
  <c r="A1902" i="13"/>
  <c r="L1902" i="13" s="1"/>
  <c r="B1902" i="13"/>
  <c r="C1902" i="13"/>
  <c r="D1902" i="13"/>
  <c r="N1902" i="13" s="1"/>
  <c r="A1903" i="13"/>
  <c r="L1903" i="13" s="1"/>
  <c r="B1903" i="13"/>
  <c r="C1903" i="13"/>
  <c r="D1903" i="13"/>
  <c r="N1903" i="13" s="1"/>
  <c r="A1904" i="13"/>
  <c r="L1904" i="13" s="1"/>
  <c r="B1904" i="13"/>
  <c r="C1904" i="13"/>
  <c r="D1904" i="13"/>
  <c r="N1904" i="13" s="1"/>
  <c r="A1905" i="13"/>
  <c r="L1905" i="13" s="1"/>
  <c r="B1905" i="13"/>
  <c r="C1905" i="13"/>
  <c r="D1905" i="13"/>
  <c r="N1905" i="13" s="1"/>
  <c r="A1906" i="13"/>
  <c r="L1906" i="13" s="1"/>
  <c r="B1906" i="13"/>
  <c r="C1906" i="13"/>
  <c r="D1906" i="13"/>
  <c r="N1906" i="13" s="1"/>
  <c r="A1907" i="13"/>
  <c r="L1907" i="13" s="1"/>
  <c r="B1907" i="13"/>
  <c r="C1907" i="13"/>
  <c r="D1907" i="13"/>
  <c r="N1907" i="13" s="1"/>
  <c r="A1908" i="13"/>
  <c r="L1908" i="13" s="1"/>
  <c r="B1908" i="13"/>
  <c r="C1908" i="13"/>
  <c r="D1908" i="13"/>
  <c r="N1908" i="13" s="1"/>
  <c r="A1909" i="13"/>
  <c r="L1909" i="13" s="1"/>
  <c r="B1909" i="13"/>
  <c r="C1909" i="13"/>
  <c r="D1909" i="13"/>
  <c r="N1909" i="13" s="1"/>
  <c r="A1910" i="13"/>
  <c r="L1910" i="13" s="1"/>
  <c r="B1910" i="13"/>
  <c r="C1910" i="13"/>
  <c r="D1910" i="13"/>
  <c r="N1910" i="13" s="1"/>
  <c r="A1911" i="13"/>
  <c r="L1911" i="13" s="1"/>
  <c r="B1911" i="13"/>
  <c r="C1911" i="13"/>
  <c r="D1911" i="13"/>
  <c r="N1911" i="13" s="1"/>
  <c r="A1912" i="13"/>
  <c r="L1912" i="13" s="1"/>
  <c r="B1912" i="13"/>
  <c r="C1912" i="13"/>
  <c r="D1912" i="13"/>
  <c r="N1912" i="13" s="1"/>
  <c r="A1913" i="13"/>
  <c r="L1913" i="13" s="1"/>
  <c r="B1913" i="13"/>
  <c r="C1913" i="13"/>
  <c r="D1913" i="13"/>
  <c r="N1913" i="13" s="1"/>
  <c r="A1914" i="13"/>
  <c r="L1914" i="13" s="1"/>
  <c r="B1914" i="13"/>
  <c r="C1914" i="13"/>
  <c r="D1914" i="13"/>
  <c r="N1914" i="13" s="1"/>
  <c r="A1915" i="13"/>
  <c r="L1915" i="13" s="1"/>
  <c r="B1915" i="13"/>
  <c r="C1915" i="13"/>
  <c r="D1915" i="13"/>
  <c r="N1915" i="13" s="1"/>
  <c r="A1916" i="13"/>
  <c r="L1916" i="13" s="1"/>
  <c r="B1916" i="13"/>
  <c r="C1916" i="13"/>
  <c r="D1916" i="13"/>
  <c r="N1916" i="13" s="1"/>
  <c r="A1917" i="13"/>
  <c r="L1917" i="13" s="1"/>
  <c r="B1917" i="13"/>
  <c r="C1917" i="13"/>
  <c r="D1917" i="13"/>
  <c r="N1917" i="13" s="1"/>
  <c r="A1918" i="13"/>
  <c r="L1918" i="13" s="1"/>
  <c r="B1918" i="13"/>
  <c r="C1918" i="13"/>
  <c r="D1918" i="13"/>
  <c r="N1918" i="13" s="1"/>
  <c r="A1919" i="13"/>
  <c r="L1919" i="13" s="1"/>
  <c r="B1919" i="13"/>
  <c r="C1919" i="13"/>
  <c r="D1919" i="13"/>
  <c r="N1919" i="13" s="1"/>
  <c r="A1920" i="13"/>
  <c r="L1920" i="13" s="1"/>
  <c r="B1920" i="13"/>
  <c r="C1920" i="13"/>
  <c r="D1920" i="13"/>
  <c r="N1920" i="13" s="1"/>
  <c r="A1921" i="13"/>
  <c r="L1921" i="13" s="1"/>
  <c r="B1921" i="13"/>
  <c r="C1921" i="13"/>
  <c r="D1921" i="13"/>
  <c r="N1921" i="13" s="1"/>
  <c r="A1922" i="13"/>
  <c r="L1922" i="13" s="1"/>
  <c r="B1922" i="13"/>
  <c r="C1922" i="13"/>
  <c r="D1922" i="13"/>
  <c r="N1922" i="13" s="1"/>
  <c r="A1923" i="13"/>
  <c r="L1923" i="13" s="1"/>
  <c r="B1923" i="13"/>
  <c r="C1923" i="13"/>
  <c r="D1923" i="13"/>
  <c r="N1923" i="13" s="1"/>
  <c r="A1924" i="13"/>
  <c r="L1924" i="13" s="1"/>
  <c r="B1924" i="13"/>
  <c r="C1924" i="13"/>
  <c r="D1924" i="13"/>
  <c r="N1924" i="13" s="1"/>
  <c r="A1925" i="13"/>
  <c r="L1925" i="13" s="1"/>
  <c r="B1925" i="13"/>
  <c r="C1925" i="13"/>
  <c r="D1925" i="13"/>
  <c r="N1925" i="13" s="1"/>
  <c r="A1926" i="13"/>
  <c r="L1926" i="13" s="1"/>
  <c r="B1926" i="13"/>
  <c r="C1926" i="13"/>
  <c r="D1926" i="13"/>
  <c r="N1926" i="13" s="1"/>
  <c r="A1927" i="13"/>
  <c r="L1927" i="13" s="1"/>
  <c r="B1927" i="13"/>
  <c r="C1927" i="13"/>
  <c r="D1927" i="13"/>
  <c r="N1927" i="13" s="1"/>
  <c r="A1928" i="13"/>
  <c r="L1928" i="13" s="1"/>
  <c r="B1928" i="13"/>
  <c r="C1928" i="13"/>
  <c r="D1928" i="13"/>
  <c r="N1928" i="13" s="1"/>
  <c r="A1929" i="13"/>
  <c r="L1929" i="13" s="1"/>
  <c r="B1929" i="13"/>
  <c r="C1929" i="13"/>
  <c r="D1929" i="13"/>
  <c r="N1929" i="13" s="1"/>
  <c r="A1930" i="13"/>
  <c r="L1930" i="13" s="1"/>
  <c r="B1930" i="13"/>
  <c r="C1930" i="13"/>
  <c r="D1930" i="13"/>
  <c r="N1930" i="13" s="1"/>
  <c r="A1931" i="13"/>
  <c r="L1931" i="13" s="1"/>
  <c r="B1931" i="13"/>
  <c r="C1931" i="13"/>
  <c r="D1931" i="13"/>
  <c r="N1931" i="13" s="1"/>
  <c r="A1932" i="13"/>
  <c r="L1932" i="13" s="1"/>
  <c r="B1932" i="13"/>
  <c r="C1932" i="13"/>
  <c r="D1932" i="13"/>
  <c r="N1932" i="13" s="1"/>
  <c r="A1933" i="13"/>
  <c r="L1933" i="13" s="1"/>
  <c r="B1933" i="13"/>
  <c r="C1933" i="13"/>
  <c r="D1933" i="13"/>
  <c r="N1933" i="13" s="1"/>
  <c r="A1934" i="13"/>
  <c r="L1934" i="13" s="1"/>
  <c r="B1934" i="13"/>
  <c r="C1934" i="13"/>
  <c r="D1934" i="13"/>
  <c r="N1934" i="13" s="1"/>
  <c r="A1935" i="13"/>
  <c r="L1935" i="13" s="1"/>
  <c r="B1935" i="13"/>
  <c r="C1935" i="13"/>
  <c r="D1935" i="13"/>
  <c r="N1935" i="13" s="1"/>
  <c r="A1936" i="13"/>
  <c r="L1936" i="13" s="1"/>
  <c r="B1936" i="13"/>
  <c r="C1936" i="13"/>
  <c r="D1936" i="13"/>
  <c r="N1936" i="13" s="1"/>
  <c r="A1937" i="13"/>
  <c r="L1937" i="13" s="1"/>
  <c r="B1937" i="13"/>
  <c r="C1937" i="13"/>
  <c r="D1937" i="13"/>
  <c r="N1937" i="13" s="1"/>
  <c r="A1938" i="13"/>
  <c r="L1938" i="13" s="1"/>
  <c r="B1938" i="13"/>
  <c r="C1938" i="13"/>
  <c r="D1938" i="13"/>
  <c r="N1938" i="13" s="1"/>
  <c r="A1939" i="13"/>
  <c r="L1939" i="13" s="1"/>
  <c r="B1939" i="13"/>
  <c r="C1939" i="13"/>
  <c r="D1939" i="13"/>
  <c r="N1939" i="13" s="1"/>
  <c r="A1940" i="13"/>
  <c r="L1940" i="13" s="1"/>
  <c r="B1940" i="13"/>
  <c r="C1940" i="13"/>
  <c r="D1940" i="13"/>
  <c r="N1940" i="13" s="1"/>
  <c r="A1941" i="13"/>
  <c r="L1941" i="13" s="1"/>
  <c r="B1941" i="13"/>
  <c r="C1941" i="13"/>
  <c r="D1941" i="13"/>
  <c r="N1941" i="13" s="1"/>
  <c r="A1942" i="13"/>
  <c r="L1942" i="13" s="1"/>
  <c r="B1942" i="13"/>
  <c r="C1942" i="13"/>
  <c r="D1942" i="13"/>
  <c r="N1942" i="13" s="1"/>
  <c r="A1943" i="13"/>
  <c r="L1943" i="13" s="1"/>
  <c r="B1943" i="13"/>
  <c r="C1943" i="13"/>
  <c r="D1943" i="13"/>
  <c r="N1943" i="13" s="1"/>
  <c r="A1944" i="13"/>
  <c r="L1944" i="13" s="1"/>
  <c r="B1944" i="13"/>
  <c r="C1944" i="13"/>
  <c r="D1944" i="13"/>
  <c r="N1944" i="13" s="1"/>
  <c r="A1945" i="13"/>
  <c r="L1945" i="13" s="1"/>
  <c r="B1945" i="13"/>
  <c r="C1945" i="13"/>
  <c r="D1945" i="13"/>
  <c r="N1945" i="13" s="1"/>
  <c r="A1946" i="13"/>
  <c r="L1946" i="13" s="1"/>
  <c r="B1946" i="13"/>
  <c r="C1946" i="13"/>
  <c r="D1946" i="13"/>
  <c r="N1946" i="13" s="1"/>
  <c r="A1947" i="13"/>
  <c r="L1947" i="13" s="1"/>
  <c r="B1947" i="13"/>
  <c r="C1947" i="13"/>
  <c r="D1947" i="13"/>
  <c r="N1947" i="13" s="1"/>
  <c r="A1948" i="13"/>
  <c r="L1948" i="13" s="1"/>
  <c r="B1948" i="13"/>
  <c r="C1948" i="13"/>
  <c r="D1948" i="13"/>
  <c r="N1948" i="13" s="1"/>
  <c r="A1949" i="13"/>
  <c r="L1949" i="13" s="1"/>
  <c r="B1949" i="13"/>
  <c r="C1949" i="13"/>
  <c r="D1949" i="13"/>
  <c r="N1949" i="13" s="1"/>
  <c r="A1950" i="13"/>
  <c r="L1950" i="13" s="1"/>
  <c r="B1950" i="13"/>
  <c r="C1950" i="13"/>
  <c r="D1950" i="13"/>
  <c r="N1950" i="13" s="1"/>
  <c r="A1951" i="13"/>
  <c r="L1951" i="13" s="1"/>
  <c r="B1951" i="13"/>
  <c r="C1951" i="13"/>
  <c r="D1951" i="13"/>
  <c r="N1951" i="13" s="1"/>
  <c r="A1952" i="13"/>
  <c r="L1952" i="13" s="1"/>
  <c r="B1952" i="13"/>
  <c r="C1952" i="13"/>
  <c r="D1952" i="13"/>
  <c r="N1952" i="13" s="1"/>
  <c r="A1953" i="13"/>
  <c r="L1953" i="13" s="1"/>
  <c r="B1953" i="13"/>
  <c r="C1953" i="13"/>
  <c r="D1953" i="13"/>
  <c r="N1953" i="13" s="1"/>
  <c r="A1954" i="13"/>
  <c r="L1954" i="13" s="1"/>
  <c r="B1954" i="13"/>
  <c r="C1954" i="13"/>
  <c r="D1954" i="13"/>
  <c r="N1954" i="13" s="1"/>
  <c r="A1955" i="13"/>
  <c r="L1955" i="13" s="1"/>
  <c r="B1955" i="13"/>
  <c r="C1955" i="13"/>
  <c r="D1955" i="13"/>
  <c r="N1955" i="13" s="1"/>
  <c r="A1956" i="13"/>
  <c r="L1956" i="13" s="1"/>
  <c r="B1956" i="13"/>
  <c r="C1956" i="13"/>
  <c r="D1956" i="13"/>
  <c r="N1956" i="13" s="1"/>
  <c r="A1957" i="13"/>
  <c r="L1957" i="13" s="1"/>
  <c r="B1957" i="13"/>
  <c r="C1957" i="13"/>
  <c r="D1957" i="13"/>
  <c r="N1957" i="13" s="1"/>
  <c r="A1958" i="13"/>
  <c r="L1958" i="13" s="1"/>
  <c r="B1958" i="13"/>
  <c r="C1958" i="13"/>
  <c r="D1958" i="13"/>
  <c r="N1958" i="13" s="1"/>
  <c r="A1959" i="13"/>
  <c r="L1959" i="13" s="1"/>
  <c r="B1959" i="13"/>
  <c r="C1959" i="13"/>
  <c r="D1959" i="13"/>
  <c r="N1959" i="13" s="1"/>
  <c r="A1960" i="13"/>
  <c r="L1960" i="13" s="1"/>
  <c r="B1960" i="13"/>
  <c r="C1960" i="13"/>
  <c r="D1960" i="13"/>
  <c r="N1960" i="13" s="1"/>
  <c r="A1961" i="13"/>
  <c r="L1961" i="13" s="1"/>
  <c r="B1961" i="13"/>
  <c r="C1961" i="13"/>
  <c r="D1961" i="13"/>
  <c r="N1961" i="13" s="1"/>
  <c r="A1962" i="13"/>
  <c r="L1962" i="13" s="1"/>
  <c r="B1962" i="13"/>
  <c r="C1962" i="13"/>
  <c r="D1962" i="13"/>
  <c r="N1962" i="13" s="1"/>
  <c r="A1963" i="13"/>
  <c r="L1963" i="13" s="1"/>
  <c r="B1963" i="13"/>
  <c r="C1963" i="13"/>
  <c r="D1963" i="13"/>
  <c r="N1963" i="13" s="1"/>
  <c r="A1964" i="13"/>
  <c r="L1964" i="13" s="1"/>
  <c r="B1964" i="13"/>
  <c r="C1964" i="13"/>
  <c r="D1964" i="13"/>
  <c r="N1964" i="13" s="1"/>
  <c r="A1965" i="13"/>
  <c r="L1965" i="13" s="1"/>
  <c r="B1965" i="13"/>
  <c r="C1965" i="13"/>
  <c r="D1965" i="13"/>
  <c r="N1965" i="13" s="1"/>
  <c r="A1966" i="13"/>
  <c r="L1966" i="13" s="1"/>
  <c r="B1966" i="13"/>
  <c r="C1966" i="13"/>
  <c r="D1966" i="13"/>
  <c r="N1966" i="13" s="1"/>
  <c r="A1967" i="13"/>
  <c r="L1967" i="13" s="1"/>
  <c r="B1967" i="13"/>
  <c r="C1967" i="13"/>
  <c r="D1967" i="13"/>
  <c r="N1967" i="13" s="1"/>
  <c r="A1968" i="13"/>
  <c r="L1968" i="13" s="1"/>
  <c r="B1968" i="13"/>
  <c r="C1968" i="13"/>
  <c r="D1968" i="13"/>
  <c r="N1968" i="13" s="1"/>
  <c r="A1969" i="13"/>
  <c r="L1969" i="13" s="1"/>
  <c r="B1969" i="13"/>
  <c r="C1969" i="13"/>
  <c r="D1969" i="13"/>
  <c r="N1969" i="13" s="1"/>
  <c r="A1970" i="13"/>
  <c r="L1970" i="13" s="1"/>
  <c r="B1970" i="13"/>
  <c r="C1970" i="13"/>
  <c r="D1970" i="13"/>
  <c r="N1970" i="13" s="1"/>
  <c r="A1971" i="13"/>
  <c r="L1971" i="13" s="1"/>
  <c r="B1971" i="13"/>
  <c r="C1971" i="13"/>
  <c r="D1971" i="13"/>
  <c r="N1971" i="13" s="1"/>
  <c r="A1972" i="13"/>
  <c r="L1972" i="13" s="1"/>
  <c r="B1972" i="13"/>
  <c r="C1972" i="13"/>
  <c r="D1972" i="13"/>
  <c r="N1972" i="13" s="1"/>
  <c r="A1973" i="13"/>
  <c r="L1973" i="13" s="1"/>
  <c r="B1973" i="13"/>
  <c r="C1973" i="13"/>
  <c r="D1973" i="13"/>
  <c r="N1973" i="13" s="1"/>
  <c r="A1974" i="13"/>
  <c r="L1974" i="13" s="1"/>
  <c r="B1974" i="13"/>
  <c r="C1974" i="13"/>
  <c r="D1974" i="13"/>
  <c r="N1974" i="13" s="1"/>
  <c r="A1975" i="13"/>
  <c r="L1975" i="13" s="1"/>
  <c r="B1975" i="13"/>
  <c r="C1975" i="13"/>
  <c r="D1975" i="13"/>
  <c r="N1975" i="13" s="1"/>
  <c r="A1976" i="13"/>
  <c r="L1976" i="13" s="1"/>
  <c r="B1976" i="13"/>
  <c r="C1976" i="13"/>
  <c r="D1976" i="13"/>
  <c r="N1976" i="13" s="1"/>
  <c r="A1977" i="13"/>
  <c r="L1977" i="13" s="1"/>
  <c r="B1977" i="13"/>
  <c r="C1977" i="13"/>
  <c r="D1977" i="13"/>
  <c r="N1977" i="13" s="1"/>
  <c r="A1978" i="13"/>
  <c r="L1978" i="13" s="1"/>
  <c r="B1978" i="13"/>
  <c r="C1978" i="13"/>
  <c r="D1978" i="13"/>
  <c r="N1978" i="13" s="1"/>
  <c r="A1979" i="13"/>
  <c r="L1979" i="13" s="1"/>
  <c r="B1979" i="13"/>
  <c r="C1979" i="13"/>
  <c r="D1979" i="13"/>
  <c r="N1979" i="13" s="1"/>
  <c r="A1980" i="13"/>
  <c r="L1980" i="13" s="1"/>
  <c r="B1980" i="13"/>
  <c r="C1980" i="13"/>
  <c r="D1980" i="13"/>
  <c r="N1980" i="13" s="1"/>
  <c r="A1981" i="13"/>
  <c r="L1981" i="13" s="1"/>
  <c r="B1981" i="13"/>
  <c r="C1981" i="13"/>
  <c r="D1981" i="13"/>
  <c r="N1981" i="13" s="1"/>
  <c r="A1982" i="13"/>
  <c r="L1982" i="13" s="1"/>
  <c r="B1982" i="13"/>
  <c r="C1982" i="13"/>
  <c r="D1982" i="13"/>
  <c r="N1982" i="13" s="1"/>
  <c r="A1983" i="13"/>
  <c r="L1983" i="13" s="1"/>
  <c r="B1983" i="13"/>
  <c r="C1983" i="13"/>
  <c r="D1983" i="13"/>
  <c r="N1983" i="13" s="1"/>
  <c r="A1984" i="13"/>
  <c r="L1984" i="13" s="1"/>
  <c r="B1984" i="13"/>
  <c r="C1984" i="13"/>
  <c r="D1984" i="13"/>
  <c r="N1984" i="13" s="1"/>
  <c r="A1985" i="13"/>
  <c r="L1985" i="13" s="1"/>
  <c r="B1985" i="13"/>
  <c r="C1985" i="13"/>
  <c r="D1985" i="13"/>
  <c r="N1985" i="13" s="1"/>
  <c r="A1986" i="13"/>
  <c r="L1986" i="13" s="1"/>
  <c r="B1986" i="13"/>
  <c r="C1986" i="13"/>
  <c r="D1986" i="13"/>
  <c r="N1986" i="13" s="1"/>
  <c r="A1987" i="13"/>
  <c r="L1987" i="13" s="1"/>
  <c r="B1987" i="13"/>
  <c r="C1987" i="13"/>
  <c r="D1987" i="13"/>
  <c r="N1987" i="13" s="1"/>
  <c r="A1988" i="13"/>
  <c r="L1988" i="13" s="1"/>
  <c r="B1988" i="13"/>
  <c r="C1988" i="13"/>
  <c r="D1988" i="13"/>
  <c r="N1988" i="13" s="1"/>
  <c r="A1989" i="13"/>
  <c r="L1989" i="13" s="1"/>
  <c r="B1989" i="13"/>
  <c r="C1989" i="13"/>
  <c r="D1989" i="13"/>
  <c r="N1989" i="13" s="1"/>
  <c r="A1990" i="13"/>
  <c r="L1990" i="13" s="1"/>
  <c r="B1990" i="13"/>
  <c r="C1990" i="13"/>
  <c r="D1990" i="13"/>
  <c r="N1990" i="13" s="1"/>
  <c r="A1991" i="13"/>
  <c r="L1991" i="13" s="1"/>
  <c r="B1991" i="13"/>
  <c r="C1991" i="13"/>
  <c r="D1991" i="13"/>
  <c r="N1991" i="13" s="1"/>
  <c r="A1992" i="13"/>
  <c r="L1992" i="13" s="1"/>
  <c r="B1992" i="13"/>
  <c r="C1992" i="13"/>
  <c r="D1992" i="13"/>
  <c r="N1992" i="13" s="1"/>
  <c r="A1993" i="13"/>
  <c r="L1993" i="13" s="1"/>
  <c r="B1993" i="13"/>
  <c r="C1993" i="13"/>
  <c r="D1993" i="13"/>
  <c r="N1993" i="13" s="1"/>
  <c r="A1994" i="13"/>
  <c r="L1994" i="13" s="1"/>
  <c r="B1994" i="13"/>
  <c r="C1994" i="13"/>
  <c r="D1994" i="13"/>
  <c r="N1994" i="13" s="1"/>
  <c r="A1995" i="13"/>
  <c r="L1995" i="13" s="1"/>
  <c r="B1995" i="13"/>
  <c r="C1995" i="13"/>
  <c r="D1995" i="13"/>
  <c r="N1995" i="13" s="1"/>
  <c r="A1996" i="13"/>
  <c r="L1996" i="13" s="1"/>
  <c r="B1996" i="13"/>
  <c r="C1996" i="13"/>
  <c r="D1996" i="13"/>
  <c r="N1996" i="13" s="1"/>
  <c r="A1997" i="13"/>
  <c r="L1997" i="13" s="1"/>
  <c r="B1997" i="13"/>
  <c r="C1997" i="13"/>
  <c r="D1997" i="13"/>
  <c r="N1997" i="13" s="1"/>
  <c r="A1998" i="13"/>
  <c r="L1998" i="13" s="1"/>
  <c r="B1998" i="13"/>
  <c r="C1998" i="13"/>
  <c r="D1998" i="13"/>
  <c r="N1998" i="13" s="1"/>
  <c r="A1999" i="13"/>
  <c r="L1999" i="13" s="1"/>
  <c r="B1999" i="13"/>
  <c r="C1999" i="13"/>
  <c r="D1999" i="13"/>
  <c r="N1999" i="13" s="1"/>
  <c r="A2000" i="13"/>
  <c r="L2000" i="13" s="1"/>
  <c r="B2000" i="13"/>
  <c r="C2000" i="13"/>
  <c r="D2000" i="13"/>
  <c r="N2000" i="13" s="1"/>
  <c r="A2001" i="13"/>
  <c r="L2001" i="13" s="1"/>
  <c r="B2001" i="13"/>
  <c r="C2001" i="13"/>
  <c r="D2001" i="13"/>
  <c r="N2001" i="13" s="1"/>
  <c r="A2002" i="13"/>
  <c r="L2002" i="13" s="1"/>
  <c r="B2002" i="13"/>
  <c r="C2002" i="13"/>
  <c r="D2002" i="13"/>
  <c r="N2002" i="13" s="1"/>
  <c r="A2003" i="13"/>
  <c r="L2003" i="13" s="1"/>
  <c r="B2003" i="13"/>
  <c r="C2003" i="13"/>
  <c r="D2003" i="13"/>
  <c r="N2003" i="13" s="1"/>
  <c r="A2004" i="13"/>
  <c r="L2004" i="13" s="1"/>
  <c r="B2004" i="13"/>
  <c r="C2004" i="13"/>
  <c r="D2004" i="13"/>
  <c r="N2004" i="13" s="1"/>
  <c r="A2005" i="13"/>
  <c r="L2005" i="13" s="1"/>
  <c r="B2005" i="13"/>
  <c r="C2005" i="13"/>
  <c r="D2005" i="13"/>
  <c r="N2005" i="13" s="1"/>
  <c r="A2006" i="13"/>
  <c r="L2006" i="13" s="1"/>
  <c r="B2006" i="13"/>
  <c r="C2006" i="13"/>
  <c r="D2006" i="13"/>
  <c r="N2006" i="13" s="1"/>
  <c r="A2007" i="13"/>
  <c r="L2007" i="13" s="1"/>
  <c r="B2007" i="13"/>
  <c r="C2007" i="13"/>
  <c r="D2007" i="13"/>
  <c r="N2007" i="13" s="1"/>
  <c r="A2008" i="13"/>
  <c r="L2008" i="13" s="1"/>
  <c r="B2008" i="13"/>
  <c r="C2008" i="13"/>
  <c r="D2008" i="13"/>
  <c r="N2008" i="13" s="1"/>
  <c r="A2009" i="13"/>
  <c r="L2009" i="13" s="1"/>
  <c r="B2009" i="13"/>
  <c r="C2009" i="13"/>
  <c r="D2009" i="13"/>
  <c r="N2009" i="13" s="1"/>
  <c r="A2010" i="13"/>
  <c r="L2010" i="13" s="1"/>
  <c r="B2010" i="13"/>
  <c r="C2010" i="13"/>
  <c r="D2010" i="13"/>
  <c r="N2010" i="13" s="1"/>
  <c r="A2011" i="13"/>
  <c r="L2011" i="13" s="1"/>
  <c r="B2011" i="13"/>
  <c r="C2011" i="13"/>
  <c r="D2011" i="13"/>
  <c r="N2011" i="13" s="1"/>
  <c r="A2012" i="13"/>
  <c r="L2012" i="13" s="1"/>
  <c r="B2012" i="13"/>
  <c r="C2012" i="13"/>
  <c r="D2012" i="13"/>
  <c r="N2012" i="13" s="1"/>
  <c r="A2013" i="13"/>
  <c r="L2013" i="13" s="1"/>
  <c r="B2013" i="13"/>
  <c r="C2013" i="13"/>
  <c r="D2013" i="13"/>
  <c r="N2013" i="13" s="1"/>
  <c r="A2014" i="13"/>
  <c r="L2014" i="13" s="1"/>
  <c r="B2014" i="13"/>
  <c r="C2014" i="13"/>
  <c r="D2014" i="13"/>
  <c r="N2014" i="13" s="1"/>
  <c r="A2015" i="13"/>
  <c r="L2015" i="13" s="1"/>
  <c r="B2015" i="13"/>
  <c r="C2015" i="13"/>
  <c r="D2015" i="13"/>
  <c r="N2015" i="13" s="1"/>
  <c r="A2016" i="13"/>
  <c r="L2016" i="13" s="1"/>
  <c r="B2016" i="13"/>
  <c r="C2016" i="13"/>
  <c r="D2016" i="13"/>
  <c r="N2016" i="13" s="1"/>
  <c r="A2017" i="13"/>
  <c r="L2017" i="13" s="1"/>
  <c r="B2017" i="13"/>
  <c r="C2017" i="13"/>
  <c r="D2017" i="13"/>
  <c r="N2017" i="13" s="1"/>
  <c r="A2018" i="13"/>
  <c r="L2018" i="13" s="1"/>
  <c r="B2018" i="13"/>
  <c r="C2018" i="13"/>
  <c r="D2018" i="13"/>
  <c r="N2018" i="13" s="1"/>
  <c r="A2019" i="13"/>
  <c r="L2019" i="13" s="1"/>
  <c r="B2019" i="13"/>
  <c r="C2019" i="13"/>
  <c r="D2019" i="13"/>
  <c r="N2019" i="13" s="1"/>
  <c r="A2020" i="13"/>
  <c r="L2020" i="13" s="1"/>
  <c r="B2020" i="13"/>
  <c r="C2020" i="13"/>
  <c r="D2020" i="13"/>
  <c r="N2020" i="13" s="1"/>
  <c r="A2021" i="13"/>
  <c r="L2021" i="13" s="1"/>
  <c r="B2021" i="13"/>
  <c r="C2021" i="13"/>
  <c r="D2021" i="13"/>
  <c r="N2021" i="13" s="1"/>
  <c r="A2022" i="13"/>
  <c r="L2022" i="13" s="1"/>
  <c r="B2022" i="13"/>
  <c r="C2022" i="13"/>
  <c r="D2022" i="13"/>
  <c r="N2022" i="13" s="1"/>
  <c r="A2023" i="13"/>
  <c r="L2023" i="13" s="1"/>
  <c r="B2023" i="13"/>
  <c r="C2023" i="13"/>
  <c r="D2023" i="13"/>
  <c r="N2023" i="13" s="1"/>
  <c r="A2024" i="13"/>
  <c r="L2024" i="13" s="1"/>
  <c r="B2024" i="13"/>
  <c r="C2024" i="13"/>
  <c r="D2024" i="13"/>
  <c r="N2024" i="13" s="1"/>
  <c r="A2025" i="13"/>
  <c r="L2025" i="13" s="1"/>
  <c r="B2025" i="13"/>
  <c r="C2025" i="13"/>
  <c r="D2025" i="13"/>
  <c r="N2025" i="13" s="1"/>
  <c r="A2026" i="13"/>
  <c r="L2026" i="13" s="1"/>
  <c r="B2026" i="13"/>
  <c r="C2026" i="13"/>
  <c r="D2026" i="13"/>
  <c r="N2026" i="13" s="1"/>
  <c r="A2027" i="13"/>
  <c r="L2027" i="13" s="1"/>
  <c r="B2027" i="13"/>
  <c r="C2027" i="13"/>
  <c r="D2027" i="13"/>
  <c r="N2027" i="13" s="1"/>
  <c r="A2028" i="13"/>
  <c r="L2028" i="13" s="1"/>
  <c r="B2028" i="13"/>
  <c r="C2028" i="13"/>
  <c r="D2028" i="13"/>
  <c r="N2028" i="13" s="1"/>
  <c r="A2029" i="13"/>
  <c r="L2029" i="13" s="1"/>
  <c r="B2029" i="13"/>
  <c r="C2029" i="13"/>
  <c r="D2029" i="13"/>
  <c r="N2029" i="13" s="1"/>
  <c r="A2030" i="13"/>
  <c r="L2030" i="13" s="1"/>
  <c r="B2030" i="13"/>
  <c r="C2030" i="13"/>
  <c r="D2030" i="13"/>
  <c r="N2030" i="13" s="1"/>
  <c r="A2031" i="13"/>
  <c r="L2031" i="13" s="1"/>
  <c r="B2031" i="13"/>
  <c r="C2031" i="13"/>
  <c r="D2031" i="13"/>
  <c r="N2031" i="13" s="1"/>
  <c r="A2032" i="13"/>
  <c r="L2032" i="13" s="1"/>
  <c r="B2032" i="13"/>
  <c r="C2032" i="13"/>
  <c r="D2032" i="13"/>
  <c r="N2032" i="13" s="1"/>
  <c r="A2033" i="13"/>
  <c r="L2033" i="13" s="1"/>
  <c r="B2033" i="13"/>
  <c r="C2033" i="13"/>
  <c r="D2033" i="13"/>
  <c r="N2033" i="13" s="1"/>
  <c r="A2034" i="13"/>
  <c r="L2034" i="13" s="1"/>
  <c r="B2034" i="13"/>
  <c r="C2034" i="13"/>
  <c r="D2034" i="13"/>
  <c r="N2034" i="13" s="1"/>
  <c r="A2035" i="13"/>
  <c r="L2035" i="13" s="1"/>
  <c r="B2035" i="13"/>
  <c r="C2035" i="13"/>
  <c r="D2035" i="13"/>
  <c r="N2035" i="13" s="1"/>
  <c r="A2036" i="13"/>
  <c r="L2036" i="13" s="1"/>
  <c r="B2036" i="13"/>
  <c r="C2036" i="13"/>
  <c r="D2036" i="13"/>
  <c r="N2036" i="13" s="1"/>
  <c r="A2037" i="13"/>
  <c r="L2037" i="13" s="1"/>
  <c r="B2037" i="13"/>
  <c r="C2037" i="13"/>
  <c r="D2037" i="13"/>
  <c r="N2037" i="13" s="1"/>
  <c r="A2038" i="13"/>
  <c r="L2038" i="13" s="1"/>
  <c r="B2038" i="13"/>
  <c r="C2038" i="13"/>
  <c r="D2038" i="13"/>
  <c r="N2038" i="13" s="1"/>
  <c r="A2039" i="13"/>
  <c r="L2039" i="13" s="1"/>
  <c r="B2039" i="13"/>
  <c r="C2039" i="13"/>
  <c r="D2039" i="13"/>
  <c r="N2039" i="13" s="1"/>
  <c r="A2040" i="13"/>
  <c r="L2040" i="13" s="1"/>
  <c r="B2040" i="13"/>
  <c r="C2040" i="13"/>
  <c r="D2040" i="13"/>
  <c r="N2040" i="13" s="1"/>
  <c r="A2041" i="13"/>
  <c r="L2041" i="13" s="1"/>
  <c r="B2041" i="13"/>
  <c r="C2041" i="13"/>
  <c r="D2041" i="13"/>
  <c r="N2041" i="13" s="1"/>
  <c r="A2042" i="13"/>
  <c r="L2042" i="13" s="1"/>
  <c r="B2042" i="13"/>
  <c r="C2042" i="13"/>
  <c r="D2042" i="13"/>
  <c r="N2042" i="13" s="1"/>
  <c r="A2043" i="13"/>
  <c r="L2043" i="13" s="1"/>
  <c r="B2043" i="13"/>
  <c r="C2043" i="13"/>
  <c r="D2043" i="13"/>
  <c r="N2043" i="13" s="1"/>
  <c r="A2044" i="13"/>
  <c r="L2044" i="13" s="1"/>
  <c r="B2044" i="13"/>
  <c r="C2044" i="13"/>
  <c r="D2044" i="13"/>
  <c r="N2044" i="13" s="1"/>
  <c r="A2045" i="13"/>
  <c r="L2045" i="13" s="1"/>
  <c r="B2045" i="13"/>
  <c r="C2045" i="13"/>
  <c r="D2045" i="13"/>
  <c r="N2045" i="13" s="1"/>
  <c r="A2046" i="13"/>
  <c r="L2046" i="13" s="1"/>
  <c r="B2046" i="13"/>
  <c r="C2046" i="13"/>
  <c r="D2046" i="13"/>
  <c r="N2046" i="13" s="1"/>
  <c r="A2047" i="13"/>
  <c r="L2047" i="13" s="1"/>
  <c r="B2047" i="13"/>
  <c r="C2047" i="13"/>
  <c r="D2047" i="13"/>
  <c r="N2047" i="13" s="1"/>
  <c r="A2048" i="13"/>
  <c r="L2048" i="13" s="1"/>
  <c r="B2048" i="13"/>
  <c r="C2048" i="13"/>
  <c r="D2048" i="13"/>
  <c r="N2048" i="13" s="1"/>
  <c r="A2049" i="13"/>
  <c r="L2049" i="13" s="1"/>
  <c r="B2049" i="13"/>
  <c r="C2049" i="13"/>
  <c r="D2049" i="13"/>
  <c r="N2049" i="13" s="1"/>
  <c r="A2050" i="13"/>
  <c r="L2050" i="13" s="1"/>
  <c r="B2050" i="13"/>
  <c r="C2050" i="13"/>
  <c r="D2050" i="13"/>
  <c r="N2050" i="13" s="1"/>
  <c r="A2051" i="13"/>
  <c r="L2051" i="13" s="1"/>
  <c r="B2051" i="13"/>
  <c r="C2051" i="13"/>
  <c r="D2051" i="13"/>
  <c r="N2051" i="13" s="1"/>
  <c r="A2052" i="13"/>
  <c r="L2052" i="13" s="1"/>
  <c r="B2052" i="13"/>
  <c r="C2052" i="13"/>
  <c r="D2052" i="13"/>
  <c r="N2052" i="13" s="1"/>
  <c r="A2053" i="13"/>
  <c r="L2053" i="13" s="1"/>
  <c r="B2053" i="13"/>
  <c r="C2053" i="13"/>
  <c r="D2053" i="13"/>
  <c r="N2053" i="13" s="1"/>
  <c r="A2054" i="13"/>
  <c r="L2054" i="13" s="1"/>
  <c r="B2054" i="13"/>
  <c r="C2054" i="13"/>
  <c r="D2054" i="13"/>
  <c r="N2054" i="13" s="1"/>
  <c r="A2055" i="13"/>
  <c r="L2055" i="13" s="1"/>
  <c r="B2055" i="13"/>
  <c r="C2055" i="13"/>
  <c r="D2055" i="13"/>
  <c r="N2055" i="13" s="1"/>
  <c r="A2056" i="13"/>
  <c r="L2056" i="13" s="1"/>
  <c r="B2056" i="13"/>
  <c r="C2056" i="13"/>
  <c r="D2056" i="13"/>
  <c r="N2056" i="13" s="1"/>
  <c r="A2057" i="13"/>
  <c r="L2057" i="13" s="1"/>
  <c r="B2057" i="13"/>
  <c r="C2057" i="13"/>
  <c r="D2057" i="13"/>
  <c r="N2057" i="13" s="1"/>
  <c r="A2058" i="13"/>
  <c r="L2058" i="13" s="1"/>
  <c r="B2058" i="13"/>
  <c r="C2058" i="13"/>
  <c r="D2058" i="13"/>
  <c r="N2058" i="13" s="1"/>
  <c r="A2059" i="13"/>
  <c r="L2059" i="13" s="1"/>
  <c r="B2059" i="13"/>
  <c r="C2059" i="13"/>
  <c r="D2059" i="13"/>
  <c r="N2059" i="13" s="1"/>
  <c r="A2060" i="13"/>
  <c r="L2060" i="13" s="1"/>
  <c r="B2060" i="13"/>
  <c r="C2060" i="13"/>
  <c r="D2060" i="13"/>
  <c r="N2060" i="13" s="1"/>
  <c r="A2061" i="13"/>
  <c r="L2061" i="13" s="1"/>
  <c r="B2061" i="13"/>
  <c r="C2061" i="13"/>
  <c r="D2061" i="13"/>
  <c r="N2061" i="13" s="1"/>
  <c r="A2062" i="13"/>
  <c r="L2062" i="13" s="1"/>
  <c r="B2062" i="13"/>
  <c r="C2062" i="13"/>
  <c r="D2062" i="13"/>
  <c r="N2062" i="13" s="1"/>
  <c r="A2063" i="13"/>
  <c r="L2063" i="13" s="1"/>
  <c r="B2063" i="13"/>
  <c r="C2063" i="13"/>
  <c r="D2063" i="13"/>
  <c r="N2063" i="13" s="1"/>
  <c r="A2064" i="13"/>
  <c r="L2064" i="13" s="1"/>
  <c r="B2064" i="13"/>
  <c r="C2064" i="13"/>
  <c r="D2064" i="13"/>
  <c r="N2064" i="13" s="1"/>
  <c r="A2065" i="13"/>
  <c r="L2065" i="13" s="1"/>
  <c r="B2065" i="13"/>
  <c r="C2065" i="13"/>
  <c r="D2065" i="13"/>
  <c r="N2065" i="13" s="1"/>
  <c r="A2066" i="13"/>
  <c r="L2066" i="13" s="1"/>
  <c r="B2066" i="13"/>
  <c r="C2066" i="13"/>
  <c r="D2066" i="13"/>
  <c r="N2066" i="13" s="1"/>
  <c r="A2067" i="13"/>
  <c r="L2067" i="13" s="1"/>
  <c r="B2067" i="13"/>
  <c r="C2067" i="13"/>
  <c r="D2067" i="13"/>
  <c r="N2067" i="13" s="1"/>
  <c r="A2068" i="13"/>
  <c r="L2068" i="13" s="1"/>
  <c r="B2068" i="13"/>
  <c r="C2068" i="13"/>
  <c r="D2068" i="13"/>
  <c r="N2068" i="13" s="1"/>
  <c r="A2069" i="13"/>
  <c r="L2069" i="13" s="1"/>
  <c r="B2069" i="13"/>
  <c r="C2069" i="13"/>
  <c r="D2069" i="13"/>
  <c r="N2069" i="13" s="1"/>
  <c r="A2070" i="13"/>
  <c r="L2070" i="13" s="1"/>
  <c r="B2070" i="13"/>
  <c r="C2070" i="13"/>
  <c r="D2070" i="13"/>
  <c r="N2070" i="13" s="1"/>
  <c r="A2071" i="13"/>
  <c r="L2071" i="13" s="1"/>
  <c r="B2071" i="13"/>
  <c r="C2071" i="13"/>
  <c r="D2071" i="13"/>
  <c r="N2071" i="13" s="1"/>
  <c r="A2072" i="13"/>
  <c r="L2072" i="13" s="1"/>
  <c r="B2072" i="13"/>
  <c r="C2072" i="13"/>
  <c r="D2072" i="13"/>
  <c r="N2072" i="13" s="1"/>
  <c r="A2073" i="13"/>
  <c r="L2073" i="13" s="1"/>
  <c r="B2073" i="13"/>
  <c r="C2073" i="13"/>
  <c r="D2073" i="13"/>
  <c r="N2073" i="13" s="1"/>
  <c r="A2074" i="13"/>
  <c r="L2074" i="13" s="1"/>
  <c r="B2074" i="13"/>
  <c r="C2074" i="13"/>
  <c r="D2074" i="13"/>
  <c r="N2074" i="13" s="1"/>
  <c r="A2075" i="13"/>
  <c r="L2075" i="13" s="1"/>
  <c r="B2075" i="13"/>
  <c r="C2075" i="13"/>
  <c r="D2075" i="13"/>
  <c r="N2075" i="13" s="1"/>
  <c r="A2076" i="13"/>
  <c r="L2076" i="13" s="1"/>
  <c r="B2076" i="13"/>
  <c r="C2076" i="13"/>
  <c r="D2076" i="13"/>
  <c r="N2076" i="13" s="1"/>
  <c r="A2077" i="13"/>
  <c r="L2077" i="13" s="1"/>
  <c r="B2077" i="13"/>
  <c r="C2077" i="13"/>
  <c r="D2077" i="13"/>
  <c r="N2077" i="13" s="1"/>
  <c r="A2078" i="13"/>
  <c r="L2078" i="13" s="1"/>
  <c r="B2078" i="13"/>
  <c r="C2078" i="13"/>
  <c r="D2078" i="13"/>
  <c r="N2078" i="13" s="1"/>
  <c r="A2079" i="13"/>
  <c r="L2079" i="13" s="1"/>
  <c r="B2079" i="13"/>
  <c r="C2079" i="13"/>
  <c r="D2079" i="13"/>
  <c r="N2079" i="13" s="1"/>
  <c r="A2080" i="13"/>
  <c r="L2080" i="13" s="1"/>
  <c r="B2080" i="13"/>
  <c r="C2080" i="13"/>
  <c r="D2080" i="13"/>
  <c r="N2080" i="13" s="1"/>
  <c r="A2081" i="13"/>
  <c r="L2081" i="13" s="1"/>
  <c r="B2081" i="13"/>
  <c r="C2081" i="13"/>
  <c r="D2081" i="13"/>
  <c r="N2081" i="13" s="1"/>
  <c r="A2082" i="13"/>
  <c r="L2082" i="13" s="1"/>
  <c r="B2082" i="13"/>
  <c r="C2082" i="13"/>
  <c r="D2082" i="13"/>
  <c r="N2082" i="13" s="1"/>
  <c r="A2083" i="13"/>
  <c r="L2083" i="13" s="1"/>
  <c r="B2083" i="13"/>
  <c r="C2083" i="13"/>
  <c r="D2083" i="13"/>
  <c r="N2083" i="13" s="1"/>
  <c r="A2084" i="13"/>
  <c r="L2084" i="13" s="1"/>
  <c r="B2084" i="13"/>
  <c r="C2084" i="13"/>
  <c r="D2084" i="13"/>
  <c r="N2084" i="13" s="1"/>
  <c r="A2085" i="13"/>
  <c r="L2085" i="13" s="1"/>
  <c r="B2085" i="13"/>
  <c r="C2085" i="13"/>
  <c r="D2085" i="13"/>
  <c r="N2085" i="13" s="1"/>
  <c r="A2086" i="13"/>
  <c r="L2086" i="13" s="1"/>
  <c r="B2086" i="13"/>
  <c r="C2086" i="13"/>
  <c r="D2086" i="13"/>
  <c r="N2086" i="13" s="1"/>
  <c r="A2087" i="13"/>
  <c r="L2087" i="13" s="1"/>
  <c r="B2087" i="13"/>
  <c r="C2087" i="13"/>
  <c r="D2087" i="13"/>
  <c r="N2087" i="13" s="1"/>
  <c r="A2088" i="13"/>
  <c r="L2088" i="13" s="1"/>
  <c r="B2088" i="13"/>
  <c r="C2088" i="13"/>
  <c r="D2088" i="13"/>
  <c r="N2088" i="13" s="1"/>
  <c r="A2089" i="13"/>
  <c r="L2089" i="13" s="1"/>
  <c r="B2089" i="13"/>
  <c r="C2089" i="13"/>
  <c r="D2089" i="13"/>
  <c r="N2089" i="13" s="1"/>
  <c r="A2090" i="13"/>
  <c r="L2090" i="13" s="1"/>
  <c r="B2090" i="13"/>
  <c r="C2090" i="13"/>
  <c r="D2090" i="13"/>
  <c r="N2090" i="13" s="1"/>
  <c r="A2091" i="13"/>
  <c r="L2091" i="13" s="1"/>
  <c r="B2091" i="13"/>
  <c r="C2091" i="13"/>
  <c r="D2091" i="13"/>
  <c r="N2091" i="13" s="1"/>
  <c r="A2092" i="13"/>
  <c r="L2092" i="13" s="1"/>
  <c r="B2092" i="13"/>
  <c r="C2092" i="13"/>
  <c r="D2092" i="13"/>
  <c r="N2092" i="13" s="1"/>
  <c r="A2093" i="13"/>
  <c r="L2093" i="13" s="1"/>
  <c r="B2093" i="13"/>
  <c r="C2093" i="13"/>
  <c r="D2093" i="13"/>
  <c r="N2093" i="13" s="1"/>
  <c r="A2094" i="13"/>
  <c r="L2094" i="13" s="1"/>
  <c r="B2094" i="13"/>
  <c r="C2094" i="13"/>
  <c r="D2094" i="13"/>
  <c r="N2094" i="13" s="1"/>
  <c r="A2095" i="13"/>
  <c r="L2095" i="13" s="1"/>
  <c r="B2095" i="13"/>
  <c r="C2095" i="13"/>
  <c r="D2095" i="13"/>
  <c r="N2095" i="13" s="1"/>
  <c r="A2096" i="13"/>
  <c r="L2096" i="13" s="1"/>
  <c r="B2096" i="13"/>
  <c r="C2096" i="13"/>
  <c r="D2096" i="13"/>
  <c r="N2096" i="13" s="1"/>
  <c r="A2097" i="13"/>
  <c r="L2097" i="13" s="1"/>
  <c r="B2097" i="13"/>
  <c r="C2097" i="13"/>
  <c r="D2097" i="13"/>
  <c r="N2097" i="13" s="1"/>
  <c r="A2098" i="13"/>
  <c r="L2098" i="13" s="1"/>
  <c r="B2098" i="13"/>
  <c r="C2098" i="13"/>
  <c r="D2098" i="13"/>
  <c r="N2098" i="13" s="1"/>
  <c r="A2099" i="13"/>
  <c r="L2099" i="13" s="1"/>
  <c r="B2099" i="13"/>
  <c r="C2099" i="13"/>
  <c r="D2099" i="13"/>
  <c r="N2099" i="13" s="1"/>
  <c r="A2100" i="13"/>
  <c r="L2100" i="13" s="1"/>
  <c r="B2100" i="13"/>
  <c r="C2100" i="13"/>
  <c r="D2100" i="13"/>
  <c r="N2100" i="13" s="1"/>
  <c r="A2101" i="13"/>
  <c r="L2101" i="13" s="1"/>
  <c r="B2101" i="13"/>
  <c r="C2101" i="13"/>
  <c r="D2101" i="13"/>
  <c r="N2101" i="13" s="1"/>
  <c r="A2102" i="13"/>
  <c r="L2102" i="13" s="1"/>
  <c r="B2102" i="13"/>
  <c r="C2102" i="13"/>
  <c r="D2102" i="13"/>
  <c r="N2102" i="13" s="1"/>
  <c r="A2103" i="13"/>
  <c r="L2103" i="13" s="1"/>
  <c r="B2103" i="13"/>
  <c r="C2103" i="13"/>
  <c r="D2103" i="13"/>
  <c r="N2103" i="13" s="1"/>
  <c r="A2104" i="13"/>
  <c r="L2104" i="13" s="1"/>
  <c r="B2104" i="13"/>
  <c r="C2104" i="13"/>
  <c r="D2104" i="13"/>
  <c r="N2104" i="13" s="1"/>
  <c r="A2105" i="13"/>
  <c r="L2105" i="13" s="1"/>
  <c r="B2105" i="13"/>
  <c r="C2105" i="13"/>
  <c r="D2105" i="13"/>
  <c r="N2105" i="13" s="1"/>
  <c r="A2106" i="13"/>
  <c r="L2106" i="13" s="1"/>
  <c r="B2106" i="13"/>
  <c r="C2106" i="13"/>
  <c r="D2106" i="13"/>
  <c r="N2106" i="13" s="1"/>
  <c r="A2107" i="13"/>
  <c r="L2107" i="13" s="1"/>
  <c r="B2107" i="13"/>
  <c r="C2107" i="13"/>
  <c r="D2107" i="13"/>
  <c r="N2107" i="13" s="1"/>
  <c r="A2108" i="13"/>
  <c r="L2108" i="13" s="1"/>
  <c r="B2108" i="13"/>
  <c r="C2108" i="13"/>
  <c r="D2108" i="13"/>
  <c r="N2108" i="13" s="1"/>
  <c r="A2109" i="13"/>
  <c r="L2109" i="13" s="1"/>
  <c r="B2109" i="13"/>
  <c r="C2109" i="13"/>
  <c r="D2109" i="13"/>
  <c r="N2109" i="13" s="1"/>
  <c r="A2110" i="13"/>
  <c r="L2110" i="13" s="1"/>
  <c r="B2110" i="13"/>
  <c r="C2110" i="13"/>
  <c r="D2110" i="13"/>
  <c r="N2110" i="13" s="1"/>
  <c r="A2111" i="13"/>
  <c r="L2111" i="13" s="1"/>
  <c r="B2111" i="13"/>
  <c r="C2111" i="13"/>
  <c r="D2111" i="13"/>
  <c r="N2111" i="13" s="1"/>
  <c r="A2112" i="13"/>
  <c r="L2112" i="13" s="1"/>
  <c r="B2112" i="13"/>
  <c r="C2112" i="13"/>
  <c r="D2112" i="13"/>
  <c r="N2112" i="13" s="1"/>
  <c r="A2113" i="13"/>
  <c r="L2113" i="13" s="1"/>
  <c r="B2113" i="13"/>
  <c r="C2113" i="13"/>
  <c r="D2113" i="13"/>
  <c r="N2113" i="13" s="1"/>
  <c r="A2114" i="13"/>
  <c r="L2114" i="13" s="1"/>
  <c r="B2114" i="13"/>
  <c r="C2114" i="13"/>
  <c r="D2114" i="13"/>
  <c r="N2114" i="13" s="1"/>
  <c r="A2115" i="13"/>
  <c r="L2115" i="13" s="1"/>
  <c r="B2115" i="13"/>
  <c r="C2115" i="13"/>
  <c r="D2115" i="13"/>
  <c r="N2115" i="13" s="1"/>
  <c r="A2116" i="13"/>
  <c r="L2116" i="13" s="1"/>
  <c r="B2116" i="13"/>
  <c r="C2116" i="13"/>
  <c r="D2116" i="13"/>
  <c r="N2116" i="13" s="1"/>
  <c r="A2117" i="13"/>
  <c r="L2117" i="13" s="1"/>
  <c r="B2117" i="13"/>
  <c r="C2117" i="13"/>
  <c r="D2117" i="13"/>
  <c r="N2117" i="13" s="1"/>
  <c r="A2118" i="13"/>
  <c r="L2118" i="13" s="1"/>
  <c r="B2118" i="13"/>
  <c r="C2118" i="13"/>
  <c r="D2118" i="13"/>
  <c r="N2118" i="13" s="1"/>
  <c r="A2119" i="13"/>
  <c r="L2119" i="13" s="1"/>
  <c r="B2119" i="13"/>
  <c r="C2119" i="13"/>
  <c r="D2119" i="13"/>
  <c r="N2119" i="13" s="1"/>
  <c r="A2120" i="13"/>
  <c r="L2120" i="13" s="1"/>
  <c r="B2120" i="13"/>
  <c r="C2120" i="13"/>
  <c r="D2120" i="13"/>
  <c r="N2120" i="13" s="1"/>
  <c r="A2121" i="13"/>
  <c r="L2121" i="13" s="1"/>
  <c r="B2121" i="13"/>
  <c r="C2121" i="13"/>
  <c r="D2121" i="13"/>
  <c r="N2121" i="13" s="1"/>
  <c r="A2122" i="13"/>
  <c r="L2122" i="13" s="1"/>
  <c r="B2122" i="13"/>
  <c r="C2122" i="13"/>
  <c r="D2122" i="13"/>
  <c r="N2122" i="13" s="1"/>
  <c r="A2123" i="13"/>
  <c r="L2123" i="13" s="1"/>
  <c r="B2123" i="13"/>
  <c r="C2123" i="13"/>
  <c r="D2123" i="13"/>
  <c r="N2123" i="13" s="1"/>
  <c r="A2124" i="13"/>
  <c r="L2124" i="13" s="1"/>
  <c r="B2124" i="13"/>
  <c r="C2124" i="13"/>
  <c r="D2124" i="13"/>
  <c r="N2124" i="13" s="1"/>
  <c r="A2125" i="13"/>
  <c r="L2125" i="13" s="1"/>
  <c r="B2125" i="13"/>
  <c r="C2125" i="13"/>
  <c r="D2125" i="13"/>
  <c r="N2125" i="13" s="1"/>
  <c r="A2126" i="13"/>
  <c r="L2126" i="13" s="1"/>
  <c r="B2126" i="13"/>
  <c r="C2126" i="13"/>
  <c r="D2126" i="13"/>
  <c r="N2126" i="13" s="1"/>
  <c r="A2127" i="13"/>
  <c r="L2127" i="13" s="1"/>
  <c r="B2127" i="13"/>
  <c r="C2127" i="13"/>
  <c r="D2127" i="13"/>
  <c r="N2127" i="13" s="1"/>
  <c r="A2128" i="13"/>
  <c r="L2128" i="13" s="1"/>
  <c r="B2128" i="13"/>
  <c r="C2128" i="13"/>
  <c r="D2128" i="13"/>
  <c r="N2128" i="13" s="1"/>
  <c r="A2129" i="13"/>
  <c r="L2129" i="13" s="1"/>
  <c r="B2129" i="13"/>
  <c r="C2129" i="13"/>
  <c r="D2129" i="13"/>
  <c r="N2129" i="13" s="1"/>
  <c r="A2130" i="13"/>
  <c r="L2130" i="13" s="1"/>
  <c r="B2130" i="13"/>
  <c r="C2130" i="13"/>
  <c r="D2130" i="13"/>
  <c r="N2130" i="13" s="1"/>
  <c r="A2131" i="13"/>
  <c r="L2131" i="13" s="1"/>
  <c r="B2131" i="13"/>
  <c r="C2131" i="13"/>
  <c r="D2131" i="13"/>
  <c r="N2131" i="13" s="1"/>
  <c r="A2132" i="13"/>
  <c r="L2132" i="13" s="1"/>
  <c r="B2132" i="13"/>
  <c r="C2132" i="13"/>
  <c r="D2132" i="13"/>
  <c r="N2132" i="13" s="1"/>
  <c r="A2133" i="13"/>
  <c r="L2133" i="13" s="1"/>
  <c r="B2133" i="13"/>
  <c r="C2133" i="13"/>
  <c r="D2133" i="13"/>
  <c r="N2133" i="13" s="1"/>
  <c r="A2134" i="13"/>
  <c r="L2134" i="13" s="1"/>
  <c r="B2134" i="13"/>
  <c r="C2134" i="13"/>
  <c r="D2134" i="13"/>
  <c r="N2134" i="13" s="1"/>
  <c r="A2135" i="13"/>
  <c r="L2135" i="13" s="1"/>
  <c r="B2135" i="13"/>
  <c r="C2135" i="13"/>
  <c r="D2135" i="13"/>
  <c r="N2135" i="13" s="1"/>
  <c r="A2136" i="13"/>
  <c r="L2136" i="13" s="1"/>
  <c r="B2136" i="13"/>
  <c r="C2136" i="13"/>
  <c r="D2136" i="13"/>
  <c r="N2136" i="13" s="1"/>
  <c r="A2137" i="13"/>
  <c r="L2137" i="13" s="1"/>
  <c r="B2137" i="13"/>
  <c r="C2137" i="13"/>
  <c r="D2137" i="13"/>
  <c r="N2137" i="13" s="1"/>
  <c r="A2138" i="13"/>
  <c r="L2138" i="13" s="1"/>
  <c r="B2138" i="13"/>
  <c r="C2138" i="13"/>
  <c r="D2138" i="13"/>
  <c r="N2138" i="13" s="1"/>
  <c r="A2139" i="13"/>
  <c r="L2139" i="13" s="1"/>
  <c r="B2139" i="13"/>
  <c r="C2139" i="13"/>
  <c r="D2139" i="13"/>
  <c r="N2139" i="13" s="1"/>
  <c r="A2140" i="13"/>
  <c r="L2140" i="13" s="1"/>
  <c r="B2140" i="13"/>
  <c r="C2140" i="13"/>
  <c r="D2140" i="13"/>
  <c r="N2140" i="13" s="1"/>
  <c r="A2141" i="13"/>
  <c r="L2141" i="13" s="1"/>
  <c r="B2141" i="13"/>
  <c r="C2141" i="13"/>
  <c r="D2141" i="13"/>
  <c r="N2141" i="13" s="1"/>
  <c r="A2142" i="13"/>
  <c r="L2142" i="13" s="1"/>
  <c r="B2142" i="13"/>
  <c r="C2142" i="13"/>
  <c r="D2142" i="13"/>
  <c r="N2142" i="13" s="1"/>
  <c r="A2143" i="13"/>
  <c r="L2143" i="13" s="1"/>
  <c r="B2143" i="13"/>
  <c r="C2143" i="13"/>
  <c r="D2143" i="13"/>
  <c r="N2143" i="13" s="1"/>
  <c r="A2144" i="13"/>
  <c r="L2144" i="13" s="1"/>
  <c r="B2144" i="13"/>
  <c r="C2144" i="13"/>
  <c r="D2144" i="13"/>
  <c r="N2144" i="13" s="1"/>
  <c r="A2145" i="13"/>
  <c r="L2145" i="13" s="1"/>
  <c r="B2145" i="13"/>
  <c r="C2145" i="13"/>
  <c r="D2145" i="13"/>
  <c r="N2145" i="13" s="1"/>
  <c r="A2146" i="13"/>
  <c r="L2146" i="13" s="1"/>
  <c r="B2146" i="13"/>
  <c r="C2146" i="13"/>
  <c r="D2146" i="13"/>
  <c r="N2146" i="13" s="1"/>
  <c r="A2147" i="13"/>
  <c r="L2147" i="13" s="1"/>
  <c r="B2147" i="13"/>
  <c r="C2147" i="13"/>
  <c r="D2147" i="13"/>
  <c r="N2147" i="13" s="1"/>
  <c r="A2148" i="13"/>
  <c r="L2148" i="13" s="1"/>
  <c r="B2148" i="13"/>
  <c r="C2148" i="13"/>
  <c r="D2148" i="13"/>
  <c r="N2148" i="13" s="1"/>
  <c r="A2149" i="13"/>
  <c r="L2149" i="13" s="1"/>
  <c r="B2149" i="13"/>
  <c r="C2149" i="13"/>
  <c r="D2149" i="13"/>
  <c r="N2149" i="13" s="1"/>
  <c r="A2150" i="13"/>
  <c r="L2150" i="13" s="1"/>
  <c r="B2150" i="13"/>
  <c r="C2150" i="13"/>
  <c r="D2150" i="13"/>
  <c r="N2150" i="13" s="1"/>
  <c r="A2151" i="13"/>
  <c r="L2151" i="13" s="1"/>
  <c r="B2151" i="13"/>
  <c r="C2151" i="13"/>
  <c r="D2151" i="13"/>
  <c r="N2151" i="13" s="1"/>
  <c r="A2152" i="13"/>
  <c r="L2152" i="13" s="1"/>
  <c r="B2152" i="13"/>
  <c r="C2152" i="13"/>
  <c r="D2152" i="13"/>
  <c r="N2152" i="13" s="1"/>
  <c r="A2153" i="13"/>
  <c r="L2153" i="13" s="1"/>
  <c r="B2153" i="13"/>
  <c r="C2153" i="13"/>
  <c r="D2153" i="13"/>
  <c r="N2153" i="13" s="1"/>
  <c r="A2154" i="13"/>
  <c r="L2154" i="13" s="1"/>
  <c r="B2154" i="13"/>
  <c r="C2154" i="13"/>
  <c r="D2154" i="13"/>
  <c r="N2154" i="13" s="1"/>
  <c r="A2155" i="13"/>
  <c r="L2155" i="13" s="1"/>
  <c r="B2155" i="13"/>
  <c r="C2155" i="13"/>
  <c r="D2155" i="13"/>
  <c r="N2155" i="13" s="1"/>
  <c r="A2156" i="13"/>
  <c r="L2156" i="13" s="1"/>
  <c r="B2156" i="13"/>
  <c r="C2156" i="13"/>
  <c r="D2156" i="13"/>
  <c r="N2156" i="13" s="1"/>
  <c r="A2157" i="13"/>
  <c r="L2157" i="13" s="1"/>
  <c r="B2157" i="13"/>
  <c r="C2157" i="13"/>
  <c r="D2157" i="13"/>
  <c r="N2157" i="13" s="1"/>
  <c r="A2158" i="13"/>
  <c r="L2158" i="13" s="1"/>
  <c r="B2158" i="13"/>
  <c r="C2158" i="13"/>
  <c r="D2158" i="13"/>
  <c r="N2158" i="13" s="1"/>
  <c r="A2159" i="13"/>
  <c r="L2159" i="13" s="1"/>
  <c r="B2159" i="13"/>
  <c r="C2159" i="13"/>
  <c r="D2159" i="13"/>
  <c r="N2159" i="13" s="1"/>
  <c r="A2160" i="13"/>
  <c r="L2160" i="13" s="1"/>
  <c r="B2160" i="13"/>
  <c r="C2160" i="13"/>
  <c r="D2160" i="13"/>
  <c r="N2160" i="13" s="1"/>
  <c r="A2161" i="13"/>
  <c r="L2161" i="13" s="1"/>
  <c r="B2161" i="13"/>
  <c r="C2161" i="13"/>
  <c r="D2161" i="13"/>
  <c r="N2161" i="13" s="1"/>
  <c r="A2162" i="13"/>
  <c r="L2162" i="13" s="1"/>
  <c r="B2162" i="13"/>
  <c r="C2162" i="13"/>
  <c r="D2162" i="13"/>
  <c r="N2162" i="13" s="1"/>
  <c r="A2163" i="13"/>
  <c r="L2163" i="13" s="1"/>
  <c r="B2163" i="13"/>
  <c r="C2163" i="13"/>
  <c r="D2163" i="13"/>
  <c r="N2163" i="13" s="1"/>
  <c r="A2164" i="13"/>
  <c r="L2164" i="13" s="1"/>
  <c r="B2164" i="13"/>
  <c r="C2164" i="13"/>
  <c r="D2164" i="13"/>
  <c r="N2164" i="13" s="1"/>
  <c r="A2165" i="13"/>
  <c r="L2165" i="13" s="1"/>
  <c r="B2165" i="13"/>
  <c r="C2165" i="13"/>
  <c r="D2165" i="13"/>
  <c r="N2165" i="13" s="1"/>
  <c r="A2166" i="13"/>
  <c r="L2166" i="13" s="1"/>
  <c r="B2166" i="13"/>
  <c r="C2166" i="13"/>
  <c r="D2166" i="13"/>
  <c r="N2166" i="13" s="1"/>
  <c r="A2167" i="13"/>
  <c r="L2167" i="13" s="1"/>
  <c r="B2167" i="13"/>
  <c r="C2167" i="13"/>
  <c r="D2167" i="13"/>
  <c r="N2167" i="13" s="1"/>
  <c r="A2168" i="13"/>
  <c r="L2168" i="13" s="1"/>
  <c r="B2168" i="13"/>
  <c r="C2168" i="13"/>
  <c r="D2168" i="13"/>
  <c r="N2168" i="13" s="1"/>
  <c r="A2169" i="13"/>
  <c r="L2169" i="13" s="1"/>
  <c r="B2169" i="13"/>
  <c r="C2169" i="13"/>
  <c r="D2169" i="13"/>
  <c r="N2169" i="13" s="1"/>
  <c r="A2170" i="13"/>
  <c r="L2170" i="13" s="1"/>
  <c r="B2170" i="13"/>
  <c r="C2170" i="13"/>
  <c r="D2170" i="13"/>
  <c r="N2170" i="13" s="1"/>
  <c r="A2171" i="13"/>
  <c r="L2171" i="13" s="1"/>
  <c r="B2171" i="13"/>
  <c r="C2171" i="13"/>
  <c r="D2171" i="13"/>
  <c r="N2171" i="13" s="1"/>
  <c r="A2172" i="13"/>
  <c r="L2172" i="13" s="1"/>
  <c r="B2172" i="13"/>
  <c r="C2172" i="13"/>
  <c r="D2172" i="13"/>
  <c r="N2172" i="13" s="1"/>
  <c r="A2173" i="13"/>
  <c r="L2173" i="13" s="1"/>
  <c r="B2173" i="13"/>
  <c r="C2173" i="13"/>
  <c r="D2173" i="13"/>
  <c r="N2173" i="13" s="1"/>
  <c r="A2174" i="13"/>
  <c r="L2174" i="13" s="1"/>
  <c r="B2174" i="13"/>
  <c r="C2174" i="13"/>
  <c r="D2174" i="13"/>
  <c r="N2174" i="13" s="1"/>
  <c r="A2175" i="13"/>
  <c r="L2175" i="13" s="1"/>
  <c r="B2175" i="13"/>
  <c r="C2175" i="13"/>
  <c r="D2175" i="13"/>
  <c r="N2175" i="13" s="1"/>
  <c r="A2176" i="13"/>
  <c r="L2176" i="13" s="1"/>
  <c r="B2176" i="13"/>
  <c r="C2176" i="13"/>
  <c r="D2176" i="13"/>
  <c r="N2176" i="13" s="1"/>
  <c r="A2177" i="13"/>
  <c r="L2177" i="13" s="1"/>
  <c r="B2177" i="13"/>
  <c r="C2177" i="13"/>
  <c r="D2177" i="13"/>
  <c r="N2177" i="13" s="1"/>
  <c r="A2178" i="13"/>
  <c r="L2178" i="13" s="1"/>
  <c r="B2178" i="13"/>
  <c r="C2178" i="13"/>
  <c r="D2178" i="13"/>
  <c r="N2178" i="13" s="1"/>
  <c r="A2179" i="13"/>
  <c r="L2179" i="13" s="1"/>
  <c r="B2179" i="13"/>
  <c r="C2179" i="13"/>
  <c r="D2179" i="13"/>
  <c r="N2179" i="13" s="1"/>
  <c r="A2180" i="13"/>
  <c r="L2180" i="13" s="1"/>
  <c r="B2180" i="13"/>
  <c r="C2180" i="13"/>
  <c r="D2180" i="13"/>
  <c r="N2180" i="13" s="1"/>
  <c r="A1559" i="13"/>
  <c r="L1559" i="13" s="1"/>
  <c r="B1559" i="13"/>
  <c r="C1559" i="13"/>
  <c r="D1559" i="13"/>
  <c r="N1559" i="13" s="1"/>
  <c r="E1559" i="13"/>
  <c r="A1560" i="13"/>
  <c r="L1560" i="13" s="1"/>
  <c r="B1560" i="13"/>
  <c r="C1560" i="13"/>
  <c r="D1560" i="13"/>
  <c r="N1560" i="13" s="1"/>
  <c r="A1561" i="13"/>
  <c r="L1561" i="13" s="1"/>
  <c r="B1561" i="13"/>
  <c r="C1561" i="13"/>
  <c r="D1561" i="13"/>
  <c r="N1561" i="13" s="1"/>
  <c r="A1562" i="13"/>
  <c r="L1562" i="13" s="1"/>
  <c r="B1562" i="13"/>
  <c r="C1562" i="13"/>
  <c r="D1562" i="13"/>
  <c r="N1562" i="13" s="1"/>
  <c r="A1563" i="13"/>
  <c r="L1563" i="13" s="1"/>
  <c r="B1563" i="13"/>
  <c r="C1563" i="13"/>
  <c r="D1563" i="13"/>
  <c r="N1563" i="13" s="1"/>
  <c r="A1564" i="13"/>
  <c r="L1564" i="13" s="1"/>
  <c r="B1564" i="13"/>
  <c r="C1564" i="13"/>
  <c r="D1564" i="13"/>
  <c r="N1564" i="13" s="1"/>
  <c r="A1565" i="13"/>
  <c r="L1565" i="13" s="1"/>
  <c r="B1565" i="13"/>
  <c r="C1565" i="13"/>
  <c r="D1565" i="13"/>
  <c r="N1565" i="13" s="1"/>
  <c r="A1566" i="13"/>
  <c r="L1566" i="13" s="1"/>
  <c r="B1566" i="13"/>
  <c r="C1566" i="13"/>
  <c r="D1566" i="13"/>
  <c r="N1566" i="13" s="1"/>
  <c r="A1567" i="13"/>
  <c r="L1567" i="13" s="1"/>
  <c r="B1567" i="13"/>
  <c r="C1567" i="13"/>
  <c r="D1567" i="13"/>
  <c r="N1567" i="13" s="1"/>
  <c r="A1568" i="13"/>
  <c r="L1568" i="13" s="1"/>
  <c r="B1568" i="13"/>
  <c r="C1568" i="13"/>
  <c r="D1568" i="13"/>
  <c r="N1568" i="13" s="1"/>
  <c r="A1569" i="13"/>
  <c r="L1569" i="13" s="1"/>
  <c r="B1569" i="13"/>
  <c r="C1569" i="13"/>
  <c r="D1569" i="13"/>
  <c r="N1569" i="13" s="1"/>
  <c r="A1570" i="13"/>
  <c r="L1570" i="13" s="1"/>
  <c r="B1570" i="13"/>
  <c r="C1570" i="13"/>
  <c r="D1570" i="13"/>
  <c r="N1570" i="13" s="1"/>
  <c r="A1571" i="13"/>
  <c r="L1571" i="13" s="1"/>
  <c r="B1571" i="13"/>
  <c r="C1571" i="13"/>
  <c r="D1571" i="13"/>
  <c r="N1571" i="13" s="1"/>
  <c r="A1572" i="13"/>
  <c r="L1572" i="13" s="1"/>
  <c r="B1572" i="13"/>
  <c r="C1572" i="13"/>
  <c r="D1572" i="13"/>
  <c r="N1572" i="13" s="1"/>
  <c r="A1573" i="13"/>
  <c r="L1573" i="13" s="1"/>
  <c r="B1573" i="13"/>
  <c r="C1573" i="13"/>
  <c r="D1573" i="13"/>
  <c r="N1573" i="13" s="1"/>
  <c r="A1574" i="13"/>
  <c r="L1574" i="13" s="1"/>
  <c r="B1574" i="13"/>
  <c r="C1574" i="13"/>
  <c r="D1574" i="13"/>
  <c r="N1574" i="13" s="1"/>
  <c r="A1575" i="13"/>
  <c r="L1575" i="13" s="1"/>
  <c r="B1575" i="13"/>
  <c r="C1575" i="13"/>
  <c r="D1575" i="13"/>
  <c r="N1575" i="13" s="1"/>
  <c r="A1576" i="13"/>
  <c r="L1576" i="13" s="1"/>
  <c r="B1576" i="13"/>
  <c r="C1576" i="13"/>
  <c r="D1576" i="13"/>
  <c r="N1576" i="13" s="1"/>
  <c r="A1577" i="13"/>
  <c r="L1577" i="13" s="1"/>
  <c r="B1577" i="13"/>
  <c r="C1577" i="13"/>
  <c r="D1577" i="13"/>
  <c r="N1577" i="13" s="1"/>
  <c r="A1578" i="13"/>
  <c r="L1578" i="13" s="1"/>
  <c r="B1578" i="13"/>
  <c r="C1578" i="13"/>
  <c r="D1578" i="13"/>
  <c r="N1578" i="13" s="1"/>
  <c r="A1579" i="13"/>
  <c r="L1579" i="13" s="1"/>
  <c r="B1579" i="13"/>
  <c r="C1579" i="13"/>
  <c r="D1579" i="13"/>
  <c r="N1579" i="13" s="1"/>
  <c r="A1580" i="13"/>
  <c r="L1580" i="13" s="1"/>
  <c r="B1580" i="13"/>
  <c r="C1580" i="13"/>
  <c r="D1580" i="13"/>
  <c r="N1580" i="13" s="1"/>
  <c r="A1581" i="13"/>
  <c r="L1581" i="13" s="1"/>
  <c r="B1581" i="13"/>
  <c r="C1581" i="13"/>
  <c r="D1581" i="13"/>
  <c r="N1581" i="13" s="1"/>
  <c r="A1582" i="13"/>
  <c r="L1582" i="13" s="1"/>
  <c r="B1582" i="13"/>
  <c r="C1582" i="13"/>
  <c r="D1582" i="13"/>
  <c r="N1582" i="13" s="1"/>
  <c r="A1583" i="13"/>
  <c r="L1583" i="13" s="1"/>
  <c r="B1583" i="13"/>
  <c r="C1583" i="13"/>
  <c r="D1583" i="13"/>
  <c r="N1583" i="13" s="1"/>
  <c r="A1584" i="13"/>
  <c r="L1584" i="13" s="1"/>
  <c r="B1584" i="13"/>
  <c r="C1584" i="13"/>
  <c r="D1584" i="13"/>
  <c r="N1584" i="13" s="1"/>
  <c r="A1585" i="13"/>
  <c r="L1585" i="13" s="1"/>
  <c r="B1585" i="13"/>
  <c r="C1585" i="13"/>
  <c r="D1585" i="13"/>
  <c r="N1585" i="13" s="1"/>
  <c r="A1586" i="13"/>
  <c r="L1586" i="13" s="1"/>
  <c r="B1586" i="13"/>
  <c r="C1586" i="13"/>
  <c r="D1586" i="13"/>
  <c r="N1586" i="13" s="1"/>
  <c r="A1587" i="13"/>
  <c r="L1587" i="13" s="1"/>
  <c r="B1587" i="13"/>
  <c r="C1587" i="13"/>
  <c r="D1587" i="13"/>
  <c r="N1587" i="13" s="1"/>
  <c r="A1588" i="13"/>
  <c r="L1588" i="13" s="1"/>
  <c r="B1588" i="13"/>
  <c r="C1588" i="13"/>
  <c r="D1588" i="13"/>
  <c r="N1588" i="13" s="1"/>
  <c r="A1589" i="13"/>
  <c r="L1589" i="13" s="1"/>
  <c r="B1589" i="13"/>
  <c r="C1589" i="13"/>
  <c r="D1589" i="13"/>
  <c r="N1589" i="13" s="1"/>
  <c r="A1590" i="13"/>
  <c r="L1590" i="13" s="1"/>
  <c r="B1590" i="13"/>
  <c r="C1590" i="13"/>
  <c r="D1590" i="13"/>
  <c r="N1590" i="13" s="1"/>
  <c r="A1591" i="13"/>
  <c r="L1591" i="13" s="1"/>
  <c r="B1591" i="13"/>
  <c r="C1591" i="13"/>
  <c r="D1591" i="13"/>
  <c r="N1591" i="13" s="1"/>
  <c r="A1592" i="13"/>
  <c r="L1592" i="13" s="1"/>
  <c r="B1592" i="13"/>
  <c r="C1592" i="13"/>
  <c r="D1592" i="13"/>
  <c r="N1592" i="13" s="1"/>
  <c r="A1593" i="13"/>
  <c r="L1593" i="13" s="1"/>
  <c r="B1593" i="13"/>
  <c r="C1593" i="13"/>
  <c r="D1593" i="13"/>
  <c r="N1593" i="13" s="1"/>
  <c r="A1594" i="13"/>
  <c r="L1594" i="13" s="1"/>
  <c r="B1594" i="13"/>
  <c r="C1594" i="13"/>
  <c r="D1594" i="13"/>
  <c r="N1594" i="13" s="1"/>
  <c r="A1595" i="13"/>
  <c r="L1595" i="13" s="1"/>
  <c r="B1595" i="13"/>
  <c r="C1595" i="13"/>
  <c r="D1595" i="13"/>
  <c r="N1595" i="13" s="1"/>
  <c r="A1596" i="13"/>
  <c r="L1596" i="13" s="1"/>
  <c r="B1596" i="13"/>
  <c r="C1596" i="13"/>
  <c r="D1596" i="13"/>
  <c r="N1596" i="13" s="1"/>
  <c r="A1597" i="13"/>
  <c r="L1597" i="13" s="1"/>
  <c r="B1597" i="13"/>
  <c r="C1597" i="13"/>
  <c r="D1597" i="13"/>
  <c r="N1597" i="13" s="1"/>
  <c r="A1598" i="13"/>
  <c r="L1598" i="13" s="1"/>
  <c r="B1598" i="13"/>
  <c r="C1598" i="13"/>
  <c r="D1598" i="13"/>
  <c r="N1598" i="13" s="1"/>
  <c r="A1599" i="13"/>
  <c r="L1599" i="13" s="1"/>
  <c r="B1599" i="13"/>
  <c r="C1599" i="13"/>
  <c r="D1599" i="13"/>
  <c r="N1599" i="13" s="1"/>
  <c r="A1600" i="13"/>
  <c r="L1600" i="13" s="1"/>
  <c r="B1600" i="13"/>
  <c r="C1600" i="13"/>
  <c r="D1600" i="13"/>
  <c r="N1600" i="13" s="1"/>
  <c r="A1601" i="13"/>
  <c r="L1601" i="13" s="1"/>
  <c r="B1601" i="13"/>
  <c r="C1601" i="13"/>
  <c r="D1601" i="13"/>
  <c r="N1601" i="13" s="1"/>
  <c r="A1602" i="13"/>
  <c r="L1602" i="13" s="1"/>
  <c r="B1602" i="13"/>
  <c r="C1602" i="13"/>
  <c r="D1602" i="13"/>
  <c r="N1602" i="13" s="1"/>
  <c r="A1603" i="13"/>
  <c r="L1603" i="13" s="1"/>
  <c r="B1603" i="13"/>
  <c r="C1603" i="13"/>
  <c r="D1603" i="13"/>
  <c r="N1603" i="13" s="1"/>
  <c r="A1604" i="13"/>
  <c r="L1604" i="13" s="1"/>
  <c r="B1604" i="13"/>
  <c r="C1604" i="13"/>
  <c r="D1604" i="13"/>
  <c r="N1604" i="13" s="1"/>
  <c r="A1605" i="13"/>
  <c r="L1605" i="13" s="1"/>
  <c r="B1605" i="13"/>
  <c r="C1605" i="13"/>
  <c r="D1605" i="13"/>
  <c r="N1605" i="13" s="1"/>
  <c r="A1606" i="13"/>
  <c r="L1606" i="13" s="1"/>
  <c r="B1606" i="13"/>
  <c r="C1606" i="13"/>
  <c r="D1606" i="13"/>
  <c r="N1606" i="13" s="1"/>
  <c r="A1607" i="13"/>
  <c r="L1607" i="13" s="1"/>
  <c r="B1607" i="13"/>
  <c r="C1607" i="13"/>
  <c r="D1607" i="13"/>
  <c r="N1607" i="13" s="1"/>
  <c r="A1608" i="13"/>
  <c r="L1608" i="13" s="1"/>
  <c r="B1608" i="13"/>
  <c r="C1608" i="13"/>
  <c r="D1608" i="13"/>
  <c r="N1608" i="13" s="1"/>
  <c r="A1609" i="13"/>
  <c r="L1609" i="13" s="1"/>
  <c r="B1609" i="13"/>
  <c r="C1609" i="13"/>
  <c r="D1609" i="13"/>
  <c r="N1609" i="13" s="1"/>
  <c r="A1610" i="13"/>
  <c r="L1610" i="13" s="1"/>
  <c r="B1610" i="13"/>
  <c r="C1610" i="13"/>
  <c r="D1610" i="13"/>
  <c r="N1610" i="13" s="1"/>
  <c r="A1611" i="13"/>
  <c r="L1611" i="13" s="1"/>
  <c r="B1611" i="13"/>
  <c r="C1611" i="13"/>
  <c r="D1611" i="13"/>
  <c r="N1611" i="13" s="1"/>
  <c r="A1612" i="13"/>
  <c r="L1612" i="13" s="1"/>
  <c r="B1612" i="13"/>
  <c r="C1612" i="13"/>
  <c r="D1612" i="13"/>
  <c r="N1612" i="13" s="1"/>
  <c r="A1613" i="13"/>
  <c r="L1613" i="13" s="1"/>
  <c r="B1613" i="13"/>
  <c r="C1613" i="13"/>
  <c r="D1613" i="13"/>
  <c r="N1613" i="13" s="1"/>
  <c r="A1614" i="13"/>
  <c r="L1614" i="13" s="1"/>
  <c r="B1614" i="13"/>
  <c r="C1614" i="13"/>
  <c r="D1614" i="13"/>
  <c r="N1614" i="13" s="1"/>
  <c r="A1615" i="13"/>
  <c r="L1615" i="13" s="1"/>
  <c r="B1615" i="13"/>
  <c r="C1615" i="13"/>
  <c r="D1615" i="13"/>
  <c r="N1615" i="13" s="1"/>
  <c r="A1616" i="13"/>
  <c r="L1616" i="13" s="1"/>
  <c r="B1616" i="13"/>
  <c r="C1616" i="13"/>
  <c r="D1616" i="13"/>
  <c r="N1616" i="13" s="1"/>
  <c r="A1617" i="13"/>
  <c r="L1617" i="13" s="1"/>
  <c r="B1617" i="13"/>
  <c r="C1617" i="13"/>
  <c r="D1617" i="13"/>
  <c r="N1617" i="13" s="1"/>
  <c r="A1618" i="13"/>
  <c r="L1618" i="13" s="1"/>
  <c r="B1618" i="13"/>
  <c r="C1618" i="13"/>
  <c r="D1618" i="13"/>
  <c r="N1618" i="13" s="1"/>
  <c r="A1619" i="13"/>
  <c r="L1619" i="13" s="1"/>
  <c r="B1619" i="13"/>
  <c r="C1619" i="13"/>
  <c r="D1619" i="13"/>
  <c r="N1619" i="13" s="1"/>
  <c r="A1620" i="13"/>
  <c r="L1620" i="13" s="1"/>
  <c r="B1620" i="13"/>
  <c r="C1620" i="13"/>
  <c r="D1620" i="13"/>
  <c r="N1620" i="13" s="1"/>
  <c r="A1621" i="13"/>
  <c r="L1621" i="13" s="1"/>
  <c r="B1621" i="13"/>
  <c r="C1621" i="13"/>
  <c r="D1621" i="13"/>
  <c r="N1621" i="13" s="1"/>
  <c r="A1622" i="13"/>
  <c r="L1622" i="13" s="1"/>
  <c r="B1622" i="13"/>
  <c r="C1622" i="13"/>
  <c r="D1622" i="13"/>
  <c r="N1622" i="13" s="1"/>
  <c r="A1623" i="13"/>
  <c r="L1623" i="13" s="1"/>
  <c r="B1623" i="13"/>
  <c r="C1623" i="13"/>
  <c r="D1623" i="13"/>
  <c r="N1623" i="13" s="1"/>
  <c r="A1624" i="13"/>
  <c r="L1624" i="13" s="1"/>
  <c r="B1624" i="13"/>
  <c r="C1624" i="13"/>
  <c r="D1624" i="13"/>
  <c r="N1624" i="13" s="1"/>
  <c r="A1625" i="13"/>
  <c r="L1625" i="13" s="1"/>
  <c r="B1625" i="13"/>
  <c r="C1625" i="13"/>
  <c r="D1625" i="13"/>
  <c r="N1625" i="13" s="1"/>
  <c r="A1626" i="13"/>
  <c r="L1626" i="13" s="1"/>
  <c r="B1626" i="13"/>
  <c r="C1626" i="13"/>
  <c r="D1626" i="13"/>
  <c r="N1626" i="13" s="1"/>
  <c r="A1627" i="13"/>
  <c r="L1627" i="13" s="1"/>
  <c r="B1627" i="13"/>
  <c r="C1627" i="13"/>
  <c r="D1627" i="13"/>
  <c r="N1627" i="13" s="1"/>
  <c r="A1628" i="13"/>
  <c r="L1628" i="13" s="1"/>
  <c r="B1628" i="13"/>
  <c r="C1628" i="13"/>
  <c r="D1628" i="13"/>
  <c r="N1628" i="13" s="1"/>
  <c r="A1629" i="13"/>
  <c r="L1629" i="13" s="1"/>
  <c r="B1629" i="13"/>
  <c r="C1629" i="13"/>
  <c r="D1629" i="13"/>
  <c r="N1629" i="13" s="1"/>
  <c r="A1630" i="13"/>
  <c r="L1630" i="13" s="1"/>
  <c r="B1630" i="13"/>
  <c r="C1630" i="13"/>
  <c r="D1630" i="13"/>
  <c r="N1630" i="13" s="1"/>
  <c r="A1631" i="13"/>
  <c r="L1631" i="13" s="1"/>
  <c r="B1631" i="13"/>
  <c r="C1631" i="13"/>
  <c r="D1631" i="13"/>
  <c r="N1631" i="13" s="1"/>
  <c r="A1632" i="13"/>
  <c r="L1632" i="13" s="1"/>
  <c r="B1632" i="13"/>
  <c r="C1632" i="13"/>
  <c r="D1632" i="13"/>
  <c r="N1632" i="13" s="1"/>
  <c r="A1633" i="13"/>
  <c r="L1633" i="13" s="1"/>
  <c r="B1633" i="13"/>
  <c r="C1633" i="13"/>
  <c r="D1633" i="13"/>
  <c r="N1633" i="13" s="1"/>
  <c r="A1634" i="13"/>
  <c r="L1634" i="13" s="1"/>
  <c r="B1634" i="13"/>
  <c r="C1634" i="13"/>
  <c r="D1634" i="13"/>
  <c r="N1634" i="13" s="1"/>
  <c r="A1635" i="13"/>
  <c r="L1635" i="13" s="1"/>
  <c r="B1635" i="13"/>
  <c r="C1635" i="13"/>
  <c r="D1635" i="13"/>
  <c r="N1635" i="13" s="1"/>
  <c r="A1636" i="13"/>
  <c r="L1636" i="13" s="1"/>
  <c r="B1636" i="13"/>
  <c r="C1636" i="13"/>
  <c r="D1636" i="13"/>
  <c r="N1636" i="13" s="1"/>
  <c r="A1637" i="13"/>
  <c r="L1637" i="13" s="1"/>
  <c r="B1637" i="13"/>
  <c r="C1637" i="13"/>
  <c r="D1637" i="13"/>
  <c r="N1637" i="13" s="1"/>
  <c r="A1638" i="13"/>
  <c r="L1638" i="13" s="1"/>
  <c r="B1638" i="13"/>
  <c r="C1638" i="13"/>
  <c r="D1638" i="13"/>
  <c r="N1638" i="13" s="1"/>
  <c r="A1639" i="13"/>
  <c r="L1639" i="13" s="1"/>
  <c r="B1639" i="13"/>
  <c r="C1639" i="13"/>
  <c r="D1639" i="13"/>
  <c r="N1639" i="13" s="1"/>
  <c r="A1640" i="13"/>
  <c r="L1640" i="13" s="1"/>
  <c r="B1640" i="13"/>
  <c r="C1640" i="13"/>
  <c r="D1640" i="13"/>
  <c r="N1640" i="13" s="1"/>
  <c r="A1641" i="13"/>
  <c r="L1641" i="13" s="1"/>
  <c r="B1641" i="13"/>
  <c r="C1641" i="13"/>
  <c r="D1641" i="13"/>
  <c r="N1641" i="13" s="1"/>
  <c r="A1642" i="13"/>
  <c r="L1642" i="13" s="1"/>
  <c r="B1642" i="13"/>
  <c r="C1642" i="13"/>
  <c r="D1642" i="13"/>
  <c r="N1642" i="13" s="1"/>
  <c r="A1643" i="13"/>
  <c r="L1643" i="13" s="1"/>
  <c r="B1643" i="13"/>
  <c r="C1643" i="13"/>
  <c r="D1643" i="13"/>
  <c r="N1643" i="13" s="1"/>
  <c r="A1644" i="13"/>
  <c r="L1644" i="13" s="1"/>
  <c r="B1644" i="13"/>
  <c r="C1644" i="13"/>
  <c r="D1644" i="13"/>
  <c r="N1644" i="13" s="1"/>
  <c r="A1645" i="13"/>
  <c r="L1645" i="13" s="1"/>
  <c r="B1645" i="13"/>
  <c r="C1645" i="13"/>
  <c r="D1645" i="13"/>
  <c r="N1645" i="13" s="1"/>
  <c r="A1646" i="13"/>
  <c r="L1646" i="13" s="1"/>
  <c r="B1646" i="13"/>
  <c r="C1646" i="13"/>
  <c r="D1646" i="13"/>
  <c r="N1646" i="13" s="1"/>
  <c r="A1647" i="13"/>
  <c r="L1647" i="13" s="1"/>
  <c r="B1647" i="13"/>
  <c r="C1647" i="13"/>
  <c r="D1647" i="13"/>
  <c r="N1647" i="13" s="1"/>
  <c r="A1648" i="13"/>
  <c r="L1648" i="13" s="1"/>
  <c r="B1648" i="13"/>
  <c r="C1648" i="13"/>
  <c r="D1648" i="13"/>
  <c r="N1648" i="13" s="1"/>
  <c r="A1649" i="13"/>
  <c r="L1649" i="13" s="1"/>
  <c r="B1649" i="13"/>
  <c r="C1649" i="13"/>
  <c r="D1649" i="13"/>
  <c r="N1649" i="13" s="1"/>
  <c r="A1650" i="13"/>
  <c r="L1650" i="13" s="1"/>
  <c r="B1650" i="13"/>
  <c r="C1650" i="13"/>
  <c r="D1650" i="13"/>
  <c r="N1650" i="13" s="1"/>
  <c r="A1651" i="13"/>
  <c r="L1651" i="13" s="1"/>
  <c r="B1651" i="13"/>
  <c r="C1651" i="13"/>
  <c r="D1651" i="13"/>
  <c r="N1651" i="13" s="1"/>
  <c r="A1652" i="13"/>
  <c r="L1652" i="13" s="1"/>
  <c r="B1652" i="13"/>
  <c r="C1652" i="13"/>
  <c r="D1652" i="13"/>
  <c r="N1652" i="13" s="1"/>
  <c r="A1653" i="13"/>
  <c r="L1653" i="13" s="1"/>
  <c r="B1653" i="13"/>
  <c r="C1653" i="13"/>
  <c r="D1653" i="13"/>
  <c r="N1653" i="13" s="1"/>
  <c r="A1654" i="13"/>
  <c r="L1654" i="13" s="1"/>
  <c r="B1654" i="13"/>
  <c r="C1654" i="13"/>
  <c r="D1654" i="13"/>
  <c r="N1654" i="13" s="1"/>
  <c r="A1655" i="13"/>
  <c r="L1655" i="13" s="1"/>
  <c r="B1655" i="13"/>
  <c r="C1655" i="13"/>
  <c r="D1655" i="13"/>
  <c r="N1655" i="13" s="1"/>
  <c r="A1656" i="13"/>
  <c r="L1656" i="13" s="1"/>
  <c r="B1656" i="13"/>
  <c r="C1656" i="13"/>
  <c r="D1656" i="13"/>
  <c r="N1656" i="13" s="1"/>
  <c r="A1657" i="13"/>
  <c r="L1657" i="13" s="1"/>
  <c r="B1657" i="13"/>
  <c r="C1657" i="13"/>
  <c r="D1657" i="13"/>
  <c r="N1657" i="13" s="1"/>
  <c r="A1658" i="13"/>
  <c r="L1658" i="13" s="1"/>
  <c r="B1658" i="13"/>
  <c r="C1658" i="13"/>
  <c r="D1658" i="13"/>
  <c r="N1658" i="13" s="1"/>
  <c r="A1659" i="13"/>
  <c r="L1659" i="13" s="1"/>
  <c r="B1659" i="13"/>
  <c r="C1659" i="13"/>
  <c r="D1659" i="13"/>
  <c r="N1659" i="13" s="1"/>
  <c r="A1660" i="13"/>
  <c r="L1660" i="13" s="1"/>
  <c r="B1660" i="13"/>
  <c r="C1660" i="13"/>
  <c r="D1660" i="13"/>
  <c r="N1660" i="13" s="1"/>
  <c r="A1661" i="13"/>
  <c r="L1661" i="13" s="1"/>
  <c r="B1661" i="13"/>
  <c r="C1661" i="13"/>
  <c r="D1661" i="13"/>
  <c r="N1661" i="13" s="1"/>
  <c r="A1662" i="13"/>
  <c r="L1662" i="13" s="1"/>
  <c r="B1662" i="13"/>
  <c r="C1662" i="13"/>
  <c r="D1662" i="13"/>
  <c r="N1662" i="13" s="1"/>
  <c r="A1663" i="13"/>
  <c r="L1663" i="13" s="1"/>
  <c r="B1663" i="13"/>
  <c r="C1663" i="13"/>
  <c r="D1663" i="13"/>
  <c r="N1663" i="13" s="1"/>
  <c r="A1664" i="13"/>
  <c r="L1664" i="13" s="1"/>
  <c r="B1664" i="13"/>
  <c r="C1664" i="13"/>
  <c r="D1664" i="13"/>
  <c r="N1664" i="13" s="1"/>
  <c r="A1665" i="13"/>
  <c r="L1665" i="13" s="1"/>
  <c r="B1665" i="13"/>
  <c r="C1665" i="13"/>
  <c r="D1665" i="13"/>
  <c r="N1665" i="13" s="1"/>
  <c r="A1666" i="13"/>
  <c r="L1666" i="13" s="1"/>
  <c r="B1666" i="13"/>
  <c r="C1666" i="13"/>
  <c r="D1666" i="13"/>
  <c r="N1666" i="13" s="1"/>
  <c r="A1667" i="13"/>
  <c r="L1667" i="13" s="1"/>
  <c r="B1667" i="13"/>
  <c r="C1667" i="13"/>
  <c r="D1667" i="13"/>
  <c r="N1667" i="13" s="1"/>
  <c r="A1668" i="13"/>
  <c r="L1668" i="13" s="1"/>
  <c r="B1668" i="13"/>
  <c r="C1668" i="13"/>
  <c r="D1668" i="13"/>
  <c r="N1668" i="13" s="1"/>
  <c r="A1669" i="13"/>
  <c r="L1669" i="13" s="1"/>
  <c r="B1669" i="13"/>
  <c r="C1669" i="13"/>
  <c r="D1669" i="13"/>
  <c r="N1669" i="13" s="1"/>
  <c r="A1670" i="13"/>
  <c r="L1670" i="13" s="1"/>
  <c r="B1670" i="13"/>
  <c r="C1670" i="13"/>
  <c r="D1670" i="13"/>
  <c r="N1670" i="13" s="1"/>
  <c r="A1671" i="13"/>
  <c r="L1671" i="13" s="1"/>
  <c r="B1671" i="13"/>
  <c r="C1671" i="13"/>
  <c r="D1671" i="13"/>
  <c r="N1671" i="13" s="1"/>
  <c r="A1672" i="13"/>
  <c r="L1672" i="13" s="1"/>
  <c r="B1672" i="13"/>
  <c r="C1672" i="13"/>
  <c r="D1672" i="13"/>
  <c r="N1672" i="13" s="1"/>
  <c r="A1673" i="13"/>
  <c r="L1673" i="13" s="1"/>
  <c r="B1673" i="13"/>
  <c r="C1673" i="13"/>
  <c r="D1673" i="13"/>
  <c r="N1673" i="13" s="1"/>
  <c r="A1674" i="13"/>
  <c r="L1674" i="13" s="1"/>
  <c r="B1674" i="13"/>
  <c r="C1674" i="13"/>
  <c r="D1674" i="13"/>
  <c r="N1674" i="13" s="1"/>
  <c r="A1675" i="13"/>
  <c r="L1675" i="13" s="1"/>
  <c r="B1675" i="13"/>
  <c r="C1675" i="13"/>
  <c r="D1675" i="13"/>
  <c r="N1675" i="13" s="1"/>
  <c r="A1676" i="13"/>
  <c r="L1676" i="13" s="1"/>
  <c r="B1676" i="13"/>
  <c r="C1676" i="13"/>
  <c r="D1676" i="13"/>
  <c r="N1676" i="13" s="1"/>
  <c r="A1677" i="13"/>
  <c r="L1677" i="13" s="1"/>
  <c r="B1677" i="13"/>
  <c r="C1677" i="13"/>
  <c r="D1677" i="13"/>
  <c r="N1677" i="13" s="1"/>
  <c r="A1678" i="13"/>
  <c r="L1678" i="13" s="1"/>
  <c r="B1678" i="13"/>
  <c r="C1678" i="13"/>
  <c r="D1678" i="13"/>
  <c r="N1678" i="13" s="1"/>
  <c r="A1679" i="13"/>
  <c r="L1679" i="13" s="1"/>
  <c r="B1679" i="13"/>
  <c r="C1679" i="13"/>
  <c r="D1679" i="13"/>
  <c r="N1679" i="13" s="1"/>
  <c r="A1680" i="13"/>
  <c r="L1680" i="13" s="1"/>
  <c r="B1680" i="13"/>
  <c r="C1680" i="13"/>
  <c r="D1680" i="13"/>
  <c r="N1680" i="13" s="1"/>
  <c r="A1681" i="13"/>
  <c r="L1681" i="13" s="1"/>
  <c r="B1681" i="13"/>
  <c r="C1681" i="13"/>
  <c r="D1681" i="13"/>
  <c r="N1681" i="13" s="1"/>
  <c r="A1682" i="13"/>
  <c r="L1682" i="13" s="1"/>
  <c r="B1682" i="13"/>
  <c r="C1682" i="13"/>
  <c r="D1682" i="13"/>
  <c r="N1682" i="13" s="1"/>
  <c r="A1683" i="13"/>
  <c r="L1683" i="13" s="1"/>
  <c r="B1683" i="13"/>
  <c r="C1683" i="13"/>
  <c r="D1683" i="13"/>
  <c r="N1683" i="13" s="1"/>
  <c r="A1684" i="13"/>
  <c r="L1684" i="13" s="1"/>
  <c r="B1684" i="13"/>
  <c r="C1684" i="13"/>
  <c r="D1684" i="13"/>
  <c r="N1684" i="13" s="1"/>
  <c r="A1685" i="13"/>
  <c r="L1685" i="13" s="1"/>
  <c r="B1685" i="13"/>
  <c r="C1685" i="13"/>
  <c r="D1685" i="13"/>
  <c r="N1685" i="13" s="1"/>
  <c r="A1686" i="13"/>
  <c r="L1686" i="13" s="1"/>
  <c r="B1686" i="13"/>
  <c r="C1686" i="13"/>
  <c r="D1686" i="13"/>
  <c r="N1686" i="13" s="1"/>
  <c r="A1687" i="13"/>
  <c r="L1687" i="13" s="1"/>
  <c r="B1687" i="13"/>
  <c r="C1687" i="13"/>
  <c r="D1687" i="13"/>
  <c r="N1687" i="13" s="1"/>
  <c r="A1688" i="13"/>
  <c r="L1688" i="13" s="1"/>
  <c r="B1688" i="13"/>
  <c r="C1688" i="13"/>
  <c r="D1688" i="13"/>
  <c r="N1688" i="13" s="1"/>
  <c r="A1689" i="13"/>
  <c r="L1689" i="13" s="1"/>
  <c r="B1689" i="13"/>
  <c r="C1689" i="13"/>
  <c r="D1689" i="13"/>
  <c r="N1689" i="13" s="1"/>
  <c r="A1690" i="13"/>
  <c r="L1690" i="13" s="1"/>
  <c r="B1690" i="13"/>
  <c r="C1690" i="13"/>
  <c r="D1690" i="13"/>
  <c r="N1690" i="13" s="1"/>
  <c r="A1691" i="13"/>
  <c r="L1691" i="13" s="1"/>
  <c r="B1691" i="13"/>
  <c r="C1691" i="13"/>
  <c r="D1691" i="13"/>
  <c r="N1691" i="13" s="1"/>
  <c r="A1692" i="13"/>
  <c r="L1692" i="13" s="1"/>
  <c r="B1692" i="13"/>
  <c r="C1692" i="13"/>
  <c r="D1692" i="13"/>
  <c r="N1692" i="13" s="1"/>
  <c r="A1693" i="13"/>
  <c r="L1693" i="13" s="1"/>
  <c r="B1693" i="13"/>
  <c r="C1693" i="13"/>
  <c r="D1693" i="13"/>
  <c r="N1693" i="13" s="1"/>
  <c r="A1694" i="13"/>
  <c r="L1694" i="13" s="1"/>
  <c r="B1694" i="13"/>
  <c r="C1694" i="13"/>
  <c r="D1694" i="13"/>
  <c r="N1694" i="13" s="1"/>
  <c r="A1695" i="13"/>
  <c r="L1695" i="13" s="1"/>
  <c r="B1695" i="13"/>
  <c r="C1695" i="13"/>
  <c r="D1695" i="13"/>
  <c r="N1695" i="13" s="1"/>
  <c r="A1696" i="13"/>
  <c r="L1696" i="13" s="1"/>
  <c r="B1696" i="13"/>
  <c r="C1696" i="13"/>
  <c r="D1696" i="13"/>
  <c r="N1696" i="13" s="1"/>
  <c r="A1697" i="13"/>
  <c r="L1697" i="13" s="1"/>
  <c r="B1697" i="13"/>
  <c r="C1697" i="13"/>
  <c r="D1697" i="13"/>
  <c r="N1697" i="13" s="1"/>
  <c r="A1698" i="13"/>
  <c r="L1698" i="13" s="1"/>
  <c r="B1698" i="13"/>
  <c r="C1698" i="13"/>
  <c r="D1698" i="13"/>
  <c r="N1698" i="13" s="1"/>
  <c r="A1699" i="13"/>
  <c r="L1699" i="13" s="1"/>
  <c r="B1699" i="13"/>
  <c r="C1699" i="13"/>
  <c r="D1699" i="13"/>
  <c r="N1699" i="13" s="1"/>
  <c r="A1700" i="13"/>
  <c r="L1700" i="13" s="1"/>
  <c r="B1700" i="13"/>
  <c r="C1700" i="13"/>
  <c r="D1700" i="13"/>
  <c r="N1700" i="13" s="1"/>
  <c r="A1701" i="13"/>
  <c r="L1701" i="13" s="1"/>
  <c r="B1701" i="13"/>
  <c r="C1701" i="13"/>
  <c r="D1701" i="13"/>
  <c r="N1701" i="13" s="1"/>
  <c r="A1702" i="13"/>
  <c r="L1702" i="13" s="1"/>
  <c r="B1702" i="13"/>
  <c r="C1702" i="13"/>
  <c r="D1702" i="13"/>
  <c r="N1702" i="13" s="1"/>
  <c r="A1703" i="13"/>
  <c r="L1703" i="13" s="1"/>
  <c r="B1703" i="13"/>
  <c r="C1703" i="13"/>
  <c r="D1703" i="13"/>
  <c r="N1703" i="13" s="1"/>
  <c r="A1704" i="13"/>
  <c r="L1704" i="13" s="1"/>
  <c r="B1704" i="13"/>
  <c r="C1704" i="13"/>
  <c r="D1704" i="13"/>
  <c r="N1704" i="13" s="1"/>
  <c r="A1705" i="13"/>
  <c r="L1705" i="13" s="1"/>
  <c r="B1705" i="13"/>
  <c r="C1705" i="13"/>
  <c r="D1705" i="13"/>
  <c r="N1705" i="13" s="1"/>
  <c r="A1706" i="13"/>
  <c r="L1706" i="13" s="1"/>
  <c r="B1706" i="13"/>
  <c r="C1706" i="13"/>
  <c r="D1706" i="13"/>
  <c r="N1706" i="13" s="1"/>
  <c r="A1707" i="13"/>
  <c r="L1707" i="13" s="1"/>
  <c r="B1707" i="13"/>
  <c r="C1707" i="13"/>
  <c r="D1707" i="13"/>
  <c r="N1707" i="13" s="1"/>
  <c r="A1708" i="13"/>
  <c r="L1708" i="13" s="1"/>
  <c r="B1708" i="13"/>
  <c r="C1708" i="13"/>
  <c r="D1708" i="13"/>
  <c r="N1708" i="13" s="1"/>
  <c r="A1709" i="13"/>
  <c r="L1709" i="13" s="1"/>
  <c r="B1709" i="13"/>
  <c r="C1709" i="13"/>
  <c r="D1709" i="13"/>
  <c r="N1709" i="13" s="1"/>
  <c r="A1710" i="13"/>
  <c r="L1710" i="13" s="1"/>
  <c r="B1710" i="13"/>
  <c r="C1710" i="13"/>
  <c r="D1710" i="13"/>
  <c r="N1710" i="13" s="1"/>
  <c r="A1711" i="13"/>
  <c r="L1711" i="13" s="1"/>
  <c r="B1711" i="13"/>
  <c r="C1711" i="13"/>
  <c r="D1711" i="13"/>
  <c r="N1711" i="13" s="1"/>
  <c r="A1712" i="13"/>
  <c r="L1712" i="13" s="1"/>
  <c r="B1712" i="13"/>
  <c r="C1712" i="13"/>
  <c r="D1712" i="13"/>
  <c r="N1712" i="13" s="1"/>
  <c r="A1713" i="13"/>
  <c r="L1713" i="13" s="1"/>
  <c r="B1713" i="13"/>
  <c r="C1713" i="13"/>
  <c r="D1713" i="13"/>
  <c r="N1713" i="13" s="1"/>
  <c r="A1714" i="13"/>
  <c r="L1714" i="13" s="1"/>
  <c r="B1714" i="13"/>
  <c r="C1714" i="13"/>
  <c r="D1714" i="13"/>
  <c r="N1714" i="13" s="1"/>
  <c r="A1715" i="13"/>
  <c r="L1715" i="13" s="1"/>
  <c r="B1715" i="13"/>
  <c r="C1715" i="13"/>
  <c r="D1715" i="13"/>
  <c r="N1715" i="13" s="1"/>
  <c r="A1716" i="13"/>
  <c r="L1716" i="13" s="1"/>
  <c r="B1716" i="13"/>
  <c r="C1716" i="13"/>
  <c r="D1716" i="13"/>
  <c r="N1716" i="13" s="1"/>
  <c r="A1717" i="13"/>
  <c r="L1717" i="13" s="1"/>
  <c r="B1717" i="13"/>
  <c r="C1717" i="13"/>
  <c r="D1717" i="13"/>
  <c r="N1717" i="13" s="1"/>
  <c r="A1718" i="13"/>
  <c r="L1718" i="13" s="1"/>
  <c r="B1718" i="13"/>
  <c r="C1718" i="13"/>
  <c r="D1718" i="13"/>
  <c r="N1718" i="13" s="1"/>
  <c r="A1719" i="13"/>
  <c r="L1719" i="13" s="1"/>
  <c r="B1719" i="13"/>
  <c r="C1719" i="13"/>
  <c r="D1719" i="13"/>
  <c r="N1719" i="13" s="1"/>
  <c r="A1720" i="13"/>
  <c r="L1720" i="13" s="1"/>
  <c r="B1720" i="13"/>
  <c r="C1720" i="13"/>
  <c r="D1720" i="13"/>
  <c r="N1720" i="13" s="1"/>
  <c r="A1721" i="13"/>
  <c r="L1721" i="13" s="1"/>
  <c r="B1721" i="13"/>
  <c r="C1721" i="13"/>
  <c r="D1721" i="13"/>
  <c r="N1721" i="13" s="1"/>
  <c r="A1722" i="13"/>
  <c r="L1722" i="13" s="1"/>
  <c r="B1722" i="13"/>
  <c r="C1722" i="13"/>
  <c r="D1722" i="13"/>
  <c r="N1722" i="13" s="1"/>
  <c r="A1723" i="13"/>
  <c r="L1723" i="13" s="1"/>
  <c r="B1723" i="13"/>
  <c r="C1723" i="13"/>
  <c r="D1723" i="13"/>
  <c r="N1723" i="13" s="1"/>
  <c r="A1724" i="13"/>
  <c r="L1724" i="13" s="1"/>
  <c r="B1724" i="13"/>
  <c r="C1724" i="13"/>
  <c r="D1724" i="13"/>
  <c r="N1724" i="13" s="1"/>
  <c r="A1725" i="13"/>
  <c r="L1725" i="13" s="1"/>
  <c r="B1725" i="13"/>
  <c r="C1725" i="13"/>
  <c r="D1725" i="13"/>
  <c r="N1725" i="13" s="1"/>
  <c r="A1726" i="13"/>
  <c r="L1726" i="13" s="1"/>
  <c r="B1726" i="13"/>
  <c r="C1726" i="13"/>
  <c r="D1726" i="13"/>
  <c r="N1726" i="13" s="1"/>
  <c r="A1727" i="13"/>
  <c r="L1727" i="13" s="1"/>
  <c r="B1727" i="13"/>
  <c r="C1727" i="13"/>
  <c r="D1727" i="13"/>
  <c r="N1727" i="13" s="1"/>
  <c r="A1728" i="13"/>
  <c r="L1728" i="13" s="1"/>
  <c r="B1728" i="13"/>
  <c r="C1728" i="13"/>
  <c r="D1728" i="13"/>
  <c r="N1728" i="13" s="1"/>
  <c r="A1729" i="13"/>
  <c r="L1729" i="13" s="1"/>
  <c r="B1729" i="13"/>
  <c r="C1729" i="13"/>
  <c r="D1729" i="13"/>
  <c r="N1729" i="13" s="1"/>
  <c r="A1730" i="13"/>
  <c r="L1730" i="13" s="1"/>
  <c r="B1730" i="13"/>
  <c r="C1730" i="13"/>
  <c r="D1730" i="13"/>
  <c r="N1730" i="13" s="1"/>
  <c r="A1731" i="13"/>
  <c r="L1731" i="13" s="1"/>
  <c r="B1731" i="13"/>
  <c r="C1731" i="13"/>
  <c r="D1731" i="13"/>
  <c r="N1731" i="13" s="1"/>
  <c r="A1732" i="13"/>
  <c r="L1732" i="13" s="1"/>
  <c r="B1732" i="13"/>
  <c r="C1732" i="13"/>
  <c r="D1732" i="13"/>
  <c r="N1732" i="13" s="1"/>
  <c r="A1733" i="13"/>
  <c r="L1733" i="13" s="1"/>
  <c r="B1733" i="13"/>
  <c r="C1733" i="13"/>
  <c r="D1733" i="13"/>
  <c r="N1733" i="13" s="1"/>
  <c r="A1734" i="13"/>
  <c r="L1734" i="13" s="1"/>
  <c r="B1734" i="13"/>
  <c r="C1734" i="13"/>
  <c r="D1734" i="13"/>
  <c r="N1734" i="13" s="1"/>
  <c r="A1735" i="13"/>
  <c r="L1735" i="13" s="1"/>
  <c r="B1735" i="13"/>
  <c r="C1735" i="13"/>
  <c r="D1735" i="13"/>
  <c r="N1735" i="13" s="1"/>
  <c r="A1736" i="13"/>
  <c r="L1736" i="13" s="1"/>
  <c r="B1736" i="13"/>
  <c r="C1736" i="13"/>
  <c r="D1736" i="13"/>
  <c r="N1736" i="13" s="1"/>
  <c r="A1737" i="13"/>
  <c r="L1737" i="13" s="1"/>
  <c r="B1737" i="13"/>
  <c r="C1737" i="13"/>
  <c r="D1737" i="13"/>
  <c r="N1737" i="13" s="1"/>
  <c r="A1738" i="13"/>
  <c r="L1738" i="13" s="1"/>
  <c r="B1738" i="13"/>
  <c r="C1738" i="13"/>
  <c r="D1738" i="13"/>
  <c r="N1738" i="13" s="1"/>
  <c r="A1739" i="13"/>
  <c r="L1739" i="13" s="1"/>
  <c r="B1739" i="13"/>
  <c r="C1739" i="13"/>
  <c r="D1739" i="13"/>
  <c r="N1739" i="13" s="1"/>
  <c r="A1740" i="13"/>
  <c r="L1740" i="13" s="1"/>
  <c r="B1740" i="13"/>
  <c r="C1740" i="13"/>
  <c r="D1740" i="13"/>
  <c r="N1740" i="13" s="1"/>
  <c r="A1741" i="13"/>
  <c r="L1741" i="13" s="1"/>
  <c r="B1741" i="13"/>
  <c r="C1741" i="13"/>
  <c r="D1741" i="13"/>
  <c r="N1741" i="13" s="1"/>
  <c r="A1742" i="13"/>
  <c r="L1742" i="13" s="1"/>
  <c r="B1742" i="13"/>
  <c r="C1742" i="13"/>
  <c r="D1742" i="13"/>
  <c r="N1742" i="13" s="1"/>
  <c r="A1743" i="13"/>
  <c r="L1743" i="13" s="1"/>
  <c r="B1743" i="13"/>
  <c r="C1743" i="13"/>
  <c r="D1743" i="13"/>
  <c r="N1743" i="13" s="1"/>
  <c r="A1744" i="13"/>
  <c r="L1744" i="13" s="1"/>
  <c r="B1744" i="13"/>
  <c r="C1744" i="13"/>
  <c r="D1744" i="13"/>
  <c r="N1744" i="13" s="1"/>
  <c r="A1745" i="13"/>
  <c r="L1745" i="13" s="1"/>
  <c r="B1745" i="13"/>
  <c r="C1745" i="13"/>
  <c r="D1745" i="13"/>
  <c r="N1745" i="13" s="1"/>
  <c r="A1746" i="13"/>
  <c r="L1746" i="13" s="1"/>
  <c r="B1746" i="13"/>
  <c r="C1746" i="13"/>
  <c r="D1746" i="13"/>
  <c r="N1746" i="13" s="1"/>
  <c r="A1747" i="13"/>
  <c r="L1747" i="13" s="1"/>
  <c r="B1747" i="13"/>
  <c r="C1747" i="13"/>
  <c r="D1747" i="13"/>
  <c r="N1747" i="13" s="1"/>
  <c r="A1748" i="13"/>
  <c r="L1748" i="13" s="1"/>
  <c r="B1748" i="13"/>
  <c r="C1748" i="13"/>
  <c r="D1748" i="13"/>
  <c r="N1748" i="13" s="1"/>
  <c r="A1749" i="13"/>
  <c r="L1749" i="13" s="1"/>
  <c r="B1749" i="13"/>
  <c r="C1749" i="13"/>
  <c r="D1749" i="13"/>
  <c r="N1749" i="13" s="1"/>
  <c r="A1750" i="13"/>
  <c r="L1750" i="13" s="1"/>
  <c r="B1750" i="13"/>
  <c r="C1750" i="13"/>
  <c r="D1750" i="13"/>
  <c r="N1750" i="13" s="1"/>
  <c r="A1751" i="13"/>
  <c r="L1751" i="13" s="1"/>
  <c r="B1751" i="13"/>
  <c r="C1751" i="13"/>
  <c r="D1751" i="13"/>
  <c r="N1751" i="13" s="1"/>
  <c r="A1752" i="13"/>
  <c r="L1752" i="13" s="1"/>
  <c r="B1752" i="13"/>
  <c r="C1752" i="13"/>
  <c r="D1752" i="13"/>
  <c r="N1752" i="13" s="1"/>
  <c r="A1753" i="13"/>
  <c r="L1753" i="13" s="1"/>
  <c r="B1753" i="13"/>
  <c r="C1753" i="13"/>
  <c r="D1753" i="13"/>
  <c r="N1753" i="13" s="1"/>
  <c r="A1754" i="13"/>
  <c r="L1754" i="13" s="1"/>
  <c r="B1754" i="13"/>
  <c r="C1754" i="13"/>
  <c r="D1754" i="13"/>
  <c r="N1754" i="13" s="1"/>
  <c r="A1755" i="13"/>
  <c r="L1755" i="13" s="1"/>
  <c r="B1755" i="13"/>
  <c r="C1755" i="13"/>
  <c r="D1755" i="13"/>
  <c r="N1755" i="13" s="1"/>
  <c r="A1756" i="13"/>
  <c r="L1756" i="13" s="1"/>
  <c r="B1756" i="13"/>
  <c r="C1756" i="13"/>
  <c r="D1756" i="13"/>
  <c r="N1756" i="13" s="1"/>
  <c r="A1757" i="13"/>
  <c r="L1757" i="13" s="1"/>
  <c r="B1757" i="13"/>
  <c r="C1757" i="13"/>
  <c r="D1757" i="13"/>
  <c r="N1757" i="13" s="1"/>
  <c r="A1758" i="13"/>
  <c r="L1758" i="13" s="1"/>
  <c r="B1758" i="13"/>
  <c r="C1758" i="13"/>
  <c r="D1758" i="13"/>
  <c r="N1758" i="13" s="1"/>
  <c r="A1759" i="13"/>
  <c r="L1759" i="13" s="1"/>
  <c r="B1759" i="13"/>
  <c r="C1759" i="13"/>
  <c r="D1759" i="13"/>
  <c r="N1759" i="13" s="1"/>
  <c r="A1760" i="13"/>
  <c r="L1760" i="13" s="1"/>
  <c r="B1760" i="13"/>
  <c r="C1760" i="13"/>
  <c r="D1760" i="13"/>
  <c r="N1760" i="13" s="1"/>
  <c r="A1761" i="13"/>
  <c r="L1761" i="13" s="1"/>
  <c r="B1761" i="13"/>
  <c r="C1761" i="13"/>
  <c r="D1761" i="13"/>
  <c r="N1761" i="13" s="1"/>
  <c r="A1762" i="13"/>
  <c r="L1762" i="13" s="1"/>
  <c r="B1762" i="13"/>
  <c r="C1762" i="13"/>
  <c r="D1762" i="13"/>
  <c r="N1762" i="13" s="1"/>
  <c r="A1763" i="13"/>
  <c r="L1763" i="13" s="1"/>
  <c r="B1763" i="13"/>
  <c r="C1763" i="13"/>
  <c r="D1763" i="13"/>
  <c r="N1763" i="13" s="1"/>
  <c r="A1764" i="13"/>
  <c r="L1764" i="13" s="1"/>
  <c r="B1764" i="13"/>
  <c r="C1764" i="13"/>
  <c r="D1764" i="13"/>
  <c r="N1764" i="13" s="1"/>
  <c r="A1765" i="13"/>
  <c r="L1765" i="13" s="1"/>
  <c r="B1765" i="13"/>
  <c r="C1765" i="13"/>
  <c r="D1765" i="13"/>
  <c r="N1765" i="13" s="1"/>
  <c r="A1766" i="13"/>
  <c r="L1766" i="13" s="1"/>
  <c r="B1766" i="13"/>
  <c r="C1766" i="13"/>
  <c r="D1766" i="13"/>
  <c r="N1766" i="13" s="1"/>
  <c r="A1767" i="13"/>
  <c r="L1767" i="13" s="1"/>
  <c r="B1767" i="13"/>
  <c r="C1767" i="13"/>
  <c r="D1767" i="13"/>
  <c r="N1767" i="13" s="1"/>
  <c r="A1768" i="13"/>
  <c r="L1768" i="13" s="1"/>
  <c r="B1768" i="13"/>
  <c r="C1768" i="13"/>
  <c r="D1768" i="13"/>
  <c r="N1768" i="13" s="1"/>
  <c r="A1769" i="13"/>
  <c r="L1769" i="13" s="1"/>
  <c r="B1769" i="13"/>
  <c r="C1769" i="13"/>
  <c r="D1769" i="13"/>
  <c r="N1769" i="13" s="1"/>
  <c r="A1770" i="13"/>
  <c r="L1770" i="13" s="1"/>
  <c r="B1770" i="13"/>
  <c r="C1770" i="13"/>
  <c r="D1770" i="13"/>
  <c r="N1770" i="13" s="1"/>
  <c r="A1771" i="13"/>
  <c r="L1771" i="13" s="1"/>
  <c r="B1771" i="13"/>
  <c r="C1771" i="13"/>
  <c r="D1771" i="13"/>
  <c r="N1771" i="13" s="1"/>
  <c r="A1772" i="13"/>
  <c r="L1772" i="13" s="1"/>
  <c r="B1772" i="13"/>
  <c r="C1772" i="13"/>
  <c r="D1772" i="13"/>
  <c r="N1772" i="13" s="1"/>
  <c r="A1773" i="13"/>
  <c r="L1773" i="13" s="1"/>
  <c r="B1773" i="13"/>
  <c r="C1773" i="13"/>
  <c r="D1773" i="13"/>
  <c r="N1773" i="13" s="1"/>
  <c r="A1774" i="13"/>
  <c r="L1774" i="13" s="1"/>
  <c r="B1774" i="13"/>
  <c r="C1774" i="13"/>
  <c r="D1774" i="13"/>
  <c r="N1774" i="13" s="1"/>
  <c r="A1775" i="13"/>
  <c r="L1775" i="13" s="1"/>
  <c r="B1775" i="13"/>
  <c r="C1775" i="13"/>
  <c r="D1775" i="13"/>
  <c r="N1775" i="13" s="1"/>
  <c r="A1776" i="13"/>
  <c r="L1776" i="13" s="1"/>
  <c r="B1776" i="13"/>
  <c r="C1776" i="13"/>
  <c r="D1776" i="13"/>
  <c r="N1776" i="13" s="1"/>
  <c r="A1777" i="13"/>
  <c r="L1777" i="13" s="1"/>
  <c r="B1777" i="13"/>
  <c r="C1777" i="13"/>
  <c r="D1777" i="13"/>
  <c r="N1777" i="13" s="1"/>
  <c r="A1778" i="13"/>
  <c r="L1778" i="13" s="1"/>
  <c r="B1778" i="13"/>
  <c r="C1778" i="13"/>
  <c r="D1778" i="13"/>
  <c r="N1778" i="13" s="1"/>
  <c r="A1779" i="13"/>
  <c r="L1779" i="13" s="1"/>
  <c r="B1779" i="13"/>
  <c r="C1779" i="13"/>
  <c r="D1779" i="13"/>
  <c r="N1779" i="13" s="1"/>
  <c r="A1780" i="13"/>
  <c r="L1780" i="13" s="1"/>
  <c r="B1780" i="13"/>
  <c r="C1780" i="13"/>
  <c r="D1780" i="13"/>
  <c r="N1780" i="13" s="1"/>
  <c r="A1781" i="13"/>
  <c r="L1781" i="13" s="1"/>
  <c r="B1781" i="13"/>
  <c r="C1781" i="13"/>
  <c r="D1781" i="13"/>
  <c r="N1781" i="13" s="1"/>
  <c r="A1782" i="13"/>
  <c r="L1782" i="13" s="1"/>
  <c r="B1782" i="13"/>
  <c r="C1782" i="13"/>
  <c r="D1782" i="13"/>
  <c r="N1782" i="13" s="1"/>
  <c r="A1783" i="13"/>
  <c r="L1783" i="13" s="1"/>
  <c r="B1783" i="13"/>
  <c r="C1783" i="13"/>
  <c r="D1783" i="13"/>
  <c r="N1783" i="13" s="1"/>
  <c r="A1784" i="13"/>
  <c r="L1784" i="13" s="1"/>
  <c r="B1784" i="13"/>
  <c r="C1784" i="13"/>
  <c r="D1784" i="13"/>
  <c r="N1784" i="13" s="1"/>
  <c r="A1785" i="13"/>
  <c r="L1785" i="13" s="1"/>
  <c r="B1785" i="13"/>
  <c r="C1785" i="13"/>
  <c r="D1785" i="13"/>
  <c r="N1785" i="13" s="1"/>
  <c r="A1786" i="13"/>
  <c r="L1786" i="13" s="1"/>
  <c r="B1786" i="13"/>
  <c r="C1786" i="13"/>
  <c r="D1786" i="13"/>
  <c r="N1786" i="13" s="1"/>
  <c r="A1787" i="13"/>
  <c r="L1787" i="13" s="1"/>
  <c r="B1787" i="13"/>
  <c r="C1787" i="13"/>
  <c r="D1787" i="13"/>
  <c r="N1787" i="13" s="1"/>
  <c r="A1788" i="13"/>
  <c r="L1788" i="13" s="1"/>
  <c r="B1788" i="13"/>
  <c r="C1788" i="13"/>
  <c r="D1788" i="13"/>
  <c r="N1788" i="13" s="1"/>
  <c r="A1789" i="13"/>
  <c r="L1789" i="13" s="1"/>
  <c r="B1789" i="13"/>
  <c r="C1789" i="13"/>
  <c r="D1789" i="13"/>
  <c r="N1789" i="13" s="1"/>
  <c r="A1790" i="13"/>
  <c r="L1790" i="13" s="1"/>
  <c r="B1790" i="13"/>
  <c r="C1790" i="13"/>
  <c r="D1790" i="13"/>
  <c r="N1790" i="13" s="1"/>
  <c r="A1791" i="13"/>
  <c r="L1791" i="13" s="1"/>
  <c r="B1791" i="13"/>
  <c r="C1791" i="13"/>
  <c r="D1791" i="13"/>
  <c r="N1791" i="13" s="1"/>
  <c r="A1792" i="13"/>
  <c r="L1792" i="13" s="1"/>
  <c r="B1792" i="13"/>
  <c r="C1792" i="13"/>
  <c r="D1792" i="13"/>
  <c r="N1792" i="13" s="1"/>
  <c r="A1793" i="13"/>
  <c r="L1793" i="13" s="1"/>
  <c r="B1793" i="13"/>
  <c r="C1793" i="13"/>
  <c r="D1793" i="13"/>
  <c r="N1793" i="13" s="1"/>
  <c r="A1794" i="13"/>
  <c r="L1794" i="13" s="1"/>
  <c r="B1794" i="13"/>
  <c r="C1794" i="13"/>
  <c r="D1794" i="13"/>
  <c r="N1794" i="13" s="1"/>
  <c r="A1795" i="13"/>
  <c r="L1795" i="13" s="1"/>
  <c r="B1795" i="13"/>
  <c r="C1795" i="13"/>
  <c r="D1795" i="13"/>
  <c r="N1795" i="13" s="1"/>
  <c r="A1796" i="13"/>
  <c r="L1796" i="13" s="1"/>
  <c r="B1796" i="13"/>
  <c r="C1796" i="13"/>
  <c r="D1796" i="13"/>
  <c r="N1796" i="13" s="1"/>
  <c r="A1797" i="13"/>
  <c r="L1797" i="13" s="1"/>
  <c r="B1797" i="13"/>
  <c r="C1797" i="13"/>
  <c r="D1797" i="13"/>
  <c r="N1797" i="13" s="1"/>
  <c r="A1798" i="13"/>
  <c r="L1798" i="13" s="1"/>
  <c r="B1798" i="13"/>
  <c r="C1798" i="13"/>
  <c r="D1798" i="13"/>
  <c r="N1798" i="13" s="1"/>
  <c r="A1799" i="13"/>
  <c r="L1799" i="13" s="1"/>
  <c r="B1799" i="13"/>
  <c r="C1799" i="13"/>
  <c r="D1799" i="13"/>
  <c r="N1799" i="13" s="1"/>
  <c r="A1800" i="13"/>
  <c r="L1800" i="13" s="1"/>
  <c r="B1800" i="13"/>
  <c r="C1800" i="13"/>
  <c r="D1800" i="13"/>
  <c r="N1800" i="13" s="1"/>
  <c r="A1801" i="13"/>
  <c r="L1801" i="13" s="1"/>
  <c r="B1801" i="13"/>
  <c r="C1801" i="13"/>
  <c r="D1801" i="13"/>
  <c r="N1801" i="13" s="1"/>
  <c r="A1802" i="13"/>
  <c r="L1802" i="13" s="1"/>
  <c r="B1802" i="13"/>
  <c r="C1802" i="13"/>
  <c r="D1802" i="13"/>
  <c r="N1802" i="13" s="1"/>
  <c r="A1803" i="13"/>
  <c r="L1803" i="13" s="1"/>
  <c r="B1803" i="13"/>
  <c r="C1803" i="13"/>
  <c r="D1803" i="13"/>
  <c r="N1803" i="13" s="1"/>
  <c r="A1804" i="13"/>
  <c r="L1804" i="13" s="1"/>
  <c r="B1804" i="13"/>
  <c r="C1804" i="13"/>
  <c r="D1804" i="13"/>
  <c r="N1804" i="13" s="1"/>
  <c r="A1805" i="13"/>
  <c r="L1805" i="13" s="1"/>
  <c r="B1805" i="13"/>
  <c r="C1805" i="13"/>
  <c r="D1805" i="13"/>
  <c r="N1805" i="13" s="1"/>
  <c r="A1806" i="13"/>
  <c r="L1806" i="13" s="1"/>
  <c r="B1806" i="13"/>
  <c r="C1806" i="13"/>
  <c r="D1806" i="13"/>
  <c r="N1806" i="13" s="1"/>
  <c r="A1807" i="13"/>
  <c r="L1807" i="13" s="1"/>
  <c r="B1807" i="13"/>
  <c r="C1807" i="13"/>
  <c r="D1807" i="13"/>
  <c r="N1807" i="13" s="1"/>
  <c r="A1808" i="13"/>
  <c r="L1808" i="13" s="1"/>
  <c r="B1808" i="13"/>
  <c r="C1808" i="13"/>
  <c r="D1808" i="13"/>
  <c r="N1808" i="13" s="1"/>
  <c r="A1809" i="13"/>
  <c r="L1809" i="13" s="1"/>
  <c r="B1809" i="13"/>
  <c r="C1809" i="13"/>
  <c r="D1809" i="13"/>
  <c r="N1809" i="13" s="1"/>
  <c r="A1810" i="13"/>
  <c r="L1810" i="13" s="1"/>
  <c r="B1810" i="13"/>
  <c r="C1810" i="13"/>
  <c r="D1810" i="13"/>
  <c r="N1810" i="13" s="1"/>
  <c r="A1811" i="13"/>
  <c r="L1811" i="13" s="1"/>
  <c r="B1811" i="13"/>
  <c r="C1811" i="13"/>
  <c r="D1811" i="13"/>
  <c r="N1811" i="13" s="1"/>
  <c r="A1812" i="13"/>
  <c r="L1812" i="13" s="1"/>
  <c r="B1812" i="13"/>
  <c r="C1812" i="13"/>
  <c r="D1812" i="13"/>
  <c r="N1812" i="13" s="1"/>
  <c r="A1813" i="13"/>
  <c r="L1813" i="13" s="1"/>
  <c r="B1813" i="13"/>
  <c r="C1813" i="13"/>
  <c r="D1813" i="13"/>
  <c r="N1813" i="13" s="1"/>
  <c r="A1814" i="13"/>
  <c r="L1814" i="13" s="1"/>
  <c r="B1814" i="13"/>
  <c r="C1814" i="13"/>
  <c r="D1814" i="13"/>
  <c r="N1814" i="13" s="1"/>
  <c r="A1815" i="13"/>
  <c r="L1815" i="13" s="1"/>
  <c r="B1815" i="13"/>
  <c r="C1815" i="13"/>
  <c r="D1815" i="13"/>
  <c r="N1815" i="13" s="1"/>
  <c r="A1816" i="13"/>
  <c r="L1816" i="13" s="1"/>
  <c r="B1816" i="13"/>
  <c r="C1816" i="13"/>
  <c r="D1816" i="13"/>
  <c r="N1816" i="13" s="1"/>
  <c r="A1817" i="13"/>
  <c r="L1817" i="13" s="1"/>
  <c r="B1817" i="13"/>
  <c r="C1817" i="13"/>
  <c r="D1817" i="13"/>
  <c r="N1817" i="13" s="1"/>
  <c r="A1818" i="13"/>
  <c r="L1818" i="13" s="1"/>
  <c r="B1818" i="13"/>
  <c r="C1818" i="13"/>
  <c r="D1818" i="13"/>
  <c r="N1818" i="13" s="1"/>
  <c r="A1819" i="13"/>
  <c r="L1819" i="13" s="1"/>
  <c r="B1819" i="13"/>
  <c r="C1819" i="13"/>
  <c r="D1819" i="13"/>
  <c r="N1819" i="13" s="1"/>
  <c r="A1820" i="13"/>
  <c r="L1820" i="13" s="1"/>
  <c r="B1820" i="13"/>
  <c r="C1820" i="13"/>
  <c r="D1820" i="13"/>
  <c r="N1820" i="13" s="1"/>
  <c r="A1821" i="13"/>
  <c r="L1821" i="13" s="1"/>
  <c r="B1821" i="13"/>
  <c r="C1821" i="13"/>
  <c r="D1821" i="13"/>
  <c r="N1821" i="13" s="1"/>
  <c r="A1822" i="13"/>
  <c r="L1822" i="13" s="1"/>
  <c r="B1822" i="13"/>
  <c r="C1822" i="13"/>
  <c r="D1822" i="13"/>
  <c r="N1822" i="13" s="1"/>
  <c r="A1823" i="13"/>
  <c r="L1823" i="13" s="1"/>
  <c r="B1823" i="13"/>
  <c r="C1823" i="13"/>
  <c r="D1823" i="13"/>
  <c r="N1823" i="13" s="1"/>
  <c r="A1824" i="13"/>
  <c r="L1824" i="13" s="1"/>
  <c r="B1824" i="13"/>
  <c r="C1824" i="13"/>
  <c r="D1824" i="13"/>
  <c r="N1824" i="13" s="1"/>
  <c r="A1825" i="13"/>
  <c r="L1825" i="13" s="1"/>
  <c r="B1825" i="13"/>
  <c r="C1825" i="13"/>
  <c r="D1825" i="13"/>
  <c r="N1825" i="13" s="1"/>
  <c r="A1826" i="13"/>
  <c r="L1826" i="13" s="1"/>
  <c r="B1826" i="13"/>
  <c r="C1826" i="13"/>
  <c r="D1826" i="13"/>
  <c r="N1826" i="13" s="1"/>
  <c r="A1827" i="13"/>
  <c r="L1827" i="13" s="1"/>
  <c r="B1827" i="13"/>
  <c r="C1827" i="13"/>
  <c r="D1827" i="13"/>
  <c r="N1827" i="13" s="1"/>
  <c r="A1828" i="13"/>
  <c r="L1828" i="13" s="1"/>
  <c r="B1828" i="13"/>
  <c r="C1828" i="13"/>
  <c r="D1828" i="13"/>
  <c r="N1828" i="13" s="1"/>
  <c r="A1829" i="13"/>
  <c r="L1829" i="13" s="1"/>
  <c r="B1829" i="13"/>
  <c r="C1829" i="13"/>
  <c r="D1829" i="13"/>
  <c r="N1829" i="13" s="1"/>
  <c r="A1830" i="13"/>
  <c r="L1830" i="13" s="1"/>
  <c r="B1830" i="13"/>
  <c r="C1830" i="13"/>
  <c r="D1830" i="13"/>
  <c r="N1830" i="13" s="1"/>
  <c r="A1831" i="13"/>
  <c r="L1831" i="13" s="1"/>
  <c r="B1831" i="13"/>
  <c r="C1831" i="13"/>
  <c r="D1831" i="13"/>
  <c r="N1831" i="13" s="1"/>
  <c r="A1832" i="13"/>
  <c r="L1832" i="13" s="1"/>
  <c r="B1832" i="13"/>
  <c r="C1832" i="13"/>
  <c r="D1832" i="13"/>
  <c r="N1832" i="13" s="1"/>
  <c r="A1833" i="13"/>
  <c r="L1833" i="13" s="1"/>
  <c r="B1833" i="13"/>
  <c r="C1833" i="13"/>
  <c r="D1833" i="13"/>
  <c r="N1833" i="13" s="1"/>
  <c r="A1834" i="13"/>
  <c r="L1834" i="13" s="1"/>
  <c r="B1834" i="13"/>
  <c r="C1834" i="13"/>
  <c r="D1834" i="13"/>
  <c r="N1834" i="13" s="1"/>
  <c r="A1835" i="13"/>
  <c r="L1835" i="13" s="1"/>
  <c r="B1835" i="13"/>
  <c r="C1835" i="13"/>
  <c r="D1835" i="13"/>
  <c r="N1835" i="13" s="1"/>
  <c r="A1836" i="13"/>
  <c r="L1836" i="13" s="1"/>
  <c r="B1836" i="13"/>
  <c r="C1836" i="13"/>
  <c r="D1836" i="13"/>
  <c r="N1836" i="13" s="1"/>
  <c r="A1837" i="13"/>
  <c r="L1837" i="13" s="1"/>
  <c r="B1837" i="13"/>
  <c r="C1837" i="13"/>
  <c r="D1837" i="13"/>
  <c r="N1837" i="13" s="1"/>
  <c r="A1838" i="13"/>
  <c r="L1838" i="13" s="1"/>
  <c r="B1838" i="13"/>
  <c r="C1838" i="13"/>
  <c r="D1838" i="13"/>
  <c r="N1838" i="13" s="1"/>
  <c r="A1839" i="13"/>
  <c r="L1839" i="13" s="1"/>
  <c r="B1839" i="13"/>
  <c r="C1839" i="13"/>
  <c r="D1839" i="13"/>
  <c r="N1839" i="13" s="1"/>
  <c r="A1840" i="13"/>
  <c r="L1840" i="13" s="1"/>
  <c r="B1840" i="13"/>
  <c r="C1840" i="13"/>
  <c r="D1840" i="13"/>
  <c r="N1840" i="13" s="1"/>
  <c r="A1841" i="13"/>
  <c r="L1841" i="13" s="1"/>
  <c r="B1841" i="13"/>
  <c r="C1841" i="13"/>
  <c r="D1841" i="13"/>
  <c r="N1841" i="13" s="1"/>
  <c r="A1842" i="13"/>
  <c r="L1842" i="13" s="1"/>
  <c r="B1842" i="13"/>
  <c r="C1842" i="13"/>
  <c r="D1842" i="13"/>
  <c r="N1842" i="13" s="1"/>
  <c r="A1843" i="13"/>
  <c r="L1843" i="13" s="1"/>
  <c r="B1843" i="13"/>
  <c r="C1843" i="13"/>
  <c r="D1843" i="13"/>
  <c r="N1843" i="13" s="1"/>
  <c r="A1844" i="13"/>
  <c r="L1844" i="13" s="1"/>
  <c r="B1844" i="13"/>
  <c r="C1844" i="13"/>
  <c r="D1844" i="13"/>
  <c r="N1844" i="13" s="1"/>
  <c r="A1845" i="13"/>
  <c r="L1845" i="13" s="1"/>
  <c r="B1845" i="13"/>
  <c r="C1845" i="13"/>
  <c r="D1845" i="13"/>
  <c r="N1845" i="13" s="1"/>
  <c r="A1846" i="13"/>
  <c r="L1846" i="13" s="1"/>
  <c r="B1846" i="13"/>
  <c r="C1846" i="13"/>
  <c r="D1846" i="13"/>
  <c r="N1846" i="13" s="1"/>
  <c r="A1847" i="13"/>
  <c r="L1847" i="13" s="1"/>
  <c r="B1847" i="13"/>
  <c r="C1847" i="13"/>
  <c r="D1847" i="13"/>
  <c r="N1847" i="13" s="1"/>
  <c r="A1848" i="13"/>
  <c r="L1848" i="13" s="1"/>
  <c r="B1848" i="13"/>
  <c r="C1848" i="13"/>
  <c r="D1848" i="13"/>
  <c r="N1848" i="13" s="1"/>
  <c r="A1849" i="13"/>
  <c r="L1849" i="13" s="1"/>
  <c r="B1849" i="13"/>
  <c r="C1849" i="13"/>
  <c r="D1849" i="13"/>
  <c r="N1849" i="13" s="1"/>
  <c r="A1850" i="13"/>
  <c r="L1850" i="13" s="1"/>
  <c r="B1850" i="13"/>
  <c r="C1850" i="13"/>
  <c r="D1850" i="13"/>
  <c r="N1850" i="13" s="1"/>
  <c r="A1851" i="13"/>
  <c r="L1851" i="13" s="1"/>
  <c r="B1851" i="13"/>
  <c r="C1851" i="13"/>
  <c r="D1851" i="13"/>
  <c r="N1851" i="13" s="1"/>
  <c r="A1852" i="13"/>
  <c r="L1852" i="13" s="1"/>
  <c r="B1852" i="13"/>
  <c r="C1852" i="13"/>
  <c r="D1852" i="13"/>
  <c r="N1852" i="13" s="1"/>
  <c r="A1853" i="13"/>
  <c r="L1853" i="13" s="1"/>
  <c r="B1853" i="13"/>
  <c r="C1853" i="13"/>
  <c r="D1853" i="13"/>
  <c r="N1853" i="13" s="1"/>
  <c r="A1854" i="13"/>
  <c r="L1854" i="13" s="1"/>
  <c r="B1854" i="13"/>
  <c r="C1854" i="13"/>
  <c r="D1854" i="13"/>
  <c r="N1854" i="13" s="1"/>
  <c r="A1855" i="13"/>
  <c r="L1855" i="13" s="1"/>
  <c r="B1855" i="13"/>
  <c r="C1855" i="13"/>
  <c r="D1855" i="13"/>
  <c r="N1855" i="13" s="1"/>
  <c r="A1856" i="13"/>
  <c r="L1856" i="13" s="1"/>
  <c r="B1856" i="13"/>
  <c r="C1856" i="13"/>
  <c r="D1856" i="13"/>
  <c r="N1856" i="13" s="1"/>
  <c r="A1857" i="13"/>
  <c r="L1857" i="13" s="1"/>
  <c r="B1857" i="13"/>
  <c r="C1857" i="13"/>
  <c r="D1857" i="13"/>
  <c r="N1857" i="13" s="1"/>
  <c r="A1858" i="13"/>
  <c r="L1858" i="13" s="1"/>
  <c r="B1858" i="13"/>
  <c r="C1858" i="13"/>
  <c r="D1858" i="13"/>
  <c r="N1858" i="13" s="1"/>
  <c r="A1859" i="13"/>
  <c r="L1859" i="13" s="1"/>
  <c r="B1859" i="13"/>
  <c r="C1859" i="13"/>
  <c r="D1859" i="13"/>
  <c r="N1859" i="13" s="1"/>
  <c r="A1860" i="13"/>
  <c r="L1860" i="13" s="1"/>
  <c r="B1860" i="13"/>
  <c r="C1860" i="13"/>
  <c r="D1860" i="13"/>
  <c r="N1860" i="13" s="1"/>
  <c r="A1861" i="13"/>
  <c r="L1861" i="13" s="1"/>
  <c r="B1861" i="13"/>
  <c r="C1861" i="13"/>
  <c r="D1861" i="13"/>
  <c r="N1861" i="13" s="1"/>
  <c r="A1862" i="13"/>
  <c r="L1862" i="13" s="1"/>
  <c r="B1862" i="13"/>
  <c r="C1862" i="13"/>
  <c r="D1862" i="13"/>
  <c r="N1862" i="13" s="1"/>
  <c r="A1863" i="13"/>
  <c r="L1863" i="13" s="1"/>
  <c r="B1863" i="13"/>
  <c r="C1863" i="13"/>
  <c r="D1863" i="13"/>
  <c r="N1863" i="13" s="1"/>
  <c r="A1864" i="13"/>
  <c r="L1864" i="13" s="1"/>
  <c r="B1864" i="13"/>
  <c r="C1864" i="13"/>
  <c r="D1864" i="13"/>
  <c r="N1864" i="13" s="1"/>
  <c r="A1865" i="13"/>
  <c r="L1865" i="13" s="1"/>
  <c r="B1865" i="13"/>
  <c r="C1865" i="13"/>
  <c r="D1865" i="13"/>
  <c r="N1865" i="13" s="1"/>
  <c r="A1866" i="13"/>
  <c r="L1866" i="13" s="1"/>
  <c r="B1866" i="13"/>
  <c r="C1866" i="13"/>
  <c r="D1866" i="13"/>
  <c r="N1866" i="13" s="1"/>
  <c r="A1867" i="13"/>
  <c r="L1867" i="13" s="1"/>
  <c r="B1867" i="13"/>
  <c r="C1867" i="13"/>
  <c r="D1867" i="13"/>
  <c r="N1867" i="13" s="1"/>
  <c r="A1868" i="13"/>
  <c r="L1868" i="13" s="1"/>
  <c r="B1868" i="13"/>
  <c r="C1868" i="13"/>
  <c r="D1868" i="13"/>
  <c r="N1868" i="13" s="1"/>
  <c r="A1869" i="13"/>
  <c r="L1869" i="13" s="1"/>
  <c r="B1869" i="13"/>
  <c r="C1869" i="13"/>
  <c r="D1869" i="13"/>
  <c r="N1869" i="13" s="1"/>
  <c r="A1248" i="13"/>
  <c r="L1248" i="13" s="1"/>
  <c r="B1248" i="13"/>
  <c r="C1248" i="13"/>
  <c r="D1248" i="13"/>
  <c r="N1248" i="13" s="1"/>
  <c r="E1248" i="13"/>
  <c r="A1249" i="13"/>
  <c r="L1249" i="13" s="1"/>
  <c r="B1249" i="13"/>
  <c r="C1249" i="13"/>
  <c r="D1249" i="13"/>
  <c r="N1249" i="13" s="1"/>
  <c r="A1250" i="13"/>
  <c r="L1250" i="13" s="1"/>
  <c r="B1250" i="13"/>
  <c r="C1250" i="13"/>
  <c r="D1250" i="13"/>
  <c r="N1250" i="13" s="1"/>
  <c r="A1251" i="13"/>
  <c r="L1251" i="13" s="1"/>
  <c r="B1251" i="13"/>
  <c r="C1251" i="13"/>
  <c r="D1251" i="13"/>
  <c r="N1251" i="13" s="1"/>
  <c r="A1252" i="13"/>
  <c r="L1252" i="13" s="1"/>
  <c r="B1252" i="13"/>
  <c r="C1252" i="13"/>
  <c r="D1252" i="13"/>
  <c r="N1252" i="13" s="1"/>
  <c r="A1253" i="13"/>
  <c r="L1253" i="13" s="1"/>
  <c r="B1253" i="13"/>
  <c r="C1253" i="13"/>
  <c r="D1253" i="13"/>
  <c r="N1253" i="13" s="1"/>
  <c r="A1254" i="13"/>
  <c r="L1254" i="13" s="1"/>
  <c r="B1254" i="13"/>
  <c r="C1254" i="13"/>
  <c r="D1254" i="13"/>
  <c r="N1254" i="13" s="1"/>
  <c r="A1255" i="13"/>
  <c r="L1255" i="13" s="1"/>
  <c r="B1255" i="13"/>
  <c r="C1255" i="13"/>
  <c r="D1255" i="13"/>
  <c r="N1255" i="13" s="1"/>
  <c r="A1256" i="13"/>
  <c r="L1256" i="13" s="1"/>
  <c r="B1256" i="13"/>
  <c r="C1256" i="13"/>
  <c r="D1256" i="13"/>
  <c r="N1256" i="13" s="1"/>
  <c r="A1257" i="13"/>
  <c r="L1257" i="13" s="1"/>
  <c r="B1257" i="13"/>
  <c r="C1257" i="13"/>
  <c r="D1257" i="13"/>
  <c r="N1257" i="13" s="1"/>
  <c r="A1258" i="13"/>
  <c r="L1258" i="13" s="1"/>
  <c r="B1258" i="13"/>
  <c r="C1258" i="13"/>
  <c r="D1258" i="13"/>
  <c r="N1258" i="13" s="1"/>
  <c r="A1259" i="13"/>
  <c r="L1259" i="13" s="1"/>
  <c r="B1259" i="13"/>
  <c r="C1259" i="13"/>
  <c r="D1259" i="13"/>
  <c r="N1259" i="13" s="1"/>
  <c r="A1260" i="13"/>
  <c r="L1260" i="13" s="1"/>
  <c r="B1260" i="13"/>
  <c r="C1260" i="13"/>
  <c r="D1260" i="13"/>
  <c r="N1260" i="13" s="1"/>
  <c r="A1261" i="13"/>
  <c r="L1261" i="13" s="1"/>
  <c r="B1261" i="13"/>
  <c r="C1261" i="13"/>
  <c r="D1261" i="13"/>
  <c r="N1261" i="13" s="1"/>
  <c r="A1262" i="13"/>
  <c r="L1262" i="13" s="1"/>
  <c r="B1262" i="13"/>
  <c r="C1262" i="13"/>
  <c r="D1262" i="13"/>
  <c r="N1262" i="13" s="1"/>
  <c r="A1263" i="13"/>
  <c r="L1263" i="13" s="1"/>
  <c r="B1263" i="13"/>
  <c r="C1263" i="13"/>
  <c r="D1263" i="13"/>
  <c r="N1263" i="13" s="1"/>
  <c r="A1264" i="13"/>
  <c r="L1264" i="13" s="1"/>
  <c r="B1264" i="13"/>
  <c r="C1264" i="13"/>
  <c r="D1264" i="13"/>
  <c r="N1264" i="13" s="1"/>
  <c r="A1265" i="13"/>
  <c r="L1265" i="13" s="1"/>
  <c r="B1265" i="13"/>
  <c r="C1265" i="13"/>
  <c r="D1265" i="13"/>
  <c r="N1265" i="13" s="1"/>
  <c r="A1266" i="13"/>
  <c r="L1266" i="13" s="1"/>
  <c r="B1266" i="13"/>
  <c r="C1266" i="13"/>
  <c r="D1266" i="13"/>
  <c r="N1266" i="13" s="1"/>
  <c r="A1267" i="13"/>
  <c r="L1267" i="13" s="1"/>
  <c r="B1267" i="13"/>
  <c r="C1267" i="13"/>
  <c r="D1267" i="13"/>
  <c r="N1267" i="13" s="1"/>
  <c r="A1268" i="13"/>
  <c r="L1268" i="13" s="1"/>
  <c r="B1268" i="13"/>
  <c r="C1268" i="13"/>
  <c r="D1268" i="13"/>
  <c r="N1268" i="13" s="1"/>
  <c r="A1269" i="13"/>
  <c r="L1269" i="13" s="1"/>
  <c r="B1269" i="13"/>
  <c r="C1269" i="13"/>
  <c r="D1269" i="13"/>
  <c r="N1269" i="13" s="1"/>
  <c r="A1270" i="13"/>
  <c r="L1270" i="13" s="1"/>
  <c r="B1270" i="13"/>
  <c r="C1270" i="13"/>
  <c r="D1270" i="13"/>
  <c r="N1270" i="13" s="1"/>
  <c r="A1271" i="13"/>
  <c r="L1271" i="13" s="1"/>
  <c r="B1271" i="13"/>
  <c r="C1271" i="13"/>
  <c r="D1271" i="13"/>
  <c r="N1271" i="13" s="1"/>
  <c r="A1272" i="13"/>
  <c r="L1272" i="13" s="1"/>
  <c r="B1272" i="13"/>
  <c r="C1272" i="13"/>
  <c r="D1272" i="13"/>
  <c r="N1272" i="13" s="1"/>
  <c r="A1273" i="13"/>
  <c r="L1273" i="13" s="1"/>
  <c r="B1273" i="13"/>
  <c r="C1273" i="13"/>
  <c r="D1273" i="13"/>
  <c r="N1273" i="13" s="1"/>
  <c r="A1274" i="13"/>
  <c r="L1274" i="13" s="1"/>
  <c r="B1274" i="13"/>
  <c r="C1274" i="13"/>
  <c r="D1274" i="13"/>
  <c r="N1274" i="13" s="1"/>
  <c r="A1275" i="13"/>
  <c r="L1275" i="13" s="1"/>
  <c r="B1275" i="13"/>
  <c r="C1275" i="13"/>
  <c r="D1275" i="13"/>
  <c r="N1275" i="13" s="1"/>
  <c r="A1276" i="13"/>
  <c r="L1276" i="13" s="1"/>
  <c r="B1276" i="13"/>
  <c r="C1276" i="13"/>
  <c r="D1276" i="13"/>
  <c r="N1276" i="13" s="1"/>
  <c r="A1277" i="13"/>
  <c r="L1277" i="13" s="1"/>
  <c r="B1277" i="13"/>
  <c r="C1277" i="13"/>
  <c r="D1277" i="13"/>
  <c r="N1277" i="13" s="1"/>
  <c r="A1278" i="13"/>
  <c r="L1278" i="13" s="1"/>
  <c r="B1278" i="13"/>
  <c r="C1278" i="13"/>
  <c r="D1278" i="13"/>
  <c r="N1278" i="13" s="1"/>
  <c r="A1279" i="13"/>
  <c r="L1279" i="13" s="1"/>
  <c r="B1279" i="13"/>
  <c r="C1279" i="13"/>
  <c r="D1279" i="13"/>
  <c r="N1279" i="13" s="1"/>
  <c r="A1280" i="13"/>
  <c r="L1280" i="13" s="1"/>
  <c r="B1280" i="13"/>
  <c r="C1280" i="13"/>
  <c r="D1280" i="13"/>
  <c r="N1280" i="13" s="1"/>
  <c r="A1281" i="13"/>
  <c r="L1281" i="13" s="1"/>
  <c r="B1281" i="13"/>
  <c r="C1281" i="13"/>
  <c r="D1281" i="13"/>
  <c r="N1281" i="13" s="1"/>
  <c r="A1282" i="13"/>
  <c r="L1282" i="13" s="1"/>
  <c r="B1282" i="13"/>
  <c r="C1282" i="13"/>
  <c r="D1282" i="13"/>
  <c r="N1282" i="13" s="1"/>
  <c r="A1283" i="13"/>
  <c r="L1283" i="13" s="1"/>
  <c r="B1283" i="13"/>
  <c r="C1283" i="13"/>
  <c r="D1283" i="13"/>
  <c r="N1283" i="13" s="1"/>
  <c r="A1284" i="13"/>
  <c r="L1284" i="13" s="1"/>
  <c r="B1284" i="13"/>
  <c r="C1284" i="13"/>
  <c r="D1284" i="13"/>
  <c r="N1284" i="13" s="1"/>
  <c r="A1285" i="13"/>
  <c r="L1285" i="13" s="1"/>
  <c r="B1285" i="13"/>
  <c r="C1285" i="13"/>
  <c r="D1285" i="13"/>
  <c r="N1285" i="13" s="1"/>
  <c r="A1286" i="13"/>
  <c r="L1286" i="13" s="1"/>
  <c r="B1286" i="13"/>
  <c r="C1286" i="13"/>
  <c r="D1286" i="13"/>
  <c r="N1286" i="13" s="1"/>
  <c r="A1287" i="13"/>
  <c r="L1287" i="13" s="1"/>
  <c r="B1287" i="13"/>
  <c r="C1287" i="13"/>
  <c r="D1287" i="13"/>
  <c r="N1287" i="13" s="1"/>
  <c r="A1288" i="13"/>
  <c r="L1288" i="13" s="1"/>
  <c r="B1288" i="13"/>
  <c r="C1288" i="13"/>
  <c r="D1288" i="13"/>
  <c r="N1288" i="13" s="1"/>
  <c r="A1289" i="13"/>
  <c r="L1289" i="13" s="1"/>
  <c r="B1289" i="13"/>
  <c r="C1289" i="13"/>
  <c r="D1289" i="13"/>
  <c r="N1289" i="13" s="1"/>
  <c r="A1290" i="13"/>
  <c r="L1290" i="13" s="1"/>
  <c r="B1290" i="13"/>
  <c r="C1290" i="13"/>
  <c r="D1290" i="13"/>
  <c r="N1290" i="13" s="1"/>
  <c r="A1291" i="13"/>
  <c r="L1291" i="13" s="1"/>
  <c r="B1291" i="13"/>
  <c r="C1291" i="13"/>
  <c r="D1291" i="13"/>
  <c r="N1291" i="13" s="1"/>
  <c r="A1292" i="13"/>
  <c r="L1292" i="13" s="1"/>
  <c r="B1292" i="13"/>
  <c r="C1292" i="13"/>
  <c r="D1292" i="13"/>
  <c r="N1292" i="13" s="1"/>
  <c r="A1293" i="13"/>
  <c r="L1293" i="13" s="1"/>
  <c r="B1293" i="13"/>
  <c r="C1293" i="13"/>
  <c r="D1293" i="13"/>
  <c r="N1293" i="13" s="1"/>
  <c r="A1294" i="13"/>
  <c r="L1294" i="13" s="1"/>
  <c r="B1294" i="13"/>
  <c r="C1294" i="13"/>
  <c r="D1294" i="13"/>
  <c r="N1294" i="13" s="1"/>
  <c r="A1295" i="13"/>
  <c r="L1295" i="13" s="1"/>
  <c r="B1295" i="13"/>
  <c r="C1295" i="13"/>
  <c r="D1295" i="13"/>
  <c r="N1295" i="13" s="1"/>
  <c r="A1296" i="13"/>
  <c r="L1296" i="13" s="1"/>
  <c r="B1296" i="13"/>
  <c r="C1296" i="13"/>
  <c r="D1296" i="13"/>
  <c r="N1296" i="13" s="1"/>
  <c r="A1297" i="13"/>
  <c r="L1297" i="13" s="1"/>
  <c r="B1297" i="13"/>
  <c r="C1297" i="13"/>
  <c r="D1297" i="13"/>
  <c r="N1297" i="13" s="1"/>
  <c r="A1298" i="13"/>
  <c r="L1298" i="13" s="1"/>
  <c r="B1298" i="13"/>
  <c r="C1298" i="13"/>
  <c r="D1298" i="13"/>
  <c r="N1298" i="13" s="1"/>
  <c r="A1299" i="13"/>
  <c r="L1299" i="13" s="1"/>
  <c r="B1299" i="13"/>
  <c r="C1299" i="13"/>
  <c r="D1299" i="13"/>
  <c r="N1299" i="13" s="1"/>
  <c r="A1300" i="13"/>
  <c r="L1300" i="13" s="1"/>
  <c r="B1300" i="13"/>
  <c r="C1300" i="13"/>
  <c r="D1300" i="13"/>
  <c r="N1300" i="13" s="1"/>
  <c r="A1301" i="13"/>
  <c r="L1301" i="13" s="1"/>
  <c r="B1301" i="13"/>
  <c r="C1301" i="13"/>
  <c r="D1301" i="13"/>
  <c r="N1301" i="13" s="1"/>
  <c r="A1302" i="13"/>
  <c r="L1302" i="13" s="1"/>
  <c r="B1302" i="13"/>
  <c r="C1302" i="13"/>
  <c r="D1302" i="13"/>
  <c r="N1302" i="13" s="1"/>
  <c r="A1303" i="13"/>
  <c r="L1303" i="13" s="1"/>
  <c r="B1303" i="13"/>
  <c r="C1303" i="13"/>
  <c r="D1303" i="13"/>
  <c r="N1303" i="13" s="1"/>
  <c r="A1304" i="13"/>
  <c r="L1304" i="13" s="1"/>
  <c r="B1304" i="13"/>
  <c r="C1304" i="13"/>
  <c r="D1304" i="13"/>
  <c r="N1304" i="13" s="1"/>
  <c r="A1305" i="13"/>
  <c r="L1305" i="13" s="1"/>
  <c r="B1305" i="13"/>
  <c r="C1305" i="13"/>
  <c r="D1305" i="13"/>
  <c r="N1305" i="13" s="1"/>
  <c r="A1306" i="13"/>
  <c r="L1306" i="13" s="1"/>
  <c r="B1306" i="13"/>
  <c r="C1306" i="13"/>
  <c r="D1306" i="13"/>
  <c r="N1306" i="13" s="1"/>
  <c r="A1307" i="13"/>
  <c r="L1307" i="13" s="1"/>
  <c r="B1307" i="13"/>
  <c r="C1307" i="13"/>
  <c r="D1307" i="13"/>
  <c r="N1307" i="13" s="1"/>
  <c r="A1308" i="13"/>
  <c r="L1308" i="13" s="1"/>
  <c r="B1308" i="13"/>
  <c r="C1308" i="13"/>
  <c r="D1308" i="13"/>
  <c r="N1308" i="13" s="1"/>
  <c r="A1309" i="13"/>
  <c r="L1309" i="13" s="1"/>
  <c r="B1309" i="13"/>
  <c r="C1309" i="13"/>
  <c r="D1309" i="13"/>
  <c r="N1309" i="13" s="1"/>
  <c r="A1310" i="13"/>
  <c r="L1310" i="13" s="1"/>
  <c r="B1310" i="13"/>
  <c r="C1310" i="13"/>
  <c r="D1310" i="13"/>
  <c r="N1310" i="13" s="1"/>
  <c r="A1311" i="13"/>
  <c r="L1311" i="13" s="1"/>
  <c r="B1311" i="13"/>
  <c r="C1311" i="13"/>
  <c r="D1311" i="13"/>
  <c r="N1311" i="13" s="1"/>
  <c r="A1312" i="13"/>
  <c r="L1312" i="13" s="1"/>
  <c r="B1312" i="13"/>
  <c r="C1312" i="13"/>
  <c r="D1312" i="13"/>
  <c r="N1312" i="13" s="1"/>
  <c r="A1313" i="13"/>
  <c r="L1313" i="13" s="1"/>
  <c r="B1313" i="13"/>
  <c r="C1313" i="13"/>
  <c r="D1313" i="13"/>
  <c r="N1313" i="13" s="1"/>
  <c r="A1314" i="13"/>
  <c r="L1314" i="13" s="1"/>
  <c r="B1314" i="13"/>
  <c r="C1314" i="13"/>
  <c r="D1314" i="13"/>
  <c r="N1314" i="13" s="1"/>
  <c r="A1315" i="13"/>
  <c r="L1315" i="13" s="1"/>
  <c r="B1315" i="13"/>
  <c r="C1315" i="13"/>
  <c r="D1315" i="13"/>
  <c r="N1315" i="13" s="1"/>
  <c r="A1316" i="13"/>
  <c r="L1316" i="13" s="1"/>
  <c r="B1316" i="13"/>
  <c r="C1316" i="13"/>
  <c r="D1316" i="13"/>
  <c r="N1316" i="13" s="1"/>
  <c r="A1317" i="13"/>
  <c r="L1317" i="13" s="1"/>
  <c r="B1317" i="13"/>
  <c r="C1317" i="13"/>
  <c r="D1317" i="13"/>
  <c r="N1317" i="13" s="1"/>
  <c r="A1318" i="13"/>
  <c r="L1318" i="13" s="1"/>
  <c r="B1318" i="13"/>
  <c r="C1318" i="13"/>
  <c r="D1318" i="13"/>
  <c r="N1318" i="13" s="1"/>
  <c r="A1319" i="13"/>
  <c r="L1319" i="13" s="1"/>
  <c r="B1319" i="13"/>
  <c r="C1319" i="13"/>
  <c r="D1319" i="13"/>
  <c r="N1319" i="13" s="1"/>
  <c r="A1320" i="13"/>
  <c r="L1320" i="13" s="1"/>
  <c r="B1320" i="13"/>
  <c r="C1320" i="13"/>
  <c r="D1320" i="13"/>
  <c r="N1320" i="13" s="1"/>
  <c r="A1321" i="13"/>
  <c r="L1321" i="13" s="1"/>
  <c r="B1321" i="13"/>
  <c r="C1321" i="13"/>
  <c r="D1321" i="13"/>
  <c r="N1321" i="13" s="1"/>
  <c r="A1322" i="13"/>
  <c r="L1322" i="13" s="1"/>
  <c r="B1322" i="13"/>
  <c r="C1322" i="13"/>
  <c r="D1322" i="13"/>
  <c r="N1322" i="13" s="1"/>
  <c r="A1323" i="13"/>
  <c r="L1323" i="13" s="1"/>
  <c r="B1323" i="13"/>
  <c r="C1323" i="13"/>
  <c r="D1323" i="13"/>
  <c r="N1323" i="13" s="1"/>
  <c r="A1324" i="13"/>
  <c r="L1324" i="13" s="1"/>
  <c r="B1324" i="13"/>
  <c r="C1324" i="13"/>
  <c r="D1324" i="13"/>
  <c r="N1324" i="13" s="1"/>
  <c r="A1325" i="13"/>
  <c r="L1325" i="13" s="1"/>
  <c r="B1325" i="13"/>
  <c r="C1325" i="13"/>
  <c r="D1325" i="13"/>
  <c r="N1325" i="13" s="1"/>
  <c r="A1326" i="13"/>
  <c r="L1326" i="13" s="1"/>
  <c r="B1326" i="13"/>
  <c r="C1326" i="13"/>
  <c r="D1326" i="13"/>
  <c r="N1326" i="13" s="1"/>
  <c r="A1327" i="13"/>
  <c r="L1327" i="13" s="1"/>
  <c r="B1327" i="13"/>
  <c r="C1327" i="13"/>
  <c r="D1327" i="13"/>
  <c r="N1327" i="13" s="1"/>
  <c r="A1328" i="13"/>
  <c r="L1328" i="13" s="1"/>
  <c r="B1328" i="13"/>
  <c r="C1328" i="13"/>
  <c r="D1328" i="13"/>
  <c r="N1328" i="13" s="1"/>
  <c r="A1329" i="13"/>
  <c r="L1329" i="13" s="1"/>
  <c r="B1329" i="13"/>
  <c r="C1329" i="13"/>
  <c r="D1329" i="13"/>
  <c r="N1329" i="13" s="1"/>
  <c r="A1330" i="13"/>
  <c r="L1330" i="13" s="1"/>
  <c r="B1330" i="13"/>
  <c r="C1330" i="13"/>
  <c r="D1330" i="13"/>
  <c r="N1330" i="13" s="1"/>
  <c r="A1331" i="13"/>
  <c r="L1331" i="13" s="1"/>
  <c r="B1331" i="13"/>
  <c r="C1331" i="13"/>
  <c r="D1331" i="13"/>
  <c r="N1331" i="13" s="1"/>
  <c r="A1332" i="13"/>
  <c r="L1332" i="13" s="1"/>
  <c r="B1332" i="13"/>
  <c r="C1332" i="13"/>
  <c r="D1332" i="13"/>
  <c r="N1332" i="13" s="1"/>
  <c r="A1333" i="13"/>
  <c r="L1333" i="13" s="1"/>
  <c r="B1333" i="13"/>
  <c r="C1333" i="13"/>
  <c r="D1333" i="13"/>
  <c r="N1333" i="13" s="1"/>
  <c r="A1334" i="13"/>
  <c r="L1334" i="13" s="1"/>
  <c r="B1334" i="13"/>
  <c r="C1334" i="13"/>
  <c r="D1334" i="13"/>
  <c r="N1334" i="13" s="1"/>
  <c r="A1335" i="13"/>
  <c r="L1335" i="13" s="1"/>
  <c r="B1335" i="13"/>
  <c r="C1335" i="13"/>
  <c r="D1335" i="13"/>
  <c r="N1335" i="13" s="1"/>
  <c r="A1336" i="13"/>
  <c r="L1336" i="13" s="1"/>
  <c r="B1336" i="13"/>
  <c r="C1336" i="13"/>
  <c r="D1336" i="13"/>
  <c r="N1336" i="13" s="1"/>
  <c r="A1337" i="13"/>
  <c r="L1337" i="13" s="1"/>
  <c r="B1337" i="13"/>
  <c r="C1337" i="13"/>
  <c r="D1337" i="13"/>
  <c r="N1337" i="13" s="1"/>
  <c r="A1338" i="13"/>
  <c r="L1338" i="13" s="1"/>
  <c r="B1338" i="13"/>
  <c r="C1338" i="13"/>
  <c r="D1338" i="13"/>
  <c r="N1338" i="13" s="1"/>
  <c r="A1339" i="13"/>
  <c r="L1339" i="13" s="1"/>
  <c r="B1339" i="13"/>
  <c r="C1339" i="13"/>
  <c r="D1339" i="13"/>
  <c r="N1339" i="13" s="1"/>
  <c r="A1340" i="13"/>
  <c r="L1340" i="13" s="1"/>
  <c r="B1340" i="13"/>
  <c r="C1340" i="13"/>
  <c r="D1340" i="13"/>
  <c r="N1340" i="13" s="1"/>
  <c r="A1341" i="13"/>
  <c r="L1341" i="13" s="1"/>
  <c r="B1341" i="13"/>
  <c r="C1341" i="13"/>
  <c r="D1341" i="13"/>
  <c r="N1341" i="13" s="1"/>
  <c r="A1342" i="13"/>
  <c r="L1342" i="13" s="1"/>
  <c r="B1342" i="13"/>
  <c r="C1342" i="13"/>
  <c r="D1342" i="13"/>
  <c r="N1342" i="13" s="1"/>
  <c r="A1343" i="13"/>
  <c r="L1343" i="13" s="1"/>
  <c r="B1343" i="13"/>
  <c r="C1343" i="13"/>
  <c r="D1343" i="13"/>
  <c r="N1343" i="13" s="1"/>
  <c r="A1344" i="13"/>
  <c r="L1344" i="13" s="1"/>
  <c r="B1344" i="13"/>
  <c r="C1344" i="13"/>
  <c r="D1344" i="13"/>
  <c r="N1344" i="13" s="1"/>
  <c r="A1345" i="13"/>
  <c r="L1345" i="13" s="1"/>
  <c r="B1345" i="13"/>
  <c r="C1345" i="13"/>
  <c r="D1345" i="13"/>
  <c r="N1345" i="13" s="1"/>
  <c r="A1346" i="13"/>
  <c r="L1346" i="13" s="1"/>
  <c r="B1346" i="13"/>
  <c r="C1346" i="13"/>
  <c r="D1346" i="13"/>
  <c r="N1346" i="13" s="1"/>
  <c r="A1347" i="13"/>
  <c r="L1347" i="13" s="1"/>
  <c r="B1347" i="13"/>
  <c r="C1347" i="13"/>
  <c r="D1347" i="13"/>
  <c r="N1347" i="13" s="1"/>
  <c r="A1348" i="13"/>
  <c r="L1348" i="13" s="1"/>
  <c r="B1348" i="13"/>
  <c r="C1348" i="13"/>
  <c r="D1348" i="13"/>
  <c r="N1348" i="13" s="1"/>
  <c r="A1349" i="13"/>
  <c r="L1349" i="13" s="1"/>
  <c r="B1349" i="13"/>
  <c r="C1349" i="13"/>
  <c r="D1349" i="13"/>
  <c r="N1349" i="13" s="1"/>
  <c r="A1350" i="13"/>
  <c r="L1350" i="13" s="1"/>
  <c r="B1350" i="13"/>
  <c r="C1350" i="13"/>
  <c r="D1350" i="13"/>
  <c r="N1350" i="13" s="1"/>
  <c r="A1351" i="13"/>
  <c r="L1351" i="13" s="1"/>
  <c r="B1351" i="13"/>
  <c r="C1351" i="13"/>
  <c r="D1351" i="13"/>
  <c r="N1351" i="13" s="1"/>
  <c r="A1352" i="13"/>
  <c r="L1352" i="13" s="1"/>
  <c r="B1352" i="13"/>
  <c r="C1352" i="13"/>
  <c r="D1352" i="13"/>
  <c r="N1352" i="13" s="1"/>
  <c r="A1353" i="13"/>
  <c r="L1353" i="13" s="1"/>
  <c r="B1353" i="13"/>
  <c r="C1353" i="13"/>
  <c r="D1353" i="13"/>
  <c r="N1353" i="13" s="1"/>
  <c r="A1354" i="13"/>
  <c r="L1354" i="13" s="1"/>
  <c r="B1354" i="13"/>
  <c r="C1354" i="13"/>
  <c r="D1354" i="13"/>
  <c r="N1354" i="13" s="1"/>
  <c r="A1355" i="13"/>
  <c r="L1355" i="13" s="1"/>
  <c r="B1355" i="13"/>
  <c r="C1355" i="13"/>
  <c r="D1355" i="13"/>
  <c r="N1355" i="13" s="1"/>
  <c r="A1356" i="13"/>
  <c r="L1356" i="13" s="1"/>
  <c r="B1356" i="13"/>
  <c r="C1356" i="13"/>
  <c r="D1356" i="13"/>
  <c r="N1356" i="13" s="1"/>
  <c r="A1357" i="13"/>
  <c r="L1357" i="13" s="1"/>
  <c r="B1357" i="13"/>
  <c r="C1357" i="13"/>
  <c r="D1357" i="13"/>
  <c r="N1357" i="13" s="1"/>
  <c r="A1358" i="13"/>
  <c r="L1358" i="13" s="1"/>
  <c r="B1358" i="13"/>
  <c r="C1358" i="13"/>
  <c r="D1358" i="13"/>
  <c r="N1358" i="13" s="1"/>
  <c r="A1359" i="13"/>
  <c r="L1359" i="13" s="1"/>
  <c r="B1359" i="13"/>
  <c r="C1359" i="13"/>
  <c r="D1359" i="13"/>
  <c r="N1359" i="13" s="1"/>
  <c r="A1360" i="13"/>
  <c r="L1360" i="13" s="1"/>
  <c r="B1360" i="13"/>
  <c r="C1360" i="13"/>
  <c r="D1360" i="13"/>
  <c r="N1360" i="13" s="1"/>
  <c r="A1361" i="13"/>
  <c r="L1361" i="13" s="1"/>
  <c r="B1361" i="13"/>
  <c r="C1361" i="13"/>
  <c r="D1361" i="13"/>
  <c r="N1361" i="13" s="1"/>
  <c r="A1362" i="13"/>
  <c r="L1362" i="13" s="1"/>
  <c r="B1362" i="13"/>
  <c r="C1362" i="13"/>
  <c r="D1362" i="13"/>
  <c r="N1362" i="13" s="1"/>
  <c r="A1363" i="13"/>
  <c r="L1363" i="13" s="1"/>
  <c r="B1363" i="13"/>
  <c r="C1363" i="13"/>
  <c r="D1363" i="13"/>
  <c r="N1363" i="13" s="1"/>
  <c r="A1364" i="13"/>
  <c r="L1364" i="13" s="1"/>
  <c r="B1364" i="13"/>
  <c r="C1364" i="13"/>
  <c r="D1364" i="13"/>
  <c r="N1364" i="13" s="1"/>
  <c r="A1365" i="13"/>
  <c r="L1365" i="13" s="1"/>
  <c r="B1365" i="13"/>
  <c r="C1365" i="13"/>
  <c r="D1365" i="13"/>
  <c r="N1365" i="13" s="1"/>
  <c r="A1366" i="13"/>
  <c r="L1366" i="13" s="1"/>
  <c r="B1366" i="13"/>
  <c r="C1366" i="13"/>
  <c r="D1366" i="13"/>
  <c r="N1366" i="13" s="1"/>
  <c r="A1367" i="13"/>
  <c r="L1367" i="13" s="1"/>
  <c r="B1367" i="13"/>
  <c r="C1367" i="13"/>
  <c r="D1367" i="13"/>
  <c r="N1367" i="13" s="1"/>
  <c r="A1368" i="13"/>
  <c r="L1368" i="13" s="1"/>
  <c r="B1368" i="13"/>
  <c r="C1368" i="13"/>
  <c r="D1368" i="13"/>
  <c r="N1368" i="13" s="1"/>
  <c r="A1369" i="13"/>
  <c r="L1369" i="13" s="1"/>
  <c r="B1369" i="13"/>
  <c r="C1369" i="13"/>
  <c r="D1369" i="13"/>
  <c r="N1369" i="13" s="1"/>
  <c r="A1370" i="13"/>
  <c r="L1370" i="13" s="1"/>
  <c r="B1370" i="13"/>
  <c r="C1370" i="13"/>
  <c r="D1370" i="13"/>
  <c r="N1370" i="13" s="1"/>
  <c r="A1371" i="13"/>
  <c r="L1371" i="13" s="1"/>
  <c r="B1371" i="13"/>
  <c r="C1371" i="13"/>
  <c r="D1371" i="13"/>
  <c r="N1371" i="13" s="1"/>
  <c r="A1372" i="13"/>
  <c r="L1372" i="13" s="1"/>
  <c r="B1372" i="13"/>
  <c r="C1372" i="13"/>
  <c r="D1372" i="13"/>
  <c r="N1372" i="13" s="1"/>
  <c r="A1373" i="13"/>
  <c r="L1373" i="13" s="1"/>
  <c r="B1373" i="13"/>
  <c r="C1373" i="13"/>
  <c r="D1373" i="13"/>
  <c r="N1373" i="13" s="1"/>
  <c r="A1374" i="13"/>
  <c r="L1374" i="13" s="1"/>
  <c r="B1374" i="13"/>
  <c r="C1374" i="13"/>
  <c r="D1374" i="13"/>
  <c r="N1374" i="13" s="1"/>
  <c r="A1375" i="13"/>
  <c r="L1375" i="13" s="1"/>
  <c r="B1375" i="13"/>
  <c r="C1375" i="13"/>
  <c r="D1375" i="13"/>
  <c r="N1375" i="13" s="1"/>
  <c r="A1376" i="13"/>
  <c r="L1376" i="13" s="1"/>
  <c r="B1376" i="13"/>
  <c r="C1376" i="13"/>
  <c r="D1376" i="13"/>
  <c r="N1376" i="13" s="1"/>
  <c r="A1377" i="13"/>
  <c r="L1377" i="13" s="1"/>
  <c r="B1377" i="13"/>
  <c r="C1377" i="13"/>
  <c r="D1377" i="13"/>
  <c r="N1377" i="13" s="1"/>
  <c r="A1378" i="13"/>
  <c r="L1378" i="13" s="1"/>
  <c r="B1378" i="13"/>
  <c r="C1378" i="13"/>
  <c r="D1378" i="13"/>
  <c r="N1378" i="13" s="1"/>
  <c r="A1379" i="13"/>
  <c r="L1379" i="13" s="1"/>
  <c r="B1379" i="13"/>
  <c r="C1379" i="13"/>
  <c r="D1379" i="13"/>
  <c r="N1379" i="13" s="1"/>
  <c r="A1380" i="13"/>
  <c r="L1380" i="13" s="1"/>
  <c r="B1380" i="13"/>
  <c r="C1380" i="13"/>
  <c r="D1380" i="13"/>
  <c r="N1380" i="13" s="1"/>
  <c r="A1381" i="13"/>
  <c r="L1381" i="13" s="1"/>
  <c r="B1381" i="13"/>
  <c r="C1381" i="13"/>
  <c r="D1381" i="13"/>
  <c r="N1381" i="13" s="1"/>
  <c r="A1382" i="13"/>
  <c r="L1382" i="13" s="1"/>
  <c r="B1382" i="13"/>
  <c r="C1382" i="13"/>
  <c r="D1382" i="13"/>
  <c r="N1382" i="13" s="1"/>
  <c r="A1383" i="13"/>
  <c r="L1383" i="13" s="1"/>
  <c r="B1383" i="13"/>
  <c r="C1383" i="13"/>
  <c r="D1383" i="13"/>
  <c r="N1383" i="13" s="1"/>
  <c r="A1384" i="13"/>
  <c r="L1384" i="13" s="1"/>
  <c r="B1384" i="13"/>
  <c r="C1384" i="13"/>
  <c r="D1384" i="13"/>
  <c r="N1384" i="13" s="1"/>
  <c r="A1385" i="13"/>
  <c r="L1385" i="13" s="1"/>
  <c r="B1385" i="13"/>
  <c r="C1385" i="13"/>
  <c r="D1385" i="13"/>
  <c r="N1385" i="13" s="1"/>
  <c r="A1386" i="13"/>
  <c r="L1386" i="13" s="1"/>
  <c r="B1386" i="13"/>
  <c r="C1386" i="13"/>
  <c r="D1386" i="13"/>
  <c r="N1386" i="13" s="1"/>
  <c r="A1387" i="13"/>
  <c r="L1387" i="13" s="1"/>
  <c r="B1387" i="13"/>
  <c r="C1387" i="13"/>
  <c r="D1387" i="13"/>
  <c r="N1387" i="13" s="1"/>
  <c r="A1388" i="13"/>
  <c r="L1388" i="13" s="1"/>
  <c r="B1388" i="13"/>
  <c r="C1388" i="13"/>
  <c r="D1388" i="13"/>
  <c r="N1388" i="13" s="1"/>
  <c r="A1389" i="13"/>
  <c r="L1389" i="13" s="1"/>
  <c r="B1389" i="13"/>
  <c r="C1389" i="13"/>
  <c r="D1389" i="13"/>
  <c r="N1389" i="13" s="1"/>
  <c r="A1390" i="13"/>
  <c r="L1390" i="13" s="1"/>
  <c r="B1390" i="13"/>
  <c r="C1390" i="13"/>
  <c r="D1390" i="13"/>
  <c r="N1390" i="13" s="1"/>
  <c r="A1391" i="13"/>
  <c r="L1391" i="13" s="1"/>
  <c r="B1391" i="13"/>
  <c r="C1391" i="13"/>
  <c r="D1391" i="13"/>
  <c r="N1391" i="13" s="1"/>
  <c r="A1392" i="13"/>
  <c r="L1392" i="13" s="1"/>
  <c r="B1392" i="13"/>
  <c r="C1392" i="13"/>
  <c r="D1392" i="13"/>
  <c r="N1392" i="13" s="1"/>
  <c r="A1393" i="13"/>
  <c r="L1393" i="13" s="1"/>
  <c r="B1393" i="13"/>
  <c r="C1393" i="13"/>
  <c r="D1393" i="13"/>
  <c r="N1393" i="13" s="1"/>
  <c r="A1394" i="13"/>
  <c r="L1394" i="13" s="1"/>
  <c r="B1394" i="13"/>
  <c r="C1394" i="13"/>
  <c r="D1394" i="13"/>
  <c r="N1394" i="13" s="1"/>
  <c r="A1395" i="13"/>
  <c r="L1395" i="13" s="1"/>
  <c r="B1395" i="13"/>
  <c r="C1395" i="13"/>
  <c r="D1395" i="13"/>
  <c r="N1395" i="13" s="1"/>
  <c r="A1396" i="13"/>
  <c r="L1396" i="13" s="1"/>
  <c r="B1396" i="13"/>
  <c r="C1396" i="13"/>
  <c r="D1396" i="13"/>
  <c r="N1396" i="13" s="1"/>
  <c r="A1397" i="13"/>
  <c r="L1397" i="13" s="1"/>
  <c r="B1397" i="13"/>
  <c r="C1397" i="13"/>
  <c r="D1397" i="13"/>
  <c r="N1397" i="13" s="1"/>
  <c r="A1398" i="13"/>
  <c r="L1398" i="13" s="1"/>
  <c r="B1398" i="13"/>
  <c r="C1398" i="13"/>
  <c r="D1398" i="13"/>
  <c r="N1398" i="13" s="1"/>
  <c r="A1399" i="13"/>
  <c r="L1399" i="13" s="1"/>
  <c r="B1399" i="13"/>
  <c r="C1399" i="13"/>
  <c r="D1399" i="13"/>
  <c r="N1399" i="13" s="1"/>
  <c r="A1400" i="13"/>
  <c r="L1400" i="13" s="1"/>
  <c r="B1400" i="13"/>
  <c r="C1400" i="13"/>
  <c r="D1400" i="13"/>
  <c r="N1400" i="13" s="1"/>
  <c r="A1401" i="13"/>
  <c r="L1401" i="13" s="1"/>
  <c r="B1401" i="13"/>
  <c r="C1401" i="13"/>
  <c r="D1401" i="13"/>
  <c r="N1401" i="13" s="1"/>
  <c r="A1402" i="13"/>
  <c r="L1402" i="13" s="1"/>
  <c r="B1402" i="13"/>
  <c r="C1402" i="13"/>
  <c r="D1402" i="13"/>
  <c r="N1402" i="13" s="1"/>
  <c r="A1403" i="13"/>
  <c r="L1403" i="13" s="1"/>
  <c r="B1403" i="13"/>
  <c r="C1403" i="13"/>
  <c r="D1403" i="13"/>
  <c r="N1403" i="13" s="1"/>
  <c r="A1404" i="13"/>
  <c r="L1404" i="13" s="1"/>
  <c r="B1404" i="13"/>
  <c r="C1404" i="13"/>
  <c r="D1404" i="13"/>
  <c r="N1404" i="13" s="1"/>
  <c r="A1405" i="13"/>
  <c r="L1405" i="13" s="1"/>
  <c r="B1405" i="13"/>
  <c r="C1405" i="13"/>
  <c r="D1405" i="13"/>
  <c r="N1405" i="13" s="1"/>
  <c r="A1406" i="13"/>
  <c r="L1406" i="13" s="1"/>
  <c r="B1406" i="13"/>
  <c r="C1406" i="13"/>
  <c r="D1406" i="13"/>
  <c r="N1406" i="13" s="1"/>
  <c r="A1407" i="13"/>
  <c r="L1407" i="13" s="1"/>
  <c r="B1407" i="13"/>
  <c r="C1407" i="13"/>
  <c r="D1407" i="13"/>
  <c r="N1407" i="13" s="1"/>
  <c r="A1408" i="13"/>
  <c r="L1408" i="13" s="1"/>
  <c r="B1408" i="13"/>
  <c r="C1408" i="13"/>
  <c r="D1408" i="13"/>
  <c r="N1408" i="13" s="1"/>
  <c r="A1409" i="13"/>
  <c r="L1409" i="13" s="1"/>
  <c r="B1409" i="13"/>
  <c r="C1409" i="13"/>
  <c r="D1409" i="13"/>
  <c r="N1409" i="13" s="1"/>
  <c r="A1410" i="13"/>
  <c r="L1410" i="13" s="1"/>
  <c r="B1410" i="13"/>
  <c r="C1410" i="13"/>
  <c r="D1410" i="13"/>
  <c r="N1410" i="13" s="1"/>
  <c r="A1411" i="13"/>
  <c r="L1411" i="13" s="1"/>
  <c r="B1411" i="13"/>
  <c r="C1411" i="13"/>
  <c r="D1411" i="13"/>
  <c r="N1411" i="13" s="1"/>
  <c r="A1412" i="13"/>
  <c r="L1412" i="13" s="1"/>
  <c r="B1412" i="13"/>
  <c r="C1412" i="13"/>
  <c r="D1412" i="13"/>
  <c r="N1412" i="13" s="1"/>
  <c r="A1413" i="13"/>
  <c r="L1413" i="13" s="1"/>
  <c r="B1413" i="13"/>
  <c r="C1413" i="13"/>
  <c r="D1413" i="13"/>
  <c r="N1413" i="13" s="1"/>
  <c r="A1414" i="13"/>
  <c r="L1414" i="13" s="1"/>
  <c r="B1414" i="13"/>
  <c r="C1414" i="13"/>
  <c r="D1414" i="13"/>
  <c r="N1414" i="13" s="1"/>
  <c r="A1415" i="13"/>
  <c r="L1415" i="13" s="1"/>
  <c r="B1415" i="13"/>
  <c r="C1415" i="13"/>
  <c r="D1415" i="13"/>
  <c r="N1415" i="13" s="1"/>
  <c r="A1416" i="13"/>
  <c r="L1416" i="13" s="1"/>
  <c r="B1416" i="13"/>
  <c r="C1416" i="13"/>
  <c r="D1416" i="13"/>
  <c r="N1416" i="13" s="1"/>
  <c r="A1417" i="13"/>
  <c r="L1417" i="13" s="1"/>
  <c r="B1417" i="13"/>
  <c r="C1417" i="13"/>
  <c r="D1417" i="13"/>
  <c r="N1417" i="13" s="1"/>
  <c r="A1418" i="13"/>
  <c r="L1418" i="13" s="1"/>
  <c r="B1418" i="13"/>
  <c r="C1418" i="13"/>
  <c r="D1418" i="13"/>
  <c r="N1418" i="13" s="1"/>
  <c r="A1419" i="13"/>
  <c r="L1419" i="13" s="1"/>
  <c r="B1419" i="13"/>
  <c r="C1419" i="13"/>
  <c r="D1419" i="13"/>
  <c r="N1419" i="13" s="1"/>
  <c r="A1420" i="13"/>
  <c r="L1420" i="13" s="1"/>
  <c r="B1420" i="13"/>
  <c r="C1420" i="13"/>
  <c r="D1420" i="13"/>
  <c r="N1420" i="13" s="1"/>
  <c r="A1421" i="13"/>
  <c r="L1421" i="13" s="1"/>
  <c r="B1421" i="13"/>
  <c r="C1421" i="13"/>
  <c r="D1421" i="13"/>
  <c r="N1421" i="13" s="1"/>
  <c r="A1422" i="13"/>
  <c r="L1422" i="13" s="1"/>
  <c r="B1422" i="13"/>
  <c r="C1422" i="13"/>
  <c r="D1422" i="13"/>
  <c r="N1422" i="13" s="1"/>
  <c r="A1423" i="13"/>
  <c r="L1423" i="13" s="1"/>
  <c r="B1423" i="13"/>
  <c r="C1423" i="13"/>
  <c r="D1423" i="13"/>
  <c r="N1423" i="13" s="1"/>
  <c r="A1424" i="13"/>
  <c r="L1424" i="13" s="1"/>
  <c r="B1424" i="13"/>
  <c r="C1424" i="13"/>
  <c r="D1424" i="13"/>
  <c r="N1424" i="13" s="1"/>
  <c r="A1425" i="13"/>
  <c r="L1425" i="13" s="1"/>
  <c r="B1425" i="13"/>
  <c r="C1425" i="13"/>
  <c r="D1425" i="13"/>
  <c r="N1425" i="13" s="1"/>
  <c r="A1426" i="13"/>
  <c r="L1426" i="13" s="1"/>
  <c r="B1426" i="13"/>
  <c r="C1426" i="13"/>
  <c r="D1426" i="13"/>
  <c r="N1426" i="13" s="1"/>
  <c r="A1427" i="13"/>
  <c r="L1427" i="13" s="1"/>
  <c r="B1427" i="13"/>
  <c r="C1427" i="13"/>
  <c r="D1427" i="13"/>
  <c r="N1427" i="13" s="1"/>
  <c r="A1428" i="13"/>
  <c r="L1428" i="13" s="1"/>
  <c r="B1428" i="13"/>
  <c r="C1428" i="13"/>
  <c r="D1428" i="13"/>
  <c r="N1428" i="13" s="1"/>
  <c r="A1429" i="13"/>
  <c r="L1429" i="13" s="1"/>
  <c r="B1429" i="13"/>
  <c r="C1429" i="13"/>
  <c r="D1429" i="13"/>
  <c r="N1429" i="13" s="1"/>
  <c r="A1430" i="13"/>
  <c r="L1430" i="13" s="1"/>
  <c r="B1430" i="13"/>
  <c r="C1430" i="13"/>
  <c r="D1430" i="13"/>
  <c r="N1430" i="13" s="1"/>
  <c r="A1431" i="13"/>
  <c r="L1431" i="13" s="1"/>
  <c r="B1431" i="13"/>
  <c r="C1431" i="13"/>
  <c r="D1431" i="13"/>
  <c r="N1431" i="13" s="1"/>
  <c r="A1432" i="13"/>
  <c r="L1432" i="13" s="1"/>
  <c r="B1432" i="13"/>
  <c r="C1432" i="13"/>
  <c r="D1432" i="13"/>
  <c r="N1432" i="13" s="1"/>
  <c r="A1433" i="13"/>
  <c r="L1433" i="13" s="1"/>
  <c r="B1433" i="13"/>
  <c r="C1433" i="13"/>
  <c r="D1433" i="13"/>
  <c r="N1433" i="13" s="1"/>
  <c r="A1434" i="13"/>
  <c r="L1434" i="13" s="1"/>
  <c r="B1434" i="13"/>
  <c r="C1434" i="13"/>
  <c r="D1434" i="13"/>
  <c r="N1434" i="13" s="1"/>
  <c r="A1435" i="13"/>
  <c r="L1435" i="13" s="1"/>
  <c r="B1435" i="13"/>
  <c r="C1435" i="13"/>
  <c r="D1435" i="13"/>
  <c r="N1435" i="13" s="1"/>
  <c r="A1436" i="13"/>
  <c r="L1436" i="13" s="1"/>
  <c r="B1436" i="13"/>
  <c r="C1436" i="13"/>
  <c r="D1436" i="13"/>
  <c r="N1436" i="13" s="1"/>
  <c r="A1437" i="13"/>
  <c r="L1437" i="13" s="1"/>
  <c r="B1437" i="13"/>
  <c r="C1437" i="13"/>
  <c r="D1437" i="13"/>
  <c r="N1437" i="13" s="1"/>
  <c r="A1438" i="13"/>
  <c r="L1438" i="13" s="1"/>
  <c r="B1438" i="13"/>
  <c r="C1438" i="13"/>
  <c r="D1438" i="13"/>
  <c r="N1438" i="13" s="1"/>
  <c r="A1439" i="13"/>
  <c r="L1439" i="13" s="1"/>
  <c r="B1439" i="13"/>
  <c r="C1439" i="13"/>
  <c r="D1439" i="13"/>
  <c r="N1439" i="13" s="1"/>
  <c r="A1440" i="13"/>
  <c r="L1440" i="13" s="1"/>
  <c r="B1440" i="13"/>
  <c r="C1440" i="13"/>
  <c r="D1440" i="13"/>
  <c r="N1440" i="13" s="1"/>
  <c r="A1441" i="13"/>
  <c r="L1441" i="13" s="1"/>
  <c r="B1441" i="13"/>
  <c r="C1441" i="13"/>
  <c r="D1441" i="13"/>
  <c r="N1441" i="13" s="1"/>
  <c r="A1442" i="13"/>
  <c r="L1442" i="13" s="1"/>
  <c r="B1442" i="13"/>
  <c r="C1442" i="13"/>
  <c r="D1442" i="13"/>
  <c r="N1442" i="13" s="1"/>
  <c r="A1443" i="13"/>
  <c r="L1443" i="13" s="1"/>
  <c r="B1443" i="13"/>
  <c r="C1443" i="13"/>
  <c r="D1443" i="13"/>
  <c r="N1443" i="13" s="1"/>
  <c r="A1444" i="13"/>
  <c r="L1444" i="13" s="1"/>
  <c r="B1444" i="13"/>
  <c r="C1444" i="13"/>
  <c r="D1444" i="13"/>
  <c r="N1444" i="13" s="1"/>
  <c r="A1445" i="13"/>
  <c r="L1445" i="13" s="1"/>
  <c r="B1445" i="13"/>
  <c r="C1445" i="13"/>
  <c r="D1445" i="13"/>
  <c r="N1445" i="13" s="1"/>
  <c r="A1446" i="13"/>
  <c r="L1446" i="13" s="1"/>
  <c r="B1446" i="13"/>
  <c r="C1446" i="13"/>
  <c r="D1446" i="13"/>
  <c r="N1446" i="13" s="1"/>
  <c r="A1447" i="13"/>
  <c r="L1447" i="13" s="1"/>
  <c r="B1447" i="13"/>
  <c r="C1447" i="13"/>
  <c r="D1447" i="13"/>
  <c r="N1447" i="13" s="1"/>
  <c r="A1448" i="13"/>
  <c r="L1448" i="13" s="1"/>
  <c r="B1448" i="13"/>
  <c r="C1448" i="13"/>
  <c r="D1448" i="13"/>
  <c r="N1448" i="13" s="1"/>
  <c r="A1449" i="13"/>
  <c r="L1449" i="13" s="1"/>
  <c r="B1449" i="13"/>
  <c r="C1449" i="13"/>
  <c r="D1449" i="13"/>
  <c r="N1449" i="13" s="1"/>
  <c r="A1450" i="13"/>
  <c r="L1450" i="13" s="1"/>
  <c r="B1450" i="13"/>
  <c r="C1450" i="13"/>
  <c r="D1450" i="13"/>
  <c r="N1450" i="13" s="1"/>
  <c r="A1451" i="13"/>
  <c r="L1451" i="13" s="1"/>
  <c r="B1451" i="13"/>
  <c r="C1451" i="13"/>
  <c r="D1451" i="13"/>
  <c r="N1451" i="13" s="1"/>
  <c r="A1452" i="13"/>
  <c r="L1452" i="13" s="1"/>
  <c r="B1452" i="13"/>
  <c r="C1452" i="13"/>
  <c r="D1452" i="13"/>
  <c r="N1452" i="13" s="1"/>
  <c r="A1453" i="13"/>
  <c r="L1453" i="13" s="1"/>
  <c r="B1453" i="13"/>
  <c r="C1453" i="13"/>
  <c r="D1453" i="13"/>
  <c r="N1453" i="13" s="1"/>
  <c r="A1454" i="13"/>
  <c r="L1454" i="13" s="1"/>
  <c r="B1454" i="13"/>
  <c r="C1454" i="13"/>
  <c r="D1454" i="13"/>
  <c r="N1454" i="13" s="1"/>
  <c r="A1455" i="13"/>
  <c r="L1455" i="13" s="1"/>
  <c r="B1455" i="13"/>
  <c r="C1455" i="13"/>
  <c r="D1455" i="13"/>
  <c r="N1455" i="13" s="1"/>
  <c r="A1456" i="13"/>
  <c r="L1456" i="13" s="1"/>
  <c r="B1456" i="13"/>
  <c r="C1456" i="13"/>
  <c r="D1456" i="13"/>
  <c r="N1456" i="13" s="1"/>
  <c r="A1457" i="13"/>
  <c r="L1457" i="13" s="1"/>
  <c r="B1457" i="13"/>
  <c r="C1457" i="13"/>
  <c r="D1457" i="13"/>
  <c r="N1457" i="13" s="1"/>
  <c r="A1458" i="13"/>
  <c r="L1458" i="13" s="1"/>
  <c r="B1458" i="13"/>
  <c r="C1458" i="13"/>
  <c r="D1458" i="13"/>
  <c r="N1458" i="13" s="1"/>
  <c r="A1459" i="13"/>
  <c r="L1459" i="13" s="1"/>
  <c r="B1459" i="13"/>
  <c r="C1459" i="13"/>
  <c r="D1459" i="13"/>
  <c r="N1459" i="13" s="1"/>
  <c r="A1460" i="13"/>
  <c r="L1460" i="13" s="1"/>
  <c r="B1460" i="13"/>
  <c r="C1460" i="13"/>
  <c r="D1460" i="13"/>
  <c r="N1460" i="13" s="1"/>
  <c r="A1461" i="13"/>
  <c r="L1461" i="13" s="1"/>
  <c r="B1461" i="13"/>
  <c r="C1461" i="13"/>
  <c r="D1461" i="13"/>
  <c r="N1461" i="13" s="1"/>
  <c r="A1462" i="13"/>
  <c r="L1462" i="13" s="1"/>
  <c r="B1462" i="13"/>
  <c r="C1462" i="13"/>
  <c r="D1462" i="13"/>
  <c r="N1462" i="13" s="1"/>
  <c r="A1463" i="13"/>
  <c r="L1463" i="13" s="1"/>
  <c r="B1463" i="13"/>
  <c r="C1463" i="13"/>
  <c r="D1463" i="13"/>
  <c r="N1463" i="13" s="1"/>
  <c r="A1464" i="13"/>
  <c r="L1464" i="13" s="1"/>
  <c r="B1464" i="13"/>
  <c r="C1464" i="13"/>
  <c r="D1464" i="13"/>
  <c r="N1464" i="13" s="1"/>
  <c r="A1465" i="13"/>
  <c r="L1465" i="13" s="1"/>
  <c r="B1465" i="13"/>
  <c r="C1465" i="13"/>
  <c r="D1465" i="13"/>
  <c r="N1465" i="13" s="1"/>
  <c r="A1466" i="13"/>
  <c r="L1466" i="13" s="1"/>
  <c r="B1466" i="13"/>
  <c r="C1466" i="13"/>
  <c r="D1466" i="13"/>
  <c r="N1466" i="13" s="1"/>
  <c r="A1467" i="13"/>
  <c r="L1467" i="13" s="1"/>
  <c r="B1467" i="13"/>
  <c r="C1467" i="13"/>
  <c r="D1467" i="13"/>
  <c r="N1467" i="13" s="1"/>
  <c r="A1468" i="13"/>
  <c r="L1468" i="13" s="1"/>
  <c r="B1468" i="13"/>
  <c r="C1468" i="13"/>
  <c r="D1468" i="13"/>
  <c r="N1468" i="13" s="1"/>
  <c r="A1469" i="13"/>
  <c r="L1469" i="13" s="1"/>
  <c r="B1469" i="13"/>
  <c r="C1469" i="13"/>
  <c r="D1469" i="13"/>
  <c r="N1469" i="13" s="1"/>
  <c r="A1470" i="13"/>
  <c r="L1470" i="13" s="1"/>
  <c r="B1470" i="13"/>
  <c r="C1470" i="13"/>
  <c r="D1470" i="13"/>
  <c r="N1470" i="13" s="1"/>
  <c r="A1471" i="13"/>
  <c r="L1471" i="13" s="1"/>
  <c r="B1471" i="13"/>
  <c r="C1471" i="13"/>
  <c r="D1471" i="13"/>
  <c r="N1471" i="13" s="1"/>
  <c r="A1472" i="13"/>
  <c r="L1472" i="13" s="1"/>
  <c r="B1472" i="13"/>
  <c r="C1472" i="13"/>
  <c r="D1472" i="13"/>
  <c r="N1472" i="13" s="1"/>
  <c r="A1473" i="13"/>
  <c r="L1473" i="13" s="1"/>
  <c r="B1473" i="13"/>
  <c r="C1473" i="13"/>
  <c r="D1473" i="13"/>
  <c r="N1473" i="13" s="1"/>
  <c r="A1474" i="13"/>
  <c r="L1474" i="13" s="1"/>
  <c r="B1474" i="13"/>
  <c r="C1474" i="13"/>
  <c r="D1474" i="13"/>
  <c r="N1474" i="13" s="1"/>
  <c r="A1475" i="13"/>
  <c r="L1475" i="13" s="1"/>
  <c r="B1475" i="13"/>
  <c r="C1475" i="13"/>
  <c r="D1475" i="13"/>
  <c r="N1475" i="13" s="1"/>
  <c r="A1476" i="13"/>
  <c r="L1476" i="13" s="1"/>
  <c r="B1476" i="13"/>
  <c r="C1476" i="13"/>
  <c r="D1476" i="13"/>
  <c r="N1476" i="13" s="1"/>
  <c r="A1477" i="13"/>
  <c r="L1477" i="13" s="1"/>
  <c r="B1477" i="13"/>
  <c r="C1477" i="13"/>
  <c r="D1477" i="13"/>
  <c r="N1477" i="13" s="1"/>
  <c r="A1478" i="13"/>
  <c r="L1478" i="13" s="1"/>
  <c r="B1478" i="13"/>
  <c r="C1478" i="13"/>
  <c r="D1478" i="13"/>
  <c r="N1478" i="13" s="1"/>
  <c r="A1479" i="13"/>
  <c r="L1479" i="13" s="1"/>
  <c r="B1479" i="13"/>
  <c r="C1479" i="13"/>
  <c r="D1479" i="13"/>
  <c r="N1479" i="13" s="1"/>
  <c r="A1480" i="13"/>
  <c r="L1480" i="13" s="1"/>
  <c r="B1480" i="13"/>
  <c r="C1480" i="13"/>
  <c r="D1480" i="13"/>
  <c r="N1480" i="13" s="1"/>
  <c r="A1481" i="13"/>
  <c r="L1481" i="13" s="1"/>
  <c r="B1481" i="13"/>
  <c r="C1481" i="13"/>
  <c r="D1481" i="13"/>
  <c r="N1481" i="13" s="1"/>
  <c r="A1482" i="13"/>
  <c r="L1482" i="13" s="1"/>
  <c r="B1482" i="13"/>
  <c r="C1482" i="13"/>
  <c r="D1482" i="13"/>
  <c r="N1482" i="13" s="1"/>
  <c r="A1483" i="13"/>
  <c r="L1483" i="13" s="1"/>
  <c r="B1483" i="13"/>
  <c r="C1483" i="13"/>
  <c r="D1483" i="13"/>
  <c r="N1483" i="13" s="1"/>
  <c r="A1484" i="13"/>
  <c r="L1484" i="13" s="1"/>
  <c r="B1484" i="13"/>
  <c r="C1484" i="13"/>
  <c r="D1484" i="13"/>
  <c r="N1484" i="13" s="1"/>
  <c r="A1485" i="13"/>
  <c r="L1485" i="13" s="1"/>
  <c r="B1485" i="13"/>
  <c r="C1485" i="13"/>
  <c r="D1485" i="13"/>
  <c r="N1485" i="13" s="1"/>
  <c r="A1486" i="13"/>
  <c r="L1486" i="13" s="1"/>
  <c r="B1486" i="13"/>
  <c r="C1486" i="13"/>
  <c r="D1486" i="13"/>
  <c r="N1486" i="13" s="1"/>
  <c r="A1487" i="13"/>
  <c r="L1487" i="13" s="1"/>
  <c r="B1487" i="13"/>
  <c r="C1487" i="13"/>
  <c r="D1487" i="13"/>
  <c r="N1487" i="13" s="1"/>
  <c r="A1488" i="13"/>
  <c r="L1488" i="13" s="1"/>
  <c r="B1488" i="13"/>
  <c r="C1488" i="13"/>
  <c r="D1488" i="13"/>
  <c r="N1488" i="13" s="1"/>
  <c r="A1489" i="13"/>
  <c r="L1489" i="13" s="1"/>
  <c r="B1489" i="13"/>
  <c r="C1489" i="13"/>
  <c r="D1489" i="13"/>
  <c r="N1489" i="13" s="1"/>
  <c r="A1490" i="13"/>
  <c r="L1490" i="13" s="1"/>
  <c r="B1490" i="13"/>
  <c r="C1490" i="13"/>
  <c r="D1490" i="13"/>
  <c r="N1490" i="13" s="1"/>
  <c r="A1491" i="13"/>
  <c r="L1491" i="13" s="1"/>
  <c r="B1491" i="13"/>
  <c r="C1491" i="13"/>
  <c r="D1491" i="13"/>
  <c r="N1491" i="13" s="1"/>
  <c r="A1492" i="13"/>
  <c r="L1492" i="13" s="1"/>
  <c r="B1492" i="13"/>
  <c r="C1492" i="13"/>
  <c r="D1492" i="13"/>
  <c r="N1492" i="13" s="1"/>
  <c r="A1493" i="13"/>
  <c r="L1493" i="13" s="1"/>
  <c r="B1493" i="13"/>
  <c r="C1493" i="13"/>
  <c r="D1493" i="13"/>
  <c r="N1493" i="13" s="1"/>
  <c r="A1494" i="13"/>
  <c r="L1494" i="13" s="1"/>
  <c r="B1494" i="13"/>
  <c r="C1494" i="13"/>
  <c r="D1494" i="13"/>
  <c r="N1494" i="13" s="1"/>
  <c r="A1495" i="13"/>
  <c r="L1495" i="13" s="1"/>
  <c r="B1495" i="13"/>
  <c r="C1495" i="13"/>
  <c r="D1495" i="13"/>
  <c r="N1495" i="13" s="1"/>
  <c r="A1496" i="13"/>
  <c r="L1496" i="13" s="1"/>
  <c r="B1496" i="13"/>
  <c r="C1496" i="13"/>
  <c r="D1496" i="13"/>
  <c r="N1496" i="13" s="1"/>
  <c r="A1497" i="13"/>
  <c r="L1497" i="13" s="1"/>
  <c r="B1497" i="13"/>
  <c r="C1497" i="13"/>
  <c r="D1497" i="13"/>
  <c r="N1497" i="13" s="1"/>
  <c r="A1498" i="13"/>
  <c r="L1498" i="13" s="1"/>
  <c r="B1498" i="13"/>
  <c r="C1498" i="13"/>
  <c r="D1498" i="13"/>
  <c r="N1498" i="13" s="1"/>
  <c r="A1499" i="13"/>
  <c r="L1499" i="13" s="1"/>
  <c r="B1499" i="13"/>
  <c r="C1499" i="13"/>
  <c r="D1499" i="13"/>
  <c r="N1499" i="13" s="1"/>
  <c r="A1500" i="13"/>
  <c r="L1500" i="13" s="1"/>
  <c r="B1500" i="13"/>
  <c r="C1500" i="13"/>
  <c r="D1500" i="13"/>
  <c r="N1500" i="13" s="1"/>
  <c r="A1501" i="13"/>
  <c r="L1501" i="13" s="1"/>
  <c r="B1501" i="13"/>
  <c r="C1501" i="13"/>
  <c r="D1501" i="13"/>
  <c r="N1501" i="13" s="1"/>
  <c r="A1502" i="13"/>
  <c r="L1502" i="13" s="1"/>
  <c r="B1502" i="13"/>
  <c r="C1502" i="13"/>
  <c r="D1502" i="13"/>
  <c r="N1502" i="13" s="1"/>
  <c r="A1503" i="13"/>
  <c r="L1503" i="13" s="1"/>
  <c r="B1503" i="13"/>
  <c r="C1503" i="13"/>
  <c r="D1503" i="13"/>
  <c r="N1503" i="13" s="1"/>
  <c r="A1504" i="13"/>
  <c r="L1504" i="13" s="1"/>
  <c r="B1504" i="13"/>
  <c r="C1504" i="13"/>
  <c r="D1504" i="13"/>
  <c r="N1504" i="13" s="1"/>
  <c r="A1505" i="13"/>
  <c r="L1505" i="13" s="1"/>
  <c r="B1505" i="13"/>
  <c r="C1505" i="13"/>
  <c r="D1505" i="13"/>
  <c r="N1505" i="13" s="1"/>
  <c r="A1506" i="13"/>
  <c r="L1506" i="13" s="1"/>
  <c r="B1506" i="13"/>
  <c r="C1506" i="13"/>
  <c r="D1506" i="13"/>
  <c r="N1506" i="13" s="1"/>
  <c r="A1507" i="13"/>
  <c r="L1507" i="13" s="1"/>
  <c r="B1507" i="13"/>
  <c r="C1507" i="13"/>
  <c r="D1507" i="13"/>
  <c r="N1507" i="13" s="1"/>
  <c r="A1508" i="13"/>
  <c r="L1508" i="13" s="1"/>
  <c r="B1508" i="13"/>
  <c r="C1508" i="13"/>
  <c r="D1508" i="13"/>
  <c r="N1508" i="13" s="1"/>
  <c r="A1509" i="13"/>
  <c r="L1509" i="13" s="1"/>
  <c r="B1509" i="13"/>
  <c r="C1509" i="13"/>
  <c r="D1509" i="13"/>
  <c r="N1509" i="13" s="1"/>
  <c r="A1510" i="13"/>
  <c r="L1510" i="13" s="1"/>
  <c r="B1510" i="13"/>
  <c r="C1510" i="13"/>
  <c r="D1510" i="13"/>
  <c r="N1510" i="13" s="1"/>
  <c r="A1511" i="13"/>
  <c r="L1511" i="13" s="1"/>
  <c r="B1511" i="13"/>
  <c r="C1511" i="13"/>
  <c r="D1511" i="13"/>
  <c r="N1511" i="13" s="1"/>
  <c r="A1512" i="13"/>
  <c r="L1512" i="13" s="1"/>
  <c r="B1512" i="13"/>
  <c r="C1512" i="13"/>
  <c r="D1512" i="13"/>
  <c r="N1512" i="13" s="1"/>
  <c r="A1513" i="13"/>
  <c r="L1513" i="13" s="1"/>
  <c r="B1513" i="13"/>
  <c r="C1513" i="13"/>
  <c r="D1513" i="13"/>
  <c r="N1513" i="13" s="1"/>
  <c r="A1514" i="13"/>
  <c r="L1514" i="13" s="1"/>
  <c r="B1514" i="13"/>
  <c r="C1514" i="13"/>
  <c r="D1514" i="13"/>
  <c r="N1514" i="13" s="1"/>
  <c r="A1515" i="13"/>
  <c r="L1515" i="13" s="1"/>
  <c r="B1515" i="13"/>
  <c r="C1515" i="13"/>
  <c r="D1515" i="13"/>
  <c r="N1515" i="13" s="1"/>
  <c r="A1516" i="13"/>
  <c r="L1516" i="13" s="1"/>
  <c r="B1516" i="13"/>
  <c r="C1516" i="13"/>
  <c r="D1516" i="13"/>
  <c r="N1516" i="13" s="1"/>
  <c r="A1517" i="13"/>
  <c r="L1517" i="13" s="1"/>
  <c r="B1517" i="13"/>
  <c r="C1517" i="13"/>
  <c r="D1517" i="13"/>
  <c r="N1517" i="13" s="1"/>
  <c r="A1518" i="13"/>
  <c r="L1518" i="13" s="1"/>
  <c r="B1518" i="13"/>
  <c r="C1518" i="13"/>
  <c r="D1518" i="13"/>
  <c r="N1518" i="13" s="1"/>
  <c r="A1519" i="13"/>
  <c r="L1519" i="13" s="1"/>
  <c r="B1519" i="13"/>
  <c r="C1519" i="13"/>
  <c r="D1519" i="13"/>
  <c r="N1519" i="13" s="1"/>
  <c r="A1520" i="13"/>
  <c r="L1520" i="13" s="1"/>
  <c r="B1520" i="13"/>
  <c r="C1520" i="13"/>
  <c r="D1520" i="13"/>
  <c r="N1520" i="13" s="1"/>
  <c r="A1521" i="13"/>
  <c r="L1521" i="13" s="1"/>
  <c r="B1521" i="13"/>
  <c r="C1521" i="13"/>
  <c r="D1521" i="13"/>
  <c r="N1521" i="13" s="1"/>
  <c r="A1522" i="13"/>
  <c r="L1522" i="13" s="1"/>
  <c r="B1522" i="13"/>
  <c r="C1522" i="13"/>
  <c r="D1522" i="13"/>
  <c r="N1522" i="13" s="1"/>
  <c r="A1523" i="13"/>
  <c r="L1523" i="13" s="1"/>
  <c r="B1523" i="13"/>
  <c r="C1523" i="13"/>
  <c r="D1523" i="13"/>
  <c r="N1523" i="13" s="1"/>
  <c r="A1524" i="13"/>
  <c r="L1524" i="13" s="1"/>
  <c r="B1524" i="13"/>
  <c r="C1524" i="13"/>
  <c r="D1524" i="13"/>
  <c r="N1524" i="13" s="1"/>
  <c r="A1525" i="13"/>
  <c r="L1525" i="13" s="1"/>
  <c r="B1525" i="13"/>
  <c r="C1525" i="13"/>
  <c r="D1525" i="13"/>
  <c r="N1525" i="13" s="1"/>
  <c r="A1526" i="13"/>
  <c r="L1526" i="13" s="1"/>
  <c r="B1526" i="13"/>
  <c r="C1526" i="13"/>
  <c r="D1526" i="13"/>
  <c r="N1526" i="13" s="1"/>
  <c r="A1527" i="13"/>
  <c r="L1527" i="13" s="1"/>
  <c r="B1527" i="13"/>
  <c r="C1527" i="13"/>
  <c r="D1527" i="13"/>
  <c r="N1527" i="13" s="1"/>
  <c r="A1528" i="13"/>
  <c r="L1528" i="13" s="1"/>
  <c r="B1528" i="13"/>
  <c r="C1528" i="13"/>
  <c r="D1528" i="13"/>
  <c r="N1528" i="13" s="1"/>
  <c r="A1529" i="13"/>
  <c r="L1529" i="13" s="1"/>
  <c r="B1529" i="13"/>
  <c r="C1529" i="13"/>
  <c r="D1529" i="13"/>
  <c r="N1529" i="13" s="1"/>
  <c r="A1530" i="13"/>
  <c r="L1530" i="13" s="1"/>
  <c r="B1530" i="13"/>
  <c r="C1530" i="13"/>
  <c r="D1530" i="13"/>
  <c r="N1530" i="13" s="1"/>
  <c r="A1531" i="13"/>
  <c r="L1531" i="13" s="1"/>
  <c r="B1531" i="13"/>
  <c r="C1531" i="13"/>
  <c r="D1531" i="13"/>
  <c r="N1531" i="13" s="1"/>
  <c r="A1532" i="13"/>
  <c r="L1532" i="13" s="1"/>
  <c r="B1532" i="13"/>
  <c r="C1532" i="13"/>
  <c r="D1532" i="13"/>
  <c r="N1532" i="13" s="1"/>
  <c r="A1533" i="13"/>
  <c r="L1533" i="13" s="1"/>
  <c r="B1533" i="13"/>
  <c r="C1533" i="13"/>
  <c r="D1533" i="13"/>
  <c r="N1533" i="13" s="1"/>
  <c r="A1534" i="13"/>
  <c r="L1534" i="13" s="1"/>
  <c r="B1534" i="13"/>
  <c r="C1534" i="13"/>
  <c r="D1534" i="13"/>
  <c r="N1534" i="13" s="1"/>
  <c r="A1535" i="13"/>
  <c r="L1535" i="13" s="1"/>
  <c r="B1535" i="13"/>
  <c r="C1535" i="13"/>
  <c r="D1535" i="13"/>
  <c r="N1535" i="13" s="1"/>
  <c r="A1536" i="13"/>
  <c r="L1536" i="13" s="1"/>
  <c r="B1536" i="13"/>
  <c r="C1536" i="13"/>
  <c r="D1536" i="13"/>
  <c r="N1536" i="13" s="1"/>
  <c r="A1537" i="13"/>
  <c r="L1537" i="13" s="1"/>
  <c r="B1537" i="13"/>
  <c r="C1537" i="13"/>
  <c r="D1537" i="13"/>
  <c r="N1537" i="13" s="1"/>
  <c r="A1538" i="13"/>
  <c r="L1538" i="13" s="1"/>
  <c r="B1538" i="13"/>
  <c r="C1538" i="13"/>
  <c r="D1538" i="13"/>
  <c r="N1538" i="13" s="1"/>
  <c r="A1539" i="13"/>
  <c r="L1539" i="13" s="1"/>
  <c r="B1539" i="13"/>
  <c r="C1539" i="13"/>
  <c r="D1539" i="13"/>
  <c r="N1539" i="13" s="1"/>
  <c r="A1540" i="13"/>
  <c r="L1540" i="13" s="1"/>
  <c r="B1540" i="13"/>
  <c r="C1540" i="13"/>
  <c r="D1540" i="13"/>
  <c r="N1540" i="13" s="1"/>
  <c r="A1541" i="13"/>
  <c r="L1541" i="13" s="1"/>
  <c r="B1541" i="13"/>
  <c r="C1541" i="13"/>
  <c r="D1541" i="13"/>
  <c r="N1541" i="13" s="1"/>
  <c r="A1542" i="13"/>
  <c r="L1542" i="13" s="1"/>
  <c r="B1542" i="13"/>
  <c r="C1542" i="13"/>
  <c r="D1542" i="13"/>
  <c r="N1542" i="13" s="1"/>
  <c r="A1543" i="13"/>
  <c r="L1543" i="13" s="1"/>
  <c r="B1543" i="13"/>
  <c r="C1543" i="13"/>
  <c r="D1543" i="13"/>
  <c r="N1543" i="13" s="1"/>
  <c r="A1544" i="13"/>
  <c r="L1544" i="13" s="1"/>
  <c r="B1544" i="13"/>
  <c r="C1544" i="13"/>
  <c r="D1544" i="13"/>
  <c r="N1544" i="13" s="1"/>
  <c r="A1545" i="13"/>
  <c r="L1545" i="13" s="1"/>
  <c r="B1545" i="13"/>
  <c r="C1545" i="13"/>
  <c r="D1545" i="13"/>
  <c r="N1545" i="13" s="1"/>
  <c r="A1546" i="13"/>
  <c r="L1546" i="13" s="1"/>
  <c r="B1546" i="13"/>
  <c r="C1546" i="13"/>
  <c r="D1546" i="13"/>
  <c r="N1546" i="13" s="1"/>
  <c r="A1547" i="13"/>
  <c r="L1547" i="13" s="1"/>
  <c r="B1547" i="13"/>
  <c r="C1547" i="13"/>
  <c r="D1547" i="13"/>
  <c r="N1547" i="13" s="1"/>
  <c r="A1548" i="13"/>
  <c r="L1548" i="13" s="1"/>
  <c r="B1548" i="13"/>
  <c r="C1548" i="13"/>
  <c r="D1548" i="13"/>
  <c r="N1548" i="13" s="1"/>
  <c r="A1549" i="13"/>
  <c r="L1549" i="13" s="1"/>
  <c r="B1549" i="13"/>
  <c r="C1549" i="13"/>
  <c r="D1549" i="13"/>
  <c r="N1549" i="13" s="1"/>
  <c r="A1550" i="13"/>
  <c r="L1550" i="13" s="1"/>
  <c r="B1550" i="13"/>
  <c r="C1550" i="13"/>
  <c r="D1550" i="13"/>
  <c r="N1550" i="13" s="1"/>
  <c r="A1551" i="13"/>
  <c r="L1551" i="13" s="1"/>
  <c r="B1551" i="13"/>
  <c r="C1551" i="13"/>
  <c r="D1551" i="13"/>
  <c r="N1551" i="13" s="1"/>
  <c r="A1552" i="13"/>
  <c r="L1552" i="13" s="1"/>
  <c r="B1552" i="13"/>
  <c r="C1552" i="13"/>
  <c r="D1552" i="13"/>
  <c r="N1552" i="13" s="1"/>
  <c r="A1553" i="13"/>
  <c r="L1553" i="13" s="1"/>
  <c r="B1553" i="13"/>
  <c r="C1553" i="13"/>
  <c r="D1553" i="13"/>
  <c r="N1553" i="13" s="1"/>
  <c r="A1554" i="13"/>
  <c r="L1554" i="13" s="1"/>
  <c r="B1554" i="13"/>
  <c r="C1554" i="13"/>
  <c r="D1554" i="13"/>
  <c r="N1554" i="13" s="1"/>
  <c r="A1555" i="13"/>
  <c r="L1555" i="13" s="1"/>
  <c r="B1555" i="13"/>
  <c r="C1555" i="13"/>
  <c r="D1555" i="13"/>
  <c r="N1555" i="13" s="1"/>
  <c r="A1556" i="13"/>
  <c r="L1556" i="13" s="1"/>
  <c r="B1556" i="13"/>
  <c r="C1556" i="13"/>
  <c r="D1556" i="13"/>
  <c r="N1556" i="13" s="1"/>
  <c r="A1557" i="13"/>
  <c r="L1557" i="13" s="1"/>
  <c r="B1557" i="13"/>
  <c r="C1557" i="13"/>
  <c r="D1557" i="13"/>
  <c r="N1557" i="13" s="1"/>
  <c r="A1558" i="13"/>
  <c r="L1558" i="13" s="1"/>
  <c r="B1558" i="13"/>
  <c r="C1558" i="13"/>
  <c r="D1558" i="13"/>
  <c r="N1558" i="13" s="1"/>
  <c r="A937" i="13"/>
  <c r="L937" i="13" s="1"/>
  <c r="B937" i="13"/>
  <c r="C937" i="13"/>
  <c r="D937" i="13"/>
  <c r="N937" i="13" s="1"/>
  <c r="E937" i="13"/>
  <c r="A938" i="13"/>
  <c r="L938" i="13" s="1"/>
  <c r="B938" i="13"/>
  <c r="C938" i="13"/>
  <c r="D938" i="13"/>
  <c r="N938" i="13" s="1"/>
  <c r="A939" i="13"/>
  <c r="L939" i="13" s="1"/>
  <c r="B939" i="13"/>
  <c r="C939" i="13"/>
  <c r="D939" i="13"/>
  <c r="N939" i="13" s="1"/>
  <c r="A940" i="13"/>
  <c r="L940" i="13" s="1"/>
  <c r="B940" i="13"/>
  <c r="C940" i="13"/>
  <c r="D940" i="13"/>
  <c r="N940" i="13" s="1"/>
  <c r="A941" i="13"/>
  <c r="L941" i="13" s="1"/>
  <c r="B941" i="13"/>
  <c r="C941" i="13"/>
  <c r="D941" i="13"/>
  <c r="N941" i="13" s="1"/>
  <c r="A942" i="13"/>
  <c r="L942" i="13" s="1"/>
  <c r="B942" i="13"/>
  <c r="C942" i="13"/>
  <c r="D942" i="13"/>
  <c r="N942" i="13" s="1"/>
  <c r="A943" i="13"/>
  <c r="L943" i="13" s="1"/>
  <c r="B943" i="13"/>
  <c r="C943" i="13"/>
  <c r="D943" i="13"/>
  <c r="N943" i="13" s="1"/>
  <c r="A944" i="13"/>
  <c r="L944" i="13" s="1"/>
  <c r="B944" i="13"/>
  <c r="C944" i="13"/>
  <c r="D944" i="13"/>
  <c r="N944" i="13" s="1"/>
  <c r="A945" i="13"/>
  <c r="L945" i="13" s="1"/>
  <c r="B945" i="13"/>
  <c r="C945" i="13"/>
  <c r="D945" i="13"/>
  <c r="N945" i="13" s="1"/>
  <c r="A946" i="13"/>
  <c r="L946" i="13" s="1"/>
  <c r="B946" i="13"/>
  <c r="C946" i="13"/>
  <c r="D946" i="13"/>
  <c r="N946" i="13" s="1"/>
  <c r="A947" i="13"/>
  <c r="L947" i="13" s="1"/>
  <c r="B947" i="13"/>
  <c r="C947" i="13"/>
  <c r="D947" i="13"/>
  <c r="N947" i="13" s="1"/>
  <c r="A948" i="13"/>
  <c r="L948" i="13" s="1"/>
  <c r="B948" i="13"/>
  <c r="C948" i="13"/>
  <c r="D948" i="13"/>
  <c r="N948" i="13" s="1"/>
  <c r="A949" i="13"/>
  <c r="L949" i="13" s="1"/>
  <c r="B949" i="13"/>
  <c r="C949" i="13"/>
  <c r="D949" i="13"/>
  <c r="N949" i="13" s="1"/>
  <c r="A950" i="13"/>
  <c r="L950" i="13" s="1"/>
  <c r="B950" i="13"/>
  <c r="C950" i="13"/>
  <c r="D950" i="13"/>
  <c r="N950" i="13" s="1"/>
  <c r="A951" i="13"/>
  <c r="L951" i="13" s="1"/>
  <c r="B951" i="13"/>
  <c r="C951" i="13"/>
  <c r="D951" i="13"/>
  <c r="N951" i="13" s="1"/>
  <c r="A952" i="13"/>
  <c r="L952" i="13" s="1"/>
  <c r="B952" i="13"/>
  <c r="C952" i="13"/>
  <c r="D952" i="13"/>
  <c r="N952" i="13" s="1"/>
  <c r="A953" i="13"/>
  <c r="L953" i="13" s="1"/>
  <c r="B953" i="13"/>
  <c r="C953" i="13"/>
  <c r="D953" i="13"/>
  <c r="N953" i="13" s="1"/>
  <c r="A954" i="13"/>
  <c r="L954" i="13" s="1"/>
  <c r="B954" i="13"/>
  <c r="C954" i="13"/>
  <c r="D954" i="13"/>
  <c r="N954" i="13" s="1"/>
  <c r="A955" i="13"/>
  <c r="L955" i="13" s="1"/>
  <c r="B955" i="13"/>
  <c r="C955" i="13"/>
  <c r="D955" i="13"/>
  <c r="N955" i="13" s="1"/>
  <c r="A956" i="13"/>
  <c r="L956" i="13" s="1"/>
  <c r="B956" i="13"/>
  <c r="C956" i="13"/>
  <c r="D956" i="13"/>
  <c r="N956" i="13" s="1"/>
  <c r="A957" i="13"/>
  <c r="L957" i="13" s="1"/>
  <c r="B957" i="13"/>
  <c r="C957" i="13"/>
  <c r="D957" i="13"/>
  <c r="N957" i="13" s="1"/>
  <c r="A958" i="13"/>
  <c r="L958" i="13" s="1"/>
  <c r="B958" i="13"/>
  <c r="C958" i="13"/>
  <c r="D958" i="13"/>
  <c r="N958" i="13" s="1"/>
  <c r="A959" i="13"/>
  <c r="L959" i="13" s="1"/>
  <c r="B959" i="13"/>
  <c r="C959" i="13"/>
  <c r="D959" i="13"/>
  <c r="N959" i="13" s="1"/>
  <c r="A960" i="13"/>
  <c r="L960" i="13" s="1"/>
  <c r="B960" i="13"/>
  <c r="C960" i="13"/>
  <c r="D960" i="13"/>
  <c r="N960" i="13" s="1"/>
  <c r="A961" i="13"/>
  <c r="L961" i="13" s="1"/>
  <c r="B961" i="13"/>
  <c r="C961" i="13"/>
  <c r="D961" i="13"/>
  <c r="N961" i="13" s="1"/>
  <c r="A962" i="13"/>
  <c r="L962" i="13" s="1"/>
  <c r="B962" i="13"/>
  <c r="C962" i="13"/>
  <c r="D962" i="13"/>
  <c r="N962" i="13" s="1"/>
  <c r="A963" i="13"/>
  <c r="L963" i="13" s="1"/>
  <c r="B963" i="13"/>
  <c r="C963" i="13"/>
  <c r="D963" i="13"/>
  <c r="N963" i="13" s="1"/>
  <c r="A964" i="13"/>
  <c r="L964" i="13" s="1"/>
  <c r="B964" i="13"/>
  <c r="C964" i="13"/>
  <c r="D964" i="13"/>
  <c r="N964" i="13" s="1"/>
  <c r="A965" i="13"/>
  <c r="L965" i="13" s="1"/>
  <c r="B965" i="13"/>
  <c r="C965" i="13"/>
  <c r="D965" i="13"/>
  <c r="N965" i="13" s="1"/>
  <c r="A966" i="13"/>
  <c r="L966" i="13" s="1"/>
  <c r="B966" i="13"/>
  <c r="C966" i="13"/>
  <c r="D966" i="13"/>
  <c r="N966" i="13" s="1"/>
  <c r="A967" i="13"/>
  <c r="L967" i="13" s="1"/>
  <c r="B967" i="13"/>
  <c r="C967" i="13"/>
  <c r="D967" i="13"/>
  <c r="N967" i="13" s="1"/>
  <c r="A968" i="13"/>
  <c r="L968" i="13" s="1"/>
  <c r="B968" i="13"/>
  <c r="C968" i="13"/>
  <c r="D968" i="13"/>
  <c r="N968" i="13" s="1"/>
  <c r="A969" i="13"/>
  <c r="L969" i="13" s="1"/>
  <c r="B969" i="13"/>
  <c r="C969" i="13"/>
  <c r="D969" i="13"/>
  <c r="N969" i="13" s="1"/>
  <c r="A970" i="13"/>
  <c r="L970" i="13" s="1"/>
  <c r="B970" i="13"/>
  <c r="C970" i="13"/>
  <c r="D970" i="13"/>
  <c r="N970" i="13" s="1"/>
  <c r="A971" i="13"/>
  <c r="L971" i="13" s="1"/>
  <c r="B971" i="13"/>
  <c r="C971" i="13"/>
  <c r="D971" i="13"/>
  <c r="N971" i="13" s="1"/>
  <c r="A972" i="13"/>
  <c r="L972" i="13" s="1"/>
  <c r="B972" i="13"/>
  <c r="C972" i="13"/>
  <c r="D972" i="13"/>
  <c r="N972" i="13" s="1"/>
  <c r="A973" i="13"/>
  <c r="L973" i="13" s="1"/>
  <c r="B973" i="13"/>
  <c r="C973" i="13"/>
  <c r="D973" i="13"/>
  <c r="N973" i="13" s="1"/>
  <c r="A974" i="13"/>
  <c r="L974" i="13" s="1"/>
  <c r="B974" i="13"/>
  <c r="C974" i="13"/>
  <c r="D974" i="13"/>
  <c r="N974" i="13" s="1"/>
  <c r="A975" i="13"/>
  <c r="L975" i="13" s="1"/>
  <c r="B975" i="13"/>
  <c r="C975" i="13"/>
  <c r="D975" i="13"/>
  <c r="N975" i="13" s="1"/>
  <c r="A976" i="13"/>
  <c r="L976" i="13" s="1"/>
  <c r="B976" i="13"/>
  <c r="C976" i="13"/>
  <c r="D976" i="13"/>
  <c r="N976" i="13" s="1"/>
  <c r="A977" i="13"/>
  <c r="L977" i="13" s="1"/>
  <c r="B977" i="13"/>
  <c r="C977" i="13"/>
  <c r="D977" i="13"/>
  <c r="N977" i="13" s="1"/>
  <c r="A978" i="13"/>
  <c r="L978" i="13" s="1"/>
  <c r="B978" i="13"/>
  <c r="C978" i="13"/>
  <c r="D978" i="13"/>
  <c r="N978" i="13" s="1"/>
  <c r="A979" i="13"/>
  <c r="L979" i="13" s="1"/>
  <c r="B979" i="13"/>
  <c r="C979" i="13"/>
  <c r="D979" i="13"/>
  <c r="N979" i="13" s="1"/>
  <c r="A980" i="13"/>
  <c r="L980" i="13" s="1"/>
  <c r="B980" i="13"/>
  <c r="C980" i="13"/>
  <c r="D980" i="13"/>
  <c r="N980" i="13" s="1"/>
  <c r="A981" i="13"/>
  <c r="L981" i="13" s="1"/>
  <c r="B981" i="13"/>
  <c r="C981" i="13"/>
  <c r="D981" i="13"/>
  <c r="N981" i="13" s="1"/>
  <c r="A982" i="13"/>
  <c r="L982" i="13" s="1"/>
  <c r="B982" i="13"/>
  <c r="C982" i="13"/>
  <c r="D982" i="13"/>
  <c r="N982" i="13" s="1"/>
  <c r="A983" i="13"/>
  <c r="L983" i="13" s="1"/>
  <c r="B983" i="13"/>
  <c r="C983" i="13"/>
  <c r="D983" i="13"/>
  <c r="N983" i="13" s="1"/>
  <c r="A984" i="13"/>
  <c r="L984" i="13" s="1"/>
  <c r="B984" i="13"/>
  <c r="C984" i="13"/>
  <c r="D984" i="13"/>
  <c r="N984" i="13" s="1"/>
  <c r="A985" i="13"/>
  <c r="L985" i="13" s="1"/>
  <c r="B985" i="13"/>
  <c r="C985" i="13"/>
  <c r="D985" i="13"/>
  <c r="N985" i="13" s="1"/>
  <c r="A986" i="13"/>
  <c r="L986" i="13" s="1"/>
  <c r="B986" i="13"/>
  <c r="C986" i="13"/>
  <c r="D986" i="13"/>
  <c r="N986" i="13" s="1"/>
  <c r="A987" i="13"/>
  <c r="L987" i="13" s="1"/>
  <c r="B987" i="13"/>
  <c r="C987" i="13"/>
  <c r="D987" i="13"/>
  <c r="N987" i="13" s="1"/>
  <c r="A988" i="13"/>
  <c r="L988" i="13" s="1"/>
  <c r="B988" i="13"/>
  <c r="C988" i="13"/>
  <c r="D988" i="13"/>
  <c r="N988" i="13" s="1"/>
  <c r="A989" i="13"/>
  <c r="L989" i="13" s="1"/>
  <c r="B989" i="13"/>
  <c r="C989" i="13"/>
  <c r="D989" i="13"/>
  <c r="N989" i="13" s="1"/>
  <c r="A990" i="13"/>
  <c r="L990" i="13" s="1"/>
  <c r="B990" i="13"/>
  <c r="C990" i="13"/>
  <c r="D990" i="13"/>
  <c r="N990" i="13" s="1"/>
  <c r="A991" i="13"/>
  <c r="L991" i="13" s="1"/>
  <c r="B991" i="13"/>
  <c r="C991" i="13"/>
  <c r="D991" i="13"/>
  <c r="N991" i="13" s="1"/>
  <c r="A992" i="13"/>
  <c r="L992" i="13" s="1"/>
  <c r="B992" i="13"/>
  <c r="C992" i="13"/>
  <c r="D992" i="13"/>
  <c r="N992" i="13" s="1"/>
  <c r="A993" i="13"/>
  <c r="L993" i="13" s="1"/>
  <c r="B993" i="13"/>
  <c r="C993" i="13"/>
  <c r="D993" i="13"/>
  <c r="N993" i="13" s="1"/>
  <c r="A994" i="13"/>
  <c r="L994" i="13" s="1"/>
  <c r="B994" i="13"/>
  <c r="C994" i="13"/>
  <c r="D994" i="13"/>
  <c r="N994" i="13" s="1"/>
  <c r="A995" i="13"/>
  <c r="L995" i="13" s="1"/>
  <c r="B995" i="13"/>
  <c r="C995" i="13"/>
  <c r="D995" i="13"/>
  <c r="N995" i="13" s="1"/>
  <c r="A996" i="13"/>
  <c r="L996" i="13" s="1"/>
  <c r="B996" i="13"/>
  <c r="C996" i="13"/>
  <c r="D996" i="13"/>
  <c r="N996" i="13" s="1"/>
  <c r="A997" i="13"/>
  <c r="L997" i="13" s="1"/>
  <c r="B997" i="13"/>
  <c r="C997" i="13"/>
  <c r="D997" i="13"/>
  <c r="N997" i="13" s="1"/>
  <c r="A998" i="13"/>
  <c r="L998" i="13" s="1"/>
  <c r="B998" i="13"/>
  <c r="C998" i="13"/>
  <c r="D998" i="13"/>
  <c r="N998" i="13" s="1"/>
  <c r="A999" i="13"/>
  <c r="L999" i="13" s="1"/>
  <c r="B999" i="13"/>
  <c r="C999" i="13"/>
  <c r="D999" i="13"/>
  <c r="N999" i="13" s="1"/>
  <c r="A1000" i="13"/>
  <c r="L1000" i="13" s="1"/>
  <c r="B1000" i="13"/>
  <c r="C1000" i="13"/>
  <c r="D1000" i="13"/>
  <c r="N1000" i="13" s="1"/>
  <c r="A1001" i="13"/>
  <c r="L1001" i="13" s="1"/>
  <c r="B1001" i="13"/>
  <c r="C1001" i="13"/>
  <c r="D1001" i="13"/>
  <c r="N1001" i="13" s="1"/>
  <c r="A1002" i="13"/>
  <c r="L1002" i="13" s="1"/>
  <c r="B1002" i="13"/>
  <c r="C1002" i="13"/>
  <c r="D1002" i="13"/>
  <c r="N1002" i="13" s="1"/>
  <c r="A1003" i="13"/>
  <c r="L1003" i="13" s="1"/>
  <c r="B1003" i="13"/>
  <c r="C1003" i="13"/>
  <c r="D1003" i="13"/>
  <c r="N1003" i="13" s="1"/>
  <c r="A1004" i="13"/>
  <c r="L1004" i="13" s="1"/>
  <c r="B1004" i="13"/>
  <c r="C1004" i="13"/>
  <c r="D1004" i="13"/>
  <c r="N1004" i="13" s="1"/>
  <c r="A1005" i="13"/>
  <c r="L1005" i="13" s="1"/>
  <c r="B1005" i="13"/>
  <c r="C1005" i="13"/>
  <c r="D1005" i="13"/>
  <c r="N1005" i="13" s="1"/>
  <c r="A1006" i="13"/>
  <c r="L1006" i="13" s="1"/>
  <c r="B1006" i="13"/>
  <c r="C1006" i="13"/>
  <c r="D1006" i="13"/>
  <c r="N1006" i="13" s="1"/>
  <c r="A1007" i="13"/>
  <c r="L1007" i="13" s="1"/>
  <c r="B1007" i="13"/>
  <c r="C1007" i="13"/>
  <c r="D1007" i="13"/>
  <c r="N1007" i="13" s="1"/>
  <c r="A1008" i="13"/>
  <c r="L1008" i="13" s="1"/>
  <c r="B1008" i="13"/>
  <c r="C1008" i="13"/>
  <c r="D1008" i="13"/>
  <c r="N1008" i="13" s="1"/>
  <c r="A1009" i="13"/>
  <c r="L1009" i="13" s="1"/>
  <c r="B1009" i="13"/>
  <c r="C1009" i="13"/>
  <c r="D1009" i="13"/>
  <c r="N1009" i="13" s="1"/>
  <c r="A1010" i="13"/>
  <c r="L1010" i="13" s="1"/>
  <c r="B1010" i="13"/>
  <c r="C1010" i="13"/>
  <c r="D1010" i="13"/>
  <c r="N1010" i="13" s="1"/>
  <c r="A1011" i="13"/>
  <c r="L1011" i="13" s="1"/>
  <c r="B1011" i="13"/>
  <c r="C1011" i="13"/>
  <c r="D1011" i="13"/>
  <c r="N1011" i="13" s="1"/>
  <c r="A1012" i="13"/>
  <c r="L1012" i="13" s="1"/>
  <c r="B1012" i="13"/>
  <c r="C1012" i="13"/>
  <c r="D1012" i="13"/>
  <c r="N1012" i="13" s="1"/>
  <c r="A1013" i="13"/>
  <c r="L1013" i="13" s="1"/>
  <c r="B1013" i="13"/>
  <c r="C1013" i="13"/>
  <c r="D1013" i="13"/>
  <c r="N1013" i="13" s="1"/>
  <c r="A1014" i="13"/>
  <c r="L1014" i="13" s="1"/>
  <c r="B1014" i="13"/>
  <c r="C1014" i="13"/>
  <c r="D1014" i="13"/>
  <c r="N1014" i="13" s="1"/>
  <c r="A1015" i="13"/>
  <c r="L1015" i="13" s="1"/>
  <c r="B1015" i="13"/>
  <c r="C1015" i="13"/>
  <c r="D1015" i="13"/>
  <c r="N1015" i="13" s="1"/>
  <c r="A1016" i="13"/>
  <c r="L1016" i="13" s="1"/>
  <c r="B1016" i="13"/>
  <c r="C1016" i="13"/>
  <c r="D1016" i="13"/>
  <c r="N1016" i="13" s="1"/>
  <c r="A1017" i="13"/>
  <c r="L1017" i="13" s="1"/>
  <c r="B1017" i="13"/>
  <c r="C1017" i="13"/>
  <c r="D1017" i="13"/>
  <c r="N1017" i="13" s="1"/>
  <c r="A1018" i="13"/>
  <c r="L1018" i="13" s="1"/>
  <c r="B1018" i="13"/>
  <c r="C1018" i="13"/>
  <c r="D1018" i="13"/>
  <c r="N1018" i="13" s="1"/>
  <c r="A1019" i="13"/>
  <c r="L1019" i="13" s="1"/>
  <c r="B1019" i="13"/>
  <c r="C1019" i="13"/>
  <c r="D1019" i="13"/>
  <c r="N1019" i="13" s="1"/>
  <c r="A1020" i="13"/>
  <c r="L1020" i="13" s="1"/>
  <c r="B1020" i="13"/>
  <c r="C1020" i="13"/>
  <c r="D1020" i="13"/>
  <c r="N1020" i="13" s="1"/>
  <c r="A1021" i="13"/>
  <c r="L1021" i="13" s="1"/>
  <c r="B1021" i="13"/>
  <c r="C1021" i="13"/>
  <c r="D1021" i="13"/>
  <c r="N1021" i="13" s="1"/>
  <c r="A1022" i="13"/>
  <c r="L1022" i="13" s="1"/>
  <c r="B1022" i="13"/>
  <c r="C1022" i="13"/>
  <c r="D1022" i="13"/>
  <c r="N1022" i="13" s="1"/>
  <c r="A1023" i="13"/>
  <c r="L1023" i="13" s="1"/>
  <c r="B1023" i="13"/>
  <c r="C1023" i="13"/>
  <c r="D1023" i="13"/>
  <c r="N1023" i="13" s="1"/>
  <c r="A1024" i="13"/>
  <c r="L1024" i="13" s="1"/>
  <c r="B1024" i="13"/>
  <c r="C1024" i="13"/>
  <c r="D1024" i="13"/>
  <c r="N1024" i="13" s="1"/>
  <c r="A1025" i="13"/>
  <c r="L1025" i="13" s="1"/>
  <c r="B1025" i="13"/>
  <c r="C1025" i="13"/>
  <c r="D1025" i="13"/>
  <c r="N1025" i="13" s="1"/>
  <c r="A1026" i="13"/>
  <c r="L1026" i="13" s="1"/>
  <c r="B1026" i="13"/>
  <c r="C1026" i="13"/>
  <c r="D1026" i="13"/>
  <c r="N1026" i="13" s="1"/>
  <c r="A1027" i="13"/>
  <c r="L1027" i="13" s="1"/>
  <c r="B1027" i="13"/>
  <c r="C1027" i="13"/>
  <c r="D1027" i="13"/>
  <c r="N1027" i="13" s="1"/>
  <c r="A1028" i="13"/>
  <c r="L1028" i="13" s="1"/>
  <c r="B1028" i="13"/>
  <c r="C1028" i="13"/>
  <c r="D1028" i="13"/>
  <c r="N1028" i="13" s="1"/>
  <c r="A1029" i="13"/>
  <c r="L1029" i="13" s="1"/>
  <c r="B1029" i="13"/>
  <c r="C1029" i="13"/>
  <c r="D1029" i="13"/>
  <c r="N1029" i="13" s="1"/>
  <c r="A1030" i="13"/>
  <c r="L1030" i="13" s="1"/>
  <c r="B1030" i="13"/>
  <c r="C1030" i="13"/>
  <c r="D1030" i="13"/>
  <c r="N1030" i="13" s="1"/>
  <c r="A1031" i="13"/>
  <c r="L1031" i="13" s="1"/>
  <c r="B1031" i="13"/>
  <c r="C1031" i="13"/>
  <c r="D1031" i="13"/>
  <c r="N1031" i="13" s="1"/>
  <c r="A1032" i="13"/>
  <c r="L1032" i="13" s="1"/>
  <c r="B1032" i="13"/>
  <c r="C1032" i="13"/>
  <c r="D1032" i="13"/>
  <c r="N1032" i="13" s="1"/>
  <c r="A1033" i="13"/>
  <c r="L1033" i="13" s="1"/>
  <c r="B1033" i="13"/>
  <c r="C1033" i="13"/>
  <c r="D1033" i="13"/>
  <c r="N1033" i="13" s="1"/>
  <c r="A1034" i="13"/>
  <c r="L1034" i="13" s="1"/>
  <c r="B1034" i="13"/>
  <c r="C1034" i="13"/>
  <c r="D1034" i="13"/>
  <c r="N1034" i="13" s="1"/>
  <c r="A1035" i="13"/>
  <c r="L1035" i="13" s="1"/>
  <c r="B1035" i="13"/>
  <c r="C1035" i="13"/>
  <c r="D1035" i="13"/>
  <c r="N1035" i="13" s="1"/>
  <c r="A1036" i="13"/>
  <c r="L1036" i="13" s="1"/>
  <c r="B1036" i="13"/>
  <c r="C1036" i="13"/>
  <c r="D1036" i="13"/>
  <c r="N1036" i="13" s="1"/>
  <c r="A1037" i="13"/>
  <c r="L1037" i="13" s="1"/>
  <c r="B1037" i="13"/>
  <c r="C1037" i="13"/>
  <c r="D1037" i="13"/>
  <c r="N1037" i="13" s="1"/>
  <c r="A1038" i="13"/>
  <c r="L1038" i="13" s="1"/>
  <c r="B1038" i="13"/>
  <c r="C1038" i="13"/>
  <c r="D1038" i="13"/>
  <c r="N1038" i="13" s="1"/>
  <c r="A1039" i="13"/>
  <c r="L1039" i="13" s="1"/>
  <c r="B1039" i="13"/>
  <c r="C1039" i="13"/>
  <c r="D1039" i="13"/>
  <c r="N1039" i="13" s="1"/>
  <c r="A1040" i="13"/>
  <c r="L1040" i="13" s="1"/>
  <c r="B1040" i="13"/>
  <c r="C1040" i="13"/>
  <c r="D1040" i="13"/>
  <c r="N1040" i="13" s="1"/>
  <c r="A1041" i="13"/>
  <c r="L1041" i="13" s="1"/>
  <c r="B1041" i="13"/>
  <c r="C1041" i="13"/>
  <c r="D1041" i="13"/>
  <c r="N1041" i="13" s="1"/>
  <c r="A1042" i="13"/>
  <c r="L1042" i="13" s="1"/>
  <c r="B1042" i="13"/>
  <c r="C1042" i="13"/>
  <c r="D1042" i="13"/>
  <c r="N1042" i="13" s="1"/>
  <c r="A1043" i="13"/>
  <c r="L1043" i="13" s="1"/>
  <c r="B1043" i="13"/>
  <c r="C1043" i="13"/>
  <c r="D1043" i="13"/>
  <c r="N1043" i="13" s="1"/>
  <c r="A1044" i="13"/>
  <c r="L1044" i="13" s="1"/>
  <c r="B1044" i="13"/>
  <c r="C1044" i="13"/>
  <c r="D1044" i="13"/>
  <c r="N1044" i="13" s="1"/>
  <c r="A1045" i="13"/>
  <c r="L1045" i="13" s="1"/>
  <c r="B1045" i="13"/>
  <c r="C1045" i="13"/>
  <c r="D1045" i="13"/>
  <c r="N1045" i="13" s="1"/>
  <c r="A1046" i="13"/>
  <c r="L1046" i="13" s="1"/>
  <c r="B1046" i="13"/>
  <c r="C1046" i="13"/>
  <c r="D1046" i="13"/>
  <c r="N1046" i="13" s="1"/>
  <c r="A1047" i="13"/>
  <c r="L1047" i="13" s="1"/>
  <c r="B1047" i="13"/>
  <c r="C1047" i="13"/>
  <c r="D1047" i="13"/>
  <c r="N1047" i="13" s="1"/>
  <c r="A1048" i="13"/>
  <c r="L1048" i="13" s="1"/>
  <c r="B1048" i="13"/>
  <c r="C1048" i="13"/>
  <c r="D1048" i="13"/>
  <c r="N1048" i="13" s="1"/>
  <c r="A1049" i="13"/>
  <c r="L1049" i="13" s="1"/>
  <c r="B1049" i="13"/>
  <c r="C1049" i="13"/>
  <c r="D1049" i="13"/>
  <c r="N1049" i="13" s="1"/>
  <c r="A1050" i="13"/>
  <c r="L1050" i="13" s="1"/>
  <c r="B1050" i="13"/>
  <c r="C1050" i="13"/>
  <c r="D1050" i="13"/>
  <c r="N1050" i="13" s="1"/>
  <c r="A1051" i="13"/>
  <c r="L1051" i="13" s="1"/>
  <c r="B1051" i="13"/>
  <c r="C1051" i="13"/>
  <c r="D1051" i="13"/>
  <c r="N1051" i="13" s="1"/>
  <c r="A1052" i="13"/>
  <c r="L1052" i="13" s="1"/>
  <c r="B1052" i="13"/>
  <c r="C1052" i="13"/>
  <c r="D1052" i="13"/>
  <c r="N1052" i="13" s="1"/>
  <c r="A1053" i="13"/>
  <c r="L1053" i="13" s="1"/>
  <c r="B1053" i="13"/>
  <c r="C1053" i="13"/>
  <c r="D1053" i="13"/>
  <c r="N1053" i="13" s="1"/>
  <c r="A1054" i="13"/>
  <c r="L1054" i="13" s="1"/>
  <c r="B1054" i="13"/>
  <c r="C1054" i="13"/>
  <c r="D1054" i="13"/>
  <c r="N1054" i="13" s="1"/>
  <c r="A1055" i="13"/>
  <c r="L1055" i="13" s="1"/>
  <c r="B1055" i="13"/>
  <c r="C1055" i="13"/>
  <c r="D1055" i="13"/>
  <c r="N1055" i="13" s="1"/>
  <c r="A1056" i="13"/>
  <c r="L1056" i="13" s="1"/>
  <c r="B1056" i="13"/>
  <c r="C1056" i="13"/>
  <c r="D1056" i="13"/>
  <c r="N1056" i="13" s="1"/>
  <c r="A1057" i="13"/>
  <c r="L1057" i="13" s="1"/>
  <c r="B1057" i="13"/>
  <c r="C1057" i="13"/>
  <c r="D1057" i="13"/>
  <c r="N1057" i="13" s="1"/>
  <c r="A1058" i="13"/>
  <c r="L1058" i="13" s="1"/>
  <c r="B1058" i="13"/>
  <c r="C1058" i="13"/>
  <c r="D1058" i="13"/>
  <c r="N1058" i="13" s="1"/>
  <c r="A1059" i="13"/>
  <c r="L1059" i="13" s="1"/>
  <c r="B1059" i="13"/>
  <c r="C1059" i="13"/>
  <c r="D1059" i="13"/>
  <c r="N1059" i="13" s="1"/>
  <c r="A1060" i="13"/>
  <c r="L1060" i="13" s="1"/>
  <c r="B1060" i="13"/>
  <c r="C1060" i="13"/>
  <c r="D1060" i="13"/>
  <c r="N1060" i="13" s="1"/>
  <c r="A1061" i="13"/>
  <c r="L1061" i="13" s="1"/>
  <c r="B1061" i="13"/>
  <c r="C1061" i="13"/>
  <c r="D1061" i="13"/>
  <c r="N1061" i="13" s="1"/>
  <c r="A1062" i="13"/>
  <c r="L1062" i="13" s="1"/>
  <c r="B1062" i="13"/>
  <c r="C1062" i="13"/>
  <c r="D1062" i="13"/>
  <c r="N1062" i="13" s="1"/>
  <c r="A1063" i="13"/>
  <c r="L1063" i="13" s="1"/>
  <c r="B1063" i="13"/>
  <c r="C1063" i="13"/>
  <c r="D1063" i="13"/>
  <c r="N1063" i="13" s="1"/>
  <c r="A1064" i="13"/>
  <c r="L1064" i="13" s="1"/>
  <c r="B1064" i="13"/>
  <c r="C1064" i="13"/>
  <c r="D1064" i="13"/>
  <c r="N1064" i="13" s="1"/>
  <c r="A1065" i="13"/>
  <c r="L1065" i="13" s="1"/>
  <c r="B1065" i="13"/>
  <c r="C1065" i="13"/>
  <c r="D1065" i="13"/>
  <c r="N1065" i="13" s="1"/>
  <c r="A1066" i="13"/>
  <c r="L1066" i="13" s="1"/>
  <c r="B1066" i="13"/>
  <c r="C1066" i="13"/>
  <c r="D1066" i="13"/>
  <c r="N1066" i="13" s="1"/>
  <c r="A1067" i="13"/>
  <c r="L1067" i="13" s="1"/>
  <c r="B1067" i="13"/>
  <c r="C1067" i="13"/>
  <c r="D1067" i="13"/>
  <c r="N1067" i="13" s="1"/>
  <c r="A1068" i="13"/>
  <c r="L1068" i="13" s="1"/>
  <c r="B1068" i="13"/>
  <c r="C1068" i="13"/>
  <c r="D1068" i="13"/>
  <c r="N1068" i="13" s="1"/>
  <c r="A1069" i="13"/>
  <c r="L1069" i="13" s="1"/>
  <c r="B1069" i="13"/>
  <c r="C1069" i="13"/>
  <c r="D1069" i="13"/>
  <c r="N1069" i="13" s="1"/>
  <c r="A1070" i="13"/>
  <c r="L1070" i="13" s="1"/>
  <c r="B1070" i="13"/>
  <c r="C1070" i="13"/>
  <c r="D1070" i="13"/>
  <c r="N1070" i="13" s="1"/>
  <c r="A1071" i="13"/>
  <c r="L1071" i="13" s="1"/>
  <c r="B1071" i="13"/>
  <c r="C1071" i="13"/>
  <c r="D1071" i="13"/>
  <c r="N1071" i="13" s="1"/>
  <c r="A1072" i="13"/>
  <c r="L1072" i="13" s="1"/>
  <c r="B1072" i="13"/>
  <c r="C1072" i="13"/>
  <c r="D1072" i="13"/>
  <c r="N1072" i="13" s="1"/>
  <c r="A1073" i="13"/>
  <c r="L1073" i="13" s="1"/>
  <c r="B1073" i="13"/>
  <c r="C1073" i="13"/>
  <c r="D1073" i="13"/>
  <c r="N1073" i="13" s="1"/>
  <c r="A1074" i="13"/>
  <c r="L1074" i="13" s="1"/>
  <c r="B1074" i="13"/>
  <c r="C1074" i="13"/>
  <c r="D1074" i="13"/>
  <c r="N1074" i="13" s="1"/>
  <c r="A1075" i="13"/>
  <c r="L1075" i="13" s="1"/>
  <c r="B1075" i="13"/>
  <c r="C1075" i="13"/>
  <c r="D1075" i="13"/>
  <c r="N1075" i="13" s="1"/>
  <c r="A1076" i="13"/>
  <c r="L1076" i="13" s="1"/>
  <c r="B1076" i="13"/>
  <c r="C1076" i="13"/>
  <c r="D1076" i="13"/>
  <c r="N1076" i="13" s="1"/>
  <c r="A1077" i="13"/>
  <c r="L1077" i="13" s="1"/>
  <c r="B1077" i="13"/>
  <c r="C1077" i="13"/>
  <c r="D1077" i="13"/>
  <c r="N1077" i="13" s="1"/>
  <c r="A1078" i="13"/>
  <c r="L1078" i="13" s="1"/>
  <c r="B1078" i="13"/>
  <c r="C1078" i="13"/>
  <c r="D1078" i="13"/>
  <c r="N1078" i="13" s="1"/>
  <c r="A1079" i="13"/>
  <c r="L1079" i="13" s="1"/>
  <c r="B1079" i="13"/>
  <c r="C1079" i="13"/>
  <c r="D1079" i="13"/>
  <c r="N1079" i="13" s="1"/>
  <c r="A1080" i="13"/>
  <c r="L1080" i="13" s="1"/>
  <c r="B1080" i="13"/>
  <c r="C1080" i="13"/>
  <c r="D1080" i="13"/>
  <c r="N1080" i="13" s="1"/>
  <c r="A1081" i="13"/>
  <c r="L1081" i="13" s="1"/>
  <c r="B1081" i="13"/>
  <c r="C1081" i="13"/>
  <c r="D1081" i="13"/>
  <c r="N1081" i="13" s="1"/>
  <c r="A1082" i="13"/>
  <c r="L1082" i="13" s="1"/>
  <c r="B1082" i="13"/>
  <c r="C1082" i="13"/>
  <c r="D1082" i="13"/>
  <c r="N1082" i="13" s="1"/>
  <c r="A1083" i="13"/>
  <c r="L1083" i="13" s="1"/>
  <c r="B1083" i="13"/>
  <c r="C1083" i="13"/>
  <c r="D1083" i="13"/>
  <c r="N1083" i="13" s="1"/>
  <c r="A1084" i="13"/>
  <c r="L1084" i="13" s="1"/>
  <c r="B1084" i="13"/>
  <c r="C1084" i="13"/>
  <c r="D1084" i="13"/>
  <c r="N1084" i="13" s="1"/>
  <c r="A1085" i="13"/>
  <c r="L1085" i="13" s="1"/>
  <c r="B1085" i="13"/>
  <c r="C1085" i="13"/>
  <c r="D1085" i="13"/>
  <c r="N1085" i="13" s="1"/>
  <c r="A1086" i="13"/>
  <c r="L1086" i="13" s="1"/>
  <c r="B1086" i="13"/>
  <c r="C1086" i="13"/>
  <c r="D1086" i="13"/>
  <c r="N1086" i="13" s="1"/>
  <c r="A1087" i="13"/>
  <c r="L1087" i="13" s="1"/>
  <c r="B1087" i="13"/>
  <c r="C1087" i="13"/>
  <c r="D1087" i="13"/>
  <c r="N1087" i="13" s="1"/>
  <c r="A1088" i="13"/>
  <c r="L1088" i="13" s="1"/>
  <c r="B1088" i="13"/>
  <c r="C1088" i="13"/>
  <c r="D1088" i="13"/>
  <c r="N1088" i="13" s="1"/>
  <c r="A1089" i="13"/>
  <c r="L1089" i="13" s="1"/>
  <c r="B1089" i="13"/>
  <c r="C1089" i="13"/>
  <c r="D1089" i="13"/>
  <c r="N1089" i="13" s="1"/>
  <c r="A1090" i="13"/>
  <c r="L1090" i="13" s="1"/>
  <c r="B1090" i="13"/>
  <c r="C1090" i="13"/>
  <c r="D1090" i="13"/>
  <c r="N1090" i="13" s="1"/>
  <c r="A1091" i="13"/>
  <c r="L1091" i="13" s="1"/>
  <c r="B1091" i="13"/>
  <c r="C1091" i="13"/>
  <c r="D1091" i="13"/>
  <c r="N1091" i="13" s="1"/>
  <c r="A1092" i="13"/>
  <c r="L1092" i="13" s="1"/>
  <c r="B1092" i="13"/>
  <c r="C1092" i="13"/>
  <c r="D1092" i="13"/>
  <c r="N1092" i="13" s="1"/>
  <c r="A1093" i="13"/>
  <c r="L1093" i="13" s="1"/>
  <c r="B1093" i="13"/>
  <c r="C1093" i="13"/>
  <c r="D1093" i="13"/>
  <c r="N1093" i="13" s="1"/>
  <c r="A1094" i="13"/>
  <c r="L1094" i="13" s="1"/>
  <c r="B1094" i="13"/>
  <c r="C1094" i="13"/>
  <c r="D1094" i="13"/>
  <c r="N1094" i="13" s="1"/>
  <c r="A1095" i="13"/>
  <c r="L1095" i="13" s="1"/>
  <c r="B1095" i="13"/>
  <c r="C1095" i="13"/>
  <c r="D1095" i="13"/>
  <c r="N1095" i="13" s="1"/>
  <c r="A1096" i="13"/>
  <c r="L1096" i="13" s="1"/>
  <c r="B1096" i="13"/>
  <c r="C1096" i="13"/>
  <c r="D1096" i="13"/>
  <c r="N1096" i="13" s="1"/>
  <c r="A1097" i="13"/>
  <c r="L1097" i="13" s="1"/>
  <c r="B1097" i="13"/>
  <c r="C1097" i="13"/>
  <c r="D1097" i="13"/>
  <c r="N1097" i="13" s="1"/>
  <c r="A1098" i="13"/>
  <c r="L1098" i="13" s="1"/>
  <c r="B1098" i="13"/>
  <c r="C1098" i="13"/>
  <c r="D1098" i="13"/>
  <c r="N1098" i="13" s="1"/>
  <c r="A1099" i="13"/>
  <c r="L1099" i="13" s="1"/>
  <c r="B1099" i="13"/>
  <c r="C1099" i="13"/>
  <c r="D1099" i="13"/>
  <c r="N1099" i="13" s="1"/>
  <c r="A1100" i="13"/>
  <c r="L1100" i="13" s="1"/>
  <c r="B1100" i="13"/>
  <c r="C1100" i="13"/>
  <c r="D1100" i="13"/>
  <c r="N1100" i="13" s="1"/>
  <c r="A1101" i="13"/>
  <c r="L1101" i="13" s="1"/>
  <c r="B1101" i="13"/>
  <c r="C1101" i="13"/>
  <c r="D1101" i="13"/>
  <c r="N1101" i="13" s="1"/>
  <c r="A1102" i="13"/>
  <c r="L1102" i="13" s="1"/>
  <c r="B1102" i="13"/>
  <c r="C1102" i="13"/>
  <c r="D1102" i="13"/>
  <c r="N1102" i="13" s="1"/>
  <c r="A1103" i="13"/>
  <c r="L1103" i="13" s="1"/>
  <c r="B1103" i="13"/>
  <c r="C1103" i="13"/>
  <c r="D1103" i="13"/>
  <c r="N1103" i="13" s="1"/>
  <c r="A1104" i="13"/>
  <c r="L1104" i="13" s="1"/>
  <c r="B1104" i="13"/>
  <c r="C1104" i="13"/>
  <c r="D1104" i="13"/>
  <c r="N1104" i="13" s="1"/>
  <c r="A1105" i="13"/>
  <c r="L1105" i="13" s="1"/>
  <c r="B1105" i="13"/>
  <c r="C1105" i="13"/>
  <c r="D1105" i="13"/>
  <c r="N1105" i="13" s="1"/>
  <c r="A1106" i="13"/>
  <c r="L1106" i="13" s="1"/>
  <c r="B1106" i="13"/>
  <c r="C1106" i="13"/>
  <c r="D1106" i="13"/>
  <c r="N1106" i="13" s="1"/>
  <c r="A1107" i="13"/>
  <c r="L1107" i="13" s="1"/>
  <c r="B1107" i="13"/>
  <c r="C1107" i="13"/>
  <c r="D1107" i="13"/>
  <c r="N1107" i="13" s="1"/>
  <c r="A1108" i="13"/>
  <c r="L1108" i="13" s="1"/>
  <c r="B1108" i="13"/>
  <c r="C1108" i="13"/>
  <c r="D1108" i="13"/>
  <c r="N1108" i="13" s="1"/>
  <c r="A1109" i="13"/>
  <c r="L1109" i="13" s="1"/>
  <c r="B1109" i="13"/>
  <c r="C1109" i="13"/>
  <c r="D1109" i="13"/>
  <c r="N1109" i="13" s="1"/>
  <c r="A1110" i="13"/>
  <c r="L1110" i="13" s="1"/>
  <c r="B1110" i="13"/>
  <c r="C1110" i="13"/>
  <c r="D1110" i="13"/>
  <c r="N1110" i="13" s="1"/>
  <c r="A1111" i="13"/>
  <c r="L1111" i="13" s="1"/>
  <c r="B1111" i="13"/>
  <c r="C1111" i="13"/>
  <c r="D1111" i="13"/>
  <c r="N1111" i="13" s="1"/>
  <c r="A1112" i="13"/>
  <c r="L1112" i="13" s="1"/>
  <c r="B1112" i="13"/>
  <c r="C1112" i="13"/>
  <c r="D1112" i="13"/>
  <c r="N1112" i="13" s="1"/>
  <c r="A1113" i="13"/>
  <c r="L1113" i="13" s="1"/>
  <c r="B1113" i="13"/>
  <c r="C1113" i="13"/>
  <c r="D1113" i="13"/>
  <c r="N1113" i="13" s="1"/>
  <c r="A1114" i="13"/>
  <c r="L1114" i="13" s="1"/>
  <c r="B1114" i="13"/>
  <c r="C1114" i="13"/>
  <c r="D1114" i="13"/>
  <c r="N1114" i="13" s="1"/>
  <c r="A1115" i="13"/>
  <c r="L1115" i="13" s="1"/>
  <c r="B1115" i="13"/>
  <c r="C1115" i="13"/>
  <c r="D1115" i="13"/>
  <c r="N1115" i="13" s="1"/>
  <c r="A1116" i="13"/>
  <c r="L1116" i="13" s="1"/>
  <c r="B1116" i="13"/>
  <c r="C1116" i="13"/>
  <c r="D1116" i="13"/>
  <c r="N1116" i="13" s="1"/>
  <c r="A1117" i="13"/>
  <c r="L1117" i="13" s="1"/>
  <c r="B1117" i="13"/>
  <c r="C1117" i="13"/>
  <c r="D1117" i="13"/>
  <c r="N1117" i="13" s="1"/>
  <c r="A1118" i="13"/>
  <c r="L1118" i="13" s="1"/>
  <c r="B1118" i="13"/>
  <c r="C1118" i="13"/>
  <c r="D1118" i="13"/>
  <c r="N1118" i="13" s="1"/>
  <c r="A1119" i="13"/>
  <c r="L1119" i="13" s="1"/>
  <c r="B1119" i="13"/>
  <c r="C1119" i="13"/>
  <c r="D1119" i="13"/>
  <c r="N1119" i="13" s="1"/>
  <c r="A1120" i="13"/>
  <c r="L1120" i="13" s="1"/>
  <c r="B1120" i="13"/>
  <c r="C1120" i="13"/>
  <c r="D1120" i="13"/>
  <c r="N1120" i="13" s="1"/>
  <c r="A1121" i="13"/>
  <c r="L1121" i="13" s="1"/>
  <c r="B1121" i="13"/>
  <c r="C1121" i="13"/>
  <c r="D1121" i="13"/>
  <c r="N1121" i="13" s="1"/>
  <c r="A1122" i="13"/>
  <c r="L1122" i="13" s="1"/>
  <c r="B1122" i="13"/>
  <c r="C1122" i="13"/>
  <c r="D1122" i="13"/>
  <c r="N1122" i="13" s="1"/>
  <c r="A1123" i="13"/>
  <c r="L1123" i="13" s="1"/>
  <c r="B1123" i="13"/>
  <c r="C1123" i="13"/>
  <c r="D1123" i="13"/>
  <c r="N1123" i="13" s="1"/>
  <c r="A1124" i="13"/>
  <c r="L1124" i="13" s="1"/>
  <c r="B1124" i="13"/>
  <c r="C1124" i="13"/>
  <c r="D1124" i="13"/>
  <c r="N1124" i="13" s="1"/>
  <c r="A1125" i="13"/>
  <c r="L1125" i="13" s="1"/>
  <c r="B1125" i="13"/>
  <c r="C1125" i="13"/>
  <c r="D1125" i="13"/>
  <c r="N1125" i="13" s="1"/>
  <c r="A1126" i="13"/>
  <c r="L1126" i="13" s="1"/>
  <c r="B1126" i="13"/>
  <c r="C1126" i="13"/>
  <c r="D1126" i="13"/>
  <c r="N1126" i="13" s="1"/>
  <c r="A1127" i="13"/>
  <c r="L1127" i="13" s="1"/>
  <c r="B1127" i="13"/>
  <c r="C1127" i="13"/>
  <c r="D1127" i="13"/>
  <c r="N1127" i="13" s="1"/>
  <c r="A1128" i="13"/>
  <c r="L1128" i="13" s="1"/>
  <c r="B1128" i="13"/>
  <c r="C1128" i="13"/>
  <c r="D1128" i="13"/>
  <c r="N1128" i="13" s="1"/>
  <c r="A1129" i="13"/>
  <c r="L1129" i="13" s="1"/>
  <c r="B1129" i="13"/>
  <c r="C1129" i="13"/>
  <c r="D1129" i="13"/>
  <c r="N1129" i="13" s="1"/>
  <c r="A1130" i="13"/>
  <c r="L1130" i="13" s="1"/>
  <c r="B1130" i="13"/>
  <c r="C1130" i="13"/>
  <c r="D1130" i="13"/>
  <c r="N1130" i="13" s="1"/>
  <c r="A1131" i="13"/>
  <c r="L1131" i="13" s="1"/>
  <c r="B1131" i="13"/>
  <c r="C1131" i="13"/>
  <c r="D1131" i="13"/>
  <c r="N1131" i="13" s="1"/>
  <c r="A1132" i="13"/>
  <c r="L1132" i="13" s="1"/>
  <c r="B1132" i="13"/>
  <c r="C1132" i="13"/>
  <c r="D1132" i="13"/>
  <c r="N1132" i="13" s="1"/>
  <c r="A1133" i="13"/>
  <c r="L1133" i="13" s="1"/>
  <c r="B1133" i="13"/>
  <c r="C1133" i="13"/>
  <c r="D1133" i="13"/>
  <c r="N1133" i="13" s="1"/>
  <c r="A1134" i="13"/>
  <c r="L1134" i="13" s="1"/>
  <c r="B1134" i="13"/>
  <c r="C1134" i="13"/>
  <c r="D1134" i="13"/>
  <c r="N1134" i="13" s="1"/>
  <c r="A1135" i="13"/>
  <c r="L1135" i="13" s="1"/>
  <c r="B1135" i="13"/>
  <c r="C1135" i="13"/>
  <c r="D1135" i="13"/>
  <c r="N1135" i="13" s="1"/>
  <c r="A1136" i="13"/>
  <c r="L1136" i="13" s="1"/>
  <c r="B1136" i="13"/>
  <c r="C1136" i="13"/>
  <c r="D1136" i="13"/>
  <c r="N1136" i="13" s="1"/>
  <c r="A1137" i="13"/>
  <c r="L1137" i="13" s="1"/>
  <c r="B1137" i="13"/>
  <c r="C1137" i="13"/>
  <c r="D1137" i="13"/>
  <c r="N1137" i="13" s="1"/>
  <c r="A1138" i="13"/>
  <c r="L1138" i="13" s="1"/>
  <c r="B1138" i="13"/>
  <c r="C1138" i="13"/>
  <c r="D1138" i="13"/>
  <c r="N1138" i="13" s="1"/>
  <c r="A1139" i="13"/>
  <c r="L1139" i="13" s="1"/>
  <c r="B1139" i="13"/>
  <c r="C1139" i="13"/>
  <c r="D1139" i="13"/>
  <c r="N1139" i="13" s="1"/>
  <c r="A1140" i="13"/>
  <c r="L1140" i="13" s="1"/>
  <c r="B1140" i="13"/>
  <c r="C1140" i="13"/>
  <c r="D1140" i="13"/>
  <c r="N1140" i="13" s="1"/>
  <c r="A1141" i="13"/>
  <c r="L1141" i="13" s="1"/>
  <c r="B1141" i="13"/>
  <c r="C1141" i="13"/>
  <c r="D1141" i="13"/>
  <c r="N1141" i="13" s="1"/>
  <c r="A1142" i="13"/>
  <c r="L1142" i="13" s="1"/>
  <c r="B1142" i="13"/>
  <c r="C1142" i="13"/>
  <c r="D1142" i="13"/>
  <c r="N1142" i="13" s="1"/>
  <c r="A1143" i="13"/>
  <c r="L1143" i="13" s="1"/>
  <c r="B1143" i="13"/>
  <c r="C1143" i="13"/>
  <c r="D1143" i="13"/>
  <c r="N1143" i="13" s="1"/>
  <c r="A1144" i="13"/>
  <c r="L1144" i="13" s="1"/>
  <c r="B1144" i="13"/>
  <c r="C1144" i="13"/>
  <c r="D1144" i="13"/>
  <c r="N1144" i="13" s="1"/>
  <c r="A1145" i="13"/>
  <c r="L1145" i="13" s="1"/>
  <c r="B1145" i="13"/>
  <c r="C1145" i="13"/>
  <c r="D1145" i="13"/>
  <c r="N1145" i="13" s="1"/>
  <c r="A1146" i="13"/>
  <c r="L1146" i="13" s="1"/>
  <c r="B1146" i="13"/>
  <c r="C1146" i="13"/>
  <c r="D1146" i="13"/>
  <c r="N1146" i="13" s="1"/>
  <c r="A1147" i="13"/>
  <c r="L1147" i="13" s="1"/>
  <c r="B1147" i="13"/>
  <c r="C1147" i="13"/>
  <c r="D1147" i="13"/>
  <c r="N1147" i="13" s="1"/>
  <c r="A1148" i="13"/>
  <c r="L1148" i="13" s="1"/>
  <c r="B1148" i="13"/>
  <c r="C1148" i="13"/>
  <c r="D1148" i="13"/>
  <c r="N1148" i="13" s="1"/>
  <c r="A1149" i="13"/>
  <c r="L1149" i="13" s="1"/>
  <c r="B1149" i="13"/>
  <c r="C1149" i="13"/>
  <c r="D1149" i="13"/>
  <c r="N1149" i="13" s="1"/>
  <c r="A1150" i="13"/>
  <c r="L1150" i="13" s="1"/>
  <c r="B1150" i="13"/>
  <c r="C1150" i="13"/>
  <c r="D1150" i="13"/>
  <c r="N1150" i="13" s="1"/>
  <c r="A1151" i="13"/>
  <c r="L1151" i="13" s="1"/>
  <c r="B1151" i="13"/>
  <c r="C1151" i="13"/>
  <c r="D1151" i="13"/>
  <c r="N1151" i="13" s="1"/>
  <c r="A1152" i="13"/>
  <c r="L1152" i="13" s="1"/>
  <c r="B1152" i="13"/>
  <c r="C1152" i="13"/>
  <c r="D1152" i="13"/>
  <c r="N1152" i="13" s="1"/>
  <c r="A1153" i="13"/>
  <c r="L1153" i="13" s="1"/>
  <c r="B1153" i="13"/>
  <c r="C1153" i="13"/>
  <c r="D1153" i="13"/>
  <c r="N1153" i="13" s="1"/>
  <c r="A1154" i="13"/>
  <c r="L1154" i="13" s="1"/>
  <c r="B1154" i="13"/>
  <c r="C1154" i="13"/>
  <c r="D1154" i="13"/>
  <c r="N1154" i="13" s="1"/>
  <c r="A1155" i="13"/>
  <c r="L1155" i="13" s="1"/>
  <c r="B1155" i="13"/>
  <c r="C1155" i="13"/>
  <c r="D1155" i="13"/>
  <c r="N1155" i="13" s="1"/>
  <c r="A1156" i="13"/>
  <c r="L1156" i="13" s="1"/>
  <c r="B1156" i="13"/>
  <c r="C1156" i="13"/>
  <c r="D1156" i="13"/>
  <c r="N1156" i="13" s="1"/>
  <c r="A1157" i="13"/>
  <c r="L1157" i="13" s="1"/>
  <c r="B1157" i="13"/>
  <c r="C1157" i="13"/>
  <c r="D1157" i="13"/>
  <c r="N1157" i="13" s="1"/>
  <c r="A1158" i="13"/>
  <c r="L1158" i="13" s="1"/>
  <c r="B1158" i="13"/>
  <c r="C1158" i="13"/>
  <c r="D1158" i="13"/>
  <c r="N1158" i="13" s="1"/>
  <c r="A1159" i="13"/>
  <c r="L1159" i="13" s="1"/>
  <c r="B1159" i="13"/>
  <c r="C1159" i="13"/>
  <c r="D1159" i="13"/>
  <c r="N1159" i="13" s="1"/>
  <c r="A1160" i="13"/>
  <c r="L1160" i="13" s="1"/>
  <c r="B1160" i="13"/>
  <c r="C1160" i="13"/>
  <c r="D1160" i="13"/>
  <c r="N1160" i="13" s="1"/>
  <c r="A1161" i="13"/>
  <c r="L1161" i="13" s="1"/>
  <c r="B1161" i="13"/>
  <c r="C1161" i="13"/>
  <c r="D1161" i="13"/>
  <c r="N1161" i="13" s="1"/>
  <c r="A1162" i="13"/>
  <c r="L1162" i="13" s="1"/>
  <c r="B1162" i="13"/>
  <c r="C1162" i="13"/>
  <c r="D1162" i="13"/>
  <c r="N1162" i="13" s="1"/>
  <c r="A1163" i="13"/>
  <c r="L1163" i="13" s="1"/>
  <c r="B1163" i="13"/>
  <c r="C1163" i="13"/>
  <c r="D1163" i="13"/>
  <c r="N1163" i="13" s="1"/>
  <c r="A1164" i="13"/>
  <c r="L1164" i="13" s="1"/>
  <c r="B1164" i="13"/>
  <c r="C1164" i="13"/>
  <c r="D1164" i="13"/>
  <c r="N1164" i="13" s="1"/>
  <c r="A1165" i="13"/>
  <c r="L1165" i="13" s="1"/>
  <c r="B1165" i="13"/>
  <c r="C1165" i="13"/>
  <c r="D1165" i="13"/>
  <c r="N1165" i="13" s="1"/>
  <c r="A1166" i="13"/>
  <c r="L1166" i="13" s="1"/>
  <c r="B1166" i="13"/>
  <c r="C1166" i="13"/>
  <c r="D1166" i="13"/>
  <c r="N1166" i="13" s="1"/>
  <c r="A1167" i="13"/>
  <c r="L1167" i="13" s="1"/>
  <c r="B1167" i="13"/>
  <c r="C1167" i="13"/>
  <c r="D1167" i="13"/>
  <c r="N1167" i="13" s="1"/>
  <c r="A1168" i="13"/>
  <c r="L1168" i="13" s="1"/>
  <c r="B1168" i="13"/>
  <c r="C1168" i="13"/>
  <c r="D1168" i="13"/>
  <c r="N1168" i="13" s="1"/>
  <c r="A1169" i="13"/>
  <c r="L1169" i="13" s="1"/>
  <c r="B1169" i="13"/>
  <c r="C1169" i="13"/>
  <c r="D1169" i="13"/>
  <c r="N1169" i="13" s="1"/>
  <c r="A1170" i="13"/>
  <c r="L1170" i="13" s="1"/>
  <c r="B1170" i="13"/>
  <c r="C1170" i="13"/>
  <c r="D1170" i="13"/>
  <c r="N1170" i="13" s="1"/>
  <c r="A1171" i="13"/>
  <c r="L1171" i="13" s="1"/>
  <c r="B1171" i="13"/>
  <c r="C1171" i="13"/>
  <c r="D1171" i="13"/>
  <c r="N1171" i="13" s="1"/>
  <c r="A1172" i="13"/>
  <c r="L1172" i="13" s="1"/>
  <c r="B1172" i="13"/>
  <c r="C1172" i="13"/>
  <c r="D1172" i="13"/>
  <c r="N1172" i="13" s="1"/>
  <c r="A1173" i="13"/>
  <c r="L1173" i="13" s="1"/>
  <c r="B1173" i="13"/>
  <c r="C1173" i="13"/>
  <c r="D1173" i="13"/>
  <c r="N1173" i="13" s="1"/>
  <c r="A1174" i="13"/>
  <c r="L1174" i="13" s="1"/>
  <c r="B1174" i="13"/>
  <c r="C1174" i="13"/>
  <c r="D1174" i="13"/>
  <c r="N1174" i="13" s="1"/>
  <c r="A1175" i="13"/>
  <c r="L1175" i="13" s="1"/>
  <c r="B1175" i="13"/>
  <c r="C1175" i="13"/>
  <c r="D1175" i="13"/>
  <c r="N1175" i="13" s="1"/>
  <c r="A1176" i="13"/>
  <c r="L1176" i="13" s="1"/>
  <c r="B1176" i="13"/>
  <c r="C1176" i="13"/>
  <c r="D1176" i="13"/>
  <c r="N1176" i="13" s="1"/>
  <c r="A1177" i="13"/>
  <c r="L1177" i="13" s="1"/>
  <c r="B1177" i="13"/>
  <c r="C1177" i="13"/>
  <c r="D1177" i="13"/>
  <c r="N1177" i="13" s="1"/>
  <c r="A1178" i="13"/>
  <c r="L1178" i="13" s="1"/>
  <c r="B1178" i="13"/>
  <c r="C1178" i="13"/>
  <c r="D1178" i="13"/>
  <c r="N1178" i="13" s="1"/>
  <c r="A1179" i="13"/>
  <c r="L1179" i="13" s="1"/>
  <c r="B1179" i="13"/>
  <c r="C1179" i="13"/>
  <c r="D1179" i="13"/>
  <c r="N1179" i="13" s="1"/>
  <c r="A1180" i="13"/>
  <c r="L1180" i="13" s="1"/>
  <c r="B1180" i="13"/>
  <c r="C1180" i="13"/>
  <c r="D1180" i="13"/>
  <c r="N1180" i="13" s="1"/>
  <c r="A1181" i="13"/>
  <c r="L1181" i="13" s="1"/>
  <c r="B1181" i="13"/>
  <c r="C1181" i="13"/>
  <c r="D1181" i="13"/>
  <c r="N1181" i="13" s="1"/>
  <c r="A1182" i="13"/>
  <c r="L1182" i="13" s="1"/>
  <c r="B1182" i="13"/>
  <c r="C1182" i="13"/>
  <c r="D1182" i="13"/>
  <c r="N1182" i="13" s="1"/>
  <c r="A1183" i="13"/>
  <c r="L1183" i="13" s="1"/>
  <c r="B1183" i="13"/>
  <c r="C1183" i="13"/>
  <c r="D1183" i="13"/>
  <c r="N1183" i="13" s="1"/>
  <c r="A1184" i="13"/>
  <c r="L1184" i="13" s="1"/>
  <c r="B1184" i="13"/>
  <c r="C1184" i="13"/>
  <c r="D1184" i="13"/>
  <c r="N1184" i="13" s="1"/>
  <c r="A1185" i="13"/>
  <c r="L1185" i="13" s="1"/>
  <c r="B1185" i="13"/>
  <c r="C1185" i="13"/>
  <c r="D1185" i="13"/>
  <c r="N1185" i="13" s="1"/>
  <c r="A1186" i="13"/>
  <c r="L1186" i="13" s="1"/>
  <c r="B1186" i="13"/>
  <c r="C1186" i="13"/>
  <c r="D1186" i="13"/>
  <c r="N1186" i="13" s="1"/>
  <c r="A1187" i="13"/>
  <c r="L1187" i="13" s="1"/>
  <c r="B1187" i="13"/>
  <c r="C1187" i="13"/>
  <c r="D1187" i="13"/>
  <c r="N1187" i="13" s="1"/>
  <c r="A1188" i="13"/>
  <c r="L1188" i="13" s="1"/>
  <c r="B1188" i="13"/>
  <c r="C1188" i="13"/>
  <c r="D1188" i="13"/>
  <c r="N1188" i="13" s="1"/>
  <c r="A1189" i="13"/>
  <c r="L1189" i="13" s="1"/>
  <c r="B1189" i="13"/>
  <c r="C1189" i="13"/>
  <c r="D1189" i="13"/>
  <c r="N1189" i="13" s="1"/>
  <c r="A1190" i="13"/>
  <c r="L1190" i="13" s="1"/>
  <c r="B1190" i="13"/>
  <c r="C1190" i="13"/>
  <c r="D1190" i="13"/>
  <c r="N1190" i="13" s="1"/>
  <c r="A1191" i="13"/>
  <c r="L1191" i="13" s="1"/>
  <c r="B1191" i="13"/>
  <c r="C1191" i="13"/>
  <c r="D1191" i="13"/>
  <c r="N1191" i="13" s="1"/>
  <c r="A1192" i="13"/>
  <c r="L1192" i="13" s="1"/>
  <c r="B1192" i="13"/>
  <c r="C1192" i="13"/>
  <c r="D1192" i="13"/>
  <c r="N1192" i="13" s="1"/>
  <c r="A1193" i="13"/>
  <c r="L1193" i="13" s="1"/>
  <c r="B1193" i="13"/>
  <c r="C1193" i="13"/>
  <c r="D1193" i="13"/>
  <c r="N1193" i="13" s="1"/>
  <c r="A1194" i="13"/>
  <c r="L1194" i="13" s="1"/>
  <c r="B1194" i="13"/>
  <c r="C1194" i="13"/>
  <c r="D1194" i="13"/>
  <c r="N1194" i="13" s="1"/>
  <c r="A1195" i="13"/>
  <c r="L1195" i="13" s="1"/>
  <c r="B1195" i="13"/>
  <c r="C1195" i="13"/>
  <c r="D1195" i="13"/>
  <c r="N1195" i="13" s="1"/>
  <c r="A1196" i="13"/>
  <c r="L1196" i="13" s="1"/>
  <c r="B1196" i="13"/>
  <c r="C1196" i="13"/>
  <c r="D1196" i="13"/>
  <c r="N1196" i="13" s="1"/>
  <c r="A1197" i="13"/>
  <c r="L1197" i="13" s="1"/>
  <c r="B1197" i="13"/>
  <c r="C1197" i="13"/>
  <c r="D1197" i="13"/>
  <c r="N1197" i="13" s="1"/>
  <c r="A1198" i="13"/>
  <c r="L1198" i="13" s="1"/>
  <c r="B1198" i="13"/>
  <c r="C1198" i="13"/>
  <c r="D1198" i="13"/>
  <c r="N1198" i="13" s="1"/>
  <c r="A1199" i="13"/>
  <c r="L1199" i="13" s="1"/>
  <c r="B1199" i="13"/>
  <c r="C1199" i="13"/>
  <c r="D1199" i="13"/>
  <c r="N1199" i="13" s="1"/>
  <c r="A1200" i="13"/>
  <c r="L1200" i="13" s="1"/>
  <c r="B1200" i="13"/>
  <c r="C1200" i="13"/>
  <c r="D1200" i="13"/>
  <c r="N1200" i="13" s="1"/>
  <c r="A1201" i="13"/>
  <c r="L1201" i="13" s="1"/>
  <c r="B1201" i="13"/>
  <c r="C1201" i="13"/>
  <c r="D1201" i="13"/>
  <c r="N1201" i="13" s="1"/>
  <c r="A1202" i="13"/>
  <c r="L1202" i="13" s="1"/>
  <c r="B1202" i="13"/>
  <c r="C1202" i="13"/>
  <c r="D1202" i="13"/>
  <c r="N1202" i="13" s="1"/>
  <c r="A1203" i="13"/>
  <c r="L1203" i="13" s="1"/>
  <c r="B1203" i="13"/>
  <c r="C1203" i="13"/>
  <c r="D1203" i="13"/>
  <c r="N1203" i="13" s="1"/>
  <c r="A1204" i="13"/>
  <c r="L1204" i="13" s="1"/>
  <c r="B1204" i="13"/>
  <c r="C1204" i="13"/>
  <c r="D1204" i="13"/>
  <c r="N1204" i="13" s="1"/>
  <c r="A1205" i="13"/>
  <c r="L1205" i="13" s="1"/>
  <c r="B1205" i="13"/>
  <c r="C1205" i="13"/>
  <c r="D1205" i="13"/>
  <c r="N1205" i="13" s="1"/>
  <c r="A1206" i="13"/>
  <c r="L1206" i="13" s="1"/>
  <c r="B1206" i="13"/>
  <c r="C1206" i="13"/>
  <c r="D1206" i="13"/>
  <c r="N1206" i="13" s="1"/>
  <c r="A1207" i="13"/>
  <c r="L1207" i="13" s="1"/>
  <c r="B1207" i="13"/>
  <c r="C1207" i="13"/>
  <c r="D1207" i="13"/>
  <c r="N1207" i="13" s="1"/>
  <c r="A1208" i="13"/>
  <c r="L1208" i="13" s="1"/>
  <c r="B1208" i="13"/>
  <c r="C1208" i="13"/>
  <c r="D1208" i="13"/>
  <c r="N1208" i="13" s="1"/>
  <c r="A1209" i="13"/>
  <c r="L1209" i="13" s="1"/>
  <c r="B1209" i="13"/>
  <c r="C1209" i="13"/>
  <c r="D1209" i="13"/>
  <c r="N1209" i="13" s="1"/>
  <c r="A1210" i="13"/>
  <c r="L1210" i="13" s="1"/>
  <c r="B1210" i="13"/>
  <c r="C1210" i="13"/>
  <c r="D1210" i="13"/>
  <c r="N1210" i="13" s="1"/>
  <c r="A1211" i="13"/>
  <c r="L1211" i="13" s="1"/>
  <c r="B1211" i="13"/>
  <c r="C1211" i="13"/>
  <c r="D1211" i="13"/>
  <c r="N1211" i="13" s="1"/>
  <c r="A1212" i="13"/>
  <c r="L1212" i="13" s="1"/>
  <c r="B1212" i="13"/>
  <c r="C1212" i="13"/>
  <c r="D1212" i="13"/>
  <c r="N1212" i="13" s="1"/>
  <c r="A1213" i="13"/>
  <c r="L1213" i="13" s="1"/>
  <c r="B1213" i="13"/>
  <c r="C1213" i="13"/>
  <c r="D1213" i="13"/>
  <c r="N1213" i="13" s="1"/>
  <c r="A1214" i="13"/>
  <c r="L1214" i="13" s="1"/>
  <c r="B1214" i="13"/>
  <c r="C1214" i="13"/>
  <c r="D1214" i="13"/>
  <c r="N1214" i="13" s="1"/>
  <c r="A1215" i="13"/>
  <c r="L1215" i="13" s="1"/>
  <c r="B1215" i="13"/>
  <c r="C1215" i="13"/>
  <c r="D1215" i="13"/>
  <c r="N1215" i="13" s="1"/>
  <c r="A1216" i="13"/>
  <c r="L1216" i="13" s="1"/>
  <c r="B1216" i="13"/>
  <c r="C1216" i="13"/>
  <c r="D1216" i="13"/>
  <c r="N1216" i="13" s="1"/>
  <c r="A1217" i="13"/>
  <c r="L1217" i="13" s="1"/>
  <c r="B1217" i="13"/>
  <c r="C1217" i="13"/>
  <c r="D1217" i="13"/>
  <c r="N1217" i="13" s="1"/>
  <c r="A1218" i="13"/>
  <c r="L1218" i="13" s="1"/>
  <c r="B1218" i="13"/>
  <c r="C1218" i="13"/>
  <c r="D1218" i="13"/>
  <c r="N1218" i="13" s="1"/>
  <c r="A1219" i="13"/>
  <c r="L1219" i="13" s="1"/>
  <c r="B1219" i="13"/>
  <c r="C1219" i="13"/>
  <c r="D1219" i="13"/>
  <c r="N1219" i="13" s="1"/>
  <c r="A1220" i="13"/>
  <c r="L1220" i="13" s="1"/>
  <c r="B1220" i="13"/>
  <c r="C1220" i="13"/>
  <c r="D1220" i="13"/>
  <c r="N1220" i="13" s="1"/>
  <c r="A1221" i="13"/>
  <c r="L1221" i="13" s="1"/>
  <c r="B1221" i="13"/>
  <c r="C1221" i="13"/>
  <c r="D1221" i="13"/>
  <c r="N1221" i="13" s="1"/>
  <c r="A1222" i="13"/>
  <c r="L1222" i="13" s="1"/>
  <c r="B1222" i="13"/>
  <c r="C1222" i="13"/>
  <c r="D1222" i="13"/>
  <c r="N1222" i="13" s="1"/>
  <c r="A1223" i="13"/>
  <c r="L1223" i="13" s="1"/>
  <c r="B1223" i="13"/>
  <c r="C1223" i="13"/>
  <c r="D1223" i="13"/>
  <c r="N1223" i="13" s="1"/>
  <c r="A1224" i="13"/>
  <c r="L1224" i="13" s="1"/>
  <c r="B1224" i="13"/>
  <c r="C1224" i="13"/>
  <c r="D1224" i="13"/>
  <c r="N1224" i="13" s="1"/>
  <c r="A1225" i="13"/>
  <c r="L1225" i="13" s="1"/>
  <c r="B1225" i="13"/>
  <c r="C1225" i="13"/>
  <c r="D1225" i="13"/>
  <c r="N1225" i="13" s="1"/>
  <c r="A1226" i="13"/>
  <c r="L1226" i="13" s="1"/>
  <c r="B1226" i="13"/>
  <c r="C1226" i="13"/>
  <c r="D1226" i="13"/>
  <c r="N1226" i="13" s="1"/>
  <c r="A1227" i="13"/>
  <c r="L1227" i="13" s="1"/>
  <c r="B1227" i="13"/>
  <c r="C1227" i="13"/>
  <c r="D1227" i="13"/>
  <c r="N1227" i="13" s="1"/>
  <c r="A1228" i="13"/>
  <c r="L1228" i="13" s="1"/>
  <c r="B1228" i="13"/>
  <c r="C1228" i="13"/>
  <c r="D1228" i="13"/>
  <c r="N1228" i="13" s="1"/>
  <c r="A1229" i="13"/>
  <c r="L1229" i="13" s="1"/>
  <c r="B1229" i="13"/>
  <c r="C1229" i="13"/>
  <c r="D1229" i="13"/>
  <c r="N1229" i="13" s="1"/>
  <c r="A1230" i="13"/>
  <c r="L1230" i="13" s="1"/>
  <c r="B1230" i="13"/>
  <c r="C1230" i="13"/>
  <c r="D1230" i="13"/>
  <c r="N1230" i="13" s="1"/>
  <c r="A1231" i="13"/>
  <c r="L1231" i="13" s="1"/>
  <c r="B1231" i="13"/>
  <c r="C1231" i="13"/>
  <c r="D1231" i="13"/>
  <c r="N1231" i="13" s="1"/>
  <c r="A1232" i="13"/>
  <c r="L1232" i="13" s="1"/>
  <c r="B1232" i="13"/>
  <c r="C1232" i="13"/>
  <c r="D1232" i="13"/>
  <c r="N1232" i="13" s="1"/>
  <c r="A1233" i="13"/>
  <c r="L1233" i="13" s="1"/>
  <c r="B1233" i="13"/>
  <c r="C1233" i="13"/>
  <c r="D1233" i="13"/>
  <c r="N1233" i="13" s="1"/>
  <c r="A1234" i="13"/>
  <c r="L1234" i="13" s="1"/>
  <c r="B1234" i="13"/>
  <c r="C1234" i="13"/>
  <c r="D1234" i="13"/>
  <c r="N1234" i="13" s="1"/>
  <c r="A1235" i="13"/>
  <c r="L1235" i="13" s="1"/>
  <c r="B1235" i="13"/>
  <c r="C1235" i="13"/>
  <c r="D1235" i="13"/>
  <c r="N1235" i="13" s="1"/>
  <c r="A1236" i="13"/>
  <c r="L1236" i="13" s="1"/>
  <c r="B1236" i="13"/>
  <c r="C1236" i="13"/>
  <c r="D1236" i="13"/>
  <c r="N1236" i="13" s="1"/>
  <c r="A1237" i="13"/>
  <c r="L1237" i="13" s="1"/>
  <c r="B1237" i="13"/>
  <c r="C1237" i="13"/>
  <c r="D1237" i="13"/>
  <c r="N1237" i="13" s="1"/>
  <c r="A1238" i="13"/>
  <c r="L1238" i="13" s="1"/>
  <c r="B1238" i="13"/>
  <c r="C1238" i="13"/>
  <c r="D1238" i="13"/>
  <c r="N1238" i="13" s="1"/>
  <c r="A1239" i="13"/>
  <c r="L1239" i="13" s="1"/>
  <c r="B1239" i="13"/>
  <c r="C1239" i="13"/>
  <c r="D1239" i="13"/>
  <c r="N1239" i="13" s="1"/>
  <c r="A1240" i="13"/>
  <c r="L1240" i="13" s="1"/>
  <c r="B1240" i="13"/>
  <c r="C1240" i="13"/>
  <c r="D1240" i="13"/>
  <c r="N1240" i="13" s="1"/>
  <c r="A1241" i="13"/>
  <c r="L1241" i="13" s="1"/>
  <c r="B1241" i="13"/>
  <c r="C1241" i="13"/>
  <c r="D1241" i="13"/>
  <c r="N1241" i="13" s="1"/>
  <c r="A1242" i="13"/>
  <c r="L1242" i="13" s="1"/>
  <c r="B1242" i="13"/>
  <c r="C1242" i="13"/>
  <c r="D1242" i="13"/>
  <c r="N1242" i="13" s="1"/>
  <c r="A1243" i="13"/>
  <c r="L1243" i="13" s="1"/>
  <c r="B1243" i="13"/>
  <c r="C1243" i="13"/>
  <c r="D1243" i="13"/>
  <c r="N1243" i="13" s="1"/>
  <c r="A1244" i="13"/>
  <c r="L1244" i="13" s="1"/>
  <c r="B1244" i="13"/>
  <c r="C1244" i="13"/>
  <c r="D1244" i="13"/>
  <c r="N1244" i="13" s="1"/>
  <c r="A1245" i="13"/>
  <c r="L1245" i="13" s="1"/>
  <c r="B1245" i="13"/>
  <c r="C1245" i="13"/>
  <c r="D1245" i="13"/>
  <c r="N1245" i="13" s="1"/>
  <c r="A1246" i="13"/>
  <c r="L1246" i="13" s="1"/>
  <c r="B1246" i="13"/>
  <c r="C1246" i="13"/>
  <c r="D1246" i="13"/>
  <c r="N1246" i="13" s="1"/>
  <c r="A1247" i="13"/>
  <c r="L1247" i="13" s="1"/>
  <c r="B1247" i="13"/>
  <c r="C1247" i="13"/>
  <c r="D1247" i="13"/>
  <c r="N1247" i="13" s="1"/>
  <c r="A626" i="13"/>
  <c r="L626" i="13" s="1"/>
  <c r="B626" i="13"/>
  <c r="C626" i="13"/>
  <c r="D626" i="13"/>
  <c r="N626" i="13" s="1"/>
  <c r="E626" i="13"/>
  <c r="A627" i="13"/>
  <c r="L627" i="13" s="1"/>
  <c r="B627" i="13"/>
  <c r="C627" i="13"/>
  <c r="D627" i="13"/>
  <c r="N627" i="13" s="1"/>
  <c r="A628" i="13"/>
  <c r="L628" i="13" s="1"/>
  <c r="B628" i="13"/>
  <c r="C628" i="13"/>
  <c r="D628" i="13"/>
  <c r="N628" i="13" s="1"/>
  <c r="A629" i="13"/>
  <c r="L629" i="13" s="1"/>
  <c r="B629" i="13"/>
  <c r="C629" i="13"/>
  <c r="D629" i="13"/>
  <c r="N629" i="13" s="1"/>
  <c r="A630" i="13"/>
  <c r="L630" i="13" s="1"/>
  <c r="B630" i="13"/>
  <c r="C630" i="13"/>
  <c r="D630" i="13"/>
  <c r="N630" i="13" s="1"/>
  <c r="A631" i="13"/>
  <c r="L631" i="13" s="1"/>
  <c r="B631" i="13"/>
  <c r="C631" i="13"/>
  <c r="D631" i="13"/>
  <c r="N631" i="13" s="1"/>
  <c r="A632" i="13"/>
  <c r="L632" i="13" s="1"/>
  <c r="B632" i="13"/>
  <c r="C632" i="13"/>
  <c r="D632" i="13"/>
  <c r="N632" i="13" s="1"/>
  <c r="A633" i="13"/>
  <c r="L633" i="13" s="1"/>
  <c r="B633" i="13"/>
  <c r="C633" i="13"/>
  <c r="D633" i="13"/>
  <c r="N633" i="13" s="1"/>
  <c r="A634" i="13"/>
  <c r="L634" i="13" s="1"/>
  <c r="B634" i="13"/>
  <c r="C634" i="13"/>
  <c r="D634" i="13"/>
  <c r="N634" i="13" s="1"/>
  <c r="A635" i="13"/>
  <c r="L635" i="13" s="1"/>
  <c r="B635" i="13"/>
  <c r="C635" i="13"/>
  <c r="D635" i="13"/>
  <c r="N635" i="13" s="1"/>
  <c r="A636" i="13"/>
  <c r="L636" i="13" s="1"/>
  <c r="B636" i="13"/>
  <c r="C636" i="13"/>
  <c r="D636" i="13"/>
  <c r="N636" i="13" s="1"/>
  <c r="A637" i="13"/>
  <c r="L637" i="13" s="1"/>
  <c r="B637" i="13"/>
  <c r="C637" i="13"/>
  <c r="D637" i="13"/>
  <c r="N637" i="13" s="1"/>
  <c r="A638" i="13"/>
  <c r="L638" i="13" s="1"/>
  <c r="B638" i="13"/>
  <c r="C638" i="13"/>
  <c r="D638" i="13"/>
  <c r="N638" i="13" s="1"/>
  <c r="A639" i="13"/>
  <c r="L639" i="13" s="1"/>
  <c r="B639" i="13"/>
  <c r="C639" i="13"/>
  <c r="D639" i="13"/>
  <c r="N639" i="13" s="1"/>
  <c r="A640" i="13"/>
  <c r="L640" i="13" s="1"/>
  <c r="B640" i="13"/>
  <c r="C640" i="13"/>
  <c r="D640" i="13"/>
  <c r="N640" i="13" s="1"/>
  <c r="A641" i="13"/>
  <c r="L641" i="13" s="1"/>
  <c r="B641" i="13"/>
  <c r="C641" i="13"/>
  <c r="D641" i="13"/>
  <c r="N641" i="13" s="1"/>
  <c r="A642" i="13"/>
  <c r="L642" i="13" s="1"/>
  <c r="B642" i="13"/>
  <c r="C642" i="13"/>
  <c r="D642" i="13"/>
  <c r="N642" i="13" s="1"/>
  <c r="A643" i="13"/>
  <c r="L643" i="13" s="1"/>
  <c r="B643" i="13"/>
  <c r="C643" i="13"/>
  <c r="D643" i="13"/>
  <c r="N643" i="13" s="1"/>
  <c r="A644" i="13"/>
  <c r="L644" i="13" s="1"/>
  <c r="B644" i="13"/>
  <c r="C644" i="13"/>
  <c r="D644" i="13"/>
  <c r="N644" i="13" s="1"/>
  <c r="A645" i="13"/>
  <c r="L645" i="13" s="1"/>
  <c r="B645" i="13"/>
  <c r="C645" i="13"/>
  <c r="D645" i="13"/>
  <c r="N645" i="13" s="1"/>
  <c r="A646" i="13"/>
  <c r="L646" i="13" s="1"/>
  <c r="B646" i="13"/>
  <c r="C646" i="13"/>
  <c r="D646" i="13"/>
  <c r="N646" i="13" s="1"/>
  <c r="A647" i="13"/>
  <c r="L647" i="13" s="1"/>
  <c r="B647" i="13"/>
  <c r="C647" i="13"/>
  <c r="D647" i="13"/>
  <c r="N647" i="13" s="1"/>
  <c r="A648" i="13"/>
  <c r="L648" i="13" s="1"/>
  <c r="B648" i="13"/>
  <c r="C648" i="13"/>
  <c r="D648" i="13"/>
  <c r="N648" i="13" s="1"/>
  <c r="A649" i="13"/>
  <c r="L649" i="13" s="1"/>
  <c r="B649" i="13"/>
  <c r="C649" i="13"/>
  <c r="D649" i="13"/>
  <c r="N649" i="13" s="1"/>
  <c r="A650" i="13"/>
  <c r="L650" i="13" s="1"/>
  <c r="B650" i="13"/>
  <c r="C650" i="13"/>
  <c r="D650" i="13"/>
  <c r="N650" i="13" s="1"/>
  <c r="A651" i="13"/>
  <c r="L651" i="13" s="1"/>
  <c r="B651" i="13"/>
  <c r="C651" i="13"/>
  <c r="D651" i="13"/>
  <c r="N651" i="13" s="1"/>
  <c r="A652" i="13"/>
  <c r="L652" i="13" s="1"/>
  <c r="B652" i="13"/>
  <c r="C652" i="13"/>
  <c r="D652" i="13"/>
  <c r="N652" i="13" s="1"/>
  <c r="A653" i="13"/>
  <c r="L653" i="13" s="1"/>
  <c r="B653" i="13"/>
  <c r="C653" i="13"/>
  <c r="D653" i="13"/>
  <c r="N653" i="13" s="1"/>
  <c r="A654" i="13"/>
  <c r="L654" i="13" s="1"/>
  <c r="B654" i="13"/>
  <c r="C654" i="13"/>
  <c r="D654" i="13"/>
  <c r="N654" i="13" s="1"/>
  <c r="A655" i="13"/>
  <c r="L655" i="13" s="1"/>
  <c r="B655" i="13"/>
  <c r="C655" i="13"/>
  <c r="D655" i="13"/>
  <c r="N655" i="13" s="1"/>
  <c r="A656" i="13"/>
  <c r="L656" i="13" s="1"/>
  <c r="B656" i="13"/>
  <c r="C656" i="13"/>
  <c r="D656" i="13"/>
  <c r="N656" i="13" s="1"/>
  <c r="A657" i="13"/>
  <c r="L657" i="13" s="1"/>
  <c r="B657" i="13"/>
  <c r="C657" i="13"/>
  <c r="D657" i="13"/>
  <c r="N657" i="13" s="1"/>
  <c r="A658" i="13"/>
  <c r="L658" i="13" s="1"/>
  <c r="B658" i="13"/>
  <c r="C658" i="13"/>
  <c r="D658" i="13"/>
  <c r="N658" i="13" s="1"/>
  <c r="A659" i="13"/>
  <c r="L659" i="13" s="1"/>
  <c r="B659" i="13"/>
  <c r="C659" i="13"/>
  <c r="D659" i="13"/>
  <c r="N659" i="13" s="1"/>
  <c r="A660" i="13"/>
  <c r="L660" i="13" s="1"/>
  <c r="B660" i="13"/>
  <c r="C660" i="13"/>
  <c r="D660" i="13"/>
  <c r="N660" i="13" s="1"/>
  <c r="A661" i="13"/>
  <c r="L661" i="13" s="1"/>
  <c r="B661" i="13"/>
  <c r="C661" i="13"/>
  <c r="D661" i="13"/>
  <c r="N661" i="13" s="1"/>
  <c r="A662" i="13"/>
  <c r="L662" i="13" s="1"/>
  <c r="B662" i="13"/>
  <c r="C662" i="13"/>
  <c r="D662" i="13"/>
  <c r="N662" i="13" s="1"/>
  <c r="A663" i="13"/>
  <c r="L663" i="13" s="1"/>
  <c r="B663" i="13"/>
  <c r="C663" i="13"/>
  <c r="D663" i="13"/>
  <c r="N663" i="13" s="1"/>
  <c r="A664" i="13"/>
  <c r="L664" i="13" s="1"/>
  <c r="B664" i="13"/>
  <c r="C664" i="13"/>
  <c r="D664" i="13"/>
  <c r="N664" i="13" s="1"/>
  <c r="A665" i="13"/>
  <c r="L665" i="13" s="1"/>
  <c r="B665" i="13"/>
  <c r="C665" i="13"/>
  <c r="D665" i="13"/>
  <c r="N665" i="13" s="1"/>
  <c r="A666" i="13"/>
  <c r="L666" i="13" s="1"/>
  <c r="B666" i="13"/>
  <c r="C666" i="13"/>
  <c r="D666" i="13"/>
  <c r="N666" i="13" s="1"/>
  <c r="A667" i="13"/>
  <c r="L667" i="13" s="1"/>
  <c r="B667" i="13"/>
  <c r="C667" i="13"/>
  <c r="D667" i="13"/>
  <c r="N667" i="13" s="1"/>
  <c r="A668" i="13"/>
  <c r="L668" i="13" s="1"/>
  <c r="B668" i="13"/>
  <c r="C668" i="13"/>
  <c r="D668" i="13"/>
  <c r="N668" i="13" s="1"/>
  <c r="A669" i="13"/>
  <c r="L669" i="13" s="1"/>
  <c r="B669" i="13"/>
  <c r="C669" i="13"/>
  <c r="D669" i="13"/>
  <c r="N669" i="13" s="1"/>
  <c r="A670" i="13"/>
  <c r="L670" i="13" s="1"/>
  <c r="B670" i="13"/>
  <c r="C670" i="13"/>
  <c r="D670" i="13"/>
  <c r="N670" i="13" s="1"/>
  <c r="A671" i="13"/>
  <c r="L671" i="13" s="1"/>
  <c r="B671" i="13"/>
  <c r="C671" i="13"/>
  <c r="D671" i="13"/>
  <c r="N671" i="13" s="1"/>
  <c r="A672" i="13"/>
  <c r="L672" i="13" s="1"/>
  <c r="B672" i="13"/>
  <c r="C672" i="13"/>
  <c r="D672" i="13"/>
  <c r="N672" i="13" s="1"/>
  <c r="A673" i="13"/>
  <c r="L673" i="13" s="1"/>
  <c r="B673" i="13"/>
  <c r="C673" i="13"/>
  <c r="D673" i="13"/>
  <c r="N673" i="13" s="1"/>
  <c r="A674" i="13"/>
  <c r="L674" i="13" s="1"/>
  <c r="B674" i="13"/>
  <c r="C674" i="13"/>
  <c r="D674" i="13"/>
  <c r="N674" i="13" s="1"/>
  <c r="A675" i="13"/>
  <c r="L675" i="13" s="1"/>
  <c r="B675" i="13"/>
  <c r="C675" i="13"/>
  <c r="D675" i="13"/>
  <c r="N675" i="13" s="1"/>
  <c r="A676" i="13"/>
  <c r="L676" i="13" s="1"/>
  <c r="B676" i="13"/>
  <c r="C676" i="13"/>
  <c r="D676" i="13"/>
  <c r="N676" i="13" s="1"/>
  <c r="A677" i="13"/>
  <c r="L677" i="13" s="1"/>
  <c r="B677" i="13"/>
  <c r="C677" i="13"/>
  <c r="D677" i="13"/>
  <c r="N677" i="13" s="1"/>
  <c r="A678" i="13"/>
  <c r="L678" i="13" s="1"/>
  <c r="B678" i="13"/>
  <c r="C678" i="13"/>
  <c r="D678" i="13"/>
  <c r="N678" i="13" s="1"/>
  <c r="A679" i="13"/>
  <c r="L679" i="13" s="1"/>
  <c r="B679" i="13"/>
  <c r="C679" i="13"/>
  <c r="D679" i="13"/>
  <c r="N679" i="13" s="1"/>
  <c r="A680" i="13"/>
  <c r="L680" i="13" s="1"/>
  <c r="B680" i="13"/>
  <c r="C680" i="13"/>
  <c r="D680" i="13"/>
  <c r="N680" i="13" s="1"/>
  <c r="A681" i="13"/>
  <c r="L681" i="13" s="1"/>
  <c r="B681" i="13"/>
  <c r="C681" i="13"/>
  <c r="D681" i="13"/>
  <c r="N681" i="13" s="1"/>
  <c r="A682" i="13"/>
  <c r="L682" i="13" s="1"/>
  <c r="B682" i="13"/>
  <c r="C682" i="13"/>
  <c r="D682" i="13"/>
  <c r="N682" i="13" s="1"/>
  <c r="A683" i="13"/>
  <c r="L683" i="13" s="1"/>
  <c r="B683" i="13"/>
  <c r="C683" i="13"/>
  <c r="D683" i="13"/>
  <c r="N683" i="13" s="1"/>
  <c r="A684" i="13"/>
  <c r="L684" i="13" s="1"/>
  <c r="B684" i="13"/>
  <c r="C684" i="13"/>
  <c r="D684" i="13"/>
  <c r="N684" i="13" s="1"/>
  <c r="A685" i="13"/>
  <c r="L685" i="13" s="1"/>
  <c r="B685" i="13"/>
  <c r="C685" i="13"/>
  <c r="D685" i="13"/>
  <c r="N685" i="13" s="1"/>
  <c r="A686" i="13"/>
  <c r="L686" i="13" s="1"/>
  <c r="B686" i="13"/>
  <c r="C686" i="13"/>
  <c r="D686" i="13"/>
  <c r="N686" i="13" s="1"/>
  <c r="A687" i="13"/>
  <c r="L687" i="13" s="1"/>
  <c r="B687" i="13"/>
  <c r="C687" i="13"/>
  <c r="D687" i="13"/>
  <c r="N687" i="13" s="1"/>
  <c r="A688" i="13"/>
  <c r="L688" i="13" s="1"/>
  <c r="B688" i="13"/>
  <c r="C688" i="13"/>
  <c r="D688" i="13"/>
  <c r="N688" i="13" s="1"/>
  <c r="A689" i="13"/>
  <c r="L689" i="13" s="1"/>
  <c r="B689" i="13"/>
  <c r="C689" i="13"/>
  <c r="D689" i="13"/>
  <c r="N689" i="13" s="1"/>
  <c r="A690" i="13"/>
  <c r="L690" i="13" s="1"/>
  <c r="B690" i="13"/>
  <c r="C690" i="13"/>
  <c r="D690" i="13"/>
  <c r="N690" i="13" s="1"/>
  <c r="A691" i="13"/>
  <c r="L691" i="13" s="1"/>
  <c r="B691" i="13"/>
  <c r="C691" i="13"/>
  <c r="D691" i="13"/>
  <c r="N691" i="13" s="1"/>
  <c r="A692" i="13"/>
  <c r="L692" i="13" s="1"/>
  <c r="B692" i="13"/>
  <c r="C692" i="13"/>
  <c r="D692" i="13"/>
  <c r="N692" i="13" s="1"/>
  <c r="A693" i="13"/>
  <c r="L693" i="13" s="1"/>
  <c r="B693" i="13"/>
  <c r="C693" i="13"/>
  <c r="D693" i="13"/>
  <c r="N693" i="13" s="1"/>
  <c r="A694" i="13"/>
  <c r="L694" i="13" s="1"/>
  <c r="B694" i="13"/>
  <c r="C694" i="13"/>
  <c r="D694" i="13"/>
  <c r="N694" i="13" s="1"/>
  <c r="A695" i="13"/>
  <c r="L695" i="13" s="1"/>
  <c r="B695" i="13"/>
  <c r="C695" i="13"/>
  <c r="D695" i="13"/>
  <c r="N695" i="13" s="1"/>
  <c r="A696" i="13"/>
  <c r="L696" i="13" s="1"/>
  <c r="B696" i="13"/>
  <c r="C696" i="13"/>
  <c r="D696" i="13"/>
  <c r="N696" i="13" s="1"/>
  <c r="A697" i="13"/>
  <c r="L697" i="13" s="1"/>
  <c r="B697" i="13"/>
  <c r="C697" i="13"/>
  <c r="D697" i="13"/>
  <c r="N697" i="13" s="1"/>
  <c r="A698" i="13"/>
  <c r="L698" i="13" s="1"/>
  <c r="B698" i="13"/>
  <c r="C698" i="13"/>
  <c r="D698" i="13"/>
  <c r="N698" i="13" s="1"/>
  <c r="A699" i="13"/>
  <c r="L699" i="13" s="1"/>
  <c r="B699" i="13"/>
  <c r="C699" i="13"/>
  <c r="D699" i="13"/>
  <c r="N699" i="13" s="1"/>
  <c r="A700" i="13"/>
  <c r="L700" i="13" s="1"/>
  <c r="B700" i="13"/>
  <c r="C700" i="13"/>
  <c r="D700" i="13"/>
  <c r="N700" i="13" s="1"/>
  <c r="A701" i="13"/>
  <c r="L701" i="13" s="1"/>
  <c r="B701" i="13"/>
  <c r="C701" i="13"/>
  <c r="D701" i="13"/>
  <c r="N701" i="13" s="1"/>
  <c r="A702" i="13"/>
  <c r="L702" i="13" s="1"/>
  <c r="B702" i="13"/>
  <c r="C702" i="13"/>
  <c r="D702" i="13"/>
  <c r="N702" i="13" s="1"/>
  <c r="A703" i="13"/>
  <c r="L703" i="13" s="1"/>
  <c r="B703" i="13"/>
  <c r="C703" i="13"/>
  <c r="D703" i="13"/>
  <c r="N703" i="13" s="1"/>
  <c r="A704" i="13"/>
  <c r="L704" i="13" s="1"/>
  <c r="B704" i="13"/>
  <c r="C704" i="13"/>
  <c r="D704" i="13"/>
  <c r="N704" i="13" s="1"/>
  <c r="A705" i="13"/>
  <c r="L705" i="13" s="1"/>
  <c r="B705" i="13"/>
  <c r="C705" i="13"/>
  <c r="D705" i="13"/>
  <c r="N705" i="13" s="1"/>
  <c r="A706" i="13"/>
  <c r="L706" i="13" s="1"/>
  <c r="B706" i="13"/>
  <c r="C706" i="13"/>
  <c r="D706" i="13"/>
  <c r="N706" i="13" s="1"/>
  <c r="A707" i="13"/>
  <c r="L707" i="13" s="1"/>
  <c r="B707" i="13"/>
  <c r="C707" i="13"/>
  <c r="D707" i="13"/>
  <c r="N707" i="13" s="1"/>
  <c r="A708" i="13"/>
  <c r="L708" i="13" s="1"/>
  <c r="B708" i="13"/>
  <c r="C708" i="13"/>
  <c r="D708" i="13"/>
  <c r="N708" i="13" s="1"/>
  <c r="A709" i="13"/>
  <c r="L709" i="13" s="1"/>
  <c r="B709" i="13"/>
  <c r="C709" i="13"/>
  <c r="D709" i="13"/>
  <c r="N709" i="13" s="1"/>
  <c r="A710" i="13"/>
  <c r="L710" i="13" s="1"/>
  <c r="B710" i="13"/>
  <c r="C710" i="13"/>
  <c r="D710" i="13"/>
  <c r="N710" i="13" s="1"/>
  <c r="A711" i="13"/>
  <c r="L711" i="13" s="1"/>
  <c r="B711" i="13"/>
  <c r="C711" i="13"/>
  <c r="D711" i="13"/>
  <c r="N711" i="13" s="1"/>
  <c r="A712" i="13"/>
  <c r="L712" i="13" s="1"/>
  <c r="B712" i="13"/>
  <c r="C712" i="13"/>
  <c r="D712" i="13"/>
  <c r="N712" i="13" s="1"/>
  <c r="A713" i="13"/>
  <c r="L713" i="13" s="1"/>
  <c r="B713" i="13"/>
  <c r="C713" i="13"/>
  <c r="D713" i="13"/>
  <c r="N713" i="13" s="1"/>
  <c r="A714" i="13"/>
  <c r="L714" i="13" s="1"/>
  <c r="B714" i="13"/>
  <c r="C714" i="13"/>
  <c r="D714" i="13"/>
  <c r="N714" i="13" s="1"/>
  <c r="A715" i="13"/>
  <c r="L715" i="13" s="1"/>
  <c r="B715" i="13"/>
  <c r="C715" i="13"/>
  <c r="D715" i="13"/>
  <c r="N715" i="13" s="1"/>
  <c r="A716" i="13"/>
  <c r="L716" i="13" s="1"/>
  <c r="B716" i="13"/>
  <c r="C716" i="13"/>
  <c r="D716" i="13"/>
  <c r="N716" i="13" s="1"/>
  <c r="A717" i="13"/>
  <c r="L717" i="13" s="1"/>
  <c r="B717" i="13"/>
  <c r="C717" i="13"/>
  <c r="D717" i="13"/>
  <c r="N717" i="13" s="1"/>
  <c r="A718" i="13"/>
  <c r="L718" i="13" s="1"/>
  <c r="B718" i="13"/>
  <c r="C718" i="13"/>
  <c r="D718" i="13"/>
  <c r="N718" i="13" s="1"/>
  <c r="A719" i="13"/>
  <c r="L719" i="13" s="1"/>
  <c r="B719" i="13"/>
  <c r="C719" i="13"/>
  <c r="D719" i="13"/>
  <c r="N719" i="13" s="1"/>
  <c r="A720" i="13"/>
  <c r="L720" i="13" s="1"/>
  <c r="B720" i="13"/>
  <c r="C720" i="13"/>
  <c r="D720" i="13"/>
  <c r="N720" i="13" s="1"/>
  <c r="A721" i="13"/>
  <c r="L721" i="13" s="1"/>
  <c r="B721" i="13"/>
  <c r="C721" i="13"/>
  <c r="D721" i="13"/>
  <c r="N721" i="13" s="1"/>
  <c r="A722" i="13"/>
  <c r="L722" i="13" s="1"/>
  <c r="B722" i="13"/>
  <c r="C722" i="13"/>
  <c r="D722" i="13"/>
  <c r="N722" i="13" s="1"/>
  <c r="A723" i="13"/>
  <c r="L723" i="13" s="1"/>
  <c r="B723" i="13"/>
  <c r="C723" i="13"/>
  <c r="D723" i="13"/>
  <c r="N723" i="13" s="1"/>
  <c r="A724" i="13"/>
  <c r="L724" i="13" s="1"/>
  <c r="B724" i="13"/>
  <c r="C724" i="13"/>
  <c r="D724" i="13"/>
  <c r="N724" i="13" s="1"/>
  <c r="A725" i="13"/>
  <c r="L725" i="13" s="1"/>
  <c r="B725" i="13"/>
  <c r="C725" i="13"/>
  <c r="D725" i="13"/>
  <c r="N725" i="13" s="1"/>
  <c r="A726" i="13"/>
  <c r="L726" i="13" s="1"/>
  <c r="B726" i="13"/>
  <c r="C726" i="13"/>
  <c r="D726" i="13"/>
  <c r="N726" i="13" s="1"/>
  <c r="A727" i="13"/>
  <c r="L727" i="13" s="1"/>
  <c r="B727" i="13"/>
  <c r="C727" i="13"/>
  <c r="D727" i="13"/>
  <c r="N727" i="13" s="1"/>
  <c r="A728" i="13"/>
  <c r="L728" i="13" s="1"/>
  <c r="B728" i="13"/>
  <c r="C728" i="13"/>
  <c r="D728" i="13"/>
  <c r="N728" i="13" s="1"/>
  <c r="A729" i="13"/>
  <c r="L729" i="13" s="1"/>
  <c r="B729" i="13"/>
  <c r="C729" i="13"/>
  <c r="D729" i="13"/>
  <c r="N729" i="13" s="1"/>
  <c r="A730" i="13"/>
  <c r="L730" i="13" s="1"/>
  <c r="B730" i="13"/>
  <c r="C730" i="13"/>
  <c r="D730" i="13"/>
  <c r="N730" i="13" s="1"/>
  <c r="A731" i="13"/>
  <c r="L731" i="13" s="1"/>
  <c r="B731" i="13"/>
  <c r="C731" i="13"/>
  <c r="D731" i="13"/>
  <c r="N731" i="13" s="1"/>
  <c r="A732" i="13"/>
  <c r="L732" i="13" s="1"/>
  <c r="B732" i="13"/>
  <c r="C732" i="13"/>
  <c r="D732" i="13"/>
  <c r="N732" i="13" s="1"/>
  <c r="A733" i="13"/>
  <c r="L733" i="13" s="1"/>
  <c r="B733" i="13"/>
  <c r="C733" i="13"/>
  <c r="D733" i="13"/>
  <c r="N733" i="13" s="1"/>
  <c r="A734" i="13"/>
  <c r="L734" i="13" s="1"/>
  <c r="B734" i="13"/>
  <c r="C734" i="13"/>
  <c r="D734" i="13"/>
  <c r="N734" i="13" s="1"/>
  <c r="A735" i="13"/>
  <c r="L735" i="13" s="1"/>
  <c r="B735" i="13"/>
  <c r="C735" i="13"/>
  <c r="D735" i="13"/>
  <c r="N735" i="13" s="1"/>
  <c r="A736" i="13"/>
  <c r="L736" i="13" s="1"/>
  <c r="B736" i="13"/>
  <c r="C736" i="13"/>
  <c r="D736" i="13"/>
  <c r="N736" i="13" s="1"/>
  <c r="A737" i="13"/>
  <c r="L737" i="13" s="1"/>
  <c r="B737" i="13"/>
  <c r="C737" i="13"/>
  <c r="D737" i="13"/>
  <c r="N737" i="13" s="1"/>
  <c r="A738" i="13"/>
  <c r="L738" i="13" s="1"/>
  <c r="B738" i="13"/>
  <c r="C738" i="13"/>
  <c r="D738" i="13"/>
  <c r="N738" i="13" s="1"/>
  <c r="A739" i="13"/>
  <c r="L739" i="13" s="1"/>
  <c r="B739" i="13"/>
  <c r="C739" i="13"/>
  <c r="D739" i="13"/>
  <c r="N739" i="13" s="1"/>
  <c r="A740" i="13"/>
  <c r="L740" i="13" s="1"/>
  <c r="B740" i="13"/>
  <c r="C740" i="13"/>
  <c r="D740" i="13"/>
  <c r="N740" i="13" s="1"/>
  <c r="A741" i="13"/>
  <c r="L741" i="13" s="1"/>
  <c r="B741" i="13"/>
  <c r="C741" i="13"/>
  <c r="D741" i="13"/>
  <c r="N741" i="13" s="1"/>
  <c r="A742" i="13"/>
  <c r="L742" i="13" s="1"/>
  <c r="B742" i="13"/>
  <c r="C742" i="13"/>
  <c r="D742" i="13"/>
  <c r="N742" i="13" s="1"/>
  <c r="A743" i="13"/>
  <c r="L743" i="13" s="1"/>
  <c r="B743" i="13"/>
  <c r="C743" i="13"/>
  <c r="D743" i="13"/>
  <c r="N743" i="13" s="1"/>
  <c r="A744" i="13"/>
  <c r="L744" i="13" s="1"/>
  <c r="B744" i="13"/>
  <c r="C744" i="13"/>
  <c r="D744" i="13"/>
  <c r="N744" i="13" s="1"/>
  <c r="A745" i="13"/>
  <c r="L745" i="13" s="1"/>
  <c r="B745" i="13"/>
  <c r="C745" i="13"/>
  <c r="D745" i="13"/>
  <c r="N745" i="13" s="1"/>
  <c r="A746" i="13"/>
  <c r="L746" i="13" s="1"/>
  <c r="B746" i="13"/>
  <c r="C746" i="13"/>
  <c r="D746" i="13"/>
  <c r="N746" i="13" s="1"/>
  <c r="A747" i="13"/>
  <c r="L747" i="13" s="1"/>
  <c r="B747" i="13"/>
  <c r="C747" i="13"/>
  <c r="D747" i="13"/>
  <c r="N747" i="13" s="1"/>
  <c r="A748" i="13"/>
  <c r="L748" i="13" s="1"/>
  <c r="B748" i="13"/>
  <c r="C748" i="13"/>
  <c r="D748" i="13"/>
  <c r="N748" i="13" s="1"/>
  <c r="A749" i="13"/>
  <c r="L749" i="13" s="1"/>
  <c r="B749" i="13"/>
  <c r="C749" i="13"/>
  <c r="D749" i="13"/>
  <c r="N749" i="13" s="1"/>
  <c r="A750" i="13"/>
  <c r="L750" i="13" s="1"/>
  <c r="B750" i="13"/>
  <c r="C750" i="13"/>
  <c r="D750" i="13"/>
  <c r="N750" i="13" s="1"/>
  <c r="A751" i="13"/>
  <c r="L751" i="13" s="1"/>
  <c r="B751" i="13"/>
  <c r="C751" i="13"/>
  <c r="D751" i="13"/>
  <c r="N751" i="13" s="1"/>
  <c r="A752" i="13"/>
  <c r="L752" i="13" s="1"/>
  <c r="B752" i="13"/>
  <c r="C752" i="13"/>
  <c r="D752" i="13"/>
  <c r="N752" i="13" s="1"/>
  <c r="A753" i="13"/>
  <c r="L753" i="13" s="1"/>
  <c r="B753" i="13"/>
  <c r="C753" i="13"/>
  <c r="D753" i="13"/>
  <c r="N753" i="13" s="1"/>
  <c r="A754" i="13"/>
  <c r="L754" i="13" s="1"/>
  <c r="B754" i="13"/>
  <c r="C754" i="13"/>
  <c r="D754" i="13"/>
  <c r="N754" i="13" s="1"/>
  <c r="A755" i="13"/>
  <c r="L755" i="13" s="1"/>
  <c r="B755" i="13"/>
  <c r="C755" i="13"/>
  <c r="D755" i="13"/>
  <c r="N755" i="13" s="1"/>
  <c r="A756" i="13"/>
  <c r="L756" i="13" s="1"/>
  <c r="B756" i="13"/>
  <c r="C756" i="13"/>
  <c r="D756" i="13"/>
  <c r="N756" i="13" s="1"/>
  <c r="A757" i="13"/>
  <c r="L757" i="13" s="1"/>
  <c r="B757" i="13"/>
  <c r="C757" i="13"/>
  <c r="D757" i="13"/>
  <c r="N757" i="13" s="1"/>
  <c r="A758" i="13"/>
  <c r="L758" i="13" s="1"/>
  <c r="B758" i="13"/>
  <c r="C758" i="13"/>
  <c r="D758" i="13"/>
  <c r="N758" i="13" s="1"/>
  <c r="A759" i="13"/>
  <c r="L759" i="13" s="1"/>
  <c r="B759" i="13"/>
  <c r="C759" i="13"/>
  <c r="D759" i="13"/>
  <c r="N759" i="13" s="1"/>
  <c r="A760" i="13"/>
  <c r="L760" i="13" s="1"/>
  <c r="B760" i="13"/>
  <c r="C760" i="13"/>
  <c r="D760" i="13"/>
  <c r="N760" i="13" s="1"/>
  <c r="A761" i="13"/>
  <c r="L761" i="13" s="1"/>
  <c r="B761" i="13"/>
  <c r="C761" i="13"/>
  <c r="D761" i="13"/>
  <c r="N761" i="13" s="1"/>
  <c r="A762" i="13"/>
  <c r="L762" i="13" s="1"/>
  <c r="B762" i="13"/>
  <c r="C762" i="13"/>
  <c r="D762" i="13"/>
  <c r="N762" i="13" s="1"/>
  <c r="A763" i="13"/>
  <c r="L763" i="13" s="1"/>
  <c r="B763" i="13"/>
  <c r="C763" i="13"/>
  <c r="D763" i="13"/>
  <c r="N763" i="13" s="1"/>
  <c r="A764" i="13"/>
  <c r="L764" i="13" s="1"/>
  <c r="B764" i="13"/>
  <c r="C764" i="13"/>
  <c r="D764" i="13"/>
  <c r="N764" i="13" s="1"/>
  <c r="A765" i="13"/>
  <c r="L765" i="13" s="1"/>
  <c r="B765" i="13"/>
  <c r="C765" i="13"/>
  <c r="D765" i="13"/>
  <c r="N765" i="13" s="1"/>
  <c r="A766" i="13"/>
  <c r="L766" i="13" s="1"/>
  <c r="B766" i="13"/>
  <c r="C766" i="13"/>
  <c r="D766" i="13"/>
  <c r="N766" i="13" s="1"/>
  <c r="A767" i="13"/>
  <c r="L767" i="13" s="1"/>
  <c r="B767" i="13"/>
  <c r="C767" i="13"/>
  <c r="D767" i="13"/>
  <c r="N767" i="13" s="1"/>
  <c r="A768" i="13"/>
  <c r="L768" i="13" s="1"/>
  <c r="B768" i="13"/>
  <c r="C768" i="13"/>
  <c r="D768" i="13"/>
  <c r="N768" i="13" s="1"/>
  <c r="A769" i="13"/>
  <c r="L769" i="13" s="1"/>
  <c r="B769" i="13"/>
  <c r="C769" i="13"/>
  <c r="D769" i="13"/>
  <c r="N769" i="13" s="1"/>
  <c r="A770" i="13"/>
  <c r="L770" i="13" s="1"/>
  <c r="B770" i="13"/>
  <c r="C770" i="13"/>
  <c r="D770" i="13"/>
  <c r="N770" i="13" s="1"/>
  <c r="A771" i="13"/>
  <c r="L771" i="13" s="1"/>
  <c r="B771" i="13"/>
  <c r="C771" i="13"/>
  <c r="D771" i="13"/>
  <c r="N771" i="13" s="1"/>
  <c r="A772" i="13"/>
  <c r="L772" i="13" s="1"/>
  <c r="B772" i="13"/>
  <c r="C772" i="13"/>
  <c r="D772" i="13"/>
  <c r="N772" i="13" s="1"/>
  <c r="A773" i="13"/>
  <c r="L773" i="13" s="1"/>
  <c r="B773" i="13"/>
  <c r="C773" i="13"/>
  <c r="D773" i="13"/>
  <c r="N773" i="13" s="1"/>
  <c r="A774" i="13"/>
  <c r="L774" i="13" s="1"/>
  <c r="B774" i="13"/>
  <c r="C774" i="13"/>
  <c r="D774" i="13"/>
  <c r="N774" i="13" s="1"/>
  <c r="A775" i="13"/>
  <c r="L775" i="13" s="1"/>
  <c r="B775" i="13"/>
  <c r="C775" i="13"/>
  <c r="D775" i="13"/>
  <c r="N775" i="13" s="1"/>
  <c r="A776" i="13"/>
  <c r="L776" i="13" s="1"/>
  <c r="B776" i="13"/>
  <c r="C776" i="13"/>
  <c r="D776" i="13"/>
  <c r="N776" i="13" s="1"/>
  <c r="A777" i="13"/>
  <c r="L777" i="13" s="1"/>
  <c r="B777" i="13"/>
  <c r="C777" i="13"/>
  <c r="D777" i="13"/>
  <c r="N777" i="13" s="1"/>
  <c r="A778" i="13"/>
  <c r="L778" i="13" s="1"/>
  <c r="B778" i="13"/>
  <c r="C778" i="13"/>
  <c r="D778" i="13"/>
  <c r="N778" i="13" s="1"/>
  <c r="A779" i="13"/>
  <c r="L779" i="13" s="1"/>
  <c r="B779" i="13"/>
  <c r="C779" i="13"/>
  <c r="D779" i="13"/>
  <c r="N779" i="13" s="1"/>
  <c r="A780" i="13"/>
  <c r="L780" i="13" s="1"/>
  <c r="B780" i="13"/>
  <c r="C780" i="13"/>
  <c r="D780" i="13"/>
  <c r="N780" i="13" s="1"/>
  <c r="A781" i="13"/>
  <c r="L781" i="13" s="1"/>
  <c r="B781" i="13"/>
  <c r="C781" i="13"/>
  <c r="D781" i="13"/>
  <c r="N781" i="13" s="1"/>
  <c r="A782" i="13"/>
  <c r="L782" i="13" s="1"/>
  <c r="B782" i="13"/>
  <c r="C782" i="13"/>
  <c r="D782" i="13"/>
  <c r="N782" i="13" s="1"/>
  <c r="A783" i="13"/>
  <c r="L783" i="13" s="1"/>
  <c r="B783" i="13"/>
  <c r="C783" i="13"/>
  <c r="D783" i="13"/>
  <c r="N783" i="13" s="1"/>
  <c r="A784" i="13"/>
  <c r="L784" i="13" s="1"/>
  <c r="B784" i="13"/>
  <c r="C784" i="13"/>
  <c r="D784" i="13"/>
  <c r="N784" i="13" s="1"/>
  <c r="A785" i="13"/>
  <c r="L785" i="13" s="1"/>
  <c r="B785" i="13"/>
  <c r="C785" i="13"/>
  <c r="D785" i="13"/>
  <c r="N785" i="13" s="1"/>
  <c r="A786" i="13"/>
  <c r="L786" i="13" s="1"/>
  <c r="B786" i="13"/>
  <c r="C786" i="13"/>
  <c r="D786" i="13"/>
  <c r="N786" i="13" s="1"/>
  <c r="A787" i="13"/>
  <c r="L787" i="13" s="1"/>
  <c r="B787" i="13"/>
  <c r="C787" i="13"/>
  <c r="D787" i="13"/>
  <c r="N787" i="13" s="1"/>
  <c r="A788" i="13"/>
  <c r="L788" i="13" s="1"/>
  <c r="B788" i="13"/>
  <c r="C788" i="13"/>
  <c r="D788" i="13"/>
  <c r="N788" i="13" s="1"/>
  <c r="A789" i="13"/>
  <c r="L789" i="13" s="1"/>
  <c r="B789" i="13"/>
  <c r="C789" i="13"/>
  <c r="D789" i="13"/>
  <c r="N789" i="13" s="1"/>
  <c r="A790" i="13"/>
  <c r="L790" i="13" s="1"/>
  <c r="B790" i="13"/>
  <c r="C790" i="13"/>
  <c r="D790" i="13"/>
  <c r="N790" i="13" s="1"/>
  <c r="A791" i="13"/>
  <c r="L791" i="13" s="1"/>
  <c r="B791" i="13"/>
  <c r="C791" i="13"/>
  <c r="D791" i="13"/>
  <c r="N791" i="13" s="1"/>
  <c r="A792" i="13"/>
  <c r="L792" i="13" s="1"/>
  <c r="B792" i="13"/>
  <c r="C792" i="13"/>
  <c r="D792" i="13"/>
  <c r="N792" i="13" s="1"/>
  <c r="A793" i="13"/>
  <c r="L793" i="13" s="1"/>
  <c r="B793" i="13"/>
  <c r="C793" i="13"/>
  <c r="D793" i="13"/>
  <c r="N793" i="13" s="1"/>
  <c r="A794" i="13"/>
  <c r="L794" i="13" s="1"/>
  <c r="B794" i="13"/>
  <c r="C794" i="13"/>
  <c r="D794" i="13"/>
  <c r="N794" i="13" s="1"/>
  <c r="A795" i="13"/>
  <c r="L795" i="13" s="1"/>
  <c r="B795" i="13"/>
  <c r="C795" i="13"/>
  <c r="D795" i="13"/>
  <c r="N795" i="13" s="1"/>
  <c r="A796" i="13"/>
  <c r="L796" i="13" s="1"/>
  <c r="B796" i="13"/>
  <c r="C796" i="13"/>
  <c r="D796" i="13"/>
  <c r="N796" i="13" s="1"/>
  <c r="A797" i="13"/>
  <c r="L797" i="13" s="1"/>
  <c r="B797" i="13"/>
  <c r="C797" i="13"/>
  <c r="D797" i="13"/>
  <c r="N797" i="13" s="1"/>
  <c r="A798" i="13"/>
  <c r="L798" i="13" s="1"/>
  <c r="B798" i="13"/>
  <c r="C798" i="13"/>
  <c r="D798" i="13"/>
  <c r="N798" i="13" s="1"/>
  <c r="A799" i="13"/>
  <c r="L799" i="13" s="1"/>
  <c r="B799" i="13"/>
  <c r="C799" i="13"/>
  <c r="D799" i="13"/>
  <c r="N799" i="13" s="1"/>
  <c r="A800" i="13"/>
  <c r="L800" i="13" s="1"/>
  <c r="B800" i="13"/>
  <c r="C800" i="13"/>
  <c r="D800" i="13"/>
  <c r="N800" i="13" s="1"/>
  <c r="A801" i="13"/>
  <c r="L801" i="13" s="1"/>
  <c r="B801" i="13"/>
  <c r="C801" i="13"/>
  <c r="D801" i="13"/>
  <c r="N801" i="13" s="1"/>
  <c r="A802" i="13"/>
  <c r="L802" i="13" s="1"/>
  <c r="B802" i="13"/>
  <c r="C802" i="13"/>
  <c r="D802" i="13"/>
  <c r="N802" i="13" s="1"/>
  <c r="A803" i="13"/>
  <c r="L803" i="13" s="1"/>
  <c r="B803" i="13"/>
  <c r="C803" i="13"/>
  <c r="D803" i="13"/>
  <c r="N803" i="13" s="1"/>
  <c r="A804" i="13"/>
  <c r="L804" i="13" s="1"/>
  <c r="B804" i="13"/>
  <c r="C804" i="13"/>
  <c r="D804" i="13"/>
  <c r="N804" i="13" s="1"/>
  <c r="A805" i="13"/>
  <c r="L805" i="13" s="1"/>
  <c r="B805" i="13"/>
  <c r="C805" i="13"/>
  <c r="D805" i="13"/>
  <c r="N805" i="13" s="1"/>
  <c r="A806" i="13"/>
  <c r="L806" i="13" s="1"/>
  <c r="B806" i="13"/>
  <c r="C806" i="13"/>
  <c r="D806" i="13"/>
  <c r="N806" i="13" s="1"/>
  <c r="A807" i="13"/>
  <c r="L807" i="13" s="1"/>
  <c r="B807" i="13"/>
  <c r="C807" i="13"/>
  <c r="D807" i="13"/>
  <c r="N807" i="13" s="1"/>
  <c r="A808" i="13"/>
  <c r="L808" i="13" s="1"/>
  <c r="B808" i="13"/>
  <c r="C808" i="13"/>
  <c r="D808" i="13"/>
  <c r="N808" i="13" s="1"/>
  <c r="A809" i="13"/>
  <c r="L809" i="13" s="1"/>
  <c r="B809" i="13"/>
  <c r="C809" i="13"/>
  <c r="D809" i="13"/>
  <c r="N809" i="13" s="1"/>
  <c r="A810" i="13"/>
  <c r="L810" i="13" s="1"/>
  <c r="B810" i="13"/>
  <c r="C810" i="13"/>
  <c r="D810" i="13"/>
  <c r="N810" i="13" s="1"/>
  <c r="A811" i="13"/>
  <c r="L811" i="13" s="1"/>
  <c r="B811" i="13"/>
  <c r="C811" i="13"/>
  <c r="D811" i="13"/>
  <c r="N811" i="13" s="1"/>
  <c r="A812" i="13"/>
  <c r="L812" i="13" s="1"/>
  <c r="B812" i="13"/>
  <c r="C812" i="13"/>
  <c r="D812" i="13"/>
  <c r="N812" i="13" s="1"/>
  <c r="A813" i="13"/>
  <c r="L813" i="13" s="1"/>
  <c r="B813" i="13"/>
  <c r="C813" i="13"/>
  <c r="D813" i="13"/>
  <c r="N813" i="13" s="1"/>
  <c r="A814" i="13"/>
  <c r="L814" i="13" s="1"/>
  <c r="B814" i="13"/>
  <c r="C814" i="13"/>
  <c r="D814" i="13"/>
  <c r="N814" i="13" s="1"/>
  <c r="A815" i="13"/>
  <c r="L815" i="13" s="1"/>
  <c r="B815" i="13"/>
  <c r="C815" i="13"/>
  <c r="D815" i="13"/>
  <c r="N815" i="13" s="1"/>
  <c r="A816" i="13"/>
  <c r="L816" i="13" s="1"/>
  <c r="B816" i="13"/>
  <c r="C816" i="13"/>
  <c r="D816" i="13"/>
  <c r="N816" i="13" s="1"/>
  <c r="A817" i="13"/>
  <c r="L817" i="13" s="1"/>
  <c r="B817" i="13"/>
  <c r="C817" i="13"/>
  <c r="D817" i="13"/>
  <c r="N817" i="13" s="1"/>
  <c r="A818" i="13"/>
  <c r="L818" i="13" s="1"/>
  <c r="B818" i="13"/>
  <c r="C818" i="13"/>
  <c r="D818" i="13"/>
  <c r="N818" i="13" s="1"/>
  <c r="A819" i="13"/>
  <c r="L819" i="13" s="1"/>
  <c r="B819" i="13"/>
  <c r="C819" i="13"/>
  <c r="D819" i="13"/>
  <c r="N819" i="13" s="1"/>
  <c r="A820" i="13"/>
  <c r="L820" i="13" s="1"/>
  <c r="B820" i="13"/>
  <c r="C820" i="13"/>
  <c r="D820" i="13"/>
  <c r="N820" i="13" s="1"/>
  <c r="A821" i="13"/>
  <c r="L821" i="13" s="1"/>
  <c r="B821" i="13"/>
  <c r="C821" i="13"/>
  <c r="D821" i="13"/>
  <c r="N821" i="13" s="1"/>
  <c r="A822" i="13"/>
  <c r="L822" i="13" s="1"/>
  <c r="B822" i="13"/>
  <c r="C822" i="13"/>
  <c r="D822" i="13"/>
  <c r="N822" i="13" s="1"/>
  <c r="A823" i="13"/>
  <c r="L823" i="13" s="1"/>
  <c r="B823" i="13"/>
  <c r="C823" i="13"/>
  <c r="D823" i="13"/>
  <c r="N823" i="13" s="1"/>
  <c r="A824" i="13"/>
  <c r="L824" i="13" s="1"/>
  <c r="B824" i="13"/>
  <c r="C824" i="13"/>
  <c r="D824" i="13"/>
  <c r="N824" i="13" s="1"/>
  <c r="A825" i="13"/>
  <c r="L825" i="13" s="1"/>
  <c r="B825" i="13"/>
  <c r="C825" i="13"/>
  <c r="D825" i="13"/>
  <c r="N825" i="13" s="1"/>
  <c r="A826" i="13"/>
  <c r="L826" i="13" s="1"/>
  <c r="B826" i="13"/>
  <c r="C826" i="13"/>
  <c r="D826" i="13"/>
  <c r="N826" i="13" s="1"/>
  <c r="A827" i="13"/>
  <c r="L827" i="13" s="1"/>
  <c r="B827" i="13"/>
  <c r="C827" i="13"/>
  <c r="D827" i="13"/>
  <c r="N827" i="13" s="1"/>
  <c r="A828" i="13"/>
  <c r="L828" i="13" s="1"/>
  <c r="B828" i="13"/>
  <c r="C828" i="13"/>
  <c r="D828" i="13"/>
  <c r="N828" i="13" s="1"/>
  <c r="A829" i="13"/>
  <c r="L829" i="13" s="1"/>
  <c r="B829" i="13"/>
  <c r="C829" i="13"/>
  <c r="D829" i="13"/>
  <c r="N829" i="13" s="1"/>
  <c r="A830" i="13"/>
  <c r="L830" i="13" s="1"/>
  <c r="B830" i="13"/>
  <c r="C830" i="13"/>
  <c r="D830" i="13"/>
  <c r="N830" i="13" s="1"/>
  <c r="A831" i="13"/>
  <c r="L831" i="13" s="1"/>
  <c r="B831" i="13"/>
  <c r="C831" i="13"/>
  <c r="D831" i="13"/>
  <c r="N831" i="13" s="1"/>
  <c r="A832" i="13"/>
  <c r="L832" i="13" s="1"/>
  <c r="B832" i="13"/>
  <c r="C832" i="13"/>
  <c r="D832" i="13"/>
  <c r="N832" i="13" s="1"/>
  <c r="A833" i="13"/>
  <c r="L833" i="13" s="1"/>
  <c r="B833" i="13"/>
  <c r="C833" i="13"/>
  <c r="D833" i="13"/>
  <c r="N833" i="13" s="1"/>
  <c r="A834" i="13"/>
  <c r="L834" i="13" s="1"/>
  <c r="B834" i="13"/>
  <c r="C834" i="13"/>
  <c r="D834" i="13"/>
  <c r="N834" i="13" s="1"/>
  <c r="A835" i="13"/>
  <c r="L835" i="13" s="1"/>
  <c r="B835" i="13"/>
  <c r="C835" i="13"/>
  <c r="D835" i="13"/>
  <c r="N835" i="13" s="1"/>
  <c r="A836" i="13"/>
  <c r="L836" i="13" s="1"/>
  <c r="B836" i="13"/>
  <c r="C836" i="13"/>
  <c r="D836" i="13"/>
  <c r="N836" i="13" s="1"/>
  <c r="A837" i="13"/>
  <c r="L837" i="13" s="1"/>
  <c r="B837" i="13"/>
  <c r="C837" i="13"/>
  <c r="D837" i="13"/>
  <c r="N837" i="13" s="1"/>
  <c r="A838" i="13"/>
  <c r="L838" i="13" s="1"/>
  <c r="B838" i="13"/>
  <c r="C838" i="13"/>
  <c r="D838" i="13"/>
  <c r="N838" i="13" s="1"/>
  <c r="A839" i="13"/>
  <c r="L839" i="13" s="1"/>
  <c r="B839" i="13"/>
  <c r="C839" i="13"/>
  <c r="D839" i="13"/>
  <c r="N839" i="13" s="1"/>
  <c r="A840" i="13"/>
  <c r="L840" i="13" s="1"/>
  <c r="B840" i="13"/>
  <c r="C840" i="13"/>
  <c r="D840" i="13"/>
  <c r="N840" i="13" s="1"/>
  <c r="A841" i="13"/>
  <c r="L841" i="13" s="1"/>
  <c r="B841" i="13"/>
  <c r="C841" i="13"/>
  <c r="D841" i="13"/>
  <c r="N841" i="13" s="1"/>
  <c r="A842" i="13"/>
  <c r="L842" i="13" s="1"/>
  <c r="B842" i="13"/>
  <c r="C842" i="13"/>
  <c r="D842" i="13"/>
  <c r="N842" i="13" s="1"/>
  <c r="A843" i="13"/>
  <c r="L843" i="13" s="1"/>
  <c r="B843" i="13"/>
  <c r="C843" i="13"/>
  <c r="D843" i="13"/>
  <c r="N843" i="13" s="1"/>
  <c r="A844" i="13"/>
  <c r="L844" i="13" s="1"/>
  <c r="B844" i="13"/>
  <c r="C844" i="13"/>
  <c r="D844" i="13"/>
  <c r="N844" i="13" s="1"/>
  <c r="A845" i="13"/>
  <c r="L845" i="13" s="1"/>
  <c r="B845" i="13"/>
  <c r="C845" i="13"/>
  <c r="D845" i="13"/>
  <c r="N845" i="13" s="1"/>
  <c r="A846" i="13"/>
  <c r="L846" i="13" s="1"/>
  <c r="B846" i="13"/>
  <c r="C846" i="13"/>
  <c r="D846" i="13"/>
  <c r="N846" i="13" s="1"/>
  <c r="A847" i="13"/>
  <c r="L847" i="13" s="1"/>
  <c r="B847" i="13"/>
  <c r="C847" i="13"/>
  <c r="D847" i="13"/>
  <c r="N847" i="13" s="1"/>
  <c r="A848" i="13"/>
  <c r="L848" i="13" s="1"/>
  <c r="B848" i="13"/>
  <c r="C848" i="13"/>
  <c r="D848" i="13"/>
  <c r="N848" i="13" s="1"/>
  <c r="A849" i="13"/>
  <c r="L849" i="13" s="1"/>
  <c r="B849" i="13"/>
  <c r="C849" i="13"/>
  <c r="D849" i="13"/>
  <c r="N849" i="13" s="1"/>
  <c r="A850" i="13"/>
  <c r="L850" i="13" s="1"/>
  <c r="B850" i="13"/>
  <c r="C850" i="13"/>
  <c r="D850" i="13"/>
  <c r="N850" i="13" s="1"/>
  <c r="A851" i="13"/>
  <c r="L851" i="13" s="1"/>
  <c r="B851" i="13"/>
  <c r="C851" i="13"/>
  <c r="D851" i="13"/>
  <c r="N851" i="13" s="1"/>
  <c r="A852" i="13"/>
  <c r="L852" i="13" s="1"/>
  <c r="B852" i="13"/>
  <c r="C852" i="13"/>
  <c r="D852" i="13"/>
  <c r="N852" i="13" s="1"/>
  <c r="A853" i="13"/>
  <c r="L853" i="13" s="1"/>
  <c r="B853" i="13"/>
  <c r="C853" i="13"/>
  <c r="D853" i="13"/>
  <c r="N853" i="13" s="1"/>
  <c r="A854" i="13"/>
  <c r="L854" i="13" s="1"/>
  <c r="B854" i="13"/>
  <c r="C854" i="13"/>
  <c r="D854" i="13"/>
  <c r="N854" i="13" s="1"/>
  <c r="A855" i="13"/>
  <c r="L855" i="13" s="1"/>
  <c r="B855" i="13"/>
  <c r="C855" i="13"/>
  <c r="D855" i="13"/>
  <c r="N855" i="13" s="1"/>
  <c r="A856" i="13"/>
  <c r="L856" i="13" s="1"/>
  <c r="B856" i="13"/>
  <c r="C856" i="13"/>
  <c r="D856" i="13"/>
  <c r="N856" i="13" s="1"/>
  <c r="A857" i="13"/>
  <c r="L857" i="13" s="1"/>
  <c r="B857" i="13"/>
  <c r="C857" i="13"/>
  <c r="D857" i="13"/>
  <c r="N857" i="13" s="1"/>
  <c r="A858" i="13"/>
  <c r="L858" i="13" s="1"/>
  <c r="B858" i="13"/>
  <c r="C858" i="13"/>
  <c r="D858" i="13"/>
  <c r="N858" i="13" s="1"/>
  <c r="A859" i="13"/>
  <c r="L859" i="13" s="1"/>
  <c r="B859" i="13"/>
  <c r="C859" i="13"/>
  <c r="D859" i="13"/>
  <c r="N859" i="13" s="1"/>
  <c r="A860" i="13"/>
  <c r="L860" i="13" s="1"/>
  <c r="B860" i="13"/>
  <c r="C860" i="13"/>
  <c r="D860" i="13"/>
  <c r="N860" i="13" s="1"/>
  <c r="A861" i="13"/>
  <c r="L861" i="13" s="1"/>
  <c r="B861" i="13"/>
  <c r="C861" i="13"/>
  <c r="D861" i="13"/>
  <c r="N861" i="13" s="1"/>
  <c r="A862" i="13"/>
  <c r="L862" i="13" s="1"/>
  <c r="B862" i="13"/>
  <c r="C862" i="13"/>
  <c r="D862" i="13"/>
  <c r="N862" i="13" s="1"/>
  <c r="A863" i="13"/>
  <c r="L863" i="13" s="1"/>
  <c r="B863" i="13"/>
  <c r="C863" i="13"/>
  <c r="D863" i="13"/>
  <c r="N863" i="13" s="1"/>
  <c r="A864" i="13"/>
  <c r="L864" i="13" s="1"/>
  <c r="B864" i="13"/>
  <c r="C864" i="13"/>
  <c r="D864" i="13"/>
  <c r="N864" i="13" s="1"/>
  <c r="A865" i="13"/>
  <c r="L865" i="13" s="1"/>
  <c r="B865" i="13"/>
  <c r="C865" i="13"/>
  <c r="D865" i="13"/>
  <c r="N865" i="13" s="1"/>
  <c r="A866" i="13"/>
  <c r="L866" i="13" s="1"/>
  <c r="B866" i="13"/>
  <c r="C866" i="13"/>
  <c r="D866" i="13"/>
  <c r="N866" i="13" s="1"/>
  <c r="A867" i="13"/>
  <c r="L867" i="13" s="1"/>
  <c r="B867" i="13"/>
  <c r="C867" i="13"/>
  <c r="D867" i="13"/>
  <c r="N867" i="13" s="1"/>
  <c r="A868" i="13"/>
  <c r="L868" i="13" s="1"/>
  <c r="B868" i="13"/>
  <c r="C868" i="13"/>
  <c r="D868" i="13"/>
  <c r="N868" i="13" s="1"/>
  <c r="A869" i="13"/>
  <c r="L869" i="13" s="1"/>
  <c r="B869" i="13"/>
  <c r="C869" i="13"/>
  <c r="D869" i="13"/>
  <c r="N869" i="13" s="1"/>
  <c r="A870" i="13"/>
  <c r="L870" i="13" s="1"/>
  <c r="B870" i="13"/>
  <c r="C870" i="13"/>
  <c r="D870" i="13"/>
  <c r="N870" i="13" s="1"/>
  <c r="A871" i="13"/>
  <c r="L871" i="13" s="1"/>
  <c r="B871" i="13"/>
  <c r="C871" i="13"/>
  <c r="D871" i="13"/>
  <c r="N871" i="13" s="1"/>
  <c r="A872" i="13"/>
  <c r="L872" i="13" s="1"/>
  <c r="B872" i="13"/>
  <c r="C872" i="13"/>
  <c r="D872" i="13"/>
  <c r="N872" i="13" s="1"/>
  <c r="A873" i="13"/>
  <c r="L873" i="13" s="1"/>
  <c r="B873" i="13"/>
  <c r="C873" i="13"/>
  <c r="D873" i="13"/>
  <c r="N873" i="13" s="1"/>
  <c r="A874" i="13"/>
  <c r="L874" i="13" s="1"/>
  <c r="B874" i="13"/>
  <c r="C874" i="13"/>
  <c r="D874" i="13"/>
  <c r="N874" i="13" s="1"/>
  <c r="A875" i="13"/>
  <c r="L875" i="13" s="1"/>
  <c r="B875" i="13"/>
  <c r="C875" i="13"/>
  <c r="D875" i="13"/>
  <c r="N875" i="13" s="1"/>
  <c r="A876" i="13"/>
  <c r="L876" i="13" s="1"/>
  <c r="B876" i="13"/>
  <c r="C876" i="13"/>
  <c r="D876" i="13"/>
  <c r="N876" i="13" s="1"/>
  <c r="A877" i="13"/>
  <c r="L877" i="13" s="1"/>
  <c r="B877" i="13"/>
  <c r="C877" i="13"/>
  <c r="D877" i="13"/>
  <c r="N877" i="13" s="1"/>
  <c r="A878" i="13"/>
  <c r="L878" i="13" s="1"/>
  <c r="B878" i="13"/>
  <c r="C878" i="13"/>
  <c r="D878" i="13"/>
  <c r="N878" i="13" s="1"/>
  <c r="A879" i="13"/>
  <c r="L879" i="13" s="1"/>
  <c r="B879" i="13"/>
  <c r="C879" i="13"/>
  <c r="D879" i="13"/>
  <c r="N879" i="13" s="1"/>
  <c r="A880" i="13"/>
  <c r="L880" i="13" s="1"/>
  <c r="B880" i="13"/>
  <c r="C880" i="13"/>
  <c r="D880" i="13"/>
  <c r="N880" i="13" s="1"/>
  <c r="A881" i="13"/>
  <c r="L881" i="13" s="1"/>
  <c r="B881" i="13"/>
  <c r="C881" i="13"/>
  <c r="D881" i="13"/>
  <c r="N881" i="13" s="1"/>
  <c r="A882" i="13"/>
  <c r="L882" i="13" s="1"/>
  <c r="B882" i="13"/>
  <c r="C882" i="13"/>
  <c r="D882" i="13"/>
  <c r="N882" i="13" s="1"/>
  <c r="A883" i="13"/>
  <c r="L883" i="13" s="1"/>
  <c r="B883" i="13"/>
  <c r="C883" i="13"/>
  <c r="D883" i="13"/>
  <c r="N883" i="13" s="1"/>
  <c r="A884" i="13"/>
  <c r="L884" i="13" s="1"/>
  <c r="B884" i="13"/>
  <c r="C884" i="13"/>
  <c r="D884" i="13"/>
  <c r="N884" i="13" s="1"/>
  <c r="A885" i="13"/>
  <c r="L885" i="13" s="1"/>
  <c r="B885" i="13"/>
  <c r="C885" i="13"/>
  <c r="D885" i="13"/>
  <c r="N885" i="13" s="1"/>
  <c r="A886" i="13"/>
  <c r="L886" i="13" s="1"/>
  <c r="B886" i="13"/>
  <c r="C886" i="13"/>
  <c r="D886" i="13"/>
  <c r="N886" i="13" s="1"/>
  <c r="A887" i="13"/>
  <c r="L887" i="13" s="1"/>
  <c r="B887" i="13"/>
  <c r="C887" i="13"/>
  <c r="D887" i="13"/>
  <c r="N887" i="13" s="1"/>
  <c r="A888" i="13"/>
  <c r="L888" i="13" s="1"/>
  <c r="B888" i="13"/>
  <c r="C888" i="13"/>
  <c r="D888" i="13"/>
  <c r="N888" i="13" s="1"/>
  <c r="A889" i="13"/>
  <c r="L889" i="13" s="1"/>
  <c r="B889" i="13"/>
  <c r="C889" i="13"/>
  <c r="D889" i="13"/>
  <c r="N889" i="13" s="1"/>
  <c r="A890" i="13"/>
  <c r="L890" i="13" s="1"/>
  <c r="B890" i="13"/>
  <c r="C890" i="13"/>
  <c r="D890" i="13"/>
  <c r="N890" i="13" s="1"/>
  <c r="A891" i="13"/>
  <c r="L891" i="13" s="1"/>
  <c r="B891" i="13"/>
  <c r="C891" i="13"/>
  <c r="D891" i="13"/>
  <c r="N891" i="13" s="1"/>
  <c r="A892" i="13"/>
  <c r="L892" i="13" s="1"/>
  <c r="B892" i="13"/>
  <c r="C892" i="13"/>
  <c r="D892" i="13"/>
  <c r="N892" i="13" s="1"/>
  <c r="A893" i="13"/>
  <c r="L893" i="13" s="1"/>
  <c r="B893" i="13"/>
  <c r="C893" i="13"/>
  <c r="D893" i="13"/>
  <c r="N893" i="13" s="1"/>
  <c r="A894" i="13"/>
  <c r="L894" i="13" s="1"/>
  <c r="B894" i="13"/>
  <c r="C894" i="13"/>
  <c r="D894" i="13"/>
  <c r="N894" i="13" s="1"/>
  <c r="A895" i="13"/>
  <c r="L895" i="13" s="1"/>
  <c r="B895" i="13"/>
  <c r="C895" i="13"/>
  <c r="D895" i="13"/>
  <c r="N895" i="13" s="1"/>
  <c r="A896" i="13"/>
  <c r="L896" i="13" s="1"/>
  <c r="B896" i="13"/>
  <c r="C896" i="13"/>
  <c r="D896" i="13"/>
  <c r="N896" i="13" s="1"/>
  <c r="A897" i="13"/>
  <c r="L897" i="13" s="1"/>
  <c r="B897" i="13"/>
  <c r="C897" i="13"/>
  <c r="D897" i="13"/>
  <c r="N897" i="13" s="1"/>
  <c r="A898" i="13"/>
  <c r="L898" i="13" s="1"/>
  <c r="B898" i="13"/>
  <c r="C898" i="13"/>
  <c r="D898" i="13"/>
  <c r="N898" i="13" s="1"/>
  <c r="A899" i="13"/>
  <c r="L899" i="13" s="1"/>
  <c r="B899" i="13"/>
  <c r="C899" i="13"/>
  <c r="D899" i="13"/>
  <c r="N899" i="13" s="1"/>
  <c r="A900" i="13"/>
  <c r="L900" i="13" s="1"/>
  <c r="B900" i="13"/>
  <c r="C900" i="13"/>
  <c r="D900" i="13"/>
  <c r="N900" i="13" s="1"/>
  <c r="A901" i="13"/>
  <c r="L901" i="13" s="1"/>
  <c r="B901" i="13"/>
  <c r="C901" i="13"/>
  <c r="D901" i="13"/>
  <c r="N901" i="13" s="1"/>
  <c r="A902" i="13"/>
  <c r="L902" i="13" s="1"/>
  <c r="B902" i="13"/>
  <c r="C902" i="13"/>
  <c r="D902" i="13"/>
  <c r="N902" i="13" s="1"/>
  <c r="A903" i="13"/>
  <c r="L903" i="13" s="1"/>
  <c r="B903" i="13"/>
  <c r="C903" i="13"/>
  <c r="D903" i="13"/>
  <c r="N903" i="13" s="1"/>
  <c r="A904" i="13"/>
  <c r="L904" i="13" s="1"/>
  <c r="B904" i="13"/>
  <c r="C904" i="13"/>
  <c r="D904" i="13"/>
  <c r="N904" i="13" s="1"/>
  <c r="A905" i="13"/>
  <c r="L905" i="13" s="1"/>
  <c r="B905" i="13"/>
  <c r="C905" i="13"/>
  <c r="D905" i="13"/>
  <c r="N905" i="13" s="1"/>
  <c r="A906" i="13"/>
  <c r="L906" i="13" s="1"/>
  <c r="B906" i="13"/>
  <c r="C906" i="13"/>
  <c r="D906" i="13"/>
  <c r="N906" i="13" s="1"/>
  <c r="A907" i="13"/>
  <c r="L907" i="13" s="1"/>
  <c r="B907" i="13"/>
  <c r="C907" i="13"/>
  <c r="D907" i="13"/>
  <c r="N907" i="13" s="1"/>
  <c r="A908" i="13"/>
  <c r="L908" i="13" s="1"/>
  <c r="B908" i="13"/>
  <c r="C908" i="13"/>
  <c r="D908" i="13"/>
  <c r="N908" i="13" s="1"/>
  <c r="A909" i="13"/>
  <c r="L909" i="13" s="1"/>
  <c r="B909" i="13"/>
  <c r="C909" i="13"/>
  <c r="D909" i="13"/>
  <c r="N909" i="13" s="1"/>
  <c r="A910" i="13"/>
  <c r="L910" i="13" s="1"/>
  <c r="B910" i="13"/>
  <c r="C910" i="13"/>
  <c r="D910" i="13"/>
  <c r="N910" i="13" s="1"/>
  <c r="A911" i="13"/>
  <c r="L911" i="13" s="1"/>
  <c r="B911" i="13"/>
  <c r="C911" i="13"/>
  <c r="D911" i="13"/>
  <c r="N911" i="13" s="1"/>
  <c r="A912" i="13"/>
  <c r="L912" i="13" s="1"/>
  <c r="B912" i="13"/>
  <c r="C912" i="13"/>
  <c r="D912" i="13"/>
  <c r="N912" i="13" s="1"/>
  <c r="A913" i="13"/>
  <c r="L913" i="13" s="1"/>
  <c r="B913" i="13"/>
  <c r="C913" i="13"/>
  <c r="D913" i="13"/>
  <c r="N913" i="13" s="1"/>
  <c r="A914" i="13"/>
  <c r="L914" i="13" s="1"/>
  <c r="B914" i="13"/>
  <c r="C914" i="13"/>
  <c r="D914" i="13"/>
  <c r="N914" i="13" s="1"/>
  <c r="A915" i="13"/>
  <c r="L915" i="13" s="1"/>
  <c r="B915" i="13"/>
  <c r="C915" i="13"/>
  <c r="D915" i="13"/>
  <c r="N915" i="13" s="1"/>
  <c r="A916" i="13"/>
  <c r="L916" i="13" s="1"/>
  <c r="B916" i="13"/>
  <c r="C916" i="13"/>
  <c r="D916" i="13"/>
  <c r="N916" i="13" s="1"/>
  <c r="A917" i="13"/>
  <c r="L917" i="13" s="1"/>
  <c r="B917" i="13"/>
  <c r="C917" i="13"/>
  <c r="D917" i="13"/>
  <c r="N917" i="13" s="1"/>
  <c r="A918" i="13"/>
  <c r="L918" i="13" s="1"/>
  <c r="B918" i="13"/>
  <c r="C918" i="13"/>
  <c r="D918" i="13"/>
  <c r="N918" i="13" s="1"/>
  <c r="A919" i="13"/>
  <c r="L919" i="13" s="1"/>
  <c r="B919" i="13"/>
  <c r="C919" i="13"/>
  <c r="D919" i="13"/>
  <c r="N919" i="13" s="1"/>
  <c r="A920" i="13"/>
  <c r="L920" i="13" s="1"/>
  <c r="B920" i="13"/>
  <c r="C920" i="13"/>
  <c r="D920" i="13"/>
  <c r="N920" i="13" s="1"/>
  <c r="A921" i="13"/>
  <c r="L921" i="13" s="1"/>
  <c r="B921" i="13"/>
  <c r="C921" i="13"/>
  <c r="D921" i="13"/>
  <c r="N921" i="13" s="1"/>
  <c r="A922" i="13"/>
  <c r="L922" i="13" s="1"/>
  <c r="B922" i="13"/>
  <c r="C922" i="13"/>
  <c r="D922" i="13"/>
  <c r="N922" i="13" s="1"/>
  <c r="A923" i="13"/>
  <c r="L923" i="13" s="1"/>
  <c r="B923" i="13"/>
  <c r="C923" i="13"/>
  <c r="D923" i="13"/>
  <c r="N923" i="13" s="1"/>
  <c r="A924" i="13"/>
  <c r="L924" i="13" s="1"/>
  <c r="B924" i="13"/>
  <c r="C924" i="13"/>
  <c r="D924" i="13"/>
  <c r="N924" i="13" s="1"/>
  <c r="A925" i="13"/>
  <c r="L925" i="13" s="1"/>
  <c r="B925" i="13"/>
  <c r="C925" i="13"/>
  <c r="D925" i="13"/>
  <c r="N925" i="13" s="1"/>
  <c r="A926" i="13"/>
  <c r="L926" i="13" s="1"/>
  <c r="B926" i="13"/>
  <c r="C926" i="13"/>
  <c r="D926" i="13"/>
  <c r="N926" i="13" s="1"/>
  <c r="A927" i="13"/>
  <c r="L927" i="13" s="1"/>
  <c r="B927" i="13"/>
  <c r="C927" i="13"/>
  <c r="D927" i="13"/>
  <c r="N927" i="13" s="1"/>
  <c r="A928" i="13"/>
  <c r="L928" i="13" s="1"/>
  <c r="B928" i="13"/>
  <c r="C928" i="13"/>
  <c r="D928" i="13"/>
  <c r="N928" i="13" s="1"/>
  <c r="A929" i="13"/>
  <c r="L929" i="13" s="1"/>
  <c r="B929" i="13"/>
  <c r="C929" i="13"/>
  <c r="D929" i="13"/>
  <c r="N929" i="13" s="1"/>
  <c r="A930" i="13"/>
  <c r="L930" i="13" s="1"/>
  <c r="B930" i="13"/>
  <c r="C930" i="13"/>
  <c r="D930" i="13"/>
  <c r="N930" i="13" s="1"/>
  <c r="A931" i="13"/>
  <c r="L931" i="13" s="1"/>
  <c r="B931" i="13"/>
  <c r="C931" i="13"/>
  <c r="D931" i="13"/>
  <c r="N931" i="13" s="1"/>
  <c r="A932" i="13"/>
  <c r="L932" i="13" s="1"/>
  <c r="B932" i="13"/>
  <c r="C932" i="13"/>
  <c r="D932" i="13"/>
  <c r="N932" i="13" s="1"/>
  <c r="A933" i="13"/>
  <c r="L933" i="13" s="1"/>
  <c r="B933" i="13"/>
  <c r="C933" i="13"/>
  <c r="D933" i="13"/>
  <c r="N933" i="13" s="1"/>
  <c r="A934" i="13"/>
  <c r="L934" i="13" s="1"/>
  <c r="B934" i="13"/>
  <c r="C934" i="13"/>
  <c r="D934" i="13"/>
  <c r="N934" i="13" s="1"/>
  <c r="A935" i="13"/>
  <c r="L935" i="13" s="1"/>
  <c r="B935" i="13"/>
  <c r="C935" i="13"/>
  <c r="D935" i="13"/>
  <c r="N935" i="13" s="1"/>
  <c r="A936" i="13"/>
  <c r="L936" i="13" s="1"/>
  <c r="B936" i="13"/>
  <c r="C936" i="13"/>
  <c r="D936" i="13"/>
  <c r="N936" i="13" s="1"/>
  <c r="A315" i="13"/>
  <c r="L315" i="13" s="1"/>
  <c r="B315" i="13"/>
  <c r="C315" i="13"/>
  <c r="D315" i="13"/>
  <c r="N315" i="13" s="1"/>
  <c r="E315" i="13"/>
  <c r="A316" i="13"/>
  <c r="L316" i="13" s="1"/>
  <c r="B316" i="13"/>
  <c r="C316" i="13"/>
  <c r="D316" i="13"/>
  <c r="N316" i="13" s="1"/>
  <c r="A317" i="13"/>
  <c r="L317" i="13" s="1"/>
  <c r="B317" i="13"/>
  <c r="C317" i="13"/>
  <c r="D317" i="13"/>
  <c r="N317" i="13" s="1"/>
  <c r="A318" i="13"/>
  <c r="L318" i="13" s="1"/>
  <c r="B318" i="13"/>
  <c r="C318" i="13"/>
  <c r="D318" i="13"/>
  <c r="N318" i="13" s="1"/>
  <c r="A319" i="13"/>
  <c r="L319" i="13" s="1"/>
  <c r="B319" i="13"/>
  <c r="C319" i="13"/>
  <c r="D319" i="13"/>
  <c r="N319" i="13" s="1"/>
  <c r="A320" i="13"/>
  <c r="L320" i="13" s="1"/>
  <c r="B320" i="13"/>
  <c r="C320" i="13"/>
  <c r="D320" i="13"/>
  <c r="N320" i="13" s="1"/>
  <c r="A321" i="13"/>
  <c r="L321" i="13" s="1"/>
  <c r="B321" i="13"/>
  <c r="C321" i="13"/>
  <c r="D321" i="13"/>
  <c r="N321" i="13" s="1"/>
  <c r="A322" i="13"/>
  <c r="L322" i="13" s="1"/>
  <c r="B322" i="13"/>
  <c r="C322" i="13"/>
  <c r="D322" i="13"/>
  <c r="N322" i="13" s="1"/>
  <c r="A323" i="13"/>
  <c r="L323" i="13" s="1"/>
  <c r="B323" i="13"/>
  <c r="C323" i="13"/>
  <c r="D323" i="13"/>
  <c r="N323" i="13" s="1"/>
  <c r="A324" i="13"/>
  <c r="L324" i="13" s="1"/>
  <c r="B324" i="13"/>
  <c r="C324" i="13"/>
  <c r="D324" i="13"/>
  <c r="N324" i="13" s="1"/>
  <c r="A325" i="13"/>
  <c r="L325" i="13" s="1"/>
  <c r="B325" i="13"/>
  <c r="C325" i="13"/>
  <c r="D325" i="13"/>
  <c r="N325" i="13" s="1"/>
  <c r="A326" i="13"/>
  <c r="L326" i="13" s="1"/>
  <c r="B326" i="13"/>
  <c r="C326" i="13"/>
  <c r="D326" i="13"/>
  <c r="N326" i="13" s="1"/>
  <c r="A327" i="13"/>
  <c r="L327" i="13" s="1"/>
  <c r="B327" i="13"/>
  <c r="C327" i="13"/>
  <c r="D327" i="13"/>
  <c r="N327" i="13" s="1"/>
  <c r="A328" i="13"/>
  <c r="L328" i="13" s="1"/>
  <c r="B328" i="13"/>
  <c r="C328" i="13"/>
  <c r="D328" i="13"/>
  <c r="N328" i="13" s="1"/>
  <c r="A329" i="13"/>
  <c r="L329" i="13" s="1"/>
  <c r="B329" i="13"/>
  <c r="C329" i="13"/>
  <c r="D329" i="13"/>
  <c r="N329" i="13" s="1"/>
  <c r="A330" i="13"/>
  <c r="L330" i="13" s="1"/>
  <c r="B330" i="13"/>
  <c r="C330" i="13"/>
  <c r="D330" i="13"/>
  <c r="N330" i="13" s="1"/>
  <c r="A331" i="13"/>
  <c r="L331" i="13" s="1"/>
  <c r="B331" i="13"/>
  <c r="C331" i="13"/>
  <c r="D331" i="13"/>
  <c r="N331" i="13" s="1"/>
  <c r="A332" i="13"/>
  <c r="L332" i="13" s="1"/>
  <c r="B332" i="13"/>
  <c r="C332" i="13"/>
  <c r="D332" i="13"/>
  <c r="N332" i="13" s="1"/>
  <c r="A333" i="13"/>
  <c r="L333" i="13" s="1"/>
  <c r="B333" i="13"/>
  <c r="C333" i="13"/>
  <c r="D333" i="13"/>
  <c r="N333" i="13" s="1"/>
  <c r="A334" i="13"/>
  <c r="L334" i="13" s="1"/>
  <c r="B334" i="13"/>
  <c r="C334" i="13"/>
  <c r="D334" i="13"/>
  <c r="N334" i="13" s="1"/>
  <c r="A335" i="13"/>
  <c r="L335" i="13" s="1"/>
  <c r="B335" i="13"/>
  <c r="C335" i="13"/>
  <c r="D335" i="13"/>
  <c r="N335" i="13" s="1"/>
  <c r="A336" i="13"/>
  <c r="L336" i="13" s="1"/>
  <c r="B336" i="13"/>
  <c r="C336" i="13"/>
  <c r="D336" i="13"/>
  <c r="N336" i="13" s="1"/>
  <c r="A337" i="13"/>
  <c r="L337" i="13" s="1"/>
  <c r="B337" i="13"/>
  <c r="C337" i="13"/>
  <c r="D337" i="13"/>
  <c r="N337" i="13" s="1"/>
  <c r="A338" i="13"/>
  <c r="L338" i="13" s="1"/>
  <c r="B338" i="13"/>
  <c r="C338" i="13"/>
  <c r="D338" i="13"/>
  <c r="N338" i="13" s="1"/>
  <c r="A339" i="13"/>
  <c r="L339" i="13" s="1"/>
  <c r="B339" i="13"/>
  <c r="C339" i="13"/>
  <c r="D339" i="13"/>
  <c r="N339" i="13" s="1"/>
  <c r="A340" i="13"/>
  <c r="L340" i="13" s="1"/>
  <c r="B340" i="13"/>
  <c r="C340" i="13"/>
  <c r="D340" i="13"/>
  <c r="N340" i="13" s="1"/>
  <c r="A341" i="13"/>
  <c r="L341" i="13" s="1"/>
  <c r="B341" i="13"/>
  <c r="C341" i="13"/>
  <c r="D341" i="13"/>
  <c r="N341" i="13" s="1"/>
  <c r="A342" i="13"/>
  <c r="L342" i="13" s="1"/>
  <c r="B342" i="13"/>
  <c r="C342" i="13"/>
  <c r="D342" i="13"/>
  <c r="N342" i="13" s="1"/>
  <c r="A343" i="13"/>
  <c r="L343" i="13" s="1"/>
  <c r="B343" i="13"/>
  <c r="C343" i="13"/>
  <c r="D343" i="13"/>
  <c r="N343" i="13" s="1"/>
  <c r="A344" i="13"/>
  <c r="L344" i="13" s="1"/>
  <c r="B344" i="13"/>
  <c r="C344" i="13"/>
  <c r="D344" i="13"/>
  <c r="N344" i="13" s="1"/>
  <c r="A345" i="13"/>
  <c r="L345" i="13" s="1"/>
  <c r="B345" i="13"/>
  <c r="C345" i="13"/>
  <c r="D345" i="13"/>
  <c r="N345" i="13" s="1"/>
  <c r="A346" i="13"/>
  <c r="L346" i="13" s="1"/>
  <c r="B346" i="13"/>
  <c r="C346" i="13"/>
  <c r="D346" i="13"/>
  <c r="N346" i="13" s="1"/>
  <c r="A347" i="13"/>
  <c r="L347" i="13" s="1"/>
  <c r="B347" i="13"/>
  <c r="C347" i="13"/>
  <c r="D347" i="13"/>
  <c r="N347" i="13" s="1"/>
  <c r="A348" i="13"/>
  <c r="L348" i="13" s="1"/>
  <c r="B348" i="13"/>
  <c r="C348" i="13"/>
  <c r="D348" i="13"/>
  <c r="N348" i="13" s="1"/>
  <c r="A349" i="13"/>
  <c r="L349" i="13" s="1"/>
  <c r="B349" i="13"/>
  <c r="C349" i="13"/>
  <c r="D349" i="13"/>
  <c r="N349" i="13" s="1"/>
  <c r="A350" i="13"/>
  <c r="L350" i="13" s="1"/>
  <c r="B350" i="13"/>
  <c r="C350" i="13"/>
  <c r="D350" i="13"/>
  <c r="N350" i="13" s="1"/>
  <c r="A351" i="13"/>
  <c r="L351" i="13" s="1"/>
  <c r="B351" i="13"/>
  <c r="C351" i="13"/>
  <c r="D351" i="13"/>
  <c r="N351" i="13" s="1"/>
  <c r="A352" i="13"/>
  <c r="L352" i="13" s="1"/>
  <c r="B352" i="13"/>
  <c r="C352" i="13"/>
  <c r="D352" i="13"/>
  <c r="N352" i="13" s="1"/>
  <c r="A353" i="13"/>
  <c r="L353" i="13" s="1"/>
  <c r="B353" i="13"/>
  <c r="C353" i="13"/>
  <c r="D353" i="13"/>
  <c r="N353" i="13" s="1"/>
  <c r="A354" i="13"/>
  <c r="L354" i="13" s="1"/>
  <c r="B354" i="13"/>
  <c r="C354" i="13"/>
  <c r="D354" i="13"/>
  <c r="N354" i="13" s="1"/>
  <c r="A355" i="13"/>
  <c r="L355" i="13" s="1"/>
  <c r="B355" i="13"/>
  <c r="C355" i="13"/>
  <c r="D355" i="13"/>
  <c r="N355" i="13" s="1"/>
  <c r="A356" i="13"/>
  <c r="L356" i="13" s="1"/>
  <c r="B356" i="13"/>
  <c r="C356" i="13"/>
  <c r="D356" i="13"/>
  <c r="N356" i="13" s="1"/>
  <c r="A357" i="13"/>
  <c r="L357" i="13" s="1"/>
  <c r="B357" i="13"/>
  <c r="C357" i="13"/>
  <c r="D357" i="13"/>
  <c r="N357" i="13" s="1"/>
  <c r="A358" i="13"/>
  <c r="L358" i="13" s="1"/>
  <c r="B358" i="13"/>
  <c r="C358" i="13"/>
  <c r="D358" i="13"/>
  <c r="N358" i="13" s="1"/>
  <c r="A359" i="13"/>
  <c r="L359" i="13" s="1"/>
  <c r="B359" i="13"/>
  <c r="C359" i="13"/>
  <c r="D359" i="13"/>
  <c r="N359" i="13" s="1"/>
  <c r="A360" i="13"/>
  <c r="L360" i="13" s="1"/>
  <c r="B360" i="13"/>
  <c r="C360" i="13"/>
  <c r="D360" i="13"/>
  <c r="N360" i="13" s="1"/>
  <c r="A361" i="13"/>
  <c r="L361" i="13" s="1"/>
  <c r="B361" i="13"/>
  <c r="C361" i="13"/>
  <c r="D361" i="13"/>
  <c r="N361" i="13" s="1"/>
  <c r="A362" i="13"/>
  <c r="L362" i="13" s="1"/>
  <c r="B362" i="13"/>
  <c r="C362" i="13"/>
  <c r="D362" i="13"/>
  <c r="N362" i="13" s="1"/>
  <c r="A363" i="13"/>
  <c r="L363" i="13" s="1"/>
  <c r="B363" i="13"/>
  <c r="C363" i="13"/>
  <c r="D363" i="13"/>
  <c r="N363" i="13" s="1"/>
  <c r="A364" i="13"/>
  <c r="L364" i="13" s="1"/>
  <c r="B364" i="13"/>
  <c r="C364" i="13"/>
  <c r="D364" i="13"/>
  <c r="N364" i="13" s="1"/>
  <c r="A365" i="13"/>
  <c r="L365" i="13" s="1"/>
  <c r="B365" i="13"/>
  <c r="C365" i="13"/>
  <c r="D365" i="13"/>
  <c r="N365" i="13" s="1"/>
  <c r="A366" i="13"/>
  <c r="L366" i="13" s="1"/>
  <c r="B366" i="13"/>
  <c r="C366" i="13"/>
  <c r="D366" i="13"/>
  <c r="N366" i="13" s="1"/>
  <c r="A367" i="13"/>
  <c r="L367" i="13" s="1"/>
  <c r="B367" i="13"/>
  <c r="C367" i="13"/>
  <c r="D367" i="13"/>
  <c r="N367" i="13" s="1"/>
  <c r="A368" i="13"/>
  <c r="L368" i="13" s="1"/>
  <c r="B368" i="13"/>
  <c r="C368" i="13"/>
  <c r="D368" i="13"/>
  <c r="N368" i="13" s="1"/>
  <c r="A369" i="13"/>
  <c r="L369" i="13" s="1"/>
  <c r="B369" i="13"/>
  <c r="C369" i="13"/>
  <c r="D369" i="13"/>
  <c r="N369" i="13" s="1"/>
  <c r="A370" i="13"/>
  <c r="L370" i="13" s="1"/>
  <c r="B370" i="13"/>
  <c r="C370" i="13"/>
  <c r="D370" i="13"/>
  <c r="N370" i="13" s="1"/>
  <c r="A371" i="13"/>
  <c r="L371" i="13" s="1"/>
  <c r="B371" i="13"/>
  <c r="C371" i="13"/>
  <c r="D371" i="13"/>
  <c r="N371" i="13" s="1"/>
  <c r="A372" i="13"/>
  <c r="L372" i="13" s="1"/>
  <c r="B372" i="13"/>
  <c r="C372" i="13"/>
  <c r="D372" i="13"/>
  <c r="N372" i="13" s="1"/>
  <c r="A373" i="13"/>
  <c r="L373" i="13" s="1"/>
  <c r="B373" i="13"/>
  <c r="C373" i="13"/>
  <c r="D373" i="13"/>
  <c r="N373" i="13" s="1"/>
  <c r="A374" i="13"/>
  <c r="L374" i="13" s="1"/>
  <c r="B374" i="13"/>
  <c r="C374" i="13"/>
  <c r="D374" i="13"/>
  <c r="N374" i="13" s="1"/>
  <c r="A375" i="13"/>
  <c r="L375" i="13" s="1"/>
  <c r="B375" i="13"/>
  <c r="C375" i="13"/>
  <c r="D375" i="13"/>
  <c r="N375" i="13" s="1"/>
  <c r="A376" i="13"/>
  <c r="L376" i="13" s="1"/>
  <c r="B376" i="13"/>
  <c r="C376" i="13"/>
  <c r="D376" i="13"/>
  <c r="N376" i="13" s="1"/>
  <c r="A377" i="13"/>
  <c r="L377" i="13" s="1"/>
  <c r="B377" i="13"/>
  <c r="C377" i="13"/>
  <c r="D377" i="13"/>
  <c r="N377" i="13" s="1"/>
  <c r="A378" i="13"/>
  <c r="L378" i="13" s="1"/>
  <c r="B378" i="13"/>
  <c r="C378" i="13"/>
  <c r="D378" i="13"/>
  <c r="N378" i="13" s="1"/>
  <c r="A379" i="13"/>
  <c r="L379" i="13" s="1"/>
  <c r="B379" i="13"/>
  <c r="C379" i="13"/>
  <c r="D379" i="13"/>
  <c r="N379" i="13" s="1"/>
  <c r="A380" i="13"/>
  <c r="L380" i="13" s="1"/>
  <c r="B380" i="13"/>
  <c r="C380" i="13"/>
  <c r="D380" i="13"/>
  <c r="N380" i="13" s="1"/>
  <c r="A381" i="13"/>
  <c r="L381" i="13" s="1"/>
  <c r="B381" i="13"/>
  <c r="C381" i="13"/>
  <c r="D381" i="13"/>
  <c r="N381" i="13" s="1"/>
  <c r="A382" i="13"/>
  <c r="L382" i="13" s="1"/>
  <c r="B382" i="13"/>
  <c r="C382" i="13"/>
  <c r="D382" i="13"/>
  <c r="N382" i="13" s="1"/>
  <c r="A383" i="13"/>
  <c r="L383" i="13" s="1"/>
  <c r="B383" i="13"/>
  <c r="C383" i="13"/>
  <c r="D383" i="13"/>
  <c r="N383" i="13" s="1"/>
  <c r="A384" i="13"/>
  <c r="L384" i="13" s="1"/>
  <c r="B384" i="13"/>
  <c r="C384" i="13"/>
  <c r="D384" i="13"/>
  <c r="N384" i="13" s="1"/>
  <c r="A385" i="13"/>
  <c r="L385" i="13" s="1"/>
  <c r="B385" i="13"/>
  <c r="C385" i="13"/>
  <c r="D385" i="13"/>
  <c r="N385" i="13" s="1"/>
  <c r="A386" i="13"/>
  <c r="L386" i="13" s="1"/>
  <c r="B386" i="13"/>
  <c r="C386" i="13"/>
  <c r="D386" i="13"/>
  <c r="N386" i="13" s="1"/>
  <c r="A387" i="13"/>
  <c r="L387" i="13" s="1"/>
  <c r="B387" i="13"/>
  <c r="C387" i="13"/>
  <c r="D387" i="13"/>
  <c r="N387" i="13" s="1"/>
  <c r="A388" i="13"/>
  <c r="L388" i="13" s="1"/>
  <c r="B388" i="13"/>
  <c r="C388" i="13"/>
  <c r="D388" i="13"/>
  <c r="N388" i="13" s="1"/>
  <c r="A389" i="13"/>
  <c r="L389" i="13" s="1"/>
  <c r="B389" i="13"/>
  <c r="C389" i="13"/>
  <c r="D389" i="13"/>
  <c r="N389" i="13" s="1"/>
  <c r="A390" i="13"/>
  <c r="L390" i="13" s="1"/>
  <c r="B390" i="13"/>
  <c r="C390" i="13"/>
  <c r="D390" i="13"/>
  <c r="N390" i="13" s="1"/>
  <c r="A391" i="13"/>
  <c r="L391" i="13" s="1"/>
  <c r="B391" i="13"/>
  <c r="C391" i="13"/>
  <c r="D391" i="13"/>
  <c r="N391" i="13" s="1"/>
  <c r="A392" i="13"/>
  <c r="L392" i="13" s="1"/>
  <c r="B392" i="13"/>
  <c r="C392" i="13"/>
  <c r="D392" i="13"/>
  <c r="N392" i="13" s="1"/>
  <c r="A393" i="13"/>
  <c r="L393" i="13" s="1"/>
  <c r="B393" i="13"/>
  <c r="C393" i="13"/>
  <c r="D393" i="13"/>
  <c r="N393" i="13" s="1"/>
  <c r="A394" i="13"/>
  <c r="L394" i="13" s="1"/>
  <c r="B394" i="13"/>
  <c r="C394" i="13"/>
  <c r="D394" i="13"/>
  <c r="N394" i="13" s="1"/>
  <c r="A395" i="13"/>
  <c r="L395" i="13" s="1"/>
  <c r="B395" i="13"/>
  <c r="C395" i="13"/>
  <c r="D395" i="13"/>
  <c r="N395" i="13" s="1"/>
  <c r="A396" i="13"/>
  <c r="L396" i="13" s="1"/>
  <c r="B396" i="13"/>
  <c r="C396" i="13"/>
  <c r="D396" i="13"/>
  <c r="N396" i="13" s="1"/>
  <c r="A397" i="13"/>
  <c r="L397" i="13" s="1"/>
  <c r="B397" i="13"/>
  <c r="C397" i="13"/>
  <c r="D397" i="13"/>
  <c r="N397" i="13" s="1"/>
  <c r="A398" i="13"/>
  <c r="L398" i="13" s="1"/>
  <c r="B398" i="13"/>
  <c r="C398" i="13"/>
  <c r="D398" i="13"/>
  <c r="N398" i="13" s="1"/>
  <c r="A399" i="13"/>
  <c r="L399" i="13" s="1"/>
  <c r="B399" i="13"/>
  <c r="C399" i="13"/>
  <c r="D399" i="13"/>
  <c r="N399" i="13" s="1"/>
  <c r="A400" i="13"/>
  <c r="L400" i="13" s="1"/>
  <c r="B400" i="13"/>
  <c r="C400" i="13"/>
  <c r="D400" i="13"/>
  <c r="N400" i="13" s="1"/>
  <c r="A401" i="13"/>
  <c r="L401" i="13" s="1"/>
  <c r="B401" i="13"/>
  <c r="C401" i="13"/>
  <c r="D401" i="13"/>
  <c r="N401" i="13" s="1"/>
  <c r="A402" i="13"/>
  <c r="L402" i="13" s="1"/>
  <c r="B402" i="13"/>
  <c r="C402" i="13"/>
  <c r="D402" i="13"/>
  <c r="N402" i="13" s="1"/>
  <c r="A403" i="13"/>
  <c r="L403" i="13" s="1"/>
  <c r="B403" i="13"/>
  <c r="C403" i="13"/>
  <c r="D403" i="13"/>
  <c r="N403" i="13" s="1"/>
  <c r="A404" i="13"/>
  <c r="L404" i="13" s="1"/>
  <c r="B404" i="13"/>
  <c r="C404" i="13"/>
  <c r="D404" i="13"/>
  <c r="N404" i="13" s="1"/>
  <c r="A405" i="13"/>
  <c r="L405" i="13" s="1"/>
  <c r="B405" i="13"/>
  <c r="C405" i="13"/>
  <c r="D405" i="13"/>
  <c r="N405" i="13" s="1"/>
  <c r="A406" i="13"/>
  <c r="L406" i="13" s="1"/>
  <c r="B406" i="13"/>
  <c r="C406" i="13"/>
  <c r="D406" i="13"/>
  <c r="N406" i="13" s="1"/>
  <c r="A407" i="13"/>
  <c r="L407" i="13" s="1"/>
  <c r="B407" i="13"/>
  <c r="C407" i="13"/>
  <c r="D407" i="13"/>
  <c r="N407" i="13" s="1"/>
  <c r="A408" i="13"/>
  <c r="L408" i="13" s="1"/>
  <c r="B408" i="13"/>
  <c r="C408" i="13"/>
  <c r="D408" i="13"/>
  <c r="N408" i="13" s="1"/>
  <c r="A409" i="13"/>
  <c r="L409" i="13" s="1"/>
  <c r="B409" i="13"/>
  <c r="C409" i="13"/>
  <c r="D409" i="13"/>
  <c r="N409" i="13" s="1"/>
  <c r="A410" i="13"/>
  <c r="L410" i="13" s="1"/>
  <c r="B410" i="13"/>
  <c r="C410" i="13"/>
  <c r="D410" i="13"/>
  <c r="N410" i="13" s="1"/>
  <c r="A411" i="13"/>
  <c r="L411" i="13" s="1"/>
  <c r="B411" i="13"/>
  <c r="C411" i="13"/>
  <c r="D411" i="13"/>
  <c r="N411" i="13" s="1"/>
  <c r="A412" i="13"/>
  <c r="L412" i="13" s="1"/>
  <c r="B412" i="13"/>
  <c r="C412" i="13"/>
  <c r="D412" i="13"/>
  <c r="N412" i="13" s="1"/>
  <c r="A413" i="13"/>
  <c r="L413" i="13" s="1"/>
  <c r="B413" i="13"/>
  <c r="C413" i="13"/>
  <c r="D413" i="13"/>
  <c r="N413" i="13" s="1"/>
  <c r="A414" i="13"/>
  <c r="L414" i="13" s="1"/>
  <c r="B414" i="13"/>
  <c r="C414" i="13"/>
  <c r="D414" i="13"/>
  <c r="N414" i="13" s="1"/>
  <c r="A415" i="13"/>
  <c r="L415" i="13" s="1"/>
  <c r="B415" i="13"/>
  <c r="C415" i="13"/>
  <c r="D415" i="13"/>
  <c r="N415" i="13" s="1"/>
  <c r="A416" i="13"/>
  <c r="L416" i="13" s="1"/>
  <c r="B416" i="13"/>
  <c r="C416" i="13"/>
  <c r="D416" i="13"/>
  <c r="N416" i="13" s="1"/>
  <c r="A417" i="13"/>
  <c r="L417" i="13" s="1"/>
  <c r="B417" i="13"/>
  <c r="C417" i="13"/>
  <c r="D417" i="13"/>
  <c r="N417" i="13" s="1"/>
  <c r="A418" i="13"/>
  <c r="L418" i="13" s="1"/>
  <c r="B418" i="13"/>
  <c r="C418" i="13"/>
  <c r="D418" i="13"/>
  <c r="N418" i="13" s="1"/>
  <c r="A419" i="13"/>
  <c r="L419" i="13" s="1"/>
  <c r="B419" i="13"/>
  <c r="C419" i="13"/>
  <c r="D419" i="13"/>
  <c r="N419" i="13" s="1"/>
  <c r="A420" i="13"/>
  <c r="L420" i="13" s="1"/>
  <c r="B420" i="13"/>
  <c r="C420" i="13"/>
  <c r="D420" i="13"/>
  <c r="N420" i="13" s="1"/>
  <c r="A421" i="13"/>
  <c r="L421" i="13" s="1"/>
  <c r="B421" i="13"/>
  <c r="C421" i="13"/>
  <c r="D421" i="13"/>
  <c r="N421" i="13" s="1"/>
  <c r="A422" i="13"/>
  <c r="L422" i="13" s="1"/>
  <c r="B422" i="13"/>
  <c r="C422" i="13"/>
  <c r="D422" i="13"/>
  <c r="N422" i="13" s="1"/>
  <c r="A423" i="13"/>
  <c r="L423" i="13" s="1"/>
  <c r="B423" i="13"/>
  <c r="C423" i="13"/>
  <c r="D423" i="13"/>
  <c r="N423" i="13" s="1"/>
  <c r="A424" i="13"/>
  <c r="L424" i="13" s="1"/>
  <c r="B424" i="13"/>
  <c r="C424" i="13"/>
  <c r="D424" i="13"/>
  <c r="N424" i="13" s="1"/>
  <c r="A425" i="13"/>
  <c r="L425" i="13" s="1"/>
  <c r="B425" i="13"/>
  <c r="C425" i="13"/>
  <c r="D425" i="13"/>
  <c r="N425" i="13" s="1"/>
  <c r="A426" i="13"/>
  <c r="L426" i="13" s="1"/>
  <c r="B426" i="13"/>
  <c r="C426" i="13"/>
  <c r="D426" i="13"/>
  <c r="N426" i="13" s="1"/>
  <c r="A427" i="13"/>
  <c r="L427" i="13" s="1"/>
  <c r="B427" i="13"/>
  <c r="C427" i="13"/>
  <c r="D427" i="13"/>
  <c r="N427" i="13" s="1"/>
  <c r="A428" i="13"/>
  <c r="L428" i="13" s="1"/>
  <c r="B428" i="13"/>
  <c r="C428" i="13"/>
  <c r="D428" i="13"/>
  <c r="N428" i="13" s="1"/>
  <c r="A429" i="13"/>
  <c r="L429" i="13" s="1"/>
  <c r="B429" i="13"/>
  <c r="C429" i="13"/>
  <c r="D429" i="13"/>
  <c r="N429" i="13" s="1"/>
  <c r="A430" i="13"/>
  <c r="L430" i="13" s="1"/>
  <c r="B430" i="13"/>
  <c r="C430" i="13"/>
  <c r="D430" i="13"/>
  <c r="N430" i="13" s="1"/>
  <c r="A431" i="13"/>
  <c r="L431" i="13" s="1"/>
  <c r="B431" i="13"/>
  <c r="C431" i="13"/>
  <c r="D431" i="13"/>
  <c r="N431" i="13" s="1"/>
  <c r="A432" i="13"/>
  <c r="L432" i="13" s="1"/>
  <c r="B432" i="13"/>
  <c r="C432" i="13"/>
  <c r="D432" i="13"/>
  <c r="N432" i="13" s="1"/>
  <c r="A433" i="13"/>
  <c r="L433" i="13" s="1"/>
  <c r="B433" i="13"/>
  <c r="C433" i="13"/>
  <c r="D433" i="13"/>
  <c r="N433" i="13" s="1"/>
  <c r="A434" i="13"/>
  <c r="L434" i="13" s="1"/>
  <c r="B434" i="13"/>
  <c r="C434" i="13"/>
  <c r="D434" i="13"/>
  <c r="N434" i="13" s="1"/>
  <c r="A435" i="13"/>
  <c r="L435" i="13" s="1"/>
  <c r="B435" i="13"/>
  <c r="C435" i="13"/>
  <c r="D435" i="13"/>
  <c r="N435" i="13" s="1"/>
  <c r="A436" i="13"/>
  <c r="L436" i="13" s="1"/>
  <c r="B436" i="13"/>
  <c r="C436" i="13"/>
  <c r="D436" i="13"/>
  <c r="N436" i="13" s="1"/>
  <c r="A437" i="13"/>
  <c r="L437" i="13" s="1"/>
  <c r="B437" i="13"/>
  <c r="C437" i="13"/>
  <c r="D437" i="13"/>
  <c r="N437" i="13" s="1"/>
  <c r="A438" i="13"/>
  <c r="L438" i="13" s="1"/>
  <c r="B438" i="13"/>
  <c r="C438" i="13"/>
  <c r="D438" i="13"/>
  <c r="N438" i="13" s="1"/>
  <c r="A439" i="13"/>
  <c r="L439" i="13" s="1"/>
  <c r="B439" i="13"/>
  <c r="C439" i="13"/>
  <c r="D439" i="13"/>
  <c r="N439" i="13" s="1"/>
  <c r="A440" i="13"/>
  <c r="L440" i="13" s="1"/>
  <c r="B440" i="13"/>
  <c r="C440" i="13"/>
  <c r="D440" i="13"/>
  <c r="N440" i="13" s="1"/>
  <c r="A441" i="13"/>
  <c r="L441" i="13" s="1"/>
  <c r="B441" i="13"/>
  <c r="C441" i="13"/>
  <c r="D441" i="13"/>
  <c r="N441" i="13" s="1"/>
  <c r="A442" i="13"/>
  <c r="L442" i="13" s="1"/>
  <c r="B442" i="13"/>
  <c r="C442" i="13"/>
  <c r="D442" i="13"/>
  <c r="N442" i="13" s="1"/>
  <c r="A443" i="13"/>
  <c r="L443" i="13" s="1"/>
  <c r="B443" i="13"/>
  <c r="C443" i="13"/>
  <c r="D443" i="13"/>
  <c r="N443" i="13" s="1"/>
  <c r="A444" i="13"/>
  <c r="L444" i="13" s="1"/>
  <c r="B444" i="13"/>
  <c r="C444" i="13"/>
  <c r="D444" i="13"/>
  <c r="N444" i="13" s="1"/>
  <c r="A445" i="13"/>
  <c r="L445" i="13" s="1"/>
  <c r="B445" i="13"/>
  <c r="C445" i="13"/>
  <c r="D445" i="13"/>
  <c r="N445" i="13" s="1"/>
  <c r="A446" i="13"/>
  <c r="L446" i="13" s="1"/>
  <c r="B446" i="13"/>
  <c r="C446" i="13"/>
  <c r="D446" i="13"/>
  <c r="N446" i="13" s="1"/>
  <c r="A447" i="13"/>
  <c r="L447" i="13" s="1"/>
  <c r="B447" i="13"/>
  <c r="C447" i="13"/>
  <c r="D447" i="13"/>
  <c r="N447" i="13" s="1"/>
  <c r="A448" i="13"/>
  <c r="L448" i="13" s="1"/>
  <c r="B448" i="13"/>
  <c r="C448" i="13"/>
  <c r="D448" i="13"/>
  <c r="N448" i="13" s="1"/>
  <c r="A449" i="13"/>
  <c r="L449" i="13" s="1"/>
  <c r="B449" i="13"/>
  <c r="C449" i="13"/>
  <c r="D449" i="13"/>
  <c r="N449" i="13" s="1"/>
  <c r="A450" i="13"/>
  <c r="L450" i="13" s="1"/>
  <c r="B450" i="13"/>
  <c r="C450" i="13"/>
  <c r="D450" i="13"/>
  <c r="N450" i="13" s="1"/>
  <c r="A451" i="13"/>
  <c r="L451" i="13" s="1"/>
  <c r="B451" i="13"/>
  <c r="C451" i="13"/>
  <c r="D451" i="13"/>
  <c r="N451" i="13" s="1"/>
  <c r="A452" i="13"/>
  <c r="L452" i="13" s="1"/>
  <c r="B452" i="13"/>
  <c r="C452" i="13"/>
  <c r="D452" i="13"/>
  <c r="N452" i="13" s="1"/>
  <c r="A453" i="13"/>
  <c r="L453" i="13" s="1"/>
  <c r="B453" i="13"/>
  <c r="C453" i="13"/>
  <c r="D453" i="13"/>
  <c r="N453" i="13" s="1"/>
  <c r="A454" i="13"/>
  <c r="L454" i="13" s="1"/>
  <c r="B454" i="13"/>
  <c r="C454" i="13"/>
  <c r="D454" i="13"/>
  <c r="N454" i="13" s="1"/>
  <c r="A455" i="13"/>
  <c r="L455" i="13" s="1"/>
  <c r="B455" i="13"/>
  <c r="C455" i="13"/>
  <c r="D455" i="13"/>
  <c r="N455" i="13" s="1"/>
  <c r="A456" i="13"/>
  <c r="L456" i="13" s="1"/>
  <c r="B456" i="13"/>
  <c r="C456" i="13"/>
  <c r="D456" i="13"/>
  <c r="N456" i="13" s="1"/>
  <c r="A457" i="13"/>
  <c r="L457" i="13" s="1"/>
  <c r="B457" i="13"/>
  <c r="C457" i="13"/>
  <c r="D457" i="13"/>
  <c r="N457" i="13" s="1"/>
  <c r="A458" i="13"/>
  <c r="L458" i="13" s="1"/>
  <c r="B458" i="13"/>
  <c r="C458" i="13"/>
  <c r="D458" i="13"/>
  <c r="N458" i="13" s="1"/>
  <c r="A459" i="13"/>
  <c r="L459" i="13" s="1"/>
  <c r="B459" i="13"/>
  <c r="C459" i="13"/>
  <c r="D459" i="13"/>
  <c r="N459" i="13" s="1"/>
  <c r="A460" i="13"/>
  <c r="L460" i="13" s="1"/>
  <c r="B460" i="13"/>
  <c r="C460" i="13"/>
  <c r="D460" i="13"/>
  <c r="N460" i="13" s="1"/>
  <c r="A461" i="13"/>
  <c r="L461" i="13" s="1"/>
  <c r="B461" i="13"/>
  <c r="C461" i="13"/>
  <c r="D461" i="13"/>
  <c r="N461" i="13" s="1"/>
  <c r="A462" i="13"/>
  <c r="L462" i="13" s="1"/>
  <c r="B462" i="13"/>
  <c r="C462" i="13"/>
  <c r="D462" i="13"/>
  <c r="N462" i="13" s="1"/>
  <c r="A463" i="13"/>
  <c r="L463" i="13" s="1"/>
  <c r="B463" i="13"/>
  <c r="C463" i="13"/>
  <c r="D463" i="13"/>
  <c r="N463" i="13" s="1"/>
  <c r="A464" i="13"/>
  <c r="L464" i="13" s="1"/>
  <c r="B464" i="13"/>
  <c r="C464" i="13"/>
  <c r="D464" i="13"/>
  <c r="N464" i="13" s="1"/>
  <c r="A465" i="13"/>
  <c r="L465" i="13" s="1"/>
  <c r="B465" i="13"/>
  <c r="C465" i="13"/>
  <c r="D465" i="13"/>
  <c r="N465" i="13" s="1"/>
  <c r="A466" i="13"/>
  <c r="L466" i="13" s="1"/>
  <c r="B466" i="13"/>
  <c r="C466" i="13"/>
  <c r="D466" i="13"/>
  <c r="N466" i="13" s="1"/>
  <c r="A467" i="13"/>
  <c r="L467" i="13" s="1"/>
  <c r="B467" i="13"/>
  <c r="C467" i="13"/>
  <c r="D467" i="13"/>
  <c r="N467" i="13" s="1"/>
  <c r="A468" i="13"/>
  <c r="L468" i="13" s="1"/>
  <c r="B468" i="13"/>
  <c r="C468" i="13"/>
  <c r="D468" i="13"/>
  <c r="N468" i="13" s="1"/>
  <c r="A469" i="13"/>
  <c r="L469" i="13" s="1"/>
  <c r="B469" i="13"/>
  <c r="C469" i="13"/>
  <c r="D469" i="13"/>
  <c r="N469" i="13" s="1"/>
  <c r="A470" i="13"/>
  <c r="L470" i="13" s="1"/>
  <c r="B470" i="13"/>
  <c r="C470" i="13"/>
  <c r="D470" i="13"/>
  <c r="N470" i="13" s="1"/>
  <c r="A471" i="13"/>
  <c r="L471" i="13" s="1"/>
  <c r="B471" i="13"/>
  <c r="C471" i="13"/>
  <c r="D471" i="13"/>
  <c r="N471" i="13" s="1"/>
  <c r="A472" i="13"/>
  <c r="L472" i="13" s="1"/>
  <c r="B472" i="13"/>
  <c r="C472" i="13"/>
  <c r="D472" i="13"/>
  <c r="N472" i="13" s="1"/>
  <c r="A473" i="13"/>
  <c r="L473" i="13" s="1"/>
  <c r="B473" i="13"/>
  <c r="C473" i="13"/>
  <c r="D473" i="13"/>
  <c r="N473" i="13" s="1"/>
  <c r="A474" i="13"/>
  <c r="L474" i="13" s="1"/>
  <c r="B474" i="13"/>
  <c r="C474" i="13"/>
  <c r="D474" i="13"/>
  <c r="N474" i="13" s="1"/>
  <c r="A475" i="13"/>
  <c r="L475" i="13" s="1"/>
  <c r="B475" i="13"/>
  <c r="C475" i="13"/>
  <c r="D475" i="13"/>
  <c r="N475" i="13" s="1"/>
  <c r="A476" i="13"/>
  <c r="L476" i="13" s="1"/>
  <c r="B476" i="13"/>
  <c r="C476" i="13"/>
  <c r="D476" i="13"/>
  <c r="N476" i="13" s="1"/>
  <c r="A477" i="13"/>
  <c r="L477" i="13" s="1"/>
  <c r="B477" i="13"/>
  <c r="C477" i="13"/>
  <c r="D477" i="13"/>
  <c r="N477" i="13" s="1"/>
  <c r="A478" i="13"/>
  <c r="L478" i="13" s="1"/>
  <c r="B478" i="13"/>
  <c r="C478" i="13"/>
  <c r="D478" i="13"/>
  <c r="N478" i="13" s="1"/>
  <c r="A479" i="13"/>
  <c r="L479" i="13" s="1"/>
  <c r="B479" i="13"/>
  <c r="C479" i="13"/>
  <c r="D479" i="13"/>
  <c r="N479" i="13" s="1"/>
  <c r="A480" i="13"/>
  <c r="L480" i="13" s="1"/>
  <c r="B480" i="13"/>
  <c r="C480" i="13"/>
  <c r="D480" i="13"/>
  <c r="N480" i="13" s="1"/>
  <c r="A481" i="13"/>
  <c r="L481" i="13" s="1"/>
  <c r="B481" i="13"/>
  <c r="C481" i="13"/>
  <c r="D481" i="13"/>
  <c r="N481" i="13" s="1"/>
  <c r="A482" i="13"/>
  <c r="L482" i="13" s="1"/>
  <c r="B482" i="13"/>
  <c r="C482" i="13"/>
  <c r="D482" i="13"/>
  <c r="N482" i="13" s="1"/>
  <c r="A483" i="13"/>
  <c r="L483" i="13" s="1"/>
  <c r="B483" i="13"/>
  <c r="C483" i="13"/>
  <c r="D483" i="13"/>
  <c r="N483" i="13" s="1"/>
  <c r="A484" i="13"/>
  <c r="L484" i="13" s="1"/>
  <c r="B484" i="13"/>
  <c r="C484" i="13"/>
  <c r="D484" i="13"/>
  <c r="N484" i="13" s="1"/>
  <c r="A485" i="13"/>
  <c r="L485" i="13" s="1"/>
  <c r="B485" i="13"/>
  <c r="C485" i="13"/>
  <c r="D485" i="13"/>
  <c r="N485" i="13" s="1"/>
  <c r="A486" i="13"/>
  <c r="L486" i="13" s="1"/>
  <c r="B486" i="13"/>
  <c r="C486" i="13"/>
  <c r="D486" i="13"/>
  <c r="N486" i="13" s="1"/>
  <c r="A487" i="13"/>
  <c r="L487" i="13" s="1"/>
  <c r="B487" i="13"/>
  <c r="C487" i="13"/>
  <c r="D487" i="13"/>
  <c r="N487" i="13" s="1"/>
  <c r="A488" i="13"/>
  <c r="L488" i="13" s="1"/>
  <c r="B488" i="13"/>
  <c r="C488" i="13"/>
  <c r="D488" i="13"/>
  <c r="N488" i="13" s="1"/>
  <c r="A489" i="13"/>
  <c r="L489" i="13" s="1"/>
  <c r="B489" i="13"/>
  <c r="C489" i="13"/>
  <c r="D489" i="13"/>
  <c r="N489" i="13" s="1"/>
  <c r="A490" i="13"/>
  <c r="L490" i="13" s="1"/>
  <c r="B490" i="13"/>
  <c r="C490" i="13"/>
  <c r="D490" i="13"/>
  <c r="N490" i="13" s="1"/>
  <c r="A491" i="13"/>
  <c r="L491" i="13" s="1"/>
  <c r="B491" i="13"/>
  <c r="C491" i="13"/>
  <c r="D491" i="13"/>
  <c r="N491" i="13" s="1"/>
  <c r="A492" i="13"/>
  <c r="L492" i="13" s="1"/>
  <c r="B492" i="13"/>
  <c r="C492" i="13"/>
  <c r="D492" i="13"/>
  <c r="N492" i="13" s="1"/>
  <c r="A493" i="13"/>
  <c r="L493" i="13" s="1"/>
  <c r="B493" i="13"/>
  <c r="C493" i="13"/>
  <c r="D493" i="13"/>
  <c r="N493" i="13" s="1"/>
  <c r="A494" i="13"/>
  <c r="L494" i="13" s="1"/>
  <c r="B494" i="13"/>
  <c r="C494" i="13"/>
  <c r="D494" i="13"/>
  <c r="N494" i="13" s="1"/>
  <c r="A495" i="13"/>
  <c r="L495" i="13" s="1"/>
  <c r="B495" i="13"/>
  <c r="C495" i="13"/>
  <c r="D495" i="13"/>
  <c r="N495" i="13" s="1"/>
  <c r="A496" i="13"/>
  <c r="L496" i="13" s="1"/>
  <c r="B496" i="13"/>
  <c r="C496" i="13"/>
  <c r="D496" i="13"/>
  <c r="N496" i="13" s="1"/>
  <c r="A497" i="13"/>
  <c r="L497" i="13" s="1"/>
  <c r="B497" i="13"/>
  <c r="C497" i="13"/>
  <c r="D497" i="13"/>
  <c r="N497" i="13" s="1"/>
  <c r="A498" i="13"/>
  <c r="L498" i="13" s="1"/>
  <c r="B498" i="13"/>
  <c r="C498" i="13"/>
  <c r="D498" i="13"/>
  <c r="N498" i="13" s="1"/>
  <c r="A499" i="13"/>
  <c r="L499" i="13" s="1"/>
  <c r="B499" i="13"/>
  <c r="C499" i="13"/>
  <c r="D499" i="13"/>
  <c r="N499" i="13" s="1"/>
  <c r="A500" i="13"/>
  <c r="L500" i="13" s="1"/>
  <c r="B500" i="13"/>
  <c r="C500" i="13"/>
  <c r="D500" i="13"/>
  <c r="N500" i="13" s="1"/>
  <c r="A501" i="13"/>
  <c r="L501" i="13" s="1"/>
  <c r="B501" i="13"/>
  <c r="C501" i="13"/>
  <c r="D501" i="13"/>
  <c r="N501" i="13" s="1"/>
  <c r="A502" i="13"/>
  <c r="L502" i="13" s="1"/>
  <c r="B502" i="13"/>
  <c r="C502" i="13"/>
  <c r="D502" i="13"/>
  <c r="N502" i="13" s="1"/>
  <c r="A503" i="13"/>
  <c r="L503" i="13" s="1"/>
  <c r="B503" i="13"/>
  <c r="C503" i="13"/>
  <c r="D503" i="13"/>
  <c r="N503" i="13" s="1"/>
  <c r="A504" i="13"/>
  <c r="L504" i="13" s="1"/>
  <c r="B504" i="13"/>
  <c r="C504" i="13"/>
  <c r="D504" i="13"/>
  <c r="N504" i="13" s="1"/>
  <c r="A505" i="13"/>
  <c r="L505" i="13" s="1"/>
  <c r="B505" i="13"/>
  <c r="C505" i="13"/>
  <c r="D505" i="13"/>
  <c r="N505" i="13" s="1"/>
  <c r="A506" i="13"/>
  <c r="L506" i="13" s="1"/>
  <c r="B506" i="13"/>
  <c r="C506" i="13"/>
  <c r="D506" i="13"/>
  <c r="N506" i="13" s="1"/>
  <c r="A507" i="13"/>
  <c r="L507" i="13" s="1"/>
  <c r="B507" i="13"/>
  <c r="C507" i="13"/>
  <c r="D507" i="13"/>
  <c r="N507" i="13" s="1"/>
  <c r="A508" i="13"/>
  <c r="L508" i="13" s="1"/>
  <c r="B508" i="13"/>
  <c r="C508" i="13"/>
  <c r="D508" i="13"/>
  <c r="N508" i="13" s="1"/>
  <c r="A509" i="13"/>
  <c r="L509" i="13" s="1"/>
  <c r="B509" i="13"/>
  <c r="C509" i="13"/>
  <c r="D509" i="13"/>
  <c r="N509" i="13" s="1"/>
  <c r="A510" i="13"/>
  <c r="L510" i="13" s="1"/>
  <c r="B510" i="13"/>
  <c r="C510" i="13"/>
  <c r="D510" i="13"/>
  <c r="N510" i="13" s="1"/>
  <c r="A511" i="13"/>
  <c r="L511" i="13" s="1"/>
  <c r="B511" i="13"/>
  <c r="C511" i="13"/>
  <c r="D511" i="13"/>
  <c r="N511" i="13" s="1"/>
  <c r="A512" i="13"/>
  <c r="L512" i="13" s="1"/>
  <c r="B512" i="13"/>
  <c r="C512" i="13"/>
  <c r="D512" i="13"/>
  <c r="N512" i="13" s="1"/>
  <c r="A513" i="13"/>
  <c r="L513" i="13" s="1"/>
  <c r="B513" i="13"/>
  <c r="C513" i="13"/>
  <c r="D513" i="13"/>
  <c r="N513" i="13" s="1"/>
  <c r="A514" i="13"/>
  <c r="L514" i="13" s="1"/>
  <c r="B514" i="13"/>
  <c r="C514" i="13"/>
  <c r="D514" i="13"/>
  <c r="N514" i="13" s="1"/>
  <c r="A515" i="13"/>
  <c r="L515" i="13" s="1"/>
  <c r="B515" i="13"/>
  <c r="C515" i="13"/>
  <c r="D515" i="13"/>
  <c r="N515" i="13" s="1"/>
  <c r="A516" i="13"/>
  <c r="L516" i="13" s="1"/>
  <c r="B516" i="13"/>
  <c r="C516" i="13"/>
  <c r="D516" i="13"/>
  <c r="N516" i="13" s="1"/>
  <c r="A517" i="13"/>
  <c r="L517" i="13" s="1"/>
  <c r="B517" i="13"/>
  <c r="C517" i="13"/>
  <c r="D517" i="13"/>
  <c r="N517" i="13" s="1"/>
  <c r="A518" i="13"/>
  <c r="L518" i="13" s="1"/>
  <c r="B518" i="13"/>
  <c r="C518" i="13"/>
  <c r="D518" i="13"/>
  <c r="N518" i="13" s="1"/>
  <c r="A519" i="13"/>
  <c r="L519" i="13" s="1"/>
  <c r="B519" i="13"/>
  <c r="C519" i="13"/>
  <c r="D519" i="13"/>
  <c r="N519" i="13" s="1"/>
  <c r="A520" i="13"/>
  <c r="L520" i="13" s="1"/>
  <c r="B520" i="13"/>
  <c r="C520" i="13"/>
  <c r="D520" i="13"/>
  <c r="N520" i="13" s="1"/>
  <c r="A521" i="13"/>
  <c r="L521" i="13" s="1"/>
  <c r="B521" i="13"/>
  <c r="C521" i="13"/>
  <c r="D521" i="13"/>
  <c r="N521" i="13" s="1"/>
  <c r="A522" i="13"/>
  <c r="L522" i="13" s="1"/>
  <c r="B522" i="13"/>
  <c r="C522" i="13"/>
  <c r="D522" i="13"/>
  <c r="N522" i="13" s="1"/>
  <c r="A523" i="13"/>
  <c r="L523" i="13" s="1"/>
  <c r="B523" i="13"/>
  <c r="C523" i="13"/>
  <c r="D523" i="13"/>
  <c r="N523" i="13" s="1"/>
  <c r="A524" i="13"/>
  <c r="L524" i="13" s="1"/>
  <c r="B524" i="13"/>
  <c r="C524" i="13"/>
  <c r="D524" i="13"/>
  <c r="N524" i="13" s="1"/>
  <c r="A525" i="13"/>
  <c r="L525" i="13" s="1"/>
  <c r="B525" i="13"/>
  <c r="C525" i="13"/>
  <c r="D525" i="13"/>
  <c r="N525" i="13" s="1"/>
  <c r="A526" i="13"/>
  <c r="L526" i="13" s="1"/>
  <c r="B526" i="13"/>
  <c r="C526" i="13"/>
  <c r="D526" i="13"/>
  <c r="N526" i="13" s="1"/>
  <c r="A527" i="13"/>
  <c r="L527" i="13" s="1"/>
  <c r="B527" i="13"/>
  <c r="C527" i="13"/>
  <c r="D527" i="13"/>
  <c r="N527" i="13" s="1"/>
  <c r="A528" i="13"/>
  <c r="L528" i="13" s="1"/>
  <c r="B528" i="13"/>
  <c r="C528" i="13"/>
  <c r="D528" i="13"/>
  <c r="N528" i="13" s="1"/>
  <c r="A529" i="13"/>
  <c r="L529" i="13" s="1"/>
  <c r="B529" i="13"/>
  <c r="C529" i="13"/>
  <c r="D529" i="13"/>
  <c r="N529" i="13" s="1"/>
  <c r="A530" i="13"/>
  <c r="L530" i="13" s="1"/>
  <c r="B530" i="13"/>
  <c r="C530" i="13"/>
  <c r="D530" i="13"/>
  <c r="N530" i="13" s="1"/>
  <c r="A531" i="13"/>
  <c r="L531" i="13" s="1"/>
  <c r="B531" i="13"/>
  <c r="C531" i="13"/>
  <c r="D531" i="13"/>
  <c r="N531" i="13" s="1"/>
  <c r="A532" i="13"/>
  <c r="L532" i="13" s="1"/>
  <c r="B532" i="13"/>
  <c r="C532" i="13"/>
  <c r="D532" i="13"/>
  <c r="N532" i="13" s="1"/>
  <c r="A533" i="13"/>
  <c r="L533" i="13" s="1"/>
  <c r="B533" i="13"/>
  <c r="C533" i="13"/>
  <c r="D533" i="13"/>
  <c r="N533" i="13" s="1"/>
  <c r="A534" i="13"/>
  <c r="L534" i="13" s="1"/>
  <c r="B534" i="13"/>
  <c r="C534" i="13"/>
  <c r="D534" i="13"/>
  <c r="N534" i="13" s="1"/>
  <c r="A535" i="13"/>
  <c r="L535" i="13" s="1"/>
  <c r="B535" i="13"/>
  <c r="C535" i="13"/>
  <c r="D535" i="13"/>
  <c r="N535" i="13" s="1"/>
  <c r="A536" i="13"/>
  <c r="L536" i="13" s="1"/>
  <c r="B536" i="13"/>
  <c r="C536" i="13"/>
  <c r="D536" i="13"/>
  <c r="N536" i="13" s="1"/>
  <c r="A537" i="13"/>
  <c r="L537" i="13" s="1"/>
  <c r="B537" i="13"/>
  <c r="C537" i="13"/>
  <c r="D537" i="13"/>
  <c r="N537" i="13" s="1"/>
  <c r="A538" i="13"/>
  <c r="L538" i="13" s="1"/>
  <c r="B538" i="13"/>
  <c r="C538" i="13"/>
  <c r="D538" i="13"/>
  <c r="N538" i="13" s="1"/>
  <c r="A539" i="13"/>
  <c r="L539" i="13" s="1"/>
  <c r="B539" i="13"/>
  <c r="C539" i="13"/>
  <c r="D539" i="13"/>
  <c r="N539" i="13" s="1"/>
  <c r="A540" i="13"/>
  <c r="L540" i="13" s="1"/>
  <c r="B540" i="13"/>
  <c r="C540" i="13"/>
  <c r="D540" i="13"/>
  <c r="N540" i="13" s="1"/>
  <c r="A541" i="13"/>
  <c r="L541" i="13" s="1"/>
  <c r="B541" i="13"/>
  <c r="C541" i="13"/>
  <c r="D541" i="13"/>
  <c r="N541" i="13" s="1"/>
  <c r="A542" i="13"/>
  <c r="L542" i="13" s="1"/>
  <c r="B542" i="13"/>
  <c r="C542" i="13"/>
  <c r="D542" i="13"/>
  <c r="N542" i="13" s="1"/>
  <c r="A543" i="13"/>
  <c r="L543" i="13" s="1"/>
  <c r="B543" i="13"/>
  <c r="C543" i="13"/>
  <c r="D543" i="13"/>
  <c r="N543" i="13" s="1"/>
  <c r="A544" i="13"/>
  <c r="L544" i="13" s="1"/>
  <c r="B544" i="13"/>
  <c r="C544" i="13"/>
  <c r="D544" i="13"/>
  <c r="N544" i="13" s="1"/>
  <c r="A545" i="13"/>
  <c r="L545" i="13" s="1"/>
  <c r="B545" i="13"/>
  <c r="C545" i="13"/>
  <c r="D545" i="13"/>
  <c r="N545" i="13" s="1"/>
  <c r="A546" i="13"/>
  <c r="L546" i="13" s="1"/>
  <c r="B546" i="13"/>
  <c r="C546" i="13"/>
  <c r="D546" i="13"/>
  <c r="N546" i="13" s="1"/>
  <c r="A547" i="13"/>
  <c r="L547" i="13" s="1"/>
  <c r="B547" i="13"/>
  <c r="C547" i="13"/>
  <c r="D547" i="13"/>
  <c r="N547" i="13" s="1"/>
  <c r="A548" i="13"/>
  <c r="L548" i="13" s="1"/>
  <c r="B548" i="13"/>
  <c r="C548" i="13"/>
  <c r="D548" i="13"/>
  <c r="N548" i="13" s="1"/>
  <c r="A549" i="13"/>
  <c r="L549" i="13" s="1"/>
  <c r="B549" i="13"/>
  <c r="C549" i="13"/>
  <c r="D549" i="13"/>
  <c r="N549" i="13" s="1"/>
  <c r="A550" i="13"/>
  <c r="L550" i="13" s="1"/>
  <c r="B550" i="13"/>
  <c r="C550" i="13"/>
  <c r="D550" i="13"/>
  <c r="N550" i="13" s="1"/>
  <c r="A551" i="13"/>
  <c r="L551" i="13" s="1"/>
  <c r="B551" i="13"/>
  <c r="C551" i="13"/>
  <c r="D551" i="13"/>
  <c r="N551" i="13" s="1"/>
  <c r="A552" i="13"/>
  <c r="L552" i="13" s="1"/>
  <c r="B552" i="13"/>
  <c r="C552" i="13"/>
  <c r="D552" i="13"/>
  <c r="N552" i="13" s="1"/>
  <c r="A553" i="13"/>
  <c r="L553" i="13" s="1"/>
  <c r="B553" i="13"/>
  <c r="C553" i="13"/>
  <c r="D553" i="13"/>
  <c r="N553" i="13" s="1"/>
  <c r="A554" i="13"/>
  <c r="L554" i="13" s="1"/>
  <c r="B554" i="13"/>
  <c r="C554" i="13"/>
  <c r="D554" i="13"/>
  <c r="N554" i="13" s="1"/>
  <c r="A555" i="13"/>
  <c r="L555" i="13" s="1"/>
  <c r="B555" i="13"/>
  <c r="C555" i="13"/>
  <c r="D555" i="13"/>
  <c r="N555" i="13" s="1"/>
  <c r="A556" i="13"/>
  <c r="L556" i="13" s="1"/>
  <c r="B556" i="13"/>
  <c r="C556" i="13"/>
  <c r="D556" i="13"/>
  <c r="N556" i="13" s="1"/>
  <c r="A557" i="13"/>
  <c r="L557" i="13" s="1"/>
  <c r="B557" i="13"/>
  <c r="C557" i="13"/>
  <c r="D557" i="13"/>
  <c r="N557" i="13" s="1"/>
  <c r="A558" i="13"/>
  <c r="L558" i="13" s="1"/>
  <c r="B558" i="13"/>
  <c r="C558" i="13"/>
  <c r="D558" i="13"/>
  <c r="N558" i="13" s="1"/>
  <c r="A559" i="13"/>
  <c r="L559" i="13" s="1"/>
  <c r="B559" i="13"/>
  <c r="C559" i="13"/>
  <c r="D559" i="13"/>
  <c r="N559" i="13" s="1"/>
  <c r="A560" i="13"/>
  <c r="L560" i="13" s="1"/>
  <c r="B560" i="13"/>
  <c r="C560" i="13"/>
  <c r="D560" i="13"/>
  <c r="N560" i="13" s="1"/>
  <c r="A561" i="13"/>
  <c r="L561" i="13" s="1"/>
  <c r="B561" i="13"/>
  <c r="C561" i="13"/>
  <c r="D561" i="13"/>
  <c r="N561" i="13" s="1"/>
  <c r="A562" i="13"/>
  <c r="L562" i="13" s="1"/>
  <c r="B562" i="13"/>
  <c r="C562" i="13"/>
  <c r="D562" i="13"/>
  <c r="N562" i="13" s="1"/>
  <c r="A563" i="13"/>
  <c r="L563" i="13" s="1"/>
  <c r="B563" i="13"/>
  <c r="C563" i="13"/>
  <c r="D563" i="13"/>
  <c r="N563" i="13" s="1"/>
  <c r="A564" i="13"/>
  <c r="L564" i="13" s="1"/>
  <c r="B564" i="13"/>
  <c r="C564" i="13"/>
  <c r="D564" i="13"/>
  <c r="N564" i="13" s="1"/>
  <c r="A565" i="13"/>
  <c r="L565" i="13" s="1"/>
  <c r="B565" i="13"/>
  <c r="C565" i="13"/>
  <c r="D565" i="13"/>
  <c r="N565" i="13" s="1"/>
  <c r="A566" i="13"/>
  <c r="L566" i="13" s="1"/>
  <c r="B566" i="13"/>
  <c r="C566" i="13"/>
  <c r="D566" i="13"/>
  <c r="N566" i="13" s="1"/>
  <c r="A567" i="13"/>
  <c r="L567" i="13" s="1"/>
  <c r="B567" i="13"/>
  <c r="C567" i="13"/>
  <c r="D567" i="13"/>
  <c r="N567" i="13" s="1"/>
  <c r="A568" i="13"/>
  <c r="L568" i="13" s="1"/>
  <c r="B568" i="13"/>
  <c r="C568" i="13"/>
  <c r="D568" i="13"/>
  <c r="N568" i="13" s="1"/>
  <c r="A569" i="13"/>
  <c r="L569" i="13" s="1"/>
  <c r="B569" i="13"/>
  <c r="C569" i="13"/>
  <c r="D569" i="13"/>
  <c r="N569" i="13" s="1"/>
  <c r="A570" i="13"/>
  <c r="L570" i="13" s="1"/>
  <c r="B570" i="13"/>
  <c r="C570" i="13"/>
  <c r="D570" i="13"/>
  <c r="N570" i="13" s="1"/>
  <c r="A571" i="13"/>
  <c r="L571" i="13" s="1"/>
  <c r="B571" i="13"/>
  <c r="C571" i="13"/>
  <c r="D571" i="13"/>
  <c r="N571" i="13" s="1"/>
  <c r="A572" i="13"/>
  <c r="L572" i="13" s="1"/>
  <c r="B572" i="13"/>
  <c r="C572" i="13"/>
  <c r="D572" i="13"/>
  <c r="N572" i="13" s="1"/>
  <c r="A573" i="13"/>
  <c r="L573" i="13" s="1"/>
  <c r="B573" i="13"/>
  <c r="C573" i="13"/>
  <c r="D573" i="13"/>
  <c r="N573" i="13" s="1"/>
  <c r="A574" i="13"/>
  <c r="L574" i="13" s="1"/>
  <c r="B574" i="13"/>
  <c r="C574" i="13"/>
  <c r="D574" i="13"/>
  <c r="N574" i="13" s="1"/>
  <c r="A575" i="13"/>
  <c r="L575" i="13" s="1"/>
  <c r="B575" i="13"/>
  <c r="C575" i="13"/>
  <c r="D575" i="13"/>
  <c r="N575" i="13" s="1"/>
  <c r="A576" i="13"/>
  <c r="L576" i="13" s="1"/>
  <c r="B576" i="13"/>
  <c r="C576" i="13"/>
  <c r="D576" i="13"/>
  <c r="N576" i="13" s="1"/>
  <c r="A577" i="13"/>
  <c r="L577" i="13" s="1"/>
  <c r="B577" i="13"/>
  <c r="C577" i="13"/>
  <c r="D577" i="13"/>
  <c r="N577" i="13" s="1"/>
  <c r="A578" i="13"/>
  <c r="L578" i="13" s="1"/>
  <c r="B578" i="13"/>
  <c r="C578" i="13"/>
  <c r="D578" i="13"/>
  <c r="N578" i="13" s="1"/>
  <c r="A579" i="13"/>
  <c r="L579" i="13" s="1"/>
  <c r="B579" i="13"/>
  <c r="C579" i="13"/>
  <c r="D579" i="13"/>
  <c r="N579" i="13" s="1"/>
  <c r="A580" i="13"/>
  <c r="L580" i="13" s="1"/>
  <c r="B580" i="13"/>
  <c r="C580" i="13"/>
  <c r="D580" i="13"/>
  <c r="N580" i="13" s="1"/>
  <c r="A581" i="13"/>
  <c r="L581" i="13" s="1"/>
  <c r="B581" i="13"/>
  <c r="C581" i="13"/>
  <c r="D581" i="13"/>
  <c r="N581" i="13" s="1"/>
  <c r="A582" i="13"/>
  <c r="L582" i="13" s="1"/>
  <c r="B582" i="13"/>
  <c r="C582" i="13"/>
  <c r="D582" i="13"/>
  <c r="N582" i="13" s="1"/>
  <c r="A583" i="13"/>
  <c r="L583" i="13" s="1"/>
  <c r="B583" i="13"/>
  <c r="C583" i="13"/>
  <c r="D583" i="13"/>
  <c r="N583" i="13" s="1"/>
  <c r="A584" i="13"/>
  <c r="L584" i="13" s="1"/>
  <c r="B584" i="13"/>
  <c r="C584" i="13"/>
  <c r="D584" i="13"/>
  <c r="N584" i="13" s="1"/>
  <c r="A585" i="13"/>
  <c r="L585" i="13" s="1"/>
  <c r="B585" i="13"/>
  <c r="C585" i="13"/>
  <c r="D585" i="13"/>
  <c r="N585" i="13" s="1"/>
  <c r="A586" i="13"/>
  <c r="L586" i="13" s="1"/>
  <c r="B586" i="13"/>
  <c r="C586" i="13"/>
  <c r="D586" i="13"/>
  <c r="N586" i="13" s="1"/>
  <c r="A587" i="13"/>
  <c r="L587" i="13" s="1"/>
  <c r="B587" i="13"/>
  <c r="C587" i="13"/>
  <c r="D587" i="13"/>
  <c r="N587" i="13" s="1"/>
  <c r="A588" i="13"/>
  <c r="L588" i="13" s="1"/>
  <c r="B588" i="13"/>
  <c r="C588" i="13"/>
  <c r="D588" i="13"/>
  <c r="N588" i="13" s="1"/>
  <c r="A589" i="13"/>
  <c r="L589" i="13" s="1"/>
  <c r="B589" i="13"/>
  <c r="C589" i="13"/>
  <c r="D589" i="13"/>
  <c r="N589" i="13" s="1"/>
  <c r="A590" i="13"/>
  <c r="L590" i="13" s="1"/>
  <c r="B590" i="13"/>
  <c r="C590" i="13"/>
  <c r="D590" i="13"/>
  <c r="N590" i="13" s="1"/>
  <c r="A591" i="13"/>
  <c r="L591" i="13" s="1"/>
  <c r="B591" i="13"/>
  <c r="C591" i="13"/>
  <c r="D591" i="13"/>
  <c r="N591" i="13" s="1"/>
  <c r="A592" i="13"/>
  <c r="L592" i="13" s="1"/>
  <c r="B592" i="13"/>
  <c r="C592" i="13"/>
  <c r="D592" i="13"/>
  <c r="N592" i="13" s="1"/>
  <c r="A593" i="13"/>
  <c r="L593" i="13" s="1"/>
  <c r="B593" i="13"/>
  <c r="C593" i="13"/>
  <c r="D593" i="13"/>
  <c r="N593" i="13" s="1"/>
  <c r="A594" i="13"/>
  <c r="L594" i="13" s="1"/>
  <c r="B594" i="13"/>
  <c r="C594" i="13"/>
  <c r="D594" i="13"/>
  <c r="N594" i="13" s="1"/>
  <c r="A595" i="13"/>
  <c r="L595" i="13" s="1"/>
  <c r="B595" i="13"/>
  <c r="C595" i="13"/>
  <c r="D595" i="13"/>
  <c r="N595" i="13" s="1"/>
  <c r="A596" i="13"/>
  <c r="L596" i="13" s="1"/>
  <c r="B596" i="13"/>
  <c r="C596" i="13"/>
  <c r="D596" i="13"/>
  <c r="N596" i="13" s="1"/>
  <c r="A597" i="13"/>
  <c r="L597" i="13" s="1"/>
  <c r="B597" i="13"/>
  <c r="C597" i="13"/>
  <c r="D597" i="13"/>
  <c r="N597" i="13" s="1"/>
  <c r="A598" i="13"/>
  <c r="L598" i="13" s="1"/>
  <c r="B598" i="13"/>
  <c r="C598" i="13"/>
  <c r="D598" i="13"/>
  <c r="N598" i="13" s="1"/>
  <c r="A599" i="13"/>
  <c r="L599" i="13" s="1"/>
  <c r="B599" i="13"/>
  <c r="C599" i="13"/>
  <c r="D599" i="13"/>
  <c r="N599" i="13" s="1"/>
  <c r="A600" i="13"/>
  <c r="L600" i="13" s="1"/>
  <c r="B600" i="13"/>
  <c r="C600" i="13"/>
  <c r="D600" i="13"/>
  <c r="N600" i="13" s="1"/>
  <c r="A601" i="13"/>
  <c r="L601" i="13" s="1"/>
  <c r="B601" i="13"/>
  <c r="C601" i="13"/>
  <c r="D601" i="13"/>
  <c r="N601" i="13" s="1"/>
  <c r="A602" i="13"/>
  <c r="L602" i="13" s="1"/>
  <c r="B602" i="13"/>
  <c r="C602" i="13"/>
  <c r="D602" i="13"/>
  <c r="N602" i="13" s="1"/>
  <c r="A603" i="13"/>
  <c r="L603" i="13" s="1"/>
  <c r="B603" i="13"/>
  <c r="C603" i="13"/>
  <c r="D603" i="13"/>
  <c r="N603" i="13" s="1"/>
  <c r="A604" i="13"/>
  <c r="L604" i="13" s="1"/>
  <c r="B604" i="13"/>
  <c r="C604" i="13"/>
  <c r="D604" i="13"/>
  <c r="N604" i="13" s="1"/>
  <c r="A605" i="13"/>
  <c r="L605" i="13" s="1"/>
  <c r="B605" i="13"/>
  <c r="C605" i="13"/>
  <c r="D605" i="13"/>
  <c r="N605" i="13" s="1"/>
  <c r="A606" i="13"/>
  <c r="L606" i="13" s="1"/>
  <c r="B606" i="13"/>
  <c r="C606" i="13"/>
  <c r="D606" i="13"/>
  <c r="N606" i="13" s="1"/>
  <c r="A607" i="13"/>
  <c r="L607" i="13" s="1"/>
  <c r="B607" i="13"/>
  <c r="C607" i="13"/>
  <c r="D607" i="13"/>
  <c r="N607" i="13" s="1"/>
  <c r="A608" i="13"/>
  <c r="L608" i="13" s="1"/>
  <c r="B608" i="13"/>
  <c r="C608" i="13"/>
  <c r="D608" i="13"/>
  <c r="N608" i="13" s="1"/>
  <c r="A609" i="13"/>
  <c r="L609" i="13" s="1"/>
  <c r="B609" i="13"/>
  <c r="C609" i="13"/>
  <c r="D609" i="13"/>
  <c r="N609" i="13" s="1"/>
  <c r="A610" i="13"/>
  <c r="L610" i="13" s="1"/>
  <c r="B610" i="13"/>
  <c r="C610" i="13"/>
  <c r="D610" i="13"/>
  <c r="N610" i="13" s="1"/>
  <c r="A611" i="13"/>
  <c r="L611" i="13" s="1"/>
  <c r="B611" i="13"/>
  <c r="C611" i="13"/>
  <c r="D611" i="13"/>
  <c r="N611" i="13" s="1"/>
  <c r="A612" i="13"/>
  <c r="L612" i="13" s="1"/>
  <c r="B612" i="13"/>
  <c r="C612" i="13"/>
  <c r="D612" i="13"/>
  <c r="N612" i="13" s="1"/>
  <c r="A613" i="13"/>
  <c r="L613" i="13" s="1"/>
  <c r="B613" i="13"/>
  <c r="C613" i="13"/>
  <c r="D613" i="13"/>
  <c r="N613" i="13" s="1"/>
  <c r="A614" i="13"/>
  <c r="L614" i="13" s="1"/>
  <c r="B614" i="13"/>
  <c r="C614" i="13"/>
  <c r="D614" i="13"/>
  <c r="N614" i="13" s="1"/>
  <c r="A615" i="13"/>
  <c r="L615" i="13" s="1"/>
  <c r="B615" i="13"/>
  <c r="C615" i="13"/>
  <c r="D615" i="13"/>
  <c r="N615" i="13" s="1"/>
  <c r="A616" i="13"/>
  <c r="L616" i="13" s="1"/>
  <c r="B616" i="13"/>
  <c r="C616" i="13"/>
  <c r="D616" i="13"/>
  <c r="N616" i="13" s="1"/>
  <c r="A617" i="13"/>
  <c r="L617" i="13" s="1"/>
  <c r="B617" i="13"/>
  <c r="C617" i="13"/>
  <c r="D617" i="13"/>
  <c r="N617" i="13" s="1"/>
  <c r="A618" i="13"/>
  <c r="L618" i="13" s="1"/>
  <c r="B618" i="13"/>
  <c r="C618" i="13"/>
  <c r="D618" i="13"/>
  <c r="N618" i="13" s="1"/>
  <c r="A619" i="13"/>
  <c r="L619" i="13" s="1"/>
  <c r="B619" i="13"/>
  <c r="C619" i="13"/>
  <c r="D619" i="13"/>
  <c r="N619" i="13" s="1"/>
  <c r="A620" i="13"/>
  <c r="L620" i="13" s="1"/>
  <c r="B620" i="13"/>
  <c r="C620" i="13"/>
  <c r="D620" i="13"/>
  <c r="N620" i="13" s="1"/>
  <c r="A621" i="13"/>
  <c r="L621" i="13" s="1"/>
  <c r="B621" i="13"/>
  <c r="C621" i="13"/>
  <c r="D621" i="13"/>
  <c r="N621" i="13" s="1"/>
  <c r="A622" i="13"/>
  <c r="L622" i="13" s="1"/>
  <c r="B622" i="13"/>
  <c r="C622" i="13"/>
  <c r="D622" i="13"/>
  <c r="N622" i="13" s="1"/>
  <c r="A623" i="13"/>
  <c r="L623" i="13" s="1"/>
  <c r="B623" i="13"/>
  <c r="C623" i="13"/>
  <c r="D623" i="13"/>
  <c r="N623" i="13" s="1"/>
  <c r="A624" i="13"/>
  <c r="L624" i="13" s="1"/>
  <c r="B624" i="13"/>
  <c r="C624" i="13"/>
  <c r="D624" i="13"/>
  <c r="N624" i="13" s="1"/>
  <c r="A625" i="13"/>
  <c r="L625" i="13" s="1"/>
  <c r="B625" i="13"/>
  <c r="C625" i="13"/>
  <c r="D625" i="13"/>
  <c r="N625" i="13" s="1"/>
  <c r="E4" i="13"/>
  <c r="D3424" i="13"/>
  <c r="N3424" i="13" s="1"/>
  <c r="D3423" i="13"/>
  <c r="N3423" i="13" s="1"/>
  <c r="D3422" i="13"/>
  <c r="N3422" i="13" s="1"/>
  <c r="D3421" i="13"/>
  <c r="N3421" i="13" s="1"/>
  <c r="D3420" i="13"/>
  <c r="N3420" i="13" s="1"/>
  <c r="D3419" i="13"/>
  <c r="N3419" i="13" s="1"/>
  <c r="D3418" i="13"/>
  <c r="N3418" i="13" s="1"/>
  <c r="D3416" i="13"/>
  <c r="N3416" i="13" s="1"/>
  <c r="D3415" i="13"/>
  <c r="N3415" i="13" s="1"/>
  <c r="D3413" i="13"/>
  <c r="N3413" i="13" s="1"/>
  <c r="D3412" i="13"/>
  <c r="N3412" i="13" s="1"/>
  <c r="D3410" i="13"/>
  <c r="N3410" i="13" s="1"/>
  <c r="D3409" i="13"/>
  <c r="N3409" i="13" s="1"/>
  <c r="D3408" i="13"/>
  <c r="N3408" i="13" s="1"/>
  <c r="D3407" i="13"/>
  <c r="N3407" i="13" s="1"/>
  <c r="D3406" i="13"/>
  <c r="N3406" i="13" s="1"/>
  <c r="D3403" i="13"/>
  <c r="N3403" i="13" s="1"/>
  <c r="D3402" i="13"/>
  <c r="N3402" i="13" s="1"/>
  <c r="D3400" i="13"/>
  <c r="N3400" i="13" s="1"/>
  <c r="D3399" i="13"/>
  <c r="N3399" i="13" s="1"/>
  <c r="D3398" i="13"/>
  <c r="N3398" i="13" s="1"/>
  <c r="D3397" i="13"/>
  <c r="N3397" i="13" s="1"/>
  <c r="D3396" i="13"/>
  <c r="N3396" i="13" s="1"/>
  <c r="D3395" i="13"/>
  <c r="N3395" i="13" s="1"/>
  <c r="D3394" i="13"/>
  <c r="N3394" i="13" s="1"/>
  <c r="D3393" i="13"/>
  <c r="N3393" i="13" s="1"/>
  <c r="D3391" i="13"/>
  <c r="N3391" i="13" s="1"/>
  <c r="D3390" i="13"/>
  <c r="N3390" i="13" s="1"/>
  <c r="D3389" i="13"/>
  <c r="N3389" i="13" s="1"/>
  <c r="D3388" i="13"/>
  <c r="N3388" i="13" s="1"/>
  <c r="D3387" i="13"/>
  <c r="N3387" i="13" s="1"/>
  <c r="D3386" i="13"/>
  <c r="N3386" i="13" s="1"/>
  <c r="D3385" i="13"/>
  <c r="N3385" i="13" s="1"/>
  <c r="D3384" i="13"/>
  <c r="N3384" i="13" s="1"/>
  <c r="D3383" i="13"/>
  <c r="N3383" i="13" s="1"/>
  <c r="D3382" i="13"/>
  <c r="N3382" i="13" s="1"/>
  <c r="D3380" i="13"/>
  <c r="N3380" i="13" s="1"/>
  <c r="D3379" i="13"/>
  <c r="N3379" i="13" s="1"/>
  <c r="D3377" i="13"/>
  <c r="N3377" i="13" s="1"/>
  <c r="D3376" i="13"/>
  <c r="N3376" i="13" s="1"/>
  <c r="D3375" i="13"/>
  <c r="N3375" i="13" s="1"/>
  <c r="D3374" i="13"/>
  <c r="N3374" i="13" s="1"/>
  <c r="D3373" i="13"/>
  <c r="N3373" i="13" s="1"/>
  <c r="D3372" i="13"/>
  <c r="N3372" i="13" s="1"/>
  <c r="D3371" i="13"/>
  <c r="N3371" i="13" s="1"/>
  <c r="D3370" i="13"/>
  <c r="N3370" i="13" s="1"/>
  <c r="D3367" i="13"/>
  <c r="N3367" i="13" s="1"/>
  <c r="D3365" i="13"/>
  <c r="N3365" i="13" s="1"/>
  <c r="D3364" i="13"/>
  <c r="N3364" i="13" s="1"/>
  <c r="D3363" i="13"/>
  <c r="N3363" i="13" s="1"/>
  <c r="D3362" i="13"/>
  <c r="N3362" i="13" s="1"/>
  <c r="D3361" i="13"/>
  <c r="N3361" i="13" s="1"/>
  <c r="D3360" i="13"/>
  <c r="N3360" i="13" s="1"/>
  <c r="D3358" i="13"/>
  <c r="N3358" i="13" s="1"/>
  <c r="D3357" i="13"/>
  <c r="N3357" i="13" s="1"/>
  <c r="D3355" i="13"/>
  <c r="N3355" i="13" s="1"/>
  <c r="D3354" i="13"/>
  <c r="N3354" i="13" s="1"/>
  <c r="D3353" i="13"/>
  <c r="N3353" i="13" s="1"/>
  <c r="D3352" i="13"/>
  <c r="N3352" i="13" s="1"/>
  <c r="D3351" i="13"/>
  <c r="N3351" i="13" s="1"/>
  <c r="D3350" i="13"/>
  <c r="N3350" i="13" s="1"/>
  <c r="D3349" i="13"/>
  <c r="N3349" i="13" s="1"/>
  <c r="D3347" i="13"/>
  <c r="N3347" i="13" s="1"/>
  <c r="D3346" i="13"/>
  <c r="N3346" i="13" s="1"/>
  <c r="D3344" i="13"/>
  <c r="N3344" i="13" s="1"/>
  <c r="D3343" i="13"/>
  <c r="N3343" i="13" s="1"/>
  <c r="D3342" i="13"/>
  <c r="N3342" i="13" s="1"/>
  <c r="D3341" i="13"/>
  <c r="N3341" i="13" s="1"/>
  <c r="D3340" i="13"/>
  <c r="N3340" i="13" s="1"/>
  <c r="D3339" i="13"/>
  <c r="N3339" i="13" s="1"/>
  <c r="D3337" i="13"/>
  <c r="N3337" i="13" s="1"/>
  <c r="D3336" i="13"/>
  <c r="N3336" i="13" s="1"/>
  <c r="D3334" i="13"/>
  <c r="N3334" i="13" s="1"/>
  <c r="D3332" i="13"/>
  <c r="N3332" i="13" s="1"/>
  <c r="D3331" i="13"/>
  <c r="N3331" i="13" s="1"/>
  <c r="D3330" i="13"/>
  <c r="N3330" i="13" s="1"/>
  <c r="D3329" i="13"/>
  <c r="N3329" i="13" s="1"/>
  <c r="D3328" i="13"/>
  <c r="N3328" i="13" s="1"/>
  <c r="D3327" i="13"/>
  <c r="N3327" i="13" s="1"/>
  <c r="D3326" i="13"/>
  <c r="N3326" i="13" s="1"/>
  <c r="D3325" i="13"/>
  <c r="N3325" i="13" s="1"/>
  <c r="D3324" i="13"/>
  <c r="N3324" i="13" s="1"/>
  <c r="D3322" i="13"/>
  <c r="N3322" i="13" s="1"/>
  <c r="D3321" i="13"/>
  <c r="N3321" i="13" s="1"/>
  <c r="D3319" i="13"/>
  <c r="N3319" i="13" s="1"/>
  <c r="D3318" i="13"/>
  <c r="N3318" i="13" s="1"/>
  <c r="D3317" i="13"/>
  <c r="N3317" i="13" s="1"/>
  <c r="D3316" i="13"/>
  <c r="N3316" i="13" s="1"/>
  <c r="D3315" i="13"/>
  <c r="N3315" i="13" s="1"/>
  <c r="D3314" i="13"/>
  <c r="N3314" i="13" s="1"/>
  <c r="D3313" i="13"/>
  <c r="N3313" i="13" s="1"/>
  <c r="D3311" i="13"/>
  <c r="N3311" i="13" s="1"/>
  <c r="D3310" i="13"/>
  <c r="N3310" i="13" s="1"/>
  <c r="D3308" i="13"/>
  <c r="N3308" i="13" s="1"/>
  <c r="D3307" i="13"/>
  <c r="N3307" i="13" s="1"/>
  <c r="D3305" i="13"/>
  <c r="N3305" i="13" s="1"/>
  <c r="D3304" i="13"/>
  <c r="N3304" i="13" s="1"/>
  <c r="D3303" i="13"/>
  <c r="N3303" i="13" s="1"/>
  <c r="D3302" i="13"/>
  <c r="N3302" i="13" s="1"/>
  <c r="D3301" i="13"/>
  <c r="N3301" i="13" s="1"/>
  <c r="D3298" i="13"/>
  <c r="N3298" i="13" s="1"/>
  <c r="D3297" i="13"/>
  <c r="N3297" i="13" s="1"/>
  <c r="D3295" i="13"/>
  <c r="N3295" i="13" s="1"/>
  <c r="D3294" i="13"/>
  <c r="N3294" i="13" s="1"/>
  <c r="D3293" i="13"/>
  <c r="N3293" i="13" s="1"/>
  <c r="D3292" i="13"/>
  <c r="N3292" i="13" s="1"/>
  <c r="D3291" i="13"/>
  <c r="N3291" i="13" s="1"/>
  <c r="D3289" i="13"/>
  <c r="N3289" i="13" s="1"/>
  <c r="D3288" i="13"/>
  <c r="N3288" i="13" s="1"/>
  <c r="D3286" i="13"/>
  <c r="N3286" i="13" s="1"/>
  <c r="D3285" i="13"/>
  <c r="N3285" i="13" s="1"/>
  <c r="D3284" i="13"/>
  <c r="N3284" i="13" s="1"/>
  <c r="D3283" i="13"/>
  <c r="N3283" i="13" s="1"/>
  <c r="D3282" i="13"/>
  <c r="N3282" i="13" s="1"/>
  <c r="D3281" i="13"/>
  <c r="N3281" i="13" s="1"/>
  <c r="D3280" i="13"/>
  <c r="N3280" i="13" s="1"/>
  <c r="D3279" i="13"/>
  <c r="N3279" i="13" s="1"/>
  <c r="D3278" i="13"/>
  <c r="N3278" i="13" s="1"/>
  <c r="D3277" i="13"/>
  <c r="N3277" i="13" s="1"/>
  <c r="D3275" i="13"/>
  <c r="N3275" i="13" s="1"/>
  <c r="D3274" i="13"/>
  <c r="N3274" i="13" s="1"/>
  <c r="D3273" i="13"/>
  <c r="N3273" i="13" s="1"/>
  <c r="D3272" i="13"/>
  <c r="N3272" i="13" s="1"/>
  <c r="D3271" i="13"/>
  <c r="N3271" i="13" s="1"/>
  <c r="D3270" i="13"/>
  <c r="N3270" i="13" s="1"/>
  <c r="D3269" i="13"/>
  <c r="N3269" i="13" s="1"/>
  <c r="D3268" i="13"/>
  <c r="N3268" i="13" s="1"/>
  <c r="D3267" i="13"/>
  <c r="N3267" i="13" s="1"/>
  <c r="D3266" i="13"/>
  <c r="N3266" i="13" s="1"/>
  <c r="D3265" i="13"/>
  <c r="N3265" i="13" s="1"/>
  <c r="D3262" i="13"/>
  <c r="N3262" i="13" s="1"/>
  <c r="D3260" i="13"/>
  <c r="N3260" i="13" s="1"/>
  <c r="D3259" i="13"/>
  <c r="N3259" i="13" s="1"/>
  <c r="D3258" i="13"/>
  <c r="N3258" i="13" s="1"/>
  <c r="D3257" i="13"/>
  <c r="N3257" i="13" s="1"/>
  <c r="D3256" i="13"/>
  <c r="N3256" i="13" s="1"/>
  <c r="D3255" i="13"/>
  <c r="N3255" i="13" s="1"/>
  <c r="D3253" i="13"/>
  <c r="N3253" i="13" s="1"/>
  <c r="D3252" i="13"/>
  <c r="N3252" i="13" s="1"/>
  <c r="D3250" i="13"/>
  <c r="N3250" i="13" s="1"/>
  <c r="D3249" i="13"/>
  <c r="N3249" i="13" s="1"/>
  <c r="D3247" i="13"/>
  <c r="N3247" i="13" s="1"/>
  <c r="D3246" i="13"/>
  <c r="N3246" i="13" s="1"/>
  <c r="D3245" i="13"/>
  <c r="N3245" i="13" s="1"/>
  <c r="D3244" i="13"/>
  <c r="N3244" i="13" s="1"/>
  <c r="D3242" i="13"/>
  <c r="N3242" i="13" s="1"/>
  <c r="D3241" i="13"/>
  <c r="N3241" i="13" s="1"/>
  <c r="D3239" i="13"/>
  <c r="N3239" i="13" s="1"/>
  <c r="D3238" i="13"/>
  <c r="N3238" i="13" s="1"/>
  <c r="D3237" i="13"/>
  <c r="N3237" i="13" s="1"/>
  <c r="D3236" i="13"/>
  <c r="N3236" i="13" s="1"/>
  <c r="D3235" i="13"/>
  <c r="N3235" i="13" s="1"/>
  <c r="D3234" i="13"/>
  <c r="N3234" i="13" s="1"/>
  <c r="D3233" i="13"/>
  <c r="N3233" i="13" s="1"/>
  <c r="D3232" i="13"/>
  <c r="N3232" i="13" s="1"/>
  <c r="D3231" i="13"/>
  <c r="N3231" i="13" s="1"/>
  <c r="D3229" i="13"/>
  <c r="N3229" i="13" s="1"/>
  <c r="D3226" i="13"/>
  <c r="N3226" i="13" s="1"/>
  <c r="D3224" i="13"/>
  <c r="N3224" i="13" s="1"/>
  <c r="D3223" i="13"/>
  <c r="N3223" i="13" s="1"/>
  <c r="D3222" i="13"/>
  <c r="N3222" i="13" s="1"/>
  <c r="D3221" i="13"/>
  <c r="N3221" i="13" s="1"/>
  <c r="D3220" i="13"/>
  <c r="N3220" i="13" s="1"/>
  <c r="D3219" i="13"/>
  <c r="N3219" i="13" s="1"/>
  <c r="D3217" i="13"/>
  <c r="N3217" i="13" s="1"/>
  <c r="D3216" i="13"/>
  <c r="N3216" i="13" s="1"/>
  <c r="D3215" i="13"/>
  <c r="N3215" i="13" s="1"/>
  <c r="D3214" i="13"/>
  <c r="N3214" i="13" s="1"/>
  <c r="D3213" i="13"/>
  <c r="N3213" i="13" s="1"/>
  <c r="D3212" i="13"/>
  <c r="N3212" i="13" s="1"/>
  <c r="D3211" i="13"/>
  <c r="N3211" i="13" s="1"/>
  <c r="D3210" i="13"/>
  <c r="N3210" i="13" s="1"/>
  <c r="D3209" i="13"/>
  <c r="N3209" i="13" s="1"/>
  <c r="D3208" i="13"/>
  <c r="N3208" i="13" s="1"/>
  <c r="D3205" i="13"/>
  <c r="N3205" i="13" s="1"/>
  <c r="D3204" i="13"/>
  <c r="N3204" i="13" s="1"/>
  <c r="D3203" i="13"/>
  <c r="N3203" i="13" s="1"/>
  <c r="D3202" i="13"/>
  <c r="N3202" i="13" s="1"/>
  <c r="D3201" i="13"/>
  <c r="N3201" i="13" s="1"/>
  <c r="D3200" i="13"/>
  <c r="N3200" i="13" s="1"/>
  <c r="D3199" i="13"/>
  <c r="N3199" i="13" s="1"/>
  <c r="D3198" i="13"/>
  <c r="N3198" i="13" s="1"/>
  <c r="D3197" i="13"/>
  <c r="N3197" i="13" s="1"/>
  <c r="D3196" i="13"/>
  <c r="N3196" i="13" s="1"/>
  <c r="D3193" i="13"/>
  <c r="N3193" i="13" s="1"/>
  <c r="D3190" i="13"/>
  <c r="N3190" i="13" s="1"/>
  <c r="D3189" i="13"/>
  <c r="N3189" i="13" s="1"/>
  <c r="D3187" i="13"/>
  <c r="N3187" i="13" s="1"/>
  <c r="D3186" i="13"/>
  <c r="N3186" i="13" s="1"/>
  <c r="D3184" i="13"/>
  <c r="N3184" i="13" s="1"/>
  <c r="D3181" i="13"/>
  <c r="N3181" i="13" s="1"/>
  <c r="D3180" i="13"/>
  <c r="N3180" i="13" s="1"/>
  <c r="D3179" i="13"/>
  <c r="N3179" i="13" s="1"/>
  <c r="D3178" i="13"/>
  <c r="N3178" i="13" s="1"/>
  <c r="D3177" i="13"/>
  <c r="N3177" i="13" s="1"/>
  <c r="D3176" i="13"/>
  <c r="N3176" i="13" s="1"/>
  <c r="D3175" i="13"/>
  <c r="N3175" i="13" s="1"/>
  <c r="D3174" i="13"/>
  <c r="N3174" i="13" s="1"/>
  <c r="D3173" i="13"/>
  <c r="N3173" i="13" s="1"/>
  <c r="D3172" i="13"/>
  <c r="N3172" i="13" s="1"/>
  <c r="D3169" i="13"/>
  <c r="N3169" i="13" s="1"/>
  <c r="D3167" i="13"/>
  <c r="N3167" i="13" s="1"/>
  <c r="D3166" i="13"/>
  <c r="N3166" i="13" s="1"/>
  <c r="D3165" i="13"/>
  <c r="N3165" i="13" s="1"/>
  <c r="D3164" i="13"/>
  <c r="N3164" i="13" s="1"/>
  <c r="D3163" i="13"/>
  <c r="N3163" i="13" s="1"/>
  <c r="D3162" i="13"/>
  <c r="N3162" i="13" s="1"/>
  <c r="D3161" i="13"/>
  <c r="N3161" i="13" s="1"/>
  <c r="D3160" i="13"/>
  <c r="N3160" i="13" s="1"/>
  <c r="D3157" i="13"/>
  <c r="N3157" i="13" s="1"/>
  <c r="D3156" i="13"/>
  <c r="N3156" i="13" s="1"/>
  <c r="D3155" i="13"/>
  <c r="N3155" i="13" s="1"/>
  <c r="D3154" i="13"/>
  <c r="N3154" i="13" s="1"/>
  <c r="D3153" i="13"/>
  <c r="N3153" i="13" s="1"/>
  <c r="D3152" i="13"/>
  <c r="N3152" i="13" s="1"/>
  <c r="D3151" i="13"/>
  <c r="N3151" i="13" s="1"/>
  <c r="D3150" i="13"/>
  <c r="N3150" i="13" s="1"/>
  <c r="D3148" i="13"/>
  <c r="N3148" i="13" s="1"/>
  <c r="D3146" i="13"/>
  <c r="N3146" i="13" s="1"/>
  <c r="D3145" i="13"/>
  <c r="N3145" i="13" s="1"/>
  <c r="D3144" i="13"/>
  <c r="N3144" i="13" s="1"/>
  <c r="D3143" i="13"/>
  <c r="N3143" i="13" s="1"/>
  <c r="D3142" i="13"/>
  <c r="N3142" i="13" s="1"/>
  <c r="D3141" i="13"/>
  <c r="N3141" i="13" s="1"/>
  <c r="D3140" i="13"/>
  <c r="N3140" i="13" s="1"/>
  <c r="D3139" i="13"/>
  <c r="N3139" i="13" s="1"/>
  <c r="D3138" i="13"/>
  <c r="N3138" i="13" s="1"/>
  <c r="D3136" i="13"/>
  <c r="N3136" i="13" s="1"/>
  <c r="D3135" i="13"/>
  <c r="N3135" i="13" s="1"/>
  <c r="D3134" i="13"/>
  <c r="N3134" i="13" s="1"/>
  <c r="D3133" i="13"/>
  <c r="N3133" i="13" s="1"/>
  <c r="D3131" i="13"/>
  <c r="N3131" i="13" s="1"/>
  <c r="D3130" i="13"/>
  <c r="N3130" i="13" s="1"/>
  <c r="D3129" i="13"/>
  <c r="N3129" i="13" s="1"/>
  <c r="D3128" i="13"/>
  <c r="N3128" i="13" s="1"/>
  <c r="D3127" i="13"/>
  <c r="N3127" i="13" s="1"/>
  <c r="D3125" i="13"/>
  <c r="N3125" i="13" s="1"/>
  <c r="D3124" i="13"/>
  <c r="N3124" i="13" s="1"/>
  <c r="D3121" i="13"/>
  <c r="N3121" i="13" s="1"/>
  <c r="D3119" i="13"/>
  <c r="N3119" i="13" s="1"/>
  <c r="D3118" i="13"/>
  <c r="N3118" i="13" s="1"/>
  <c r="D3117" i="13"/>
  <c r="N3117" i="13" s="1"/>
  <c r="D3116" i="13"/>
  <c r="N3116" i="13" s="1"/>
  <c r="D3115" i="13"/>
  <c r="N3115" i="13" s="1"/>
  <c r="D4" i="13"/>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119" i="13"/>
  <c r="D120" i="13"/>
  <c r="D121" i="13"/>
  <c r="D122" i="13"/>
  <c r="D123" i="13"/>
  <c r="D124" i="13"/>
  <c r="D125" i="13"/>
  <c r="D126" i="13"/>
  <c r="D127" i="13"/>
  <c r="D128" i="13"/>
  <c r="D129" i="13"/>
  <c r="D130" i="13"/>
  <c r="D131" i="13"/>
  <c r="D132" i="13"/>
  <c r="D133" i="13"/>
  <c r="D134" i="13"/>
  <c r="D135" i="13"/>
  <c r="D136" i="13"/>
  <c r="D137" i="13"/>
  <c r="D138" i="13"/>
  <c r="D139" i="13"/>
  <c r="D140" i="13"/>
  <c r="D141" i="13"/>
  <c r="D142" i="13"/>
  <c r="D143" i="13"/>
  <c r="D144" i="13"/>
  <c r="D145" i="13"/>
  <c r="D146" i="13"/>
  <c r="D147" i="13"/>
  <c r="D148" i="13"/>
  <c r="D149" i="13"/>
  <c r="D150" i="13"/>
  <c r="D151" i="13"/>
  <c r="D152" i="13"/>
  <c r="D153" i="13"/>
  <c r="D154" i="13"/>
  <c r="D155" i="13"/>
  <c r="D156" i="13"/>
  <c r="D157" i="13"/>
  <c r="D158" i="13"/>
  <c r="D159" i="13"/>
  <c r="D160" i="13"/>
  <c r="D161" i="13"/>
  <c r="D162" i="13"/>
  <c r="D163" i="13"/>
  <c r="D164" i="13"/>
  <c r="D165" i="13"/>
  <c r="D166" i="13"/>
  <c r="D167" i="13"/>
  <c r="D168" i="13"/>
  <c r="D169" i="13"/>
  <c r="D170" i="13"/>
  <c r="D171" i="13"/>
  <c r="D172" i="13"/>
  <c r="D173" i="13"/>
  <c r="D174" i="13"/>
  <c r="D175" i="13"/>
  <c r="D176" i="13"/>
  <c r="D177" i="13"/>
  <c r="D178" i="13"/>
  <c r="D179" i="13"/>
  <c r="D180" i="13"/>
  <c r="D181" i="13"/>
  <c r="D182" i="13"/>
  <c r="D183" i="13"/>
  <c r="D184" i="13"/>
  <c r="D185" i="13"/>
  <c r="D186" i="13"/>
  <c r="D187" i="13"/>
  <c r="D188" i="13"/>
  <c r="D189" i="13"/>
  <c r="D190" i="13"/>
  <c r="D191" i="13"/>
  <c r="D192" i="13"/>
  <c r="D193" i="13"/>
  <c r="D194" i="13"/>
  <c r="D195" i="13"/>
  <c r="D196" i="13"/>
  <c r="D197" i="13"/>
  <c r="D198" i="13"/>
  <c r="D199" i="13"/>
  <c r="D200" i="13"/>
  <c r="D201" i="13"/>
  <c r="D202" i="13"/>
  <c r="D203" i="13"/>
  <c r="D204" i="13"/>
  <c r="D205" i="13"/>
  <c r="D206" i="13"/>
  <c r="D207" i="13"/>
  <c r="D208" i="13"/>
  <c r="D209" i="13"/>
  <c r="D210" i="13"/>
  <c r="D211" i="13"/>
  <c r="D212" i="13"/>
  <c r="D213" i="13"/>
  <c r="D214" i="13"/>
  <c r="D215" i="13"/>
  <c r="D216" i="13"/>
  <c r="D217" i="13"/>
  <c r="D218" i="13"/>
  <c r="D219" i="13"/>
  <c r="D220" i="13"/>
  <c r="D221" i="13"/>
  <c r="D222" i="13"/>
  <c r="D223" i="13"/>
  <c r="D224" i="13"/>
  <c r="D225" i="13"/>
  <c r="D226" i="13"/>
  <c r="D227" i="13"/>
  <c r="D228" i="13"/>
  <c r="D229" i="13"/>
  <c r="D230" i="13"/>
  <c r="D231" i="13"/>
  <c r="D232" i="13"/>
  <c r="D233" i="13"/>
  <c r="D234" i="13"/>
  <c r="D235" i="13"/>
  <c r="D236" i="13"/>
  <c r="D237" i="13"/>
  <c r="D238" i="13"/>
  <c r="D239" i="13"/>
  <c r="D240" i="13"/>
  <c r="D241" i="13"/>
  <c r="D242" i="13"/>
  <c r="D243" i="13"/>
  <c r="D244" i="13"/>
  <c r="D245" i="13"/>
  <c r="D246" i="13"/>
  <c r="D247" i="13"/>
  <c r="D248" i="13"/>
  <c r="D249" i="13"/>
  <c r="D250" i="13"/>
  <c r="D251" i="13"/>
  <c r="D252" i="13"/>
  <c r="D253" i="13"/>
  <c r="D254" i="13"/>
  <c r="D255" i="13"/>
  <c r="D256" i="13"/>
  <c r="D257" i="13"/>
  <c r="D258" i="13"/>
  <c r="D259" i="13"/>
  <c r="D260" i="13"/>
  <c r="D261" i="13"/>
  <c r="D262" i="13"/>
  <c r="D263" i="13"/>
  <c r="D264" i="13"/>
  <c r="D265" i="13"/>
  <c r="D266" i="13"/>
  <c r="D267" i="13"/>
  <c r="D268" i="13"/>
  <c r="D269" i="13"/>
  <c r="D270" i="13"/>
  <c r="D271" i="13"/>
  <c r="D272" i="13"/>
  <c r="D273" i="13"/>
  <c r="D274" i="13"/>
  <c r="D275" i="13"/>
  <c r="D276" i="13"/>
  <c r="D277" i="13"/>
  <c r="D278" i="13"/>
  <c r="D279" i="13"/>
  <c r="D280" i="13"/>
  <c r="D281" i="13"/>
  <c r="D282" i="13"/>
  <c r="D283" i="13"/>
  <c r="D284" i="13"/>
  <c r="D285" i="13"/>
  <c r="D286" i="13"/>
  <c r="D287" i="13"/>
  <c r="D288" i="13"/>
  <c r="D289" i="13"/>
  <c r="D290" i="13"/>
  <c r="D291" i="13"/>
  <c r="D292" i="13"/>
  <c r="D293" i="13"/>
  <c r="D294" i="13"/>
  <c r="D295" i="13"/>
  <c r="D296" i="13"/>
  <c r="D297" i="13"/>
  <c r="D298" i="13"/>
  <c r="D299" i="13"/>
  <c r="D300" i="13"/>
  <c r="D301" i="13"/>
  <c r="D302" i="13"/>
  <c r="D303" i="13"/>
  <c r="D304" i="13"/>
  <c r="D305" i="13"/>
  <c r="D306" i="13"/>
  <c r="D307" i="13"/>
  <c r="D308" i="13"/>
  <c r="D309" i="13"/>
  <c r="D310" i="13"/>
  <c r="D311" i="13"/>
  <c r="D312" i="13"/>
  <c r="D313" i="13"/>
  <c r="D314" i="13"/>
  <c r="A307" i="13"/>
  <c r="B307" i="13"/>
  <c r="C307" i="13"/>
  <c r="A308" i="13"/>
  <c r="B308" i="13"/>
  <c r="C308" i="13"/>
  <c r="A309" i="13"/>
  <c r="B309" i="13"/>
  <c r="C309" i="13"/>
  <c r="A310" i="13"/>
  <c r="B310" i="13"/>
  <c r="C310" i="13"/>
  <c r="A311" i="13"/>
  <c r="B311" i="13"/>
  <c r="C311" i="13"/>
  <c r="A312" i="13"/>
  <c r="B312" i="13"/>
  <c r="C312" i="13"/>
  <c r="A313" i="13"/>
  <c r="B313" i="13"/>
  <c r="C313" i="13"/>
  <c r="A314" i="13"/>
  <c r="B314" i="13"/>
  <c r="C314" i="13"/>
  <c r="A287" i="13"/>
  <c r="B287" i="13"/>
  <c r="C287" i="13"/>
  <c r="A288" i="13"/>
  <c r="B288" i="13"/>
  <c r="C288" i="13"/>
  <c r="A289" i="13"/>
  <c r="B289" i="13"/>
  <c r="C289" i="13"/>
  <c r="A290" i="13"/>
  <c r="B290" i="13"/>
  <c r="C290" i="13"/>
  <c r="A291" i="13"/>
  <c r="B291" i="13"/>
  <c r="C291" i="13"/>
  <c r="A292" i="13"/>
  <c r="B292" i="13"/>
  <c r="C292" i="13"/>
  <c r="A293" i="13"/>
  <c r="B293" i="13"/>
  <c r="C293" i="13"/>
  <c r="A294" i="13"/>
  <c r="B294" i="13"/>
  <c r="C294" i="13"/>
  <c r="A295" i="13"/>
  <c r="B295" i="13"/>
  <c r="C295" i="13"/>
  <c r="A296" i="13"/>
  <c r="B296" i="13"/>
  <c r="C296" i="13"/>
  <c r="A297" i="13"/>
  <c r="B297" i="13"/>
  <c r="C297" i="13"/>
  <c r="A298" i="13"/>
  <c r="B298" i="13"/>
  <c r="C298" i="13"/>
  <c r="A299" i="13"/>
  <c r="B299" i="13"/>
  <c r="C299" i="13"/>
  <c r="A300" i="13"/>
  <c r="B300" i="13"/>
  <c r="C300" i="13"/>
  <c r="A301" i="13"/>
  <c r="B301" i="13"/>
  <c r="C301" i="13"/>
  <c r="A302" i="13"/>
  <c r="B302" i="13"/>
  <c r="C302" i="13"/>
  <c r="A303" i="13"/>
  <c r="B303" i="13"/>
  <c r="C303" i="13"/>
  <c r="A304" i="13"/>
  <c r="B304" i="13"/>
  <c r="C304" i="13"/>
  <c r="A305" i="13"/>
  <c r="B305" i="13"/>
  <c r="C305" i="13"/>
  <c r="A306" i="13"/>
  <c r="B306" i="13"/>
  <c r="C306" i="13"/>
  <c r="A5" i="13"/>
  <c r="B5" i="13"/>
  <c r="C5" i="13"/>
  <c r="A6" i="13"/>
  <c r="B6" i="13"/>
  <c r="C6" i="13"/>
  <c r="A7" i="13"/>
  <c r="B7" i="13"/>
  <c r="C7" i="13"/>
  <c r="A8" i="13"/>
  <c r="B8" i="13"/>
  <c r="C8" i="13"/>
  <c r="A9" i="13"/>
  <c r="B9" i="13"/>
  <c r="C9" i="13"/>
  <c r="A10" i="13"/>
  <c r="B10" i="13"/>
  <c r="C10" i="13"/>
  <c r="A11" i="13"/>
  <c r="B11" i="13"/>
  <c r="C11" i="13"/>
  <c r="A12" i="13"/>
  <c r="B12" i="13"/>
  <c r="C12" i="13"/>
  <c r="A13" i="13"/>
  <c r="B13" i="13"/>
  <c r="C13" i="13"/>
  <c r="A14" i="13"/>
  <c r="B14" i="13"/>
  <c r="C14" i="13"/>
  <c r="A15" i="13"/>
  <c r="B15" i="13"/>
  <c r="C15" i="13"/>
  <c r="A16" i="13"/>
  <c r="B16" i="13"/>
  <c r="C16" i="13"/>
  <c r="A17" i="13"/>
  <c r="B17" i="13"/>
  <c r="C17" i="13"/>
  <c r="A18" i="13"/>
  <c r="B18" i="13"/>
  <c r="C18" i="13"/>
  <c r="A19" i="13"/>
  <c r="B19" i="13"/>
  <c r="C19" i="13"/>
  <c r="A20" i="13"/>
  <c r="B20" i="13"/>
  <c r="C20" i="13"/>
  <c r="A21" i="13"/>
  <c r="B21" i="13"/>
  <c r="C21" i="13"/>
  <c r="A22" i="13"/>
  <c r="B22" i="13"/>
  <c r="C22" i="13"/>
  <c r="A23" i="13"/>
  <c r="B23" i="13"/>
  <c r="C23" i="13"/>
  <c r="A24" i="13"/>
  <c r="B24" i="13"/>
  <c r="C24" i="13"/>
  <c r="A25" i="13"/>
  <c r="B25" i="13"/>
  <c r="C25" i="13"/>
  <c r="A26" i="13"/>
  <c r="B26" i="13"/>
  <c r="C26" i="13"/>
  <c r="A27" i="13"/>
  <c r="B27" i="13"/>
  <c r="C27" i="13"/>
  <c r="A28" i="13"/>
  <c r="B28" i="13"/>
  <c r="C28" i="13"/>
  <c r="A29" i="13"/>
  <c r="B29" i="13"/>
  <c r="C29" i="13"/>
  <c r="A30" i="13"/>
  <c r="B30" i="13"/>
  <c r="C30" i="13"/>
  <c r="A31" i="13"/>
  <c r="B31" i="13"/>
  <c r="C31" i="13"/>
  <c r="A32" i="13"/>
  <c r="B32" i="13"/>
  <c r="C32" i="13"/>
  <c r="A33" i="13"/>
  <c r="B33" i="13"/>
  <c r="C33" i="13"/>
  <c r="A34" i="13"/>
  <c r="B34" i="13"/>
  <c r="C34" i="13"/>
  <c r="A35" i="13"/>
  <c r="B35" i="13"/>
  <c r="C35" i="13"/>
  <c r="A36" i="13"/>
  <c r="B36" i="13"/>
  <c r="C36" i="13"/>
  <c r="A37" i="13"/>
  <c r="B37" i="13"/>
  <c r="C37" i="13"/>
  <c r="A38" i="13"/>
  <c r="B38" i="13"/>
  <c r="C38" i="13"/>
  <c r="A39" i="13"/>
  <c r="B39" i="13"/>
  <c r="C39" i="13"/>
  <c r="A40" i="13"/>
  <c r="B40" i="13"/>
  <c r="C40" i="13"/>
  <c r="A41" i="13"/>
  <c r="B41" i="13"/>
  <c r="C41" i="13"/>
  <c r="A42" i="13"/>
  <c r="B42" i="13"/>
  <c r="C42" i="13"/>
  <c r="A43" i="13"/>
  <c r="B43" i="13"/>
  <c r="C43" i="13"/>
  <c r="A44" i="13"/>
  <c r="B44" i="13"/>
  <c r="C44" i="13"/>
  <c r="A45" i="13"/>
  <c r="B45" i="13"/>
  <c r="C45" i="13"/>
  <c r="A46" i="13"/>
  <c r="B46" i="13"/>
  <c r="C46" i="13"/>
  <c r="A47" i="13"/>
  <c r="B47" i="13"/>
  <c r="C47" i="13"/>
  <c r="A48" i="13"/>
  <c r="B48" i="13"/>
  <c r="C48" i="13"/>
  <c r="A49" i="13"/>
  <c r="B49" i="13"/>
  <c r="C49" i="13"/>
  <c r="A50" i="13"/>
  <c r="B50" i="13"/>
  <c r="C50" i="13"/>
  <c r="A51" i="13"/>
  <c r="B51" i="13"/>
  <c r="C51" i="13"/>
  <c r="A52" i="13"/>
  <c r="B52" i="13"/>
  <c r="C52" i="13"/>
  <c r="A53" i="13"/>
  <c r="B53" i="13"/>
  <c r="C53" i="13"/>
  <c r="A54" i="13"/>
  <c r="B54" i="13"/>
  <c r="C54" i="13"/>
  <c r="A55" i="13"/>
  <c r="B55" i="13"/>
  <c r="C55" i="13"/>
  <c r="A56" i="13"/>
  <c r="B56" i="13"/>
  <c r="C56" i="13"/>
  <c r="A57" i="13"/>
  <c r="B57" i="13"/>
  <c r="C57" i="13"/>
  <c r="A58" i="13"/>
  <c r="B58" i="13"/>
  <c r="C58" i="13"/>
  <c r="A59" i="13"/>
  <c r="B59" i="13"/>
  <c r="C59" i="13"/>
  <c r="A60" i="13"/>
  <c r="B60" i="13"/>
  <c r="C60" i="13"/>
  <c r="A61" i="13"/>
  <c r="B61" i="13"/>
  <c r="C61" i="13"/>
  <c r="A62" i="13"/>
  <c r="B62" i="13"/>
  <c r="C62" i="13"/>
  <c r="A63" i="13"/>
  <c r="B63" i="13"/>
  <c r="C63" i="13"/>
  <c r="A64" i="13"/>
  <c r="B64" i="13"/>
  <c r="C64" i="13"/>
  <c r="A65" i="13"/>
  <c r="B65" i="13"/>
  <c r="C65" i="13"/>
  <c r="A66" i="13"/>
  <c r="B66" i="13"/>
  <c r="C66" i="13"/>
  <c r="A67" i="13"/>
  <c r="B67" i="13"/>
  <c r="C67" i="13"/>
  <c r="A68" i="13"/>
  <c r="B68" i="13"/>
  <c r="C68" i="13"/>
  <c r="A69" i="13"/>
  <c r="B69" i="13"/>
  <c r="C69" i="13"/>
  <c r="A70" i="13"/>
  <c r="B70" i="13"/>
  <c r="C70" i="13"/>
  <c r="A71" i="13"/>
  <c r="B71" i="13"/>
  <c r="C71" i="13"/>
  <c r="A72" i="13"/>
  <c r="B72" i="13"/>
  <c r="C72" i="13"/>
  <c r="A73" i="13"/>
  <c r="B73" i="13"/>
  <c r="C73" i="13"/>
  <c r="A74" i="13"/>
  <c r="B74" i="13"/>
  <c r="C74" i="13"/>
  <c r="A75" i="13"/>
  <c r="B75" i="13"/>
  <c r="C75" i="13"/>
  <c r="A76" i="13"/>
  <c r="B76" i="13"/>
  <c r="C76" i="13"/>
  <c r="A77" i="13"/>
  <c r="B77" i="13"/>
  <c r="C77" i="13"/>
  <c r="A78" i="13"/>
  <c r="B78" i="13"/>
  <c r="C78" i="13"/>
  <c r="A79" i="13"/>
  <c r="B79" i="13"/>
  <c r="C79" i="13"/>
  <c r="A80" i="13"/>
  <c r="B80" i="13"/>
  <c r="C80" i="13"/>
  <c r="A81" i="13"/>
  <c r="B81" i="13"/>
  <c r="C81" i="13"/>
  <c r="A82" i="13"/>
  <c r="B82" i="13"/>
  <c r="C82" i="13"/>
  <c r="A83" i="13"/>
  <c r="B83" i="13"/>
  <c r="C83" i="13"/>
  <c r="A84" i="13"/>
  <c r="B84" i="13"/>
  <c r="C84" i="13"/>
  <c r="A85" i="13"/>
  <c r="B85" i="13"/>
  <c r="C85" i="13"/>
  <c r="A86" i="13"/>
  <c r="B86" i="13"/>
  <c r="C86" i="13"/>
  <c r="A87" i="13"/>
  <c r="B87" i="13"/>
  <c r="C87" i="13"/>
  <c r="A88" i="13"/>
  <c r="B88" i="13"/>
  <c r="C88" i="13"/>
  <c r="A89" i="13"/>
  <c r="B89" i="13"/>
  <c r="C89" i="13"/>
  <c r="A90" i="13"/>
  <c r="B90" i="13"/>
  <c r="C90" i="13"/>
  <c r="A91" i="13"/>
  <c r="B91" i="13"/>
  <c r="C91" i="13"/>
  <c r="A92" i="13"/>
  <c r="B92" i="13"/>
  <c r="C92" i="13"/>
  <c r="A93" i="13"/>
  <c r="B93" i="13"/>
  <c r="C93" i="13"/>
  <c r="A94" i="13"/>
  <c r="B94" i="13"/>
  <c r="C94" i="13"/>
  <c r="A95" i="13"/>
  <c r="B95" i="13"/>
  <c r="C95" i="13"/>
  <c r="A96" i="13"/>
  <c r="B96" i="13"/>
  <c r="C96" i="13"/>
  <c r="A97" i="13"/>
  <c r="B97" i="13"/>
  <c r="C97" i="13"/>
  <c r="A98" i="13"/>
  <c r="B98" i="13"/>
  <c r="C98" i="13"/>
  <c r="A99" i="13"/>
  <c r="B99" i="13"/>
  <c r="C99" i="13"/>
  <c r="A100" i="13"/>
  <c r="B100" i="13"/>
  <c r="C100" i="13"/>
  <c r="A101" i="13"/>
  <c r="B101" i="13"/>
  <c r="C101" i="13"/>
  <c r="A102" i="13"/>
  <c r="B102" i="13"/>
  <c r="C102" i="13"/>
  <c r="A103" i="13"/>
  <c r="B103" i="13"/>
  <c r="C103" i="13"/>
  <c r="A104" i="13"/>
  <c r="B104" i="13"/>
  <c r="C104" i="13"/>
  <c r="A105" i="13"/>
  <c r="B105" i="13"/>
  <c r="C105" i="13"/>
  <c r="A106" i="13"/>
  <c r="B106" i="13"/>
  <c r="C106" i="13"/>
  <c r="A107" i="13"/>
  <c r="B107" i="13"/>
  <c r="C107" i="13"/>
  <c r="A108" i="13"/>
  <c r="B108" i="13"/>
  <c r="C108" i="13"/>
  <c r="A109" i="13"/>
  <c r="B109" i="13"/>
  <c r="C109" i="13"/>
  <c r="A110" i="13"/>
  <c r="B110" i="13"/>
  <c r="C110" i="13"/>
  <c r="A111" i="13"/>
  <c r="B111" i="13"/>
  <c r="C111" i="13"/>
  <c r="A112" i="13"/>
  <c r="B112" i="13"/>
  <c r="C112" i="13"/>
  <c r="A113" i="13"/>
  <c r="B113" i="13"/>
  <c r="C113" i="13"/>
  <c r="A114" i="13"/>
  <c r="B114" i="13"/>
  <c r="C114" i="13"/>
  <c r="A115" i="13"/>
  <c r="B115" i="13"/>
  <c r="C115" i="13"/>
  <c r="A116" i="13"/>
  <c r="B116" i="13"/>
  <c r="C116" i="13"/>
  <c r="A117" i="13"/>
  <c r="B117" i="13"/>
  <c r="C117" i="13"/>
  <c r="A118" i="13"/>
  <c r="B118" i="13"/>
  <c r="C118" i="13"/>
  <c r="A119" i="13"/>
  <c r="B119" i="13"/>
  <c r="C119" i="13"/>
  <c r="A120" i="13"/>
  <c r="B120" i="13"/>
  <c r="C120" i="13"/>
  <c r="A121" i="13"/>
  <c r="B121" i="13"/>
  <c r="C121" i="13"/>
  <c r="A122" i="13"/>
  <c r="B122" i="13"/>
  <c r="C122" i="13"/>
  <c r="A123" i="13"/>
  <c r="B123" i="13"/>
  <c r="C123" i="13"/>
  <c r="A124" i="13"/>
  <c r="B124" i="13"/>
  <c r="C124" i="13"/>
  <c r="A125" i="13"/>
  <c r="B125" i="13"/>
  <c r="C125" i="13"/>
  <c r="A126" i="13"/>
  <c r="B126" i="13"/>
  <c r="C126" i="13"/>
  <c r="A127" i="13"/>
  <c r="B127" i="13"/>
  <c r="C127" i="13"/>
  <c r="A128" i="13"/>
  <c r="B128" i="13"/>
  <c r="C128" i="13"/>
  <c r="A129" i="13"/>
  <c r="B129" i="13"/>
  <c r="C129" i="13"/>
  <c r="A130" i="13"/>
  <c r="B130" i="13"/>
  <c r="C130" i="13"/>
  <c r="A131" i="13"/>
  <c r="B131" i="13"/>
  <c r="C131" i="13"/>
  <c r="A132" i="13"/>
  <c r="B132" i="13"/>
  <c r="C132" i="13"/>
  <c r="A133" i="13"/>
  <c r="B133" i="13"/>
  <c r="C133" i="13"/>
  <c r="A134" i="13"/>
  <c r="B134" i="13"/>
  <c r="C134" i="13"/>
  <c r="A135" i="13"/>
  <c r="B135" i="13"/>
  <c r="C135" i="13"/>
  <c r="A136" i="13"/>
  <c r="B136" i="13"/>
  <c r="C136" i="13"/>
  <c r="A137" i="13"/>
  <c r="B137" i="13"/>
  <c r="C137" i="13"/>
  <c r="A138" i="13"/>
  <c r="B138" i="13"/>
  <c r="C138" i="13"/>
  <c r="A139" i="13"/>
  <c r="B139" i="13"/>
  <c r="C139" i="13"/>
  <c r="A140" i="13"/>
  <c r="B140" i="13"/>
  <c r="C140" i="13"/>
  <c r="A141" i="13"/>
  <c r="B141" i="13"/>
  <c r="C141" i="13"/>
  <c r="A142" i="13"/>
  <c r="B142" i="13"/>
  <c r="C142" i="13"/>
  <c r="A143" i="13"/>
  <c r="B143" i="13"/>
  <c r="C143" i="13"/>
  <c r="A144" i="13"/>
  <c r="B144" i="13"/>
  <c r="C144" i="13"/>
  <c r="A145" i="13"/>
  <c r="B145" i="13"/>
  <c r="C145" i="13"/>
  <c r="A146" i="13"/>
  <c r="B146" i="13"/>
  <c r="C146" i="13"/>
  <c r="A147" i="13"/>
  <c r="B147" i="13"/>
  <c r="C147" i="13"/>
  <c r="A148" i="13"/>
  <c r="B148" i="13"/>
  <c r="C148" i="13"/>
  <c r="A149" i="13"/>
  <c r="B149" i="13"/>
  <c r="C149" i="13"/>
  <c r="A150" i="13"/>
  <c r="B150" i="13"/>
  <c r="C150" i="13"/>
  <c r="A151" i="13"/>
  <c r="B151" i="13"/>
  <c r="C151" i="13"/>
  <c r="A152" i="13"/>
  <c r="B152" i="13"/>
  <c r="C152" i="13"/>
  <c r="A153" i="13"/>
  <c r="B153" i="13"/>
  <c r="C153" i="13"/>
  <c r="A154" i="13"/>
  <c r="B154" i="13"/>
  <c r="C154" i="13"/>
  <c r="A155" i="13"/>
  <c r="B155" i="13"/>
  <c r="C155" i="13"/>
  <c r="A156" i="13"/>
  <c r="B156" i="13"/>
  <c r="C156" i="13"/>
  <c r="A157" i="13"/>
  <c r="B157" i="13"/>
  <c r="C157" i="13"/>
  <c r="A158" i="13"/>
  <c r="B158" i="13"/>
  <c r="C158" i="13"/>
  <c r="A159" i="13"/>
  <c r="B159" i="13"/>
  <c r="C159" i="13"/>
  <c r="A160" i="13"/>
  <c r="B160" i="13"/>
  <c r="C160" i="13"/>
  <c r="A161" i="13"/>
  <c r="B161" i="13"/>
  <c r="C161" i="13"/>
  <c r="A162" i="13"/>
  <c r="B162" i="13"/>
  <c r="C162" i="13"/>
  <c r="A163" i="13"/>
  <c r="B163" i="13"/>
  <c r="C163" i="13"/>
  <c r="A164" i="13"/>
  <c r="B164" i="13"/>
  <c r="C164" i="13"/>
  <c r="A165" i="13"/>
  <c r="B165" i="13"/>
  <c r="C165" i="13"/>
  <c r="A166" i="13"/>
  <c r="B166" i="13"/>
  <c r="C166" i="13"/>
  <c r="A167" i="13"/>
  <c r="B167" i="13"/>
  <c r="C167" i="13"/>
  <c r="A168" i="13"/>
  <c r="B168" i="13"/>
  <c r="C168" i="13"/>
  <c r="A169" i="13"/>
  <c r="B169" i="13"/>
  <c r="C169" i="13"/>
  <c r="A170" i="13"/>
  <c r="B170" i="13"/>
  <c r="C170" i="13"/>
  <c r="A171" i="13"/>
  <c r="B171" i="13"/>
  <c r="C171" i="13"/>
  <c r="A172" i="13"/>
  <c r="B172" i="13"/>
  <c r="C172" i="13"/>
  <c r="A173" i="13"/>
  <c r="B173" i="13"/>
  <c r="C173" i="13"/>
  <c r="A174" i="13"/>
  <c r="B174" i="13"/>
  <c r="C174" i="13"/>
  <c r="A175" i="13"/>
  <c r="B175" i="13"/>
  <c r="C175" i="13"/>
  <c r="A176" i="13"/>
  <c r="B176" i="13"/>
  <c r="C176" i="13"/>
  <c r="A177" i="13"/>
  <c r="B177" i="13"/>
  <c r="C177" i="13"/>
  <c r="A178" i="13"/>
  <c r="B178" i="13"/>
  <c r="C178" i="13"/>
  <c r="A179" i="13"/>
  <c r="B179" i="13"/>
  <c r="C179" i="13"/>
  <c r="A180" i="13"/>
  <c r="B180" i="13"/>
  <c r="C180" i="13"/>
  <c r="A181" i="13"/>
  <c r="B181" i="13"/>
  <c r="C181" i="13"/>
  <c r="A182" i="13"/>
  <c r="B182" i="13"/>
  <c r="C182" i="13"/>
  <c r="A183" i="13"/>
  <c r="B183" i="13"/>
  <c r="C183" i="13"/>
  <c r="A184" i="13"/>
  <c r="B184" i="13"/>
  <c r="C184" i="13"/>
  <c r="A185" i="13"/>
  <c r="B185" i="13"/>
  <c r="C185" i="13"/>
  <c r="A186" i="13"/>
  <c r="B186" i="13"/>
  <c r="C186" i="13"/>
  <c r="A187" i="13"/>
  <c r="B187" i="13"/>
  <c r="C187" i="13"/>
  <c r="A188" i="13"/>
  <c r="B188" i="13"/>
  <c r="C188" i="13"/>
  <c r="A189" i="13"/>
  <c r="B189" i="13"/>
  <c r="C189" i="13"/>
  <c r="A190" i="13"/>
  <c r="B190" i="13"/>
  <c r="C190" i="13"/>
  <c r="A191" i="13"/>
  <c r="B191" i="13"/>
  <c r="C191" i="13"/>
  <c r="A192" i="13"/>
  <c r="B192" i="13"/>
  <c r="C192" i="13"/>
  <c r="A193" i="13"/>
  <c r="B193" i="13"/>
  <c r="C193" i="13"/>
  <c r="A194" i="13"/>
  <c r="B194" i="13"/>
  <c r="C194" i="13"/>
  <c r="A195" i="13"/>
  <c r="B195" i="13"/>
  <c r="C195" i="13"/>
  <c r="A196" i="13"/>
  <c r="B196" i="13"/>
  <c r="C196" i="13"/>
  <c r="A197" i="13"/>
  <c r="B197" i="13"/>
  <c r="C197" i="13"/>
  <c r="A198" i="13"/>
  <c r="B198" i="13"/>
  <c r="C198" i="13"/>
  <c r="A199" i="13"/>
  <c r="B199" i="13"/>
  <c r="C199" i="13"/>
  <c r="A200" i="13"/>
  <c r="B200" i="13"/>
  <c r="C200" i="13"/>
  <c r="A201" i="13"/>
  <c r="B201" i="13"/>
  <c r="C201" i="13"/>
  <c r="A202" i="13"/>
  <c r="B202" i="13"/>
  <c r="C202" i="13"/>
  <c r="A203" i="13"/>
  <c r="B203" i="13"/>
  <c r="C203" i="13"/>
  <c r="A204" i="13"/>
  <c r="B204" i="13"/>
  <c r="C204" i="13"/>
  <c r="A205" i="13"/>
  <c r="B205" i="13"/>
  <c r="C205" i="13"/>
  <c r="A206" i="13"/>
  <c r="B206" i="13"/>
  <c r="C206" i="13"/>
  <c r="A207" i="13"/>
  <c r="B207" i="13"/>
  <c r="C207" i="13"/>
  <c r="A208" i="13"/>
  <c r="B208" i="13"/>
  <c r="C208" i="13"/>
  <c r="A209" i="13"/>
  <c r="B209" i="13"/>
  <c r="C209" i="13"/>
  <c r="A210" i="13"/>
  <c r="B210" i="13"/>
  <c r="C210" i="13"/>
  <c r="A211" i="13"/>
  <c r="B211" i="13"/>
  <c r="C211" i="13"/>
  <c r="A212" i="13"/>
  <c r="B212" i="13"/>
  <c r="C212" i="13"/>
  <c r="A213" i="13"/>
  <c r="B213" i="13"/>
  <c r="C213" i="13"/>
  <c r="A214" i="13"/>
  <c r="B214" i="13"/>
  <c r="C214" i="13"/>
  <c r="A215" i="13"/>
  <c r="B215" i="13"/>
  <c r="C215" i="13"/>
  <c r="A216" i="13"/>
  <c r="B216" i="13"/>
  <c r="C216" i="13"/>
  <c r="A217" i="13"/>
  <c r="B217" i="13"/>
  <c r="C217" i="13"/>
  <c r="A218" i="13"/>
  <c r="B218" i="13"/>
  <c r="C218" i="13"/>
  <c r="A219" i="13"/>
  <c r="B219" i="13"/>
  <c r="C219" i="13"/>
  <c r="A220" i="13"/>
  <c r="B220" i="13"/>
  <c r="C220" i="13"/>
  <c r="A221" i="13"/>
  <c r="B221" i="13"/>
  <c r="C221" i="13"/>
  <c r="A222" i="13"/>
  <c r="B222" i="13"/>
  <c r="C222" i="13"/>
  <c r="A223" i="13"/>
  <c r="B223" i="13"/>
  <c r="C223" i="13"/>
  <c r="A224" i="13"/>
  <c r="B224" i="13"/>
  <c r="C224" i="13"/>
  <c r="A225" i="13"/>
  <c r="B225" i="13"/>
  <c r="C225" i="13"/>
  <c r="A226" i="13"/>
  <c r="B226" i="13"/>
  <c r="C226" i="13"/>
  <c r="A227" i="13"/>
  <c r="B227" i="13"/>
  <c r="C227" i="13"/>
  <c r="A228" i="13"/>
  <c r="B228" i="13"/>
  <c r="C228" i="13"/>
  <c r="A229" i="13"/>
  <c r="B229" i="13"/>
  <c r="C229" i="13"/>
  <c r="A230" i="13"/>
  <c r="B230" i="13"/>
  <c r="C230" i="13"/>
  <c r="A231" i="13"/>
  <c r="B231" i="13"/>
  <c r="C231" i="13"/>
  <c r="A232" i="13"/>
  <c r="B232" i="13"/>
  <c r="C232" i="13"/>
  <c r="A233" i="13"/>
  <c r="B233" i="13"/>
  <c r="C233" i="13"/>
  <c r="A234" i="13"/>
  <c r="B234" i="13"/>
  <c r="C234" i="13"/>
  <c r="A235" i="13"/>
  <c r="B235" i="13"/>
  <c r="C235" i="13"/>
  <c r="A236" i="13"/>
  <c r="B236" i="13"/>
  <c r="C236" i="13"/>
  <c r="A237" i="13"/>
  <c r="B237" i="13"/>
  <c r="C237" i="13"/>
  <c r="A238" i="13"/>
  <c r="B238" i="13"/>
  <c r="C238" i="13"/>
  <c r="A239" i="13"/>
  <c r="B239" i="13"/>
  <c r="C239" i="13"/>
  <c r="A240" i="13"/>
  <c r="B240" i="13"/>
  <c r="C240" i="13"/>
  <c r="A241" i="13"/>
  <c r="B241" i="13"/>
  <c r="C241" i="13"/>
  <c r="A242" i="13"/>
  <c r="B242" i="13"/>
  <c r="C242" i="13"/>
  <c r="A243" i="13"/>
  <c r="B243" i="13"/>
  <c r="C243" i="13"/>
  <c r="A244" i="13"/>
  <c r="B244" i="13"/>
  <c r="C244" i="13"/>
  <c r="A245" i="13"/>
  <c r="B245" i="13"/>
  <c r="C245" i="13"/>
  <c r="A246" i="13"/>
  <c r="B246" i="13"/>
  <c r="C246" i="13"/>
  <c r="A247" i="13"/>
  <c r="B247" i="13"/>
  <c r="C247" i="13"/>
  <c r="A248" i="13"/>
  <c r="B248" i="13"/>
  <c r="C248" i="13"/>
  <c r="A249" i="13"/>
  <c r="B249" i="13"/>
  <c r="C249" i="13"/>
  <c r="A250" i="13"/>
  <c r="B250" i="13"/>
  <c r="C250" i="13"/>
  <c r="A251" i="13"/>
  <c r="B251" i="13"/>
  <c r="C251" i="13"/>
  <c r="A252" i="13"/>
  <c r="B252" i="13"/>
  <c r="C252" i="13"/>
  <c r="A253" i="13"/>
  <c r="B253" i="13"/>
  <c r="C253" i="13"/>
  <c r="A254" i="13"/>
  <c r="B254" i="13"/>
  <c r="C254" i="13"/>
  <c r="A255" i="13"/>
  <c r="B255" i="13"/>
  <c r="C255" i="13"/>
  <c r="A256" i="13"/>
  <c r="B256" i="13"/>
  <c r="C256" i="13"/>
  <c r="A257" i="13"/>
  <c r="B257" i="13"/>
  <c r="C257" i="13"/>
  <c r="A258" i="13"/>
  <c r="B258" i="13"/>
  <c r="C258" i="13"/>
  <c r="A259" i="13"/>
  <c r="B259" i="13"/>
  <c r="C259" i="13"/>
  <c r="A260" i="13"/>
  <c r="B260" i="13"/>
  <c r="C260" i="13"/>
  <c r="A261" i="13"/>
  <c r="B261" i="13"/>
  <c r="C261" i="13"/>
  <c r="A262" i="13"/>
  <c r="B262" i="13"/>
  <c r="C262" i="13"/>
  <c r="A263" i="13"/>
  <c r="B263" i="13"/>
  <c r="C263" i="13"/>
  <c r="A264" i="13"/>
  <c r="B264" i="13"/>
  <c r="C264" i="13"/>
  <c r="A265" i="13"/>
  <c r="B265" i="13"/>
  <c r="C265" i="13"/>
  <c r="A266" i="13"/>
  <c r="B266" i="13"/>
  <c r="C266" i="13"/>
  <c r="A267" i="13"/>
  <c r="B267" i="13"/>
  <c r="C267" i="13"/>
  <c r="A268" i="13"/>
  <c r="B268" i="13"/>
  <c r="C268" i="13"/>
  <c r="A269" i="13"/>
  <c r="B269" i="13"/>
  <c r="C269" i="13"/>
  <c r="A270" i="13"/>
  <c r="B270" i="13"/>
  <c r="C270" i="13"/>
  <c r="A271" i="13"/>
  <c r="B271" i="13"/>
  <c r="C271" i="13"/>
  <c r="A272" i="13"/>
  <c r="B272" i="13"/>
  <c r="C272" i="13"/>
  <c r="A273" i="13"/>
  <c r="B273" i="13"/>
  <c r="C273" i="13"/>
  <c r="A274" i="13"/>
  <c r="B274" i="13"/>
  <c r="C274" i="13"/>
  <c r="A275" i="13"/>
  <c r="B275" i="13"/>
  <c r="C275" i="13"/>
  <c r="A276" i="13"/>
  <c r="B276" i="13"/>
  <c r="C276" i="13"/>
  <c r="A277" i="13"/>
  <c r="B277" i="13"/>
  <c r="C277" i="13"/>
  <c r="A278" i="13"/>
  <c r="B278" i="13"/>
  <c r="C278" i="13"/>
  <c r="A279" i="13"/>
  <c r="B279" i="13"/>
  <c r="C279" i="13"/>
  <c r="A280" i="13"/>
  <c r="B280" i="13"/>
  <c r="C280" i="13"/>
  <c r="A281" i="13"/>
  <c r="B281" i="13"/>
  <c r="C281" i="13"/>
  <c r="A282" i="13"/>
  <c r="B282" i="13"/>
  <c r="C282" i="13"/>
  <c r="A283" i="13"/>
  <c r="B283" i="13"/>
  <c r="C283" i="13"/>
  <c r="A284" i="13"/>
  <c r="B284" i="13"/>
  <c r="C284" i="13"/>
  <c r="A285" i="13"/>
  <c r="B285" i="13"/>
  <c r="C285" i="13"/>
  <c r="A286" i="13"/>
  <c r="B286" i="13"/>
  <c r="C286" i="13"/>
  <c r="C4" i="13"/>
  <c r="B4" i="13"/>
  <c r="A4" i="13"/>
  <c r="L4" i="13" s="1"/>
  <c r="N140" i="13" l="1"/>
  <c r="S140" i="13"/>
  <c r="N235" i="13"/>
  <c r="S235" i="13"/>
  <c r="N115" i="13"/>
  <c r="S115" i="13"/>
  <c r="N186" i="13"/>
  <c r="S186" i="13"/>
  <c r="N30" i="13"/>
  <c r="S30" i="13"/>
  <c r="N272" i="13"/>
  <c r="S272" i="13"/>
  <c r="N128" i="13"/>
  <c r="S128" i="13"/>
  <c r="N8" i="13"/>
  <c r="S8" i="13"/>
  <c r="N91" i="13"/>
  <c r="S91" i="13"/>
  <c r="N258" i="13"/>
  <c r="S258" i="13"/>
  <c r="N114" i="13"/>
  <c r="S114" i="13"/>
  <c r="N221" i="13"/>
  <c r="S221" i="13"/>
  <c r="N41" i="13"/>
  <c r="S41" i="13"/>
  <c r="N248" i="13"/>
  <c r="S248" i="13"/>
  <c r="N80" i="13"/>
  <c r="S80" i="13"/>
  <c r="N307" i="13"/>
  <c r="S307" i="13"/>
  <c r="N175" i="13"/>
  <c r="S175" i="13"/>
  <c r="N67" i="13"/>
  <c r="S67" i="13"/>
  <c r="N246" i="13"/>
  <c r="S246" i="13"/>
  <c r="N102" i="13"/>
  <c r="S102" i="13"/>
  <c r="N305" i="13"/>
  <c r="S305" i="13"/>
  <c r="N197" i="13"/>
  <c r="S197" i="13"/>
  <c r="N89" i="13"/>
  <c r="S89" i="13"/>
  <c r="N256" i="13"/>
  <c r="S256" i="13"/>
  <c r="N196" i="13"/>
  <c r="S196" i="13"/>
  <c r="N136" i="13"/>
  <c r="S136" i="13"/>
  <c r="N88" i="13"/>
  <c r="S88" i="13"/>
  <c r="N4" i="13"/>
  <c r="S4" i="13"/>
  <c r="N291" i="13"/>
  <c r="S291" i="13"/>
  <c r="N219" i="13"/>
  <c r="S219" i="13"/>
  <c r="N147" i="13"/>
  <c r="S147" i="13"/>
  <c r="N63" i="13"/>
  <c r="S63" i="13"/>
  <c r="N302" i="13"/>
  <c r="S302" i="13"/>
  <c r="N254" i="13"/>
  <c r="S254" i="13"/>
  <c r="N194" i="13"/>
  <c r="S194" i="13"/>
  <c r="N134" i="13"/>
  <c r="S134" i="13"/>
  <c r="N74" i="13"/>
  <c r="S74" i="13"/>
  <c r="N289" i="13"/>
  <c r="S289" i="13"/>
  <c r="N109" i="13"/>
  <c r="S109" i="13"/>
  <c r="N284" i="13"/>
  <c r="S284" i="13"/>
  <c r="N224" i="13"/>
  <c r="S224" i="13"/>
  <c r="N176" i="13"/>
  <c r="S176" i="13"/>
  <c r="N116" i="13"/>
  <c r="S116" i="13"/>
  <c r="N68" i="13"/>
  <c r="S68" i="13"/>
  <c r="N20" i="13"/>
  <c r="S20" i="13"/>
  <c r="N295" i="13"/>
  <c r="S295" i="13"/>
  <c r="N247" i="13"/>
  <c r="S247" i="13"/>
  <c r="N187" i="13"/>
  <c r="S187" i="13"/>
  <c r="N127" i="13"/>
  <c r="S127" i="13"/>
  <c r="N43" i="13"/>
  <c r="S43" i="13"/>
  <c r="N294" i="13"/>
  <c r="S294" i="13"/>
  <c r="N210" i="13"/>
  <c r="S210" i="13"/>
  <c r="N150" i="13"/>
  <c r="S150" i="13"/>
  <c r="N90" i="13"/>
  <c r="S90" i="13"/>
  <c r="N18" i="13"/>
  <c r="S18" i="13"/>
  <c r="N257" i="13"/>
  <c r="S257" i="13"/>
  <c r="N173" i="13"/>
  <c r="S173" i="13"/>
  <c r="N113" i="13"/>
  <c r="S113" i="13"/>
  <c r="N29" i="13"/>
  <c r="S29" i="13"/>
  <c r="N292" i="13"/>
  <c r="S292" i="13"/>
  <c r="N232" i="13"/>
  <c r="S232" i="13"/>
  <c r="N172" i="13"/>
  <c r="S172" i="13"/>
  <c r="N112" i="13"/>
  <c r="S112" i="13"/>
  <c r="N52" i="13"/>
  <c r="S52" i="13"/>
  <c r="N279" i="13"/>
  <c r="S279" i="13"/>
  <c r="N231" i="13"/>
  <c r="S231" i="13"/>
  <c r="N171" i="13"/>
  <c r="S171" i="13"/>
  <c r="N111" i="13"/>
  <c r="S111" i="13"/>
  <c r="N27" i="13"/>
  <c r="S27" i="13"/>
  <c r="N266" i="13"/>
  <c r="S266" i="13"/>
  <c r="N218" i="13"/>
  <c r="S218" i="13"/>
  <c r="N170" i="13"/>
  <c r="S170" i="13"/>
  <c r="N122" i="13"/>
  <c r="S122" i="13"/>
  <c r="N86" i="13"/>
  <c r="S86" i="13"/>
  <c r="N38" i="13"/>
  <c r="S38" i="13"/>
  <c r="N14" i="13"/>
  <c r="S14" i="13"/>
  <c r="N277" i="13"/>
  <c r="S277" i="13"/>
  <c r="N229" i="13"/>
  <c r="S229" i="13"/>
  <c r="N181" i="13"/>
  <c r="S181" i="13"/>
  <c r="N145" i="13"/>
  <c r="S145" i="13"/>
  <c r="N85" i="13"/>
  <c r="S85" i="13"/>
  <c r="N49" i="13"/>
  <c r="S49" i="13"/>
  <c r="N13" i="13"/>
  <c r="S13" i="13"/>
  <c r="N312" i="13"/>
  <c r="S312" i="13"/>
  <c r="N300" i="13"/>
  <c r="S300" i="13"/>
  <c r="N288" i="13"/>
  <c r="S288" i="13"/>
  <c r="N276" i="13"/>
  <c r="S276" i="13"/>
  <c r="N264" i="13"/>
  <c r="S264" i="13"/>
  <c r="N252" i="13"/>
  <c r="S252" i="13"/>
  <c r="N240" i="13"/>
  <c r="S240" i="13"/>
  <c r="N228" i="13"/>
  <c r="S228" i="13"/>
  <c r="N216" i="13"/>
  <c r="S216" i="13"/>
  <c r="N204" i="13"/>
  <c r="S204" i="13"/>
  <c r="N192" i="13"/>
  <c r="S192" i="13"/>
  <c r="N180" i="13"/>
  <c r="S180" i="13"/>
  <c r="N168" i="13"/>
  <c r="S168" i="13"/>
  <c r="N156" i="13"/>
  <c r="S156" i="13"/>
  <c r="N144" i="13"/>
  <c r="S144" i="13"/>
  <c r="N132" i="13"/>
  <c r="S132" i="13"/>
  <c r="N120" i="13"/>
  <c r="S120" i="13"/>
  <c r="N108" i="13"/>
  <c r="S108" i="13"/>
  <c r="N96" i="13"/>
  <c r="S96" i="13"/>
  <c r="N84" i="13"/>
  <c r="S84" i="13"/>
  <c r="N72" i="13"/>
  <c r="S72" i="13"/>
  <c r="N60" i="13"/>
  <c r="S60" i="13"/>
  <c r="N48" i="13"/>
  <c r="S48" i="13"/>
  <c r="N36" i="13"/>
  <c r="S36" i="13"/>
  <c r="N24" i="13"/>
  <c r="S24" i="13"/>
  <c r="N12" i="13"/>
  <c r="S12" i="13"/>
  <c r="N296" i="13"/>
  <c r="S296" i="13"/>
  <c r="N212" i="13"/>
  <c r="S212" i="13"/>
  <c r="N164" i="13"/>
  <c r="S164" i="13"/>
  <c r="N56" i="13"/>
  <c r="S56" i="13"/>
  <c r="N271" i="13"/>
  <c r="S271" i="13"/>
  <c r="N211" i="13"/>
  <c r="S211" i="13"/>
  <c r="N139" i="13"/>
  <c r="S139" i="13"/>
  <c r="N19" i="13"/>
  <c r="S19" i="13"/>
  <c r="N282" i="13"/>
  <c r="S282" i="13"/>
  <c r="N222" i="13"/>
  <c r="S222" i="13"/>
  <c r="N174" i="13"/>
  <c r="S174" i="13"/>
  <c r="N126" i="13"/>
  <c r="S126" i="13"/>
  <c r="N78" i="13"/>
  <c r="S78" i="13"/>
  <c r="N42" i="13"/>
  <c r="S42" i="13"/>
  <c r="N281" i="13"/>
  <c r="S281" i="13"/>
  <c r="N245" i="13"/>
  <c r="S245" i="13"/>
  <c r="N185" i="13"/>
  <c r="S185" i="13"/>
  <c r="N161" i="13"/>
  <c r="S161" i="13"/>
  <c r="N125" i="13"/>
  <c r="S125" i="13"/>
  <c r="N77" i="13"/>
  <c r="S77" i="13"/>
  <c r="N17" i="13"/>
  <c r="S17" i="13"/>
  <c r="N280" i="13"/>
  <c r="S280" i="13"/>
  <c r="N220" i="13"/>
  <c r="S220" i="13"/>
  <c r="N160" i="13"/>
  <c r="S160" i="13"/>
  <c r="N100" i="13"/>
  <c r="S100" i="13"/>
  <c r="N28" i="13"/>
  <c r="S28" i="13"/>
  <c r="N303" i="13"/>
  <c r="S303" i="13"/>
  <c r="N243" i="13"/>
  <c r="S243" i="13"/>
  <c r="N183" i="13"/>
  <c r="S183" i="13"/>
  <c r="N123" i="13"/>
  <c r="S123" i="13"/>
  <c r="N75" i="13"/>
  <c r="S75" i="13"/>
  <c r="N15" i="13"/>
  <c r="S15" i="13"/>
  <c r="N314" i="13"/>
  <c r="S314" i="13"/>
  <c r="N278" i="13"/>
  <c r="S278" i="13"/>
  <c r="N242" i="13"/>
  <c r="S242" i="13"/>
  <c r="N206" i="13"/>
  <c r="S206" i="13"/>
  <c r="N158" i="13"/>
  <c r="S158" i="13"/>
  <c r="N110" i="13"/>
  <c r="S110" i="13"/>
  <c r="N62" i="13"/>
  <c r="S62" i="13"/>
  <c r="N26" i="13"/>
  <c r="S26" i="13"/>
  <c r="N301" i="13"/>
  <c r="S301" i="13"/>
  <c r="N241" i="13"/>
  <c r="S241" i="13"/>
  <c r="N193" i="13"/>
  <c r="S193" i="13"/>
  <c r="N121" i="13"/>
  <c r="S121" i="13"/>
  <c r="N61" i="13"/>
  <c r="S61" i="13"/>
  <c r="N287" i="13"/>
  <c r="S287" i="13"/>
  <c r="N227" i="13"/>
  <c r="S227" i="13"/>
  <c r="N179" i="13"/>
  <c r="S179" i="13"/>
  <c r="N119" i="13"/>
  <c r="S119" i="13"/>
  <c r="N47" i="13"/>
  <c r="S47" i="13"/>
  <c r="N308" i="13"/>
  <c r="S308" i="13"/>
  <c r="N236" i="13"/>
  <c r="S236" i="13"/>
  <c r="N188" i="13"/>
  <c r="S188" i="13"/>
  <c r="N104" i="13"/>
  <c r="S104" i="13"/>
  <c r="N44" i="13"/>
  <c r="S44" i="13"/>
  <c r="N259" i="13"/>
  <c r="S259" i="13"/>
  <c r="N223" i="13"/>
  <c r="S223" i="13"/>
  <c r="N163" i="13"/>
  <c r="S163" i="13"/>
  <c r="N103" i="13"/>
  <c r="S103" i="13"/>
  <c r="N31" i="13"/>
  <c r="S31" i="13"/>
  <c r="N270" i="13"/>
  <c r="S270" i="13"/>
  <c r="N198" i="13"/>
  <c r="S198" i="13"/>
  <c r="N138" i="13"/>
  <c r="S138" i="13"/>
  <c r="N54" i="13"/>
  <c r="S54" i="13"/>
  <c r="N6" i="13"/>
  <c r="S6" i="13"/>
  <c r="N269" i="13"/>
  <c r="S269" i="13"/>
  <c r="N209" i="13"/>
  <c r="S209" i="13"/>
  <c r="N149" i="13"/>
  <c r="S149" i="13"/>
  <c r="N65" i="13"/>
  <c r="S65" i="13"/>
  <c r="N268" i="13"/>
  <c r="S268" i="13"/>
  <c r="N208" i="13"/>
  <c r="S208" i="13"/>
  <c r="N148" i="13"/>
  <c r="S148" i="13"/>
  <c r="N76" i="13"/>
  <c r="S76" i="13"/>
  <c r="N40" i="13"/>
  <c r="S40" i="13"/>
  <c r="N267" i="13"/>
  <c r="S267" i="13"/>
  <c r="N195" i="13"/>
  <c r="S195" i="13"/>
  <c r="N135" i="13"/>
  <c r="S135" i="13"/>
  <c r="N87" i="13"/>
  <c r="S87" i="13"/>
  <c r="N39" i="13"/>
  <c r="S39" i="13"/>
  <c r="N290" i="13"/>
  <c r="S290" i="13"/>
  <c r="N230" i="13"/>
  <c r="S230" i="13"/>
  <c r="N182" i="13"/>
  <c r="S182" i="13"/>
  <c r="N146" i="13"/>
  <c r="S146" i="13"/>
  <c r="N98" i="13"/>
  <c r="S98" i="13"/>
  <c r="N50" i="13"/>
  <c r="S50" i="13"/>
  <c r="N265" i="13"/>
  <c r="S265" i="13"/>
  <c r="N217" i="13"/>
  <c r="S217" i="13"/>
  <c r="N157" i="13"/>
  <c r="S157" i="13"/>
  <c r="N97" i="13"/>
  <c r="S97" i="13"/>
  <c r="N37" i="13"/>
  <c r="S37" i="13"/>
  <c r="N299" i="13"/>
  <c r="S299" i="13"/>
  <c r="N263" i="13"/>
  <c r="S263" i="13"/>
  <c r="N239" i="13"/>
  <c r="S239" i="13"/>
  <c r="N215" i="13"/>
  <c r="S215" i="13"/>
  <c r="N191" i="13"/>
  <c r="S191" i="13"/>
  <c r="N167" i="13"/>
  <c r="S167" i="13"/>
  <c r="N143" i="13"/>
  <c r="S143" i="13"/>
  <c r="N131" i="13"/>
  <c r="S131" i="13"/>
  <c r="N95" i="13"/>
  <c r="S95" i="13"/>
  <c r="N71" i="13"/>
  <c r="S71" i="13"/>
  <c r="N35" i="13"/>
  <c r="S35" i="13"/>
  <c r="N11" i="13"/>
  <c r="S11" i="13"/>
  <c r="N310" i="13"/>
  <c r="S310" i="13"/>
  <c r="N298" i="13"/>
  <c r="S298" i="13"/>
  <c r="N286" i="13"/>
  <c r="S286" i="13"/>
  <c r="N274" i="13"/>
  <c r="S274" i="13"/>
  <c r="N262" i="13"/>
  <c r="S262" i="13"/>
  <c r="N250" i="13"/>
  <c r="S250" i="13"/>
  <c r="N238" i="13"/>
  <c r="S238" i="13"/>
  <c r="N226" i="13"/>
  <c r="S226" i="13"/>
  <c r="N214" i="13"/>
  <c r="S214" i="13"/>
  <c r="N202" i="13"/>
  <c r="S202" i="13"/>
  <c r="N190" i="13"/>
  <c r="S190" i="13"/>
  <c r="N178" i="13"/>
  <c r="S178" i="13"/>
  <c r="N166" i="13"/>
  <c r="S166" i="13"/>
  <c r="N154" i="13"/>
  <c r="S154" i="13"/>
  <c r="N142" i="13"/>
  <c r="S142" i="13"/>
  <c r="N130" i="13"/>
  <c r="S130" i="13"/>
  <c r="N118" i="13"/>
  <c r="S118" i="13"/>
  <c r="N106" i="13"/>
  <c r="S106" i="13"/>
  <c r="N94" i="13"/>
  <c r="S94" i="13"/>
  <c r="N82" i="13"/>
  <c r="S82" i="13"/>
  <c r="N70" i="13"/>
  <c r="S70" i="13"/>
  <c r="N58" i="13"/>
  <c r="S58" i="13"/>
  <c r="N46" i="13"/>
  <c r="S46" i="13"/>
  <c r="N34" i="13"/>
  <c r="S34" i="13"/>
  <c r="N22" i="13"/>
  <c r="S22" i="13"/>
  <c r="N10" i="13"/>
  <c r="S10" i="13"/>
  <c r="N260" i="13"/>
  <c r="S260" i="13"/>
  <c r="N200" i="13"/>
  <c r="S200" i="13"/>
  <c r="N152" i="13"/>
  <c r="S152" i="13"/>
  <c r="N92" i="13"/>
  <c r="S92" i="13"/>
  <c r="N32" i="13"/>
  <c r="S32" i="13"/>
  <c r="N283" i="13"/>
  <c r="S283" i="13"/>
  <c r="N199" i="13"/>
  <c r="S199" i="13"/>
  <c r="N151" i="13"/>
  <c r="S151" i="13"/>
  <c r="N79" i="13"/>
  <c r="S79" i="13"/>
  <c r="N55" i="13"/>
  <c r="S55" i="13"/>
  <c r="N7" i="13"/>
  <c r="S7" i="13"/>
  <c r="N306" i="13"/>
  <c r="S306" i="13"/>
  <c r="N234" i="13"/>
  <c r="S234" i="13"/>
  <c r="N162" i="13"/>
  <c r="S162" i="13"/>
  <c r="N66" i="13"/>
  <c r="S66" i="13"/>
  <c r="N293" i="13"/>
  <c r="S293" i="13"/>
  <c r="N233" i="13"/>
  <c r="S233" i="13"/>
  <c r="N137" i="13"/>
  <c r="S137" i="13"/>
  <c r="N101" i="13"/>
  <c r="S101" i="13"/>
  <c r="N53" i="13"/>
  <c r="S53" i="13"/>
  <c r="N5" i="13"/>
  <c r="S5" i="13"/>
  <c r="N304" i="13"/>
  <c r="S304" i="13"/>
  <c r="N244" i="13"/>
  <c r="S244" i="13"/>
  <c r="N184" i="13"/>
  <c r="S184" i="13"/>
  <c r="N124" i="13"/>
  <c r="S124" i="13"/>
  <c r="N64" i="13"/>
  <c r="S64" i="13"/>
  <c r="N16" i="13"/>
  <c r="S16" i="13"/>
  <c r="N255" i="13"/>
  <c r="S255" i="13"/>
  <c r="N207" i="13"/>
  <c r="S207" i="13"/>
  <c r="N159" i="13"/>
  <c r="S159" i="13"/>
  <c r="N99" i="13"/>
  <c r="S99" i="13"/>
  <c r="N51" i="13"/>
  <c r="S51" i="13"/>
  <c r="N313" i="13"/>
  <c r="S313" i="13"/>
  <c r="N253" i="13"/>
  <c r="S253" i="13"/>
  <c r="N205" i="13"/>
  <c r="S205" i="13"/>
  <c r="N169" i="13"/>
  <c r="S169" i="13"/>
  <c r="N133" i="13"/>
  <c r="S133" i="13"/>
  <c r="N73" i="13"/>
  <c r="S73" i="13"/>
  <c r="N25" i="13"/>
  <c r="S25" i="13"/>
  <c r="N311" i="13"/>
  <c r="S311" i="13"/>
  <c r="N275" i="13"/>
  <c r="S275" i="13"/>
  <c r="N251" i="13"/>
  <c r="S251" i="13"/>
  <c r="N203" i="13"/>
  <c r="S203" i="13"/>
  <c r="N155" i="13"/>
  <c r="S155" i="13"/>
  <c r="N107" i="13"/>
  <c r="S107" i="13"/>
  <c r="N83" i="13"/>
  <c r="S83" i="13"/>
  <c r="N59" i="13"/>
  <c r="S59" i="13"/>
  <c r="N23" i="13"/>
  <c r="S23" i="13"/>
  <c r="N309" i="13"/>
  <c r="S309" i="13"/>
  <c r="N297" i="13"/>
  <c r="S297" i="13"/>
  <c r="N285" i="13"/>
  <c r="S285" i="13"/>
  <c r="N273" i="13"/>
  <c r="S273" i="13"/>
  <c r="N261" i="13"/>
  <c r="S261" i="13"/>
  <c r="N249" i="13"/>
  <c r="S249" i="13"/>
  <c r="N237" i="13"/>
  <c r="S237" i="13"/>
  <c r="N225" i="13"/>
  <c r="S225" i="13"/>
  <c r="N213" i="13"/>
  <c r="S213" i="13"/>
  <c r="N201" i="13"/>
  <c r="S201" i="13"/>
  <c r="N189" i="13"/>
  <c r="S189" i="13"/>
  <c r="N177" i="13"/>
  <c r="S177" i="13"/>
  <c r="N165" i="13"/>
  <c r="S165" i="13"/>
  <c r="N153" i="13"/>
  <c r="S153" i="13"/>
  <c r="N141" i="13"/>
  <c r="S141" i="13"/>
  <c r="N129" i="13"/>
  <c r="S129" i="13"/>
  <c r="N117" i="13"/>
  <c r="S117" i="13"/>
  <c r="N105" i="13"/>
  <c r="S105" i="13"/>
  <c r="N93" i="13"/>
  <c r="S93" i="13"/>
  <c r="N81" i="13"/>
  <c r="S81" i="13"/>
  <c r="N69" i="13"/>
  <c r="S69" i="13"/>
  <c r="N57" i="13"/>
  <c r="S57" i="13"/>
  <c r="N45" i="13"/>
  <c r="S45" i="13"/>
  <c r="N33" i="13"/>
  <c r="S33" i="13"/>
  <c r="N21" i="13"/>
  <c r="S21" i="13"/>
  <c r="N9" i="13"/>
  <c r="S9" i="13"/>
  <c r="G3423" i="13" a="1"/>
  <c r="G3423" i="13" s="1"/>
  <c r="H3424" i="13" a="1"/>
  <c r="H3424" i="13" s="1"/>
  <c r="I3425" i="13" a="1"/>
  <c r="I3425" i="13" s="1"/>
  <c r="J3422" i="13" a="1"/>
  <c r="J3422" i="13" s="1"/>
  <c r="G3419" i="13" a="1"/>
  <c r="G3419" i="13" s="1"/>
  <c r="I3421" i="13" a="1"/>
  <c r="I3421" i="13" s="1"/>
  <c r="H3420" i="13" a="1"/>
  <c r="H3420" i="13" s="1"/>
  <c r="J3415" i="13" a="1"/>
  <c r="J3415" i="13" s="1"/>
  <c r="H3413" i="13" a="1"/>
  <c r="H3413" i="13" s="1"/>
  <c r="I3414" i="13" a="1"/>
  <c r="I3414" i="13" s="1"/>
  <c r="G3412" i="13" a="1"/>
  <c r="G3412" i="13" s="1"/>
  <c r="G3408" i="13" a="1"/>
  <c r="G3408" i="13" s="1"/>
  <c r="J3411" i="13" a="1"/>
  <c r="J3411" i="13" s="1"/>
  <c r="H3409" i="13" a="1"/>
  <c r="H3409" i="13" s="1"/>
  <c r="I3410" i="13" a="1"/>
  <c r="I3410" i="13" s="1"/>
  <c r="J3404" i="13" a="1"/>
  <c r="J3404" i="13" s="1"/>
  <c r="H3402" i="13" a="1"/>
  <c r="H3402" i="13" s="1"/>
  <c r="G3401" i="13" a="1"/>
  <c r="G3401" i="13" s="1"/>
  <c r="I3403" i="13" a="1"/>
  <c r="I3403" i="13" s="1"/>
  <c r="G3397" i="13" a="1"/>
  <c r="G3397" i="13" s="1"/>
  <c r="J3400" i="13" a="1"/>
  <c r="J3400" i="13" s="1"/>
  <c r="H3398" i="13" a="1"/>
  <c r="H3398" i="13" s="1"/>
  <c r="I3399" i="13" a="1"/>
  <c r="I3399" i="13" s="1"/>
  <c r="J3381" i="13" a="1"/>
  <c r="J3381" i="13" s="1"/>
  <c r="H3379" i="13" a="1"/>
  <c r="H3379" i="13" s="1"/>
  <c r="I3380" i="13" a="1"/>
  <c r="I3380" i="13" s="1"/>
  <c r="G3378" i="13" a="1"/>
  <c r="G3378" i="13" s="1"/>
  <c r="G3374" i="13" a="1"/>
  <c r="G3374" i="13" s="1"/>
  <c r="H3375" i="13" a="1"/>
  <c r="H3375" i="13" s="1"/>
  <c r="J3377" i="13" a="1"/>
  <c r="J3377" i="13" s="1"/>
  <c r="I3376" i="13" a="1"/>
  <c r="I3376" i="13" s="1"/>
  <c r="J3370" i="13" a="1"/>
  <c r="J3370" i="13" s="1"/>
  <c r="H3368" i="13" a="1"/>
  <c r="H3368" i="13" s="1"/>
  <c r="I3369" i="13" a="1"/>
  <c r="I3369" i="13" s="1"/>
  <c r="G3367" i="13" a="1"/>
  <c r="G3367" i="13" s="1"/>
  <c r="J3366" i="13" a="1"/>
  <c r="J3366" i="13" s="1"/>
  <c r="H3364" i="13" a="1"/>
  <c r="H3364" i="13" s="1"/>
  <c r="I3365" i="13" a="1"/>
  <c r="I3365" i="13" s="1"/>
  <c r="G3363" i="13" a="1"/>
  <c r="G3363" i="13" s="1"/>
  <c r="J3351" i="13" a="1"/>
  <c r="J3351" i="13" s="1"/>
  <c r="I3350" i="13" a="1"/>
  <c r="I3350" i="13" s="1"/>
  <c r="G3348" i="13" a="1"/>
  <c r="G3348" i="13" s="1"/>
  <c r="H3349" i="13" a="1"/>
  <c r="H3349" i="13" s="1"/>
  <c r="J3321" i="13" a="1"/>
  <c r="J3321" i="13" s="1"/>
  <c r="H3319" i="13" a="1"/>
  <c r="H3319" i="13" s="1"/>
  <c r="G3318" i="13" a="1"/>
  <c r="G3318" i="13" s="1"/>
  <c r="I3320" i="13" a="1"/>
  <c r="I3320" i="13" s="1"/>
  <c r="J3317" i="13" a="1"/>
  <c r="J3317" i="13" s="1"/>
  <c r="G3314" i="13" a="1"/>
  <c r="G3314" i="13" s="1"/>
  <c r="I3316" i="13" a="1"/>
  <c r="I3316" i="13" s="1"/>
  <c r="H3315" i="13" a="1"/>
  <c r="H3315" i="13" s="1"/>
  <c r="J3310" i="13" a="1"/>
  <c r="J3310" i="13" s="1"/>
  <c r="H3308" i="13" a="1"/>
  <c r="H3308" i="13" s="1"/>
  <c r="G3307" i="13" a="1"/>
  <c r="G3307" i="13" s="1"/>
  <c r="I3309" i="13" a="1"/>
  <c r="I3309" i="13" s="1"/>
  <c r="G3303" i="13" a="1"/>
  <c r="G3303" i="13" s="1"/>
  <c r="J3306" i="13" a="1"/>
  <c r="J3306" i="13" s="1"/>
  <c r="H3304" i="13" a="1"/>
  <c r="H3304" i="13" s="1"/>
  <c r="I3305" i="13" a="1"/>
  <c r="I3305" i="13" s="1"/>
  <c r="J3299" i="13" a="1"/>
  <c r="J3299" i="13" s="1"/>
  <c r="H3297" i="13" a="1"/>
  <c r="H3297" i="13" s="1"/>
  <c r="I3298" i="13" a="1"/>
  <c r="I3298" i="13" s="1"/>
  <c r="G3296" i="13" a="1"/>
  <c r="G3296" i="13" s="1"/>
  <c r="G3292" i="13" a="1"/>
  <c r="G3292" i="13" s="1"/>
  <c r="H3293" i="13" a="1"/>
  <c r="H3293" i="13" s="1"/>
  <c r="J3295" i="13" a="1"/>
  <c r="J3295" i="13" s="1"/>
  <c r="I3294" i="13" a="1"/>
  <c r="I3294" i="13" s="1"/>
  <c r="J3280" i="13" a="1"/>
  <c r="J3280" i="13" s="1"/>
  <c r="G3277" i="13" a="1"/>
  <c r="G3277" i="13" s="1"/>
  <c r="I3279" i="13" a="1"/>
  <c r="I3279" i="13" s="1"/>
  <c r="H3278" i="13" a="1"/>
  <c r="H3278" i="13" s="1"/>
  <c r="J3276" i="13" a="1"/>
  <c r="J3276" i="13" s="1"/>
  <c r="H3274" i="13" a="1"/>
  <c r="H3274" i="13" s="1"/>
  <c r="I3275" i="13" a="1"/>
  <c r="I3275" i="13" s="1"/>
  <c r="G3273" i="13" a="1"/>
  <c r="G3273" i="13" s="1"/>
  <c r="I3271" i="13" a="1"/>
  <c r="I3271" i="13" s="1"/>
  <c r="H3270" i="13" a="1"/>
  <c r="H3270" i="13" s="1"/>
  <c r="J3272" i="13" a="1"/>
  <c r="J3272" i="13" s="1"/>
  <c r="G3269" i="13" a="1"/>
  <c r="G3269" i="13" s="1"/>
  <c r="J3265" i="13" a="1"/>
  <c r="J3265" i="13" s="1"/>
  <c r="I3264" i="13" a="1"/>
  <c r="I3264" i="13" s="1"/>
  <c r="H3263" i="13" a="1"/>
  <c r="H3263" i="13" s="1"/>
  <c r="G3262" i="13" a="1"/>
  <c r="G3262" i="13" s="1"/>
  <c r="J3261" i="13" a="1"/>
  <c r="J3261" i="13" s="1"/>
  <c r="H3259" i="13" a="1"/>
  <c r="H3259" i="13" s="1"/>
  <c r="G3258" i="13" a="1"/>
  <c r="G3258" i="13" s="1"/>
  <c r="I3260" i="13" a="1"/>
  <c r="I3260" i="13" s="1"/>
  <c r="J3250" i="13" a="1"/>
  <c r="J3250" i="13" s="1"/>
  <c r="H3248" i="13" a="1"/>
  <c r="H3248" i="13" s="1"/>
  <c r="G3247" i="13" a="1"/>
  <c r="G3247" i="13" s="1"/>
  <c r="I3249" i="13" a="1"/>
  <c r="I3249" i="13" s="1"/>
  <c r="J3228" i="13" a="1"/>
  <c r="J3228" i="13" s="1"/>
  <c r="H3226" i="13" a="1"/>
  <c r="H3226" i="13" s="1"/>
  <c r="I3227" i="13" a="1"/>
  <c r="I3227" i="13" s="1"/>
  <c r="G3225" i="13" a="1"/>
  <c r="G3225" i="13" s="1"/>
  <c r="H3222" i="13" a="1"/>
  <c r="H3222" i="13" s="1"/>
  <c r="J3224" i="13" a="1"/>
  <c r="J3224" i="13" s="1"/>
  <c r="I3223" i="13" a="1"/>
  <c r="I3223" i="13" s="1"/>
  <c r="G3221" i="13" a="1"/>
  <c r="G3221" i="13" s="1"/>
  <c r="J3209" i="13" a="1"/>
  <c r="J3209" i="13" s="1"/>
  <c r="I3208" i="13" a="1"/>
  <c r="I3208" i="13" s="1"/>
  <c r="G3206" i="13" a="1"/>
  <c r="G3206" i="13" s="1"/>
  <c r="H3207" i="13" a="1"/>
  <c r="H3207" i="13" s="1"/>
  <c r="J3205" i="13" a="1"/>
  <c r="J3205" i="13" s="1"/>
  <c r="G3202" i="13" a="1"/>
  <c r="G3202" i="13" s="1"/>
  <c r="I3204" i="13" a="1"/>
  <c r="I3204" i="13" s="1"/>
  <c r="H3203" i="13" a="1"/>
  <c r="H3203" i="13" s="1"/>
  <c r="J3201" i="13" a="1"/>
  <c r="J3201" i="13" s="1"/>
  <c r="I3200" i="13" a="1"/>
  <c r="I3200" i="13" s="1"/>
  <c r="H3199" i="13" a="1"/>
  <c r="H3199" i="13" s="1"/>
  <c r="G3198" i="13" a="1"/>
  <c r="G3198" i="13" s="1"/>
  <c r="J3150" i="13" a="1"/>
  <c r="J3150" i="13" s="1"/>
  <c r="G3147" i="13" a="1"/>
  <c r="G3147" i="13" s="1"/>
  <c r="H3148" i="13" a="1"/>
  <c r="H3148" i="13" s="1"/>
  <c r="I3149" i="13" a="1"/>
  <c r="I3149" i="13" s="1"/>
  <c r="J3146" i="13" a="1"/>
  <c r="J3146" i="13" s="1"/>
  <c r="H3144" i="13" a="1"/>
  <c r="H3144" i="13" s="1"/>
  <c r="I3145" i="13" a="1"/>
  <c r="I3145" i="13" s="1"/>
  <c r="G3143" i="13" a="1"/>
  <c r="G3143" i="13" s="1"/>
  <c r="J3142" i="13" a="1"/>
  <c r="J3142" i="13" s="1"/>
  <c r="H3140" i="13" a="1"/>
  <c r="H3140" i="13" s="1"/>
  <c r="I3141" i="13" a="1"/>
  <c r="I3141" i="13" s="1"/>
  <c r="G3139" i="13" a="1"/>
  <c r="G3139" i="13" s="1"/>
  <c r="J3124" i="13" a="1"/>
  <c r="J3124" i="13" s="1"/>
  <c r="G3121" i="13" a="1"/>
  <c r="G3121" i="13" s="1"/>
  <c r="H3122" i="13" a="1"/>
  <c r="H3122" i="13" s="1"/>
  <c r="I3123" i="13" a="1"/>
  <c r="I3123" i="13" s="1"/>
  <c r="J3120" i="13" a="1"/>
  <c r="J3120" i="13" s="1"/>
  <c r="H3118" i="13" a="1"/>
  <c r="H3118" i="13" s="1"/>
  <c r="G3117" i="13" a="1"/>
  <c r="G3117" i="13" s="1"/>
  <c r="I3119" i="13" a="1"/>
  <c r="I3119" i="13" s="1"/>
  <c r="F278" i="13"/>
  <c r="M278" i="13" s="1"/>
  <c r="Q278" i="13" s="1"/>
  <c r="L278" i="13"/>
  <c r="F230" i="13"/>
  <c r="M230" i="13" s="1"/>
  <c r="Q230" i="13" s="1"/>
  <c r="L230" i="13"/>
  <c r="F178" i="13"/>
  <c r="M178" i="13" s="1"/>
  <c r="Q178" i="13" s="1"/>
  <c r="L178" i="13"/>
  <c r="F118" i="13"/>
  <c r="M118" i="13" s="1"/>
  <c r="Q118" i="13" s="1"/>
  <c r="L118" i="13"/>
  <c r="F70" i="13"/>
  <c r="M70" i="13" s="1"/>
  <c r="Q70" i="13" s="1"/>
  <c r="L70" i="13"/>
  <c r="F14" i="13"/>
  <c r="M14" i="13" s="1"/>
  <c r="Q14" i="13" s="1"/>
  <c r="L14" i="13"/>
  <c r="F308" i="13"/>
  <c r="M308" i="13" s="1"/>
  <c r="Q308" i="13" s="1"/>
  <c r="L308" i="13"/>
  <c r="F242" i="13"/>
  <c r="M242" i="13" s="1"/>
  <c r="Q242" i="13" s="1"/>
  <c r="L242" i="13"/>
  <c r="F194" i="13"/>
  <c r="M194" i="13" s="1"/>
  <c r="Q194" i="13" s="1"/>
  <c r="L194" i="13"/>
  <c r="F142" i="13"/>
  <c r="M142" i="13" s="1"/>
  <c r="Q142" i="13" s="1"/>
  <c r="L142" i="13"/>
  <c r="F74" i="13"/>
  <c r="M74" i="13" s="1"/>
  <c r="Q74" i="13" s="1"/>
  <c r="L74" i="13"/>
  <c r="F6" i="13"/>
  <c r="M6" i="13" s="1"/>
  <c r="Q6" i="13" s="1"/>
  <c r="L6" i="13"/>
  <c r="J2798" i="13" a="1"/>
  <c r="J2798" i="13" s="1"/>
  <c r="I2797" i="13" a="1"/>
  <c r="I2797" i="13" s="1"/>
  <c r="G2797" i="13" a="1"/>
  <c r="G2797" i="13" s="1"/>
  <c r="H2798" i="13" a="1"/>
  <c r="H2798" i="13" s="1"/>
  <c r="J2768" i="13" a="1"/>
  <c r="J2768" i="13" s="1"/>
  <c r="I2767" i="13" a="1"/>
  <c r="I2767" i="13" s="1"/>
  <c r="H2768" i="13" a="1"/>
  <c r="H2768" i="13" s="1"/>
  <c r="G2767" i="13" a="1"/>
  <c r="G2767" i="13" s="1"/>
  <c r="J2729" i="13" a="1"/>
  <c r="J2729" i="13" s="1"/>
  <c r="H2729" i="13" a="1"/>
  <c r="H2729" i="13" s="1"/>
  <c r="I2728" i="13" a="1"/>
  <c r="I2728" i="13" s="1"/>
  <c r="G2728" i="13" a="1"/>
  <c r="G2728" i="13" s="1"/>
  <c r="J2696" i="13" a="1"/>
  <c r="J2696" i="13" s="1"/>
  <c r="I2695" i="13" a="1"/>
  <c r="I2695" i="13" s="1"/>
  <c r="H2696" i="13" a="1"/>
  <c r="H2696" i="13" s="1"/>
  <c r="G2695" i="13" a="1"/>
  <c r="G2695" i="13" s="1"/>
  <c r="J2663" i="13" a="1"/>
  <c r="J2663" i="13" s="1"/>
  <c r="I2662" i="13" a="1"/>
  <c r="I2662" i="13" s="1"/>
  <c r="H2663" i="13" a="1"/>
  <c r="H2663" i="13" s="1"/>
  <c r="G2662" i="13" a="1"/>
  <c r="G2662" i="13" s="1"/>
  <c r="J2621" i="13" a="1"/>
  <c r="J2621" i="13" s="1"/>
  <c r="I2620" i="13" a="1"/>
  <c r="I2620" i="13" s="1"/>
  <c r="H2621" i="13" a="1"/>
  <c r="H2621" i="13" s="1"/>
  <c r="G2620" i="13" a="1"/>
  <c r="G2620" i="13" s="1"/>
  <c r="J2597" i="13" a="1"/>
  <c r="J2597" i="13" s="1"/>
  <c r="I2596" i="13" a="1"/>
  <c r="I2596" i="13" s="1"/>
  <c r="G2596" i="13" a="1"/>
  <c r="G2596" i="13" s="1"/>
  <c r="H2597" i="13" a="1"/>
  <c r="H2597" i="13" s="1"/>
  <c r="J2570" i="13" a="1"/>
  <c r="J2570" i="13" s="1"/>
  <c r="I2569" i="13" a="1"/>
  <c r="I2569" i="13" s="1"/>
  <c r="G2569" i="13" a="1"/>
  <c r="G2569" i="13" s="1"/>
  <c r="H2570" i="13" a="1"/>
  <c r="H2570" i="13" s="1"/>
  <c r="J2537" i="13" a="1"/>
  <c r="J2537" i="13" s="1"/>
  <c r="I2536" i="13" a="1"/>
  <c r="I2536" i="13" s="1"/>
  <c r="H2537" i="13" a="1"/>
  <c r="H2537" i="13" s="1"/>
  <c r="G2536" i="13" a="1"/>
  <c r="G2536" i="13" s="1"/>
  <c r="J2516" i="13" a="1"/>
  <c r="J2516" i="13" s="1"/>
  <c r="I2515" i="13" a="1"/>
  <c r="I2515" i="13" s="1"/>
  <c r="G2515" i="13" a="1"/>
  <c r="G2515" i="13" s="1"/>
  <c r="H2516" i="13" a="1"/>
  <c r="H2516" i="13" s="1"/>
  <c r="J3194" i="13" a="1"/>
  <c r="J3194" i="13" s="1"/>
  <c r="I3193" i="13" a="1"/>
  <c r="I3193" i="13" s="1"/>
  <c r="H3192" i="13" a="1"/>
  <c r="H3192" i="13" s="1"/>
  <c r="G3191" i="13" a="1"/>
  <c r="G3191" i="13" s="1"/>
  <c r="J3418" i="13" a="1"/>
  <c r="J3418" i="13" s="1"/>
  <c r="H3416" i="13" a="1"/>
  <c r="H3416" i="13" s="1"/>
  <c r="G3415" i="13" a="1"/>
  <c r="G3415" i="13" s="1"/>
  <c r="I3417" i="13" a="1"/>
  <c r="I3417" i="13" s="1"/>
  <c r="J3407" i="13" a="1"/>
  <c r="J3407" i="13" s="1"/>
  <c r="I3406" i="13" a="1"/>
  <c r="I3406" i="13" s="1"/>
  <c r="H3405" i="13" a="1"/>
  <c r="H3405" i="13" s="1"/>
  <c r="G3404" i="13" a="1"/>
  <c r="G3404" i="13" s="1"/>
  <c r="J3384" i="13" a="1"/>
  <c r="J3384" i="13" s="1"/>
  <c r="G3381" i="13" a="1"/>
  <c r="G3381" i="13" s="1"/>
  <c r="H3382" i="13" a="1"/>
  <c r="H3382" i="13" s="1"/>
  <c r="I3383" i="13" a="1"/>
  <c r="I3383" i="13" s="1"/>
  <c r="H3356" i="13" a="1"/>
  <c r="H3356" i="13" s="1"/>
  <c r="J3358" i="13" a="1"/>
  <c r="J3358" i="13" s="1"/>
  <c r="I3357" i="13" a="1"/>
  <c r="I3357" i="13" s="1"/>
  <c r="G3355" i="13" a="1"/>
  <c r="G3355" i="13" s="1"/>
  <c r="J3354" i="13" a="1"/>
  <c r="J3354" i="13" s="1"/>
  <c r="I3353" i="13" a="1"/>
  <c r="I3353" i="13" s="1"/>
  <c r="H3352" i="13" a="1"/>
  <c r="H3352" i="13" s="1"/>
  <c r="G3351" i="13" a="1"/>
  <c r="G3351" i="13" s="1"/>
  <c r="I3312" i="13" a="1"/>
  <c r="I3312" i="13" s="1"/>
  <c r="G3310" i="13" a="1"/>
  <c r="G3310" i="13" s="1"/>
  <c r="H3311" i="13" a="1"/>
  <c r="H3311" i="13" s="1"/>
  <c r="J3313" i="13" a="1"/>
  <c r="J3313" i="13" s="1"/>
  <c r="J3302" i="13" a="1"/>
  <c r="J3302" i="13" s="1"/>
  <c r="G3299" i="13" a="1"/>
  <c r="G3299" i="13" s="1"/>
  <c r="H3300" i="13" a="1"/>
  <c r="H3300" i="13" s="1"/>
  <c r="I3301" i="13" a="1"/>
  <c r="I3301" i="13" s="1"/>
  <c r="J3291" i="13" a="1"/>
  <c r="J3291" i="13" s="1"/>
  <c r="I3290" i="13" a="1"/>
  <c r="I3290" i="13" s="1"/>
  <c r="G3288" i="13" a="1"/>
  <c r="G3288" i="13" s="1"/>
  <c r="H3289" i="13" a="1"/>
  <c r="H3289" i="13" s="1"/>
  <c r="H3285" i="13" a="1"/>
  <c r="H3285" i="13" s="1"/>
  <c r="J3287" i="13" a="1"/>
  <c r="J3287" i="13" s="1"/>
  <c r="G3284" i="13" a="1"/>
  <c r="G3284" i="13" s="1"/>
  <c r="I3286" i="13" a="1"/>
  <c r="I3286" i="13" s="1"/>
  <c r="J3283" i="13" a="1"/>
  <c r="J3283" i="13" s="1"/>
  <c r="G3280" i="13" a="1"/>
  <c r="G3280" i="13" s="1"/>
  <c r="I3282" i="13" a="1"/>
  <c r="I3282" i="13" s="1"/>
  <c r="H3281" i="13" a="1"/>
  <c r="H3281" i="13" s="1"/>
  <c r="G3250" i="13" a="1"/>
  <c r="G3250" i="13" s="1"/>
  <c r="H3251" i="13" a="1"/>
  <c r="H3251" i="13" s="1"/>
  <c r="I3252" i="13" a="1"/>
  <c r="I3252" i="13" s="1"/>
  <c r="J3253" i="13" a="1"/>
  <c r="J3253" i="13" s="1"/>
  <c r="J3242" i="13" a="1"/>
  <c r="J3242" i="13" s="1"/>
  <c r="G3239" i="13" a="1"/>
  <c r="G3239" i="13" s="1"/>
  <c r="I3241" i="13" a="1"/>
  <c r="I3241" i="13" s="1"/>
  <c r="H3240" i="13" a="1"/>
  <c r="H3240" i="13" s="1"/>
  <c r="J3238" i="13" a="1"/>
  <c r="J3238" i="13" s="1"/>
  <c r="H3236" i="13" a="1"/>
  <c r="H3236" i="13" s="1"/>
  <c r="I3237" i="13" a="1"/>
  <c r="I3237" i="13" s="1"/>
  <c r="G3235" i="13" a="1"/>
  <c r="G3235" i="13" s="1"/>
  <c r="J3231" i="13" a="1"/>
  <c r="J3231" i="13" s="1"/>
  <c r="G3228" i="13" a="1"/>
  <c r="G3228" i="13" s="1"/>
  <c r="H3229" i="13" a="1"/>
  <c r="H3229" i="13" s="1"/>
  <c r="I3230" i="13" a="1"/>
  <c r="I3230" i="13" s="1"/>
  <c r="G3194" i="13" a="1"/>
  <c r="G3194" i="13" s="1"/>
  <c r="H3195" i="13" a="1"/>
  <c r="H3195" i="13" s="1"/>
  <c r="I3196" i="13" a="1"/>
  <c r="I3196" i="13" s="1"/>
  <c r="J3197" i="13" a="1"/>
  <c r="J3197" i="13" s="1"/>
  <c r="H3188" i="13" a="1"/>
  <c r="H3188" i="13" s="1"/>
  <c r="G3187" i="13" a="1"/>
  <c r="G3187" i="13" s="1"/>
  <c r="I3189" i="13" a="1"/>
  <c r="I3189" i="13" s="1"/>
  <c r="J3190" i="13" a="1"/>
  <c r="J3190" i="13" s="1"/>
  <c r="J3183" i="13" a="1"/>
  <c r="J3183" i="13" s="1"/>
  <c r="I3182" i="13" a="1"/>
  <c r="I3182" i="13" s="1"/>
  <c r="G3180" i="13" a="1"/>
  <c r="G3180" i="13" s="1"/>
  <c r="H3181" i="13" a="1"/>
  <c r="H3181" i="13" s="1"/>
  <c r="J3179" i="13" a="1"/>
  <c r="J3179" i="13" s="1"/>
  <c r="H3177" i="13" a="1"/>
  <c r="H3177" i="13" s="1"/>
  <c r="G3176" i="13" a="1"/>
  <c r="G3176" i="13" s="1"/>
  <c r="I3178" i="13" a="1"/>
  <c r="I3178" i="13" s="1"/>
  <c r="J3172" i="13" a="1"/>
  <c r="J3172" i="13" s="1"/>
  <c r="I3171" i="13" a="1"/>
  <c r="I3171" i="13" s="1"/>
  <c r="G3169" i="13" a="1"/>
  <c r="G3169" i="13" s="1"/>
  <c r="H3170" i="13" a="1"/>
  <c r="H3170" i="13" s="1"/>
  <c r="J3168" i="13" a="1"/>
  <c r="J3168" i="13" s="1"/>
  <c r="H3166" i="13" a="1"/>
  <c r="H3166" i="13" s="1"/>
  <c r="G3165" i="13" a="1"/>
  <c r="G3165" i="13" s="1"/>
  <c r="I3167" i="13" a="1"/>
  <c r="I3167" i="13" s="1"/>
  <c r="J3164" i="13" a="1"/>
  <c r="J3164" i="13" s="1"/>
  <c r="G3161" i="13" a="1"/>
  <c r="G3161" i="13" s="1"/>
  <c r="I3163" i="13" a="1"/>
  <c r="I3163" i="13" s="1"/>
  <c r="H3162" i="13" a="1"/>
  <c r="H3162" i="13" s="1"/>
  <c r="J3153" i="13" a="1"/>
  <c r="J3153" i="13" s="1"/>
  <c r="G3150" i="13" a="1"/>
  <c r="G3150" i="13" s="1"/>
  <c r="H3151" i="13" a="1"/>
  <c r="H3151" i="13" s="1"/>
  <c r="I3152" i="13" a="1"/>
  <c r="I3152" i="13" s="1"/>
  <c r="J3134" i="13" a="1"/>
  <c r="J3134" i="13" s="1"/>
  <c r="H3132" i="13" a="1"/>
  <c r="H3132" i="13" s="1"/>
  <c r="I3133" i="13" a="1"/>
  <c r="I3133" i="13" s="1"/>
  <c r="G3131" i="13" a="1"/>
  <c r="G3131" i="13" s="1"/>
  <c r="F266" i="13"/>
  <c r="M266" i="13" s="1"/>
  <c r="Q266" i="13" s="1"/>
  <c r="L266" i="13"/>
  <c r="F226" i="13"/>
  <c r="M226" i="13" s="1"/>
  <c r="Q226" i="13" s="1"/>
  <c r="L226" i="13"/>
  <c r="F186" i="13"/>
  <c r="M186" i="13" s="1"/>
  <c r="Q186" i="13" s="1"/>
  <c r="L186" i="13"/>
  <c r="F166" i="13"/>
  <c r="M166" i="13" s="1"/>
  <c r="Q166" i="13" s="1"/>
  <c r="L166" i="13"/>
  <c r="F150" i="13"/>
  <c r="M150" i="13" s="1"/>
  <c r="Q150" i="13" s="1"/>
  <c r="L150" i="13"/>
  <c r="F134" i="13"/>
  <c r="M134" i="13" s="1"/>
  <c r="Q134" i="13" s="1"/>
  <c r="L134" i="13"/>
  <c r="F114" i="13"/>
  <c r="M114" i="13" s="1"/>
  <c r="Q114" i="13" s="1"/>
  <c r="L114" i="13"/>
  <c r="F98" i="13"/>
  <c r="M98" i="13" s="1"/>
  <c r="Q98" i="13" s="1"/>
  <c r="L98" i="13"/>
  <c r="F82" i="13"/>
  <c r="M82" i="13" s="1"/>
  <c r="Q82" i="13" s="1"/>
  <c r="L82" i="13"/>
  <c r="F62" i="13"/>
  <c r="M62" i="13" s="1"/>
  <c r="Q62" i="13" s="1"/>
  <c r="L62" i="13"/>
  <c r="F46" i="13"/>
  <c r="M46" i="13" s="1"/>
  <c r="Q46" i="13" s="1"/>
  <c r="L46" i="13"/>
  <c r="F30" i="13"/>
  <c r="M30" i="13" s="1"/>
  <c r="Q30" i="13" s="1"/>
  <c r="L30" i="13"/>
  <c r="F304" i="13"/>
  <c r="M304" i="13" s="1"/>
  <c r="Q304" i="13" s="1"/>
  <c r="L304" i="13"/>
  <c r="J2789" i="13" a="1"/>
  <c r="J2789" i="13" s="1"/>
  <c r="I2788" i="13" a="1"/>
  <c r="I2788" i="13" s="1"/>
  <c r="H2789" i="13" a="1"/>
  <c r="H2789" i="13" s="1"/>
  <c r="G2788" i="13" a="1"/>
  <c r="G2788" i="13" s="1"/>
  <c r="J2759" i="13" a="1"/>
  <c r="J2759" i="13" s="1"/>
  <c r="I2758" i="13" a="1"/>
  <c r="I2758" i="13" s="1"/>
  <c r="H2759" i="13" a="1"/>
  <c r="H2759" i="13" s="1"/>
  <c r="G2758" i="13" a="1"/>
  <c r="G2758" i="13" s="1"/>
  <c r="J2732" i="13" a="1"/>
  <c r="J2732" i="13" s="1"/>
  <c r="I2731" i="13" a="1"/>
  <c r="I2731" i="13" s="1"/>
  <c r="G2731" i="13" a="1"/>
  <c r="G2731" i="13" s="1"/>
  <c r="H2732" i="13" a="1"/>
  <c r="H2732" i="13" s="1"/>
  <c r="J2714" i="13" a="1"/>
  <c r="J2714" i="13" s="1"/>
  <c r="I2713" i="13" a="1"/>
  <c r="I2713" i="13" s="1"/>
  <c r="G2713" i="13" a="1"/>
  <c r="G2713" i="13" s="1"/>
  <c r="H2714" i="13" a="1"/>
  <c r="H2714" i="13" s="1"/>
  <c r="J2684" i="13" a="1"/>
  <c r="J2684" i="13" s="1"/>
  <c r="I2683" i="13" a="1"/>
  <c r="I2683" i="13" s="1"/>
  <c r="H2684" i="13" a="1"/>
  <c r="H2684" i="13" s="1"/>
  <c r="G2683" i="13" a="1"/>
  <c r="G2683" i="13" s="1"/>
  <c r="I2653" i="13" a="1"/>
  <c r="I2653" i="13" s="1"/>
  <c r="J2654" i="13" a="1"/>
  <c r="J2654" i="13" s="1"/>
  <c r="G2653" i="13" a="1"/>
  <c r="G2653" i="13" s="1"/>
  <c r="H2654" i="13" a="1"/>
  <c r="H2654" i="13" s="1"/>
  <c r="J2627" i="13" a="1"/>
  <c r="J2627" i="13" s="1"/>
  <c r="I2626" i="13" a="1"/>
  <c r="I2626" i="13" s="1"/>
  <c r="G2626" i="13" a="1"/>
  <c r="G2626" i="13" s="1"/>
  <c r="H2627" i="13" a="1"/>
  <c r="H2627" i="13" s="1"/>
  <c r="J2606" i="13" a="1"/>
  <c r="J2606" i="13" s="1"/>
  <c r="I2605" i="13" a="1"/>
  <c r="I2605" i="13" s="1"/>
  <c r="G2605" i="13" a="1"/>
  <c r="G2605" i="13" s="1"/>
  <c r="H2606" i="13" a="1"/>
  <c r="H2606" i="13" s="1"/>
  <c r="J2585" i="13" a="1"/>
  <c r="J2585" i="13" s="1"/>
  <c r="I2584" i="13" a="1"/>
  <c r="I2584" i="13" s="1"/>
  <c r="G2584" i="13" a="1"/>
  <c r="G2584" i="13" s="1"/>
  <c r="H2585" i="13" a="1"/>
  <c r="H2585" i="13" s="1"/>
  <c r="J2567" i="13" a="1"/>
  <c r="J2567" i="13" s="1"/>
  <c r="I2566" i="13" a="1"/>
  <c r="I2566" i="13" s="1"/>
  <c r="H2567" i="13" a="1"/>
  <c r="H2567" i="13" s="1"/>
  <c r="G2566" i="13" a="1"/>
  <c r="G2566" i="13" s="1"/>
  <c r="J2543" i="13" a="1"/>
  <c r="J2543" i="13" s="1"/>
  <c r="I2542" i="13" a="1"/>
  <c r="I2542" i="13" s="1"/>
  <c r="H2543" i="13" a="1"/>
  <c r="H2543" i="13" s="1"/>
  <c r="G2542" i="13" a="1"/>
  <c r="G2542" i="13" s="1"/>
  <c r="J2528" i="13" a="1"/>
  <c r="J2528" i="13" s="1"/>
  <c r="I2527" i="13" a="1"/>
  <c r="I2527" i="13" s="1"/>
  <c r="H2528" i="13" a="1"/>
  <c r="H2528" i="13" s="1"/>
  <c r="G2527" i="13" a="1"/>
  <c r="G2527" i="13" s="1"/>
  <c r="J2501" i="13" a="1"/>
  <c r="J2501" i="13" s="1"/>
  <c r="I2500" i="13" a="1"/>
  <c r="I2500" i="13" s="1"/>
  <c r="H2501" i="13" a="1"/>
  <c r="H2501" i="13" s="1"/>
  <c r="G2500" i="13" a="1"/>
  <c r="G2500" i="13" s="1"/>
  <c r="H3330" i="13" a="1"/>
  <c r="H3330" i="13" s="1"/>
  <c r="I3331" i="13" a="1"/>
  <c r="I3331" i="13" s="1"/>
  <c r="J3332" i="13" a="1"/>
  <c r="J3332" i="13" s="1"/>
  <c r="G3329" i="13" a="1"/>
  <c r="G3329" i="13" s="1"/>
  <c r="J3246" i="13" a="1"/>
  <c r="J3246" i="13" s="1"/>
  <c r="G3243" i="13" a="1"/>
  <c r="G3243" i="13" s="1"/>
  <c r="I3245" i="13" a="1"/>
  <c r="I3245" i="13" s="1"/>
  <c r="H3244" i="13" a="1"/>
  <c r="H3244" i="13" s="1"/>
  <c r="H3214" i="13" a="1"/>
  <c r="H3214" i="13" s="1"/>
  <c r="G3213" i="13" a="1"/>
  <c r="G3213" i="13" s="1"/>
  <c r="I3215" i="13" a="1"/>
  <c r="I3215" i="13" s="1"/>
  <c r="J3216" i="13" a="1"/>
  <c r="J3216" i="13" s="1"/>
  <c r="J3187" i="13" a="1"/>
  <c r="J3187" i="13" s="1"/>
  <c r="G3184" i="13" a="1"/>
  <c r="G3184" i="13" s="1"/>
  <c r="I3186" i="13" a="1"/>
  <c r="I3186" i="13" s="1"/>
  <c r="H3185" i="13" a="1"/>
  <c r="H3185" i="13" s="1"/>
  <c r="J3425" i="13" a="1"/>
  <c r="J3425" i="13" s="1"/>
  <c r="G3422" i="13" a="1"/>
  <c r="G3422" i="13" s="1"/>
  <c r="H3423" i="13" a="1"/>
  <c r="H3423" i="13" s="1"/>
  <c r="I3424" i="13" a="1"/>
  <c r="I3424" i="13" s="1"/>
  <c r="J3414" i="13" a="1"/>
  <c r="J3414" i="13" s="1"/>
  <c r="I3413" i="13" a="1"/>
  <c r="I3413" i="13" s="1"/>
  <c r="H3412" i="13" a="1"/>
  <c r="H3412" i="13" s="1"/>
  <c r="G3411" i="13" a="1"/>
  <c r="G3411" i="13" s="1"/>
  <c r="J3410" i="13" a="1"/>
  <c r="J3410" i="13" s="1"/>
  <c r="G3407" i="13" a="1"/>
  <c r="G3407" i="13" s="1"/>
  <c r="H3408" i="13" a="1"/>
  <c r="H3408" i="13" s="1"/>
  <c r="I3409" i="13" a="1"/>
  <c r="I3409" i="13" s="1"/>
  <c r="J3403" i="13" a="1"/>
  <c r="J3403" i="13" s="1"/>
  <c r="H3401" i="13" a="1"/>
  <c r="H3401" i="13" s="1"/>
  <c r="G3400" i="13" a="1"/>
  <c r="G3400" i="13" s="1"/>
  <c r="I3402" i="13" a="1"/>
  <c r="I3402" i="13" s="1"/>
  <c r="J3399" i="13" a="1"/>
  <c r="J3399" i="13" s="1"/>
  <c r="G3396" i="13" a="1"/>
  <c r="G3396" i="13" s="1"/>
  <c r="I3398" i="13" a="1"/>
  <c r="I3398" i="13" s="1"/>
  <c r="H3397" i="13" a="1"/>
  <c r="H3397" i="13" s="1"/>
  <c r="J3380" i="13" a="1"/>
  <c r="J3380" i="13" s="1"/>
  <c r="H3378" i="13" a="1"/>
  <c r="H3378" i="13" s="1"/>
  <c r="I3379" i="13" a="1"/>
  <c r="I3379" i="13" s="1"/>
  <c r="G3377" i="13" a="1"/>
  <c r="G3377" i="13" s="1"/>
  <c r="G3373" i="13" a="1"/>
  <c r="G3373" i="13" s="1"/>
  <c r="I3375" i="13" a="1"/>
  <c r="I3375" i="13" s="1"/>
  <c r="J3376" i="13" a="1"/>
  <c r="J3376" i="13" s="1"/>
  <c r="H3374" i="13" a="1"/>
  <c r="H3374" i="13" s="1"/>
  <c r="I3368" i="13" a="1"/>
  <c r="I3368" i="13" s="1"/>
  <c r="H3367" i="13" a="1"/>
  <c r="H3367" i="13" s="1"/>
  <c r="J3369" i="13" a="1"/>
  <c r="J3369" i="13" s="1"/>
  <c r="G3366" i="13" a="1"/>
  <c r="G3366" i="13" s="1"/>
  <c r="G3362" i="13" a="1"/>
  <c r="G3362" i="13" s="1"/>
  <c r="J3365" i="13" a="1"/>
  <c r="J3365" i="13" s="1"/>
  <c r="H3363" i="13" a="1"/>
  <c r="H3363" i="13" s="1"/>
  <c r="I3364" i="13" a="1"/>
  <c r="I3364" i="13" s="1"/>
  <c r="G3347" i="13" a="1"/>
  <c r="G3347" i="13" s="1"/>
  <c r="J3350" i="13" a="1"/>
  <c r="J3350" i="13" s="1"/>
  <c r="H3348" i="13" a="1"/>
  <c r="H3348" i="13" s="1"/>
  <c r="I3349" i="13" a="1"/>
  <c r="I3349" i="13" s="1"/>
  <c r="J3339" i="13" a="1"/>
  <c r="J3339" i="13" s="1"/>
  <c r="G3336" i="13" a="1"/>
  <c r="G3336" i="13" s="1"/>
  <c r="H3337" i="13" a="1"/>
  <c r="H3337" i="13" s="1"/>
  <c r="I3338" i="13" a="1"/>
  <c r="I3338" i="13" s="1"/>
  <c r="H3322" i="13" a="1"/>
  <c r="H3322" i="13" s="1"/>
  <c r="J3324" i="13" a="1"/>
  <c r="J3324" i="13" s="1"/>
  <c r="I3323" i="13" a="1"/>
  <c r="I3323" i="13" s="1"/>
  <c r="G3321" i="13" a="1"/>
  <c r="G3321" i="13" s="1"/>
  <c r="J3320" i="13" a="1"/>
  <c r="J3320" i="13" s="1"/>
  <c r="H3318" i="13" a="1"/>
  <c r="H3318" i="13" s="1"/>
  <c r="G3317" i="13" a="1"/>
  <c r="G3317" i="13" s="1"/>
  <c r="I3319" i="13" a="1"/>
  <c r="I3319" i="13" s="1"/>
  <c r="J3309" i="13" a="1"/>
  <c r="J3309" i="13" s="1"/>
  <c r="H3307" i="13" a="1"/>
  <c r="H3307" i="13" s="1"/>
  <c r="I3308" i="13" a="1"/>
  <c r="I3308" i="13" s="1"/>
  <c r="G3306" i="13" a="1"/>
  <c r="G3306" i="13" s="1"/>
  <c r="G3302" i="13" a="1"/>
  <c r="G3302" i="13" s="1"/>
  <c r="J3305" i="13" a="1"/>
  <c r="J3305" i="13" s="1"/>
  <c r="H3303" i="13" a="1"/>
  <c r="H3303" i="13" s="1"/>
  <c r="I3304" i="13" a="1"/>
  <c r="I3304" i="13" s="1"/>
  <c r="J3298" i="13" a="1"/>
  <c r="J3298" i="13" s="1"/>
  <c r="I3297" i="13" a="1"/>
  <c r="I3297" i="13" s="1"/>
  <c r="H3296" i="13" a="1"/>
  <c r="H3296" i="13" s="1"/>
  <c r="G3295" i="13" a="1"/>
  <c r="G3295" i="13" s="1"/>
  <c r="J3279" i="13" a="1"/>
  <c r="J3279" i="13" s="1"/>
  <c r="G3276" i="13" a="1"/>
  <c r="G3276" i="13" s="1"/>
  <c r="H3277" i="13" a="1"/>
  <c r="H3277" i="13" s="1"/>
  <c r="I3278" i="13" a="1"/>
  <c r="I3278" i="13" s="1"/>
  <c r="J3275" i="13" a="1"/>
  <c r="J3275" i="13" s="1"/>
  <c r="H3273" i="13" a="1"/>
  <c r="H3273" i="13" s="1"/>
  <c r="I3274" i="13" a="1"/>
  <c r="I3274" i="13" s="1"/>
  <c r="G3272" i="13" a="1"/>
  <c r="G3272" i="13" s="1"/>
  <c r="G3268" i="13" a="1"/>
  <c r="G3268" i="13" s="1"/>
  <c r="H3269" i="13" a="1"/>
  <c r="H3269" i="13" s="1"/>
  <c r="I3270" i="13" a="1"/>
  <c r="I3270" i="13" s="1"/>
  <c r="J3271" i="13" a="1"/>
  <c r="J3271" i="13" s="1"/>
  <c r="J3264" i="13" a="1"/>
  <c r="J3264" i="13" s="1"/>
  <c r="H3262" i="13" a="1"/>
  <c r="H3262" i="13" s="1"/>
  <c r="I3263" i="13" a="1"/>
  <c r="I3263" i="13" s="1"/>
  <c r="G3261" i="13" a="1"/>
  <c r="G3261" i="13" s="1"/>
  <c r="J3260" i="13" a="1"/>
  <c r="J3260" i="13" s="1"/>
  <c r="H3258" i="13" a="1"/>
  <c r="H3258" i="13" s="1"/>
  <c r="I3259" i="13" a="1"/>
  <c r="I3259" i="13" s="1"/>
  <c r="G3257" i="13" a="1"/>
  <c r="G3257" i="13" s="1"/>
  <c r="H3247" i="13" a="1"/>
  <c r="H3247" i="13" s="1"/>
  <c r="I3248" i="13" a="1"/>
  <c r="I3248" i="13" s="1"/>
  <c r="G3246" i="13" a="1"/>
  <c r="G3246" i="13" s="1"/>
  <c r="J3249" i="13" a="1"/>
  <c r="J3249" i="13" s="1"/>
  <c r="J3234" i="13" a="1"/>
  <c r="J3234" i="13" s="1"/>
  <c r="G3231" i="13" a="1"/>
  <c r="G3231" i="13" s="1"/>
  <c r="I3233" i="13" a="1"/>
  <c r="I3233" i="13" s="1"/>
  <c r="H3232" i="13" a="1"/>
  <c r="H3232" i="13" s="1"/>
  <c r="J3227" i="13" a="1"/>
  <c r="J3227" i="13" s="1"/>
  <c r="I3226" i="13" a="1"/>
  <c r="I3226" i="13" s="1"/>
  <c r="H3225" i="13" a="1"/>
  <c r="H3225" i="13" s="1"/>
  <c r="G3224" i="13" a="1"/>
  <c r="G3224" i="13" s="1"/>
  <c r="G3220" i="13" a="1"/>
  <c r="G3220" i="13" s="1"/>
  <c r="H3221" i="13" a="1"/>
  <c r="H3221" i="13" s="1"/>
  <c r="I3222" i="13" a="1"/>
  <c r="I3222" i="13" s="1"/>
  <c r="J3223" i="13" a="1"/>
  <c r="J3223" i="13" s="1"/>
  <c r="J3208" i="13" a="1"/>
  <c r="J3208" i="13" s="1"/>
  <c r="G3205" i="13" a="1"/>
  <c r="G3205" i="13" s="1"/>
  <c r="I3207" i="13" a="1"/>
  <c r="I3207" i="13" s="1"/>
  <c r="H3206" i="13" a="1"/>
  <c r="H3206" i="13" s="1"/>
  <c r="J3204" i="13" a="1"/>
  <c r="J3204" i="13" s="1"/>
  <c r="H3202" i="13" a="1"/>
  <c r="H3202" i="13" s="1"/>
  <c r="I3203" i="13" a="1"/>
  <c r="I3203" i="13" s="1"/>
  <c r="G3201" i="13" a="1"/>
  <c r="G3201" i="13" s="1"/>
  <c r="G3197" i="13" a="1"/>
  <c r="G3197" i="13" s="1"/>
  <c r="I3199" i="13" a="1"/>
  <c r="I3199" i="13" s="1"/>
  <c r="H3198" i="13" a="1"/>
  <c r="H3198" i="13" s="1"/>
  <c r="J3200" i="13" a="1"/>
  <c r="J3200" i="13" s="1"/>
  <c r="J3175" i="13" a="1"/>
  <c r="J3175" i="13" s="1"/>
  <c r="G3172" i="13" a="1"/>
  <c r="G3172" i="13" s="1"/>
  <c r="I3174" i="13" a="1"/>
  <c r="I3174" i="13" s="1"/>
  <c r="H3173" i="13" a="1"/>
  <c r="H3173" i="13" s="1"/>
  <c r="J3149" i="13" a="1"/>
  <c r="J3149" i="13" s="1"/>
  <c r="G3146" i="13" a="1"/>
  <c r="G3146" i="13" s="1"/>
  <c r="I3148" i="13" a="1"/>
  <c r="I3148" i="13" s="1"/>
  <c r="H3147" i="13" a="1"/>
  <c r="H3147" i="13" s="1"/>
  <c r="J3145" i="13" a="1"/>
  <c r="J3145" i="13" s="1"/>
  <c r="H3143" i="13" a="1"/>
  <c r="H3143" i="13" s="1"/>
  <c r="I3144" i="13" a="1"/>
  <c r="I3144" i="13" s="1"/>
  <c r="G3142" i="13" a="1"/>
  <c r="G3142" i="13" s="1"/>
  <c r="H3128" i="13" a="1"/>
  <c r="H3128" i="13" s="1"/>
  <c r="J3130" i="13" a="1"/>
  <c r="J3130" i="13" s="1"/>
  <c r="G3127" i="13" a="1"/>
  <c r="G3127" i="13" s="1"/>
  <c r="I3129" i="13" a="1"/>
  <c r="I3129" i="13" s="1"/>
  <c r="J3123" i="13" a="1"/>
  <c r="J3123" i="13" s="1"/>
  <c r="H3121" i="13" a="1"/>
  <c r="H3121" i="13" s="1"/>
  <c r="I3122" i="13" a="1"/>
  <c r="I3122" i="13" s="1"/>
  <c r="G3120" i="13" a="1"/>
  <c r="G3120" i="13" s="1"/>
  <c r="J3119" i="13" a="1"/>
  <c r="J3119" i="13" s="1"/>
  <c r="H3117" i="13" a="1"/>
  <c r="H3117" i="13" s="1"/>
  <c r="I3118" i="13" a="1"/>
  <c r="I3118" i="13" s="1"/>
  <c r="G3116" i="13" a="1"/>
  <c r="G3116" i="13" s="1"/>
  <c r="F246" i="13"/>
  <c r="M246" i="13" s="1"/>
  <c r="Q246" i="13" s="1"/>
  <c r="L246" i="13"/>
  <c r="F218" i="13"/>
  <c r="M218" i="13" s="1"/>
  <c r="Q218" i="13" s="1"/>
  <c r="L218" i="13"/>
  <c r="F198" i="13"/>
  <c r="M198" i="13" s="1"/>
  <c r="Q198" i="13" s="1"/>
  <c r="L198" i="13"/>
  <c r="F190" i="13"/>
  <c r="M190" i="13" s="1"/>
  <c r="Q190" i="13" s="1"/>
  <c r="L190" i="13"/>
  <c r="F170" i="13"/>
  <c r="M170" i="13" s="1"/>
  <c r="Q170" i="13" s="1"/>
  <c r="L170" i="13"/>
  <c r="F154" i="13"/>
  <c r="M154" i="13" s="1"/>
  <c r="Q154" i="13" s="1"/>
  <c r="L154" i="13"/>
  <c r="F138" i="13"/>
  <c r="M138" i="13" s="1"/>
  <c r="Q138" i="13" s="1"/>
  <c r="L138" i="13"/>
  <c r="F122" i="13"/>
  <c r="M122" i="13" s="1"/>
  <c r="Q122" i="13" s="1"/>
  <c r="L122" i="13"/>
  <c r="F110" i="13"/>
  <c r="M110" i="13" s="1"/>
  <c r="Q110" i="13" s="1"/>
  <c r="L110" i="13"/>
  <c r="F94" i="13"/>
  <c r="M94" i="13" s="1"/>
  <c r="Q94" i="13" s="1"/>
  <c r="L94" i="13"/>
  <c r="F78" i="13"/>
  <c r="M78" i="13" s="1"/>
  <c r="Q78" i="13" s="1"/>
  <c r="L78" i="13"/>
  <c r="F58" i="13"/>
  <c r="M58" i="13" s="1"/>
  <c r="Q58" i="13" s="1"/>
  <c r="L58" i="13"/>
  <c r="F42" i="13"/>
  <c r="M42" i="13" s="1"/>
  <c r="Q42" i="13" s="1"/>
  <c r="L42" i="13"/>
  <c r="F34" i="13"/>
  <c r="M34" i="13" s="1"/>
  <c r="Q34" i="13" s="1"/>
  <c r="L34" i="13"/>
  <c r="F18" i="13"/>
  <c r="M18" i="13" s="1"/>
  <c r="Q18" i="13" s="1"/>
  <c r="L18" i="13"/>
  <c r="F296" i="13"/>
  <c r="M296" i="13" s="1"/>
  <c r="Q296" i="13" s="1"/>
  <c r="L296" i="13"/>
  <c r="F312" i="13"/>
  <c r="M312" i="13" s="1"/>
  <c r="Q312" i="13" s="1"/>
  <c r="L312" i="13"/>
  <c r="J2774" i="13" a="1"/>
  <c r="J2774" i="13" s="1"/>
  <c r="I2773" i="13" a="1"/>
  <c r="I2773" i="13" s="1"/>
  <c r="G2773" i="13" a="1"/>
  <c r="G2773" i="13" s="1"/>
  <c r="H2774" i="13" a="1"/>
  <c r="H2774" i="13" s="1"/>
  <c r="J2744" i="13" a="1"/>
  <c r="J2744" i="13" s="1"/>
  <c r="I2743" i="13" a="1"/>
  <c r="I2743" i="13" s="1"/>
  <c r="G2743" i="13" a="1"/>
  <c r="G2743" i="13" s="1"/>
  <c r="H2744" i="13" a="1"/>
  <c r="H2744" i="13" s="1"/>
  <c r="J2720" i="13" a="1"/>
  <c r="J2720" i="13" s="1"/>
  <c r="I2719" i="13" a="1"/>
  <c r="I2719" i="13" s="1"/>
  <c r="H2720" i="13" a="1"/>
  <c r="H2720" i="13" s="1"/>
  <c r="G2719" i="13" a="1"/>
  <c r="G2719" i="13" s="1"/>
  <c r="J2690" i="13" a="1"/>
  <c r="J2690" i="13" s="1"/>
  <c r="I2689" i="13" a="1"/>
  <c r="I2689" i="13" s="1"/>
  <c r="G2689" i="13" a="1"/>
  <c r="G2689" i="13" s="1"/>
  <c r="H2690" i="13" a="1"/>
  <c r="H2690" i="13" s="1"/>
  <c r="J2660" i="13" a="1"/>
  <c r="J2660" i="13" s="1"/>
  <c r="I2659" i="13" a="1"/>
  <c r="I2659" i="13" s="1"/>
  <c r="H2660" i="13" a="1"/>
  <c r="H2660" i="13" s="1"/>
  <c r="G2659" i="13" a="1"/>
  <c r="G2659" i="13" s="1"/>
  <c r="J2648" i="13" a="1"/>
  <c r="J2648" i="13" s="1"/>
  <c r="I2647" i="13" a="1"/>
  <c r="I2647" i="13" s="1"/>
  <c r="H2648" i="13" a="1"/>
  <c r="H2648" i="13" s="1"/>
  <c r="G2647" i="13" a="1"/>
  <c r="G2647" i="13" s="1"/>
  <c r="J2633" i="13" a="1"/>
  <c r="J2633" i="13" s="1"/>
  <c r="I2632" i="13" a="1"/>
  <c r="I2632" i="13" s="1"/>
  <c r="H2633" i="13" a="1"/>
  <c r="H2633" i="13" s="1"/>
  <c r="G2632" i="13" a="1"/>
  <c r="G2632" i="13" s="1"/>
  <c r="J2618" i="13" a="1"/>
  <c r="J2618" i="13" s="1"/>
  <c r="I2617" i="13" a="1"/>
  <c r="I2617" i="13" s="1"/>
  <c r="G2617" i="13" a="1"/>
  <c r="G2617" i="13" s="1"/>
  <c r="H2618" i="13" a="1"/>
  <c r="H2618" i="13" s="1"/>
  <c r="J2588" i="13" a="1"/>
  <c r="J2588" i="13" s="1"/>
  <c r="I2587" i="13" a="1"/>
  <c r="I2587" i="13" s="1"/>
  <c r="G2587" i="13" a="1"/>
  <c r="G2587" i="13" s="1"/>
  <c r="H2588" i="13" a="1"/>
  <c r="H2588" i="13" s="1"/>
  <c r="J2549" i="13" a="1"/>
  <c r="J2549" i="13" s="1"/>
  <c r="I2548" i="13" a="1"/>
  <c r="I2548" i="13" s="1"/>
  <c r="G2548" i="13" a="1"/>
  <c r="G2548" i="13" s="1"/>
  <c r="H2549" i="13" a="1"/>
  <c r="H2549" i="13" s="1"/>
  <c r="J2513" i="13" a="1"/>
  <c r="J2513" i="13" s="1"/>
  <c r="I2512" i="13" a="1"/>
  <c r="I2512" i="13" s="1"/>
  <c r="H2513" i="13" a="1"/>
  <c r="H2513" i="13" s="1"/>
  <c r="G2512" i="13" a="1"/>
  <c r="G2512" i="13" s="1"/>
  <c r="J3392" i="13" a="1"/>
  <c r="J3392" i="13" s="1"/>
  <c r="H3390" i="13" a="1"/>
  <c r="H3390" i="13" s="1"/>
  <c r="G3389" i="13" a="1"/>
  <c r="G3389" i="13" s="1"/>
  <c r="I3391" i="13" a="1"/>
  <c r="I3391" i="13" s="1"/>
  <c r="G3135" i="13" a="1"/>
  <c r="G3135" i="13" s="1"/>
  <c r="I3137" i="13" a="1"/>
  <c r="I3137" i="13" s="1"/>
  <c r="J3138" i="13" a="1"/>
  <c r="J3138" i="13" s="1"/>
  <c r="H3136" i="13" a="1"/>
  <c r="H3136" i="13" s="1"/>
  <c r="J3421" i="13" a="1"/>
  <c r="J3421" i="13" s="1"/>
  <c r="G3418" i="13" a="1"/>
  <c r="G3418" i="13" s="1"/>
  <c r="I3420" i="13" a="1"/>
  <c r="I3420" i="13" s="1"/>
  <c r="H3419" i="13" a="1"/>
  <c r="H3419" i="13" s="1"/>
  <c r="I3394" i="13" a="1"/>
  <c r="I3394" i="13" s="1"/>
  <c r="G3392" i="13" a="1"/>
  <c r="G3392" i="13" s="1"/>
  <c r="J3395" i="13" a="1"/>
  <c r="J3395" i="13" s="1"/>
  <c r="H3393" i="13" a="1"/>
  <c r="H3393" i="13" s="1"/>
  <c r="H3389" i="13" a="1"/>
  <c r="H3389" i="13" s="1"/>
  <c r="J3391" i="13" a="1"/>
  <c r="J3391" i="13" s="1"/>
  <c r="G3388" i="13" a="1"/>
  <c r="G3388" i="13" s="1"/>
  <c r="I3390" i="13" a="1"/>
  <c r="I3390" i="13" s="1"/>
  <c r="J3387" i="13" a="1"/>
  <c r="J3387" i="13" s="1"/>
  <c r="G3384" i="13" a="1"/>
  <c r="G3384" i="13" s="1"/>
  <c r="I3386" i="13" a="1"/>
  <c r="I3386" i="13" s="1"/>
  <c r="H3385" i="13" a="1"/>
  <c r="H3385" i="13" s="1"/>
  <c r="J3361" i="13" a="1"/>
  <c r="J3361" i="13" s="1"/>
  <c r="I3360" i="13" a="1"/>
  <c r="I3360" i="13" s="1"/>
  <c r="G3358" i="13" a="1"/>
  <c r="G3358" i="13" s="1"/>
  <c r="H3359" i="13" a="1"/>
  <c r="H3359" i="13" s="1"/>
  <c r="J3346" i="13" a="1"/>
  <c r="J3346" i="13" s="1"/>
  <c r="H3344" i="13" a="1"/>
  <c r="H3344" i="13" s="1"/>
  <c r="G3343" i="13" a="1"/>
  <c r="G3343" i="13" s="1"/>
  <c r="I3345" i="13" a="1"/>
  <c r="I3345" i="13" s="1"/>
  <c r="J3335" i="13" a="1"/>
  <c r="J3335" i="13" s="1"/>
  <c r="H3333" i="13" a="1"/>
  <c r="H3333" i="13" s="1"/>
  <c r="I3334" i="13" a="1"/>
  <c r="I3334" i="13" s="1"/>
  <c r="G3332" i="13" a="1"/>
  <c r="G3332" i="13" s="1"/>
  <c r="G3328" i="13" a="1"/>
  <c r="G3328" i="13" s="1"/>
  <c r="H3329" i="13" a="1"/>
  <c r="H3329" i="13" s="1"/>
  <c r="I3330" i="13" a="1"/>
  <c r="I3330" i="13" s="1"/>
  <c r="J3331" i="13" a="1"/>
  <c r="J3331" i="13" s="1"/>
  <c r="I3315" i="13" a="1"/>
  <c r="I3315" i="13" s="1"/>
  <c r="G3313" i="13" a="1"/>
  <c r="G3313" i="13" s="1"/>
  <c r="H3314" i="13" a="1"/>
  <c r="H3314" i="13" s="1"/>
  <c r="J3316" i="13" a="1"/>
  <c r="J3316" i="13" s="1"/>
  <c r="G3291" i="13" a="1"/>
  <c r="G3291" i="13" s="1"/>
  <c r="J3294" i="13" a="1"/>
  <c r="J3294" i="13" s="1"/>
  <c r="H3292" i="13" a="1"/>
  <c r="H3292" i="13" s="1"/>
  <c r="I3293" i="13" a="1"/>
  <c r="I3293" i="13" s="1"/>
  <c r="J3256" i="13" a="1"/>
  <c r="J3256" i="13" s="1"/>
  <c r="I3255" i="13" a="1"/>
  <c r="I3255" i="13" s="1"/>
  <c r="G3253" i="13" a="1"/>
  <c r="G3253" i="13" s="1"/>
  <c r="H3254" i="13" a="1"/>
  <c r="H3254" i="13" s="1"/>
  <c r="J3245" i="13" a="1"/>
  <c r="J3245" i="13" s="1"/>
  <c r="I3244" i="13" a="1"/>
  <c r="I3244" i="13" s="1"/>
  <c r="G3242" i="13" a="1"/>
  <c r="G3242" i="13" s="1"/>
  <c r="H3243" i="13" a="1"/>
  <c r="H3243" i="13" s="1"/>
  <c r="J3219" i="13" a="1"/>
  <c r="J3219" i="13" s="1"/>
  <c r="I3218" i="13" a="1"/>
  <c r="I3218" i="13" s="1"/>
  <c r="G3216" i="13" a="1"/>
  <c r="G3216" i="13" s="1"/>
  <c r="H3217" i="13" a="1"/>
  <c r="H3217" i="13" s="1"/>
  <c r="H3213" i="13" a="1"/>
  <c r="H3213" i="13" s="1"/>
  <c r="J3215" i="13" a="1"/>
  <c r="J3215" i="13" s="1"/>
  <c r="G3212" i="13" a="1"/>
  <c r="G3212" i="13" s="1"/>
  <c r="I3214" i="13" a="1"/>
  <c r="I3214" i="13" s="1"/>
  <c r="J3193" i="13" a="1"/>
  <c r="J3193" i="13" s="1"/>
  <c r="H3191" i="13" a="1"/>
  <c r="H3191" i="13" s="1"/>
  <c r="I3192" i="13" a="1"/>
  <c r="I3192" i="13" s="1"/>
  <c r="G3190" i="13" a="1"/>
  <c r="G3190" i="13" s="1"/>
  <c r="G3157" i="13" a="1"/>
  <c r="G3157" i="13" s="1"/>
  <c r="J3160" i="13" a="1"/>
  <c r="J3160" i="13" s="1"/>
  <c r="H3158" i="13" a="1"/>
  <c r="H3158" i="13" s="1"/>
  <c r="I3159" i="13" a="1"/>
  <c r="I3159" i="13" s="1"/>
  <c r="J3156" i="13" a="1"/>
  <c r="J3156" i="13" s="1"/>
  <c r="H3154" i="13" a="1"/>
  <c r="H3154" i="13" s="1"/>
  <c r="I3155" i="13" a="1"/>
  <c r="I3155" i="13" s="1"/>
  <c r="G3153" i="13" a="1"/>
  <c r="G3153" i="13" s="1"/>
  <c r="G3138" i="13" a="1"/>
  <c r="G3138" i="13" s="1"/>
  <c r="H3139" i="13" a="1"/>
  <c r="H3139" i="13" s="1"/>
  <c r="J3141" i="13" a="1"/>
  <c r="J3141" i="13" s="1"/>
  <c r="I3140" i="13" a="1"/>
  <c r="I3140" i="13" s="1"/>
  <c r="J3137" i="13" a="1"/>
  <c r="J3137" i="13" s="1"/>
  <c r="I3136" i="13" a="1"/>
  <c r="I3136" i="13" s="1"/>
  <c r="G3134" i="13" a="1"/>
  <c r="G3134" i="13" s="1"/>
  <c r="H3135" i="13" a="1"/>
  <c r="H3135" i="13" s="1"/>
  <c r="F254" i="13"/>
  <c r="M254" i="13" s="1"/>
  <c r="Q254" i="13" s="1"/>
  <c r="L254" i="13"/>
  <c r="F214" i="13"/>
  <c r="M214" i="13" s="1"/>
  <c r="Q214" i="13" s="1"/>
  <c r="L214" i="13"/>
  <c r="F162" i="13"/>
  <c r="M162" i="13" s="1"/>
  <c r="Q162" i="13" s="1"/>
  <c r="L162" i="13"/>
  <c r="F106" i="13"/>
  <c r="M106" i="13" s="1"/>
  <c r="Q106" i="13" s="1"/>
  <c r="L106" i="13"/>
  <c r="F54" i="13"/>
  <c r="M54" i="13" s="1"/>
  <c r="Q54" i="13" s="1"/>
  <c r="L54" i="13"/>
  <c r="F22" i="13"/>
  <c r="M22" i="13" s="1"/>
  <c r="Q22" i="13" s="1"/>
  <c r="L22" i="13"/>
  <c r="F288" i="13"/>
  <c r="M288" i="13" s="1"/>
  <c r="Q288" i="13" s="1"/>
  <c r="L288" i="13"/>
  <c r="J2786" i="13" a="1"/>
  <c r="J2786" i="13" s="1"/>
  <c r="I2785" i="13" a="1"/>
  <c r="I2785" i="13" s="1"/>
  <c r="G2785" i="13" a="1"/>
  <c r="G2785" i="13" s="1"/>
  <c r="H2786" i="13" a="1"/>
  <c r="H2786" i="13" s="1"/>
  <c r="J2765" i="13" a="1"/>
  <c r="J2765" i="13" s="1"/>
  <c r="I2764" i="13" a="1"/>
  <c r="I2764" i="13" s="1"/>
  <c r="H2765" i="13" a="1"/>
  <c r="H2765" i="13" s="1"/>
  <c r="G2764" i="13" a="1"/>
  <c r="G2764" i="13" s="1"/>
  <c r="J2738" i="13" a="1"/>
  <c r="J2738" i="13" s="1"/>
  <c r="G2737" i="13" a="1"/>
  <c r="G2737" i="13" s="1"/>
  <c r="H2738" i="13" a="1"/>
  <c r="H2738" i="13" s="1"/>
  <c r="I2737" i="13" a="1"/>
  <c r="I2737" i="13" s="1"/>
  <c r="J2717" i="13" a="1"/>
  <c r="J2717" i="13" s="1"/>
  <c r="I2716" i="13" a="1"/>
  <c r="I2716" i="13" s="1"/>
  <c r="H2717" i="13" a="1"/>
  <c r="H2717" i="13" s="1"/>
  <c r="G2716" i="13" a="1"/>
  <c r="G2716" i="13" s="1"/>
  <c r="J2699" i="13" a="1"/>
  <c r="J2699" i="13" s="1"/>
  <c r="I2698" i="13" a="1"/>
  <c r="I2698" i="13" s="1"/>
  <c r="H2699" i="13" a="1"/>
  <c r="H2699" i="13" s="1"/>
  <c r="G2698" i="13" a="1"/>
  <c r="G2698" i="13" s="1"/>
  <c r="I2677" i="13" a="1"/>
  <c r="I2677" i="13" s="1"/>
  <c r="J2678" i="13" a="1"/>
  <c r="J2678" i="13" s="1"/>
  <c r="G2677" i="13" a="1"/>
  <c r="G2677" i="13" s="1"/>
  <c r="H2678" i="13" a="1"/>
  <c r="H2678" i="13" s="1"/>
  <c r="J2651" i="13" a="1"/>
  <c r="J2651" i="13" s="1"/>
  <c r="I2650" i="13" a="1"/>
  <c r="I2650" i="13" s="1"/>
  <c r="G2650" i="13" a="1"/>
  <c r="G2650" i="13" s="1"/>
  <c r="H2651" i="13" a="1"/>
  <c r="H2651" i="13" s="1"/>
  <c r="J2636" i="13" a="1"/>
  <c r="J2636" i="13" s="1"/>
  <c r="I2635" i="13" a="1"/>
  <c r="I2635" i="13" s="1"/>
  <c r="H2636" i="13" a="1"/>
  <c r="H2636" i="13" s="1"/>
  <c r="G2635" i="13" a="1"/>
  <c r="G2635" i="13" s="1"/>
  <c r="J2603" i="13" a="1"/>
  <c r="J2603" i="13" s="1"/>
  <c r="I2602" i="13" a="1"/>
  <c r="I2602" i="13" s="1"/>
  <c r="H2603" i="13" a="1"/>
  <c r="H2603" i="13" s="1"/>
  <c r="G2602" i="13" a="1"/>
  <c r="G2602" i="13" s="1"/>
  <c r="J2579" i="13" a="1"/>
  <c r="J2579" i="13" s="1"/>
  <c r="I2578" i="13" a="1"/>
  <c r="I2578" i="13" s="1"/>
  <c r="H2579" i="13" a="1"/>
  <c r="H2579" i="13" s="1"/>
  <c r="G2578" i="13" a="1"/>
  <c r="G2578" i="13" s="1"/>
  <c r="J2561" i="13" a="1"/>
  <c r="J2561" i="13" s="1"/>
  <c r="I2560" i="13" a="1"/>
  <c r="I2560" i="13" s="1"/>
  <c r="G2560" i="13" a="1"/>
  <c r="G2560" i="13" s="1"/>
  <c r="H2561" i="13" a="1"/>
  <c r="H2561" i="13" s="1"/>
  <c r="J2540" i="13" a="1"/>
  <c r="J2540" i="13" s="1"/>
  <c r="I2539" i="13" a="1"/>
  <c r="I2539" i="13" s="1"/>
  <c r="H2540" i="13" a="1"/>
  <c r="H2540" i="13" s="1"/>
  <c r="G2539" i="13" a="1"/>
  <c r="G2539" i="13" s="1"/>
  <c r="J2522" i="13" a="1"/>
  <c r="J2522" i="13" s="1"/>
  <c r="I2521" i="13" a="1"/>
  <c r="I2521" i="13" s="1"/>
  <c r="H2522" i="13" a="1"/>
  <c r="H2522" i="13" s="1"/>
  <c r="G2521" i="13" a="1"/>
  <c r="G2521" i="13" s="1"/>
  <c r="J2498" i="13" a="1"/>
  <c r="J2498" i="13" s="1"/>
  <c r="I2497" i="13" a="1"/>
  <c r="I2497" i="13" s="1"/>
  <c r="H2498" i="13" a="1"/>
  <c r="H2498" i="13" s="1"/>
  <c r="G2497" i="13" a="1"/>
  <c r="G2497" i="13" s="1"/>
  <c r="J3373" i="13" a="1"/>
  <c r="J3373" i="13" s="1"/>
  <c r="G3370" i="13" a="1"/>
  <c r="G3370" i="13" s="1"/>
  <c r="H3371" i="13" a="1"/>
  <c r="H3371" i="13" s="1"/>
  <c r="I3372" i="13" a="1"/>
  <c r="I3372" i="13" s="1"/>
  <c r="J3336" i="13" a="1"/>
  <c r="J3336" i="13" s="1"/>
  <c r="I3335" i="13" a="1"/>
  <c r="I3335" i="13" s="1"/>
  <c r="H3334" i="13" a="1"/>
  <c r="H3334" i="13" s="1"/>
  <c r="G3333" i="13" a="1"/>
  <c r="G3333" i="13" s="1"/>
  <c r="J3220" i="13" a="1"/>
  <c r="J3220" i="13" s="1"/>
  <c r="I3219" i="13" a="1"/>
  <c r="I3219" i="13" s="1"/>
  <c r="G3217" i="13" a="1"/>
  <c r="G3217" i="13" s="1"/>
  <c r="H3218" i="13" a="1"/>
  <c r="H3218" i="13" s="1"/>
  <c r="J3157" i="13" a="1"/>
  <c r="J3157" i="13" s="1"/>
  <c r="H3155" i="13" a="1"/>
  <c r="H3155" i="13" s="1"/>
  <c r="I3156" i="13" a="1"/>
  <c r="I3156" i="13" s="1"/>
  <c r="G3154" i="13" a="1"/>
  <c r="G3154" i="13" s="1"/>
  <c r="F273" i="13"/>
  <c r="M273" i="13" s="1"/>
  <c r="Q273" i="13" s="1"/>
  <c r="L273" i="13"/>
  <c r="F257" i="13"/>
  <c r="M257" i="13" s="1"/>
  <c r="Q257" i="13" s="1"/>
  <c r="L257" i="13"/>
  <c r="F241" i="13"/>
  <c r="M241" i="13" s="1"/>
  <c r="Q241" i="13" s="1"/>
  <c r="L241" i="13"/>
  <c r="F225" i="13"/>
  <c r="M225" i="13" s="1"/>
  <c r="Q225" i="13" s="1"/>
  <c r="L225" i="13"/>
  <c r="F217" i="13"/>
  <c r="M217" i="13" s="1"/>
  <c r="Q217" i="13" s="1"/>
  <c r="L217" i="13"/>
  <c r="F205" i="13"/>
  <c r="M205" i="13" s="1"/>
  <c r="Q205" i="13" s="1"/>
  <c r="L205" i="13"/>
  <c r="F197" i="13"/>
  <c r="M197" i="13" s="1"/>
  <c r="Q197" i="13" s="1"/>
  <c r="L197" i="13"/>
  <c r="F185" i="13"/>
  <c r="M185" i="13" s="1"/>
  <c r="Q185" i="13" s="1"/>
  <c r="L185" i="13"/>
  <c r="F169" i="13"/>
  <c r="M169" i="13" s="1"/>
  <c r="Q169" i="13" s="1"/>
  <c r="L169" i="13"/>
  <c r="F145" i="13"/>
  <c r="M145" i="13" s="1"/>
  <c r="Q145" i="13" s="1"/>
  <c r="L145" i="13"/>
  <c r="F125" i="13"/>
  <c r="M125" i="13" s="1"/>
  <c r="Q125" i="13" s="1"/>
  <c r="L125" i="13"/>
  <c r="F113" i="13"/>
  <c r="M113" i="13" s="1"/>
  <c r="Q113" i="13" s="1"/>
  <c r="L113" i="13"/>
  <c r="F97" i="13"/>
  <c r="M97" i="13" s="1"/>
  <c r="Q97" i="13" s="1"/>
  <c r="L97" i="13"/>
  <c r="F57" i="13"/>
  <c r="M57" i="13" s="1"/>
  <c r="Q57" i="13" s="1"/>
  <c r="L57" i="13"/>
  <c r="F53" i="13"/>
  <c r="M53" i="13" s="1"/>
  <c r="Q53" i="13" s="1"/>
  <c r="L53" i="13"/>
  <c r="F37" i="13"/>
  <c r="M37" i="13" s="1"/>
  <c r="Q37" i="13" s="1"/>
  <c r="L37" i="13"/>
  <c r="F33" i="13"/>
  <c r="M33" i="13" s="1"/>
  <c r="Q33" i="13" s="1"/>
  <c r="L33" i="13"/>
  <c r="F29" i="13"/>
  <c r="M29" i="13" s="1"/>
  <c r="Q29" i="13" s="1"/>
  <c r="L29" i="13"/>
  <c r="F5" i="13"/>
  <c r="M5" i="13" s="1"/>
  <c r="Q5" i="13" s="1"/>
  <c r="L5" i="13"/>
  <c r="I2802" i="13" a="1"/>
  <c r="I2802" i="13" s="1"/>
  <c r="G2802" i="13" a="1"/>
  <c r="G2802" i="13" s="1"/>
  <c r="J2800" i="13" a="1"/>
  <c r="J2800" i="13" s="1"/>
  <c r="I2799" i="13" a="1"/>
  <c r="I2799" i="13" s="1"/>
  <c r="G2799" i="13" a="1"/>
  <c r="G2799" i="13" s="1"/>
  <c r="H2800" i="13" a="1"/>
  <c r="H2800" i="13" s="1"/>
  <c r="J2797" i="13" a="1"/>
  <c r="J2797" i="13" s="1"/>
  <c r="I2796" i="13" a="1"/>
  <c r="I2796" i="13" s="1"/>
  <c r="G2796" i="13" a="1"/>
  <c r="G2796" i="13" s="1"/>
  <c r="H2797" i="13" a="1"/>
  <c r="H2797" i="13" s="1"/>
  <c r="J2794" i="13" a="1"/>
  <c r="J2794" i="13" s="1"/>
  <c r="I2793" i="13" a="1"/>
  <c r="I2793" i="13" s="1"/>
  <c r="H2794" i="13" a="1"/>
  <c r="H2794" i="13" s="1"/>
  <c r="G2793" i="13" a="1"/>
  <c r="G2793" i="13" s="1"/>
  <c r="J2791" i="13" a="1"/>
  <c r="J2791" i="13" s="1"/>
  <c r="I2790" i="13" a="1"/>
  <c r="I2790" i="13" s="1"/>
  <c r="H2791" i="13" a="1"/>
  <c r="H2791" i="13" s="1"/>
  <c r="G2790" i="13" a="1"/>
  <c r="G2790" i="13" s="1"/>
  <c r="I2787" i="13" a="1"/>
  <c r="I2787" i="13" s="1"/>
  <c r="J2788" i="13" a="1"/>
  <c r="J2788" i="13" s="1"/>
  <c r="G2787" i="13" a="1"/>
  <c r="G2787" i="13" s="1"/>
  <c r="H2788" i="13" a="1"/>
  <c r="H2788" i="13" s="1"/>
  <c r="J2785" i="13" a="1"/>
  <c r="J2785" i="13" s="1"/>
  <c r="I2784" i="13" a="1"/>
  <c r="I2784" i="13" s="1"/>
  <c r="G2784" i="13" a="1"/>
  <c r="G2784" i="13" s="1"/>
  <c r="H2785" i="13" a="1"/>
  <c r="H2785" i="13" s="1"/>
  <c r="J2782" i="13" a="1"/>
  <c r="J2782" i="13" s="1"/>
  <c r="I2781" i="13" a="1"/>
  <c r="I2781" i="13" s="1"/>
  <c r="H2782" i="13" a="1"/>
  <c r="H2782" i="13" s="1"/>
  <c r="G2781" i="13" a="1"/>
  <c r="G2781" i="13" s="1"/>
  <c r="J2779" i="13" a="1"/>
  <c r="J2779" i="13" s="1"/>
  <c r="I2778" i="13" a="1"/>
  <c r="I2778" i="13" s="1"/>
  <c r="H2779" i="13" a="1"/>
  <c r="H2779" i="13" s="1"/>
  <c r="G2778" i="13" a="1"/>
  <c r="G2778" i="13" s="1"/>
  <c r="J2776" i="13" a="1"/>
  <c r="J2776" i="13" s="1"/>
  <c r="I2775" i="13" a="1"/>
  <c r="I2775" i="13" s="1"/>
  <c r="G2775" i="13" a="1"/>
  <c r="G2775" i="13" s="1"/>
  <c r="H2776" i="13" a="1"/>
  <c r="H2776" i="13" s="1"/>
  <c r="J2773" i="13" a="1"/>
  <c r="J2773" i="13" s="1"/>
  <c r="I2772" i="13" a="1"/>
  <c r="I2772" i="13" s="1"/>
  <c r="G2772" i="13" a="1"/>
  <c r="G2772" i="13" s="1"/>
  <c r="H2773" i="13" a="1"/>
  <c r="H2773" i="13" s="1"/>
  <c r="J2770" i="13" a="1"/>
  <c r="J2770" i="13" s="1"/>
  <c r="I2769" i="13" a="1"/>
  <c r="I2769" i="13" s="1"/>
  <c r="H2770" i="13" a="1"/>
  <c r="H2770" i="13" s="1"/>
  <c r="G2769" i="13" a="1"/>
  <c r="G2769" i="13" s="1"/>
  <c r="J2767" i="13" a="1"/>
  <c r="J2767" i="13" s="1"/>
  <c r="I2766" i="13" a="1"/>
  <c r="I2766" i="13" s="1"/>
  <c r="H2767" i="13" a="1"/>
  <c r="H2767" i="13" s="1"/>
  <c r="G2766" i="13" a="1"/>
  <c r="G2766" i="13" s="1"/>
  <c r="J2764" i="13" a="1"/>
  <c r="J2764" i="13" s="1"/>
  <c r="I2763" i="13" a="1"/>
  <c r="I2763" i="13" s="1"/>
  <c r="G2763" i="13" a="1"/>
  <c r="G2763" i="13" s="1"/>
  <c r="H2764" i="13" a="1"/>
  <c r="H2764" i="13" s="1"/>
  <c r="J2761" i="13" a="1"/>
  <c r="J2761" i="13" s="1"/>
  <c r="I2760" i="13" a="1"/>
  <c r="I2760" i="13" s="1"/>
  <c r="G2760" i="13" a="1"/>
  <c r="G2760" i="13" s="1"/>
  <c r="H2761" i="13" a="1"/>
  <c r="H2761" i="13" s="1"/>
  <c r="J2758" i="13" a="1"/>
  <c r="J2758" i="13" s="1"/>
  <c r="I2757" i="13" a="1"/>
  <c r="I2757" i="13" s="1"/>
  <c r="H2758" i="13" a="1"/>
  <c r="H2758" i="13" s="1"/>
  <c r="G2757" i="13" a="1"/>
  <c r="G2757" i="13" s="1"/>
  <c r="J2755" i="13" a="1"/>
  <c r="J2755" i="13" s="1"/>
  <c r="I2754" i="13" a="1"/>
  <c r="I2754" i="13" s="1"/>
  <c r="H2755" i="13" a="1"/>
  <c r="H2755" i="13" s="1"/>
  <c r="G2754" i="13" a="1"/>
  <c r="G2754" i="13" s="1"/>
  <c r="J2752" i="13" a="1"/>
  <c r="J2752" i="13" s="1"/>
  <c r="I2751" i="13" a="1"/>
  <c r="I2751" i="13" s="1"/>
  <c r="G2751" i="13" a="1"/>
  <c r="G2751" i="13" s="1"/>
  <c r="H2752" i="13" a="1"/>
  <c r="H2752" i="13" s="1"/>
  <c r="J2749" i="13" a="1"/>
  <c r="J2749" i="13" s="1"/>
  <c r="I2748" i="13" a="1"/>
  <c r="I2748" i="13" s="1"/>
  <c r="G2748" i="13" a="1"/>
  <c r="G2748" i="13" s="1"/>
  <c r="H2749" i="13" a="1"/>
  <c r="H2749" i="13" s="1"/>
  <c r="J2746" i="13" a="1"/>
  <c r="J2746" i="13" s="1"/>
  <c r="I2745" i="13" a="1"/>
  <c r="I2745" i="13" s="1"/>
  <c r="H2746" i="13" a="1"/>
  <c r="H2746" i="13" s="1"/>
  <c r="G2745" i="13" a="1"/>
  <c r="G2745" i="13" s="1"/>
  <c r="J2743" i="13" a="1"/>
  <c r="J2743" i="13" s="1"/>
  <c r="I2742" i="13" a="1"/>
  <c r="I2742" i="13" s="1"/>
  <c r="H2743" i="13" a="1"/>
  <c r="H2743" i="13" s="1"/>
  <c r="G2742" i="13" a="1"/>
  <c r="G2742" i="13" s="1"/>
  <c r="I2739" i="13" a="1"/>
  <c r="I2739" i="13" s="1"/>
  <c r="J2740" i="13" a="1"/>
  <c r="J2740" i="13" s="1"/>
  <c r="G2739" i="13" a="1"/>
  <c r="G2739" i="13" s="1"/>
  <c r="H2740" i="13" a="1"/>
  <c r="H2740" i="13" s="1"/>
  <c r="I2736" i="13" a="1"/>
  <c r="I2736" i="13" s="1"/>
  <c r="J2737" i="13" a="1"/>
  <c r="J2737" i="13" s="1"/>
  <c r="G2736" i="13" a="1"/>
  <c r="G2736" i="13" s="1"/>
  <c r="H2737" i="13" a="1"/>
  <c r="H2737" i="13" s="1"/>
  <c r="J2734" i="13" a="1"/>
  <c r="J2734" i="13" s="1"/>
  <c r="I2733" i="13" a="1"/>
  <c r="I2733" i="13" s="1"/>
  <c r="H2734" i="13" a="1"/>
  <c r="H2734" i="13" s="1"/>
  <c r="G2733" i="13" a="1"/>
  <c r="G2733" i="13" s="1"/>
  <c r="J2731" i="13" a="1"/>
  <c r="J2731" i="13" s="1"/>
  <c r="I2730" i="13" a="1"/>
  <c r="I2730" i="13" s="1"/>
  <c r="H2731" i="13" a="1"/>
  <c r="H2731" i="13" s="1"/>
  <c r="G2730" i="13" a="1"/>
  <c r="G2730" i="13" s="1"/>
  <c r="J2728" i="13" a="1"/>
  <c r="J2728" i="13" s="1"/>
  <c r="I2727" i="13" a="1"/>
  <c r="I2727" i="13" s="1"/>
  <c r="G2727" i="13" a="1"/>
  <c r="G2727" i="13" s="1"/>
  <c r="H2728" i="13" a="1"/>
  <c r="H2728" i="13" s="1"/>
  <c r="I2724" i="13" a="1"/>
  <c r="I2724" i="13" s="1"/>
  <c r="J2725" i="13" a="1"/>
  <c r="J2725" i="13" s="1"/>
  <c r="G2724" i="13" a="1"/>
  <c r="G2724" i="13" s="1"/>
  <c r="H2725" i="13" a="1"/>
  <c r="H2725" i="13" s="1"/>
  <c r="J2722" i="13" a="1"/>
  <c r="J2722" i="13" s="1"/>
  <c r="I2721" i="13" a="1"/>
  <c r="I2721" i="13" s="1"/>
  <c r="G2721" i="13" a="1"/>
  <c r="G2721" i="13" s="1"/>
  <c r="H2722" i="13" a="1"/>
  <c r="H2722" i="13" s="1"/>
  <c r="J2719" i="13" a="1"/>
  <c r="J2719" i="13" s="1"/>
  <c r="I2718" i="13" a="1"/>
  <c r="I2718" i="13" s="1"/>
  <c r="H2719" i="13" a="1"/>
  <c r="H2719" i="13" s="1"/>
  <c r="G2718" i="13" a="1"/>
  <c r="G2718" i="13" s="1"/>
  <c r="J2716" i="13" a="1"/>
  <c r="J2716" i="13" s="1"/>
  <c r="I2715" i="13" a="1"/>
  <c r="I2715" i="13" s="1"/>
  <c r="G2715" i="13" a="1"/>
  <c r="G2715" i="13" s="1"/>
  <c r="H2716" i="13" a="1"/>
  <c r="H2716" i="13" s="1"/>
  <c r="I2712" i="13" a="1"/>
  <c r="I2712" i="13" s="1"/>
  <c r="J2713" i="13" a="1"/>
  <c r="J2713" i="13" s="1"/>
  <c r="G2712" i="13" a="1"/>
  <c r="G2712" i="13" s="1"/>
  <c r="H2713" i="13" a="1"/>
  <c r="H2713" i="13" s="1"/>
  <c r="J2710" i="13" a="1"/>
  <c r="J2710" i="13" s="1"/>
  <c r="I2709" i="13" a="1"/>
  <c r="I2709" i="13" s="1"/>
  <c r="H2710" i="13" a="1"/>
  <c r="H2710" i="13" s="1"/>
  <c r="G2709" i="13" a="1"/>
  <c r="G2709" i="13" s="1"/>
  <c r="J2707" i="13" a="1"/>
  <c r="J2707" i="13" s="1"/>
  <c r="I2706" i="13" a="1"/>
  <c r="I2706" i="13" s="1"/>
  <c r="H2707" i="13" a="1"/>
  <c r="H2707" i="13" s="1"/>
  <c r="G2706" i="13" a="1"/>
  <c r="G2706" i="13" s="1"/>
  <c r="J2704" i="13" a="1"/>
  <c r="J2704" i="13" s="1"/>
  <c r="I2703" i="13" a="1"/>
  <c r="I2703" i="13" s="1"/>
  <c r="G2703" i="13" a="1"/>
  <c r="G2703" i="13" s="1"/>
  <c r="H2704" i="13" a="1"/>
  <c r="H2704" i="13" s="1"/>
  <c r="I2700" i="13" a="1"/>
  <c r="I2700" i="13" s="1"/>
  <c r="J2701" i="13" a="1"/>
  <c r="J2701" i="13" s="1"/>
  <c r="G2700" i="13" a="1"/>
  <c r="G2700" i="13" s="1"/>
  <c r="H2701" i="13" a="1"/>
  <c r="H2701" i="13" s="1"/>
  <c r="J2698" i="13" a="1"/>
  <c r="J2698" i="13" s="1"/>
  <c r="I2697" i="13" a="1"/>
  <c r="I2697" i="13" s="1"/>
  <c r="H2698" i="13" a="1"/>
  <c r="H2698" i="13" s="1"/>
  <c r="G2697" i="13" a="1"/>
  <c r="G2697" i="13" s="1"/>
  <c r="J2695" i="13" a="1"/>
  <c r="J2695" i="13" s="1"/>
  <c r="I2694" i="13" a="1"/>
  <c r="I2694" i="13" s="1"/>
  <c r="H2695" i="13" a="1"/>
  <c r="H2695" i="13" s="1"/>
  <c r="G2694" i="13" a="1"/>
  <c r="G2694" i="13" s="1"/>
  <c r="I2691" i="13" a="1"/>
  <c r="I2691" i="13" s="1"/>
  <c r="J2692" i="13" a="1"/>
  <c r="J2692" i="13" s="1"/>
  <c r="G2691" i="13" a="1"/>
  <c r="G2691" i="13" s="1"/>
  <c r="H2692" i="13" a="1"/>
  <c r="H2692" i="13" s="1"/>
  <c r="J2689" i="13" a="1"/>
  <c r="J2689" i="13" s="1"/>
  <c r="I2688" i="13" a="1"/>
  <c r="I2688" i="13" s="1"/>
  <c r="G2688" i="13" a="1"/>
  <c r="G2688" i="13" s="1"/>
  <c r="H2689" i="13" a="1"/>
  <c r="H2689" i="13" s="1"/>
  <c r="J2686" i="13" a="1"/>
  <c r="J2686" i="13" s="1"/>
  <c r="I2685" i="13" a="1"/>
  <c r="I2685" i="13" s="1"/>
  <c r="H2686" i="13" a="1"/>
  <c r="H2686" i="13" s="1"/>
  <c r="G2685" i="13" a="1"/>
  <c r="G2685" i="13" s="1"/>
  <c r="J2683" i="13" a="1"/>
  <c r="J2683" i="13" s="1"/>
  <c r="I2682" i="13" a="1"/>
  <c r="I2682" i="13" s="1"/>
  <c r="H2683" i="13" a="1"/>
  <c r="H2683" i="13" s="1"/>
  <c r="G2682" i="13" a="1"/>
  <c r="G2682" i="13" s="1"/>
  <c r="J2680" i="13" a="1"/>
  <c r="J2680" i="13" s="1"/>
  <c r="I2679" i="13" a="1"/>
  <c r="I2679" i="13" s="1"/>
  <c r="G2679" i="13" a="1"/>
  <c r="G2679" i="13" s="1"/>
  <c r="H2680" i="13" a="1"/>
  <c r="H2680" i="13" s="1"/>
  <c r="I2676" i="13" a="1"/>
  <c r="I2676" i="13" s="1"/>
  <c r="J2677" i="13" a="1"/>
  <c r="J2677" i="13" s="1"/>
  <c r="G2676" i="13" a="1"/>
  <c r="G2676" i="13" s="1"/>
  <c r="H2677" i="13" a="1"/>
  <c r="H2677" i="13" s="1"/>
  <c r="J2674" i="13" a="1"/>
  <c r="J2674" i="13" s="1"/>
  <c r="I2673" i="13" a="1"/>
  <c r="I2673" i="13" s="1"/>
  <c r="H2674" i="13" a="1"/>
  <c r="H2674" i="13" s="1"/>
  <c r="G2673" i="13" a="1"/>
  <c r="G2673" i="13" s="1"/>
  <c r="J2671" i="13" a="1"/>
  <c r="J2671" i="13" s="1"/>
  <c r="I2670" i="13" a="1"/>
  <c r="I2670" i="13" s="1"/>
  <c r="H2671" i="13" a="1"/>
  <c r="H2671" i="13" s="1"/>
  <c r="G2670" i="13" a="1"/>
  <c r="G2670" i="13" s="1"/>
  <c r="I2667" i="13" a="1"/>
  <c r="I2667" i="13" s="1"/>
  <c r="J2668" i="13" a="1"/>
  <c r="J2668" i="13" s="1"/>
  <c r="G2667" i="13" a="1"/>
  <c r="G2667" i="13" s="1"/>
  <c r="H2668" i="13" a="1"/>
  <c r="H2668" i="13" s="1"/>
  <c r="J2665" i="13" a="1"/>
  <c r="J2665" i="13" s="1"/>
  <c r="I2664" i="13" a="1"/>
  <c r="I2664" i="13" s="1"/>
  <c r="G2664" i="13" a="1"/>
  <c r="G2664" i="13" s="1"/>
  <c r="H2665" i="13" a="1"/>
  <c r="H2665" i="13" s="1"/>
  <c r="J2662" i="13" a="1"/>
  <c r="J2662" i="13" s="1"/>
  <c r="I2661" i="13" a="1"/>
  <c r="I2661" i="13" s="1"/>
  <c r="H2662" i="13" a="1"/>
  <c r="H2662" i="13" s="1"/>
  <c r="G2661" i="13" a="1"/>
  <c r="G2661" i="13" s="1"/>
  <c r="J2659" i="13" a="1"/>
  <c r="J2659" i="13" s="1"/>
  <c r="I2658" i="13" a="1"/>
  <c r="I2658" i="13" s="1"/>
  <c r="G2658" i="13" a="1"/>
  <c r="G2658" i="13" s="1"/>
  <c r="H2659" i="13" a="1"/>
  <c r="H2659" i="13" s="1"/>
  <c r="J2656" i="13" a="1"/>
  <c r="J2656" i="13" s="1"/>
  <c r="I2655" i="13" a="1"/>
  <c r="I2655" i="13" s="1"/>
  <c r="G2655" i="13" a="1"/>
  <c r="G2655" i="13" s="1"/>
  <c r="H2656" i="13" a="1"/>
  <c r="H2656" i="13" s="1"/>
  <c r="I2652" i="13" a="1"/>
  <c r="I2652" i="13" s="1"/>
  <c r="J2653" i="13" a="1"/>
  <c r="J2653" i="13" s="1"/>
  <c r="G2652" i="13" a="1"/>
  <c r="G2652" i="13" s="1"/>
  <c r="H2653" i="13" a="1"/>
  <c r="H2653" i="13" s="1"/>
  <c r="J2650" i="13" a="1"/>
  <c r="J2650" i="13" s="1"/>
  <c r="I2649" i="13" a="1"/>
  <c r="I2649" i="13" s="1"/>
  <c r="H2650" i="13" a="1"/>
  <c r="H2650" i="13" s="1"/>
  <c r="G2649" i="13" a="1"/>
  <c r="G2649" i="13" s="1"/>
  <c r="J2647" i="13" a="1"/>
  <c r="J2647" i="13" s="1"/>
  <c r="I2646" i="13" a="1"/>
  <c r="I2646" i="13" s="1"/>
  <c r="H2647" i="13" a="1"/>
  <c r="H2647" i="13" s="1"/>
  <c r="G2646" i="13" a="1"/>
  <c r="G2646" i="13" s="1"/>
  <c r="I2643" i="13" a="1"/>
  <c r="I2643" i="13" s="1"/>
  <c r="J2644" i="13" a="1"/>
  <c r="J2644" i="13" s="1"/>
  <c r="G2643" i="13" a="1"/>
  <c r="G2643" i="13" s="1"/>
  <c r="H2644" i="13" a="1"/>
  <c r="H2644" i="13" s="1"/>
  <c r="J2641" i="13" a="1"/>
  <c r="J2641" i="13" s="1"/>
  <c r="I2640" i="13" a="1"/>
  <c r="I2640" i="13" s="1"/>
  <c r="G2640" i="13" a="1"/>
  <c r="G2640" i="13" s="1"/>
  <c r="H2641" i="13" a="1"/>
  <c r="H2641" i="13" s="1"/>
  <c r="J2638" i="13" a="1"/>
  <c r="J2638" i="13" s="1"/>
  <c r="I2637" i="13" a="1"/>
  <c r="I2637" i="13" s="1"/>
  <c r="H2638" i="13" a="1"/>
  <c r="H2638" i="13" s="1"/>
  <c r="G2637" i="13" a="1"/>
  <c r="G2637" i="13" s="1"/>
  <c r="J2635" i="13" a="1"/>
  <c r="J2635" i="13" s="1"/>
  <c r="I2634" i="13" a="1"/>
  <c r="I2634" i="13" s="1"/>
  <c r="H2635" i="13" a="1"/>
  <c r="H2635" i="13" s="1"/>
  <c r="G2634" i="13" a="1"/>
  <c r="G2634" i="13" s="1"/>
  <c r="J2632" i="13" a="1"/>
  <c r="J2632" i="13" s="1"/>
  <c r="I2631" i="13" a="1"/>
  <c r="I2631" i="13" s="1"/>
  <c r="G2631" i="13" a="1"/>
  <c r="G2631" i="13" s="1"/>
  <c r="H2632" i="13" a="1"/>
  <c r="H2632" i="13" s="1"/>
  <c r="J2629" i="13" a="1"/>
  <c r="J2629" i="13" s="1"/>
  <c r="I2628" i="13" a="1"/>
  <c r="I2628" i="13" s="1"/>
  <c r="G2628" i="13" a="1"/>
  <c r="G2628" i="13" s="1"/>
  <c r="H2629" i="13" a="1"/>
  <c r="H2629" i="13" s="1"/>
  <c r="J2626" i="13" a="1"/>
  <c r="J2626" i="13" s="1"/>
  <c r="I2625" i="13" a="1"/>
  <c r="I2625" i="13" s="1"/>
  <c r="H2626" i="13" a="1"/>
  <c r="H2626" i="13" s="1"/>
  <c r="G2625" i="13" a="1"/>
  <c r="G2625" i="13" s="1"/>
  <c r="J2623" i="13" a="1"/>
  <c r="J2623" i="13" s="1"/>
  <c r="I2622" i="13" a="1"/>
  <c r="I2622" i="13" s="1"/>
  <c r="H2623" i="13" a="1"/>
  <c r="H2623" i="13" s="1"/>
  <c r="G2622" i="13" a="1"/>
  <c r="G2622" i="13" s="1"/>
  <c r="I2619" i="13" a="1"/>
  <c r="I2619" i="13" s="1"/>
  <c r="J2620" i="13" a="1"/>
  <c r="J2620" i="13" s="1"/>
  <c r="G2619" i="13" a="1"/>
  <c r="G2619" i="13" s="1"/>
  <c r="H2620" i="13" a="1"/>
  <c r="H2620" i="13" s="1"/>
  <c r="J2617" i="13" a="1"/>
  <c r="J2617" i="13" s="1"/>
  <c r="I2616" i="13" a="1"/>
  <c r="I2616" i="13" s="1"/>
  <c r="G2616" i="13" a="1"/>
  <c r="G2616" i="13" s="1"/>
  <c r="H2617" i="13" a="1"/>
  <c r="H2617" i="13" s="1"/>
  <c r="J2614" i="13" a="1"/>
  <c r="J2614" i="13" s="1"/>
  <c r="I2613" i="13" a="1"/>
  <c r="I2613" i="13" s="1"/>
  <c r="H2614" i="13" a="1"/>
  <c r="H2614" i="13" s="1"/>
  <c r="G2613" i="13" a="1"/>
  <c r="G2613" i="13" s="1"/>
  <c r="J2611" i="13" a="1"/>
  <c r="J2611" i="13" s="1"/>
  <c r="I2610" i="13" a="1"/>
  <c r="I2610" i="13" s="1"/>
  <c r="H2611" i="13" a="1"/>
  <c r="H2611" i="13" s="1"/>
  <c r="G2610" i="13" a="1"/>
  <c r="G2610" i="13" s="1"/>
  <c r="I2607" i="13" a="1"/>
  <c r="I2607" i="13" s="1"/>
  <c r="J2608" i="13" a="1"/>
  <c r="J2608" i="13" s="1"/>
  <c r="G2607" i="13" a="1"/>
  <c r="G2607" i="13" s="1"/>
  <c r="H2608" i="13" a="1"/>
  <c r="H2608" i="13" s="1"/>
  <c r="J2605" i="13" a="1"/>
  <c r="J2605" i="13" s="1"/>
  <c r="I2604" i="13" a="1"/>
  <c r="I2604" i="13" s="1"/>
  <c r="G2604" i="13" a="1"/>
  <c r="G2604" i="13" s="1"/>
  <c r="H2605" i="13" a="1"/>
  <c r="H2605" i="13" s="1"/>
  <c r="J2602" i="13" a="1"/>
  <c r="J2602" i="13" s="1"/>
  <c r="I2601" i="13" a="1"/>
  <c r="I2601" i="13" s="1"/>
  <c r="H2602" i="13" a="1"/>
  <c r="H2602" i="13" s="1"/>
  <c r="G2601" i="13" a="1"/>
  <c r="G2601" i="13" s="1"/>
  <c r="J2599" i="13" a="1"/>
  <c r="J2599" i="13" s="1"/>
  <c r="I2598" i="13" a="1"/>
  <c r="I2598" i="13" s="1"/>
  <c r="H2599" i="13" a="1"/>
  <c r="H2599" i="13" s="1"/>
  <c r="G2598" i="13" a="1"/>
  <c r="G2598" i="13" s="1"/>
  <c r="I2595" i="13" a="1"/>
  <c r="I2595" i="13" s="1"/>
  <c r="J2596" i="13" a="1"/>
  <c r="J2596" i="13" s="1"/>
  <c r="G2595" i="13" a="1"/>
  <c r="G2595" i="13" s="1"/>
  <c r="H2596" i="13" a="1"/>
  <c r="H2596" i="13" s="1"/>
  <c r="J2593" i="13" a="1"/>
  <c r="J2593" i="13" s="1"/>
  <c r="I2592" i="13" a="1"/>
  <c r="I2592" i="13" s="1"/>
  <c r="G2592" i="13" a="1"/>
  <c r="G2592" i="13" s="1"/>
  <c r="H2593" i="13" a="1"/>
  <c r="H2593" i="13" s="1"/>
  <c r="J2590" i="13" a="1"/>
  <c r="J2590" i="13" s="1"/>
  <c r="I2589" i="13" a="1"/>
  <c r="I2589" i="13" s="1"/>
  <c r="G2589" i="13" a="1"/>
  <c r="G2589" i="13" s="1"/>
  <c r="H2590" i="13" a="1"/>
  <c r="H2590" i="13" s="1"/>
  <c r="J2587" i="13" a="1"/>
  <c r="J2587" i="13" s="1"/>
  <c r="I2586" i="13" a="1"/>
  <c r="I2586" i="13" s="1"/>
  <c r="H2587" i="13" a="1"/>
  <c r="H2587" i="13" s="1"/>
  <c r="G2586" i="13" a="1"/>
  <c r="G2586" i="13" s="1"/>
  <c r="I2583" i="13" a="1"/>
  <c r="I2583" i="13" s="1"/>
  <c r="J2584" i="13" a="1"/>
  <c r="J2584" i="13" s="1"/>
  <c r="G2583" i="13" a="1"/>
  <c r="G2583" i="13" s="1"/>
  <c r="H2584" i="13" a="1"/>
  <c r="H2584" i="13" s="1"/>
  <c r="J2581" i="13" a="1"/>
  <c r="J2581" i="13" s="1"/>
  <c r="I2580" i="13" a="1"/>
  <c r="I2580" i="13" s="1"/>
  <c r="G2580" i="13" a="1"/>
  <c r="G2580" i="13" s="1"/>
  <c r="H2581" i="13" a="1"/>
  <c r="H2581" i="13" s="1"/>
  <c r="J2578" i="13" a="1"/>
  <c r="J2578" i="13" s="1"/>
  <c r="I2577" i="13" a="1"/>
  <c r="I2577" i="13" s="1"/>
  <c r="G2577" i="13" a="1"/>
  <c r="G2577" i="13" s="1"/>
  <c r="H2578" i="13" a="1"/>
  <c r="H2578" i="13" s="1"/>
  <c r="J2575" i="13" a="1"/>
  <c r="J2575" i="13" s="1"/>
  <c r="I2574" i="13" a="1"/>
  <c r="I2574" i="13" s="1"/>
  <c r="H2575" i="13" a="1"/>
  <c r="H2575" i="13" s="1"/>
  <c r="G2574" i="13" a="1"/>
  <c r="G2574" i="13" s="1"/>
  <c r="I2571" i="13" a="1"/>
  <c r="I2571" i="13" s="1"/>
  <c r="J2572" i="13" a="1"/>
  <c r="J2572" i="13" s="1"/>
  <c r="G2571" i="13" a="1"/>
  <c r="G2571" i="13" s="1"/>
  <c r="H2572" i="13" a="1"/>
  <c r="H2572" i="13" s="1"/>
  <c r="J2569" i="13" a="1"/>
  <c r="J2569" i="13" s="1"/>
  <c r="I2568" i="13" a="1"/>
  <c r="I2568" i="13" s="1"/>
  <c r="G2568" i="13" a="1"/>
  <c r="G2568" i="13" s="1"/>
  <c r="H2569" i="13" a="1"/>
  <c r="H2569" i="13" s="1"/>
  <c r="J2566" i="13" a="1"/>
  <c r="J2566" i="13" s="1"/>
  <c r="I2565" i="13" a="1"/>
  <c r="I2565" i="13" s="1"/>
  <c r="G2565" i="13" a="1"/>
  <c r="G2565" i="13" s="1"/>
  <c r="H2566" i="13" a="1"/>
  <c r="H2566" i="13" s="1"/>
  <c r="J2563" i="13" a="1"/>
  <c r="J2563" i="13" s="1"/>
  <c r="I2562" i="13" a="1"/>
  <c r="I2562" i="13" s="1"/>
  <c r="H2563" i="13" a="1"/>
  <c r="H2563" i="13" s="1"/>
  <c r="G2562" i="13" a="1"/>
  <c r="G2562" i="13" s="1"/>
  <c r="J2560" i="13" a="1"/>
  <c r="J2560" i="13" s="1"/>
  <c r="I2559" i="13" a="1"/>
  <c r="I2559" i="13" s="1"/>
  <c r="G2559" i="13" a="1"/>
  <c r="G2559" i="13" s="1"/>
  <c r="H2560" i="13" a="1"/>
  <c r="H2560" i="13" s="1"/>
  <c r="J2557" i="13" a="1"/>
  <c r="J2557" i="13" s="1"/>
  <c r="I2556" i="13" a="1"/>
  <c r="I2556" i="13" s="1"/>
  <c r="G2556" i="13" a="1"/>
  <c r="G2556" i="13" s="1"/>
  <c r="H2557" i="13" a="1"/>
  <c r="H2557" i="13" s="1"/>
  <c r="J2554" i="13" a="1"/>
  <c r="J2554" i="13" s="1"/>
  <c r="I2553" i="13" a="1"/>
  <c r="I2553" i="13" s="1"/>
  <c r="G2553" i="13" a="1"/>
  <c r="G2553" i="13" s="1"/>
  <c r="H2554" i="13" a="1"/>
  <c r="H2554" i="13" s="1"/>
  <c r="J2551" i="13" a="1"/>
  <c r="J2551" i="13" s="1"/>
  <c r="I2550" i="13" a="1"/>
  <c r="I2550" i="13" s="1"/>
  <c r="G2550" i="13" a="1"/>
  <c r="G2550" i="13" s="1"/>
  <c r="H2551" i="13" a="1"/>
  <c r="H2551" i="13" s="1"/>
  <c r="J2548" i="13" a="1"/>
  <c r="J2548" i="13" s="1"/>
  <c r="I2547" i="13" a="1"/>
  <c r="I2547" i="13" s="1"/>
  <c r="G2547" i="13" a="1"/>
  <c r="G2547" i="13" s="1"/>
  <c r="H2548" i="13" a="1"/>
  <c r="H2548" i="13" s="1"/>
  <c r="J2545" i="13" a="1"/>
  <c r="J2545" i="13" s="1"/>
  <c r="I2544" i="13" a="1"/>
  <c r="I2544" i="13" s="1"/>
  <c r="G2544" i="13" a="1"/>
  <c r="G2544" i="13" s="1"/>
  <c r="H2545" i="13" a="1"/>
  <c r="H2545" i="13" s="1"/>
  <c r="J2542" i="13" a="1"/>
  <c r="J2542" i="13" s="1"/>
  <c r="I2541" i="13" a="1"/>
  <c r="I2541" i="13" s="1"/>
  <c r="H2542" i="13" a="1"/>
  <c r="H2542" i="13" s="1"/>
  <c r="G2541" i="13" a="1"/>
  <c r="G2541" i="13" s="1"/>
  <c r="J2539" i="13" a="1"/>
  <c r="J2539" i="13" s="1"/>
  <c r="I2538" i="13" a="1"/>
  <c r="I2538" i="13" s="1"/>
  <c r="G2538" i="13" a="1"/>
  <c r="G2538" i="13" s="1"/>
  <c r="H2539" i="13" a="1"/>
  <c r="H2539" i="13" s="1"/>
  <c r="J2536" i="13" a="1"/>
  <c r="J2536" i="13" s="1"/>
  <c r="I2535" i="13" a="1"/>
  <c r="I2535" i="13" s="1"/>
  <c r="H2536" i="13" a="1"/>
  <c r="H2536" i="13" s="1"/>
  <c r="G2535" i="13" a="1"/>
  <c r="G2535" i="13" s="1"/>
  <c r="I2532" i="13" a="1"/>
  <c r="I2532" i="13" s="1"/>
  <c r="J2533" i="13" a="1"/>
  <c r="J2533" i="13" s="1"/>
  <c r="G2532" i="13" a="1"/>
  <c r="G2532" i="13" s="1"/>
  <c r="H2533" i="13" a="1"/>
  <c r="H2533" i="13" s="1"/>
  <c r="J2530" i="13" a="1"/>
  <c r="J2530" i="13" s="1"/>
  <c r="I2529" i="13" a="1"/>
  <c r="I2529" i="13" s="1"/>
  <c r="G2529" i="13" a="1"/>
  <c r="G2529" i="13" s="1"/>
  <c r="H2530" i="13" a="1"/>
  <c r="H2530" i="13" s="1"/>
  <c r="I2526" i="13" a="1"/>
  <c r="I2526" i="13" s="1"/>
  <c r="J2527" i="13" a="1"/>
  <c r="J2527" i="13" s="1"/>
  <c r="G2526" i="13" a="1"/>
  <c r="G2526" i="13" s="1"/>
  <c r="H2527" i="13" a="1"/>
  <c r="H2527" i="13" s="1"/>
  <c r="J2524" i="13" a="1"/>
  <c r="J2524" i="13" s="1"/>
  <c r="I2523" i="13" a="1"/>
  <c r="I2523" i="13" s="1"/>
  <c r="H2524" i="13" a="1"/>
  <c r="H2524" i="13" s="1"/>
  <c r="G2523" i="13" a="1"/>
  <c r="G2523" i="13" s="1"/>
  <c r="J2521" i="13" a="1"/>
  <c r="J2521" i="13" s="1"/>
  <c r="I2520" i="13" a="1"/>
  <c r="I2520" i="13" s="1"/>
  <c r="H2521" i="13" a="1"/>
  <c r="H2521" i="13" s="1"/>
  <c r="G2520" i="13" a="1"/>
  <c r="G2520" i="13" s="1"/>
  <c r="J2518" i="13" a="1"/>
  <c r="J2518" i="13" s="1"/>
  <c r="I2517" i="13" a="1"/>
  <c r="I2517" i="13" s="1"/>
  <c r="H2518" i="13" a="1"/>
  <c r="H2518" i="13" s="1"/>
  <c r="G2517" i="13" a="1"/>
  <c r="G2517" i="13" s="1"/>
  <c r="J2515" i="13" a="1"/>
  <c r="J2515" i="13" s="1"/>
  <c r="I2514" i="13" a="1"/>
  <c r="I2514" i="13" s="1"/>
  <c r="H2515" i="13" a="1"/>
  <c r="H2515" i="13" s="1"/>
  <c r="G2514" i="13" a="1"/>
  <c r="G2514" i="13" s="1"/>
  <c r="I2511" i="13" a="1"/>
  <c r="I2511" i="13" s="1"/>
  <c r="J2512" i="13" a="1"/>
  <c r="J2512" i="13" s="1"/>
  <c r="H2512" i="13" a="1"/>
  <c r="H2512" i="13" s="1"/>
  <c r="G2511" i="13" a="1"/>
  <c r="G2511" i="13" s="1"/>
  <c r="J2509" i="13" a="1"/>
  <c r="J2509" i="13" s="1"/>
  <c r="I2508" i="13" a="1"/>
  <c r="I2508" i="13" s="1"/>
  <c r="H2509" i="13" a="1"/>
  <c r="H2509" i="13" s="1"/>
  <c r="G2508" i="13" a="1"/>
  <c r="G2508" i="13" s="1"/>
  <c r="J2506" i="13" a="1"/>
  <c r="J2506" i="13" s="1"/>
  <c r="I2505" i="13" a="1"/>
  <c r="I2505" i="13" s="1"/>
  <c r="H2506" i="13" a="1"/>
  <c r="H2506" i="13" s="1"/>
  <c r="G2505" i="13" a="1"/>
  <c r="G2505" i="13" s="1"/>
  <c r="J2503" i="13" a="1"/>
  <c r="J2503" i="13" s="1"/>
  <c r="I2502" i="13" a="1"/>
  <c r="I2502" i="13" s="1"/>
  <c r="H2503" i="13" a="1"/>
  <c r="H2503" i="13" s="1"/>
  <c r="G2502" i="13" a="1"/>
  <c r="G2502" i="13" s="1"/>
  <c r="I2499" i="13" a="1"/>
  <c r="I2499" i="13" s="1"/>
  <c r="J2500" i="13" a="1"/>
  <c r="J2500" i="13" s="1"/>
  <c r="H2500" i="13" a="1"/>
  <c r="H2500" i="13" s="1"/>
  <c r="G2499" i="13" a="1"/>
  <c r="G2499" i="13" s="1"/>
  <c r="J2497" i="13" a="1"/>
  <c r="J2497" i="13" s="1"/>
  <c r="I2496" i="13" a="1"/>
  <c r="I2496" i="13" s="1"/>
  <c r="H2497" i="13" a="1"/>
  <c r="H2497" i="13" s="1"/>
  <c r="G2496" i="13" a="1"/>
  <c r="G2496" i="13" s="1"/>
  <c r="J3417" i="13" a="1"/>
  <c r="J3417" i="13" s="1"/>
  <c r="H3415" i="13" a="1"/>
  <c r="H3415" i="13" s="1"/>
  <c r="I3416" i="13" a="1"/>
  <c r="I3416" i="13" s="1"/>
  <c r="G3414" i="13" a="1"/>
  <c r="G3414" i="13" s="1"/>
  <c r="J3406" i="13" a="1"/>
  <c r="J3406" i="13" s="1"/>
  <c r="H3404" i="13" a="1"/>
  <c r="H3404" i="13" s="1"/>
  <c r="I3405" i="13" a="1"/>
  <c r="I3405" i="13" s="1"/>
  <c r="G3403" i="13" a="1"/>
  <c r="G3403" i="13" s="1"/>
  <c r="J3383" i="13" a="1"/>
  <c r="J3383" i="13" s="1"/>
  <c r="G3380" i="13" a="1"/>
  <c r="G3380" i="13" s="1"/>
  <c r="H3381" i="13" a="1"/>
  <c r="H3381" i="13" s="1"/>
  <c r="I3382" i="13" a="1"/>
  <c r="I3382" i="13" s="1"/>
  <c r="J3372" i="13" a="1"/>
  <c r="J3372" i="13" s="1"/>
  <c r="G3369" i="13" a="1"/>
  <c r="G3369" i="13" s="1"/>
  <c r="I3371" i="13" a="1"/>
  <c r="I3371" i="13" s="1"/>
  <c r="H3370" i="13" a="1"/>
  <c r="H3370" i="13" s="1"/>
  <c r="J3357" i="13" a="1"/>
  <c r="J3357" i="13" s="1"/>
  <c r="H3355" i="13" a="1"/>
  <c r="H3355" i="13" s="1"/>
  <c r="G3354" i="13" a="1"/>
  <c r="G3354" i="13" s="1"/>
  <c r="I3356" i="13" a="1"/>
  <c r="I3356" i="13" s="1"/>
  <c r="J3353" i="13" a="1"/>
  <c r="J3353" i="13" s="1"/>
  <c r="G3350" i="13" a="1"/>
  <c r="G3350" i="13" s="1"/>
  <c r="I3352" i="13" a="1"/>
  <c r="I3352" i="13" s="1"/>
  <c r="H3351" i="13" a="1"/>
  <c r="H3351" i="13" s="1"/>
  <c r="G3339" i="13" a="1"/>
  <c r="G3339" i="13" s="1"/>
  <c r="I3341" i="13" a="1"/>
  <c r="I3341" i="13" s="1"/>
  <c r="J3342" i="13" a="1"/>
  <c r="J3342" i="13" s="1"/>
  <c r="H3340" i="13" a="1"/>
  <c r="H3340" i="13" s="1"/>
  <c r="J3327" i="13" a="1"/>
  <c r="J3327" i="13" s="1"/>
  <c r="G3324" i="13" a="1"/>
  <c r="G3324" i="13" s="1"/>
  <c r="I3326" i="13" a="1"/>
  <c r="I3326" i="13" s="1"/>
  <c r="H3325" i="13" a="1"/>
  <c r="H3325" i="13" s="1"/>
  <c r="H3310" i="13" a="1"/>
  <c r="H3310" i="13" s="1"/>
  <c r="J3312" i="13" a="1"/>
  <c r="J3312" i="13" s="1"/>
  <c r="G3309" i="13" a="1"/>
  <c r="G3309" i="13" s="1"/>
  <c r="I3311" i="13" a="1"/>
  <c r="I3311" i="13" s="1"/>
  <c r="J3301" i="13" a="1"/>
  <c r="J3301" i="13" s="1"/>
  <c r="I3300" i="13" a="1"/>
  <c r="I3300" i="13" s="1"/>
  <c r="H3299" i="13" a="1"/>
  <c r="H3299" i="13" s="1"/>
  <c r="G3298" i="13" a="1"/>
  <c r="G3298" i="13" s="1"/>
  <c r="J3290" i="13" a="1"/>
  <c r="J3290" i="13" s="1"/>
  <c r="G3287" i="13" a="1"/>
  <c r="G3287" i="13" s="1"/>
  <c r="H3288" i="13" a="1"/>
  <c r="H3288" i="13" s="1"/>
  <c r="I3289" i="13" a="1"/>
  <c r="I3289" i="13" s="1"/>
  <c r="J3286" i="13" a="1"/>
  <c r="J3286" i="13" s="1"/>
  <c r="H3284" i="13" a="1"/>
  <c r="H3284" i="13" s="1"/>
  <c r="G3283" i="13" a="1"/>
  <c r="G3283" i="13" s="1"/>
  <c r="I3285" i="13" a="1"/>
  <c r="I3285" i="13" s="1"/>
  <c r="J3282" i="13" a="1"/>
  <c r="J3282" i="13" s="1"/>
  <c r="G3279" i="13" a="1"/>
  <c r="G3279" i="13" s="1"/>
  <c r="I3281" i="13" a="1"/>
  <c r="I3281" i="13" s="1"/>
  <c r="H3280" i="13" a="1"/>
  <c r="H3280" i="13" s="1"/>
  <c r="J3267" i="13" a="1"/>
  <c r="J3267" i="13" s="1"/>
  <c r="G3264" i="13" a="1"/>
  <c r="G3264" i="13" s="1"/>
  <c r="H3265" i="13" a="1"/>
  <c r="H3265" i="13" s="1"/>
  <c r="I3266" i="13" a="1"/>
  <c r="I3266" i="13" s="1"/>
  <c r="J3241" i="13" a="1"/>
  <c r="J3241" i="13" s="1"/>
  <c r="I3240" i="13" a="1"/>
  <c r="I3240" i="13" s="1"/>
  <c r="G3238" i="13" a="1"/>
  <c r="G3238" i="13" s="1"/>
  <c r="H3239" i="13" a="1"/>
  <c r="H3239" i="13" s="1"/>
  <c r="J3237" i="13" a="1"/>
  <c r="J3237" i="13" s="1"/>
  <c r="I3236" i="13" a="1"/>
  <c r="I3236" i="13" s="1"/>
  <c r="H3235" i="13" a="1"/>
  <c r="H3235" i="13" s="1"/>
  <c r="G3234" i="13" a="1"/>
  <c r="G3234" i="13" s="1"/>
  <c r="J3230" i="13" a="1"/>
  <c r="J3230" i="13" s="1"/>
  <c r="I3229" i="13" a="1"/>
  <c r="I3229" i="13" s="1"/>
  <c r="G3227" i="13" a="1"/>
  <c r="G3227" i="13" s="1"/>
  <c r="H3228" i="13" a="1"/>
  <c r="H3228" i="13" s="1"/>
  <c r="J3211" i="13" a="1"/>
  <c r="J3211" i="13" s="1"/>
  <c r="G3208" i="13" a="1"/>
  <c r="G3208" i="13" s="1"/>
  <c r="I3210" i="13" a="1"/>
  <c r="I3210" i="13" s="1"/>
  <c r="H3209" i="13" a="1"/>
  <c r="H3209" i="13" s="1"/>
  <c r="J3186" i="13" a="1"/>
  <c r="J3186" i="13" s="1"/>
  <c r="G3183" i="13" a="1"/>
  <c r="G3183" i="13" s="1"/>
  <c r="H3184" i="13" a="1"/>
  <c r="H3184" i="13" s="1"/>
  <c r="I3185" i="13" a="1"/>
  <c r="I3185" i="13" s="1"/>
  <c r="J3182" i="13" a="1"/>
  <c r="J3182" i="13" s="1"/>
  <c r="I3181" i="13" a="1"/>
  <c r="I3181" i="13" s="1"/>
  <c r="H3180" i="13" a="1"/>
  <c r="H3180" i="13" s="1"/>
  <c r="G3179" i="13" a="1"/>
  <c r="G3179" i="13" s="1"/>
  <c r="J3178" i="13" a="1"/>
  <c r="J3178" i="13" s="1"/>
  <c r="H3176" i="13" a="1"/>
  <c r="H3176" i="13" s="1"/>
  <c r="G3175" i="13" a="1"/>
  <c r="G3175" i="13" s="1"/>
  <c r="I3177" i="13" a="1"/>
  <c r="I3177" i="13" s="1"/>
  <c r="I3170" i="13" a="1"/>
  <c r="I3170" i="13" s="1"/>
  <c r="H3169" i="13" a="1"/>
  <c r="H3169" i="13" s="1"/>
  <c r="G3168" i="13" a="1"/>
  <c r="G3168" i="13" s="1"/>
  <c r="J3171" i="13" a="1"/>
  <c r="J3171" i="13" s="1"/>
  <c r="J3167" i="13" a="1"/>
  <c r="J3167" i="13" s="1"/>
  <c r="H3165" i="13" a="1"/>
  <c r="H3165" i="13" s="1"/>
  <c r="I3166" i="13" a="1"/>
  <c r="I3166" i="13" s="1"/>
  <c r="G3164" i="13" a="1"/>
  <c r="G3164" i="13" s="1"/>
  <c r="J3152" i="13" a="1"/>
  <c r="J3152" i="13" s="1"/>
  <c r="G3149" i="13" a="1"/>
  <c r="G3149" i="13" s="1"/>
  <c r="H3150" i="13" a="1"/>
  <c r="H3150" i="13" s="1"/>
  <c r="I3151" i="13" a="1"/>
  <c r="I3151" i="13" s="1"/>
  <c r="J3133" i="13" a="1"/>
  <c r="J3133" i="13" s="1"/>
  <c r="H3131" i="13" a="1"/>
  <c r="H3131" i="13" s="1"/>
  <c r="I3132" i="13" a="1"/>
  <c r="I3132" i="13" s="1"/>
  <c r="G3130" i="13" a="1"/>
  <c r="G3130" i="13" s="1"/>
  <c r="J3126" i="13" a="1"/>
  <c r="J3126" i="13" s="1"/>
  <c r="I3125" i="13" a="1"/>
  <c r="I3125" i="13" s="1"/>
  <c r="G3123" i="13" a="1"/>
  <c r="G3123" i="13" s="1"/>
  <c r="H3124" i="13" a="1"/>
  <c r="H3124" i="13" s="1"/>
  <c r="I2803" i="13" a="1"/>
  <c r="I2803" i="13" s="1"/>
  <c r="J2780" i="13" a="1"/>
  <c r="J2780" i="13" s="1"/>
  <c r="I2779" i="13" a="1"/>
  <c r="I2779" i="13" s="1"/>
  <c r="H2780" i="13" a="1"/>
  <c r="H2780" i="13" s="1"/>
  <c r="G2779" i="13" a="1"/>
  <c r="G2779" i="13" s="1"/>
  <c r="J2756" i="13" a="1"/>
  <c r="J2756" i="13" s="1"/>
  <c r="I2755" i="13" a="1"/>
  <c r="I2755" i="13" s="1"/>
  <c r="H2756" i="13" a="1"/>
  <c r="H2756" i="13" s="1"/>
  <c r="G2755" i="13" a="1"/>
  <c r="G2755" i="13" s="1"/>
  <c r="J2735" i="13" a="1"/>
  <c r="J2735" i="13" s="1"/>
  <c r="I2734" i="13" a="1"/>
  <c r="I2734" i="13" s="1"/>
  <c r="H2735" i="13" a="1"/>
  <c r="H2735" i="13" s="1"/>
  <c r="G2734" i="13" a="1"/>
  <c r="G2734" i="13" s="1"/>
  <c r="J2708" i="13" a="1"/>
  <c r="J2708" i="13" s="1"/>
  <c r="I2707" i="13" a="1"/>
  <c r="I2707" i="13" s="1"/>
  <c r="H2708" i="13" a="1"/>
  <c r="H2708" i="13" s="1"/>
  <c r="G2707" i="13" a="1"/>
  <c r="G2707" i="13" s="1"/>
  <c r="J2687" i="13" a="1"/>
  <c r="J2687" i="13" s="1"/>
  <c r="I2686" i="13" a="1"/>
  <c r="I2686" i="13" s="1"/>
  <c r="H2687" i="13" a="1"/>
  <c r="H2687" i="13" s="1"/>
  <c r="G2686" i="13" a="1"/>
  <c r="G2686" i="13" s="1"/>
  <c r="J2666" i="13" a="1"/>
  <c r="J2666" i="13" s="1"/>
  <c r="I2665" i="13" a="1"/>
  <c r="I2665" i="13" s="1"/>
  <c r="G2665" i="13" a="1"/>
  <c r="G2665" i="13" s="1"/>
  <c r="H2666" i="13" a="1"/>
  <c r="H2666" i="13" s="1"/>
  <c r="J2645" i="13" a="1"/>
  <c r="J2645" i="13" s="1"/>
  <c r="I2644" i="13" a="1"/>
  <c r="I2644" i="13" s="1"/>
  <c r="H2645" i="13" a="1"/>
  <c r="H2645" i="13" s="1"/>
  <c r="G2644" i="13" a="1"/>
  <c r="G2644" i="13" s="1"/>
  <c r="J2615" i="13" a="1"/>
  <c r="J2615" i="13" s="1"/>
  <c r="I2614" i="13" a="1"/>
  <c r="I2614" i="13" s="1"/>
  <c r="H2615" i="13" a="1"/>
  <c r="H2615" i="13" s="1"/>
  <c r="G2614" i="13" a="1"/>
  <c r="G2614" i="13" s="1"/>
  <c r="J2591" i="13" a="1"/>
  <c r="J2591" i="13" s="1"/>
  <c r="I2590" i="13" a="1"/>
  <c r="I2590" i="13" s="1"/>
  <c r="H2591" i="13" a="1"/>
  <c r="H2591" i="13" s="1"/>
  <c r="G2590" i="13" a="1"/>
  <c r="G2590" i="13" s="1"/>
  <c r="J2558" i="13" a="1"/>
  <c r="J2558" i="13" s="1"/>
  <c r="I2557" i="13" a="1"/>
  <c r="I2557" i="13" s="1"/>
  <c r="G2557" i="13" a="1"/>
  <c r="G2557" i="13" s="1"/>
  <c r="H2558" i="13" a="1"/>
  <c r="H2558" i="13" s="1"/>
  <c r="J2534" i="13" a="1"/>
  <c r="J2534" i="13" s="1"/>
  <c r="I2533" i="13" a="1"/>
  <c r="I2533" i="13" s="1"/>
  <c r="H2534" i="13" a="1"/>
  <c r="H2534" i="13" s="1"/>
  <c r="G2533" i="13" a="1"/>
  <c r="G2533" i="13" s="1"/>
  <c r="J2507" i="13" a="1"/>
  <c r="J2507" i="13" s="1"/>
  <c r="I2506" i="13" a="1"/>
  <c r="I2506" i="13" s="1"/>
  <c r="G2506" i="13" a="1"/>
  <c r="G2506" i="13" s="1"/>
  <c r="H2507" i="13" a="1"/>
  <c r="H2507" i="13" s="1"/>
  <c r="J3396" i="13" a="1"/>
  <c r="J3396" i="13" s="1"/>
  <c r="I3395" i="13" a="1"/>
  <c r="I3395" i="13" s="1"/>
  <c r="G3393" i="13" a="1"/>
  <c r="G3393" i="13" s="1"/>
  <c r="H3394" i="13" a="1"/>
  <c r="H3394" i="13" s="1"/>
  <c r="J3161" i="13" a="1"/>
  <c r="J3161" i="13" s="1"/>
  <c r="G3158" i="13" a="1"/>
  <c r="G3158" i="13" s="1"/>
  <c r="H3159" i="13" a="1"/>
  <c r="H3159" i="13" s="1"/>
  <c r="I3160" i="13" a="1"/>
  <c r="I3160" i="13" s="1"/>
  <c r="J3127" i="13" a="1"/>
  <c r="J3127" i="13" s="1"/>
  <c r="G3124" i="13" a="1"/>
  <c r="G3124" i="13" s="1"/>
  <c r="I3126" i="13" a="1"/>
  <c r="I3126" i="13" s="1"/>
  <c r="H3125" i="13" a="1"/>
  <c r="H3125" i="13" s="1"/>
  <c r="F277" i="13"/>
  <c r="M277" i="13" s="1"/>
  <c r="Q277" i="13" s="1"/>
  <c r="L277" i="13"/>
  <c r="F269" i="13"/>
  <c r="M269" i="13" s="1"/>
  <c r="Q269" i="13" s="1"/>
  <c r="L269" i="13"/>
  <c r="F249" i="13"/>
  <c r="M249" i="13" s="1"/>
  <c r="Q249" i="13" s="1"/>
  <c r="L249" i="13"/>
  <c r="F229" i="13"/>
  <c r="M229" i="13" s="1"/>
  <c r="Q229" i="13" s="1"/>
  <c r="L229" i="13"/>
  <c r="F209" i="13"/>
  <c r="M209" i="13" s="1"/>
  <c r="Q209" i="13" s="1"/>
  <c r="L209" i="13"/>
  <c r="F193" i="13"/>
  <c r="M193" i="13" s="1"/>
  <c r="Q193" i="13" s="1"/>
  <c r="L193" i="13"/>
  <c r="F173" i="13"/>
  <c r="M173" i="13" s="1"/>
  <c r="Q173" i="13" s="1"/>
  <c r="L173" i="13"/>
  <c r="F157" i="13"/>
  <c r="M157" i="13" s="1"/>
  <c r="Q157" i="13" s="1"/>
  <c r="L157" i="13"/>
  <c r="F129" i="13"/>
  <c r="M129" i="13" s="1"/>
  <c r="Q129" i="13" s="1"/>
  <c r="L129" i="13"/>
  <c r="F109" i="13"/>
  <c r="M109" i="13" s="1"/>
  <c r="Q109" i="13" s="1"/>
  <c r="L109" i="13"/>
  <c r="F77" i="13"/>
  <c r="M77" i="13" s="1"/>
  <c r="Q77" i="13" s="1"/>
  <c r="L77" i="13"/>
  <c r="F69" i="13"/>
  <c r="M69" i="13" s="1"/>
  <c r="Q69" i="13" s="1"/>
  <c r="L69" i="13"/>
  <c r="F49" i="13"/>
  <c r="M49" i="13" s="1"/>
  <c r="Q49" i="13" s="1"/>
  <c r="L49" i="13"/>
  <c r="F25" i="13"/>
  <c r="M25" i="13" s="1"/>
  <c r="Q25" i="13" s="1"/>
  <c r="L25" i="13"/>
  <c r="F9" i="13"/>
  <c r="M9" i="13" s="1"/>
  <c r="Q9" i="13" s="1"/>
  <c r="L9" i="13"/>
  <c r="F299" i="13"/>
  <c r="M299" i="13" s="1"/>
  <c r="Q299" i="13" s="1"/>
  <c r="L299" i="13"/>
  <c r="F291" i="13"/>
  <c r="M291" i="13" s="1"/>
  <c r="Q291" i="13" s="1"/>
  <c r="L291" i="13"/>
  <c r="F311" i="13"/>
  <c r="M311" i="13" s="1"/>
  <c r="Q311" i="13" s="1"/>
  <c r="L311" i="13"/>
  <c r="F307" i="13"/>
  <c r="M307" i="13" s="1"/>
  <c r="Q307" i="13" s="1"/>
  <c r="L307" i="13"/>
  <c r="G2493" i="13" a="1"/>
  <c r="G2493" i="13" s="1"/>
  <c r="H2494" i="13" a="1"/>
  <c r="H2494" i="13" s="1"/>
  <c r="H3426" i="13" a="1"/>
  <c r="H3426" i="13" s="1"/>
  <c r="I3427" i="13" a="1"/>
  <c r="I3427" i="13" s="1"/>
  <c r="J3424" i="13" a="1"/>
  <c r="J3424" i="13" s="1"/>
  <c r="G3421" i="13" a="1"/>
  <c r="G3421" i="13" s="1"/>
  <c r="H3422" i="13" a="1"/>
  <c r="H3422" i="13" s="1"/>
  <c r="I3423" i="13" a="1"/>
  <c r="I3423" i="13" s="1"/>
  <c r="J3413" i="13" a="1"/>
  <c r="J3413" i="13" s="1"/>
  <c r="G3410" i="13" a="1"/>
  <c r="G3410" i="13" s="1"/>
  <c r="I3412" i="13" a="1"/>
  <c r="I3412" i="13" s="1"/>
  <c r="H3411" i="13" a="1"/>
  <c r="H3411" i="13" s="1"/>
  <c r="H3400" i="13" a="1"/>
  <c r="H3400" i="13" s="1"/>
  <c r="J3402" i="13" a="1"/>
  <c r="J3402" i="13" s="1"/>
  <c r="I3401" i="13" a="1"/>
  <c r="I3401" i="13" s="1"/>
  <c r="G3399" i="13" a="1"/>
  <c r="G3399" i="13" s="1"/>
  <c r="J3398" i="13" a="1"/>
  <c r="J3398" i="13" s="1"/>
  <c r="G3395" i="13" a="1"/>
  <c r="G3395" i="13" s="1"/>
  <c r="I3397" i="13" a="1"/>
  <c r="I3397" i="13" s="1"/>
  <c r="H3396" i="13" a="1"/>
  <c r="H3396" i="13" s="1"/>
  <c r="J3379" i="13" a="1"/>
  <c r="J3379" i="13" s="1"/>
  <c r="I3378" i="13" a="1"/>
  <c r="I3378" i="13" s="1"/>
  <c r="H3377" i="13" a="1"/>
  <c r="H3377" i="13" s="1"/>
  <c r="G3376" i="13" a="1"/>
  <c r="G3376" i="13" s="1"/>
  <c r="G3372" i="13" a="1"/>
  <c r="G3372" i="13" s="1"/>
  <c r="I3374" i="13" a="1"/>
  <c r="I3374" i="13" s="1"/>
  <c r="J3375" i="13" a="1"/>
  <c r="J3375" i="13" s="1"/>
  <c r="H3373" i="13" a="1"/>
  <c r="H3373" i="13" s="1"/>
  <c r="H3366" i="13" a="1"/>
  <c r="H3366" i="13" s="1"/>
  <c r="J3368" i="13" a="1"/>
  <c r="J3368" i="13" s="1"/>
  <c r="G3365" i="13" a="1"/>
  <c r="G3365" i="13" s="1"/>
  <c r="I3367" i="13" a="1"/>
  <c r="I3367" i="13" s="1"/>
  <c r="J3364" i="13" a="1"/>
  <c r="J3364" i="13" s="1"/>
  <c r="G3361" i="13" a="1"/>
  <c r="G3361" i="13" s="1"/>
  <c r="I3363" i="13" a="1"/>
  <c r="I3363" i="13" s="1"/>
  <c r="H3362" i="13" a="1"/>
  <c r="H3362" i="13" s="1"/>
  <c r="G3335" i="13" a="1"/>
  <c r="G3335" i="13" s="1"/>
  <c r="J3338" i="13" a="1"/>
  <c r="J3338" i="13" s="1"/>
  <c r="H3336" i="13" a="1"/>
  <c r="H3336" i="13" s="1"/>
  <c r="I3337" i="13" a="1"/>
  <c r="I3337" i="13" s="1"/>
  <c r="J3323" i="13" a="1"/>
  <c r="J3323" i="13" s="1"/>
  <c r="H3321" i="13" a="1"/>
  <c r="H3321" i="13" s="1"/>
  <c r="G3320" i="13" a="1"/>
  <c r="G3320" i="13" s="1"/>
  <c r="I3322" i="13" a="1"/>
  <c r="I3322" i="13" s="1"/>
  <c r="J3319" i="13" a="1"/>
  <c r="J3319" i="13" s="1"/>
  <c r="G3316" i="13" a="1"/>
  <c r="G3316" i="13" s="1"/>
  <c r="H3317" i="13" a="1"/>
  <c r="H3317" i="13" s="1"/>
  <c r="I3318" i="13" a="1"/>
  <c r="I3318" i="13" s="1"/>
  <c r="J3308" i="13" a="1"/>
  <c r="J3308" i="13" s="1"/>
  <c r="I3307" i="13" a="1"/>
  <c r="I3307" i="13" s="1"/>
  <c r="H3306" i="13" a="1"/>
  <c r="H3306" i="13" s="1"/>
  <c r="G3305" i="13" a="1"/>
  <c r="G3305" i="13" s="1"/>
  <c r="J3297" i="13" a="1"/>
  <c r="J3297" i="13" s="1"/>
  <c r="H3295" i="13" a="1"/>
  <c r="H3295" i="13" s="1"/>
  <c r="G3294" i="13" a="1"/>
  <c r="G3294" i="13" s="1"/>
  <c r="I3296" i="13" a="1"/>
  <c r="I3296" i="13" s="1"/>
  <c r="J3278" i="13" a="1"/>
  <c r="J3278" i="13" s="1"/>
  <c r="G3275" i="13" a="1"/>
  <c r="G3275" i="13" s="1"/>
  <c r="H3276" i="13" a="1"/>
  <c r="H3276" i="13" s="1"/>
  <c r="I3277" i="13" a="1"/>
  <c r="I3277" i="13" s="1"/>
  <c r="J3274" i="13" a="1"/>
  <c r="J3274" i="13" s="1"/>
  <c r="H3272" i="13" a="1"/>
  <c r="H3272" i="13" s="1"/>
  <c r="I3273" i="13" a="1"/>
  <c r="I3273" i="13" s="1"/>
  <c r="G3271" i="13" a="1"/>
  <c r="G3271" i="13" s="1"/>
  <c r="G3267" i="13" a="1"/>
  <c r="G3267" i="13" s="1"/>
  <c r="H3268" i="13" a="1"/>
  <c r="H3268" i="13" s="1"/>
  <c r="I3269" i="13" a="1"/>
  <c r="I3269" i="13" s="1"/>
  <c r="J3270" i="13" a="1"/>
  <c r="J3270" i="13" s="1"/>
  <c r="J3263" i="13" a="1"/>
  <c r="J3263" i="13" s="1"/>
  <c r="H3261" i="13" a="1"/>
  <c r="H3261" i="13" s="1"/>
  <c r="G3260" i="13" a="1"/>
  <c r="G3260" i="13" s="1"/>
  <c r="I3262" i="13" a="1"/>
  <c r="I3262" i="13" s="1"/>
  <c r="J3259" i="13" a="1"/>
  <c r="J3259" i="13" s="1"/>
  <c r="G3256" i="13" a="1"/>
  <c r="G3256" i="13" s="1"/>
  <c r="H3257" i="13" a="1"/>
  <c r="H3257" i="13" s="1"/>
  <c r="I3258" i="13" a="1"/>
  <c r="I3258" i="13" s="1"/>
  <c r="H3250" i="13" a="1"/>
  <c r="H3250" i="13" s="1"/>
  <c r="J3252" i="13" a="1"/>
  <c r="J3252" i="13" s="1"/>
  <c r="I3251" i="13" a="1"/>
  <c r="I3251" i="13" s="1"/>
  <c r="G3249" i="13" a="1"/>
  <c r="G3249" i="13" s="1"/>
  <c r="J3248" i="13" a="1"/>
  <c r="J3248" i="13" s="1"/>
  <c r="H3246" i="13" a="1"/>
  <c r="H3246" i="13" s="1"/>
  <c r="I3247" i="13" a="1"/>
  <c r="I3247" i="13" s="1"/>
  <c r="G3245" i="13" a="1"/>
  <c r="G3245" i="13" s="1"/>
  <c r="J3233" i="13" a="1"/>
  <c r="J3233" i="13" s="1"/>
  <c r="G3230" i="13" a="1"/>
  <c r="G3230" i="13" s="1"/>
  <c r="I3232" i="13" a="1"/>
  <c r="I3232" i="13" s="1"/>
  <c r="H3231" i="13" a="1"/>
  <c r="H3231" i="13" s="1"/>
  <c r="J3226" i="13" a="1"/>
  <c r="J3226" i="13" s="1"/>
  <c r="H3224" i="13" a="1"/>
  <c r="H3224" i="13" s="1"/>
  <c r="G3223" i="13" a="1"/>
  <c r="G3223" i="13" s="1"/>
  <c r="I3225" i="13" a="1"/>
  <c r="I3225" i="13" s="1"/>
  <c r="J3207" i="13" a="1"/>
  <c r="J3207" i="13" s="1"/>
  <c r="G3204" i="13" a="1"/>
  <c r="G3204" i="13" s="1"/>
  <c r="I3206" i="13" a="1"/>
  <c r="I3206" i="13" s="1"/>
  <c r="H3205" i="13" a="1"/>
  <c r="H3205" i="13" s="1"/>
  <c r="J3203" i="13" a="1"/>
  <c r="J3203" i="13" s="1"/>
  <c r="H3201" i="13" a="1"/>
  <c r="H3201" i="13" s="1"/>
  <c r="I3202" i="13" a="1"/>
  <c r="I3202" i="13" s="1"/>
  <c r="G3200" i="13" a="1"/>
  <c r="G3200" i="13" s="1"/>
  <c r="J3196" i="13" a="1"/>
  <c r="J3196" i="13" s="1"/>
  <c r="G3193" i="13" a="1"/>
  <c r="G3193" i="13" s="1"/>
  <c r="H3194" i="13" a="1"/>
  <c r="H3194" i="13" s="1"/>
  <c r="I3195" i="13" a="1"/>
  <c r="I3195" i="13" s="1"/>
  <c r="H3187" i="13" a="1"/>
  <c r="H3187" i="13" s="1"/>
  <c r="I3188" i="13" a="1"/>
  <c r="I3188" i="13" s="1"/>
  <c r="J3189" i="13" a="1"/>
  <c r="J3189" i="13" s="1"/>
  <c r="G3186" i="13" a="1"/>
  <c r="G3186" i="13" s="1"/>
  <c r="J3163" i="13" a="1"/>
  <c r="J3163" i="13" s="1"/>
  <c r="I3162" i="13" a="1"/>
  <c r="I3162" i="13" s="1"/>
  <c r="G3160" i="13" a="1"/>
  <c r="G3160" i="13" s="1"/>
  <c r="H3161" i="13" a="1"/>
  <c r="H3161" i="13" s="1"/>
  <c r="J3148" i="13" a="1"/>
  <c r="J3148" i="13" s="1"/>
  <c r="G3145" i="13" a="1"/>
  <c r="G3145" i="13" s="1"/>
  <c r="I3147" i="13" a="1"/>
  <c r="I3147" i="13" s="1"/>
  <c r="H3146" i="13" a="1"/>
  <c r="H3146" i="13" s="1"/>
  <c r="J3144" i="13" a="1"/>
  <c r="J3144" i="13" s="1"/>
  <c r="H3142" i="13" a="1"/>
  <c r="H3142" i="13" s="1"/>
  <c r="G3141" i="13" a="1"/>
  <c r="G3141" i="13" s="1"/>
  <c r="I3143" i="13" a="1"/>
  <c r="I3143" i="13" s="1"/>
  <c r="G3126" i="13" a="1"/>
  <c r="G3126" i="13" s="1"/>
  <c r="J3129" i="13" a="1"/>
  <c r="J3129" i="13" s="1"/>
  <c r="H3127" i="13" a="1"/>
  <c r="H3127" i="13" s="1"/>
  <c r="I3128" i="13" a="1"/>
  <c r="I3128" i="13" s="1"/>
  <c r="J3122" i="13" a="1"/>
  <c r="J3122" i="13" s="1"/>
  <c r="H3120" i="13" a="1"/>
  <c r="H3120" i="13" s="1"/>
  <c r="G3119" i="13" a="1"/>
  <c r="G3119" i="13" s="1"/>
  <c r="I3121" i="13" a="1"/>
  <c r="I3121" i="13" s="1"/>
  <c r="J2795" i="13" a="1"/>
  <c r="J2795" i="13" s="1"/>
  <c r="I2794" i="13" a="1"/>
  <c r="I2794" i="13" s="1"/>
  <c r="G2794" i="13" a="1"/>
  <c r="G2794" i="13" s="1"/>
  <c r="H2795" i="13" a="1"/>
  <c r="H2795" i="13" s="1"/>
  <c r="J2777" i="13" a="1"/>
  <c r="J2777" i="13" s="1"/>
  <c r="I2776" i="13" a="1"/>
  <c r="I2776" i="13" s="1"/>
  <c r="H2777" i="13" a="1"/>
  <c r="H2777" i="13" s="1"/>
  <c r="G2776" i="13" a="1"/>
  <c r="G2776" i="13" s="1"/>
  <c r="J2762" i="13" a="1"/>
  <c r="J2762" i="13" s="1"/>
  <c r="I2761" i="13" a="1"/>
  <c r="I2761" i="13" s="1"/>
  <c r="G2761" i="13" a="1"/>
  <c r="G2761" i="13" s="1"/>
  <c r="H2762" i="13" a="1"/>
  <c r="H2762" i="13" s="1"/>
  <c r="J2741" i="13" a="1"/>
  <c r="J2741" i="13" s="1"/>
  <c r="I2740" i="13" a="1"/>
  <c r="I2740" i="13" s="1"/>
  <c r="H2741" i="13" a="1"/>
  <c r="H2741" i="13" s="1"/>
  <c r="G2740" i="13" a="1"/>
  <c r="G2740" i="13" s="1"/>
  <c r="J2723" i="13" a="1"/>
  <c r="J2723" i="13" s="1"/>
  <c r="I2722" i="13" a="1"/>
  <c r="I2722" i="13" s="1"/>
  <c r="H2723" i="13" a="1"/>
  <c r="H2723" i="13" s="1"/>
  <c r="G2722" i="13" a="1"/>
  <c r="G2722" i="13" s="1"/>
  <c r="J2702" i="13" a="1"/>
  <c r="J2702" i="13" s="1"/>
  <c r="I2701" i="13" a="1"/>
  <c r="I2701" i="13" s="1"/>
  <c r="G2701" i="13" a="1"/>
  <c r="G2701" i="13" s="1"/>
  <c r="H2702" i="13" a="1"/>
  <c r="H2702" i="13" s="1"/>
  <c r="J2675" i="13" a="1"/>
  <c r="J2675" i="13" s="1"/>
  <c r="I2674" i="13" a="1"/>
  <c r="I2674" i="13" s="1"/>
  <c r="H2675" i="13" a="1"/>
  <c r="H2675" i="13" s="1"/>
  <c r="G2674" i="13" a="1"/>
  <c r="G2674" i="13" s="1"/>
  <c r="J2639" i="13" a="1"/>
  <c r="J2639" i="13" s="1"/>
  <c r="I2638" i="13" a="1"/>
  <c r="I2638" i="13" s="1"/>
  <c r="H2639" i="13" a="1"/>
  <c r="H2639" i="13" s="1"/>
  <c r="G2638" i="13" a="1"/>
  <c r="G2638" i="13" s="1"/>
  <c r="J2600" i="13" a="1"/>
  <c r="J2600" i="13" s="1"/>
  <c r="I2599" i="13" a="1"/>
  <c r="I2599" i="13" s="1"/>
  <c r="H2600" i="13" a="1"/>
  <c r="H2600" i="13" s="1"/>
  <c r="G2599" i="13" a="1"/>
  <c r="G2599" i="13" s="1"/>
  <c r="J2573" i="13" a="1"/>
  <c r="J2573" i="13" s="1"/>
  <c r="I2572" i="13" a="1"/>
  <c r="I2572" i="13" s="1"/>
  <c r="G2572" i="13" a="1"/>
  <c r="G2572" i="13" s="1"/>
  <c r="H2573" i="13" a="1"/>
  <c r="H2573" i="13" s="1"/>
  <c r="J2552" i="13" a="1"/>
  <c r="J2552" i="13" s="1"/>
  <c r="I2551" i="13" a="1"/>
  <c r="I2551" i="13" s="1"/>
  <c r="H2552" i="13" a="1"/>
  <c r="H2552" i="13" s="1"/>
  <c r="G2551" i="13" a="1"/>
  <c r="G2551" i="13" s="1"/>
  <c r="J2531" i="13" a="1"/>
  <c r="J2531" i="13" s="1"/>
  <c r="I2530" i="13" a="1"/>
  <c r="I2530" i="13" s="1"/>
  <c r="H2531" i="13" a="1"/>
  <c r="H2531" i="13" s="1"/>
  <c r="G2530" i="13" a="1"/>
  <c r="G2530" i="13" s="1"/>
  <c r="J2504" i="13" a="1"/>
  <c r="J2504" i="13" s="1"/>
  <c r="I2503" i="13" a="1"/>
  <c r="I2503" i="13" s="1"/>
  <c r="H2504" i="13" a="1"/>
  <c r="H2504" i="13" s="1"/>
  <c r="G2503" i="13" a="1"/>
  <c r="G2503" i="13" s="1"/>
  <c r="J3388" i="13" a="1"/>
  <c r="J3388" i="13" s="1"/>
  <c r="G3385" i="13" a="1"/>
  <c r="G3385" i="13" s="1"/>
  <c r="I3387" i="13" a="1"/>
  <c r="I3387" i="13" s="1"/>
  <c r="H3386" i="13" a="1"/>
  <c r="H3386" i="13" s="1"/>
  <c r="J3362" i="13" a="1"/>
  <c r="J3362" i="13" s="1"/>
  <c r="G3359" i="13" a="1"/>
  <c r="G3359" i="13" s="1"/>
  <c r="I3361" i="13" a="1"/>
  <c r="I3361" i="13" s="1"/>
  <c r="H3360" i="13" a="1"/>
  <c r="H3360" i="13" s="1"/>
  <c r="F281" i="13"/>
  <c r="M281" i="13" s="1"/>
  <c r="Q281" i="13" s="1"/>
  <c r="L281" i="13"/>
  <c r="F261" i="13"/>
  <c r="M261" i="13" s="1"/>
  <c r="Q261" i="13" s="1"/>
  <c r="L261" i="13"/>
  <c r="F233" i="13"/>
  <c r="M233" i="13" s="1"/>
  <c r="Q233" i="13" s="1"/>
  <c r="L233" i="13"/>
  <c r="F181" i="13"/>
  <c r="M181" i="13" s="1"/>
  <c r="Q181" i="13" s="1"/>
  <c r="L181" i="13"/>
  <c r="F161" i="13"/>
  <c r="M161" i="13" s="1"/>
  <c r="Q161" i="13" s="1"/>
  <c r="L161" i="13"/>
  <c r="F149" i="13"/>
  <c r="M149" i="13" s="1"/>
  <c r="Q149" i="13" s="1"/>
  <c r="L149" i="13"/>
  <c r="F137" i="13"/>
  <c r="M137" i="13" s="1"/>
  <c r="Q137" i="13" s="1"/>
  <c r="L137" i="13"/>
  <c r="F117" i="13"/>
  <c r="M117" i="13" s="1"/>
  <c r="Q117" i="13" s="1"/>
  <c r="L117" i="13"/>
  <c r="F101" i="13"/>
  <c r="M101" i="13" s="1"/>
  <c r="Q101" i="13" s="1"/>
  <c r="L101" i="13"/>
  <c r="F93" i="13"/>
  <c r="M93" i="13" s="1"/>
  <c r="Q93" i="13" s="1"/>
  <c r="L93" i="13"/>
  <c r="F85" i="13"/>
  <c r="M85" i="13" s="1"/>
  <c r="Q85" i="13" s="1"/>
  <c r="L85" i="13"/>
  <c r="F81" i="13"/>
  <c r="M81" i="13" s="1"/>
  <c r="Q81" i="13" s="1"/>
  <c r="L81" i="13"/>
  <c r="F73" i="13"/>
  <c r="M73" i="13" s="1"/>
  <c r="Q73" i="13" s="1"/>
  <c r="L73" i="13"/>
  <c r="F61" i="13"/>
  <c r="M61" i="13" s="1"/>
  <c r="Q61" i="13" s="1"/>
  <c r="L61" i="13"/>
  <c r="F45" i="13"/>
  <c r="M45" i="13" s="1"/>
  <c r="Q45" i="13" s="1"/>
  <c r="L45" i="13"/>
  <c r="F21" i="13"/>
  <c r="M21" i="13" s="1"/>
  <c r="Q21" i="13" s="1"/>
  <c r="L21" i="13"/>
  <c r="F13" i="13"/>
  <c r="M13" i="13" s="1"/>
  <c r="Q13" i="13" s="1"/>
  <c r="L13" i="13"/>
  <c r="F303" i="13"/>
  <c r="M303" i="13" s="1"/>
  <c r="Q303" i="13" s="1"/>
  <c r="L303" i="13"/>
  <c r="F287" i="13"/>
  <c r="M287" i="13" s="1"/>
  <c r="Q287" i="13" s="1"/>
  <c r="L287" i="13"/>
  <c r="F284" i="13"/>
  <c r="M284" i="13" s="1"/>
  <c r="Q284" i="13" s="1"/>
  <c r="L284" i="13"/>
  <c r="F280" i="13"/>
  <c r="M280" i="13" s="1"/>
  <c r="Q280" i="13" s="1"/>
  <c r="L280" i="13"/>
  <c r="F276" i="13"/>
  <c r="M276" i="13" s="1"/>
  <c r="Q276" i="13" s="1"/>
  <c r="L276" i="13"/>
  <c r="F272" i="13"/>
  <c r="M272" i="13" s="1"/>
  <c r="Q272" i="13" s="1"/>
  <c r="L272" i="13"/>
  <c r="F268" i="13"/>
  <c r="M268" i="13" s="1"/>
  <c r="Q268" i="13" s="1"/>
  <c r="L268" i="13"/>
  <c r="F264" i="13"/>
  <c r="M264" i="13" s="1"/>
  <c r="Q264" i="13" s="1"/>
  <c r="L264" i="13"/>
  <c r="F260" i="13"/>
  <c r="M260" i="13" s="1"/>
  <c r="Q260" i="13" s="1"/>
  <c r="L260" i="13"/>
  <c r="F256" i="13"/>
  <c r="M256" i="13" s="1"/>
  <c r="Q256" i="13" s="1"/>
  <c r="L256" i="13"/>
  <c r="F252" i="13"/>
  <c r="M252" i="13" s="1"/>
  <c r="Q252" i="13" s="1"/>
  <c r="L252" i="13"/>
  <c r="F248" i="13"/>
  <c r="M248" i="13" s="1"/>
  <c r="Q248" i="13" s="1"/>
  <c r="L248" i="13"/>
  <c r="F244" i="13"/>
  <c r="M244" i="13" s="1"/>
  <c r="Q244" i="13" s="1"/>
  <c r="L244" i="13"/>
  <c r="F240" i="13"/>
  <c r="M240" i="13" s="1"/>
  <c r="Q240" i="13" s="1"/>
  <c r="L240" i="13"/>
  <c r="F236" i="13"/>
  <c r="M236" i="13" s="1"/>
  <c r="Q236" i="13" s="1"/>
  <c r="L236" i="13"/>
  <c r="F232" i="13"/>
  <c r="M232" i="13" s="1"/>
  <c r="Q232" i="13" s="1"/>
  <c r="L232" i="13"/>
  <c r="F228" i="13"/>
  <c r="M228" i="13" s="1"/>
  <c r="Q228" i="13" s="1"/>
  <c r="L228" i="13"/>
  <c r="F224" i="13"/>
  <c r="M224" i="13" s="1"/>
  <c r="Q224" i="13" s="1"/>
  <c r="L224" i="13"/>
  <c r="F220" i="13"/>
  <c r="M220" i="13" s="1"/>
  <c r="Q220" i="13" s="1"/>
  <c r="L220" i="13"/>
  <c r="F216" i="13"/>
  <c r="M216" i="13" s="1"/>
  <c r="Q216" i="13" s="1"/>
  <c r="L216" i="13"/>
  <c r="F212" i="13"/>
  <c r="M212" i="13" s="1"/>
  <c r="Q212" i="13" s="1"/>
  <c r="L212" i="13"/>
  <c r="F208" i="13"/>
  <c r="M208" i="13" s="1"/>
  <c r="Q208" i="13" s="1"/>
  <c r="L208" i="13"/>
  <c r="F204" i="13"/>
  <c r="M204" i="13" s="1"/>
  <c r="Q204" i="13" s="1"/>
  <c r="L204" i="13"/>
  <c r="F200" i="13"/>
  <c r="M200" i="13" s="1"/>
  <c r="Q200" i="13" s="1"/>
  <c r="L200" i="13"/>
  <c r="F196" i="13"/>
  <c r="M196" i="13" s="1"/>
  <c r="Q196" i="13" s="1"/>
  <c r="L196" i="13"/>
  <c r="F192" i="13"/>
  <c r="M192" i="13" s="1"/>
  <c r="Q192" i="13" s="1"/>
  <c r="L192" i="13"/>
  <c r="F188" i="13"/>
  <c r="M188" i="13" s="1"/>
  <c r="Q188" i="13" s="1"/>
  <c r="L188" i="13"/>
  <c r="F184" i="13"/>
  <c r="M184" i="13" s="1"/>
  <c r="Q184" i="13" s="1"/>
  <c r="L184" i="13"/>
  <c r="F180" i="13"/>
  <c r="M180" i="13" s="1"/>
  <c r="Q180" i="13" s="1"/>
  <c r="L180" i="13"/>
  <c r="F176" i="13"/>
  <c r="M176" i="13" s="1"/>
  <c r="Q176" i="13" s="1"/>
  <c r="L176" i="13"/>
  <c r="F172" i="13"/>
  <c r="M172" i="13" s="1"/>
  <c r="Q172" i="13" s="1"/>
  <c r="L172" i="13"/>
  <c r="F168" i="13"/>
  <c r="M168" i="13" s="1"/>
  <c r="Q168" i="13" s="1"/>
  <c r="L168" i="13"/>
  <c r="F164" i="13"/>
  <c r="M164" i="13" s="1"/>
  <c r="Q164" i="13" s="1"/>
  <c r="L164" i="13"/>
  <c r="F160" i="13"/>
  <c r="M160" i="13" s="1"/>
  <c r="Q160" i="13" s="1"/>
  <c r="L160" i="13"/>
  <c r="F156" i="13"/>
  <c r="M156" i="13" s="1"/>
  <c r="Q156" i="13" s="1"/>
  <c r="L156" i="13"/>
  <c r="F152" i="13"/>
  <c r="M152" i="13" s="1"/>
  <c r="Q152" i="13" s="1"/>
  <c r="L152" i="13"/>
  <c r="F148" i="13"/>
  <c r="M148" i="13" s="1"/>
  <c r="Q148" i="13" s="1"/>
  <c r="L148" i="13"/>
  <c r="F144" i="13"/>
  <c r="M144" i="13" s="1"/>
  <c r="Q144" i="13" s="1"/>
  <c r="L144" i="13"/>
  <c r="F140" i="13"/>
  <c r="M140" i="13" s="1"/>
  <c r="Q140" i="13" s="1"/>
  <c r="L140" i="13"/>
  <c r="F136" i="13"/>
  <c r="M136" i="13" s="1"/>
  <c r="Q136" i="13" s="1"/>
  <c r="L136" i="13"/>
  <c r="F132" i="13"/>
  <c r="M132" i="13" s="1"/>
  <c r="Q132" i="13" s="1"/>
  <c r="L132" i="13"/>
  <c r="F128" i="13"/>
  <c r="M128" i="13" s="1"/>
  <c r="Q128" i="13" s="1"/>
  <c r="L128" i="13"/>
  <c r="F124" i="13"/>
  <c r="M124" i="13" s="1"/>
  <c r="Q124" i="13" s="1"/>
  <c r="L124" i="13"/>
  <c r="F120" i="13"/>
  <c r="M120" i="13" s="1"/>
  <c r="Q120" i="13" s="1"/>
  <c r="L120" i="13"/>
  <c r="F116" i="13"/>
  <c r="M116" i="13" s="1"/>
  <c r="Q116" i="13" s="1"/>
  <c r="L116" i="13"/>
  <c r="F112" i="13"/>
  <c r="M112" i="13" s="1"/>
  <c r="Q112" i="13" s="1"/>
  <c r="L112" i="13"/>
  <c r="F108" i="13"/>
  <c r="M108" i="13" s="1"/>
  <c r="Q108" i="13" s="1"/>
  <c r="L108" i="13"/>
  <c r="F104" i="13"/>
  <c r="M104" i="13" s="1"/>
  <c r="Q104" i="13" s="1"/>
  <c r="L104" i="13"/>
  <c r="F100" i="13"/>
  <c r="M100" i="13" s="1"/>
  <c r="Q100" i="13" s="1"/>
  <c r="L100" i="13"/>
  <c r="F96" i="13"/>
  <c r="M96" i="13" s="1"/>
  <c r="Q96" i="13" s="1"/>
  <c r="L96" i="13"/>
  <c r="F92" i="13"/>
  <c r="M92" i="13" s="1"/>
  <c r="Q92" i="13" s="1"/>
  <c r="L92" i="13"/>
  <c r="F88" i="13"/>
  <c r="M88" i="13" s="1"/>
  <c r="Q88" i="13" s="1"/>
  <c r="L88" i="13"/>
  <c r="F84" i="13"/>
  <c r="M84" i="13" s="1"/>
  <c r="Q84" i="13" s="1"/>
  <c r="L84" i="13"/>
  <c r="F80" i="13"/>
  <c r="M80" i="13" s="1"/>
  <c r="Q80" i="13" s="1"/>
  <c r="L80" i="13"/>
  <c r="F76" i="13"/>
  <c r="M76" i="13" s="1"/>
  <c r="Q76" i="13" s="1"/>
  <c r="L76" i="13"/>
  <c r="F72" i="13"/>
  <c r="M72" i="13" s="1"/>
  <c r="Q72" i="13" s="1"/>
  <c r="L72" i="13"/>
  <c r="F68" i="13"/>
  <c r="M68" i="13" s="1"/>
  <c r="Q68" i="13" s="1"/>
  <c r="L68" i="13"/>
  <c r="F64" i="13"/>
  <c r="M64" i="13" s="1"/>
  <c r="Q64" i="13" s="1"/>
  <c r="L64" i="13"/>
  <c r="F60" i="13"/>
  <c r="M60" i="13" s="1"/>
  <c r="Q60" i="13" s="1"/>
  <c r="L60" i="13"/>
  <c r="F56" i="13"/>
  <c r="M56" i="13" s="1"/>
  <c r="Q56" i="13" s="1"/>
  <c r="L56" i="13"/>
  <c r="F52" i="13"/>
  <c r="M52" i="13" s="1"/>
  <c r="Q52" i="13" s="1"/>
  <c r="L52" i="13"/>
  <c r="F48" i="13"/>
  <c r="M48" i="13" s="1"/>
  <c r="Q48" i="13" s="1"/>
  <c r="L48" i="13"/>
  <c r="F44" i="13"/>
  <c r="M44" i="13" s="1"/>
  <c r="Q44" i="13" s="1"/>
  <c r="L44" i="13"/>
  <c r="F40" i="13"/>
  <c r="M40" i="13" s="1"/>
  <c r="Q40" i="13" s="1"/>
  <c r="L40" i="13"/>
  <c r="F36" i="13"/>
  <c r="M36" i="13" s="1"/>
  <c r="Q36" i="13" s="1"/>
  <c r="L36" i="13"/>
  <c r="F32" i="13"/>
  <c r="M32" i="13" s="1"/>
  <c r="Q32" i="13" s="1"/>
  <c r="L32" i="13"/>
  <c r="F28" i="13"/>
  <c r="M28" i="13" s="1"/>
  <c r="Q28" i="13" s="1"/>
  <c r="L28" i="13"/>
  <c r="F24" i="13"/>
  <c r="M24" i="13" s="1"/>
  <c r="Q24" i="13" s="1"/>
  <c r="L24" i="13"/>
  <c r="F20" i="13"/>
  <c r="M20" i="13" s="1"/>
  <c r="Q20" i="13" s="1"/>
  <c r="L20" i="13"/>
  <c r="F16" i="13"/>
  <c r="M16" i="13" s="1"/>
  <c r="Q16" i="13" s="1"/>
  <c r="L16" i="13"/>
  <c r="F12" i="13"/>
  <c r="M12" i="13" s="1"/>
  <c r="Q12" i="13" s="1"/>
  <c r="L12" i="13"/>
  <c r="F8" i="13"/>
  <c r="M8" i="13" s="1"/>
  <c r="Q8" i="13" s="1"/>
  <c r="L8" i="13"/>
  <c r="F306" i="13"/>
  <c r="M306" i="13" s="1"/>
  <c r="Q306" i="13" s="1"/>
  <c r="L306" i="13"/>
  <c r="F302" i="13"/>
  <c r="M302" i="13" s="1"/>
  <c r="Q302" i="13" s="1"/>
  <c r="L302" i="13"/>
  <c r="F298" i="13"/>
  <c r="M298" i="13" s="1"/>
  <c r="Q298" i="13" s="1"/>
  <c r="L298" i="13"/>
  <c r="F294" i="13"/>
  <c r="M294" i="13" s="1"/>
  <c r="Q294" i="13" s="1"/>
  <c r="L294" i="13"/>
  <c r="F290" i="13"/>
  <c r="M290" i="13" s="1"/>
  <c r="Q290" i="13" s="1"/>
  <c r="L290" i="13"/>
  <c r="F314" i="13"/>
  <c r="M314" i="13" s="1"/>
  <c r="Q314" i="13" s="1"/>
  <c r="L314" i="13"/>
  <c r="F310" i="13"/>
  <c r="M310" i="13" s="1"/>
  <c r="Q310" i="13" s="1"/>
  <c r="L310" i="13"/>
  <c r="G3417" i="13" a="1"/>
  <c r="G3417" i="13" s="1"/>
  <c r="H3418" i="13" a="1"/>
  <c r="H3418" i="13" s="1"/>
  <c r="J3420" i="13" a="1"/>
  <c r="J3420" i="13" s="1"/>
  <c r="I3419" i="13" a="1"/>
  <c r="I3419" i="13" s="1"/>
  <c r="J3409" i="13" a="1"/>
  <c r="J3409" i="13" s="1"/>
  <c r="G3406" i="13" a="1"/>
  <c r="G3406" i="13" s="1"/>
  <c r="H3407" i="13" a="1"/>
  <c r="H3407" i="13" s="1"/>
  <c r="I3408" i="13" a="1"/>
  <c r="I3408" i="13" s="1"/>
  <c r="H3392" i="13" a="1"/>
  <c r="H3392" i="13" s="1"/>
  <c r="I3393" i="13" a="1"/>
  <c r="I3393" i="13" s="1"/>
  <c r="J3394" i="13" a="1"/>
  <c r="J3394" i="13" s="1"/>
  <c r="G3391" i="13" a="1"/>
  <c r="G3391" i="13" s="1"/>
  <c r="J3390" i="13" a="1"/>
  <c r="J3390" i="13" s="1"/>
  <c r="H3388" i="13" a="1"/>
  <c r="H3388" i="13" s="1"/>
  <c r="I3389" i="13" a="1"/>
  <c r="I3389" i="13" s="1"/>
  <c r="G3387" i="13" a="1"/>
  <c r="G3387" i="13" s="1"/>
  <c r="J3386" i="13" a="1"/>
  <c r="J3386" i="13" s="1"/>
  <c r="G3383" i="13" a="1"/>
  <c r="G3383" i="13" s="1"/>
  <c r="H3384" i="13" a="1"/>
  <c r="H3384" i="13" s="1"/>
  <c r="I3385" i="13" a="1"/>
  <c r="I3385" i="13" s="1"/>
  <c r="J3349" i="13" a="1"/>
  <c r="J3349" i="13" s="1"/>
  <c r="G3346" i="13" a="1"/>
  <c r="G3346" i="13" s="1"/>
  <c r="I3348" i="13" a="1"/>
  <c r="I3348" i="13" s="1"/>
  <c r="H3347" i="13" a="1"/>
  <c r="H3347" i="13" s="1"/>
  <c r="J3345" i="13" a="1"/>
  <c r="J3345" i="13" s="1"/>
  <c r="H3343" i="13" a="1"/>
  <c r="H3343" i="13" s="1"/>
  <c r="I3344" i="13" a="1"/>
  <c r="I3344" i="13" s="1"/>
  <c r="G3342" i="13" a="1"/>
  <c r="G3342" i="13" s="1"/>
  <c r="J3334" i="13" a="1"/>
  <c r="J3334" i="13" s="1"/>
  <c r="H3332" i="13" a="1"/>
  <c r="H3332" i="13" s="1"/>
  <c r="I3333" i="13" a="1"/>
  <c r="I3333" i="13" s="1"/>
  <c r="G3331" i="13" a="1"/>
  <c r="G3331" i="13" s="1"/>
  <c r="J3330" i="13" a="1"/>
  <c r="J3330" i="13" s="1"/>
  <c r="G3327" i="13" a="1"/>
  <c r="G3327" i="13" s="1"/>
  <c r="H3328" i="13" a="1"/>
  <c r="H3328" i="13" s="1"/>
  <c r="I3329" i="13" a="1"/>
  <c r="I3329" i="13" s="1"/>
  <c r="G3312" i="13" a="1"/>
  <c r="G3312" i="13" s="1"/>
  <c r="J3315" i="13" a="1"/>
  <c r="J3315" i="13" s="1"/>
  <c r="I3314" i="13" a="1"/>
  <c r="I3314" i="13" s="1"/>
  <c r="H3313" i="13" a="1"/>
  <c r="H3313" i="13" s="1"/>
  <c r="J3304" i="13" a="1"/>
  <c r="J3304" i="13" s="1"/>
  <c r="G3301" i="13" a="1"/>
  <c r="G3301" i="13" s="1"/>
  <c r="I3303" i="13" a="1"/>
  <c r="I3303" i="13" s="1"/>
  <c r="H3302" i="13" a="1"/>
  <c r="H3302" i="13" s="1"/>
  <c r="J3293" i="13" a="1"/>
  <c r="J3293" i="13" s="1"/>
  <c r="G3290" i="13" a="1"/>
  <c r="G3290" i="13" s="1"/>
  <c r="I3292" i="13" a="1"/>
  <c r="I3292" i="13" s="1"/>
  <c r="H3291" i="13" a="1"/>
  <c r="H3291" i="13" s="1"/>
  <c r="J3222" i="13" a="1"/>
  <c r="J3222" i="13" s="1"/>
  <c r="G3219" i="13" a="1"/>
  <c r="G3219" i="13" s="1"/>
  <c r="I3221" i="13" a="1"/>
  <c r="I3221" i="13" s="1"/>
  <c r="H3220" i="13" a="1"/>
  <c r="H3220" i="13" s="1"/>
  <c r="J3218" i="13" a="1"/>
  <c r="J3218" i="13" s="1"/>
  <c r="G3215" i="13" a="1"/>
  <c r="G3215" i="13" s="1"/>
  <c r="H3216" i="13" a="1"/>
  <c r="H3216" i="13" s="1"/>
  <c r="I3217" i="13" a="1"/>
  <c r="I3217" i="13" s="1"/>
  <c r="H3212" i="13" a="1"/>
  <c r="H3212" i="13" s="1"/>
  <c r="J3214" i="13" a="1"/>
  <c r="J3214" i="13" s="1"/>
  <c r="G3211" i="13" a="1"/>
  <c r="G3211" i="13" s="1"/>
  <c r="I3213" i="13" a="1"/>
  <c r="I3213" i="13" s="1"/>
  <c r="I3198" i="13" a="1"/>
  <c r="I3198" i="13" s="1"/>
  <c r="G3196" i="13" a="1"/>
  <c r="G3196" i="13" s="1"/>
  <c r="J3199" i="13" a="1"/>
  <c r="J3199" i="13" s="1"/>
  <c r="H3197" i="13" a="1"/>
  <c r="H3197" i="13" s="1"/>
  <c r="J3174" i="13" a="1"/>
  <c r="J3174" i="13" s="1"/>
  <c r="G3171" i="13" a="1"/>
  <c r="G3171" i="13" s="1"/>
  <c r="I3173" i="13" a="1"/>
  <c r="I3173" i="13" s="1"/>
  <c r="H3172" i="13" a="1"/>
  <c r="H3172" i="13" s="1"/>
  <c r="J3159" i="13" a="1"/>
  <c r="J3159" i="13" s="1"/>
  <c r="G3156" i="13" a="1"/>
  <c r="G3156" i="13" s="1"/>
  <c r="I3158" i="13" a="1"/>
  <c r="I3158" i="13" s="1"/>
  <c r="H3157" i="13" a="1"/>
  <c r="H3157" i="13" s="1"/>
  <c r="J3155" i="13" a="1"/>
  <c r="J3155" i="13" s="1"/>
  <c r="I3154" i="13" a="1"/>
  <c r="I3154" i="13" s="1"/>
  <c r="H3153" i="13" a="1"/>
  <c r="H3153" i="13" s="1"/>
  <c r="G3152" i="13" a="1"/>
  <c r="G3152" i="13" s="1"/>
  <c r="G3137" i="13" a="1"/>
  <c r="G3137" i="13" s="1"/>
  <c r="J3140" i="13" a="1"/>
  <c r="J3140" i="13" s="1"/>
  <c r="I3139" i="13" a="1"/>
  <c r="I3139" i="13" s="1"/>
  <c r="H3138" i="13" a="1"/>
  <c r="H3138" i="13" s="1"/>
  <c r="F286" i="13"/>
  <c r="M286" i="13" s="1"/>
  <c r="Q286" i="13" s="1"/>
  <c r="L286" i="13"/>
  <c r="F282" i="13"/>
  <c r="M282" i="13" s="1"/>
  <c r="Q282" i="13" s="1"/>
  <c r="L282" i="13"/>
  <c r="F270" i="13"/>
  <c r="M270" i="13" s="1"/>
  <c r="Q270" i="13" s="1"/>
  <c r="L270" i="13"/>
  <c r="F258" i="13"/>
  <c r="M258" i="13" s="1"/>
  <c r="Q258" i="13" s="1"/>
  <c r="L258" i="13"/>
  <c r="F250" i="13"/>
  <c r="M250" i="13" s="1"/>
  <c r="Q250" i="13" s="1"/>
  <c r="L250" i="13"/>
  <c r="F238" i="13"/>
  <c r="M238" i="13" s="1"/>
  <c r="Q238" i="13" s="1"/>
  <c r="L238" i="13"/>
  <c r="F222" i="13"/>
  <c r="M222" i="13" s="1"/>
  <c r="Q222" i="13" s="1"/>
  <c r="L222" i="13"/>
  <c r="F206" i="13"/>
  <c r="M206" i="13" s="1"/>
  <c r="Q206" i="13" s="1"/>
  <c r="L206" i="13"/>
  <c r="F182" i="13"/>
  <c r="M182" i="13" s="1"/>
  <c r="Q182" i="13" s="1"/>
  <c r="L182" i="13"/>
  <c r="F158" i="13"/>
  <c r="M158" i="13" s="1"/>
  <c r="Q158" i="13" s="1"/>
  <c r="L158" i="13"/>
  <c r="F126" i="13"/>
  <c r="M126" i="13" s="1"/>
  <c r="Q126" i="13" s="1"/>
  <c r="L126" i="13"/>
  <c r="F102" i="13"/>
  <c r="M102" i="13" s="1"/>
  <c r="Q102" i="13" s="1"/>
  <c r="L102" i="13"/>
  <c r="F66" i="13"/>
  <c r="M66" i="13" s="1"/>
  <c r="Q66" i="13" s="1"/>
  <c r="L66" i="13"/>
  <c r="F26" i="13"/>
  <c r="M26" i="13" s="1"/>
  <c r="Q26" i="13" s="1"/>
  <c r="L26" i="13"/>
  <c r="F292" i="13"/>
  <c r="M292" i="13" s="1"/>
  <c r="Q292" i="13" s="1"/>
  <c r="L292" i="13"/>
  <c r="J2801" i="13" a="1"/>
  <c r="J2801" i="13" s="1"/>
  <c r="I2800" i="13" a="1"/>
  <c r="I2800" i="13" s="1"/>
  <c r="H2801" i="13" a="1"/>
  <c r="H2801" i="13" s="1"/>
  <c r="G2800" i="13" a="1"/>
  <c r="G2800" i="13" s="1"/>
  <c r="J2771" i="13" a="1"/>
  <c r="J2771" i="13" s="1"/>
  <c r="I2770" i="13" a="1"/>
  <c r="I2770" i="13" s="1"/>
  <c r="G2770" i="13" a="1"/>
  <c r="G2770" i="13" s="1"/>
  <c r="H2771" i="13" a="1"/>
  <c r="H2771" i="13" s="1"/>
  <c r="J2750" i="13" a="1"/>
  <c r="J2750" i="13" s="1"/>
  <c r="I2749" i="13" a="1"/>
  <c r="I2749" i="13" s="1"/>
  <c r="G2749" i="13" a="1"/>
  <c r="G2749" i="13" s="1"/>
  <c r="H2750" i="13" a="1"/>
  <c r="H2750" i="13" s="1"/>
  <c r="J2726" i="13" a="1"/>
  <c r="J2726" i="13" s="1"/>
  <c r="I2725" i="13" a="1"/>
  <c r="I2725" i="13" s="1"/>
  <c r="G2725" i="13" a="1"/>
  <c r="G2725" i="13" s="1"/>
  <c r="H2726" i="13" a="1"/>
  <c r="H2726" i="13" s="1"/>
  <c r="J2693" i="13" a="1"/>
  <c r="J2693" i="13" s="1"/>
  <c r="I2692" i="13" a="1"/>
  <c r="I2692" i="13" s="1"/>
  <c r="H2693" i="13" a="1"/>
  <c r="H2693" i="13" s="1"/>
  <c r="G2692" i="13" a="1"/>
  <c r="G2692" i="13" s="1"/>
  <c r="J2681" i="13" a="1"/>
  <c r="J2681" i="13" s="1"/>
  <c r="I2680" i="13" a="1"/>
  <c r="I2680" i="13" s="1"/>
  <c r="H2681" i="13" a="1"/>
  <c r="H2681" i="13" s="1"/>
  <c r="G2680" i="13" a="1"/>
  <c r="G2680" i="13" s="1"/>
  <c r="J2669" i="13" a="1"/>
  <c r="J2669" i="13" s="1"/>
  <c r="I2668" i="13" a="1"/>
  <c r="I2668" i="13" s="1"/>
  <c r="H2669" i="13" a="1"/>
  <c r="H2669" i="13" s="1"/>
  <c r="G2668" i="13" a="1"/>
  <c r="G2668" i="13" s="1"/>
  <c r="J2642" i="13" a="1"/>
  <c r="J2642" i="13" s="1"/>
  <c r="I2641" i="13" a="1"/>
  <c r="I2641" i="13" s="1"/>
  <c r="G2641" i="13" a="1"/>
  <c r="G2641" i="13" s="1"/>
  <c r="H2642" i="13" a="1"/>
  <c r="H2642" i="13" s="1"/>
  <c r="J2612" i="13" a="1"/>
  <c r="J2612" i="13" s="1"/>
  <c r="I2611" i="13" a="1"/>
  <c r="I2611" i="13" s="1"/>
  <c r="H2612" i="13" a="1"/>
  <c r="H2612" i="13" s="1"/>
  <c r="G2611" i="13" a="1"/>
  <c r="G2611" i="13" s="1"/>
  <c r="J2582" i="13" a="1"/>
  <c r="J2582" i="13" s="1"/>
  <c r="I2581" i="13" a="1"/>
  <c r="I2581" i="13" s="1"/>
  <c r="G2581" i="13" a="1"/>
  <c r="G2581" i="13" s="1"/>
  <c r="H2582" i="13" a="1"/>
  <c r="H2582" i="13" s="1"/>
  <c r="J2555" i="13" a="1"/>
  <c r="J2555" i="13" s="1"/>
  <c r="I2554" i="13" a="1"/>
  <c r="I2554" i="13" s="1"/>
  <c r="H2555" i="13" a="1"/>
  <c r="H2555" i="13" s="1"/>
  <c r="G2554" i="13" a="1"/>
  <c r="G2554" i="13" s="1"/>
  <c r="J2525" i="13" a="1"/>
  <c r="J2525" i="13" s="1"/>
  <c r="I2524" i="13" a="1"/>
  <c r="I2524" i="13" s="1"/>
  <c r="H2525" i="13" a="1"/>
  <c r="H2525" i="13" s="1"/>
  <c r="G2524" i="13" a="1"/>
  <c r="G2524" i="13" s="1"/>
  <c r="G2494" i="13" a="1"/>
  <c r="G2494" i="13" s="1"/>
  <c r="H2495" i="13" a="1"/>
  <c r="H2495" i="13" s="1"/>
  <c r="H3345" i="13" a="1"/>
  <c r="H3345" i="13" s="1"/>
  <c r="J3347" i="13" a="1"/>
  <c r="J3347" i="13" s="1"/>
  <c r="I3346" i="13" a="1"/>
  <c r="I3346" i="13" s="1"/>
  <c r="G3344" i="13" a="1"/>
  <c r="G3344" i="13" s="1"/>
  <c r="J3212" i="13" a="1"/>
  <c r="J3212" i="13" s="1"/>
  <c r="H3210" i="13" a="1"/>
  <c r="H3210" i="13" s="1"/>
  <c r="I3211" i="13" a="1"/>
  <c r="I3211" i="13" s="1"/>
  <c r="G3209" i="13" a="1"/>
  <c r="G3209" i="13" s="1"/>
  <c r="F285" i="13"/>
  <c r="M285" i="13" s="1"/>
  <c r="Q285" i="13" s="1"/>
  <c r="L285" i="13"/>
  <c r="F265" i="13"/>
  <c r="M265" i="13" s="1"/>
  <c r="Q265" i="13" s="1"/>
  <c r="L265" i="13"/>
  <c r="F253" i="13"/>
  <c r="M253" i="13" s="1"/>
  <c r="Q253" i="13" s="1"/>
  <c r="L253" i="13"/>
  <c r="F245" i="13"/>
  <c r="M245" i="13" s="1"/>
  <c r="Q245" i="13" s="1"/>
  <c r="L245" i="13"/>
  <c r="F237" i="13"/>
  <c r="M237" i="13" s="1"/>
  <c r="Q237" i="13" s="1"/>
  <c r="L237" i="13"/>
  <c r="F221" i="13"/>
  <c r="M221" i="13" s="1"/>
  <c r="Q221" i="13" s="1"/>
  <c r="L221" i="13"/>
  <c r="F213" i="13"/>
  <c r="M213" i="13" s="1"/>
  <c r="Q213" i="13" s="1"/>
  <c r="L213" i="13"/>
  <c r="F201" i="13"/>
  <c r="M201" i="13" s="1"/>
  <c r="Q201" i="13" s="1"/>
  <c r="L201" i="13"/>
  <c r="F189" i="13"/>
  <c r="M189" i="13" s="1"/>
  <c r="Q189" i="13" s="1"/>
  <c r="L189" i="13"/>
  <c r="F177" i="13"/>
  <c r="M177" i="13" s="1"/>
  <c r="Q177" i="13" s="1"/>
  <c r="L177" i="13"/>
  <c r="F165" i="13"/>
  <c r="M165" i="13" s="1"/>
  <c r="Q165" i="13" s="1"/>
  <c r="L165" i="13"/>
  <c r="F153" i="13"/>
  <c r="M153" i="13" s="1"/>
  <c r="Q153" i="13" s="1"/>
  <c r="L153" i="13"/>
  <c r="F141" i="13"/>
  <c r="M141" i="13" s="1"/>
  <c r="Q141" i="13" s="1"/>
  <c r="L141" i="13"/>
  <c r="F133" i="13"/>
  <c r="M133" i="13" s="1"/>
  <c r="Q133" i="13" s="1"/>
  <c r="L133" i="13"/>
  <c r="F121" i="13"/>
  <c r="M121" i="13" s="1"/>
  <c r="Q121" i="13" s="1"/>
  <c r="L121" i="13"/>
  <c r="F105" i="13"/>
  <c r="M105" i="13" s="1"/>
  <c r="Q105" i="13" s="1"/>
  <c r="L105" i="13"/>
  <c r="F89" i="13"/>
  <c r="M89" i="13" s="1"/>
  <c r="Q89" i="13" s="1"/>
  <c r="L89" i="13"/>
  <c r="F65" i="13"/>
  <c r="M65" i="13" s="1"/>
  <c r="Q65" i="13" s="1"/>
  <c r="L65" i="13"/>
  <c r="F41" i="13"/>
  <c r="M41" i="13" s="1"/>
  <c r="Q41" i="13" s="1"/>
  <c r="L41" i="13"/>
  <c r="F17" i="13"/>
  <c r="M17" i="13" s="1"/>
  <c r="Q17" i="13" s="1"/>
  <c r="L17" i="13"/>
  <c r="F295" i="13"/>
  <c r="M295" i="13" s="1"/>
  <c r="Q295" i="13" s="1"/>
  <c r="L295" i="13"/>
  <c r="J3416" i="13" a="1"/>
  <c r="J3416" i="13" s="1"/>
  <c r="H3414" i="13" a="1"/>
  <c r="H3414" i="13" s="1"/>
  <c r="G3413" i="13" a="1"/>
  <c r="G3413" i="13" s="1"/>
  <c r="I3415" i="13" a="1"/>
  <c r="I3415" i="13" s="1"/>
  <c r="J3371" i="13" a="1"/>
  <c r="J3371" i="13" s="1"/>
  <c r="H3369" i="13" a="1"/>
  <c r="H3369" i="13" s="1"/>
  <c r="I3370" i="13" a="1"/>
  <c r="I3370" i="13" s="1"/>
  <c r="G3368" i="13" a="1"/>
  <c r="G3368" i="13" s="1"/>
  <c r="J3360" i="13" a="1"/>
  <c r="J3360" i="13" s="1"/>
  <c r="I3359" i="13" a="1"/>
  <c r="I3359" i="13" s="1"/>
  <c r="G3357" i="13" a="1"/>
  <c r="G3357" i="13" s="1"/>
  <c r="H3358" i="13" a="1"/>
  <c r="H3358" i="13" s="1"/>
  <c r="J3356" i="13" a="1"/>
  <c r="J3356" i="13" s="1"/>
  <c r="H3354" i="13" a="1"/>
  <c r="H3354" i="13" s="1"/>
  <c r="G3353" i="13" a="1"/>
  <c r="G3353" i="13" s="1"/>
  <c r="I3355" i="13" a="1"/>
  <c r="I3355" i="13" s="1"/>
  <c r="J3341" i="13" a="1"/>
  <c r="J3341" i="13" s="1"/>
  <c r="G3338" i="13" a="1"/>
  <c r="G3338" i="13" s="1"/>
  <c r="H3339" i="13" a="1"/>
  <c r="H3339" i="13" s="1"/>
  <c r="I3340" i="13" a="1"/>
  <c r="I3340" i="13" s="1"/>
  <c r="J3326" i="13" a="1"/>
  <c r="J3326" i="13" s="1"/>
  <c r="I3325" i="13" a="1"/>
  <c r="I3325" i="13" s="1"/>
  <c r="G3323" i="13" a="1"/>
  <c r="G3323" i="13" s="1"/>
  <c r="H3324" i="13" a="1"/>
  <c r="H3324" i="13" s="1"/>
  <c r="J3311" i="13" a="1"/>
  <c r="J3311" i="13" s="1"/>
  <c r="H3309" i="13" a="1"/>
  <c r="H3309" i="13" s="1"/>
  <c r="I3310" i="13" a="1"/>
  <c r="I3310" i="13" s="1"/>
  <c r="G3308" i="13" a="1"/>
  <c r="G3308" i="13" s="1"/>
  <c r="G3286" i="13" a="1"/>
  <c r="G3286" i="13" s="1"/>
  <c r="J3289" i="13" a="1"/>
  <c r="J3289" i="13" s="1"/>
  <c r="I3288" i="13" a="1"/>
  <c r="I3288" i="13" s="1"/>
  <c r="H3287" i="13" a="1"/>
  <c r="H3287" i="13" s="1"/>
  <c r="J3285" i="13" a="1"/>
  <c r="J3285" i="13" s="1"/>
  <c r="H3283" i="13" a="1"/>
  <c r="H3283" i="13" s="1"/>
  <c r="I3284" i="13" a="1"/>
  <c r="I3284" i="13" s="1"/>
  <c r="G3282" i="13" a="1"/>
  <c r="G3282" i="13" s="1"/>
  <c r="J3281" i="13" a="1"/>
  <c r="J3281" i="13" s="1"/>
  <c r="G3278" i="13" a="1"/>
  <c r="G3278" i="13" s="1"/>
  <c r="I3280" i="13" a="1"/>
  <c r="I3280" i="13" s="1"/>
  <c r="H3279" i="13" a="1"/>
  <c r="H3279" i="13" s="1"/>
  <c r="J3266" i="13" a="1"/>
  <c r="J3266" i="13" s="1"/>
  <c r="I3265" i="13" a="1"/>
  <c r="I3265" i="13" s="1"/>
  <c r="G3263" i="13" a="1"/>
  <c r="G3263" i="13" s="1"/>
  <c r="H3264" i="13" a="1"/>
  <c r="H3264" i="13" s="1"/>
  <c r="J3255" i="13" a="1"/>
  <c r="J3255" i="13" s="1"/>
  <c r="G3252" i="13" a="1"/>
  <c r="G3252" i="13" s="1"/>
  <c r="H3253" i="13" a="1"/>
  <c r="H3253" i="13" s="1"/>
  <c r="I3254" i="13" a="1"/>
  <c r="I3254" i="13" s="1"/>
  <c r="G3241" i="13" a="1"/>
  <c r="G3241" i="13" s="1"/>
  <c r="H3242" i="13" a="1"/>
  <c r="H3242" i="13" s="1"/>
  <c r="J3244" i="13" a="1"/>
  <c r="J3244" i="13" s="1"/>
  <c r="I3243" i="13" a="1"/>
  <c r="I3243" i="13" s="1"/>
  <c r="J3240" i="13" a="1"/>
  <c r="J3240" i="13" s="1"/>
  <c r="H3238" i="13" a="1"/>
  <c r="H3238" i="13" s="1"/>
  <c r="I3239" i="13" a="1"/>
  <c r="I3239" i="13" s="1"/>
  <c r="G3237" i="13" a="1"/>
  <c r="G3237" i="13" s="1"/>
  <c r="J3236" i="13" a="1"/>
  <c r="J3236" i="13" s="1"/>
  <c r="I3235" i="13" a="1"/>
  <c r="I3235" i="13" s="1"/>
  <c r="H3234" i="13" a="1"/>
  <c r="H3234" i="13" s="1"/>
  <c r="G3233" i="13" a="1"/>
  <c r="G3233" i="13" s="1"/>
  <c r="J3192" i="13" a="1"/>
  <c r="J3192" i="13" s="1"/>
  <c r="H3190" i="13" a="1"/>
  <c r="H3190" i="13" s="1"/>
  <c r="I3191" i="13" a="1"/>
  <c r="I3191" i="13" s="1"/>
  <c r="G3189" i="13" a="1"/>
  <c r="G3189" i="13" s="1"/>
  <c r="J3185" i="13" a="1"/>
  <c r="J3185" i="13" s="1"/>
  <c r="G3182" i="13" a="1"/>
  <c r="G3182" i="13" s="1"/>
  <c r="I3184" i="13" a="1"/>
  <c r="I3184" i="13" s="1"/>
  <c r="H3183" i="13" a="1"/>
  <c r="H3183" i="13" s="1"/>
  <c r="J3181" i="13" a="1"/>
  <c r="J3181" i="13" s="1"/>
  <c r="H3179" i="13" a="1"/>
  <c r="H3179" i="13" s="1"/>
  <c r="I3180" i="13" a="1"/>
  <c r="I3180" i="13" s="1"/>
  <c r="G3178" i="13" a="1"/>
  <c r="G3178" i="13" s="1"/>
  <c r="J3177" i="13" a="1"/>
  <c r="J3177" i="13" s="1"/>
  <c r="G3174" i="13" a="1"/>
  <c r="G3174" i="13" s="1"/>
  <c r="H3175" i="13" a="1"/>
  <c r="H3175" i="13" s="1"/>
  <c r="I3176" i="13" a="1"/>
  <c r="I3176" i="13" s="1"/>
  <c r="J3170" i="13" a="1"/>
  <c r="J3170" i="13" s="1"/>
  <c r="H3168" i="13" a="1"/>
  <c r="H3168" i="13" s="1"/>
  <c r="I3169" i="13" a="1"/>
  <c r="I3169" i="13" s="1"/>
  <c r="G3167" i="13" a="1"/>
  <c r="G3167" i="13" s="1"/>
  <c r="J3166" i="13" a="1"/>
  <c r="J3166" i="13" s="1"/>
  <c r="H3164" i="13" a="1"/>
  <c r="H3164" i="13" s="1"/>
  <c r="I3165" i="13" a="1"/>
  <c r="I3165" i="13" s="1"/>
  <c r="G3163" i="13" a="1"/>
  <c r="G3163" i="13" s="1"/>
  <c r="J3136" i="13" a="1"/>
  <c r="J3136" i="13" s="1"/>
  <c r="I3135" i="13" a="1"/>
  <c r="I3135" i="13" s="1"/>
  <c r="G3133" i="13" a="1"/>
  <c r="G3133" i="13" s="1"/>
  <c r="H3134" i="13" a="1"/>
  <c r="H3134" i="13" s="1"/>
  <c r="J3132" i="13" a="1"/>
  <c r="J3132" i="13" s="1"/>
  <c r="H3130" i="13" a="1"/>
  <c r="H3130" i="13" s="1"/>
  <c r="G3129" i="13" a="1"/>
  <c r="G3129" i="13" s="1"/>
  <c r="I3131" i="13" a="1"/>
  <c r="I3131" i="13" s="1"/>
  <c r="J3125" i="13" a="1"/>
  <c r="J3125" i="13" s="1"/>
  <c r="G3122" i="13" a="1"/>
  <c r="G3122" i="13" s="1"/>
  <c r="H3123" i="13" a="1"/>
  <c r="H3123" i="13" s="1"/>
  <c r="I3124" i="13" a="1"/>
  <c r="I3124" i="13" s="1"/>
  <c r="J3118" i="13" a="1"/>
  <c r="J3118" i="13" s="1"/>
  <c r="I3117" i="13" a="1"/>
  <c r="I3117" i="13" s="1"/>
  <c r="H3116" i="13" a="1"/>
  <c r="H3116" i="13" s="1"/>
  <c r="G3115" i="13" a="1"/>
  <c r="G3115" i="13" s="1"/>
  <c r="F274" i="13"/>
  <c r="M274" i="13" s="1"/>
  <c r="Q274" i="13" s="1"/>
  <c r="L274" i="13"/>
  <c r="F234" i="13"/>
  <c r="M234" i="13" s="1"/>
  <c r="Q234" i="13" s="1"/>
  <c r="L234" i="13"/>
  <c r="F202" i="13"/>
  <c r="M202" i="13" s="1"/>
  <c r="Q202" i="13" s="1"/>
  <c r="L202" i="13"/>
  <c r="F174" i="13"/>
  <c r="M174" i="13" s="1"/>
  <c r="Q174" i="13" s="1"/>
  <c r="L174" i="13"/>
  <c r="F130" i="13"/>
  <c r="M130" i="13" s="1"/>
  <c r="Q130" i="13" s="1"/>
  <c r="L130" i="13"/>
  <c r="F90" i="13"/>
  <c r="M90" i="13" s="1"/>
  <c r="Q90" i="13" s="1"/>
  <c r="L90" i="13"/>
  <c r="F50" i="13"/>
  <c r="M50" i="13" s="1"/>
  <c r="Q50" i="13" s="1"/>
  <c r="L50" i="13"/>
  <c r="F10" i="13"/>
  <c r="M10" i="13" s="1"/>
  <c r="Q10" i="13" s="1"/>
  <c r="L10" i="13"/>
  <c r="J2802" i="13" a="1"/>
  <c r="J2802" i="13" s="1"/>
  <c r="I2801" i="13" a="1"/>
  <c r="I2801" i="13" s="1"/>
  <c r="H2802" i="13" a="1"/>
  <c r="H2802" i="13" s="1"/>
  <c r="G2801" i="13" a="1"/>
  <c r="G2801" i="13" s="1"/>
  <c r="J2799" i="13" a="1"/>
  <c r="J2799" i="13" s="1"/>
  <c r="I2798" i="13" a="1"/>
  <c r="I2798" i="13" s="1"/>
  <c r="G2798" i="13" a="1"/>
  <c r="G2798" i="13" s="1"/>
  <c r="H2799" i="13" a="1"/>
  <c r="H2799" i="13" s="1"/>
  <c r="I2795" i="13" a="1"/>
  <c r="I2795" i="13" s="1"/>
  <c r="J2796" i="13" a="1"/>
  <c r="J2796" i="13" s="1"/>
  <c r="G2795" i="13" a="1"/>
  <c r="G2795" i="13" s="1"/>
  <c r="H2796" i="13" a="1"/>
  <c r="H2796" i="13" s="1"/>
  <c r="J2793" i="13" a="1"/>
  <c r="J2793" i="13" s="1"/>
  <c r="I2792" i="13" a="1"/>
  <c r="I2792" i="13" s="1"/>
  <c r="H2793" i="13" a="1"/>
  <c r="H2793" i="13" s="1"/>
  <c r="G2792" i="13" a="1"/>
  <c r="G2792" i="13" s="1"/>
  <c r="J2790" i="13" a="1"/>
  <c r="J2790" i="13" s="1"/>
  <c r="I2789" i="13" a="1"/>
  <c r="I2789" i="13" s="1"/>
  <c r="H2790" i="13" a="1"/>
  <c r="H2790" i="13" s="1"/>
  <c r="G2789" i="13" a="1"/>
  <c r="G2789" i="13" s="1"/>
  <c r="I2786" i="13" a="1"/>
  <c r="I2786" i="13" s="1"/>
  <c r="J2787" i="13" a="1"/>
  <c r="J2787" i="13" s="1"/>
  <c r="G2786" i="13" a="1"/>
  <c r="G2786" i="13" s="1"/>
  <c r="H2787" i="13" a="1"/>
  <c r="H2787" i="13" s="1"/>
  <c r="I2783" i="13" a="1"/>
  <c r="I2783" i="13" s="1"/>
  <c r="J2784" i="13" a="1"/>
  <c r="J2784" i="13" s="1"/>
  <c r="G2783" i="13" a="1"/>
  <c r="G2783" i="13" s="1"/>
  <c r="H2784" i="13" a="1"/>
  <c r="H2784" i="13" s="1"/>
  <c r="J2781" i="13" a="1"/>
  <c r="J2781" i="13" s="1"/>
  <c r="I2780" i="13" a="1"/>
  <c r="I2780" i="13" s="1"/>
  <c r="G2780" i="13" a="1"/>
  <c r="G2780" i="13" s="1"/>
  <c r="H2781" i="13" a="1"/>
  <c r="H2781" i="13" s="1"/>
  <c r="J2778" i="13" a="1"/>
  <c r="J2778" i="13" s="1"/>
  <c r="I2777" i="13" a="1"/>
  <c r="I2777" i="13" s="1"/>
  <c r="H2778" i="13" a="1"/>
  <c r="H2778" i="13" s="1"/>
  <c r="G2777" i="13" a="1"/>
  <c r="G2777" i="13" s="1"/>
  <c r="J2775" i="13" a="1"/>
  <c r="J2775" i="13" s="1"/>
  <c r="I2774" i="13" a="1"/>
  <c r="I2774" i="13" s="1"/>
  <c r="G2774" i="13" a="1"/>
  <c r="G2774" i="13" s="1"/>
  <c r="H2775" i="13" a="1"/>
  <c r="H2775" i="13" s="1"/>
  <c r="I2771" i="13" a="1"/>
  <c r="I2771" i="13" s="1"/>
  <c r="J2772" i="13" a="1"/>
  <c r="J2772" i="13" s="1"/>
  <c r="G2771" i="13" a="1"/>
  <c r="G2771" i="13" s="1"/>
  <c r="H2772" i="13" a="1"/>
  <c r="H2772" i="13" s="1"/>
  <c r="J2769" i="13" a="1"/>
  <c r="J2769" i="13" s="1"/>
  <c r="I2768" i="13" a="1"/>
  <c r="I2768" i="13" s="1"/>
  <c r="H2769" i="13" a="1"/>
  <c r="H2769" i="13" s="1"/>
  <c r="G2768" i="13" a="1"/>
  <c r="G2768" i="13" s="1"/>
  <c r="I2765" i="13" a="1"/>
  <c r="I2765" i="13" s="1"/>
  <c r="J2766" i="13" a="1"/>
  <c r="J2766" i="13" s="1"/>
  <c r="H2766" i="13" a="1"/>
  <c r="H2766" i="13" s="1"/>
  <c r="G2765" i="13" a="1"/>
  <c r="G2765" i="13" s="1"/>
  <c r="J2763" i="13" a="1"/>
  <c r="J2763" i="13" s="1"/>
  <c r="I2762" i="13" a="1"/>
  <c r="I2762" i="13" s="1"/>
  <c r="G2762" i="13" a="1"/>
  <c r="G2762" i="13" s="1"/>
  <c r="H2763" i="13" a="1"/>
  <c r="H2763" i="13" s="1"/>
  <c r="I2759" i="13" a="1"/>
  <c r="I2759" i="13" s="1"/>
  <c r="J2760" i="13" a="1"/>
  <c r="J2760" i="13" s="1"/>
  <c r="G2759" i="13" a="1"/>
  <c r="G2759" i="13" s="1"/>
  <c r="H2760" i="13" a="1"/>
  <c r="H2760" i="13" s="1"/>
  <c r="J2757" i="13" a="1"/>
  <c r="J2757" i="13" s="1"/>
  <c r="I2756" i="13" a="1"/>
  <c r="I2756" i="13" s="1"/>
  <c r="H2757" i="13" a="1"/>
  <c r="H2757" i="13" s="1"/>
  <c r="G2756" i="13" a="1"/>
  <c r="G2756" i="13" s="1"/>
  <c r="J2754" i="13" a="1"/>
  <c r="J2754" i="13" s="1"/>
  <c r="I2753" i="13" a="1"/>
  <c r="I2753" i="13" s="1"/>
  <c r="H2754" i="13" a="1"/>
  <c r="H2754" i="13" s="1"/>
  <c r="G2753" i="13" a="1"/>
  <c r="G2753" i="13" s="1"/>
  <c r="J2751" i="13" a="1"/>
  <c r="J2751" i="13" s="1"/>
  <c r="I2750" i="13" a="1"/>
  <c r="I2750" i="13" s="1"/>
  <c r="G2750" i="13" a="1"/>
  <c r="G2750" i="13" s="1"/>
  <c r="H2751" i="13" a="1"/>
  <c r="H2751" i="13" s="1"/>
  <c r="I2747" i="13" a="1"/>
  <c r="I2747" i="13" s="1"/>
  <c r="J2748" i="13" a="1"/>
  <c r="J2748" i="13" s="1"/>
  <c r="G2747" i="13" a="1"/>
  <c r="G2747" i="13" s="1"/>
  <c r="H2748" i="13" a="1"/>
  <c r="H2748" i="13" s="1"/>
  <c r="J2745" i="13" a="1"/>
  <c r="J2745" i="13" s="1"/>
  <c r="I2744" i="13" a="1"/>
  <c r="I2744" i="13" s="1"/>
  <c r="H2745" i="13" a="1"/>
  <c r="H2745" i="13" s="1"/>
  <c r="G2744" i="13" a="1"/>
  <c r="G2744" i="13" s="1"/>
  <c r="I2741" i="13" a="1"/>
  <c r="I2741" i="13" s="1"/>
  <c r="J2742" i="13" a="1"/>
  <c r="J2742" i="13" s="1"/>
  <c r="H2742" i="13" a="1"/>
  <c r="H2742" i="13" s="1"/>
  <c r="G2741" i="13" a="1"/>
  <c r="G2741" i="13" s="1"/>
  <c r="J2739" i="13" a="1"/>
  <c r="J2739" i="13" s="1"/>
  <c r="G2738" i="13" a="1"/>
  <c r="G2738" i="13" s="1"/>
  <c r="H2739" i="13" a="1"/>
  <c r="H2739" i="13" s="1"/>
  <c r="I2738" i="13" a="1"/>
  <c r="I2738" i="13" s="1"/>
  <c r="I2735" i="13" a="1"/>
  <c r="I2735" i="13" s="1"/>
  <c r="J2736" i="13" a="1"/>
  <c r="J2736" i="13" s="1"/>
  <c r="G2735" i="13" a="1"/>
  <c r="G2735" i="13" s="1"/>
  <c r="H2736" i="13" a="1"/>
  <c r="H2736" i="13" s="1"/>
  <c r="J2733" i="13" a="1"/>
  <c r="J2733" i="13" s="1"/>
  <c r="I2732" i="13" a="1"/>
  <c r="I2732" i="13" s="1"/>
  <c r="H2733" i="13" a="1"/>
  <c r="H2733" i="13" s="1"/>
  <c r="G2732" i="13" a="1"/>
  <c r="G2732" i="13" s="1"/>
  <c r="J2730" i="13" a="1"/>
  <c r="J2730" i="13" s="1"/>
  <c r="I2729" i="13" a="1"/>
  <c r="I2729" i="13" s="1"/>
  <c r="H2730" i="13" a="1"/>
  <c r="H2730" i="13" s="1"/>
  <c r="G2729" i="13" a="1"/>
  <c r="G2729" i="13" s="1"/>
  <c r="J2727" i="13" a="1"/>
  <c r="J2727" i="13" s="1"/>
  <c r="I2726" i="13" a="1"/>
  <c r="I2726" i="13" s="1"/>
  <c r="G2726" i="13" a="1"/>
  <c r="G2726" i="13" s="1"/>
  <c r="H2727" i="13" a="1"/>
  <c r="H2727" i="13" s="1"/>
  <c r="I2723" i="13" a="1"/>
  <c r="I2723" i="13" s="1"/>
  <c r="J2724" i="13" a="1"/>
  <c r="J2724" i="13" s="1"/>
  <c r="G2723" i="13" a="1"/>
  <c r="G2723" i="13" s="1"/>
  <c r="H2724" i="13" a="1"/>
  <c r="H2724" i="13" s="1"/>
  <c r="J2721" i="13" a="1"/>
  <c r="J2721" i="13" s="1"/>
  <c r="I2720" i="13" a="1"/>
  <c r="I2720" i="13" s="1"/>
  <c r="G2720" i="13" a="1"/>
  <c r="G2720" i="13" s="1"/>
  <c r="H2721" i="13" a="1"/>
  <c r="H2721" i="13" s="1"/>
  <c r="I2717" i="13" a="1"/>
  <c r="I2717" i="13" s="1"/>
  <c r="J2718" i="13" a="1"/>
  <c r="J2718" i="13" s="1"/>
  <c r="H2718" i="13" a="1"/>
  <c r="H2718" i="13" s="1"/>
  <c r="G2717" i="13" a="1"/>
  <c r="G2717" i="13" s="1"/>
  <c r="J2715" i="13" a="1"/>
  <c r="J2715" i="13" s="1"/>
  <c r="I2714" i="13" a="1"/>
  <c r="I2714" i="13" s="1"/>
  <c r="G2714" i="13" a="1"/>
  <c r="G2714" i="13" s="1"/>
  <c r="H2715" i="13" a="1"/>
  <c r="H2715" i="13" s="1"/>
  <c r="I2711" i="13" a="1"/>
  <c r="I2711" i="13" s="1"/>
  <c r="J2712" i="13" a="1"/>
  <c r="J2712" i="13" s="1"/>
  <c r="G2711" i="13" a="1"/>
  <c r="G2711" i="13" s="1"/>
  <c r="H2712" i="13" a="1"/>
  <c r="H2712" i="13" s="1"/>
  <c r="J2709" i="13" a="1"/>
  <c r="J2709" i="13" s="1"/>
  <c r="I2708" i="13" a="1"/>
  <c r="I2708" i="13" s="1"/>
  <c r="H2709" i="13" a="1"/>
  <c r="H2709" i="13" s="1"/>
  <c r="G2708" i="13" a="1"/>
  <c r="G2708" i="13" s="1"/>
  <c r="J2706" i="13" a="1"/>
  <c r="J2706" i="13" s="1"/>
  <c r="I2705" i="13" a="1"/>
  <c r="I2705" i="13" s="1"/>
  <c r="H2706" i="13" a="1"/>
  <c r="H2706" i="13" s="1"/>
  <c r="G2705" i="13" a="1"/>
  <c r="G2705" i="13" s="1"/>
  <c r="J2703" i="13" a="1"/>
  <c r="J2703" i="13" s="1"/>
  <c r="I2702" i="13" a="1"/>
  <c r="I2702" i="13" s="1"/>
  <c r="G2702" i="13" a="1"/>
  <c r="G2702" i="13" s="1"/>
  <c r="H2703" i="13" a="1"/>
  <c r="H2703" i="13" s="1"/>
  <c r="I2699" i="13" a="1"/>
  <c r="I2699" i="13" s="1"/>
  <c r="J2700" i="13" a="1"/>
  <c r="J2700" i="13" s="1"/>
  <c r="G2699" i="13" a="1"/>
  <c r="G2699" i="13" s="1"/>
  <c r="H2700" i="13" a="1"/>
  <c r="H2700" i="13" s="1"/>
  <c r="J2697" i="13" a="1"/>
  <c r="J2697" i="13" s="1"/>
  <c r="I2696" i="13" a="1"/>
  <c r="I2696" i="13" s="1"/>
  <c r="H2697" i="13" a="1"/>
  <c r="H2697" i="13" s="1"/>
  <c r="G2696" i="13" a="1"/>
  <c r="G2696" i="13" s="1"/>
  <c r="I2693" i="13" a="1"/>
  <c r="I2693" i="13" s="1"/>
  <c r="J2694" i="13" a="1"/>
  <c r="J2694" i="13" s="1"/>
  <c r="H2694" i="13" a="1"/>
  <c r="H2694" i="13" s="1"/>
  <c r="G2693" i="13" a="1"/>
  <c r="G2693" i="13" s="1"/>
  <c r="I2690" i="13" a="1"/>
  <c r="I2690" i="13" s="1"/>
  <c r="J2691" i="13" a="1"/>
  <c r="J2691" i="13" s="1"/>
  <c r="G2690" i="13" a="1"/>
  <c r="G2690" i="13" s="1"/>
  <c r="H2691" i="13" a="1"/>
  <c r="H2691" i="13" s="1"/>
  <c r="J2688" i="13" a="1"/>
  <c r="J2688" i="13" s="1"/>
  <c r="I2687" i="13" a="1"/>
  <c r="I2687" i="13" s="1"/>
  <c r="G2687" i="13" a="1"/>
  <c r="G2687" i="13" s="1"/>
  <c r="H2688" i="13" a="1"/>
  <c r="H2688" i="13" s="1"/>
  <c r="J2685" i="13" a="1"/>
  <c r="J2685" i="13" s="1"/>
  <c r="I2684" i="13" a="1"/>
  <c r="I2684" i="13" s="1"/>
  <c r="H2685" i="13" a="1"/>
  <c r="H2685" i="13" s="1"/>
  <c r="G2684" i="13" a="1"/>
  <c r="G2684" i="13" s="1"/>
  <c r="J2682" i="13" a="1"/>
  <c r="J2682" i="13" s="1"/>
  <c r="I2681" i="13" a="1"/>
  <c r="I2681" i="13" s="1"/>
  <c r="H2682" i="13" a="1"/>
  <c r="H2682" i="13" s="1"/>
  <c r="G2681" i="13" a="1"/>
  <c r="G2681" i="13" s="1"/>
  <c r="J2679" i="13" a="1"/>
  <c r="J2679" i="13" s="1"/>
  <c r="I2678" i="13" a="1"/>
  <c r="I2678" i="13" s="1"/>
  <c r="G2678" i="13" a="1"/>
  <c r="G2678" i="13" s="1"/>
  <c r="H2679" i="13" a="1"/>
  <c r="H2679" i="13" s="1"/>
  <c r="I2675" i="13" a="1"/>
  <c r="I2675" i="13" s="1"/>
  <c r="J2676" i="13" a="1"/>
  <c r="J2676" i="13" s="1"/>
  <c r="G2675" i="13" a="1"/>
  <c r="G2675" i="13" s="1"/>
  <c r="H2676" i="13" a="1"/>
  <c r="H2676" i="13" s="1"/>
  <c r="J2673" i="13" a="1"/>
  <c r="J2673" i="13" s="1"/>
  <c r="I2672" i="13" a="1"/>
  <c r="I2672" i="13" s="1"/>
  <c r="G2672" i="13" a="1"/>
  <c r="G2672" i="13" s="1"/>
  <c r="H2673" i="13" a="1"/>
  <c r="H2673" i="13" s="1"/>
  <c r="I2669" i="13" a="1"/>
  <c r="I2669" i="13" s="1"/>
  <c r="J2670" i="13" a="1"/>
  <c r="J2670" i="13" s="1"/>
  <c r="H2670" i="13" a="1"/>
  <c r="H2670" i="13" s="1"/>
  <c r="G2669" i="13" a="1"/>
  <c r="G2669" i="13" s="1"/>
  <c r="I2666" i="13" a="1"/>
  <c r="I2666" i="13" s="1"/>
  <c r="J2667" i="13" a="1"/>
  <c r="J2667" i="13" s="1"/>
  <c r="G2666" i="13" a="1"/>
  <c r="G2666" i="13" s="1"/>
  <c r="H2667" i="13" a="1"/>
  <c r="H2667" i="13" s="1"/>
  <c r="J2664" i="13" a="1"/>
  <c r="J2664" i="13" s="1"/>
  <c r="I2663" i="13" a="1"/>
  <c r="I2663" i="13" s="1"/>
  <c r="G2663" i="13" a="1"/>
  <c r="G2663" i="13" s="1"/>
  <c r="H2664" i="13" a="1"/>
  <c r="H2664" i="13" s="1"/>
  <c r="J2661" i="13" a="1"/>
  <c r="J2661" i="13" s="1"/>
  <c r="I2660" i="13" a="1"/>
  <c r="I2660" i="13" s="1"/>
  <c r="H2661" i="13" a="1"/>
  <c r="H2661" i="13" s="1"/>
  <c r="G2660" i="13" a="1"/>
  <c r="G2660" i="13" s="1"/>
  <c r="J2658" i="13" a="1"/>
  <c r="J2658" i="13" s="1"/>
  <c r="I2657" i="13" a="1"/>
  <c r="I2657" i="13" s="1"/>
  <c r="H2658" i="13" a="1"/>
  <c r="H2658" i="13" s="1"/>
  <c r="G2657" i="13" a="1"/>
  <c r="G2657" i="13" s="1"/>
  <c r="J2655" i="13" a="1"/>
  <c r="J2655" i="13" s="1"/>
  <c r="I2654" i="13" a="1"/>
  <c r="I2654" i="13" s="1"/>
  <c r="G2654" i="13" a="1"/>
  <c r="G2654" i="13" s="1"/>
  <c r="H2655" i="13" a="1"/>
  <c r="H2655" i="13" s="1"/>
  <c r="I2651" i="13" a="1"/>
  <c r="I2651" i="13" s="1"/>
  <c r="J2652" i="13" a="1"/>
  <c r="J2652" i="13" s="1"/>
  <c r="G2651" i="13" a="1"/>
  <c r="G2651" i="13" s="1"/>
  <c r="H2652" i="13" a="1"/>
  <c r="H2652" i="13" s="1"/>
  <c r="J2649" i="13" a="1"/>
  <c r="J2649" i="13" s="1"/>
  <c r="I2648" i="13" a="1"/>
  <c r="I2648" i="13" s="1"/>
  <c r="G2648" i="13" a="1"/>
  <c r="G2648" i="13" s="1"/>
  <c r="H2649" i="13" a="1"/>
  <c r="H2649" i="13" s="1"/>
  <c r="J2646" i="13" a="1"/>
  <c r="J2646" i="13" s="1"/>
  <c r="I2645" i="13" a="1"/>
  <c r="I2645" i="13" s="1"/>
  <c r="H2646" i="13" a="1"/>
  <c r="H2646" i="13" s="1"/>
  <c r="G2645" i="13" a="1"/>
  <c r="G2645" i="13" s="1"/>
  <c r="I2642" i="13" a="1"/>
  <c r="I2642" i="13" s="1"/>
  <c r="J2643" i="13" a="1"/>
  <c r="J2643" i="13" s="1"/>
  <c r="G2642" i="13" a="1"/>
  <c r="G2642" i="13" s="1"/>
  <c r="H2643" i="13" a="1"/>
  <c r="H2643" i="13" s="1"/>
  <c r="J2640" i="13" a="1"/>
  <c r="J2640" i="13" s="1"/>
  <c r="I2639" i="13" a="1"/>
  <c r="I2639" i="13" s="1"/>
  <c r="G2639" i="13" a="1"/>
  <c r="G2639" i="13" s="1"/>
  <c r="H2640" i="13" a="1"/>
  <c r="H2640" i="13" s="1"/>
  <c r="J2637" i="13" a="1"/>
  <c r="J2637" i="13" s="1"/>
  <c r="I2636" i="13" a="1"/>
  <c r="I2636" i="13" s="1"/>
  <c r="H2637" i="13" a="1"/>
  <c r="H2637" i="13" s="1"/>
  <c r="G2636" i="13" a="1"/>
  <c r="G2636" i="13" s="1"/>
  <c r="J2634" i="13" a="1"/>
  <c r="J2634" i="13" s="1"/>
  <c r="I2633" i="13" a="1"/>
  <c r="I2633" i="13" s="1"/>
  <c r="H2634" i="13" a="1"/>
  <c r="H2634" i="13" s="1"/>
  <c r="G2633" i="13" a="1"/>
  <c r="G2633" i="13" s="1"/>
  <c r="I2630" i="13" a="1"/>
  <c r="I2630" i="13" s="1"/>
  <c r="J2631" i="13" a="1"/>
  <c r="J2631" i="13" s="1"/>
  <c r="G2630" i="13" a="1"/>
  <c r="G2630" i="13" s="1"/>
  <c r="H2631" i="13" a="1"/>
  <c r="H2631" i="13" s="1"/>
  <c r="J2628" i="13" a="1"/>
  <c r="J2628" i="13" s="1"/>
  <c r="I2627" i="13" a="1"/>
  <c r="I2627" i="13" s="1"/>
  <c r="G2627" i="13" a="1"/>
  <c r="G2627" i="13" s="1"/>
  <c r="H2628" i="13" a="1"/>
  <c r="H2628" i="13" s="1"/>
  <c r="J2625" i="13" a="1"/>
  <c r="J2625" i="13" s="1"/>
  <c r="I2624" i="13" a="1"/>
  <c r="I2624" i="13" s="1"/>
  <c r="H2625" i="13" a="1"/>
  <c r="H2625" i="13" s="1"/>
  <c r="G2624" i="13" a="1"/>
  <c r="G2624" i="13" s="1"/>
  <c r="J2622" i="13" a="1"/>
  <c r="J2622" i="13" s="1"/>
  <c r="I2621" i="13" a="1"/>
  <c r="I2621" i="13" s="1"/>
  <c r="H2622" i="13" a="1"/>
  <c r="H2622" i="13" s="1"/>
  <c r="G2621" i="13" a="1"/>
  <c r="G2621" i="13" s="1"/>
  <c r="I2618" i="13" a="1"/>
  <c r="I2618" i="13" s="1"/>
  <c r="J2619" i="13" a="1"/>
  <c r="J2619" i="13" s="1"/>
  <c r="G2618" i="13" a="1"/>
  <c r="G2618" i="13" s="1"/>
  <c r="H2619" i="13" a="1"/>
  <c r="H2619" i="13" s="1"/>
  <c r="J2616" i="13" a="1"/>
  <c r="J2616" i="13" s="1"/>
  <c r="I2615" i="13" a="1"/>
  <c r="I2615" i="13" s="1"/>
  <c r="G2615" i="13" a="1"/>
  <c r="G2615" i="13" s="1"/>
  <c r="H2616" i="13" a="1"/>
  <c r="H2616" i="13" s="1"/>
  <c r="J2613" i="13" a="1"/>
  <c r="J2613" i="13" s="1"/>
  <c r="I2612" i="13" a="1"/>
  <c r="I2612" i="13" s="1"/>
  <c r="H2613" i="13" a="1"/>
  <c r="H2613" i="13" s="1"/>
  <c r="G2612" i="13" a="1"/>
  <c r="G2612" i="13" s="1"/>
  <c r="J2610" i="13" a="1"/>
  <c r="J2610" i="13" s="1"/>
  <c r="I2609" i="13" a="1"/>
  <c r="I2609" i="13" s="1"/>
  <c r="H2610" i="13" a="1"/>
  <c r="H2610" i="13" s="1"/>
  <c r="G2609" i="13" a="1"/>
  <c r="G2609" i="13" s="1"/>
  <c r="I2606" i="13" a="1"/>
  <c r="I2606" i="13" s="1"/>
  <c r="J2607" i="13" a="1"/>
  <c r="J2607" i="13" s="1"/>
  <c r="G2606" i="13" a="1"/>
  <c r="G2606" i="13" s="1"/>
  <c r="H2607" i="13" a="1"/>
  <c r="H2607" i="13" s="1"/>
  <c r="I2603" i="13" a="1"/>
  <c r="I2603" i="13" s="1"/>
  <c r="J2604" i="13" a="1"/>
  <c r="J2604" i="13" s="1"/>
  <c r="G2603" i="13" a="1"/>
  <c r="G2603" i="13" s="1"/>
  <c r="H2604" i="13" a="1"/>
  <c r="H2604" i="13" s="1"/>
  <c r="J2601" i="13" a="1"/>
  <c r="J2601" i="13" s="1"/>
  <c r="I2600" i="13" a="1"/>
  <c r="I2600" i="13" s="1"/>
  <c r="H2601" i="13" a="1"/>
  <c r="H2601" i="13" s="1"/>
  <c r="G2600" i="13" a="1"/>
  <c r="G2600" i="13" s="1"/>
  <c r="I2597" i="13" a="1"/>
  <c r="I2597" i="13" s="1"/>
  <c r="J2598" i="13" a="1"/>
  <c r="J2598" i="13" s="1"/>
  <c r="H2598" i="13" a="1"/>
  <c r="H2598" i="13" s="1"/>
  <c r="G2597" i="13" a="1"/>
  <c r="G2597" i="13" s="1"/>
  <c r="I2594" i="13" a="1"/>
  <c r="I2594" i="13" s="1"/>
  <c r="J2595" i="13" a="1"/>
  <c r="J2595" i="13" s="1"/>
  <c r="G2594" i="13" a="1"/>
  <c r="G2594" i="13" s="1"/>
  <c r="H2595" i="13" a="1"/>
  <c r="H2595" i="13" s="1"/>
  <c r="J2592" i="13" a="1"/>
  <c r="J2592" i="13" s="1"/>
  <c r="I2591" i="13" a="1"/>
  <c r="I2591" i="13" s="1"/>
  <c r="H2592" i="13" a="1"/>
  <c r="H2592" i="13" s="1"/>
  <c r="G2591" i="13" a="1"/>
  <c r="G2591" i="13" s="1"/>
  <c r="J2589" i="13" a="1"/>
  <c r="J2589" i="13" s="1"/>
  <c r="I2588" i="13" a="1"/>
  <c r="I2588" i="13" s="1"/>
  <c r="H2589" i="13" a="1"/>
  <c r="H2589" i="13" s="1"/>
  <c r="G2588" i="13" a="1"/>
  <c r="G2588" i="13" s="1"/>
  <c r="J2586" i="13" a="1"/>
  <c r="J2586" i="13" s="1"/>
  <c r="I2585" i="13" a="1"/>
  <c r="I2585" i="13" s="1"/>
  <c r="H2586" i="13" a="1"/>
  <c r="H2586" i="13" s="1"/>
  <c r="G2585" i="13" a="1"/>
  <c r="G2585" i="13" s="1"/>
  <c r="J2583" i="13" a="1"/>
  <c r="J2583" i="13" s="1"/>
  <c r="I2582" i="13" a="1"/>
  <c r="I2582" i="13" s="1"/>
  <c r="G2582" i="13" a="1"/>
  <c r="G2582" i="13" s="1"/>
  <c r="H2583" i="13" a="1"/>
  <c r="H2583" i="13" s="1"/>
  <c r="J2580" i="13" a="1"/>
  <c r="J2580" i="13" s="1"/>
  <c r="I2579" i="13" a="1"/>
  <c r="I2579" i="13" s="1"/>
  <c r="H2580" i="13" a="1"/>
  <c r="H2580" i="13" s="1"/>
  <c r="G2579" i="13" a="1"/>
  <c r="G2579" i="13" s="1"/>
  <c r="J2577" i="13" a="1"/>
  <c r="J2577" i="13" s="1"/>
  <c r="I2576" i="13" a="1"/>
  <c r="I2576" i="13" s="1"/>
  <c r="G2576" i="13" a="1"/>
  <c r="G2576" i="13" s="1"/>
  <c r="H2577" i="13" a="1"/>
  <c r="H2577" i="13" s="1"/>
  <c r="J2574" i="13" a="1"/>
  <c r="J2574" i="13" s="1"/>
  <c r="H2574" i="13" a="1"/>
  <c r="H2574" i="13" s="1"/>
  <c r="I2573" i="13" a="1"/>
  <c r="I2573" i="13" s="1"/>
  <c r="G2573" i="13" a="1"/>
  <c r="G2573" i="13" s="1"/>
  <c r="I2570" i="13" a="1"/>
  <c r="I2570" i="13" s="1"/>
  <c r="J2571" i="13" a="1"/>
  <c r="J2571" i="13" s="1"/>
  <c r="G2570" i="13" a="1"/>
  <c r="G2570" i="13" s="1"/>
  <c r="H2571" i="13" a="1"/>
  <c r="H2571" i="13" s="1"/>
  <c r="J2568" i="13" a="1"/>
  <c r="J2568" i="13" s="1"/>
  <c r="I2567" i="13" a="1"/>
  <c r="I2567" i="13" s="1"/>
  <c r="G2567" i="13" a="1"/>
  <c r="G2567" i="13" s="1"/>
  <c r="H2568" i="13" a="1"/>
  <c r="H2568" i="13" s="1"/>
  <c r="J2565" i="13" a="1"/>
  <c r="J2565" i="13" s="1"/>
  <c r="I2564" i="13" a="1"/>
  <c r="I2564" i="13" s="1"/>
  <c r="H2565" i="13" a="1"/>
  <c r="H2565" i="13" s="1"/>
  <c r="G2564" i="13" a="1"/>
  <c r="G2564" i="13" s="1"/>
  <c r="J2562" i="13" a="1"/>
  <c r="J2562" i="13" s="1"/>
  <c r="I2561" i="13" a="1"/>
  <c r="I2561" i="13" s="1"/>
  <c r="H2562" i="13" a="1"/>
  <c r="H2562" i="13" s="1"/>
  <c r="G2561" i="13" a="1"/>
  <c r="G2561" i="13" s="1"/>
  <c r="J2559" i="13" a="1"/>
  <c r="J2559" i="13" s="1"/>
  <c r="I2558" i="13" a="1"/>
  <c r="I2558" i="13" s="1"/>
  <c r="G2558" i="13" a="1"/>
  <c r="G2558" i="13" s="1"/>
  <c r="H2559" i="13" a="1"/>
  <c r="H2559" i="13" s="1"/>
  <c r="I2555" i="13" a="1"/>
  <c r="I2555" i="13" s="1"/>
  <c r="J2556" i="13" a="1"/>
  <c r="J2556" i="13" s="1"/>
  <c r="H2556" i="13" a="1"/>
  <c r="H2556" i="13" s="1"/>
  <c r="G2555" i="13" a="1"/>
  <c r="G2555" i="13" s="1"/>
  <c r="J2553" i="13" a="1"/>
  <c r="J2553" i="13" s="1"/>
  <c r="I2552" i="13" a="1"/>
  <c r="I2552" i="13" s="1"/>
  <c r="H2553" i="13" a="1"/>
  <c r="H2553" i="13" s="1"/>
  <c r="G2552" i="13" a="1"/>
  <c r="G2552" i="13" s="1"/>
  <c r="J2550" i="13" a="1"/>
  <c r="J2550" i="13" s="1"/>
  <c r="I2549" i="13" a="1"/>
  <c r="I2549" i="13" s="1"/>
  <c r="H2550" i="13" a="1"/>
  <c r="H2550" i="13" s="1"/>
  <c r="G2549" i="13" a="1"/>
  <c r="G2549" i="13" s="1"/>
  <c r="I2546" i="13" a="1"/>
  <c r="I2546" i="13" s="1"/>
  <c r="J2547" i="13" a="1"/>
  <c r="J2547" i="13" s="1"/>
  <c r="G2546" i="13" a="1"/>
  <c r="G2546" i="13" s="1"/>
  <c r="H2547" i="13" a="1"/>
  <c r="H2547" i="13" s="1"/>
  <c r="J2544" i="13" a="1"/>
  <c r="J2544" i="13" s="1"/>
  <c r="I2543" i="13" a="1"/>
  <c r="I2543" i="13" s="1"/>
  <c r="G2543" i="13" a="1"/>
  <c r="G2543" i="13" s="1"/>
  <c r="H2544" i="13" a="1"/>
  <c r="H2544" i="13" s="1"/>
  <c r="J2541" i="13" a="1"/>
  <c r="J2541" i="13" s="1"/>
  <c r="I2540" i="13" a="1"/>
  <c r="I2540" i="13" s="1"/>
  <c r="H2541" i="13" a="1"/>
  <c r="H2541" i="13" s="1"/>
  <c r="G2540" i="13" a="1"/>
  <c r="G2540" i="13" s="1"/>
  <c r="J2538" i="13" a="1"/>
  <c r="J2538" i="13" s="1"/>
  <c r="I2537" i="13" a="1"/>
  <c r="I2537" i="13" s="1"/>
  <c r="H2538" i="13" a="1"/>
  <c r="H2538" i="13" s="1"/>
  <c r="G2537" i="13" a="1"/>
  <c r="G2537" i="13" s="1"/>
  <c r="J2535" i="13" a="1"/>
  <c r="J2535" i="13" s="1"/>
  <c r="I2534" i="13" a="1"/>
  <c r="I2534" i="13" s="1"/>
  <c r="H2535" i="13" a="1"/>
  <c r="H2535" i="13" s="1"/>
  <c r="G2534" i="13" a="1"/>
  <c r="G2534" i="13" s="1"/>
  <c r="I2531" i="13" a="1"/>
  <c r="I2531" i="13" s="1"/>
  <c r="J2532" i="13" a="1"/>
  <c r="J2532" i="13" s="1"/>
  <c r="G2531" i="13" a="1"/>
  <c r="G2531" i="13" s="1"/>
  <c r="H2532" i="13" a="1"/>
  <c r="H2532" i="13" s="1"/>
  <c r="J2529" i="13" a="1"/>
  <c r="J2529" i="13" s="1"/>
  <c r="I2528" i="13" a="1"/>
  <c r="I2528" i="13" s="1"/>
  <c r="G2528" i="13" a="1"/>
  <c r="G2528" i="13" s="1"/>
  <c r="H2529" i="13" a="1"/>
  <c r="H2529" i="13" s="1"/>
  <c r="I2525" i="13" a="1"/>
  <c r="I2525" i="13" s="1"/>
  <c r="J2526" i="13" a="1"/>
  <c r="J2526" i="13" s="1"/>
  <c r="H2526" i="13" a="1"/>
  <c r="H2526" i="13" s="1"/>
  <c r="G2525" i="13" a="1"/>
  <c r="G2525" i="13" s="1"/>
  <c r="J2523" i="13" a="1"/>
  <c r="J2523" i="13" s="1"/>
  <c r="I2522" i="13" a="1"/>
  <c r="I2522" i="13" s="1"/>
  <c r="H2523" i="13" a="1"/>
  <c r="H2523" i="13" s="1"/>
  <c r="G2522" i="13" a="1"/>
  <c r="G2522" i="13" s="1"/>
  <c r="J2520" i="13" a="1"/>
  <c r="J2520" i="13" s="1"/>
  <c r="I2519" i="13" a="1"/>
  <c r="I2519" i="13" s="1"/>
  <c r="H2520" i="13" a="1"/>
  <c r="H2520" i="13" s="1"/>
  <c r="G2519" i="13" a="1"/>
  <c r="G2519" i="13" s="1"/>
  <c r="J2517" i="13" a="1"/>
  <c r="J2517" i="13" s="1"/>
  <c r="I2516" i="13" a="1"/>
  <c r="I2516" i="13" s="1"/>
  <c r="H2517" i="13" a="1"/>
  <c r="H2517" i="13" s="1"/>
  <c r="G2516" i="13" a="1"/>
  <c r="G2516" i="13" s="1"/>
  <c r="J2514" i="13" a="1"/>
  <c r="J2514" i="13" s="1"/>
  <c r="I2513" i="13" a="1"/>
  <c r="I2513" i="13" s="1"/>
  <c r="H2514" i="13" a="1"/>
  <c r="H2514" i="13" s="1"/>
  <c r="G2513" i="13" a="1"/>
  <c r="G2513" i="13" s="1"/>
  <c r="I2510" i="13" a="1"/>
  <c r="I2510" i="13" s="1"/>
  <c r="J2511" i="13" a="1"/>
  <c r="J2511" i="13" s="1"/>
  <c r="H2511" i="13" a="1"/>
  <c r="H2511" i="13" s="1"/>
  <c r="G2510" i="13" a="1"/>
  <c r="G2510" i="13" s="1"/>
  <c r="J2508" i="13" a="1"/>
  <c r="J2508" i="13" s="1"/>
  <c r="I2507" i="13" a="1"/>
  <c r="I2507" i="13" s="1"/>
  <c r="G2507" i="13" a="1"/>
  <c r="G2507" i="13" s="1"/>
  <c r="H2508" i="13" a="1"/>
  <c r="H2508" i="13" s="1"/>
  <c r="J2505" i="13" a="1"/>
  <c r="J2505" i="13" s="1"/>
  <c r="I2504" i="13" a="1"/>
  <c r="I2504" i="13" s="1"/>
  <c r="G2504" i="13" a="1"/>
  <c r="G2504" i="13" s="1"/>
  <c r="H2505" i="13" a="1"/>
  <c r="H2505" i="13" s="1"/>
  <c r="J2502" i="13" a="1"/>
  <c r="J2502" i="13" s="1"/>
  <c r="I2501" i="13" a="1"/>
  <c r="I2501" i="13" s="1"/>
  <c r="H2502" i="13" a="1"/>
  <c r="H2502" i="13" s="1"/>
  <c r="G2501" i="13" a="1"/>
  <c r="G2501" i="13" s="1"/>
  <c r="I2498" i="13" a="1"/>
  <c r="I2498" i="13" s="1"/>
  <c r="J2499" i="13" a="1"/>
  <c r="J2499" i="13" s="1"/>
  <c r="H2499" i="13" a="1"/>
  <c r="H2499" i="13" s="1"/>
  <c r="G2498" i="13" a="1"/>
  <c r="G2498" i="13" s="1"/>
  <c r="J2496" i="13" a="1"/>
  <c r="J2496" i="13" s="1"/>
  <c r="I2495" i="13" a="1"/>
  <c r="I2495" i="13" s="1"/>
  <c r="H2496" i="13" a="1"/>
  <c r="H2496" i="13" s="1"/>
  <c r="G2495" i="13" a="1"/>
  <c r="G2495" i="13" s="1"/>
  <c r="G3424" i="13" a="1"/>
  <c r="G3424" i="13" s="1"/>
  <c r="H3425" i="13" a="1"/>
  <c r="H3425" i="13" s="1"/>
  <c r="I3426" i="13" a="1"/>
  <c r="I3426" i="13" s="1"/>
  <c r="G3420" i="13" a="1"/>
  <c r="G3420" i="13" s="1"/>
  <c r="J3423" i="13" a="1"/>
  <c r="J3423" i="13" s="1"/>
  <c r="I3422" i="13" a="1"/>
  <c r="I3422" i="13" s="1"/>
  <c r="H3421" i="13" a="1"/>
  <c r="H3421" i="13" s="1"/>
  <c r="G3409" i="13" a="1"/>
  <c r="G3409" i="13" s="1"/>
  <c r="J3412" i="13" a="1"/>
  <c r="J3412" i="13" s="1"/>
  <c r="H3410" i="13" a="1"/>
  <c r="H3410" i="13" s="1"/>
  <c r="I3411" i="13" a="1"/>
  <c r="I3411" i="13" s="1"/>
  <c r="J3405" i="13" a="1"/>
  <c r="J3405" i="13" s="1"/>
  <c r="H3403" i="13" a="1"/>
  <c r="H3403" i="13" s="1"/>
  <c r="I3404" i="13" a="1"/>
  <c r="I3404" i="13" s="1"/>
  <c r="G3402" i="13" a="1"/>
  <c r="G3402" i="13" s="1"/>
  <c r="J3401" i="13" a="1"/>
  <c r="J3401" i="13" s="1"/>
  <c r="G3398" i="13" a="1"/>
  <c r="G3398" i="13" s="1"/>
  <c r="H3399" i="13" a="1"/>
  <c r="H3399" i="13" s="1"/>
  <c r="I3400" i="13" a="1"/>
  <c r="I3400" i="13" s="1"/>
  <c r="J3397" i="13" a="1"/>
  <c r="J3397" i="13" s="1"/>
  <c r="I3396" i="13" a="1"/>
  <c r="I3396" i="13" s="1"/>
  <c r="G3394" i="13" a="1"/>
  <c r="G3394" i="13" s="1"/>
  <c r="H3395" i="13" a="1"/>
  <c r="H3395" i="13" s="1"/>
  <c r="J3382" i="13" a="1"/>
  <c r="J3382" i="13" s="1"/>
  <c r="H3380" i="13" a="1"/>
  <c r="H3380" i="13" s="1"/>
  <c r="G3379" i="13" a="1"/>
  <c r="G3379" i="13" s="1"/>
  <c r="I3381" i="13" a="1"/>
  <c r="I3381" i="13" s="1"/>
  <c r="I3377" i="13" a="1"/>
  <c r="I3377" i="13" s="1"/>
  <c r="H3376" i="13" a="1"/>
  <c r="H3376" i="13" s="1"/>
  <c r="J3378" i="13" a="1"/>
  <c r="J3378" i="13" s="1"/>
  <c r="G3375" i="13" a="1"/>
  <c r="G3375" i="13" s="1"/>
  <c r="G3371" i="13" a="1"/>
  <c r="G3371" i="13" s="1"/>
  <c r="J3374" i="13" a="1"/>
  <c r="J3374" i="13" s="1"/>
  <c r="I3373" i="13" a="1"/>
  <c r="I3373" i="13" s="1"/>
  <c r="H3372" i="13" a="1"/>
  <c r="H3372" i="13" s="1"/>
  <c r="J3367" i="13" a="1"/>
  <c r="J3367" i="13" s="1"/>
  <c r="H3365" i="13" a="1"/>
  <c r="H3365" i="13" s="1"/>
  <c r="G3364" i="13" a="1"/>
  <c r="G3364" i="13" s="1"/>
  <c r="I3366" i="13" a="1"/>
  <c r="I3366" i="13" s="1"/>
  <c r="J3352" i="13" a="1"/>
  <c r="J3352" i="13" s="1"/>
  <c r="G3349" i="13" a="1"/>
  <c r="G3349" i="13" s="1"/>
  <c r="I3351" i="13" a="1"/>
  <c r="I3351" i="13" s="1"/>
  <c r="H3350" i="13" a="1"/>
  <c r="H3350" i="13" s="1"/>
  <c r="J3322" i="13" a="1"/>
  <c r="J3322" i="13" s="1"/>
  <c r="H3320" i="13" a="1"/>
  <c r="H3320" i="13" s="1"/>
  <c r="G3319" i="13" a="1"/>
  <c r="G3319" i="13" s="1"/>
  <c r="I3321" i="13" a="1"/>
  <c r="I3321" i="13" s="1"/>
  <c r="J3318" i="13" a="1"/>
  <c r="J3318" i="13" s="1"/>
  <c r="G3315" i="13" a="1"/>
  <c r="G3315" i="13" s="1"/>
  <c r="I3317" i="13" a="1"/>
  <c r="I3317" i="13" s="1"/>
  <c r="H3316" i="13" a="1"/>
  <c r="H3316" i="13" s="1"/>
  <c r="J3307" i="13" a="1"/>
  <c r="J3307" i="13" s="1"/>
  <c r="G3304" i="13" a="1"/>
  <c r="G3304" i="13" s="1"/>
  <c r="I3306" i="13" a="1"/>
  <c r="I3306" i="13" s="1"/>
  <c r="H3305" i="13" a="1"/>
  <c r="H3305" i="13" s="1"/>
  <c r="J3300" i="13" a="1"/>
  <c r="J3300" i="13" s="1"/>
  <c r="H3298" i="13" a="1"/>
  <c r="H3298" i="13" s="1"/>
  <c r="I3299" i="13" a="1"/>
  <c r="I3299" i="13" s="1"/>
  <c r="G3297" i="13" a="1"/>
  <c r="G3297" i="13" s="1"/>
  <c r="H3294" i="13" a="1"/>
  <c r="H3294" i="13" s="1"/>
  <c r="J3296" i="13" a="1"/>
  <c r="J3296" i="13" s="1"/>
  <c r="I3295" i="13" a="1"/>
  <c r="I3295" i="13" s="1"/>
  <c r="G3293" i="13" a="1"/>
  <c r="G3293" i="13" s="1"/>
  <c r="G3274" i="13" a="1"/>
  <c r="G3274" i="13" s="1"/>
  <c r="I3276" i="13" a="1"/>
  <c r="I3276" i="13" s="1"/>
  <c r="J3277" i="13" a="1"/>
  <c r="J3277" i="13" s="1"/>
  <c r="H3275" i="13" a="1"/>
  <c r="H3275" i="13" s="1"/>
  <c r="J3273" i="13" a="1"/>
  <c r="J3273" i="13" s="1"/>
  <c r="I3272" i="13" a="1"/>
  <c r="I3272" i="13" s="1"/>
  <c r="H3271" i="13" a="1"/>
  <c r="H3271" i="13" s="1"/>
  <c r="G3270" i="13" a="1"/>
  <c r="G3270" i="13" s="1"/>
  <c r="J3269" i="13" a="1"/>
  <c r="J3269" i="13" s="1"/>
  <c r="G3266" i="13" a="1"/>
  <c r="G3266" i="13" s="1"/>
  <c r="H3267" i="13" a="1"/>
  <c r="H3267" i="13" s="1"/>
  <c r="I3268" i="13" a="1"/>
  <c r="I3268" i="13" s="1"/>
  <c r="H3260" i="13" a="1"/>
  <c r="H3260" i="13" s="1"/>
  <c r="J3262" i="13" a="1"/>
  <c r="J3262" i="13" s="1"/>
  <c r="G3259" i="13" a="1"/>
  <c r="G3259" i="13" s="1"/>
  <c r="I3261" i="13" a="1"/>
  <c r="I3261" i="13" s="1"/>
  <c r="H3249" i="13" a="1"/>
  <c r="H3249" i="13" s="1"/>
  <c r="J3251" i="13" a="1"/>
  <c r="J3251" i="13" s="1"/>
  <c r="G3248" i="13" a="1"/>
  <c r="G3248" i="13" s="1"/>
  <c r="I3250" i="13" a="1"/>
  <c r="I3250" i="13" s="1"/>
  <c r="J3229" i="13" a="1"/>
  <c r="J3229" i="13" s="1"/>
  <c r="I3228" i="13" a="1"/>
  <c r="I3228" i="13" s="1"/>
  <c r="G3226" i="13" a="1"/>
  <c r="G3226" i="13" s="1"/>
  <c r="H3227" i="13" a="1"/>
  <c r="H3227" i="13" s="1"/>
  <c r="H3223" i="13" a="1"/>
  <c r="H3223" i="13" s="1"/>
  <c r="G3222" i="13" a="1"/>
  <c r="G3222" i="13" s="1"/>
  <c r="J3225" i="13" a="1"/>
  <c r="J3225" i="13" s="1"/>
  <c r="I3224" i="13" a="1"/>
  <c r="I3224" i="13" s="1"/>
  <c r="J3210" i="13" a="1"/>
  <c r="J3210" i="13" s="1"/>
  <c r="G3207" i="13" a="1"/>
  <c r="G3207" i="13" s="1"/>
  <c r="I3209" i="13" a="1"/>
  <c r="I3209" i="13" s="1"/>
  <c r="H3208" i="13" a="1"/>
  <c r="H3208" i="13" s="1"/>
  <c r="J3206" i="13" a="1"/>
  <c r="J3206" i="13" s="1"/>
  <c r="I3205" i="13" a="1"/>
  <c r="I3205" i="13" s="1"/>
  <c r="G3203" i="13" a="1"/>
  <c r="G3203" i="13" s="1"/>
  <c r="H3204" i="13" a="1"/>
  <c r="H3204" i="13" s="1"/>
  <c r="J3202" i="13" a="1"/>
  <c r="J3202" i="13" s="1"/>
  <c r="H3200" i="13" a="1"/>
  <c r="H3200" i="13" s="1"/>
  <c r="I3201" i="13" a="1"/>
  <c r="I3201" i="13" s="1"/>
  <c r="G3199" i="13" a="1"/>
  <c r="G3199" i="13" s="1"/>
  <c r="G3185" i="13" a="1"/>
  <c r="G3185" i="13" s="1"/>
  <c r="J3188" i="13" a="1"/>
  <c r="J3188" i="13" s="1"/>
  <c r="H3186" i="13" a="1"/>
  <c r="H3186" i="13" s="1"/>
  <c r="I3187" i="13" a="1"/>
  <c r="I3187" i="13" s="1"/>
  <c r="J3151" i="13" a="1"/>
  <c r="J3151" i="13" s="1"/>
  <c r="G3148" i="13" a="1"/>
  <c r="G3148" i="13" s="1"/>
  <c r="I3150" i="13" a="1"/>
  <c r="I3150" i="13" s="1"/>
  <c r="H3149" i="13" a="1"/>
  <c r="H3149" i="13" s="1"/>
  <c r="J3147" i="13" a="1"/>
  <c r="J3147" i="13" s="1"/>
  <c r="I3146" i="13" a="1"/>
  <c r="I3146" i="13" s="1"/>
  <c r="G3144" i="13" a="1"/>
  <c r="G3144" i="13" s="1"/>
  <c r="H3145" i="13" a="1"/>
  <c r="H3145" i="13" s="1"/>
  <c r="J3143" i="13" a="1"/>
  <c r="J3143" i="13" s="1"/>
  <c r="H3141" i="13" a="1"/>
  <c r="H3141" i="13" s="1"/>
  <c r="I3142" i="13" a="1"/>
  <c r="I3142" i="13" s="1"/>
  <c r="G3140" i="13" a="1"/>
  <c r="G3140" i="13" s="1"/>
  <c r="J3128" i="13" a="1"/>
  <c r="J3128" i="13" s="1"/>
  <c r="G3125" i="13" a="1"/>
  <c r="G3125" i="13" s="1"/>
  <c r="I3127" i="13" a="1"/>
  <c r="I3127" i="13" s="1"/>
  <c r="H3126" i="13" a="1"/>
  <c r="H3126" i="13" s="1"/>
  <c r="H3119" i="13" a="1"/>
  <c r="H3119" i="13" s="1"/>
  <c r="J3121" i="13" a="1"/>
  <c r="J3121" i="13" s="1"/>
  <c r="G3118" i="13" a="1"/>
  <c r="G3118" i="13" s="1"/>
  <c r="I3120" i="13" a="1"/>
  <c r="I3120" i="13" s="1"/>
  <c r="J2783" i="13" a="1"/>
  <c r="J2783" i="13" s="1"/>
  <c r="I2782" i="13" a="1"/>
  <c r="I2782" i="13" s="1"/>
  <c r="H2783" i="13" a="1"/>
  <c r="H2783" i="13" s="1"/>
  <c r="G2782" i="13" a="1"/>
  <c r="G2782" i="13" s="1"/>
  <c r="J2747" i="13" a="1"/>
  <c r="J2747" i="13" s="1"/>
  <c r="I2746" i="13" a="1"/>
  <c r="I2746" i="13" s="1"/>
  <c r="H2747" i="13" a="1"/>
  <c r="H2747" i="13" s="1"/>
  <c r="G2746" i="13" a="1"/>
  <c r="G2746" i="13" s="1"/>
  <c r="J2711" i="13" a="1"/>
  <c r="J2711" i="13" s="1"/>
  <c r="I2710" i="13" a="1"/>
  <c r="I2710" i="13" s="1"/>
  <c r="H2711" i="13" a="1"/>
  <c r="H2711" i="13" s="1"/>
  <c r="G2710" i="13" a="1"/>
  <c r="G2710" i="13" s="1"/>
  <c r="J2672" i="13" a="1"/>
  <c r="J2672" i="13" s="1"/>
  <c r="I2671" i="13" a="1"/>
  <c r="I2671" i="13" s="1"/>
  <c r="H2672" i="13" a="1"/>
  <c r="H2672" i="13" s="1"/>
  <c r="G2671" i="13" a="1"/>
  <c r="G2671" i="13" s="1"/>
  <c r="J2624" i="13" a="1"/>
  <c r="J2624" i="13" s="1"/>
  <c r="I2623" i="13" a="1"/>
  <c r="I2623" i="13" s="1"/>
  <c r="H2624" i="13" a="1"/>
  <c r="H2624" i="13" s="1"/>
  <c r="G2623" i="13" a="1"/>
  <c r="G2623" i="13" s="1"/>
  <c r="J2594" i="13" a="1"/>
  <c r="J2594" i="13" s="1"/>
  <c r="I2593" i="13" a="1"/>
  <c r="I2593" i="13" s="1"/>
  <c r="G2593" i="13" a="1"/>
  <c r="G2593" i="13" s="1"/>
  <c r="H2594" i="13" a="1"/>
  <c r="H2594" i="13" s="1"/>
  <c r="J2564" i="13" a="1"/>
  <c r="J2564" i="13" s="1"/>
  <c r="I2563" i="13" a="1"/>
  <c r="I2563" i="13" s="1"/>
  <c r="H2564" i="13" a="1"/>
  <c r="H2564" i="13" s="1"/>
  <c r="G2563" i="13" a="1"/>
  <c r="G2563" i="13" s="1"/>
  <c r="J2519" i="13" a="1"/>
  <c r="J2519" i="13" s="1"/>
  <c r="I2518" i="13" a="1"/>
  <c r="I2518" i="13" s="1"/>
  <c r="H2519" i="13" a="1"/>
  <c r="H2519" i="13" s="1"/>
  <c r="G2518" i="13" a="1"/>
  <c r="G2518" i="13" s="1"/>
  <c r="J3328" i="13" a="1"/>
  <c r="J3328" i="13" s="1"/>
  <c r="G3325" i="13" a="1"/>
  <c r="G3325" i="13" s="1"/>
  <c r="I3327" i="13" a="1"/>
  <c r="I3327" i="13" s="1"/>
  <c r="H3326" i="13" a="1"/>
  <c r="H3326" i="13" s="1"/>
  <c r="J3257" i="13" a="1"/>
  <c r="J3257" i="13" s="1"/>
  <c r="G3254" i="13" a="1"/>
  <c r="G3254" i="13" s="1"/>
  <c r="I3256" i="13" a="1"/>
  <c r="I3256" i="13" s="1"/>
  <c r="H3255" i="13" a="1"/>
  <c r="H3255" i="13" s="1"/>
  <c r="F283" i="13"/>
  <c r="M283" i="13" s="1"/>
  <c r="Q283" i="13" s="1"/>
  <c r="L283" i="13"/>
  <c r="F275" i="13"/>
  <c r="M275" i="13" s="1"/>
  <c r="Q275" i="13" s="1"/>
  <c r="L275" i="13"/>
  <c r="F255" i="13"/>
  <c r="M255" i="13" s="1"/>
  <c r="Q255" i="13" s="1"/>
  <c r="L255" i="13"/>
  <c r="F247" i="13"/>
  <c r="M247" i="13" s="1"/>
  <c r="Q247" i="13" s="1"/>
  <c r="L247" i="13"/>
  <c r="F239" i="13"/>
  <c r="M239" i="13" s="1"/>
  <c r="Q239" i="13" s="1"/>
  <c r="L239" i="13"/>
  <c r="F227" i="13"/>
  <c r="M227" i="13" s="1"/>
  <c r="Q227" i="13" s="1"/>
  <c r="L227" i="13"/>
  <c r="F219" i="13"/>
  <c r="M219" i="13" s="1"/>
  <c r="Q219" i="13" s="1"/>
  <c r="L219" i="13"/>
  <c r="F211" i="13"/>
  <c r="M211" i="13" s="1"/>
  <c r="Q211" i="13" s="1"/>
  <c r="L211" i="13"/>
  <c r="F203" i="13"/>
  <c r="M203" i="13" s="1"/>
  <c r="Q203" i="13" s="1"/>
  <c r="L203" i="13"/>
  <c r="F195" i="13"/>
  <c r="M195" i="13" s="1"/>
  <c r="Q195" i="13" s="1"/>
  <c r="L195" i="13"/>
  <c r="F187" i="13"/>
  <c r="M187" i="13" s="1"/>
  <c r="Q187" i="13" s="1"/>
  <c r="L187" i="13"/>
  <c r="F179" i="13"/>
  <c r="M179" i="13" s="1"/>
  <c r="Q179" i="13" s="1"/>
  <c r="L179" i="13"/>
  <c r="F171" i="13"/>
  <c r="M171" i="13" s="1"/>
  <c r="Q171" i="13" s="1"/>
  <c r="L171" i="13"/>
  <c r="F163" i="13"/>
  <c r="M163" i="13" s="1"/>
  <c r="Q163" i="13" s="1"/>
  <c r="L163" i="13"/>
  <c r="F155" i="13"/>
  <c r="M155" i="13" s="1"/>
  <c r="Q155" i="13" s="1"/>
  <c r="L155" i="13"/>
  <c r="F147" i="13"/>
  <c r="M147" i="13" s="1"/>
  <c r="Q147" i="13" s="1"/>
  <c r="L147" i="13"/>
  <c r="F139" i="13"/>
  <c r="M139" i="13" s="1"/>
  <c r="Q139" i="13" s="1"/>
  <c r="L139" i="13"/>
  <c r="F131" i="13"/>
  <c r="M131" i="13" s="1"/>
  <c r="Q131" i="13" s="1"/>
  <c r="L131" i="13"/>
  <c r="F123" i="13"/>
  <c r="M123" i="13" s="1"/>
  <c r="Q123" i="13" s="1"/>
  <c r="L123" i="13"/>
  <c r="F115" i="13"/>
  <c r="M115" i="13" s="1"/>
  <c r="Q115" i="13" s="1"/>
  <c r="L115" i="13"/>
  <c r="F107" i="13"/>
  <c r="M107" i="13" s="1"/>
  <c r="Q107" i="13" s="1"/>
  <c r="L107" i="13"/>
  <c r="F103" i="13"/>
  <c r="M103" i="13" s="1"/>
  <c r="Q103" i="13" s="1"/>
  <c r="L103" i="13"/>
  <c r="F95" i="13"/>
  <c r="M95" i="13" s="1"/>
  <c r="Q95" i="13" s="1"/>
  <c r="L95" i="13"/>
  <c r="F87" i="13"/>
  <c r="M87" i="13" s="1"/>
  <c r="Q87" i="13" s="1"/>
  <c r="L87" i="13"/>
  <c r="F83" i="13"/>
  <c r="M83" i="13" s="1"/>
  <c r="Q83" i="13" s="1"/>
  <c r="L83" i="13"/>
  <c r="F75" i="13"/>
  <c r="M75" i="13" s="1"/>
  <c r="Q75" i="13" s="1"/>
  <c r="L75" i="13"/>
  <c r="F71" i="13"/>
  <c r="M71" i="13" s="1"/>
  <c r="Q71" i="13" s="1"/>
  <c r="L71" i="13"/>
  <c r="F63" i="13"/>
  <c r="M63" i="13" s="1"/>
  <c r="Q63" i="13" s="1"/>
  <c r="L63" i="13"/>
  <c r="F59" i="13"/>
  <c r="M59" i="13" s="1"/>
  <c r="Q59" i="13" s="1"/>
  <c r="L59" i="13"/>
  <c r="F55" i="13"/>
  <c r="M55" i="13" s="1"/>
  <c r="Q55" i="13" s="1"/>
  <c r="L55" i="13"/>
  <c r="F47" i="13"/>
  <c r="M47" i="13" s="1"/>
  <c r="Q47" i="13" s="1"/>
  <c r="L47" i="13"/>
  <c r="F39" i="13"/>
  <c r="M39" i="13" s="1"/>
  <c r="Q39" i="13" s="1"/>
  <c r="L39" i="13"/>
  <c r="F35" i="13"/>
  <c r="M35" i="13" s="1"/>
  <c r="Q35" i="13" s="1"/>
  <c r="L35" i="13"/>
  <c r="F31" i="13"/>
  <c r="M31" i="13" s="1"/>
  <c r="Q31" i="13" s="1"/>
  <c r="L31" i="13"/>
  <c r="F27" i="13"/>
  <c r="M27" i="13" s="1"/>
  <c r="Q27" i="13" s="1"/>
  <c r="L27" i="13"/>
  <c r="F23" i="13"/>
  <c r="M23" i="13" s="1"/>
  <c r="Q23" i="13" s="1"/>
  <c r="L23" i="13"/>
  <c r="F19" i="13"/>
  <c r="M19" i="13" s="1"/>
  <c r="Q19" i="13" s="1"/>
  <c r="L19" i="13"/>
  <c r="F15" i="13"/>
  <c r="M15" i="13" s="1"/>
  <c r="Q15" i="13" s="1"/>
  <c r="L15" i="13"/>
  <c r="F7" i="13"/>
  <c r="M7" i="13" s="1"/>
  <c r="Q7" i="13" s="1"/>
  <c r="L7" i="13"/>
  <c r="F301" i="13"/>
  <c r="M301" i="13" s="1"/>
  <c r="Q301" i="13" s="1"/>
  <c r="L301" i="13"/>
  <c r="F293" i="13"/>
  <c r="M293" i="13" s="1"/>
  <c r="Q293" i="13" s="1"/>
  <c r="L293" i="13"/>
  <c r="F313" i="13"/>
  <c r="M313" i="13" s="1"/>
  <c r="Q313" i="13" s="1"/>
  <c r="L313" i="13"/>
  <c r="F309" i="13"/>
  <c r="M309" i="13" s="1"/>
  <c r="Q309" i="13" s="1"/>
  <c r="L309" i="13"/>
  <c r="J3419" i="13" a="1"/>
  <c r="J3419" i="13" s="1"/>
  <c r="I3418" i="13" a="1"/>
  <c r="I3418" i="13" s="1"/>
  <c r="G3416" i="13" a="1"/>
  <c r="G3416" i="13" s="1"/>
  <c r="H3417" i="13" a="1"/>
  <c r="H3417" i="13" s="1"/>
  <c r="H3391" i="13" a="1"/>
  <c r="H3391" i="13" s="1"/>
  <c r="G3390" i="13" a="1"/>
  <c r="G3390" i="13" s="1"/>
  <c r="I3392" i="13" a="1"/>
  <c r="I3392" i="13" s="1"/>
  <c r="J3393" i="13" a="1"/>
  <c r="J3393" i="13" s="1"/>
  <c r="J3389" i="13" a="1"/>
  <c r="J3389" i="13" s="1"/>
  <c r="G3386" i="13" a="1"/>
  <c r="G3386" i="13" s="1"/>
  <c r="H3387" i="13" a="1"/>
  <c r="H3387" i="13" s="1"/>
  <c r="I3388" i="13" a="1"/>
  <c r="I3388" i="13" s="1"/>
  <c r="J3363" i="13" a="1"/>
  <c r="J3363" i="13" s="1"/>
  <c r="G3360" i="13" a="1"/>
  <c r="G3360" i="13" s="1"/>
  <c r="I3362" i="13" a="1"/>
  <c r="I3362" i="13" s="1"/>
  <c r="H3361" i="13" a="1"/>
  <c r="H3361" i="13" s="1"/>
  <c r="J3348" i="13" a="1"/>
  <c r="J3348" i="13" s="1"/>
  <c r="I3347" i="13" a="1"/>
  <c r="I3347" i="13" s="1"/>
  <c r="G3345" i="13" a="1"/>
  <c r="G3345" i="13" s="1"/>
  <c r="H3346" i="13" a="1"/>
  <c r="H3346" i="13" s="1"/>
  <c r="J3344" i="13" a="1"/>
  <c r="J3344" i="13" s="1"/>
  <c r="H3342" i="13" a="1"/>
  <c r="H3342" i="13" s="1"/>
  <c r="I3343" i="13" a="1"/>
  <c r="I3343" i="13" s="1"/>
  <c r="G3341" i="13" a="1"/>
  <c r="G3341" i="13" s="1"/>
  <c r="J3337" i="13" a="1"/>
  <c r="J3337" i="13" s="1"/>
  <c r="H3335" i="13" a="1"/>
  <c r="H3335" i="13" s="1"/>
  <c r="G3334" i="13" a="1"/>
  <c r="G3334" i="13" s="1"/>
  <c r="I3336" i="13" a="1"/>
  <c r="I3336" i="13" s="1"/>
  <c r="J3333" i="13" a="1"/>
  <c r="J3333" i="13" s="1"/>
  <c r="I3332" i="13" a="1"/>
  <c r="I3332" i="13" s="1"/>
  <c r="H3331" i="13" a="1"/>
  <c r="H3331" i="13" s="1"/>
  <c r="G3330" i="13" a="1"/>
  <c r="G3330" i="13" s="1"/>
  <c r="G3326" i="13" a="1"/>
  <c r="G3326" i="13" s="1"/>
  <c r="J3329" i="13" a="1"/>
  <c r="J3329" i="13" s="1"/>
  <c r="I3328" i="13" a="1"/>
  <c r="I3328" i="13" s="1"/>
  <c r="H3327" i="13" a="1"/>
  <c r="H3327" i="13" s="1"/>
  <c r="G3311" i="13" a="1"/>
  <c r="G3311" i="13" s="1"/>
  <c r="J3314" i="13" a="1"/>
  <c r="J3314" i="13" s="1"/>
  <c r="H3312" i="13" a="1"/>
  <c r="H3312" i="13" s="1"/>
  <c r="I3313" i="13" a="1"/>
  <c r="I3313" i="13" s="1"/>
  <c r="J3292" i="13" a="1"/>
  <c r="J3292" i="13" s="1"/>
  <c r="G3289" i="13" a="1"/>
  <c r="G3289" i="13" s="1"/>
  <c r="I3291" i="13" a="1"/>
  <c r="I3291" i="13" s="1"/>
  <c r="H3290" i="13" a="1"/>
  <c r="H3290" i="13" s="1"/>
  <c r="J3258" i="13" a="1"/>
  <c r="J3258" i="13" s="1"/>
  <c r="G3255" i="13" a="1"/>
  <c r="G3255" i="13" s="1"/>
  <c r="I3257" i="13" a="1"/>
  <c r="I3257" i="13" s="1"/>
  <c r="H3256" i="13" a="1"/>
  <c r="H3256" i="13" s="1"/>
  <c r="J3247" i="13" a="1"/>
  <c r="J3247" i="13" s="1"/>
  <c r="G3244" i="13" a="1"/>
  <c r="G3244" i="13" s="1"/>
  <c r="I3246" i="13" a="1"/>
  <c r="I3246" i="13" s="1"/>
  <c r="H3245" i="13" a="1"/>
  <c r="H3245" i="13" s="1"/>
  <c r="J3232" i="13" a="1"/>
  <c r="J3232" i="13" s="1"/>
  <c r="G3229" i="13" a="1"/>
  <c r="G3229" i="13" s="1"/>
  <c r="H3230" i="13" a="1"/>
  <c r="H3230" i="13" s="1"/>
  <c r="I3231" i="13" a="1"/>
  <c r="I3231" i="13" s="1"/>
  <c r="J3221" i="13" a="1"/>
  <c r="J3221" i="13" s="1"/>
  <c r="G3218" i="13" a="1"/>
  <c r="G3218" i="13" s="1"/>
  <c r="I3220" i="13" a="1"/>
  <c r="I3220" i="13" s="1"/>
  <c r="H3219" i="13" a="1"/>
  <c r="H3219" i="13" s="1"/>
  <c r="J3217" i="13" a="1"/>
  <c r="J3217" i="13" s="1"/>
  <c r="G3214" i="13" a="1"/>
  <c r="G3214" i="13" s="1"/>
  <c r="H3215" i="13" a="1"/>
  <c r="H3215" i="13" s="1"/>
  <c r="I3216" i="13" a="1"/>
  <c r="I3216" i="13" s="1"/>
  <c r="J3213" i="13" a="1"/>
  <c r="J3213" i="13" s="1"/>
  <c r="H3211" i="13" a="1"/>
  <c r="H3211" i="13" s="1"/>
  <c r="I3212" i="13" a="1"/>
  <c r="I3212" i="13" s="1"/>
  <c r="G3210" i="13" a="1"/>
  <c r="G3210" i="13" s="1"/>
  <c r="J3195" i="13" a="1"/>
  <c r="J3195" i="13" s="1"/>
  <c r="G3192" i="13" a="1"/>
  <c r="G3192" i="13" s="1"/>
  <c r="H3193" i="13" a="1"/>
  <c r="H3193" i="13" s="1"/>
  <c r="I3194" i="13" a="1"/>
  <c r="I3194" i="13" s="1"/>
  <c r="J3173" i="13" a="1"/>
  <c r="J3173" i="13" s="1"/>
  <c r="I3172" i="13" a="1"/>
  <c r="I3172" i="13" s="1"/>
  <c r="G3170" i="13" a="1"/>
  <c r="G3170" i="13" s="1"/>
  <c r="H3171" i="13" a="1"/>
  <c r="H3171" i="13" s="1"/>
  <c r="J3162" i="13" a="1"/>
  <c r="J3162" i="13" s="1"/>
  <c r="I3161" i="13" a="1"/>
  <c r="I3161" i="13" s="1"/>
  <c r="G3159" i="13" a="1"/>
  <c r="G3159" i="13" s="1"/>
  <c r="H3160" i="13" a="1"/>
  <c r="H3160" i="13" s="1"/>
  <c r="H3156" i="13" a="1"/>
  <c r="H3156" i="13" s="1"/>
  <c r="J3158" i="13" a="1"/>
  <c r="J3158" i="13" s="1"/>
  <c r="I3157" i="13" a="1"/>
  <c r="I3157" i="13" s="1"/>
  <c r="G3155" i="13" a="1"/>
  <c r="G3155" i="13" s="1"/>
  <c r="J3154" i="13" a="1"/>
  <c r="J3154" i="13" s="1"/>
  <c r="I3153" i="13" a="1"/>
  <c r="I3153" i="13" s="1"/>
  <c r="H3152" i="13" a="1"/>
  <c r="H3152" i="13" s="1"/>
  <c r="G3151" i="13" a="1"/>
  <c r="G3151" i="13" s="1"/>
  <c r="G3136" i="13" a="1"/>
  <c r="G3136" i="13" s="1"/>
  <c r="J3139" i="13" a="1"/>
  <c r="J3139" i="13" s="1"/>
  <c r="I3138" i="13" a="1"/>
  <c r="I3138" i="13" s="1"/>
  <c r="H3137" i="13" a="1"/>
  <c r="H3137" i="13" s="1"/>
  <c r="F262" i="13"/>
  <c r="M262" i="13" s="1"/>
  <c r="Q262" i="13" s="1"/>
  <c r="L262" i="13"/>
  <c r="F210" i="13"/>
  <c r="M210" i="13" s="1"/>
  <c r="Q210" i="13" s="1"/>
  <c r="L210" i="13"/>
  <c r="F146" i="13"/>
  <c r="M146" i="13" s="1"/>
  <c r="Q146" i="13" s="1"/>
  <c r="L146" i="13"/>
  <c r="F86" i="13"/>
  <c r="M86" i="13" s="1"/>
  <c r="Q86" i="13" s="1"/>
  <c r="L86" i="13"/>
  <c r="F38" i="13"/>
  <c r="M38" i="13" s="1"/>
  <c r="Q38" i="13" s="1"/>
  <c r="L38" i="13"/>
  <c r="F300" i="13"/>
  <c r="M300" i="13" s="1"/>
  <c r="Q300" i="13" s="1"/>
  <c r="L300" i="13"/>
  <c r="J2792" i="13" a="1"/>
  <c r="J2792" i="13" s="1"/>
  <c r="I2791" i="13" a="1"/>
  <c r="I2791" i="13" s="1"/>
  <c r="H2792" i="13" a="1"/>
  <c r="H2792" i="13" s="1"/>
  <c r="G2791" i="13" a="1"/>
  <c r="G2791" i="13" s="1"/>
  <c r="J2753" i="13" a="1"/>
  <c r="J2753" i="13" s="1"/>
  <c r="I2752" i="13" a="1"/>
  <c r="I2752" i="13" s="1"/>
  <c r="H2753" i="13" a="1"/>
  <c r="H2753" i="13" s="1"/>
  <c r="G2752" i="13" a="1"/>
  <c r="G2752" i="13" s="1"/>
  <c r="J2705" i="13" a="1"/>
  <c r="J2705" i="13" s="1"/>
  <c r="I2704" i="13" a="1"/>
  <c r="I2704" i="13" s="1"/>
  <c r="H2705" i="13" a="1"/>
  <c r="H2705" i="13" s="1"/>
  <c r="G2704" i="13" a="1"/>
  <c r="G2704" i="13" s="1"/>
  <c r="J2657" i="13" a="1"/>
  <c r="J2657" i="13" s="1"/>
  <c r="I2656" i="13" a="1"/>
  <c r="I2656" i="13" s="1"/>
  <c r="H2657" i="13" a="1"/>
  <c r="H2657" i="13" s="1"/>
  <c r="G2656" i="13" a="1"/>
  <c r="G2656" i="13" s="1"/>
  <c r="I2629" i="13" a="1"/>
  <c r="I2629" i="13" s="1"/>
  <c r="J2630" i="13" a="1"/>
  <c r="J2630" i="13" s="1"/>
  <c r="G2629" i="13" a="1"/>
  <c r="G2629" i="13" s="1"/>
  <c r="H2630" i="13" a="1"/>
  <c r="H2630" i="13" s="1"/>
  <c r="J2609" i="13" a="1"/>
  <c r="J2609" i="13" s="1"/>
  <c r="I2608" i="13" a="1"/>
  <c r="I2608" i="13" s="1"/>
  <c r="H2609" i="13" a="1"/>
  <c r="H2609" i="13" s="1"/>
  <c r="G2608" i="13" a="1"/>
  <c r="G2608" i="13" s="1"/>
  <c r="J2576" i="13" a="1"/>
  <c r="J2576" i="13" s="1"/>
  <c r="I2575" i="13" a="1"/>
  <c r="I2575" i="13" s="1"/>
  <c r="G2575" i="13" a="1"/>
  <c r="G2575" i="13" s="1"/>
  <c r="H2576" i="13" a="1"/>
  <c r="H2576" i="13" s="1"/>
  <c r="J2546" i="13" a="1"/>
  <c r="J2546" i="13" s="1"/>
  <c r="I2545" i="13" a="1"/>
  <c r="I2545" i="13" s="1"/>
  <c r="G2545" i="13" a="1"/>
  <c r="G2545" i="13" s="1"/>
  <c r="H2546" i="13" a="1"/>
  <c r="H2546" i="13" s="1"/>
  <c r="J2510" i="13" a="1"/>
  <c r="J2510" i="13" s="1"/>
  <c r="I2509" i="13" a="1"/>
  <c r="I2509" i="13" s="1"/>
  <c r="H2510" i="13" a="1"/>
  <c r="H2510" i="13" s="1"/>
  <c r="G2509" i="13" a="1"/>
  <c r="G2509" i="13" s="1"/>
  <c r="J3343" i="13" a="1"/>
  <c r="J3343" i="13" s="1"/>
  <c r="G3340" i="13" a="1"/>
  <c r="G3340" i="13" s="1"/>
  <c r="I3342" i="13" a="1"/>
  <c r="I3342" i="13" s="1"/>
  <c r="H3341" i="13" a="1"/>
  <c r="H3341" i="13" s="1"/>
  <c r="G3265" i="13" a="1"/>
  <c r="G3265" i="13" s="1"/>
  <c r="H3266" i="13" a="1"/>
  <c r="H3266" i="13" s="1"/>
  <c r="I3267" i="13" a="1"/>
  <c r="I3267" i="13" s="1"/>
  <c r="J3268" i="13" a="1"/>
  <c r="J3268" i="13" s="1"/>
  <c r="F279" i="13"/>
  <c r="M279" i="13" s="1"/>
  <c r="Q279" i="13" s="1"/>
  <c r="L279" i="13"/>
  <c r="F271" i="13"/>
  <c r="M271" i="13" s="1"/>
  <c r="Q271" i="13" s="1"/>
  <c r="L271" i="13"/>
  <c r="F267" i="13"/>
  <c r="M267" i="13" s="1"/>
  <c r="Q267" i="13" s="1"/>
  <c r="L267" i="13"/>
  <c r="F263" i="13"/>
  <c r="M263" i="13" s="1"/>
  <c r="Q263" i="13" s="1"/>
  <c r="L263" i="13"/>
  <c r="F259" i="13"/>
  <c r="M259" i="13" s="1"/>
  <c r="Q259" i="13" s="1"/>
  <c r="L259" i="13"/>
  <c r="F251" i="13"/>
  <c r="M251" i="13" s="1"/>
  <c r="Q251" i="13" s="1"/>
  <c r="L251" i="13"/>
  <c r="F243" i="13"/>
  <c r="M243" i="13" s="1"/>
  <c r="Q243" i="13" s="1"/>
  <c r="L243" i="13"/>
  <c r="F235" i="13"/>
  <c r="M235" i="13" s="1"/>
  <c r="Q235" i="13" s="1"/>
  <c r="L235" i="13"/>
  <c r="F231" i="13"/>
  <c r="M231" i="13" s="1"/>
  <c r="Q231" i="13" s="1"/>
  <c r="L231" i="13"/>
  <c r="F223" i="13"/>
  <c r="M223" i="13" s="1"/>
  <c r="Q223" i="13" s="1"/>
  <c r="L223" i="13"/>
  <c r="F215" i="13"/>
  <c r="M215" i="13" s="1"/>
  <c r="Q215" i="13" s="1"/>
  <c r="L215" i="13"/>
  <c r="F207" i="13"/>
  <c r="M207" i="13" s="1"/>
  <c r="Q207" i="13" s="1"/>
  <c r="L207" i="13"/>
  <c r="F199" i="13"/>
  <c r="M199" i="13" s="1"/>
  <c r="Q199" i="13" s="1"/>
  <c r="L199" i="13"/>
  <c r="F191" i="13"/>
  <c r="M191" i="13" s="1"/>
  <c r="Q191" i="13" s="1"/>
  <c r="L191" i="13"/>
  <c r="F183" i="13"/>
  <c r="M183" i="13" s="1"/>
  <c r="Q183" i="13" s="1"/>
  <c r="L183" i="13"/>
  <c r="F175" i="13"/>
  <c r="M175" i="13" s="1"/>
  <c r="Q175" i="13" s="1"/>
  <c r="L175" i="13"/>
  <c r="F167" i="13"/>
  <c r="M167" i="13" s="1"/>
  <c r="Q167" i="13" s="1"/>
  <c r="L167" i="13"/>
  <c r="F159" i="13"/>
  <c r="M159" i="13" s="1"/>
  <c r="Q159" i="13" s="1"/>
  <c r="L159" i="13"/>
  <c r="F151" i="13"/>
  <c r="M151" i="13" s="1"/>
  <c r="Q151" i="13" s="1"/>
  <c r="L151" i="13"/>
  <c r="F143" i="13"/>
  <c r="M143" i="13" s="1"/>
  <c r="Q143" i="13" s="1"/>
  <c r="L143" i="13"/>
  <c r="F135" i="13"/>
  <c r="M135" i="13" s="1"/>
  <c r="Q135" i="13" s="1"/>
  <c r="L135" i="13"/>
  <c r="F127" i="13"/>
  <c r="M127" i="13" s="1"/>
  <c r="Q127" i="13" s="1"/>
  <c r="L127" i="13"/>
  <c r="F119" i="13"/>
  <c r="M119" i="13" s="1"/>
  <c r="Q119" i="13" s="1"/>
  <c r="L119" i="13"/>
  <c r="F111" i="13"/>
  <c r="M111" i="13" s="1"/>
  <c r="Q111" i="13" s="1"/>
  <c r="L111" i="13"/>
  <c r="F99" i="13"/>
  <c r="M99" i="13" s="1"/>
  <c r="Q99" i="13" s="1"/>
  <c r="L99" i="13"/>
  <c r="F91" i="13"/>
  <c r="M91" i="13" s="1"/>
  <c r="Q91" i="13" s="1"/>
  <c r="L91" i="13"/>
  <c r="F79" i="13"/>
  <c r="M79" i="13" s="1"/>
  <c r="Q79" i="13" s="1"/>
  <c r="L79" i="13"/>
  <c r="F67" i="13"/>
  <c r="M67" i="13" s="1"/>
  <c r="Q67" i="13" s="1"/>
  <c r="L67" i="13"/>
  <c r="F51" i="13"/>
  <c r="M51" i="13" s="1"/>
  <c r="Q51" i="13" s="1"/>
  <c r="L51" i="13"/>
  <c r="F43" i="13"/>
  <c r="M43" i="13" s="1"/>
  <c r="Q43" i="13" s="1"/>
  <c r="L43" i="13"/>
  <c r="F11" i="13"/>
  <c r="M11" i="13" s="1"/>
  <c r="Q11" i="13" s="1"/>
  <c r="L11" i="13"/>
  <c r="F305" i="13"/>
  <c r="M305" i="13" s="1"/>
  <c r="Q305" i="13" s="1"/>
  <c r="L305" i="13"/>
  <c r="F297" i="13"/>
  <c r="M297" i="13" s="1"/>
  <c r="Q297" i="13" s="1"/>
  <c r="L297" i="13"/>
  <c r="F289" i="13"/>
  <c r="M289" i="13" s="1"/>
  <c r="Q289" i="13" s="1"/>
  <c r="L289" i="13"/>
  <c r="J3408" i="13" a="1"/>
  <c r="J3408" i="13" s="1"/>
  <c r="G3405" i="13" a="1"/>
  <c r="G3405" i="13" s="1"/>
  <c r="H3406" i="13" a="1"/>
  <c r="H3406" i="13" s="1"/>
  <c r="I3407" i="13" a="1"/>
  <c r="I3407" i="13" s="1"/>
  <c r="J3385" i="13" a="1"/>
  <c r="J3385" i="13" s="1"/>
  <c r="G3382" i="13" a="1"/>
  <c r="G3382" i="13" s="1"/>
  <c r="H3383" i="13" a="1"/>
  <c r="H3383" i="13" s="1"/>
  <c r="I3384" i="13" a="1"/>
  <c r="I3384" i="13" s="1"/>
  <c r="H3357" i="13" a="1"/>
  <c r="H3357" i="13" s="1"/>
  <c r="G3356" i="13" a="1"/>
  <c r="G3356" i="13" s="1"/>
  <c r="J3359" i="13" a="1"/>
  <c r="J3359" i="13" s="1"/>
  <c r="I3358" i="13" a="1"/>
  <c r="I3358" i="13" s="1"/>
  <c r="J3355" i="13" a="1"/>
  <c r="J3355" i="13" s="1"/>
  <c r="H3353" i="13" a="1"/>
  <c r="H3353" i="13" s="1"/>
  <c r="I3354" i="13" a="1"/>
  <c r="I3354" i="13" s="1"/>
  <c r="G3352" i="13" a="1"/>
  <c r="G3352" i="13" s="1"/>
  <c r="J3340" i="13" a="1"/>
  <c r="J3340" i="13" s="1"/>
  <c r="G3337" i="13" a="1"/>
  <c r="G3337" i="13" s="1"/>
  <c r="I3339" i="13" a="1"/>
  <c r="I3339" i="13" s="1"/>
  <c r="H3338" i="13" a="1"/>
  <c r="H3338" i="13" s="1"/>
  <c r="I3324" i="13" a="1"/>
  <c r="I3324" i="13" s="1"/>
  <c r="J3325" i="13" a="1"/>
  <c r="J3325" i="13" s="1"/>
  <c r="G3322" i="13" a="1"/>
  <c r="G3322" i="13" s="1"/>
  <c r="H3323" i="13" a="1"/>
  <c r="H3323" i="13" s="1"/>
  <c r="J3303" i="13" a="1"/>
  <c r="J3303" i="13" s="1"/>
  <c r="G3300" i="13" a="1"/>
  <c r="G3300" i="13" s="1"/>
  <c r="I3302" i="13" a="1"/>
  <c r="I3302" i="13" s="1"/>
  <c r="H3301" i="13" a="1"/>
  <c r="H3301" i="13" s="1"/>
  <c r="H3286" i="13" a="1"/>
  <c r="H3286" i="13" s="1"/>
  <c r="I3287" i="13" a="1"/>
  <c r="I3287" i="13" s="1"/>
  <c r="J3288" i="13" a="1"/>
  <c r="J3288" i="13" s="1"/>
  <c r="G3285" i="13" a="1"/>
  <c r="G3285" i="13" s="1"/>
  <c r="J3284" i="13" a="1"/>
  <c r="J3284" i="13" s="1"/>
  <c r="H3282" i="13" a="1"/>
  <c r="H3282" i="13" s="1"/>
  <c r="I3283" i="13" a="1"/>
  <c r="I3283" i="13" s="1"/>
  <c r="G3281" i="13" a="1"/>
  <c r="G3281" i="13" s="1"/>
  <c r="J3254" i="13" a="1"/>
  <c r="J3254" i="13" s="1"/>
  <c r="G3251" i="13" a="1"/>
  <c r="G3251" i="13" s="1"/>
  <c r="I3253" i="13" a="1"/>
  <c r="I3253" i="13" s="1"/>
  <c r="H3252" i="13" a="1"/>
  <c r="H3252" i="13" s="1"/>
  <c r="G3240" i="13" a="1"/>
  <c r="G3240" i="13" s="1"/>
  <c r="J3243" i="13" a="1"/>
  <c r="J3243" i="13" s="1"/>
  <c r="H3241" i="13" a="1"/>
  <c r="H3241" i="13" s="1"/>
  <c r="I3242" i="13" a="1"/>
  <c r="I3242" i="13" s="1"/>
  <c r="J3239" i="13" a="1"/>
  <c r="J3239" i="13" s="1"/>
  <c r="H3237" i="13" a="1"/>
  <c r="H3237" i="13" s="1"/>
  <c r="I3238" i="13" a="1"/>
  <c r="I3238" i="13" s="1"/>
  <c r="G3236" i="13" a="1"/>
  <c r="G3236" i="13" s="1"/>
  <c r="G3232" i="13" a="1"/>
  <c r="G3232" i="13" s="1"/>
  <c r="J3235" i="13" a="1"/>
  <c r="J3235" i="13" s="1"/>
  <c r="H3233" i="13" a="1"/>
  <c r="H3233" i="13" s="1"/>
  <c r="I3234" i="13" a="1"/>
  <c r="I3234" i="13" s="1"/>
  <c r="G3195" i="13" a="1"/>
  <c r="G3195" i="13" s="1"/>
  <c r="J3198" i="13" a="1"/>
  <c r="J3198" i="13" s="1"/>
  <c r="I3197" i="13" a="1"/>
  <c r="I3197" i="13" s="1"/>
  <c r="H3196" i="13" a="1"/>
  <c r="H3196" i="13" s="1"/>
  <c r="J3191" i="13" a="1"/>
  <c r="J3191" i="13" s="1"/>
  <c r="I3190" i="13" a="1"/>
  <c r="I3190" i="13" s="1"/>
  <c r="H3189" i="13" a="1"/>
  <c r="H3189" i="13" s="1"/>
  <c r="G3188" i="13" a="1"/>
  <c r="G3188" i="13" s="1"/>
  <c r="J3184" i="13" a="1"/>
  <c r="J3184" i="13" s="1"/>
  <c r="G3181" i="13" a="1"/>
  <c r="G3181" i="13" s="1"/>
  <c r="I3183" i="13" a="1"/>
  <c r="I3183" i="13" s="1"/>
  <c r="H3182" i="13" a="1"/>
  <c r="H3182" i="13" s="1"/>
  <c r="H3178" i="13" a="1"/>
  <c r="H3178" i="13" s="1"/>
  <c r="J3180" i="13" a="1"/>
  <c r="J3180" i="13" s="1"/>
  <c r="G3177" i="13" a="1"/>
  <c r="G3177" i="13" s="1"/>
  <c r="I3179" i="13" a="1"/>
  <c r="I3179" i="13" s="1"/>
  <c r="J3176" i="13" a="1"/>
  <c r="J3176" i="13" s="1"/>
  <c r="G3173" i="13" a="1"/>
  <c r="G3173" i="13" s="1"/>
  <c r="H3174" i="13" a="1"/>
  <c r="H3174" i="13" s="1"/>
  <c r="I3175" i="13" a="1"/>
  <c r="I3175" i="13" s="1"/>
  <c r="H3167" i="13" a="1"/>
  <c r="H3167" i="13" s="1"/>
  <c r="J3169" i="13" a="1"/>
  <c r="J3169" i="13" s="1"/>
  <c r="I3168" i="13" a="1"/>
  <c r="I3168" i="13" s="1"/>
  <c r="G3166" i="13" a="1"/>
  <c r="G3166" i="13" s="1"/>
  <c r="J3165" i="13" a="1"/>
  <c r="J3165" i="13" s="1"/>
  <c r="G3162" i="13" a="1"/>
  <c r="G3162" i="13" s="1"/>
  <c r="H3163" i="13" a="1"/>
  <c r="H3163" i="13" s="1"/>
  <c r="I3164" i="13" a="1"/>
  <c r="I3164" i="13" s="1"/>
  <c r="J3135" i="13" a="1"/>
  <c r="J3135" i="13" s="1"/>
  <c r="I3134" i="13" a="1"/>
  <c r="I3134" i="13" s="1"/>
  <c r="H3133" i="13" a="1"/>
  <c r="H3133" i="13" s="1"/>
  <c r="G3132" i="13" a="1"/>
  <c r="G3132" i="13" s="1"/>
  <c r="H3129" i="13" a="1"/>
  <c r="H3129" i="13" s="1"/>
  <c r="J3131" i="13" a="1"/>
  <c r="J3131" i="13" s="1"/>
  <c r="I3130" i="13" a="1"/>
  <c r="I3130" i="13" s="1"/>
  <c r="G3128" i="13" a="1"/>
  <c r="G3128" i="13" s="1"/>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51" i="5"/>
  <c r="F52" i="5"/>
  <c r="F53" i="5"/>
  <c r="F54" i="5"/>
  <c r="F55" i="5"/>
  <c r="F56" i="5"/>
  <c r="F57" i="5"/>
  <c r="F58" i="5"/>
  <c r="F59" i="5"/>
  <c r="F60" i="5"/>
  <c r="F61" i="5"/>
  <c r="F62" i="5"/>
  <c r="F63" i="5"/>
  <c r="F64" i="5"/>
  <c r="F65" i="5"/>
  <c r="F66" i="5"/>
  <c r="F67" i="5"/>
  <c r="F68" i="5"/>
  <c r="F2" i="5"/>
  <c r="M4" i="12"/>
  <c r="K4" i="12" s="1"/>
  <c r="M5" i="12"/>
  <c r="K5" i="12" s="1"/>
  <c r="M6" i="12"/>
  <c r="K6" i="12" s="1"/>
  <c r="M7" i="12"/>
  <c r="K7" i="12" s="1"/>
  <c r="M8" i="12"/>
  <c r="K8" i="12" s="1"/>
  <c r="M9" i="12"/>
  <c r="K9" i="12" s="1"/>
  <c r="M10" i="12"/>
  <c r="K10" i="12" s="1"/>
  <c r="M11" i="12"/>
  <c r="K11" i="12" s="1"/>
  <c r="M12" i="12"/>
  <c r="K12" i="12" s="1"/>
  <c r="M13" i="12"/>
  <c r="K13" i="12" s="1"/>
  <c r="M14" i="12"/>
  <c r="K14" i="12" s="1"/>
  <c r="M15" i="12"/>
  <c r="K15" i="12" s="1"/>
  <c r="M16" i="12"/>
  <c r="K16" i="12" s="1"/>
  <c r="M17" i="12"/>
  <c r="K17" i="12" s="1"/>
  <c r="M18" i="12"/>
  <c r="K18" i="12" s="1"/>
  <c r="M19" i="12"/>
  <c r="K19" i="12" s="1"/>
  <c r="M20" i="12"/>
  <c r="K20" i="12" s="1"/>
  <c r="M21" i="12"/>
  <c r="K21" i="12" s="1"/>
  <c r="M22" i="12"/>
  <c r="K22" i="12" s="1"/>
  <c r="M23" i="12"/>
  <c r="K23" i="12" s="1"/>
  <c r="M24" i="12"/>
  <c r="K24" i="12" s="1"/>
  <c r="M25" i="12"/>
  <c r="K25" i="12" s="1"/>
  <c r="M26" i="12"/>
  <c r="K26" i="12" s="1"/>
  <c r="M27" i="12"/>
  <c r="K27" i="12" s="1"/>
  <c r="M28" i="12"/>
  <c r="K28" i="12" s="1"/>
  <c r="M29" i="12"/>
  <c r="K29" i="12" s="1"/>
  <c r="M30" i="12"/>
  <c r="K30" i="12" s="1"/>
  <c r="M31" i="12"/>
  <c r="K31" i="12" s="1"/>
  <c r="M32" i="12"/>
  <c r="K32" i="12" s="1"/>
  <c r="M33" i="12"/>
  <c r="K33" i="12" s="1"/>
  <c r="M34" i="12"/>
  <c r="K34" i="12" s="1"/>
  <c r="M35" i="12"/>
  <c r="K35" i="12" s="1"/>
  <c r="M36" i="12"/>
  <c r="K36" i="12" s="1"/>
  <c r="M37" i="12"/>
  <c r="K37" i="12" s="1"/>
  <c r="M38" i="12"/>
  <c r="K38" i="12" s="1"/>
  <c r="M39" i="12"/>
  <c r="K39" i="12" s="1"/>
  <c r="M40" i="12"/>
  <c r="K40" i="12" s="1"/>
  <c r="M41" i="12"/>
  <c r="K41" i="12" s="1"/>
  <c r="M42" i="12"/>
  <c r="K42" i="12" s="1"/>
  <c r="M43" i="12"/>
  <c r="K43" i="12" s="1"/>
  <c r="M44" i="12"/>
  <c r="K44" i="12" s="1"/>
  <c r="M45" i="12"/>
  <c r="K45" i="12" s="1"/>
  <c r="M46" i="12"/>
  <c r="K46" i="12" s="1"/>
  <c r="M47" i="12"/>
  <c r="K47" i="12" s="1"/>
  <c r="M48" i="12"/>
  <c r="K48" i="12" s="1"/>
  <c r="M49" i="12"/>
  <c r="K49" i="12" s="1"/>
  <c r="M50" i="12"/>
  <c r="K50" i="12" s="1"/>
  <c r="M51" i="12"/>
  <c r="K51" i="12" s="1"/>
  <c r="M52" i="12"/>
  <c r="K52" i="12" s="1"/>
  <c r="M53" i="12"/>
  <c r="K53" i="12" s="1"/>
  <c r="M54" i="12"/>
  <c r="K54" i="12" s="1"/>
  <c r="M55" i="12"/>
  <c r="K55" i="12" s="1"/>
  <c r="M56" i="12"/>
  <c r="K56" i="12" s="1"/>
  <c r="M57" i="12"/>
  <c r="K57" i="12" s="1"/>
  <c r="M58" i="12"/>
  <c r="K58" i="12" s="1"/>
  <c r="M59" i="12"/>
  <c r="K59" i="12" s="1"/>
  <c r="M60" i="12"/>
  <c r="K60" i="12" s="1"/>
  <c r="M61" i="12"/>
  <c r="K61" i="12" s="1"/>
  <c r="M62" i="12"/>
  <c r="K62" i="12" s="1"/>
  <c r="M63" i="12"/>
  <c r="K63" i="12" s="1"/>
  <c r="M64" i="12"/>
  <c r="K64" i="12" s="1"/>
  <c r="M65" i="12"/>
  <c r="K65" i="12" s="1"/>
  <c r="M66" i="12"/>
  <c r="K66" i="12" s="1"/>
  <c r="M67" i="12"/>
  <c r="K67" i="12" s="1"/>
  <c r="M68" i="12"/>
  <c r="K68" i="12" s="1"/>
  <c r="M69" i="12"/>
  <c r="K69" i="12" s="1"/>
  <c r="M70" i="12"/>
  <c r="K70" i="12" s="1"/>
  <c r="M71" i="12"/>
  <c r="K71" i="12" s="1"/>
  <c r="M72" i="12"/>
  <c r="K72" i="12" s="1"/>
  <c r="M73" i="12"/>
  <c r="K73" i="12" s="1"/>
  <c r="M74" i="12"/>
  <c r="K74" i="12" s="1"/>
  <c r="M75" i="12"/>
  <c r="K75" i="12" s="1"/>
  <c r="M76" i="12"/>
  <c r="K76" i="12" s="1"/>
  <c r="M77" i="12"/>
  <c r="K77" i="12" s="1"/>
  <c r="M78" i="12"/>
  <c r="K78" i="12" s="1"/>
  <c r="M79" i="12"/>
  <c r="K79" i="12" s="1"/>
  <c r="M80" i="12"/>
  <c r="K80" i="12" s="1"/>
  <c r="M81" i="12"/>
  <c r="K81" i="12" s="1"/>
  <c r="M82" i="12"/>
  <c r="K82" i="12" s="1"/>
  <c r="M83" i="12"/>
  <c r="K83" i="12" s="1"/>
  <c r="M84" i="12"/>
  <c r="K84" i="12" s="1"/>
  <c r="M85" i="12"/>
  <c r="K85" i="12" s="1"/>
  <c r="M86" i="12"/>
  <c r="K86" i="12" s="1"/>
  <c r="M87" i="12"/>
  <c r="K87" i="12" s="1"/>
  <c r="M88" i="12"/>
  <c r="K88" i="12" s="1"/>
  <c r="M89" i="12"/>
  <c r="K89" i="12" s="1"/>
  <c r="M90" i="12"/>
  <c r="K90" i="12" s="1"/>
  <c r="M91" i="12"/>
  <c r="K91" i="12" s="1"/>
  <c r="M92" i="12"/>
  <c r="K92" i="12" s="1"/>
  <c r="M93" i="12"/>
  <c r="K93" i="12" s="1"/>
  <c r="M94" i="12"/>
  <c r="K94" i="12" s="1"/>
  <c r="M95" i="12"/>
  <c r="K95" i="12" s="1"/>
  <c r="M96" i="12"/>
  <c r="K96" i="12" s="1"/>
  <c r="M97" i="12"/>
  <c r="K97" i="12" s="1"/>
  <c r="M98" i="12"/>
  <c r="K98" i="12" s="1"/>
  <c r="M99" i="12"/>
  <c r="K99" i="12" s="1"/>
  <c r="M100" i="12"/>
  <c r="K100" i="12" s="1"/>
  <c r="M101" i="12"/>
  <c r="K101" i="12" s="1"/>
  <c r="M102" i="12"/>
  <c r="K102" i="12" s="1"/>
  <c r="M103" i="12"/>
  <c r="K103" i="12" s="1"/>
  <c r="M104" i="12"/>
  <c r="K104" i="12" s="1"/>
  <c r="M105" i="12"/>
  <c r="K105" i="12" s="1"/>
  <c r="M106" i="12"/>
  <c r="K106" i="12" s="1"/>
  <c r="M107" i="12"/>
  <c r="K107" i="12" s="1"/>
  <c r="M108" i="12"/>
  <c r="K108" i="12" s="1"/>
  <c r="M109" i="12"/>
  <c r="K109" i="12" s="1"/>
  <c r="M110" i="12"/>
  <c r="K110" i="12" s="1"/>
  <c r="M111" i="12"/>
  <c r="K111" i="12" s="1"/>
  <c r="M112" i="12"/>
  <c r="K112" i="12" s="1"/>
  <c r="M113" i="12"/>
  <c r="K113" i="12" s="1"/>
  <c r="M114" i="12"/>
  <c r="K114" i="12" s="1"/>
  <c r="M115" i="12"/>
  <c r="K115" i="12" s="1"/>
  <c r="M116" i="12"/>
  <c r="K116" i="12" s="1"/>
  <c r="M117" i="12"/>
  <c r="K117" i="12" s="1"/>
  <c r="M118" i="12"/>
  <c r="K118" i="12" s="1"/>
  <c r="M119" i="12"/>
  <c r="K119" i="12" s="1"/>
  <c r="M120" i="12"/>
  <c r="K120" i="12" s="1"/>
  <c r="M121" i="12"/>
  <c r="K121" i="12" s="1"/>
  <c r="M122" i="12"/>
  <c r="K122" i="12" s="1"/>
  <c r="M123" i="12"/>
  <c r="K123" i="12" s="1"/>
  <c r="M124" i="12"/>
  <c r="K124" i="12" s="1"/>
  <c r="M125" i="12"/>
  <c r="K125" i="12" s="1"/>
  <c r="M126" i="12"/>
  <c r="K126" i="12" s="1"/>
  <c r="M127" i="12"/>
  <c r="K127" i="12" s="1"/>
  <c r="M128" i="12"/>
  <c r="K128" i="12" s="1"/>
  <c r="M129" i="12"/>
  <c r="K129" i="12" s="1"/>
  <c r="M130" i="12"/>
  <c r="K130" i="12" s="1"/>
  <c r="M131" i="12"/>
  <c r="K131" i="12" s="1"/>
  <c r="M132" i="12"/>
  <c r="K132" i="12" s="1"/>
  <c r="M133" i="12"/>
  <c r="K133" i="12" s="1"/>
  <c r="M134" i="12"/>
  <c r="K134" i="12" s="1"/>
  <c r="M135" i="12"/>
  <c r="K135" i="12" s="1"/>
  <c r="M136" i="12"/>
  <c r="K136" i="12" s="1"/>
  <c r="M137" i="12"/>
  <c r="K137" i="12" s="1"/>
  <c r="M138" i="12"/>
  <c r="K138" i="12" s="1"/>
  <c r="M139" i="12"/>
  <c r="K139" i="12" s="1"/>
  <c r="M140" i="12"/>
  <c r="K140" i="12" s="1"/>
  <c r="M141" i="12"/>
  <c r="K141" i="12" s="1"/>
  <c r="M142" i="12"/>
  <c r="K142" i="12" s="1"/>
  <c r="M143" i="12"/>
  <c r="K143" i="12" s="1"/>
  <c r="M144" i="12"/>
  <c r="K144" i="12" s="1"/>
  <c r="M145" i="12"/>
  <c r="K145" i="12" s="1"/>
  <c r="M146" i="12"/>
  <c r="K146" i="12" s="1"/>
  <c r="M147" i="12"/>
  <c r="K147" i="12" s="1"/>
  <c r="M148" i="12"/>
  <c r="K148" i="12" s="1"/>
  <c r="M149" i="12"/>
  <c r="K149" i="12" s="1"/>
  <c r="M150" i="12"/>
  <c r="K150" i="12" s="1"/>
  <c r="M151" i="12"/>
  <c r="K151" i="12" s="1"/>
  <c r="M152" i="12"/>
  <c r="K152" i="12" s="1"/>
  <c r="M153" i="12"/>
  <c r="K153" i="12" s="1"/>
  <c r="M154" i="12"/>
  <c r="K154" i="12" s="1"/>
  <c r="M155" i="12"/>
  <c r="K155" i="12" s="1"/>
  <c r="M156" i="12"/>
  <c r="K156" i="12" s="1"/>
  <c r="M157" i="12"/>
  <c r="K157" i="12" s="1"/>
  <c r="M158" i="12"/>
  <c r="K158" i="12" s="1"/>
  <c r="M159" i="12"/>
  <c r="K159" i="12" s="1"/>
  <c r="M160" i="12"/>
  <c r="K160" i="12" s="1"/>
  <c r="M161" i="12"/>
  <c r="K161" i="12" s="1"/>
  <c r="M162" i="12"/>
  <c r="K162" i="12" s="1"/>
  <c r="M163" i="12"/>
  <c r="K163" i="12" s="1"/>
  <c r="M164" i="12"/>
  <c r="K164" i="12" s="1"/>
  <c r="M165" i="12"/>
  <c r="K165" i="12" s="1"/>
  <c r="M166" i="12"/>
  <c r="K166" i="12" s="1"/>
  <c r="M167" i="12"/>
  <c r="K167" i="12" s="1"/>
  <c r="M168" i="12"/>
  <c r="K168" i="12" s="1"/>
  <c r="M169" i="12"/>
  <c r="K169" i="12" s="1"/>
  <c r="M170" i="12"/>
  <c r="K170" i="12" s="1"/>
  <c r="M171" i="12"/>
  <c r="K171" i="12" s="1"/>
  <c r="M172" i="12"/>
  <c r="K172" i="12" s="1"/>
  <c r="M173" i="12"/>
  <c r="K173" i="12" s="1"/>
  <c r="M174" i="12"/>
  <c r="K174" i="12" s="1"/>
  <c r="M175" i="12"/>
  <c r="K175" i="12" s="1"/>
  <c r="M176" i="12"/>
  <c r="K176" i="12" s="1"/>
  <c r="M177" i="12"/>
  <c r="K177" i="12" s="1"/>
  <c r="M178" i="12"/>
  <c r="K178" i="12" s="1"/>
  <c r="M179" i="12"/>
  <c r="K179" i="12" s="1"/>
  <c r="M180" i="12"/>
  <c r="K180" i="12" s="1"/>
  <c r="M181" i="12"/>
  <c r="K181" i="12" s="1"/>
  <c r="M182" i="12"/>
  <c r="K182" i="12" s="1"/>
  <c r="M183" i="12"/>
  <c r="K183" i="12" s="1"/>
  <c r="M184" i="12"/>
  <c r="K184" i="12" s="1"/>
  <c r="M185" i="12"/>
  <c r="K185" i="12" s="1"/>
  <c r="M186" i="12"/>
  <c r="K186" i="12" s="1"/>
  <c r="M187" i="12"/>
  <c r="K187" i="12" s="1"/>
  <c r="M188" i="12"/>
  <c r="K188" i="12" s="1"/>
  <c r="M189" i="12"/>
  <c r="K189" i="12" s="1"/>
  <c r="M190" i="12"/>
  <c r="K190" i="12" s="1"/>
  <c r="M191" i="12"/>
  <c r="K191" i="12" s="1"/>
  <c r="M192" i="12"/>
  <c r="K192" i="12" s="1"/>
  <c r="M193" i="12"/>
  <c r="K193" i="12" s="1"/>
  <c r="M194" i="12"/>
  <c r="K194" i="12" s="1"/>
  <c r="M195" i="12"/>
  <c r="K195" i="12" s="1"/>
  <c r="M196" i="12"/>
  <c r="K196" i="12" s="1"/>
  <c r="M197" i="12"/>
  <c r="K197" i="12" s="1"/>
  <c r="M198" i="12"/>
  <c r="K198" i="12" s="1"/>
  <c r="M199" i="12"/>
  <c r="K199" i="12" s="1"/>
  <c r="M200" i="12"/>
  <c r="K200" i="12" s="1"/>
  <c r="M201" i="12"/>
  <c r="K201" i="12" s="1"/>
  <c r="M202" i="12"/>
  <c r="K202" i="12" s="1"/>
  <c r="M203" i="12"/>
  <c r="K203" i="12" s="1"/>
  <c r="M204" i="12"/>
  <c r="K204" i="12" s="1"/>
  <c r="M205" i="12"/>
  <c r="K205" i="12" s="1"/>
  <c r="M206" i="12"/>
  <c r="K206" i="12" s="1"/>
  <c r="M207" i="12"/>
  <c r="K207" i="12" s="1"/>
  <c r="M208" i="12"/>
  <c r="K208" i="12" s="1"/>
  <c r="M209" i="12"/>
  <c r="K209" i="12" s="1"/>
  <c r="M210" i="12"/>
  <c r="K210" i="12" s="1"/>
  <c r="M211" i="12"/>
  <c r="K211" i="12" s="1"/>
  <c r="M212" i="12"/>
  <c r="K212" i="12" s="1"/>
  <c r="M213" i="12"/>
  <c r="K213" i="12" s="1"/>
  <c r="M214" i="12"/>
  <c r="K214" i="12" s="1"/>
  <c r="M215" i="12"/>
  <c r="K215" i="12" s="1"/>
  <c r="M216" i="12"/>
  <c r="K216" i="12" s="1"/>
  <c r="M217" i="12"/>
  <c r="K217" i="12" s="1"/>
  <c r="M218" i="12"/>
  <c r="K218" i="12" s="1"/>
  <c r="M219" i="12"/>
  <c r="K219" i="12" s="1"/>
  <c r="M220" i="12"/>
  <c r="K220" i="12" s="1"/>
  <c r="M221" i="12"/>
  <c r="K221" i="12" s="1"/>
  <c r="M222" i="12"/>
  <c r="K222" i="12" s="1"/>
  <c r="M223" i="12"/>
  <c r="K223" i="12" s="1"/>
  <c r="M224" i="12"/>
  <c r="K224" i="12" s="1"/>
  <c r="M225" i="12"/>
  <c r="K225" i="12" s="1"/>
  <c r="M226" i="12"/>
  <c r="K226" i="12" s="1"/>
  <c r="M227" i="12"/>
  <c r="K227" i="12" s="1"/>
  <c r="M228" i="12"/>
  <c r="K228" i="12" s="1"/>
  <c r="M229" i="12"/>
  <c r="K229" i="12" s="1"/>
  <c r="M230" i="12"/>
  <c r="K230" i="12" s="1"/>
  <c r="M231" i="12"/>
  <c r="K231" i="12" s="1"/>
  <c r="M232" i="12"/>
  <c r="K232" i="12" s="1"/>
  <c r="M233" i="12"/>
  <c r="K233" i="12" s="1"/>
  <c r="M234" i="12"/>
  <c r="K234" i="12" s="1"/>
  <c r="M235" i="12"/>
  <c r="K235" i="12" s="1"/>
  <c r="M236" i="12"/>
  <c r="K236" i="12" s="1"/>
  <c r="M237" i="12"/>
  <c r="K237" i="12" s="1"/>
  <c r="M238" i="12"/>
  <c r="K238" i="12" s="1"/>
  <c r="M239" i="12"/>
  <c r="K239" i="12" s="1"/>
  <c r="M240" i="12"/>
  <c r="K240" i="12" s="1"/>
  <c r="M241" i="12"/>
  <c r="K241" i="12" s="1"/>
  <c r="M242" i="12"/>
  <c r="K242" i="12" s="1"/>
  <c r="M243" i="12"/>
  <c r="K243" i="12" s="1"/>
  <c r="M244" i="12"/>
  <c r="K244" i="12" s="1"/>
  <c r="M245" i="12"/>
  <c r="K245" i="12" s="1"/>
  <c r="M246" i="12"/>
  <c r="K246" i="12" s="1"/>
  <c r="M247" i="12"/>
  <c r="K247" i="12" s="1"/>
  <c r="M248" i="12"/>
  <c r="K248" i="12" s="1"/>
  <c r="M249" i="12"/>
  <c r="K249" i="12" s="1"/>
  <c r="M250" i="12"/>
  <c r="K250" i="12" s="1"/>
  <c r="M251" i="12"/>
  <c r="K251" i="12" s="1"/>
  <c r="M252" i="12"/>
  <c r="K252" i="12" s="1"/>
  <c r="M253" i="12"/>
  <c r="K253" i="12" s="1"/>
  <c r="M254" i="12"/>
  <c r="K254" i="12" s="1"/>
  <c r="M255" i="12"/>
  <c r="K255" i="12" s="1"/>
  <c r="M256" i="12"/>
  <c r="K256" i="12" s="1"/>
  <c r="M257" i="12"/>
  <c r="K257" i="12" s="1"/>
  <c r="M258" i="12"/>
  <c r="K258" i="12" s="1"/>
  <c r="M259" i="12"/>
  <c r="K259" i="12" s="1"/>
  <c r="M260" i="12"/>
  <c r="K260" i="12" s="1"/>
  <c r="M261" i="12"/>
  <c r="K261" i="12" s="1"/>
  <c r="M262" i="12"/>
  <c r="K262" i="12" s="1"/>
  <c r="M263" i="12"/>
  <c r="K263" i="12" s="1"/>
  <c r="M264" i="12"/>
  <c r="K264" i="12" s="1"/>
  <c r="M265" i="12"/>
  <c r="K265" i="12" s="1"/>
  <c r="M266" i="12"/>
  <c r="K266" i="12" s="1"/>
  <c r="M267" i="12"/>
  <c r="K267" i="12" s="1"/>
  <c r="M268" i="12"/>
  <c r="K268" i="12" s="1"/>
  <c r="M269" i="12"/>
  <c r="K269" i="12" s="1"/>
  <c r="M270" i="12"/>
  <c r="K270" i="12" s="1"/>
  <c r="M271" i="12"/>
  <c r="K271" i="12" s="1"/>
  <c r="M272" i="12"/>
  <c r="K272" i="12" s="1"/>
  <c r="M273" i="12"/>
  <c r="K273" i="12" s="1"/>
  <c r="M274" i="12"/>
  <c r="K274" i="12" s="1"/>
  <c r="M275" i="12"/>
  <c r="K275" i="12" s="1"/>
  <c r="M276" i="12"/>
  <c r="K276" i="12" s="1"/>
  <c r="M277" i="12"/>
  <c r="K277" i="12" s="1"/>
  <c r="M278" i="12"/>
  <c r="K278" i="12" s="1"/>
  <c r="M279" i="12"/>
  <c r="K279" i="12" s="1"/>
  <c r="M280" i="12"/>
  <c r="K280" i="12" s="1"/>
  <c r="M281" i="12"/>
  <c r="K281" i="12" s="1"/>
  <c r="M282" i="12"/>
  <c r="K282" i="12" s="1"/>
  <c r="M283" i="12"/>
  <c r="K283" i="12" s="1"/>
  <c r="M284" i="12"/>
  <c r="K284" i="12" s="1"/>
  <c r="M285" i="12"/>
  <c r="K285" i="12" s="1"/>
  <c r="M286" i="12"/>
  <c r="K286" i="12" s="1"/>
  <c r="M287" i="12"/>
  <c r="K287" i="12" s="1"/>
  <c r="M288" i="12"/>
  <c r="K288" i="12" s="1"/>
  <c r="M289" i="12"/>
  <c r="K289" i="12" s="1"/>
  <c r="M290" i="12"/>
  <c r="K290" i="12" s="1"/>
  <c r="M291" i="12"/>
  <c r="K291" i="12" s="1"/>
  <c r="M292" i="12"/>
  <c r="K292" i="12" s="1"/>
  <c r="M293" i="12"/>
  <c r="K293" i="12" s="1"/>
  <c r="M294" i="12"/>
  <c r="K294" i="12" s="1"/>
  <c r="M295" i="12"/>
  <c r="K295" i="12" s="1"/>
  <c r="M296" i="12"/>
  <c r="K296" i="12" s="1"/>
  <c r="M297" i="12"/>
  <c r="K297" i="12" s="1"/>
  <c r="M298" i="12"/>
  <c r="K298" i="12" s="1"/>
  <c r="M299" i="12"/>
  <c r="K299" i="12" s="1"/>
  <c r="M300" i="12"/>
  <c r="K300" i="12" s="1"/>
  <c r="M301" i="12"/>
  <c r="K301" i="12" s="1"/>
  <c r="M302" i="12"/>
  <c r="K302" i="12" s="1"/>
  <c r="M303" i="12"/>
  <c r="K303" i="12" s="1"/>
  <c r="M304" i="12"/>
  <c r="K304" i="12" s="1"/>
  <c r="M305" i="12"/>
  <c r="K305" i="12" s="1"/>
  <c r="M306" i="12"/>
  <c r="K306" i="12" s="1"/>
  <c r="M307" i="12"/>
  <c r="K307" i="12" s="1"/>
  <c r="M308" i="12"/>
  <c r="K308" i="12" s="1"/>
  <c r="M309" i="12"/>
  <c r="K309" i="12" s="1"/>
  <c r="M310" i="12"/>
  <c r="K310" i="12" s="1"/>
  <c r="M311" i="12"/>
  <c r="K311" i="12" s="1"/>
  <c r="M312" i="12"/>
  <c r="K312" i="12" s="1"/>
  <c r="M313" i="12"/>
  <c r="K313" i="12" s="1"/>
  <c r="M314" i="12"/>
  <c r="K314" i="12" s="1"/>
  <c r="M315" i="12"/>
  <c r="K315" i="12" s="1"/>
  <c r="M316" i="12"/>
  <c r="K316" i="12" s="1"/>
  <c r="M317" i="12"/>
  <c r="K317" i="12" s="1"/>
  <c r="M318" i="12"/>
  <c r="K318" i="12" s="1"/>
  <c r="M319" i="12"/>
  <c r="K319" i="12" s="1"/>
  <c r="M320" i="12"/>
  <c r="K320" i="12" s="1"/>
  <c r="M321" i="12"/>
  <c r="K321" i="12" s="1"/>
  <c r="M322" i="12"/>
  <c r="K322" i="12" s="1"/>
  <c r="M323" i="12"/>
  <c r="K323" i="12" s="1"/>
  <c r="M324" i="12"/>
  <c r="K324" i="12" s="1"/>
  <c r="M325" i="12"/>
  <c r="K325" i="12" s="1"/>
  <c r="M326" i="12"/>
  <c r="K326" i="12" s="1"/>
  <c r="M327" i="12"/>
  <c r="K327" i="12" s="1"/>
  <c r="M328" i="12"/>
  <c r="K328" i="12" s="1"/>
  <c r="M329" i="12"/>
  <c r="K329" i="12" s="1"/>
  <c r="M330" i="12"/>
  <c r="K330" i="12" s="1"/>
  <c r="M331" i="12"/>
  <c r="K331" i="12" s="1"/>
  <c r="M332" i="12"/>
  <c r="K332" i="12" s="1"/>
  <c r="M333" i="12"/>
  <c r="K333" i="12" s="1"/>
  <c r="M334" i="12"/>
  <c r="K334" i="12" s="1"/>
  <c r="M335" i="12"/>
  <c r="K335" i="12" s="1"/>
  <c r="M336" i="12"/>
  <c r="K336" i="12" s="1"/>
  <c r="M337" i="12"/>
  <c r="K337" i="12" s="1"/>
  <c r="M338" i="12"/>
  <c r="K338" i="12" s="1"/>
  <c r="M339" i="12"/>
  <c r="K339" i="12" s="1"/>
  <c r="M340" i="12"/>
  <c r="K340" i="12" s="1"/>
  <c r="M341" i="12"/>
  <c r="K341" i="12" s="1"/>
  <c r="M342" i="12"/>
  <c r="K342" i="12" s="1"/>
  <c r="M343" i="12"/>
  <c r="K343" i="12" s="1"/>
  <c r="M344" i="12"/>
  <c r="K344" i="12" s="1"/>
  <c r="M345" i="12"/>
  <c r="K345" i="12" s="1"/>
  <c r="M346" i="12"/>
  <c r="K346" i="12" s="1"/>
  <c r="M347" i="12"/>
  <c r="K347" i="12" s="1"/>
  <c r="M348" i="12"/>
  <c r="K348" i="12" s="1"/>
  <c r="M349" i="12"/>
  <c r="K349" i="12" s="1"/>
  <c r="M350" i="12"/>
  <c r="K350" i="12" s="1"/>
  <c r="M351" i="12"/>
  <c r="K351" i="12" s="1"/>
  <c r="M352" i="12"/>
  <c r="K352" i="12" s="1"/>
  <c r="M353" i="12"/>
  <c r="K353" i="12" s="1"/>
  <c r="M354" i="12"/>
  <c r="K354" i="12" s="1"/>
  <c r="M355" i="12"/>
  <c r="K355" i="12" s="1"/>
  <c r="M356" i="12"/>
  <c r="K356" i="12" s="1"/>
  <c r="M357" i="12"/>
  <c r="K357" i="12" s="1"/>
  <c r="M358" i="12"/>
  <c r="K358" i="12" s="1"/>
  <c r="M359" i="12"/>
  <c r="K359" i="12" s="1"/>
  <c r="M360" i="12"/>
  <c r="K360" i="12" s="1"/>
  <c r="M361" i="12"/>
  <c r="K361" i="12" s="1"/>
  <c r="M362" i="12"/>
  <c r="K362" i="12" s="1"/>
  <c r="M363" i="12"/>
  <c r="K363" i="12" s="1"/>
  <c r="M364" i="12"/>
  <c r="K364" i="12" s="1"/>
  <c r="M365" i="12"/>
  <c r="K365" i="12" s="1"/>
  <c r="M366" i="12"/>
  <c r="K366" i="12" s="1"/>
  <c r="M367" i="12"/>
  <c r="K367" i="12" s="1"/>
  <c r="M368" i="12"/>
  <c r="K368" i="12" s="1"/>
  <c r="M369" i="12"/>
  <c r="K369" i="12" s="1"/>
  <c r="M370" i="12"/>
  <c r="K370" i="12" s="1"/>
  <c r="M371" i="12"/>
  <c r="K371" i="12" s="1"/>
  <c r="M372" i="12"/>
  <c r="K372" i="12" s="1"/>
  <c r="M373" i="12"/>
  <c r="K373" i="12" s="1"/>
  <c r="M374" i="12"/>
  <c r="K374" i="12" s="1"/>
  <c r="M375" i="12"/>
  <c r="K375" i="12" s="1"/>
  <c r="M376" i="12"/>
  <c r="K376" i="12" s="1"/>
  <c r="M377" i="12"/>
  <c r="K377" i="12" s="1"/>
  <c r="M378" i="12"/>
  <c r="K378" i="12" s="1"/>
  <c r="M379" i="12"/>
  <c r="K379" i="12" s="1"/>
  <c r="M380" i="12"/>
  <c r="K380" i="12" s="1"/>
  <c r="M381" i="12"/>
  <c r="K381" i="12" s="1"/>
  <c r="M382" i="12"/>
  <c r="K382" i="12" s="1"/>
  <c r="M383" i="12"/>
  <c r="K383" i="12" s="1"/>
  <c r="M384" i="12"/>
  <c r="K384" i="12" s="1"/>
  <c r="M385" i="12"/>
  <c r="K385" i="12" s="1"/>
  <c r="M386" i="12"/>
  <c r="K386" i="12" s="1"/>
  <c r="M387" i="12"/>
  <c r="K387" i="12" s="1"/>
  <c r="M388" i="12"/>
  <c r="K388" i="12" s="1"/>
  <c r="M389" i="12"/>
  <c r="K389" i="12" s="1"/>
  <c r="M390" i="12"/>
  <c r="K390" i="12" s="1"/>
  <c r="M391" i="12"/>
  <c r="K391" i="12" s="1"/>
  <c r="M392" i="12"/>
  <c r="K392" i="12" s="1"/>
  <c r="M393" i="12"/>
  <c r="K393" i="12" s="1"/>
  <c r="M394" i="12"/>
  <c r="K394" i="12" s="1"/>
  <c r="M395" i="12"/>
  <c r="K395" i="12" s="1"/>
  <c r="M396" i="12"/>
  <c r="K396" i="12" s="1"/>
  <c r="M397" i="12"/>
  <c r="K397" i="12" s="1"/>
  <c r="M398" i="12"/>
  <c r="K398" i="12" s="1"/>
  <c r="M399" i="12"/>
  <c r="K399" i="12" s="1"/>
  <c r="M400" i="12"/>
  <c r="K400" i="12" s="1"/>
  <c r="M401" i="12"/>
  <c r="K401" i="12" s="1"/>
  <c r="M402" i="12"/>
  <c r="K402" i="12" s="1"/>
  <c r="M403" i="12"/>
  <c r="K403" i="12" s="1"/>
  <c r="M404" i="12"/>
  <c r="K404" i="12" s="1"/>
  <c r="M405" i="12"/>
  <c r="K405" i="12" s="1"/>
  <c r="M406" i="12"/>
  <c r="K406" i="12" s="1"/>
  <c r="M407" i="12"/>
  <c r="K407" i="12" s="1"/>
  <c r="M408" i="12"/>
  <c r="K408" i="12" s="1"/>
  <c r="M409" i="12"/>
  <c r="K409" i="12" s="1"/>
  <c r="M410" i="12"/>
  <c r="K410" i="12" s="1"/>
  <c r="M411" i="12"/>
  <c r="K411" i="12" s="1"/>
  <c r="M412" i="12"/>
  <c r="K412" i="12" s="1"/>
  <c r="M413" i="12"/>
  <c r="K413" i="12" s="1"/>
  <c r="M414" i="12"/>
  <c r="K414" i="12" s="1"/>
  <c r="M415" i="12"/>
  <c r="K415" i="12" s="1"/>
  <c r="M416" i="12"/>
  <c r="K416" i="12" s="1"/>
  <c r="M417" i="12"/>
  <c r="K417" i="12" s="1"/>
  <c r="M418" i="12"/>
  <c r="K418" i="12" s="1"/>
  <c r="M419" i="12"/>
  <c r="K419" i="12" s="1"/>
  <c r="M420" i="12"/>
  <c r="K420" i="12" s="1"/>
  <c r="M421" i="12"/>
  <c r="K421" i="12" s="1"/>
  <c r="M422" i="12"/>
  <c r="K422" i="12" s="1"/>
  <c r="M423" i="12"/>
  <c r="K423" i="12" s="1"/>
  <c r="M424" i="12"/>
  <c r="K424" i="12" s="1"/>
  <c r="M425" i="12"/>
  <c r="K425" i="12" s="1"/>
  <c r="M426" i="12"/>
  <c r="K426" i="12" s="1"/>
  <c r="M427" i="12"/>
  <c r="K427" i="12" s="1"/>
  <c r="M428" i="12"/>
  <c r="K428" i="12" s="1"/>
  <c r="M429" i="12"/>
  <c r="K429" i="12" s="1"/>
  <c r="M430" i="12"/>
  <c r="K430" i="12" s="1"/>
  <c r="M431" i="12"/>
  <c r="K431" i="12" s="1"/>
  <c r="M432" i="12"/>
  <c r="K432" i="12" s="1"/>
  <c r="M433" i="12"/>
  <c r="K433" i="12" s="1"/>
  <c r="M434" i="12"/>
  <c r="K434" i="12" s="1"/>
  <c r="M435" i="12"/>
  <c r="K435" i="12" s="1"/>
  <c r="M436" i="12"/>
  <c r="K436" i="12" s="1"/>
  <c r="M437" i="12"/>
  <c r="K437" i="12" s="1"/>
  <c r="M438" i="12"/>
  <c r="K438" i="12" s="1"/>
  <c r="M439" i="12"/>
  <c r="K439" i="12" s="1"/>
  <c r="M440" i="12"/>
  <c r="K440" i="12" s="1"/>
  <c r="M441" i="12"/>
  <c r="K441" i="12" s="1"/>
  <c r="M442" i="12"/>
  <c r="K442" i="12" s="1"/>
  <c r="M443" i="12"/>
  <c r="K443" i="12" s="1"/>
  <c r="M444" i="12"/>
  <c r="K444" i="12" s="1"/>
  <c r="M445" i="12"/>
  <c r="K445" i="12" s="1"/>
  <c r="M446" i="12"/>
  <c r="K446" i="12" s="1"/>
  <c r="M447" i="12"/>
  <c r="K447" i="12" s="1"/>
  <c r="M448" i="12"/>
  <c r="K448" i="12" s="1"/>
  <c r="M449" i="12"/>
  <c r="K449" i="12" s="1"/>
  <c r="M450" i="12"/>
  <c r="K450" i="12" s="1"/>
  <c r="M451" i="12"/>
  <c r="K451" i="12" s="1"/>
  <c r="M452" i="12"/>
  <c r="K452" i="12" s="1"/>
  <c r="M453" i="12"/>
  <c r="K453" i="12" s="1"/>
  <c r="M454" i="12"/>
  <c r="M455" i="12"/>
  <c r="K455" i="12" s="1"/>
  <c r="M456" i="12"/>
  <c r="K456" i="12" s="1"/>
  <c r="M457" i="12"/>
  <c r="K457" i="12" s="1"/>
  <c r="M458" i="12"/>
  <c r="K458" i="12" s="1"/>
  <c r="M459" i="12"/>
  <c r="K459" i="12" s="1"/>
  <c r="M460" i="12"/>
  <c r="K460" i="12" s="1"/>
  <c r="M461" i="12"/>
  <c r="K461" i="12" s="1"/>
  <c r="M462" i="12"/>
  <c r="K462" i="12" s="1"/>
  <c r="M463" i="12"/>
  <c r="K463" i="12" s="1"/>
  <c r="M464" i="12"/>
  <c r="K464" i="12" s="1"/>
  <c r="M465" i="12"/>
  <c r="K465" i="12" s="1"/>
  <c r="M466" i="12"/>
  <c r="K466" i="12" s="1"/>
  <c r="M467" i="12"/>
  <c r="K467" i="12" s="1"/>
  <c r="M468" i="12"/>
  <c r="K468" i="12" s="1"/>
  <c r="M469" i="12"/>
  <c r="K469" i="12" s="1"/>
  <c r="M470" i="12"/>
  <c r="K470" i="12" s="1"/>
  <c r="M471" i="12"/>
  <c r="K471" i="12" s="1"/>
  <c r="M472" i="12"/>
  <c r="K472" i="12" s="1"/>
  <c r="M473" i="12"/>
  <c r="K473" i="12" s="1"/>
  <c r="M474" i="12"/>
  <c r="K474" i="12" s="1"/>
  <c r="M475" i="12"/>
  <c r="K475" i="12" s="1"/>
  <c r="M476" i="12"/>
  <c r="K476" i="12" s="1"/>
  <c r="M477" i="12"/>
  <c r="K477" i="12" s="1"/>
  <c r="M478" i="12"/>
  <c r="K478" i="12" s="1"/>
  <c r="M479" i="12"/>
  <c r="K479" i="12" s="1"/>
  <c r="M480" i="12"/>
  <c r="K480" i="12" s="1"/>
  <c r="M481" i="12"/>
  <c r="K481" i="12" s="1"/>
  <c r="M482" i="12"/>
  <c r="K482" i="12" s="1"/>
  <c r="M483" i="12"/>
  <c r="K483" i="12" s="1"/>
  <c r="M484" i="12"/>
  <c r="K484" i="12" s="1"/>
  <c r="M485" i="12"/>
  <c r="K485" i="12" s="1"/>
  <c r="M486" i="12"/>
  <c r="K486" i="12" s="1"/>
  <c r="M487" i="12"/>
  <c r="K487" i="12" s="1"/>
  <c r="M488" i="12"/>
  <c r="K488" i="12" s="1"/>
  <c r="M489" i="12"/>
  <c r="K489" i="12" s="1"/>
  <c r="M490" i="12"/>
  <c r="K490" i="12" s="1"/>
  <c r="M491" i="12"/>
  <c r="K491" i="12" s="1"/>
  <c r="M492" i="12"/>
  <c r="K492" i="12" s="1"/>
  <c r="M493" i="12"/>
  <c r="K493" i="12" s="1"/>
  <c r="M494" i="12"/>
  <c r="K494" i="12" s="1"/>
  <c r="M495" i="12"/>
  <c r="K495" i="12" s="1"/>
  <c r="M496" i="12"/>
  <c r="K496" i="12" s="1"/>
  <c r="M497" i="12"/>
  <c r="K497" i="12" s="1"/>
  <c r="M498" i="12"/>
  <c r="K498" i="12" s="1"/>
  <c r="M499" i="12"/>
  <c r="K499" i="12" s="1"/>
  <c r="M500" i="12"/>
  <c r="K500" i="12" s="1"/>
  <c r="M501" i="12"/>
  <c r="K501" i="12" s="1"/>
  <c r="M502" i="12"/>
  <c r="K502" i="12" s="1"/>
  <c r="M503" i="12"/>
  <c r="K503" i="12" s="1"/>
  <c r="M504" i="12"/>
  <c r="K504" i="12" s="1"/>
  <c r="M505" i="12"/>
  <c r="K505" i="12" s="1"/>
  <c r="M506" i="12"/>
  <c r="K506" i="12" s="1"/>
  <c r="M507" i="12"/>
  <c r="K507" i="12" s="1"/>
  <c r="M508" i="12"/>
  <c r="K508" i="12" s="1"/>
  <c r="M509" i="12"/>
  <c r="K509" i="12" s="1"/>
  <c r="M510" i="12"/>
  <c r="K510" i="12" s="1"/>
  <c r="M511" i="12"/>
  <c r="K511" i="12" s="1"/>
  <c r="M512" i="12"/>
  <c r="K512" i="12" s="1"/>
  <c r="M513" i="12"/>
  <c r="K513" i="12" s="1"/>
  <c r="M514" i="12"/>
  <c r="K514" i="12" s="1"/>
  <c r="M515" i="12"/>
  <c r="K515" i="12" s="1"/>
  <c r="M516" i="12"/>
  <c r="K516" i="12" s="1"/>
  <c r="M517" i="12"/>
  <c r="K517" i="12" s="1"/>
  <c r="M518" i="12"/>
  <c r="K518" i="12" s="1"/>
  <c r="M519" i="12"/>
  <c r="K519" i="12" s="1"/>
  <c r="M520" i="12"/>
  <c r="K520" i="12" s="1"/>
  <c r="M521" i="12"/>
  <c r="K521" i="12" s="1"/>
  <c r="M522" i="12"/>
  <c r="K522" i="12" s="1"/>
  <c r="M523" i="12"/>
  <c r="K523" i="12" s="1"/>
  <c r="M524" i="12"/>
  <c r="K524" i="12" s="1"/>
  <c r="M525" i="12"/>
  <c r="K525" i="12" s="1"/>
  <c r="M526" i="12"/>
  <c r="K526" i="12" s="1"/>
  <c r="M527" i="12"/>
  <c r="K527" i="12" s="1"/>
  <c r="M528" i="12"/>
  <c r="K528" i="12" s="1"/>
  <c r="M529" i="12"/>
  <c r="K529" i="12" s="1"/>
  <c r="M530" i="12"/>
  <c r="K530" i="12" s="1"/>
  <c r="M531" i="12"/>
  <c r="K531" i="12" s="1"/>
  <c r="M532" i="12"/>
  <c r="K532" i="12" s="1"/>
  <c r="M533" i="12"/>
  <c r="K533" i="12" s="1"/>
  <c r="M534" i="12"/>
  <c r="K534" i="12" s="1"/>
  <c r="M535" i="12"/>
  <c r="K535" i="12" s="1"/>
  <c r="M536" i="12"/>
  <c r="K536" i="12" s="1"/>
  <c r="M537" i="12"/>
  <c r="K537" i="12" s="1"/>
  <c r="M538" i="12"/>
  <c r="K538" i="12" s="1"/>
  <c r="M539" i="12"/>
  <c r="K539" i="12" s="1"/>
  <c r="M540" i="12"/>
  <c r="K540" i="12" s="1"/>
  <c r="M541" i="12"/>
  <c r="K541" i="12" s="1"/>
  <c r="M542" i="12"/>
  <c r="K542" i="12" s="1"/>
  <c r="M543" i="12"/>
  <c r="K543" i="12" s="1"/>
  <c r="M544" i="12"/>
  <c r="K544" i="12" s="1"/>
  <c r="M545" i="12"/>
  <c r="K545" i="12" s="1"/>
  <c r="M546" i="12"/>
  <c r="K546" i="12" s="1"/>
  <c r="M547" i="12"/>
  <c r="K547" i="12" s="1"/>
  <c r="M548" i="12"/>
  <c r="K548" i="12" s="1"/>
  <c r="M549" i="12"/>
  <c r="K549" i="12" s="1"/>
  <c r="M550" i="12"/>
  <c r="K550" i="12" s="1"/>
  <c r="M551" i="12"/>
  <c r="K551" i="12" s="1"/>
  <c r="M552" i="12"/>
  <c r="K552" i="12" s="1"/>
  <c r="M553" i="12"/>
  <c r="K553" i="12" s="1"/>
  <c r="M554" i="12"/>
  <c r="K554" i="12" s="1"/>
  <c r="M555" i="12"/>
  <c r="K555" i="12" s="1"/>
  <c r="M556" i="12"/>
  <c r="K556" i="12" s="1"/>
  <c r="M557" i="12"/>
  <c r="K557" i="12" s="1"/>
  <c r="M558" i="12"/>
  <c r="K558" i="12" s="1"/>
  <c r="M559" i="12"/>
  <c r="K559" i="12" s="1"/>
  <c r="M560" i="12"/>
  <c r="K560" i="12" s="1"/>
  <c r="M561" i="12"/>
  <c r="K561" i="12" s="1"/>
  <c r="M562" i="12"/>
  <c r="K562" i="12" s="1"/>
  <c r="M563" i="12"/>
  <c r="K563" i="12" s="1"/>
  <c r="M564" i="12"/>
  <c r="K564" i="12" s="1"/>
  <c r="M565" i="12"/>
  <c r="K565" i="12" s="1"/>
  <c r="M566" i="12"/>
  <c r="K566" i="12" s="1"/>
  <c r="M567" i="12"/>
  <c r="K567" i="12" s="1"/>
  <c r="M568" i="12"/>
  <c r="K568" i="12" s="1"/>
  <c r="M569" i="12"/>
  <c r="K569" i="12" s="1"/>
  <c r="M570" i="12"/>
  <c r="K570" i="12" s="1"/>
  <c r="M571" i="12"/>
  <c r="K571" i="12" s="1"/>
  <c r="M572" i="12"/>
  <c r="K572" i="12" s="1"/>
  <c r="M573" i="12"/>
  <c r="K573" i="12" s="1"/>
  <c r="M574" i="12"/>
  <c r="K574" i="12" s="1"/>
  <c r="M575" i="12"/>
  <c r="K575" i="12" s="1"/>
  <c r="M576" i="12"/>
  <c r="K576" i="12" s="1"/>
  <c r="M577" i="12"/>
  <c r="K577" i="12" s="1"/>
  <c r="M578" i="12"/>
  <c r="K578" i="12" s="1"/>
  <c r="M579" i="12"/>
  <c r="K579" i="12" s="1"/>
  <c r="M580" i="12"/>
  <c r="K580" i="12" s="1"/>
  <c r="M581" i="12"/>
  <c r="K581" i="12" s="1"/>
  <c r="M582" i="12"/>
  <c r="K582" i="12" s="1"/>
  <c r="M583" i="12"/>
  <c r="K583" i="12" s="1"/>
  <c r="M584" i="12"/>
  <c r="K584" i="12" s="1"/>
  <c r="M585" i="12"/>
  <c r="K585" i="12" s="1"/>
  <c r="M586" i="12"/>
  <c r="K586" i="12" s="1"/>
  <c r="M587" i="12"/>
  <c r="K587" i="12" s="1"/>
  <c r="M588" i="12"/>
  <c r="K588" i="12" s="1"/>
  <c r="M589" i="12"/>
  <c r="K589" i="12" s="1"/>
  <c r="M590" i="12"/>
  <c r="K590" i="12" s="1"/>
  <c r="M591" i="12"/>
  <c r="K591" i="12" s="1"/>
  <c r="M592" i="12"/>
  <c r="K592" i="12" s="1"/>
  <c r="M593" i="12"/>
  <c r="K593" i="12" s="1"/>
  <c r="M594" i="12"/>
  <c r="K594" i="12" s="1"/>
  <c r="M595" i="12"/>
  <c r="K595" i="12" s="1"/>
  <c r="M596" i="12"/>
  <c r="K596" i="12" s="1"/>
  <c r="M597" i="12"/>
  <c r="K597" i="12" s="1"/>
  <c r="M598" i="12"/>
  <c r="K598" i="12" s="1"/>
  <c r="M599" i="12"/>
  <c r="K599" i="12" s="1"/>
  <c r="M600" i="12"/>
  <c r="K600" i="12" s="1"/>
  <c r="M601" i="12"/>
  <c r="K601" i="12" s="1"/>
  <c r="M602" i="12"/>
  <c r="K602" i="12" s="1"/>
  <c r="M603" i="12"/>
  <c r="K603" i="12" s="1"/>
  <c r="M604" i="12"/>
  <c r="K604" i="12" s="1"/>
  <c r="M605" i="12"/>
  <c r="K605" i="12" s="1"/>
  <c r="M606" i="12"/>
  <c r="K606" i="12" s="1"/>
  <c r="M607" i="12"/>
  <c r="K607" i="12" s="1"/>
  <c r="M608" i="12"/>
  <c r="K608" i="12" s="1"/>
  <c r="M609" i="12"/>
  <c r="K609" i="12" s="1"/>
  <c r="M610" i="12"/>
  <c r="K610" i="12" s="1"/>
  <c r="M611" i="12"/>
  <c r="K611" i="12" s="1"/>
  <c r="M612" i="12"/>
  <c r="K612" i="12" s="1"/>
  <c r="M613" i="12"/>
  <c r="K613" i="12" s="1"/>
  <c r="M614" i="12"/>
  <c r="K614" i="12" s="1"/>
  <c r="M615" i="12"/>
  <c r="K615" i="12" s="1"/>
  <c r="M616" i="12"/>
  <c r="K616" i="12" s="1"/>
  <c r="M617" i="12"/>
  <c r="K617" i="12" s="1"/>
  <c r="M618" i="12"/>
  <c r="K618" i="12" s="1"/>
  <c r="M619" i="12"/>
  <c r="K619" i="12" s="1"/>
  <c r="M620" i="12"/>
  <c r="K620" i="12" s="1"/>
  <c r="M621" i="12"/>
  <c r="K621" i="12" s="1"/>
  <c r="M622" i="12"/>
  <c r="K622" i="12" s="1"/>
  <c r="M623" i="12"/>
  <c r="K623" i="12" s="1"/>
  <c r="M624" i="12"/>
  <c r="K624" i="12" s="1"/>
  <c r="M625" i="12"/>
  <c r="K625" i="12" s="1"/>
  <c r="M626" i="12"/>
  <c r="K626" i="12" s="1"/>
  <c r="M627" i="12"/>
  <c r="K627" i="12" s="1"/>
  <c r="M628" i="12"/>
  <c r="K628" i="12" s="1"/>
  <c r="M629" i="12"/>
  <c r="K629" i="12" s="1"/>
  <c r="M630" i="12"/>
  <c r="K630" i="12" s="1"/>
  <c r="M631" i="12"/>
  <c r="K631" i="12" s="1"/>
  <c r="M632" i="12"/>
  <c r="K632" i="12" s="1"/>
  <c r="M633" i="12"/>
  <c r="K633" i="12" s="1"/>
  <c r="M634" i="12"/>
  <c r="K634" i="12" s="1"/>
  <c r="M635" i="12"/>
  <c r="K635" i="12" s="1"/>
  <c r="M636" i="12"/>
  <c r="K636" i="12" s="1"/>
  <c r="M637" i="12"/>
  <c r="K637" i="12" s="1"/>
  <c r="M638" i="12"/>
  <c r="K638" i="12" s="1"/>
  <c r="M639" i="12"/>
  <c r="K639" i="12" s="1"/>
  <c r="M640" i="12"/>
  <c r="K640" i="12" s="1"/>
  <c r="M641" i="12"/>
  <c r="K641" i="12" s="1"/>
  <c r="M642" i="12"/>
  <c r="K642" i="12" s="1"/>
  <c r="M643" i="12"/>
  <c r="K643" i="12" s="1"/>
  <c r="M644" i="12"/>
  <c r="K644" i="12" s="1"/>
  <c r="M645" i="12"/>
  <c r="K645" i="12" s="1"/>
  <c r="M646" i="12"/>
  <c r="K646" i="12" s="1"/>
  <c r="M647" i="12"/>
  <c r="K647" i="12" s="1"/>
  <c r="M648" i="12"/>
  <c r="K648" i="12" s="1"/>
  <c r="M649" i="12"/>
  <c r="K649" i="12" s="1"/>
  <c r="M650" i="12"/>
  <c r="K650" i="12" s="1"/>
  <c r="M651" i="12"/>
  <c r="K651" i="12" s="1"/>
  <c r="M652" i="12"/>
  <c r="K652" i="12" s="1"/>
  <c r="M653" i="12"/>
  <c r="K653" i="12" s="1"/>
  <c r="M654" i="12"/>
  <c r="K654" i="12" s="1"/>
  <c r="M655" i="12"/>
  <c r="K655" i="12" s="1"/>
  <c r="M656" i="12"/>
  <c r="K656" i="12" s="1"/>
  <c r="M657" i="12"/>
  <c r="K657" i="12" s="1"/>
  <c r="M658" i="12"/>
  <c r="K658" i="12" s="1"/>
  <c r="M659" i="12"/>
  <c r="K659" i="12" s="1"/>
  <c r="M660" i="12"/>
  <c r="K660" i="12" s="1"/>
  <c r="M661" i="12"/>
  <c r="K661" i="12" s="1"/>
  <c r="M662" i="12"/>
  <c r="K662" i="12" s="1"/>
  <c r="M663" i="12"/>
  <c r="K663" i="12" s="1"/>
  <c r="M664" i="12"/>
  <c r="K664" i="12" s="1"/>
  <c r="M665" i="12"/>
  <c r="K665" i="12" s="1"/>
  <c r="M666" i="12"/>
  <c r="K666" i="12" s="1"/>
  <c r="M667" i="12"/>
  <c r="K667" i="12" s="1"/>
  <c r="M668" i="12"/>
  <c r="K668" i="12" s="1"/>
  <c r="M669" i="12"/>
  <c r="K669" i="12" s="1"/>
  <c r="M670" i="12"/>
  <c r="K670" i="12" s="1"/>
  <c r="M671" i="12"/>
  <c r="K671" i="12" s="1"/>
  <c r="M672" i="12"/>
  <c r="K672" i="12" s="1"/>
  <c r="M673" i="12"/>
  <c r="K673" i="12" s="1"/>
  <c r="M674" i="12"/>
  <c r="K674" i="12" s="1"/>
  <c r="M675" i="12"/>
  <c r="K675" i="12" s="1"/>
  <c r="M676" i="12"/>
  <c r="K676" i="12" s="1"/>
  <c r="M677" i="12"/>
  <c r="K677" i="12" s="1"/>
  <c r="M678" i="12"/>
  <c r="K678" i="12" s="1"/>
  <c r="M679" i="12"/>
  <c r="K679" i="12" s="1"/>
  <c r="M680" i="12"/>
  <c r="K680" i="12" s="1"/>
  <c r="M681" i="12"/>
  <c r="K681" i="12" s="1"/>
  <c r="M682" i="12"/>
  <c r="K682" i="12" s="1"/>
  <c r="M683" i="12"/>
  <c r="K683" i="12" s="1"/>
  <c r="M684" i="12"/>
  <c r="K684" i="12" s="1"/>
  <c r="M685" i="12"/>
  <c r="K685" i="12" s="1"/>
  <c r="M686" i="12"/>
  <c r="K686" i="12" s="1"/>
  <c r="M687" i="12"/>
  <c r="K687" i="12" s="1"/>
  <c r="M688" i="12"/>
  <c r="K688" i="12" s="1"/>
  <c r="M689" i="12"/>
  <c r="K689" i="12" s="1"/>
  <c r="M690" i="12"/>
  <c r="K690" i="12" s="1"/>
  <c r="M691" i="12"/>
  <c r="K691" i="12" s="1"/>
  <c r="M692" i="12"/>
  <c r="K692" i="12" s="1"/>
  <c r="M693" i="12"/>
  <c r="K693" i="12" s="1"/>
  <c r="M694" i="12"/>
  <c r="K694" i="12" s="1"/>
  <c r="M695" i="12"/>
  <c r="K695" i="12" s="1"/>
  <c r="M696" i="12"/>
  <c r="K696" i="12" s="1"/>
  <c r="M697" i="12"/>
  <c r="K697" i="12" s="1"/>
  <c r="M698" i="12"/>
  <c r="K698" i="12" s="1"/>
  <c r="M699" i="12"/>
  <c r="K699" i="12" s="1"/>
  <c r="M700" i="12"/>
  <c r="K700" i="12" s="1"/>
  <c r="M701" i="12"/>
  <c r="K701" i="12" s="1"/>
  <c r="M702" i="12"/>
  <c r="K702" i="12" s="1"/>
  <c r="M703" i="12"/>
  <c r="K703" i="12" s="1"/>
  <c r="M704" i="12"/>
  <c r="K704" i="12" s="1"/>
  <c r="M705" i="12"/>
  <c r="K705" i="12" s="1"/>
  <c r="M706" i="12"/>
  <c r="K706" i="12" s="1"/>
  <c r="M707" i="12"/>
  <c r="K707" i="12" s="1"/>
  <c r="M708" i="12"/>
  <c r="K708" i="12" s="1"/>
  <c r="M709" i="12"/>
  <c r="K709" i="12" s="1"/>
  <c r="M710" i="12"/>
  <c r="K710" i="12" s="1"/>
  <c r="M711" i="12"/>
  <c r="K711" i="12" s="1"/>
  <c r="M712" i="12"/>
  <c r="K712" i="12" s="1"/>
  <c r="M713" i="12"/>
  <c r="K713" i="12" s="1"/>
  <c r="M714" i="12"/>
  <c r="K714" i="12" s="1"/>
  <c r="M715" i="12"/>
  <c r="K715" i="12" s="1"/>
  <c r="M716" i="12"/>
  <c r="K716" i="12" s="1"/>
  <c r="M717" i="12"/>
  <c r="K717" i="12" s="1"/>
  <c r="M718" i="12"/>
  <c r="K718" i="12" s="1"/>
  <c r="M719" i="12"/>
  <c r="K719" i="12" s="1"/>
  <c r="M720" i="12"/>
  <c r="K720" i="12" s="1"/>
  <c r="M721" i="12"/>
  <c r="K721" i="12" s="1"/>
  <c r="M722" i="12"/>
  <c r="K722" i="12" s="1"/>
  <c r="M723" i="12"/>
  <c r="K723" i="12" s="1"/>
  <c r="M724" i="12"/>
  <c r="K724" i="12" s="1"/>
  <c r="M725" i="12"/>
  <c r="K725" i="12" s="1"/>
  <c r="M726" i="12"/>
  <c r="K726" i="12" s="1"/>
  <c r="M727" i="12"/>
  <c r="K727" i="12" s="1"/>
  <c r="M728" i="12"/>
  <c r="K728" i="12" s="1"/>
  <c r="M729" i="12"/>
  <c r="K729" i="12" s="1"/>
  <c r="M730" i="12"/>
  <c r="K730" i="12" s="1"/>
  <c r="M731" i="12"/>
  <c r="K731" i="12" s="1"/>
  <c r="M732" i="12"/>
  <c r="K732" i="12" s="1"/>
  <c r="M733" i="12"/>
  <c r="K733" i="12" s="1"/>
  <c r="M734" i="12"/>
  <c r="K734" i="12" s="1"/>
  <c r="M735" i="12"/>
  <c r="K735" i="12" s="1"/>
  <c r="M736" i="12"/>
  <c r="K736" i="12" s="1"/>
  <c r="M737" i="12"/>
  <c r="K737" i="12" s="1"/>
  <c r="M738" i="12"/>
  <c r="K738" i="12" s="1"/>
  <c r="M739" i="12"/>
  <c r="K739" i="12" s="1"/>
  <c r="M740" i="12"/>
  <c r="K740" i="12" s="1"/>
  <c r="M741" i="12"/>
  <c r="K741" i="12" s="1"/>
  <c r="M742" i="12"/>
  <c r="K742" i="12" s="1"/>
  <c r="M743" i="12"/>
  <c r="K743" i="12" s="1"/>
  <c r="M744" i="12"/>
  <c r="K744" i="12" s="1"/>
  <c r="M745" i="12"/>
  <c r="K745" i="12" s="1"/>
  <c r="M746" i="12"/>
  <c r="K746" i="12" s="1"/>
  <c r="M747" i="12"/>
  <c r="K747" i="12" s="1"/>
  <c r="M748" i="12"/>
  <c r="K748" i="12" s="1"/>
  <c r="M749" i="12"/>
  <c r="K749" i="12" s="1"/>
  <c r="M750" i="12"/>
  <c r="K750" i="12" s="1"/>
  <c r="M751" i="12"/>
  <c r="K751" i="12" s="1"/>
  <c r="M752" i="12"/>
  <c r="K752" i="12" s="1"/>
  <c r="M753" i="12"/>
  <c r="K753" i="12" s="1"/>
  <c r="M754" i="12"/>
  <c r="K754" i="12" s="1"/>
  <c r="M755" i="12"/>
  <c r="K755" i="12" s="1"/>
  <c r="M756" i="12"/>
  <c r="K756" i="12" s="1"/>
  <c r="M757" i="12"/>
  <c r="K757" i="12" s="1"/>
  <c r="M758" i="12"/>
  <c r="M759" i="12"/>
  <c r="K759" i="12" s="1"/>
  <c r="M760" i="12"/>
  <c r="K760" i="12" s="1"/>
  <c r="M761" i="12"/>
  <c r="K761" i="12" s="1"/>
  <c r="M762" i="12"/>
  <c r="K762" i="12" s="1"/>
  <c r="M763" i="12"/>
  <c r="K763" i="12" s="1"/>
  <c r="M764" i="12"/>
  <c r="K764" i="12" s="1"/>
  <c r="M765" i="12"/>
  <c r="K765" i="12" s="1"/>
  <c r="M766" i="12"/>
  <c r="K766" i="12" s="1"/>
  <c r="M767" i="12"/>
  <c r="K767" i="12" s="1"/>
  <c r="M768" i="12"/>
  <c r="K768" i="12" s="1"/>
  <c r="M769" i="12"/>
  <c r="K769" i="12" s="1"/>
  <c r="M770" i="12"/>
  <c r="K770" i="12" s="1"/>
  <c r="M771" i="12"/>
  <c r="K771" i="12" s="1"/>
  <c r="M772" i="12"/>
  <c r="K772" i="12" s="1"/>
  <c r="M773" i="12"/>
  <c r="K773" i="12" s="1"/>
  <c r="M774" i="12"/>
  <c r="K774" i="12" s="1"/>
  <c r="M775" i="12"/>
  <c r="K775" i="12" s="1"/>
  <c r="M776" i="12"/>
  <c r="K776" i="12" s="1"/>
  <c r="M777" i="12"/>
  <c r="K777" i="12" s="1"/>
  <c r="M778" i="12"/>
  <c r="K778" i="12" s="1"/>
  <c r="M779" i="12"/>
  <c r="K779" i="12" s="1"/>
  <c r="M780" i="12"/>
  <c r="K780" i="12" s="1"/>
  <c r="M781" i="12"/>
  <c r="K781" i="12" s="1"/>
  <c r="M782" i="12"/>
  <c r="K782" i="12" s="1"/>
  <c r="M783" i="12"/>
  <c r="K783" i="12" s="1"/>
  <c r="M784" i="12"/>
  <c r="K784" i="12" s="1"/>
  <c r="M785" i="12"/>
  <c r="K785" i="12" s="1"/>
  <c r="M786" i="12"/>
  <c r="K786" i="12" s="1"/>
  <c r="M787" i="12"/>
  <c r="K787" i="12" s="1"/>
  <c r="M788" i="12"/>
  <c r="K788" i="12" s="1"/>
  <c r="M789" i="12"/>
  <c r="K789" i="12" s="1"/>
  <c r="M790" i="12"/>
  <c r="K790" i="12" s="1"/>
  <c r="M791" i="12"/>
  <c r="K791" i="12" s="1"/>
  <c r="M792" i="12"/>
  <c r="K792" i="12" s="1"/>
  <c r="M793" i="12"/>
  <c r="K793" i="12" s="1"/>
  <c r="M794" i="12"/>
  <c r="K794" i="12" s="1"/>
  <c r="M795" i="12"/>
  <c r="K795" i="12" s="1"/>
  <c r="M796" i="12"/>
  <c r="K796" i="12" s="1"/>
  <c r="M797" i="12"/>
  <c r="K797" i="12" s="1"/>
  <c r="M798" i="12"/>
  <c r="K798" i="12" s="1"/>
  <c r="M799" i="12"/>
  <c r="K799" i="12" s="1"/>
  <c r="M800" i="12"/>
  <c r="K800" i="12" s="1"/>
  <c r="M801" i="12"/>
  <c r="K801" i="12" s="1"/>
  <c r="M802" i="12"/>
  <c r="K802" i="12" s="1"/>
  <c r="M803" i="12"/>
  <c r="K803" i="12" s="1"/>
  <c r="M804" i="12"/>
  <c r="K804" i="12" s="1"/>
  <c r="M805" i="12"/>
  <c r="K805" i="12" s="1"/>
  <c r="M806" i="12"/>
  <c r="K806" i="12" s="1"/>
  <c r="M807" i="12"/>
  <c r="K807" i="12" s="1"/>
  <c r="M808" i="12"/>
  <c r="K808" i="12" s="1"/>
  <c r="M809" i="12"/>
  <c r="K809" i="12" s="1"/>
  <c r="M810" i="12"/>
  <c r="K810" i="12" s="1"/>
  <c r="M811" i="12"/>
  <c r="K811" i="12" s="1"/>
  <c r="M812" i="12"/>
  <c r="K812" i="12" s="1"/>
  <c r="M813" i="12"/>
  <c r="K813" i="12" s="1"/>
  <c r="M814" i="12"/>
  <c r="K814" i="12" s="1"/>
  <c r="M815" i="12"/>
  <c r="K815" i="12" s="1"/>
  <c r="M816" i="12"/>
  <c r="K816" i="12" s="1"/>
  <c r="M817" i="12"/>
  <c r="K817" i="12" s="1"/>
  <c r="M818" i="12"/>
  <c r="K818" i="12" s="1"/>
  <c r="M819" i="12"/>
  <c r="K819" i="12" s="1"/>
  <c r="M820" i="12"/>
  <c r="K820" i="12" s="1"/>
  <c r="M821" i="12"/>
  <c r="K821" i="12" s="1"/>
  <c r="M822" i="12"/>
  <c r="K822" i="12" s="1"/>
  <c r="M823" i="12"/>
  <c r="K823" i="12" s="1"/>
  <c r="M824" i="12"/>
  <c r="K824" i="12" s="1"/>
  <c r="M825" i="12"/>
  <c r="K825" i="12" s="1"/>
  <c r="M826" i="12"/>
  <c r="K826" i="12" s="1"/>
  <c r="M827" i="12"/>
  <c r="K827" i="12" s="1"/>
  <c r="M828" i="12"/>
  <c r="K828" i="12" s="1"/>
  <c r="M829" i="12"/>
  <c r="K829" i="12" s="1"/>
  <c r="M830" i="12"/>
  <c r="K830" i="12" s="1"/>
  <c r="M831" i="12"/>
  <c r="K831" i="12" s="1"/>
  <c r="M832" i="12"/>
  <c r="K832" i="12" s="1"/>
  <c r="M833" i="12"/>
  <c r="K833" i="12" s="1"/>
  <c r="M834" i="12"/>
  <c r="K834" i="12" s="1"/>
  <c r="M835" i="12"/>
  <c r="M836" i="12"/>
  <c r="K836" i="12" s="1"/>
  <c r="M837" i="12"/>
  <c r="K837" i="12" s="1"/>
  <c r="M838" i="12"/>
  <c r="K838" i="12" s="1"/>
  <c r="M839" i="12"/>
  <c r="K839" i="12" s="1"/>
  <c r="M840" i="12"/>
  <c r="K840" i="12" s="1"/>
  <c r="M841" i="12"/>
  <c r="K841" i="12" s="1"/>
  <c r="M842" i="12"/>
  <c r="K842" i="12" s="1"/>
  <c r="M843" i="12"/>
  <c r="K843" i="12" s="1"/>
  <c r="M844" i="12"/>
  <c r="K844" i="12" s="1"/>
  <c r="M845" i="12"/>
  <c r="K845" i="12" s="1"/>
  <c r="M846" i="12"/>
  <c r="K846" i="12" s="1"/>
  <c r="M847" i="12"/>
  <c r="K847" i="12" s="1"/>
  <c r="M848" i="12"/>
  <c r="K848" i="12" s="1"/>
  <c r="M849" i="12"/>
  <c r="K849" i="12" s="1"/>
  <c r="M850" i="12"/>
  <c r="K850" i="12" s="1"/>
  <c r="M851" i="12"/>
  <c r="K851" i="12" s="1"/>
  <c r="M852" i="12"/>
  <c r="K852" i="12" s="1"/>
  <c r="M853" i="12"/>
  <c r="K853" i="12" s="1"/>
  <c r="M854" i="12"/>
  <c r="K854" i="12" s="1"/>
  <c r="M855" i="12"/>
  <c r="K855" i="12" s="1"/>
  <c r="M856" i="12"/>
  <c r="K856" i="12" s="1"/>
  <c r="M857" i="12"/>
  <c r="K857" i="12" s="1"/>
  <c r="M858" i="12"/>
  <c r="K858" i="12" s="1"/>
  <c r="M859" i="12"/>
  <c r="K859" i="12" s="1"/>
  <c r="M860" i="12"/>
  <c r="K860" i="12" s="1"/>
  <c r="M861" i="12"/>
  <c r="K861" i="12" s="1"/>
  <c r="M862" i="12"/>
  <c r="K862" i="12" s="1"/>
  <c r="M863" i="12"/>
  <c r="K863" i="12" s="1"/>
  <c r="M864" i="12"/>
  <c r="K864" i="12" s="1"/>
  <c r="M865" i="12"/>
  <c r="K865" i="12" s="1"/>
  <c r="M866" i="12"/>
  <c r="K866" i="12" s="1"/>
  <c r="M867" i="12"/>
  <c r="K867" i="12" s="1"/>
  <c r="M868" i="12"/>
  <c r="K868" i="12" s="1"/>
  <c r="M869" i="12"/>
  <c r="K869" i="12" s="1"/>
  <c r="M870" i="12"/>
  <c r="K870" i="12" s="1"/>
  <c r="M871" i="12"/>
  <c r="M872" i="12"/>
  <c r="K872" i="12" s="1"/>
  <c r="M873" i="12"/>
  <c r="K873" i="12" s="1"/>
  <c r="M874" i="12"/>
  <c r="K874" i="12" s="1"/>
  <c r="M875" i="12"/>
  <c r="K875" i="12" s="1"/>
  <c r="M876" i="12"/>
  <c r="K876" i="12" s="1"/>
  <c r="M877" i="12"/>
  <c r="K877" i="12" s="1"/>
  <c r="M878" i="12"/>
  <c r="K878" i="12" s="1"/>
  <c r="M879" i="12"/>
  <c r="K879" i="12" s="1"/>
  <c r="M880" i="12"/>
  <c r="K880" i="12" s="1"/>
  <c r="M881" i="12"/>
  <c r="K881" i="12" s="1"/>
  <c r="M882" i="12"/>
  <c r="K882" i="12" s="1"/>
  <c r="M883" i="12"/>
  <c r="K883" i="12" s="1"/>
  <c r="M884" i="12"/>
  <c r="K884" i="12" s="1"/>
  <c r="M885" i="12"/>
  <c r="K885" i="12" s="1"/>
  <c r="M886" i="12"/>
  <c r="K886" i="12" s="1"/>
  <c r="M887" i="12"/>
  <c r="K887" i="12" s="1"/>
  <c r="M888" i="12"/>
  <c r="K888" i="12" s="1"/>
  <c r="M889" i="12"/>
  <c r="K889" i="12" s="1"/>
  <c r="M890" i="12"/>
  <c r="K890" i="12" s="1"/>
  <c r="M891" i="12"/>
  <c r="K891" i="12" s="1"/>
  <c r="M892" i="12"/>
  <c r="K892" i="12" s="1"/>
  <c r="M893" i="12"/>
  <c r="K893" i="12" s="1"/>
  <c r="M894" i="12"/>
  <c r="K894" i="12" s="1"/>
  <c r="M895" i="12"/>
  <c r="K895" i="12" s="1"/>
  <c r="M896" i="12"/>
  <c r="K896" i="12" s="1"/>
  <c r="M897" i="12"/>
  <c r="K897" i="12" s="1"/>
  <c r="M898" i="12"/>
  <c r="K898" i="12" s="1"/>
  <c r="M899" i="12"/>
  <c r="K899" i="12" s="1"/>
  <c r="M900" i="12"/>
  <c r="K900" i="12" s="1"/>
  <c r="M901" i="12"/>
  <c r="K901" i="12" s="1"/>
  <c r="M902" i="12"/>
  <c r="K902" i="12" s="1"/>
  <c r="M903" i="12"/>
  <c r="K903" i="12" s="1"/>
  <c r="M904" i="12"/>
  <c r="K904" i="12" s="1"/>
  <c r="M905" i="12"/>
  <c r="K905" i="12" s="1"/>
  <c r="M906" i="12"/>
  <c r="K906" i="12" s="1"/>
  <c r="M907" i="12"/>
  <c r="K907" i="12" s="1"/>
  <c r="M908" i="12"/>
  <c r="K908" i="12" s="1"/>
  <c r="M909" i="12"/>
  <c r="K909" i="12" s="1"/>
  <c r="M910" i="12"/>
  <c r="K910" i="12" s="1"/>
  <c r="M911" i="12"/>
  <c r="K911" i="12" s="1"/>
  <c r="M912" i="12"/>
  <c r="K912" i="12" s="1"/>
  <c r="M913" i="12"/>
  <c r="K913" i="12" s="1"/>
  <c r="M914" i="12"/>
  <c r="K914" i="12" s="1"/>
  <c r="M915" i="12"/>
  <c r="K915" i="12" s="1"/>
  <c r="M916" i="12"/>
  <c r="K916" i="12" s="1"/>
  <c r="M917" i="12"/>
  <c r="K917" i="12" s="1"/>
  <c r="M918" i="12"/>
  <c r="K918" i="12" s="1"/>
  <c r="M919" i="12"/>
  <c r="K919" i="12" s="1"/>
  <c r="M920" i="12"/>
  <c r="K920" i="12" s="1"/>
  <c r="M921" i="12"/>
  <c r="K921" i="12" s="1"/>
  <c r="M922" i="12"/>
  <c r="K922" i="12" s="1"/>
  <c r="M923" i="12"/>
  <c r="K923" i="12" s="1"/>
  <c r="M924" i="12"/>
  <c r="K924" i="12" s="1"/>
  <c r="M925" i="12"/>
  <c r="K925" i="12" s="1"/>
  <c r="M926" i="12"/>
  <c r="K926" i="12" s="1"/>
  <c r="M927" i="12"/>
  <c r="K927" i="12" s="1"/>
  <c r="M928" i="12"/>
  <c r="K928" i="12" s="1"/>
  <c r="M929" i="12"/>
  <c r="K929" i="12" s="1"/>
  <c r="M930" i="12"/>
  <c r="K930" i="12" s="1"/>
  <c r="M931" i="12"/>
  <c r="K931" i="12" s="1"/>
  <c r="M932" i="12"/>
  <c r="K932" i="12" s="1"/>
  <c r="M933" i="12"/>
  <c r="K933" i="12" s="1"/>
  <c r="M934" i="12"/>
  <c r="K934" i="12" s="1"/>
  <c r="M935" i="12"/>
  <c r="K935" i="12" s="1"/>
  <c r="M936" i="12"/>
  <c r="K936" i="12" s="1"/>
  <c r="M937" i="12"/>
  <c r="K937" i="12" s="1"/>
  <c r="M938" i="12"/>
  <c r="K938" i="12" s="1"/>
  <c r="M939" i="12"/>
  <c r="K939" i="12" s="1"/>
  <c r="M940" i="12"/>
  <c r="K940" i="12" s="1"/>
  <c r="M941" i="12"/>
  <c r="K941" i="12" s="1"/>
  <c r="M942" i="12"/>
  <c r="K942" i="12" s="1"/>
  <c r="M943" i="12"/>
  <c r="K943" i="12" s="1"/>
  <c r="M944" i="12"/>
  <c r="K944" i="12" s="1"/>
  <c r="M945" i="12"/>
  <c r="K945" i="12" s="1"/>
  <c r="M946" i="12"/>
  <c r="K946" i="12" s="1"/>
  <c r="M947" i="12"/>
  <c r="K947" i="12" s="1"/>
  <c r="M948" i="12"/>
  <c r="K948" i="12" s="1"/>
  <c r="M949" i="12"/>
  <c r="M950" i="12"/>
  <c r="K950" i="12" s="1"/>
  <c r="M951" i="12"/>
  <c r="K951" i="12" s="1"/>
  <c r="M952" i="12"/>
  <c r="K952" i="12" s="1"/>
  <c r="M953" i="12"/>
  <c r="K953" i="12" s="1"/>
  <c r="M954" i="12"/>
  <c r="K954" i="12" s="1"/>
  <c r="M955" i="12"/>
  <c r="K955" i="12" s="1"/>
  <c r="M956" i="12"/>
  <c r="K956" i="12" s="1"/>
  <c r="M957" i="12"/>
  <c r="K957" i="12" s="1"/>
  <c r="M958" i="12"/>
  <c r="K958" i="12" s="1"/>
  <c r="M959" i="12"/>
  <c r="K959" i="12" s="1"/>
  <c r="M960" i="12"/>
  <c r="K960" i="12" s="1"/>
  <c r="M961" i="12"/>
  <c r="K961" i="12" s="1"/>
  <c r="M962" i="12"/>
  <c r="K962" i="12" s="1"/>
  <c r="M963" i="12"/>
  <c r="K963" i="12" s="1"/>
  <c r="M964" i="12"/>
  <c r="K964" i="12" s="1"/>
  <c r="M965" i="12"/>
  <c r="K965" i="12" s="1"/>
  <c r="M966" i="12"/>
  <c r="K966" i="12" s="1"/>
  <c r="M967" i="12"/>
  <c r="K967" i="12" s="1"/>
  <c r="M968" i="12"/>
  <c r="K968" i="12" s="1"/>
  <c r="M969" i="12"/>
  <c r="K969" i="12" s="1"/>
  <c r="M970" i="12"/>
  <c r="K970" i="12" s="1"/>
  <c r="M971" i="12"/>
  <c r="K971" i="12" s="1"/>
  <c r="M972" i="12"/>
  <c r="K972" i="12" s="1"/>
  <c r="M973" i="12"/>
  <c r="K973" i="12" s="1"/>
  <c r="M974" i="12"/>
  <c r="K974" i="12" s="1"/>
  <c r="M975" i="12"/>
  <c r="K975" i="12" s="1"/>
  <c r="M976" i="12"/>
  <c r="K976" i="12" s="1"/>
  <c r="M977" i="12"/>
  <c r="K977" i="12" s="1"/>
  <c r="M978" i="12"/>
  <c r="K978" i="12" s="1"/>
  <c r="M979" i="12"/>
  <c r="K979" i="12" s="1"/>
  <c r="M980" i="12"/>
  <c r="K980" i="12" s="1"/>
  <c r="M981" i="12"/>
  <c r="K981" i="12" s="1"/>
  <c r="M982" i="12"/>
  <c r="K982" i="12" s="1"/>
  <c r="M983" i="12"/>
  <c r="K983" i="12" s="1"/>
  <c r="M984" i="12"/>
  <c r="K984" i="12" s="1"/>
  <c r="M985" i="12"/>
  <c r="K985" i="12" s="1"/>
  <c r="M986" i="12"/>
  <c r="K986" i="12" s="1"/>
  <c r="M987" i="12"/>
  <c r="K987" i="12" s="1"/>
  <c r="M988" i="12"/>
  <c r="K988" i="12" s="1"/>
  <c r="M989" i="12"/>
  <c r="K989" i="12" s="1"/>
  <c r="M990" i="12"/>
  <c r="K990" i="12" s="1"/>
  <c r="M991" i="12"/>
  <c r="K991" i="12" s="1"/>
  <c r="M992" i="12"/>
  <c r="K992" i="12" s="1"/>
  <c r="M993" i="12"/>
  <c r="K993" i="12" s="1"/>
  <c r="M994" i="12"/>
  <c r="K994" i="12" s="1"/>
  <c r="M995" i="12"/>
  <c r="K995" i="12" s="1"/>
  <c r="M996" i="12"/>
  <c r="K996" i="12" s="1"/>
  <c r="M997" i="12"/>
  <c r="K997" i="12" s="1"/>
  <c r="M998" i="12"/>
  <c r="K998" i="12" s="1"/>
  <c r="M999" i="12"/>
  <c r="K999" i="12" s="1"/>
  <c r="M1000" i="12"/>
  <c r="K1000" i="12" s="1"/>
  <c r="M1001" i="12"/>
  <c r="K1001" i="12" s="1"/>
  <c r="M1002" i="12"/>
  <c r="K1002" i="12" s="1"/>
  <c r="M1003" i="12"/>
  <c r="K1003" i="12" s="1"/>
  <c r="M1004" i="12"/>
  <c r="K1004" i="12" s="1"/>
  <c r="M1005" i="12"/>
  <c r="K1005" i="12" s="1"/>
  <c r="M1006" i="12"/>
  <c r="K1006" i="12" s="1"/>
  <c r="M1007" i="12"/>
  <c r="K1007" i="12" s="1"/>
  <c r="M1008" i="12"/>
  <c r="K1008" i="12" s="1"/>
  <c r="M1009" i="12"/>
  <c r="K1009" i="12" s="1"/>
  <c r="M1010" i="12"/>
  <c r="K1010" i="12" s="1"/>
  <c r="M1011" i="12"/>
  <c r="K1011" i="12" s="1"/>
  <c r="M1012" i="12"/>
  <c r="K1012" i="12" s="1"/>
  <c r="M1013" i="12"/>
  <c r="K1013" i="12" s="1"/>
  <c r="M1014" i="12"/>
  <c r="K1014" i="12" s="1"/>
  <c r="M1015" i="12"/>
  <c r="K1015" i="12" s="1"/>
  <c r="M1016" i="12"/>
  <c r="K1016" i="12" s="1"/>
  <c r="M1017" i="12"/>
  <c r="K1017" i="12" s="1"/>
  <c r="M1018" i="12"/>
  <c r="K1018" i="12" s="1"/>
  <c r="M1019" i="12"/>
  <c r="K1019" i="12" s="1"/>
  <c r="M1020" i="12"/>
  <c r="K1020" i="12" s="1"/>
  <c r="M1021" i="12"/>
  <c r="K1021" i="12" s="1"/>
  <c r="M1022" i="12"/>
  <c r="K1022" i="12" s="1"/>
  <c r="M1023" i="12"/>
  <c r="K1023" i="12" s="1"/>
  <c r="M1024" i="12"/>
  <c r="K1024" i="12" s="1"/>
  <c r="M1025" i="12"/>
  <c r="K1025" i="12" s="1"/>
  <c r="M1026" i="12"/>
  <c r="K1026" i="12" s="1"/>
  <c r="M1027" i="12"/>
  <c r="K1027" i="12" s="1"/>
  <c r="M1028" i="12"/>
  <c r="K1028" i="12" s="1"/>
  <c r="M1029" i="12"/>
  <c r="K1029" i="12" s="1"/>
  <c r="M1030" i="12"/>
  <c r="K1030" i="12" s="1"/>
  <c r="M1031" i="12"/>
  <c r="K1031" i="12" s="1"/>
  <c r="M1032" i="12"/>
  <c r="K1032" i="12" s="1"/>
  <c r="M1033" i="12"/>
  <c r="K1033" i="12" s="1"/>
  <c r="M1034" i="12"/>
  <c r="K1034" i="12" s="1"/>
  <c r="M1035" i="12"/>
  <c r="K1035" i="12" s="1"/>
  <c r="M1036" i="12"/>
  <c r="K1036" i="12" s="1"/>
  <c r="M1037" i="12"/>
  <c r="K1037" i="12" s="1"/>
  <c r="M1038" i="12"/>
  <c r="K1038" i="12" s="1"/>
  <c r="M1039" i="12"/>
  <c r="K1039" i="12" s="1"/>
  <c r="M1040" i="12"/>
  <c r="K1040" i="12" s="1"/>
  <c r="M1041" i="12"/>
  <c r="K1041" i="12" s="1"/>
  <c r="M1042" i="12"/>
  <c r="K1042" i="12" s="1"/>
  <c r="M1043" i="12"/>
  <c r="K1043" i="12" s="1"/>
  <c r="M1044" i="12"/>
  <c r="K1044" i="12" s="1"/>
  <c r="M1045" i="12"/>
  <c r="K1045" i="12" s="1"/>
  <c r="M1046" i="12"/>
  <c r="K1046" i="12" s="1"/>
  <c r="M1047" i="12"/>
  <c r="K1047" i="12" s="1"/>
  <c r="M1048" i="12"/>
  <c r="K1048" i="12" s="1"/>
  <c r="M1049" i="12"/>
  <c r="K1049" i="12" s="1"/>
  <c r="M1050" i="12"/>
  <c r="K1050" i="12" s="1"/>
  <c r="M1051" i="12"/>
  <c r="K1051" i="12" s="1"/>
  <c r="M1052" i="12"/>
  <c r="K1052" i="12" s="1"/>
  <c r="M1053" i="12"/>
  <c r="K1053" i="12" s="1"/>
  <c r="M1054" i="12"/>
  <c r="K1054" i="12" s="1"/>
  <c r="M1055" i="12"/>
  <c r="K1055" i="12" s="1"/>
  <c r="M1056" i="12"/>
  <c r="K1056" i="12" s="1"/>
  <c r="M1057" i="12"/>
  <c r="K1057" i="12" s="1"/>
  <c r="M1058" i="12"/>
  <c r="K1058" i="12" s="1"/>
  <c r="M1059" i="12"/>
  <c r="K1059" i="12" s="1"/>
  <c r="M1060" i="12"/>
  <c r="K1060" i="12" s="1"/>
  <c r="M1061" i="12"/>
  <c r="K1061" i="12" s="1"/>
  <c r="M1062" i="12"/>
  <c r="K1062" i="12" s="1"/>
  <c r="M1063" i="12"/>
  <c r="K1063" i="12" s="1"/>
  <c r="M1064" i="12"/>
  <c r="K1064" i="12" s="1"/>
  <c r="M1065" i="12"/>
  <c r="K1065" i="12" s="1"/>
  <c r="M1066" i="12"/>
  <c r="K1066" i="12" s="1"/>
  <c r="M1067" i="12"/>
  <c r="K1067" i="12" s="1"/>
  <c r="M1068" i="12"/>
  <c r="K1068" i="12" s="1"/>
  <c r="M1069" i="12"/>
  <c r="K1069" i="12" s="1"/>
  <c r="M1070" i="12"/>
  <c r="K1070" i="12" s="1"/>
  <c r="M1071" i="12"/>
  <c r="K1071" i="12" s="1"/>
  <c r="M1072" i="12"/>
  <c r="K1072" i="12" s="1"/>
  <c r="M1073" i="12"/>
  <c r="K1073" i="12" s="1"/>
  <c r="M1074" i="12"/>
  <c r="K1074" i="12" s="1"/>
  <c r="M1075" i="12"/>
  <c r="K1075" i="12" s="1"/>
  <c r="M1076" i="12"/>
  <c r="K1076" i="12" s="1"/>
  <c r="M1077" i="12"/>
  <c r="K1077" i="12" s="1"/>
  <c r="M1078" i="12"/>
  <c r="K1078" i="12" s="1"/>
  <c r="M1079" i="12"/>
  <c r="K1079" i="12" s="1"/>
  <c r="M1080" i="12"/>
  <c r="K1080" i="12" s="1"/>
  <c r="M1081" i="12"/>
  <c r="K1081" i="12" s="1"/>
  <c r="M1082" i="12"/>
  <c r="K1082" i="12" s="1"/>
  <c r="M1083" i="12"/>
  <c r="K1083" i="12" s="1"/>
  <c r="M1084" i="12"/>
  <c r="K1084" i="12" s="1"/>
  <c r="M1085" i="12"/>
  <c r="K1085" i="12" s="1"/>
  <c r="M1086" i="12"/>
  <c r="K1086" i="12" s="1"/>
  <c r="M1087" i="12"/>
  <c r="K1087" i="12" s="1"/>
  <c r="M1088" i="12"/>
  <c r="K1088" i="12" s="1"/>
  <c r="M1089" i="12"/>
  <c r="K1089" i="12" s="1"/>
  <c r="M1090" i="12"/>
  <c r="K1090" i="12" s="1"/>
  <c r="M1091" i="12"/>
  <c r="K1091" i="12" s="1"/>
  <c r="M1092" i="12"/>
  <c r="K1092" i="12" s="1"/>
  <c r="M1093" i="12"/>
  <c r="K1093" i="12" s="1"/>
  <c r="M1094" i="12"/>
  <c r="K1094" i="12" s="1"/>
  <c r="M1095" i="12"/>
  <c r="K1095" i="12" s="1"/>
  <c r="M1096" i="12"/>
  <c r="K1096" i="12" s="1"/>
  <c r="M1097" i="12"/>
  <c r="K1097" i="12" s="1"/>
  <c r="M1098" i="12"/>
  <c r="K1098" i="12" s="1"/>
  <c r="M1099" i="12"/>
  <c r="K1099" i="12" s="1"/>
  <c r="M1100" i="12"/>
  <c r="K1100" i="12" s="1"/>
  <c r="M1101" i="12"/>
  <c r="K1101" i="12" s="1"/>
  <c r="M1102" i="12"/>
  <c r="K1102" i="12" s="1"/>
  <c r="M1103" i="12"/>
  <c r="M1104" i="12"/>
  <c r="M1105" i="12"/>
  <c r="K1105" i="12" s="1"/>
  <c r="M1106" i="12"/>
  <c r="K1106" i="12" s="1"/>
  <c r="M1107" i="12"/>
  <c r="K1107" i="12" s="1"/>
  <c r="M1108" i="12"/>
  <c r="K1108" i="12" s="1"/>
  <c r="M1109" i="12"/>
  <c r="K1109" i="12" s="1"/>
  <c r="M1110" i="12"/>
  <c r="K1110" i="12" s="1"/>
  <c r="M1111" i="12"/>
  <c r="K1111" i="12" s="1"/>
  <c r="M1112" i="12"/>
  <c r="K1112" i="12" s="1"/>
  <c r="M1113" i="12"/>
  <c r="K1113" i="12" s="1"/>
  <c r="M1114" i="12"/>
  <c r="K1114" i="12" s="1"/>
  <c r="M1115" i="12"/>
  <c r="K1115" i="12" s="1"/>
  <c r="M1116" i="12"/>
  <c r="K1116" i="12" s="1"/>
  <c r="M1117" i="12"/>
  <c r="K1117" i="12" s="1"/>
  <c r="M1118" i="12"/>
  <c r="K1118" i="12" s="1"/>
  <c r="M1119" i="12"/>
  <c r="K1119" i="12" s="1"/>
  <c r="M1120" i="12"/>
  <c r="K1120" i="12" s="1"/>
  <c r="M1121" i="12"/>
  <c r="K1121" i="12" s="1"/>
  <c r="M1122" i="12"/>
  <c r="K1122" i="12" s="1"/>
  <c r="M1123" i="12"/>
  <c r="K1123" i="12" s="1"/>
  <c r="M1124" i="12"/>
  <c r="K1124" i="12" s="1"/>
  <c r="M1125" i="12"/>
  <c r="K1125" i="12" s="1"/>
  <c r="M1126" i="12"/>
  <c r="K1126" i="12" s="1"/>
  <c r="M1127" i="12"/>
  <c r="M1128" i="12"/>
  <c r="K1128" i="12" s="1"/>
  <c r="M1129" i="12"/>
  <c r="K1129" i="12" s="1"/>
  <c r="M1130" i="12"/>
  <c r="K1130" i="12" s="1"/>
  <c r="M1131" i="12"/>
  <c r="K1131" i="12" s="1"/>
  <c r="M1132" i="12"/>
  <c r="K1132" i="12" s="1"/>
  <c r="M1133" i="12"/>
  <c r="K1133" i="12" s="1"/>
  <c r="M1134" i="12"/>
  <c r="K1134" i="12" s="1"/>
  <c r="M1135" i="12"/>
  <c r="K1135" i="12" s="1"/>
  <c r="M1136" i="12"/>
  <c r="K1136" i="12" s="1"/>
  <c r="M1137" i="12"/>
  <c r="K1137" i="12" s="1"/>
  <c r="M1138" i="12"/>
  <c r="K1138" i="12" s="1"/>
  <c r="M1139" i="12"/>
  <c r="K1139" i="12" s="1"/>
  <c r="M1140" i="12"/>
  <c r="K1140" i="12" s="1"/>
  <c r="M1141" i="12"/>
  <c r="K1141" i="12" s="1"/>
  <c r="M1142" i="12"/>
  <c r="K1142" i="12" s="1"/>
  <c r="M1143" i="12"/>
  <c r="K1143" i="12" s="1"/>
  <c r="M1144" i="12"/>
  <c r="K1144" i="12" s="1"/>
  <c r="M1145" i="12"/>
  <c r="K1145" i="12" s="1"/>
  <c r="M1146" i="12"/>
  <c r="K1146" i="12" s="1"/>
  <c r="M1147" i="12"/>
  <c r="K1147" i="12" s="1"/>
  <c r="M1148" i="12"/>
  <c r="K1148" i="12" s="1"/>
  <c r="M1149" i="12"/>
  <c r="K1149" i="12" s="1"/>
  <c r="M1150" i="12"/>
  <c r="K1150" i="12" s="1"/>
  <c r="M1151" i="12"/>
  <c r="M1152" i="12"/>
  <c r="K1152" i="12" s="1"/>
  <c r="M1153" i="12"/>
  <c r="K1153" i="12" s="1"/>
  <c r="M1154" i="12"/>
  <c r="K1154" i="12" s="1"/>
  <c r="M1155" i="12"/>
  <c r="K1155" i="12" s="1"/>
  <c r="M1156" i="12"/>
  <c r="K1156" i="12" s="1"/>
  <c r="M1157" i="12"/>
  <c r="K1157" i="12" s="1"/>
  <c r="M1158" i="12"/>
  <c r="K1158" i="12" s="1"/>
  <c r="M1159" i="12"/>
  <c r="K1159" i="12" s="1"/>
  <c r="M1160" i="12"/>
  <c r="K1160" i="12" s="1"/>
  <c r="M1161" i="12"/>
  <c r="K1161" i="12" s="1"/>
  <c r="M1162" i="12"/>
  <c r="K1162" i="12" s="1"/>
  <c r="M1163" i="12"/>
  <c r="K1163" i="12" s="1"/>
  <c r="M1164" i="12"/>
  <c r="K1164" i="12" s="1"/>
  <c r="M1165" i="12"/>
  <c r="K1165" i="12" s="1"/>
  <c r="M1166" i="12"/>
  <c r="K1166" i="12" s="1"/>
  <c r="M1167" i="12"/>
  <c r="K1167" i="12" s="1"/>
  <c r="M1168" i="12"/>
  <c r="K1168" i="12" s="1"/>
  <c r="M1169" i="12"/>
  <c r="K1169" i="12" s="1"/>
  <c r="M1170" i="12"/>
  <c r="K1170" i="12" s="1"/>
  <c r="M1171" i="12"/>
  <c r="K1171" i="12" s="1"/>
  <c r="M1172" i="12"/>
  <c r="K1172" i="12" s="1"/>
  <c r="M1173" i="12"/>
  <c r="K1173" i="12" s="1"/>
  <c r="M1174" i="12"/>
  <c r="K1174" i="12" s="1"/>
  <c r="M1175" i="12"/>
  <c r="M1176" i="12"/>
  <c r="K1176" i="12" s="1"/>
  <c r="M1177" i="12"/>
  <c r="K1177" i="12" s="1"/>
  <c r="M1178" i="12"/>
  <c r="K1178" i="12" s="1"/>
  <c r="M1179" i="12"/>
  <c r="K1179" i="12" s="1"/>
  <c r="M1180" i="12"/>
  <c r="K1180" i="12" s="1"/>
  <c r="M1181" i="12"/>
  <c r="K1181" i="12" s="1"/>
  <c r="M1182" i="12"/>
  <c r="K1182" i="12" s="1"/>
  <c r="M1183" i="12"/>
  <c r="K1183" i="12" s="1"/>
  <c r="M1184" i="12"/>
  <c r="K1184" i="12" s="1"/>
  <c r="M1185" i="12"/>
  <c r="K1185" i="12" s="1"/>
  <c r="M1186" i="12"/>
  <c r="K1186" i="12" s="1"/>
  <c r="M1187" i="12"/>
  <c r="M1188" i="12"/>
  <c r="M1189" i="12"/>
  <c r="K1189" i="12" s="1"/>
  <c r="M1190" i="12"/>
  <c r="K1190" i="12" s="1"/>
  <c r="M1191" i="12"/>
  <c r="K1191" i="12" s="1"/>
  <c r="M1192" i="12"/>
  <c r="K1192" i="12" s="1"/>
  <c r="M1193" i="12"/>
  <c r="K1193" i="12" s="1"/>
  <c r="M1194" i="12"/>
  <c r="K1194" i="12" s="1"/>
  <c r="M1195" i="12"/>
  <c r="K1195" i="12" s="1"/>
  <c r="M1196" i="12"/>
  <c r="K1196" i="12" s="1"/>
  <c r="M1197" i="12"/>
  <c r="K1197" i="12" s="1"/>
  <c r="M1198" i="12"/>
  <c r="K1198" i="12" s="1"/>
  <c r="M1199" i="12"/>
  <c r="K1199" i="12" s="1"/>
  <c r="M1200" i="12"/>
  <c r="K1200" i="12" s="1"/>
  <c r="M1201" i="12"/>
  <c r="K1201" i="12" s="1"/>
  <c r="M1202" i="12"/>
  <c r="K1202" i="12" s="1"/>
  <c r="M1203" i="12"/>
  <c r="K1203" i="12" s="1"/>
  <c r="M1204" i="12"/>
  <c r="K1204" i="12" s="1"/>
  <c r="M1205" i="12"/>
  <c r="K1205" i="12" s="1"/>
  <c r="M1206" i="12"/>
  <c r="K1206" i="12" s="1"/>
  <c r="M1207" i="12"/>
  <c r="K1207" i="12" s="1"/>
  <c r="M1208" i="12"/>
  <c r="K1208" i="12" s="1"/>
  <c r="M1209" i="12"/>
  <c r="K1209" i="12" s="1"/>
  <c r="M1210" i="12"/>
  <c r="K1210" i="12" s="1"/>
  <c r="M1211" i="12"/>
  <c r="M1212" i="12"/>
  <c r="M1213" i="12"/>
  <c r="K1213" i="12" s="1"/>
  <c r="M1214" i="12"/>
  <c r="K1214" i="12" s="1"/>
  <c r="M1215" i="12"/>
  <c r="K1215" i="12" s="1"/>
  <c r="M1216" i="12"/>
  <c r="K1216" i="12" s="1"/>
  <c r="M1217" i="12"/>
  <c r="K1217" i="12" s="1"/>
  <c r="M1218" i="12"/>
  <c r="K1218" i="12" s="1"/>
  <c r="M1219" i="12"/>
  <c r="K1219" i="12" s="1"/>
  <c r="M1220" i="12"/>
  <c r="K1220" i="12" s="1"/>
  <c r="M1221" i="12"/>
  <c r="K1221" i="12" s="1"/>
  <c r="M1222" i="12"/>
  <c r="K1222" i="12" s="1"/>
  <c r="M1223" i="12"/>
  <c r="K1223" i="12" s="1"/>
  <c r="M1224" i="12"/>
  <c r="K1224" i="12" s="1"/>
  <c r="M1225" i="12"/>
  <c r="K1225" i="12" s="1"/>
  <c r="M1226" i="12"/>
  <c r="K1226" i="12" s="1"/>
  <c r="M1227" i="12"/>
  <c r="K1227" i="12" s="1"/>
  <c r="M1228" i="12"/>
  <c r="K1228" i="12" s="1"/>
  <c r="M1229" i="12"/>
  <c r="K1229" i="12" s="1"/>
  <c r="M1230" i="12"/>
  <c r="K1230" i="12" s="1"/>
  <c r="M1231" i="12"/>
  <c r="K1231" i="12" s="1"/>
  <c r="M1232" i="12"/>
  <c r="K1232" i="12" s="1"/>
  <c r="M1233" i="12"/>
  <c r="K1233" i="12" s="1"/>
  <c r="M1234" i="12"/>
  <c r="K1234" i="12" s="1"/>
  <c r="M1235" i="12"/>
  <c r="M1236" i="12"/>
  <c r="K1236" i="12" s="1"/>
  <c r="M1237" i="12"/>
  <c r="K1237" i="12" s="1"/>
  <c r="M1238" i="12"/>
  <c r="K1238" i="12" s="1"/>
  <c r="M1239" i="12"/>
  <c r="K1239" i="12" s="1"/>
  <c r="M1240" i="12"/>
  <c r="K1240" i="12" s="1"/>
  <c r="M1241" i="12"/>
  <c r="K1241" i="12" s="1"/>
  <c r="M1242" i="12"/>
  <c r="K1242" i="12" s="1"/>
  <c r="M1243" i="12"/>
  <c r="K1243" i="12" s="1"/>
  <c r="M1244" i="12"/>
  <c r="K1244" i="12" s="1"/>
  <c r="M1245" i="12"/>
  <c r="K1245" i="12" s="1"/>
  <c r="M1246" i="12"/>
  <c r="K1246" i="12" s="1"/>
  <c r="M1247" i="12"/>
  <c r="M1248" i="12"/>
  <c r="M1249" i="12"/>
  <c r="K1249" i="12" s="1"/>
  <c r="M1250" i="12"/>
  <c r="K1250" i="12" s="1"/>
  <c r="M1251" i="12"/>
  <c r="K1251" i="12" s="1"/>
  <c r="M1252" i="12"/>
  <c r="K1252" i="12" s="1"/>
  <c r="M1253" i="12"/>
  <c r="K1253" i="12" s="1"/>
  <c r="M1254" i="12"/>
  <c r="K1254" i="12" s="1"/>
  <c r="M1255" i="12"/>
  <c r="K1255" i="12" s="1"/>
  <c r="M1256" i="12"/>
  <c r="K1256" i="12" s="1"/>
  <c r="M1257" i="12"/>
  <c r="K1257" i="12" s="1"/>
  <c r="M1258" i="12"/>
  <c r="K1258" i="12" s="1"/>
  <c r="M1259" i="12"/>
  <c r="K1259" i="12" s="1"/>
  <c r="M1260" i="12"/>
  <c r="K1260" i="12" s="1"/>
  <c r="M1261" i="12"/>
  <c r="K1261" i="12" s="1"/>
  <c r="M1262" i="12"/>
  <c r="K1262" i="12" s="1"/>
  <c r="M1263" i="12"/>
  <c r="K1263" i="12" s="1"/>
  <c r="M1264" i="12"/>
  <c r="K1264" i="12" s="1"/>
  <c r="M1265" i="12"/>
  <c r="K1265" i="12" s="1"/>
  <c r="M1266" i="12"/>
  <c r="K1266" i="12" s="1"/>
  <c r="M1267" i="12"/>
  <c r="K1267" i="12" s="1"/>
  <c r="M1268" i="12"/>
  <c r="K1268" i="12" s="1"/>
  <c r="M1269" i="12"/>
  <c r="K1269" i="12" s="1"/>
  <c r="M1270" i="12"/>
  <c r="K1270" i="12" s="1"/>
  <c r="M1271" i="12"/>
  <c r="M1272" i="12"/>
  <c r="K1272" i="12" s="1"/>
  <c r="M1273" i="12"/>
  <c r="K1273" i="12" s="1"/>
  <c r="M1274" i="12"/>
  <c r="K1274" i="12" s="1"/>
  <c r="M1275" i="12"/>
  <c r="K1275" i="12" s="1"/>
  <c r="M1276" i="12"/>
  <c r="K1276" i="12" s="1"/>
  <c r="M1277" i="12"/>
  <c r="K1277" i="12" s="1"/>
  <c r="M1278" i="12"/>
  <c r="K1278" i="12" s="1"/>
  <c r="M1279" i="12"/>
  <c r="K1279" i="12" s="1"/>
  <c r="M1280" i="12"/>
  <c r="K1280" i="12" s="1"/>
  <c r="M1281" i="12"/>
  <c r="K1281" i="12" s="1"/>
  <c r="M1282" i="12"/>
  <c r="K1282" i="12" s="1"/>
  <c r="M1283" i="12"/>
  <c r="K1283" i="12" s="1"/>
  <c r="M1284" i="12"/>
  <c r="K1284" i="12" s="1"/>
  <c r="M1285" i="12"/>
  <c r="K1285" i="12" s="1"/>
  <c r="M1286" i="12"/>
  <c r="K1286" i="12" s="1"/>
  <c r="M1287" i="12"/>
  <c r="K1287" i="12" s="1"/>
  <c r="M1288" i="12"/>
  <c r="K1288" i="12" s="1"/>
  <c r="M1289" i="12"/>
  <c r="K1289" i="12" s="1"/>
  <c r="M1290" i="12"/>
  <c r="K1290" i="12" s="1"/>
  <c r="M1291" i="12"/>
  <c r="K1291" i="12" s="1"/>
  <c r="M1292" i="12"/>
  <c r="K1292" i="12" s="1"/>
  <c r="M1293" i="12"/>
  <c r="K1293" i="12" s="1"/>
  <c r="M1294" i="12"/>
  <c r="K1294" i="12" s="1"/>
  <c r="M1295" i="12"/>
  <c r="M1296" i="12"/>
  <c r="K1296" i="12" s="1"/>
  <c r="M1297" i="12"/>
  <c r="K1297" i="12" s="1"/>
  <c r="M1298" i="12"/>
  <c r="K1298" i="12" s="1"/>
  <c r="M1299" i="12"/>
  <c r="K1299" i="12" s="1"/>
  <c r="M1300" i="12"/>
  <c r="K1300" i="12" s="1"/>
  <c r="M1301" i="12"/>
  <c r="K1301" i="12" s="1"/>
  <c r="M1302" i="12"/>
  <c r="K1302" i="12" s="1"/>
  <c r="M1303" i="12"/>
  <c r="K1303" i="12" s="1"/>
  <c r="M1304" i="12"/>
  <c r="K1304" i="12" s="1"/>
  <c r="M1305" i="12"/>
  <c r="K1305" i="12" s="1"/>
  <c r="M1306" i="12"/>
  <c r="K1306" i="12" s="1"/>
  <c r="M1307" i="12"/>
  <c r="K1307" i="12" s="1"/>
  <c r="M1308" i="12"/>
  <c r="K1308" i="12" s="1"/>
  <c r="M1309" i="12"/>
  <c r="K1309" i="12" s="1"/>
  <c r="M1310" i="12"/>
  <c r="K1310" i="12" s="1"/>
  <c r="M1311" i="12"/>
  <c r="K1311" i="12" s="1"/>
  <c r="M1312" i="12"/>
  <c r="K1312" i="12" s="1"/>
  <c r="M1313" i="12"/>
  <c r="K1313" i="12" s="1"/>
  <c r="M1314" i="12"/>
  <c r="K1314" i="12" s="1"/>
  <c r="M1315" i="12"/>
  <c r="K1315" i="12" s="1"/>
  <c r="M1316" i="12"/>
  <c r="K1316" i="12" s="1"/>
  <c r="M1317" i="12"/>
  <c r="K1317" i="12" s="1"/>
  <c r="M1318" i="12"/>
  <c r="K1318" i="12" s="1"/>
  <c r="M1319" i="12"/>
  <c r="M1320" i="12"/>
  <c r="K1320" i="12" s="1"/>
  <c r="M1321" i="12"/>
  <c r="K1321" i="12" s="1"/>
  <c r="M1322" i="12"/>
  <c r="K1322" i="12" s="1"/>
  <c r="M1323" i="12"/>
  <c r="K1323" i="12" s="1"/>
  <c r="M1324" i="12"/>
  <c r="K1324" i="12" s="1"/>
  <c r="M1325" i="12"/>
  <c r="K1325" i="12" s="1"/>
  <c r="M1326" i="12"/>
  <c r="K1326" i="12" s="1"/>
  <c r="M1327" i="12"/>
  <c r="K1327" i="12" s="1"/>
  <c r="M1328" i="12"/>
  <c r="K1328" i="12" s="1"/>
  <c r="M1329" i="12"/>
  <c r="K1329" i="12" s="1"/>
  <c r="M1330" i="12"/>
  <c r="K1330" i="12" s="1"/>
  <c r="M1331" i="12"/>
  <c r="M1332" i="12"/>
  <c r="M1333" i="12"/>
  <c r="K1333" i="12" s="1"/>
  <c r="M1334" i="12"/>
  <c r="K1334" i="12" s="1"/>
  <c r="M1335" i="12"/>
  <c r="K1335" i="12" s="1"/>
  <c r="M1336" i="12"/>
  <c r="K1336" i="12" s="1"/>
  <c r="M1337" i="12"/>
  <c r="K1337" i="12" s="1"/>
  <c r="M1338" i="12"/>
  <c r="K1338" i="12" s="1"/>
  <c r="M1339" i="12"/>
  <c r="K1339" i="12" s="1"/>
  <c r="M1340" i="12"/>
  <c r="K1340" i="12" s="1"/>
  <c r="M1341" i="12"/>
  <c r="K1341" i="12" s="1"/>
  <c r="M1342" i="12"/>
  <c r="K1342" i="12" s="1"/>
  <c r="M1343" i="12"/>
  <c r="K1343" i="12" s="1"/>
  <c r="M1344" i="12"/>
  <c r="K1344" i="12" s="1"/>
  <c r="M1345" i="12"/>
  <c r="K1345" i="12" s="1"/>
  <c r="M1346" i="12"/>
  <c r="K1346" i="12" s="1"/>
  <c r="M1347" i="12"/>
  <c r="K1347" i="12" s="1"/>
  <c r="M1348" i="12"/>
  <c r="K1348" i="12" s="1"/>
  <c r="M1349" i="12"/>
  <c r="K1349" i="12" s="1"/>
  <c r="M1350" i="12"/>
  <c r="K1350" i="12" s="1"/>
  <c r="M1351" i="12"/>
  <c r="K1351" i="12" s="1"/>
  <c r="M1352" i="12"/>
  <c r="K1352" i="12" s="1"/>
  <c r="M1353" i="12"/>
  <c r="K1353" i="12" s="1"/>
  <c r="M1354" i="12"/>
  <c r="K1354" i="12" s="1"/>
  <c r="M1355" i="12"/>
  <c r="M1356" i="12"/>
  <c r="M1357" i="12"/>
  <c r="K1357" i="12" s="1"/>
  <c r="M1358" i="12"/>
  <c r="K1358" i="12" s="1"/>
  <c r="M1359" i="12"/>
  <c r="K1359" i="12" s="1"/>
  <c r="M1360" i="12"/>
  <c r="K1360" i="12" s="1"/>
  <c r="M1361" i="12"/>
  <c r="K1361" i="12" s="1"/>
  <c r="M1362" i="12"/>
  <c r="K1362" i="12" s="1"/>
  <c r="M1363" i="12"/>
  <c r="K1363" i="12" s="1"/>
  <c r="M1364" i="12"/>
  <c r="K1364" i="12" s="1"/>
  <c r="M1365" i="12"/>
  <c r="K1365" i="12" s="1"/>
  <c r="M1366" i="12"/>
  <c r="K1366" i="12" s="1"/>
  <c r="M1367" i="12"/>
  <c r="K1367" i="12" s="1"/>
  <c r="M1368" i="12"/>
  <c r="K1368" i="12" s="1"/>
  <c r="M1369" i="12"/>
  <c r="K1369" i="12" s="1"/>
  <c r="M1370" i="12"/>
  <c r="K1370" i="12" s="1"/>
  <c r="M1371" i="12"/>
  <c r="K1371" i="12" s="1"/>
  <c r="M1372" i="12"/>
  <c r="K1372" i="12" s="1"/>
  <c r="M1373" i="12"/>
  <c r="K1373" i="12" s="1"/>
  <c r="M1374" i="12"/>
  <c r="K1374" i="12" s="1"/>
  <c r="M1375" i="12"/>
  <c r="K1375" i="12" s="1"/>
  <c r="M1376" i="12"/>
  <c r="K1376" i="12" s="1"/>
  <c r="M1377" i="12"/>
  <c r="M1378" i="12"/>
  <c r="K1378" i="12" s="1"/>
  <c r="M1379" i="12"/>
  <c r="M1380" i="12"/>
  <c r="K1380" i="12" s="1"/>
  <c r="M1381" i="12"/>
  <c r="K1381" i="12" s="1"/>
  <c r="M1382" i="12"/>
  <c r="K1382" i="12" s="1"/>
  <c r="M1383" i="12"/>
  <c r="K1383" i="12" s="1"/>
  <c r="M1384" i="12"/>
  <c r="K1384" i="12" s="1"/>
  <c r="M1385" i="12"/>
  <c r="K1385" i="12" s="1"/>
  <c r="M1386" i="12"/>
  <c r="K1386" i="12" s="1"/>
  <c r="M1387" i="12"/>
  <c r="K1387" i="12" s="1"/>
  <c r="M1388" i="12"/>
  <c r="K1388" i="12" s="1"/>
  <c r="M1389" i="12"/>
  <c r="K1389" i="12" s="1"/>
  <c r="M1390" i="12"/>
  <c r="K1390" i="12" s="1"/>
  <c r="M1391" i="12"/>
  <c r="K1391" i="12" s="1"/>
  <c r="M1392" i="12"/>
  <c r="K1392" i="12" s="1"/>
  <c r="M1393" i="12"/>
  <c r="K1393" i="12" s="1"/>
  <c r="M1394" i="12"/>
  <c r="K1394" i="12" s="1"/>
  <c r="M1395" i="12"/>
  <c r="K1395" i="12" s="1"/>
  <c r="M1396" i="12"/>
  <c r="K1396" i="12" s="1"/>
  <c r="M1397" i="12"/>
  <c r="K1397" i="12" s="1"/>
  <c r="M1398" i="12"/>
  <c r="K1398" i="12" s="1"/>
  <c r="M1399" i="12"/>
  <c r="K1399" i="12" s="1"/>
  <c r="M1400" i="12"/>
  <c r="K1400" i="12" s="1"/>
  <c r="M1401" i="12"/>
  <c r="M1402" i="12"/>
  <c r="K1402" i="12" s="1"/>
  <c r="M1403" i="12"/>
  <c r="M1404" i="12"/>
  <c r="K1404" i="12" s="1"/>
  <c r="M1405" i="12"/>
  <c r="K1405" i="12" s="1"/>
  <c r="M1406" i="12"/>
  <c r="K1406" i="12" s="1"/>
  <c r="M1407" i="12"/>
  <c r="K1407" i="12" s="1"/>
  <c r="M1408" i="12"/>
  <c r="K1408" i="12" s="1"/>
  <c r="M1409" i="12"/>
  <c r="K1409" i="12" s="1"/>
  <c r="M1410" i="12"/>
  <c r="K1410" i="12" s="1"/>
  <c r="M1411" i="12"/>
  <c r="K1411" i="12" s="1"/>
  <c r="M1412" i="12"/>
  <c r="K1412" i="12" s="1"/>
  <c r="M1413" i="12"/>
  <c r="K1413" i="12" s="1"/>
  <c r="M1414" i="12"/>
  <c r="K1414" i="12" s="1"/>
  <c r="M1415" i="12"/>
  <c r="K1415" i="12" s="1"/>
  <c r="M1416" i="12"/>
  <c r="K1416" i="12" s="1"/>
  <c r="M1417" i="12"/>
  <c r="K1417" i="12" s="1"/>
  <c r="M1418" i="12"/>
  <c r="K1418" i="12" s="1"/>
  <c r="M1419" i="12"/>
  <c r="K1419" i="12" s="1"/>
  <c r="M1420" i="12"/>
  <c r="K1420" i="12" s="1"/>
  <c r="M1421" i="12"/>
  <c r="K1421" i="12" s="1"/>
  <c r="M1422" i="12"/>
  <c r="K1422" i="12" s="1"/>
  <c r="M1423" i="12"/>
  <c r="K1423" i="12" s="1"/>
  <c r="M1424" i="12"/>
  <c r="K1424" i="12" s="1"/>
  <c r="M1425" i="12"/>
  <c r="M1426" i="12"/>
  <c r="K1426" i="12" s="1"/>
  <c r="M1427" i="12"/>
  <c r="M1428" i="12"/>
  <c r="K1428" i="12" s="1"/>
  <c r="M1429" i="12"/>
  <c r="K1429" i="12" s="1"/>
  <c r="M1430" i="12"/>
  <c r="K1430" i="12" s="1"/>
  <c r="M1431" i="12"/>
  <c r="K1431" i="12" s="1"/>
  <c r="M1432" i="12"/>
  <c r="K1432" i="12" s="1"/>
  <c r="M1433" i="12"/>
  <c r="K1433" i="12" s="1"/>
  <c r="M1434" i="12"/>
  <c r="K1434" i="12" s="1"/>
  <c r="M1435" i="12"/>
  <c r="K1435" i="12" s="1"/>
  <c r="M1436" i="12"/>
  <c r="K1436" i="12" s="1"/>
  <c r="M1437" i="12"/>
  <c r="K1437" i="12" s="1"/>
  <c r="M1438" i="12"/>
  <c r="K1438" i="12" s="1"/>
  <c r="M1439" i="12"/>
  <c r="K1439" i="12" s="1"/>
  <c r="M1440" i="12"/>
  <c r="K1440" i="12" s="1"/>
  <c r="M1441" i="12"/>
  <c r="K1441" i="12" s="1"/>
  <c r="M1442" i="12"/>
  <c r="M1443" i="12"/>
  <c r="K1443" i="12" s="1"/>
  <c r="M1444" i="12"/>
  <c r="K1444" i="12" s="1"/>
  <c r="M1445" i="12"/>
  <c r="K1445" i="12" s="1"/>
  <c r="M1446" i="12"/>
  <c r="K1446" i="12" s="1"/>
  <c r="M1447" i="12"/>
  <c r="K1447" i="12" s="1"/>
  <c r="M1448" i="12"/>
  <c r="K1448" i="12" s="1"/>
  <c r="M1449" i="12"/>
  <c r="M1450" i="12"/>
  <c r="K1450" i="12" s="1"/>
  <c r="M1451" i="12"/>
  <c r="M1452" i="12"/>
  <c r="M1453" i="12"/>
  <c r="K1453" i="12" s="1"/>
  <c r="M1454" i="12"/>
  <c r="K1454" i="12" s="1"/>
  <c r="M1455" i="12"/>
  <c r="K1455" i="12" s="1"/>
  <c r="M1456" i="12"/>
  <c r="K1456" i="12" s="1"/>
  <c r="M1457" i="12"/>
  <c r="K1457" i="12" s="1"/>
  <c r="M1458" i="12"/>
  <c r="K1458" i="12" s="1"/>
  <c r="M1459" i="12"/>
  <c r="K1459" i="12" s="1"/>
  <c r="M1460" i="12"/>
  <c r="K1460" i="12" s="1"/>
  <c r="M1461" i="12"/>
  <c r="K1461" i="12" s="1"/>
  <c r="M1462" i="12"/>
  <c r="K1462" i="12" s="1"/>
  <c r="M1463" i="12"/>
  <c r="K1463" i="12" s="1"/>
  <c r="M1464" i="12"/>
  <c r="K1464" i="12" s="1"/>
  <c r="M1465" i="12"/>
  <c r="K1465" i="12" s="1"/>
  <c r="M1466" i="12"/>
  <c r="K1466" i="12" s="1"/>
  <c r="M1467" i="12"/>
  <c r="K1467" i="12" s="1"/>
  <c r="M1468" i="12"/>
  <c r="K1468" i="12" s="1"/>
  <c r="M1469" i="12"/>
  <c r="K1469" i="12" s="1"/>
  <c r="M1470" i="12"/>
  <c r="K1470" i="12" s="1"/>
  <c r="M1471" i="12"/>
  <c r="K1471" i="12" s="1"/>
  <c r="M1472" i="12"/>
  <c r="K1472" i="12" s="1"/>
  <c r="M1473" i="12"/>
  <c r="K1473" i="12" s="1"/>
  <c r="M1474" i="12"/>
  <c r="K1474" i="12" s="1"/>
  <c r="M1475" i="12"/>
  <c r="K1475" i="12" s="1"/>
  <c r="M1476" i="12"/>
  <c r="K1476" i="12" s="1"/>
  <c r="M1477" i="12"/>
  <c r="K1477" i="12" s="1"/>
  <c r="M1478" i="12"/>
  <c r="K1478" i="12" s="1"/>
  <c r="M1479" i="12"/>
  <c r="K1479" i="12" s="1"/>
  <c r="M1480" i="12"/>
  <c r="K1480" i="12" s="1"/>
  <c r="M1481" i="12"/>
  <c r="K1481" i="12" s="1"/>
  <c r="M1482" i="12"/>
  <c r="K1482" i="12" s="1"/>
  <c r="M1483" i="12"/>
  <c r="K1483" i="12" s="1"/>
  <c r="M1484" i="12"/>
  <c r="K1484" i="12" s="1"/>
  <c r="M1485" i="12"/>
  <c r="K1485" i="12" s="1"/>
  <c r="M1486" i="12"/>
  <c r="K1486" i="12" s="1"/>
  <c r="M1487" i="12"/>
  <c r="K1487" i="12" s="1"/>
  <c r="M1488" i="12"/>
  <c r="K1488" i="12" s="1"/>
  <c r="M1489" i="12"/>
  <c r="K1489" i="12" s="1"/>
  <c r="M1490" i="12"/>
  <c r="K1490" i="12" s="1"/>
  <c r="M1491" i="12"/>
  <c r="K1491" i="12" s="1"/>
  <c r="M1492" i="12"/>
  <c r="K1492" i="12" s="1"/>
  <c r="M1493" i="12"/>
  <c r="K1493" i="12" s="1"/>
  <c r="M1494" i="12"/>
  <c r="K1494" i="12" s="1"/>
  <c r="M1495" i="12"/>
  <c r="K1495" i="12" s="1"/>
  <c r="M1496" i="12"/>
  <c r="K1496" i="12" s="1"/>
  <c r="M1497" i="12"/>
  <c r="K1497" i="12" s="1"/>
  <c r="M1498" i="12"/>
  <c r="K1498" i="12" s="1"/>
  <c r="M1499" i="12"/>
  <c r="K1499" i="12" s="1"/>
  <c r="M1500" i="12"/>
  <c r="K1500" i="12" s="1"/>
  <c r="M1501" i="12"/>
  <c r="K1501" i="12" s="1"/>
  <c r="M1502" i="12"/>
  <c r="K1502" i="12" s="1"/>
  <c r="M1503" i="12"/>
  <c r="K1503" i="12" s="1"/>
  <c r="M1504" i="12"/>
  <c r="K1504" i="12" s="1"/>
  <c r="M1505" i="12"/>
  <c r="K1505" i="12" s="1"/>
  <c r="M1506" i="12"/>
  <c r="K1506" i="12" s="1"/>
  <c r="M1507" i="12"/>
  <c r="K1507" i="12" s="1"/>
  <c r="M1508" i="12"/>
  <c r="M1509" i="12"/>
  <c r="K1509" i="12" s="1"/>
  <c r="M1510" i="12"/>
  <c r="K1510" i="12" s="1"/>
  <c r="M1511" i="12"/>
  <c r="K1511" i="12" s="1"/>
  <c r="M1512" i="12"/>
  <c r="K1512" i="12" s="1"/>
  <c r="M1513" i="12"/>
  <c r="K1513" i="12" s="1"/>
  <c r="M1514" i="12"/>
  <c r="K1514" i="12" s="1"/>
  <c r="M1515" i="12"/>
  <c r="K1515" i="12" s="1"/>
  <c r="M1516" i="12"/>
  <c r="K1516" i="12" s="1"/>
  <c r="M1517" i="12"/>
  <c r="K1517" i="12" s="1"/>
  <c r="M1518" i="12"/>
  <c r="K1518" i="12" s="1"/>
  <c r="M1519" i="12"/>
  <c r="K1519" i="12" s="1"/>
  <c r="M1520" i="12"/>
  <c r="K1520" i="12" s="1"/>
  <c r="M1521" i="12"/>
  <c r="K1521" i="12" s="1"/>
  <c r="M1522" i="12"/>
  <c r="K1522" i="12" s="1"/>
  <c r="M1523" i="12"/>
  <c r="K1523" i="12" s="1"/>
  <c r="M1524" i="12"/>
  <c r="K1524" i="12" s="1"/>
  <c r="M1525" i="12"/>
  <c r="K1525" i="12" s="1"/>
  <c r="M1526" i="12"/>
  <c r="K1526" i="12" s="1"/>
  <c r="M1527" i="12"/>
  <c r="K1527" i="12" s="1"/>
  <c r="M1528" i="12"/>
  <c r="K1528" i="12" s="1"/>
  <c r="M1529" i="12"/>
  <c r="K1529" i="12" s="1"/>
  <c r="M1530" i="12"/>
  <c r="K1530" i="12" s="1"/>
  <c r="M1531" i="12"/>
  <c r="K1531" i="12" s="1"/>
  <c r="M1532" i="12"/>
  <c r="K1532" i="12" s="1"/>
  <c r="M1533" i="12"/>
  <c r="K1533" i="12" s="1"/>
  <c r="M1534" i="12"/>
  <c r="K1534" i="12" s="1"/>
  <c r="M1535" i="12"/>
  <c r="K1535" i="12" s="1"/>
  <c r="M1536" i="12"/>
  <c r="K1536" i="12" s="1"/>
  <c r="M1537" i="12"/>
  <c r="K1537" i="12" s="1"/>
  <c r="M1538" i="12"/>
  <c r="K1538" i="12" s="1"/>
  <c r="M1539" i="12"/>
  <c r="K1539" i="12" s="1"/>
  <c r="M1540" i="12"/>
  <c r="K1540" i="12" s="1"/>
  <c r="M1541" i="12"/>
  <c r="K1541" i="12" s="1"/>
  <c r="M1542" i="12"/>
  <c r="K1542" i="12" s="1"/>
  <c r="M1543" i="12"/>
  <c r="K1543" i="12" s="1"/>
  <c r="M1544" i="12"/>
  <c r="K1544" i="12" s="1"/>
  <c r="M1545" i="12"/>
  <c r="K1545" i="12" s="1"/>
  <c r="M1546" i="12"/>
  <c r="K1546" i="12" s="1"/>
  <c r="M1547" i="12"/>
  <c r="K1547" i="12" s="1"/>
  <c r="M1548" i="12"/>
  <c r="K1548" i="12" s="1"/>
  <c r="M1549" i="12"/>
  <c r="K1549" i="12" s="1"/>
  <c r="M1550" i="12"/>
  <c r="K1550" i="12" s="1"/>
  <c r="M1551" i="12"/>
  <c r="K1551" i="12" s="1"/>
  <c r="M1552" i="12"/>
  <c r="K1552" i="12" s="1"/>
  <c r="M1553" i="12"/>
  <c r="K1553" i="12" s="1"/>
  <c r="M1554" i="12"/>
  <c r="K1554" i="12" s="1"/>
  <c r="M1555" i="12"/>
  <c r="K1555" i="12" s="1"/>
  <c r="M1556" i="12"/>
  <c r="K1556" i="12" s="1"/>
  <c r="M1557" i="12"/>
  <c r="K1557" i="12" s="1"/>
  <c r="M1558" i="12"/>
  <c r="K1558" i="12" s="1"/>
  <c r="M1559" i="12"/>
  <c r="K1559" i="12" s="1"/>
  <c r="M1560" i="12"/>
  <c r="K1560" i="12" s="1"/>
  <c r="M1561" i="12"/>
  <c r="K1561" i="12" s="1"/>
  <c r="M1562" i="12"/>
  <c r="K1562" i="12" s="1"/>
  <c r="M1563" i="12"/>
  <c r="K1563" i="12" s="1"/>
  <c r="M1564" i="12"/>
  <c r="K1564" i="12" s="1"/>
  <c r="M1565" i="12"/>
  <c r="K1565" i="12" s="1"/>
  <c r="M1566" i="12"/>
  <c r="K1566" i="12" s="1"/>
  <c r="M1567" i="12"/>
  <c r="K1567" i="12" s="1"/>
  <c r="M1568" i="12"/>
  <c r="K1568" i="12" s="1"/>
  <c r="M1569" i="12"/>
  <c r="K1569" i="12" s="1"/>
  <c r="M1570" i="12"/>
  <c r="K1570" i="12" s="1"/>
  <c r="M1571" i="12"/>
  <c r="K1571" i="12" s="1"/>
  <c r="M1572" i="12"/>
  <c r="K1572" i="12" s="1"/>
  <c r="M1573" i="12"/>
  <c r="K1573" i="12" s="1"/>
  <c r="M1574" i="12"/>
  <c r="K1574" i="12" s="1"/>
  <c r="M1575" i="12"/>
  <c r="K1575" i="12" s="1"/>
  <c r="M1576" i="12"/>
  <c r="K1576" i="12" s="1"/>
  <c r="M1577" i="12"/>
  <c r="K1577" i="12" s="1"/>
  <c r="M1578" i="12"/>
  <c r="K1578" i="12" s="1"/>
  <c r="M1579" i="12"/>
  <c r="K1579" i="12" s="1"/>
  <c r="M1580" i="12"/>
  <c r="K1580" i="12" s="1"/>
  <c r="M1581" i="12"/>
  <c r="K1581" i="12" s="1"/>
  <c r="M1582" i="12"/>
  <c r="K1582" i="12" s="1"/>
  <c r="M1583" i="12"/>
  <c r="K1583" i="12" s="1"/>
  <c r="M1584" i="12"/>
  <c r="K1584" i="12" s="1"/>
  <c r="M1585" i="12"/>
  <c r="K1585" i="12" s="1"/>
  <c r="M1586" i="12"/>
  <c r="K1586" i="12" s="1"/>
  <c r="M1587" i="12"/>
  <c r="K1587" i="12" s="1"/>
  <c r="M1588" i="12"/>
  <c r="K1588" i="12" s="1"/>
  <c r="M1589" i="12"/>
  <c r="K1589" i="12" s="1"/>
  <c r="M1590" i="12"/>
  <c r="K1590" i="12" s="1"/>
  <c r="M1591" i="12"/>
  <c r="K1591" i="12" s="1"/>
  <c r="M1592" i="12"/>
  <c r="K1592" i="12" s="1"/>
  <c r="M1593" i="12"/>
  <c r="K1593" i="12" s="1"/>
  <c r="M1594" i="12"/>
  <c r="K1594" i="12" s="1"/>
  <c r="M1595" i="12"/>
  <c r="K1595" i="12" s="1"/>
  <c r="M1596" i="12"/>
  <c r="K1596" i="12" s="1"/>
  <c r="M1597" i="12"/>
  <c r="K1597" i="12" s="1"/>
  <c r="M1598" i="12"/>
  <c r="K1598" i="12" s="1"/>
  <c r="M1599" i="12"/>
  <c r="K1599" i="12" s="1"/>
  <c r="M1600" i="12"/>
  <c r="K1600" i="12" s="1"/>
  <c r="M1601" i="12"/>
  <c r="K1601" i="12" s="1"/>
  <c r="M1602" i="12"/>
  <c r="K1602" i="12" s="1"/>
  <c r="M1603" i="12"/>
  <c r="K1603" i="12" s="1"/>
  <c r="M1604" i="12"/>
  <c r="K1604" i="12" s="1"/>
  <c r="M1605" i="12"/>
  <c r="K1605" i="12" s="1"/>
  <c r="M1606" i="12"/>
  <c r="K1606" i="12" s="1"/>
  <c r="M1607" i="12"/>
  <c r="K1607" i="12" s="1"/>
  <c r="M1608" i="12"/>
  <c r="K1608" i="12" s="1"/>
  <c r="M1609" i="12"/>
  <c r="K1609" i="12" s="1"/>
  <c r="M1610" i="12"/>
  <c r="K1610" i="12" s="1"/>
  <c r="M1611" i="12"/>
  <c r="K1611" i="12" s="1"/>
  <c r="M1612" i="12"/>
  <c r="K1612" i="12" s="1"/>
  <c r="M1613" i="12"/>
  <c r="K1613" i="12" s="1"/>
  <c r="M1614" i="12"/>
  <c r="K1614" i="12" s="1"/>
  <c r="M1615" i="12"/>
  <c r="K1615" i="12" s="1"/>
  <c r="M1616" i="12"/>
  <c r="K1616" i="12" s="1"/>
  <c r="M1617" i="12"/>
  <c r="K1617" i="12" s="1"/>
  <c r="M1618" i="12"/>
  <c r="K1618" i="12" s="1"/>
  <c r="M1619" i="12"/>
  <c r="K1619" i="12" s="1"/>
  <c r="M1620" i="12"/>
  <c r="K1620" i="12" s="1"/>
  <c r="M1621" i="12"/>
  <c r="K1621" i="12" s="1"/>
  <c r="M1622" i="12"/>
  <c r="K1622" i="12" s="1"/>
  <c r="M1623" i="12"/>
  <c r="K1623" i="12" s="1"/>
  <c r="M1624" i="12"/>
  <c r="K1624" i="12" s="1"/>
  <c r="M1625" i="12"/>
  <c r="K1625" i="12" s="1"/>
  <c r="M1626" i="12"/>
  <c r="K1626" i="12" s="1"/>
  <c r="M1627" i="12"/>
  <c r="K1627" i="12" s="1"/>
  <c r="M1628" i="12"/>
  <c r="K1628" i="12" s="1"/>
  <c r="M1629" i="12"/>
  <c r="K1629" i="12" s="1"/>
  <c r="M1630" i="12"/>
  <c r="K1630" i="12" s="1"/>
  <c r="M1631" i="12"/>
  <c r="K1631" i="12" s="1"/>
  <c r="M1632" i="12"/>
  <c r="K1632" i="12" s="1"/>
  <c r="M1633" i="12"/>
  <c r="K1633" i="12" s="1"/>
  <c r="M1634" i="12"/>
  <c r="K1634" i="12" s="1"/>
  <c r="M1635" i="12"/>
  <c r="K1635" i="12" s="1"/>
  <c r="M1636" i="12"/>
  <c r="K1636" i="12" s="1"/>
  <c r="M1637" i="12"/>
  <c r="K1637" i="12" s="1"/>
  <c r="M1638" i="12"/>
  <c r="K1638" i="12" s="1"/>
  <c r="M1639" i="12"/>
  <c r="K1639" i="12" s="1"/>
  <c r="M1640" i="12"/>
  <c r="K1640" i="12" s="1"/>
  <c r="M1641" i="12"/>
  <c r="K1641" i="12" s="1"/>
  <c r="M1642" i="12"/>
  <c r="K1642" i="12" s="1"/>
  <c r="M1643" i="12"/>
  <c r="K1643" i="12" s="1"/>
  <c r="M1644" i="12"/>
  <c r="K1644" i="12" s="1"/>
  <c r="M1645" i="12"/>
  <c r="K1645" i="12" s="1"/>
  <c r="M1646" i="12"/>
  <c r="K1646" i="12" s="1"/>
  <c r="M1647" i="12"/>
  <c r="K1647" i="12" s="1"/>
  <c r="M1648" i="12"/>
  <c r="K1648" i="12" s="1"/>
  <c r="M1649" i="12"/>
  <c r="K1649" i="12" s="1"/>
  <c r="M1650" i="12"/>
  <c r="K1650" i="12" s="1"/>
  <c r="M1651" i="12"/>
  <c r="K1651" i="12" s="1"/>
  <c r="M1652" i="12"/>
  <c r="K1652" i="12" s="1"/>
  <c r="M1653" i="12"/>
  <c r="K1653" i="12" s="1"/>
  <c r="M1654" i="12"/>
  <c r="K1654" i="12" s="1"/>
  <c r="M1655" i="12"/>
  <c r="K1655" i="12" s="1"/>
  <c r="M1656" i="12"/>
  <c r="K1656" i="12" s="1"/>
  <c r="M1657" i="12"/>
  <c r="K1657" i="12" s="1"/>
  <c r="M1658" i="12"/>
  <c r="K1658" i="12" s="1"/>
  <c r="M1659" i="12"/>
  <c r="K1659" i="12" s="1"/>
  <c r="M1660" i="12"/>
  <c r="K1660" i="12" s="1"/>
  <c r="M1661" i="12"/>
  <c r="K1661" i="12" s="1"/>
  <c r="M1662" i="12"/>
  <c r="K1662" i="12" s="1"/>
  <c r="M1663" i="12"/>
  <c r="K1663" i="12" s="1"/>
  <c r="M1664" i="12"/>
  <c r="K1664" i="12" s="1"/>
  <c r="M1665" i="12"/>
  <c r="K1665" i="12" s="1"/>
  <c r="M1666" i="12"/>
  <c r="K1666" i="12" s="1"/>
  <c r="M1667" i="12"/>
  <c r="K1667" i="12" s="1"/>
  <c r="M1668" i="12"/>
  <c r="K1668" i="12" s="1"/>
  <c r="M1669" i="12"/>
  <c r="K1669" i="12" s="1"/>
  <c r="M1670" i="12"/>
  <c r="K1670" i="12" s="1"/>
  <c r="M1671" i="12"/>
  <c r="K1671" i="12" s="1"/>
  <c r="M1672" i="12"/>
  <c r="K1672" i="12" s="1"/>
  <c r="M1673" i="12"/>
  <c r="K1673" i="12" s="1"/>
  <c r="M1674" i="12"/>
  <c r="K1674" i="12" s="1"/>
  <c r="M1675" i="12"/>
  <c r="K1675" i="12" s="1"/>
  <c r="M1676" i="12"/>
  <c r="K1676" i="12" s="1"/>
  <c r="M1677" i="12"/>
  <c r="K1677" i="12" s="1"/>
  <c r="M1678" i="12"/>
  <c r="K1678" i="12" s="1"/>
  <c r="M1679" i="12"/>
  <c r="K1679" i="12" s="1"/>
  <c r="M1680" i="12"/>
  <c r="K1680" i="12" s="1"/>
  <c r="M1681" i="12"/>
  <c r="K1681" i="12" s="1"/>
  <c r="M1682" i="12"/>
  <c r="K1682" i="12" s="1"/>
  <c r="M1683" i="12"/>
  <c r="K1683" i="12" s="1"/>
  <c r="M1684" i="12"/>
  <c r="K1684" i="12" s="1"/>
  <c r="M1685" i="12"/>
  <c r="K1685" i="12" s="1"/>
  <c r="M1686" i="12"/>
  <c r="K1686" i="12" s="1"/>
  <c r="M1687" i="12"/>
  <c r="K1687" i="12" s="1"/>
  <c r="M1688" i="12"/>
  <c r="K1688" i="12" s="1"/>
  <c r="M1689" i="12"/>
  <c r="K1689" i="12" s="1"/>
  <c r="M1690" i="12"/>
  <c r="K1690" i="12" s="1"/>
  <c r="M1691" i="12"/>
  <c r="K1691" i="12" s="1"/>
  <c r="M1692" i="12"/>
  <c r="K1692" i="12" s="1"/>
  <c r="M1693" i="12"/>
  <c r="K1693" i="12" s="1"/>
  <c r="M1694" i="12"/>
  <c r="K1694" i="12" s="1"/>
  <c r="M1695" i="12"/>
  <c r="K1695" i="12" s="1"/>
  <c r="M1696" i="12"/>
  <c r="K1696" i="12" s="1"/>
  <c r="M1697" i="12"/>
  <c r="K1697" i="12" s="1"/>
  <c r="M1698" i="12"/>
  <c r="K1698" i="12" s="1"/>
  <c r="M1699" i="12"/>
  <c r="K1699" i="12" s="1"/>
  <c r="M1700" i="12"/>
  <c r="K1700" i="12" s="1"/>
  <c r="M1701" i="12"/>
  <c r="K1701" i="12" s="1"/>
  <c r="M1702" i="12"/>
  <c r="K1702" i="12" s="1"/>
  <c r="M1703" i="12"/>
  <c r="K1703" i="12" s="1"/>
  <c r="M1704" i="12"/>
  <c r="K1704" i="12" s="1"/>
  <c r="M1705" i="12"/>
  <c r="K1705" i="12" s="1"/>
  <c r="M1706" i="12"/>
  <c r="K1706" i="12" s="1"/>
  <c r="M1707" i="12"/>
  <c r="K1707" i="12" s="1"/>
  <c r="M1708" i="12"/>
  <c r="K1708" i="12" s="1"/>
  <c r="M1709" i="12"/>
  <c r="K1709" i="12" s="1"/>
  <c r="M1710" i="12"/>
  <c r="K1710" i="12" s="1"/>
  <c r="M1711" i="12"/>
  <c r="K1711" i="12" s="1"/>
  <c r="M1712" i="12"/>
  <c r="K1712" i="12" s="1"/>
  <c r="M1713" i="12"/>
  <c r="K1713" i="12" s="1"/>
  <c r="M1714" i="12"/>
  <c r="K1714" i="12" s="1"/>
  <c r="M1715" i="12"/>
  <c r="K1715" i="12" s="1"/>
  <c r="M1716" i="12"/>
  <c r="K1716" i="12" s="1"/>
  <c r="M1717" i="12"/>
  <c r="K1717" i="12" s="1"/>
  <c r="M1718" i="12"/>
  <c r="K1718" i="12" s="1"/>
  <c r="M1719" i="12"/>
  <c r="K1719" i="12" s="1"/>
  <c r="M1720" i="12"/>
  <c r="K1720" i="12" s="1"/>
  <c r="M1721" i="12"/>
  <c r="K1721" i="12" s="1"/>
  <c r="M1722" i="12"/>
  <c r="K1722" i="12" s="1"/>
  <c r="M1723" i="12"/>
  <c r="K1723" i="12" s="1"/>
  <c r="M1724" i="12"/>
  <c r="K1724" i="12" s="1"/>
  <c r="M1725" i="12"/>
  <c r="K1725" i="12" s="1"/>
  <c r="M1726" i="12"/>
  <c r="K1726" i="12" s="1"/>
  <c r="M1727" i="12"/>
  <c r="K1727" i="12" s="1"/>
  <c r="M1728" i="12"/>
  <c r="K1728" i="12" s="1"/>
  <c r="M1729" i="12"/>
  <c r="K1729" i="12" s="1"/>
  <c r="M1730" i="12"/>
  <c r="K1730" i="12" s="1"/>
  <c r="M1731" i="12"/>
  <c r="K1731" i="12" s="1"/>
  <c r="M1732" i="12"/>
  <c r="K1732" i="12" s="1"/>
  <c r="M1733" i="12"/>
  <c r="K1733" i="12" s="1"/>
  <c r="M1734" i="12"/>
  <c r="K1734" i="12" s="1"/>
  <c r="M1735" i="12"/>
  <c r="K1735" i="12" s="1"/>
  <c r="M1736" i="12"/>
  <c r="K1736" i="12" s="1"/>
  <c r="M1737" i="12"/>
  <c r="K1737" i="12" s="1"/>
  <c r="M1738" i="12"/>
  <c r="K1738" i="12" s="1"/>
  <c r="M1739" i="12"/>
  <c r="K1739" i="12" s="1"/>
  <c r="M1740" i="12"/>
  <c r="K1740" i="12" s="1"/>
  <c r="M1741" i="12"/>
  <c r="K1741" i="12" s="1"/>
  <c r="M1742" i="12"/>
  <c r="K1742" i="12" s="1"/>
  <c r="M1743" i="12"/>
  <c r="K1743" i="12" s="1"/>
  <c r="M1744" i="12"/>
  <c r="K1744" i="12" s="1"/>
  <c r="M1745" i="12"/>
  <c r="K1745" i="12" s="1"/>
  <c r="M1746" i="12"/>
  <c r="K1746" i="12" s="1"/>
  <c r="M1747" i="12"/>
  <c r="K1747" i="12" s="1"/>
  <c r="M1748" i="12"/>
  <c r="K1748" i="12" s="1"/>
  <c r="M1749" i="12"/>
  <c r="K1749" i="12" s="1"/>
  <c r="M1750" i="12"/>
  <c r="K1750" i="12" s="1"/>
  <c r="M1751" i="12"/>
  <c r="K1751" i="12" s="1"/>
  <c r="M1752" i="12"/>
  <c r="K1752" i="12" s="1"/>
  <c r="M1753" i="12"/>
  <c r="K1753" i="12" s="1"/>
  <c r="M1754" i="12"/>
  <c r="K1754" i="12" s="1"/>
  <c r="M1755" i="12"/>
  <c r="K1755" i="12" s="1"/>
  <c r="M1756" i="12"/>
  <c r="K1756" i="12" s="1"/>
  <c r="M1757" i="12"/>
  <c r="K1757" i="12" s="1"/>
  <c r="M1758" i="12"/>
  <c r="K1758" i="12" s="1"/>
  <c r="M1759" i="12"/>
  <c r="K1759" i="12" s="1"/>
  <c r="M1760" i="12"/>
  <c r="K1760" i="12" s="1"/>
  <c r="M1761" i="12"/>
  <c r="K1761" i="12" s="1"/>
  <c r="M1762" i="12"/>
  <c r="K1762" i="12" s="1"/>
  <c r="M1763" i="12"/>
  <c r="K1763" i="12" s="1"/>
  <c r="M1764" i="12"/>
  <c r="K1764" i="12" s="1"/>
  <c r="M1765" i="12"/>
  <c r="K1765" i="12" s="1"/>
  <c r="M1766" i="12"/>
  <c r="K1766" i="12" s="1"/>
  <c r="M1767" i="12"/>
  <c r="K1767" i="12" s="1"/>
  <c r="M1768" i="12"/>
  <c r="K1768" i="12" s="1"/>
  <c r="M1769" i="12"/>
  <c r="K1769" i="12" s="1"/>
  <c r="M1770" i="12"/>
  <c r="K1770" i="12" s="1"/>
  <c r="M1771" i="12"/>
  <c r="K1771" i="12" s="1"/>
  <c r="M1772" i="12"/>
  <c r="K1772" i="12" s="1"/>
  <c r="M1773" i="12"/>
  <c r="K1773" i="12" s="1"/>
  <c r="M1774" i="12"/>
  <c r="K1774" i="12" s="1"/>
  <c r="M1775" i="12"/>
  <c r="K1775" i="12" s="1"/>
  <c r="M1776" i="12"/>
  <c r="K1776" i="12" s="1"/>
  <c r="M1777" i="12"/>
  <c r="K1777" i="12" s="1"/>
  <c r="M1778" i="12"/>
  <c r="K1778" i="12" s="1"/>
  <c r="M1779" i="12"/>
  <c r="K1779" i="12" s="1"/>
  <c r="M1780" i="12"/>
  <c r="K1780" i="12" s="1"/>
  <c r="M1781" i="12"/>
  <c r="K1781" i="12" s="1"/>
  <c r="M1782" i="12"/>
  <c r="K1782" i="12" s="1"/>
  <c r="M1783" i="12"/>
  <c r="K1783" i="12" s="1"/>
  <c r="M1784" i="12"/>
  <c r="K1784" i="12" s="1"/>
  <c r="M1785" i="12"/>
  <c r="K1785" i="12" s="1"/>
  <c r="M1786" i="12"/>
  <c r="K1786" i="12" s="1"/>
  <c r="M1787" i="12"/>
  <c r="K1787" i="12" s="1"/>
  <c r="M1788" i="12"/>
  <c r="K1788" i="12" s="1"/>
  <c r="M1789" i="12"/>
  <c r="K1789" i="12" s="1"/>
  <c r="M1790" i="12"/>
  <c r="K1790" i="12" s="1"/>
  <c r="M1791" i="12"/>
  <c r="K1791" i="12" s="1"/>
  <c r="M1792" i="12"/>
  <c r="K1792" i="12" s="1"/>
  <c r="M1793" i="12"/>
  <c r="K1793" i="12" s="1"/>
  <c r="M1794" i="12"/>
  <c r="K1794" i="12" s="1"/>
  <c r="M1795" i="12"/>
  <c r="K1795" i="12" s="1"/>
  <c r="M1796" i="12"/>
  <c r="K1796" i="12" s="1"/>
  <c r="M1797" i="12"/>
  <c r="K1797" i="12" s="1"/>
  <c r="M1798" i="12"/>
  <c r="K1798" i="12" s="1"/>
  <c r="M1799" i="12"/>
  <c r="K1799" i="12" s="1"/>
  <c r="M1800" i="12"/>
  <c r="K1800" i="12" s="1"/>
  <c r="M1801" i="12"/>
  <c r="K1801" i="12" s="1"/>
  <c r="M1802" i="12"/>
  <c r="K1802" i="12" s="1"/>
  <c r="M1803" i="12"/>
  <c r="K1803" i="12" s="1"/>
  <c r="M1804" i="12"/>
  <c r="K1804" i="12" s="1"/>
  <c r="M1805" i="12"/>
  <c r="K1805" i="12" s="1"/>
  <c r="M1806" i="12"/>
  <c r="K1806" i="12" s="1"/>
  <c r="M1807" i="12"/>
  <c r="K1807" i="12" s="1"/>
  <c r="M1808" i="12"/>
  <c r="K1808" i="12" s="1"/>
  <c r="M1809" i="12"/>
  <c r="K1809" i="12" s="1"/>
  <c r="M1810" i="12"/>
  <c r="K1810" i="12" s="1"/>
  <c r="M1811" i="12"/>
  <c r="K1811" i="12" s="1"/>
  <c r="M1812" i="12"/>
  <c r="K1812" i="12" s="1"/>
  <c r="M1813" i="12"/>
  <c r="K1813" i="12" s="1"/>
  <c r="M1814" i="12"/>
  <c r="K1814" i="12" s="1"/>
  <c r="M1815" i="12"/>
  <c r="K1815" i="12" s="1"/>
  <c r="M1816" i="12"/>
  <c r="K1816" i="12" s="1"/>
  <c r="M1817" i="12"/>
  <c r="K1817" i="12" s="1"/>
  <c r="M1818" i="12"/>
  <c r="K1818" i="12" s="1"/>
  <c r="M1819" i="12"/>
  <c r="K1819" i="12" s="1"/>
  <c r="M1820" i="12"/>
  <c r="K1820" i="12" s="1"/>
  <c r="M1821" i="12"/>
  <c r="K1821" i="12" s="1"/>
  <c r="M1822" i="12"/>
  <c r="K1822" i="12" s="1"/>
  <c r="M1823" i="12"/>
  <c r="K1823" i="12" s="1"/>
  <c r="M1824" i="12"/>
  <c r="K1824" i="12" s="1"/>
  <c r="M1825" i="12"/>
  <c r="K1825" i="12" s="1"/>
  <c r="M1826" i="12"/>
  <c r="K1826" i="12" s="1"/>
  <c r="M1827" i="12"/>
  <c r="K1827" i="12" s="1"/>
  <c r="M1828" i="12"/>
  <c r="K1828" i="12" s="1"/>
  <c r="M1829" i="12"/>
  <c r="K1829" i="12" s="1"/>
  <c r="M1830" i="12"/>
  <c r="K1830" i="12" s="1"/>
  <c r="M1831" i="12"/>
  <c r="K1831" i="12" s="1"/>
  <c r="M1832" i="12"/>
  <c r="K1832" i="12" s="1"/>
  <c r="M1833" i="12"/>
  <c r="K1833" i="12" s="1"/>
  <c r="M1834" i="12"/>
  <c r="K1834" i="12" s="1"/>
  <c r="M1835" i="12"/>
  <c r="K1835" i="12" s="1"/>
  <c r="M1836" i="12"/>
  <c r="K1836" i="12" s="1"/>
  <c r="M1837" i="12"/>
  <c r="K1837" i="12" s="1"/>
  <c r="M1838" i="12"/>
  <c r="K1838" i="12" s="1"/>
  <c r="M1839" i="12"/>
  <c r="K1839" i="12" s="1"/>
  <c r="M1840" i="12"/>
  <c r="K1840" i="12" s="1"/>
  <c r="M1841" i="12"/>
  <c r="K1841" i="12" s="1"/>
  <c r="M1842" i="12"/>
  <c r="K1842" i="12" s="1"/>
  <c r="M1843" i="12"/>
  <c r="K1843" i="12" s="1"/>
  <c r="M1844" i="12"/>
  <c r="K1844" i="12" s="1"/>
  <c r="M1845" i="12"/>
  <c r="K1845" i="12" s="1"/>
  <c r="M1846" i="12"/>
  <c r="K1846" i="12" s="1"/>
  <c r="M1847" i="12"/>
  <c r="K1847" i="12" s="1"/>
  <c r="M1848" i="12"/>
  <c r="K1848" i="12" s="1"/>
  <c r="M1849" i="12"/>
  <c r="K1849" i="12" s="1"/>
  <c r="M1850" i="12"/>
  <c r="K1850" i="12" s="1"/>
  <c r="M1851" i="12"/>
  <c r="K1851" i="12" s="1"/>
  <c r="M1852" i="12"/>
  <c r="K1852" i="12" s="1"/>
  <c r="M1853" i="12"/>
  <c r="K1853" i="12" s="1"/>
  <c r="M1854" i="12"/>
  <c r="K1854" i="12" s="1"/>
  <c r="M1855" i="12"/>
  <c r="K1855" i="12" s="1"/>
  <c r="M1856" i="12"/>
  <c r="K1856" i="12" s="1"/>
  <c r="M1857" i="12"/>
  <c r="K1857" i="12" s="1"/>
  <c r="M1858" i="12"/>
  <c r="K1858" i="12" s="1"/>
  <c r="M1859" i="12"/>
  <c r="K1859" i="12" s="1"/>
  <c r="M1860" i="12"/>
  <c r="K1860" i="12" s="1"/>
  <c r="M1861" i="12"/>
  <c r="K1861" i="12" s="1"/>
  <c r="M1862" i="12"/>
  <c r="K1862" i="12" s="1"/>
  <c r="M1863" i="12"/>
  <c r="K1863" i="12" s="1"/>
  <c r="M1864" i="12"/>
  <c r="K1864" i="12" s="1"/>
  <c r="M1865" i="12"/>
  <c r="K1865" i="12" s="1"/>
  <c r="M1866" i="12"/>
  <c r="K1866" i="12" s="1"/>
  <c r="M1867" i="12"/>
  <c r="K1867" i="12" s="1"/>
  <c r="M1868" i="12"/>
  <c r="K1868" i="12" s="1"/>
  <c r="M1869" i="12"/>
  <c r="K1869" i="12" s="1"/>
  <c r="M1870" i="12"/>
  <c r="K1870" i="12" s="1"/>
  <c r="M1871" i="12"/>
  <c r="K1871" i="12" s="1"/>
  <c r="M1872" i="12"/>
  <c r="K1872" i="12" s="1"/>
  <c r="M1873" i="12"/>
  <c r="K1873" i="12" s="1"/>
  <c r="M1874" i="12"/>
  <c r="K1874" i="12" s="1"/>
  <c r="M1875" i="12"/>
  <c r="K1875" i="12" s="1"/>
  <c r="M1876" i="12"/>
  <c r="K1876" i="12" s="1"/>
  <c r="M1877" i="12"/>
  <c r="K1877" i="12" s="1"/>
  <c r="M1878" i="12"/>
  <c r="K1878" i="12" s="1"/>
  <c r="M1879" i="12"/>
  <c r="K1879" i="12" s="1"/>
  <c r="M1880" i="12"/>
  <c r="K1880" i="12" s="1"/>
  <c r="M1881" i="12"/>
  <c r="K1881" i="12" s="1"/>
  <c r="M1882" i="12"/>
  <c r="K1882" i="12" s="1"/>
  <c r="M1883" i="12"/>
  <c r="K1883" i="12" s="1"/>
  <c r="M1884" i="12"/>
  <c r="K1884" i="12" s="1"/>
  <c r="M1885" i="12"/>
  <c r="K1885" i="12" s="1"/>
  <c r="M1886" i="12"/>
  <c r="K1886" i="12" s="1"/>
  <c r="M1887" i="12"/>
  <c r="K1887" i="12" s="1"/>
  <c r="M1888" i="12"/>
  <c r="K1888" i="12" s="1"/>
  <c r="M1889" i="12"/>
  <c r="K1889" i="12" s="1"/>
  <c r="M1890" i="12"/>
  <c r="K1890" i="12" s="1"/>
  <c r="M1891" i="12"/>
  <c r="K1891" i="12" s="1"/>
  <c r="M1892" i="12"/>
  <c r="K1892" i="12" s="1"/>
  <c r="M1893" i="12"/>
  <c r="K1893" i="12" s="1"/>
  <c r="M1894" i="12"/>
  <c r="K1894" i="12" s="1"/>
  <c r="M1895" i="12"/>
  <c r="K1895" i="12" s="1"/>
  <c r="M1896" i="12"/>
  <c r="K1896" i="12" s="1"/>
  <c r="M1897" i="12"/>
  <c r="K1897" i="12" s="1"/>
  <c r="M1898" i="12"/>
  <c r="K1898" i="12" s="1"/>
  <c r="M1899" i="12"/>
  <c r="K1899" i="12" s="1"/>
  <c r="M1900" i="12"/>
  <c r="K1900" i="12" s="1"/>
  <c r="M1901" i="12"/>
  <c r="K1901" i="12" s="1"/>
  <c r="M1902" i="12"/>
  <c r="K1902" i="12" s="1"/>
  <c r="M1903" i="12"/>
  <c r="K1903" i="12" s="1"/>
  <c r="M1904" i="12"/>
  <c r="K1904" i="12" s="1"/>
  <c r="M1905" i="12"/>
  <c r="K1905" i="12" s="1"/>
  <c r="M1906" i="12"/>
  <c r="M1907" i="12"/>
  <c r="K1907" i="12" s="1"/>
  <c r="M1908" i="12"/>
  <c r="K1908" i="12" s="1"/>
  <c r="M1909" i="12"/>
  <c r="K1909" i="12" s="1"/>
  <c r="M1910" i="12"/>
  <c r="K1910" i="12" s="1"/>
  <c r="M1911" i="12"/>
  <c r="K1911" i="12" s="1"/>
  <c r="M1912" i="12"/>
  <c r="K1912" i="12" s="1"/>
  <c r="M1913" i="12"/>
  <c r="K1913" i="12" s="1"/>
  <c r="M1914" i="12"/>
  <c r="K1914" i="12" s="1"/>
  <c r="M1915" i="12"/>
  <c r="K1915" i="12" s="1"/>
  <c r="M1916" i="12"/>
  <c r="K1916" i="12" s="1"/>
  <c r="M1917" i="12"/>
  <c r="K1917" i="12" s="1"/>
  <c r="M1918" i="12"/>
  <c r="K1918" i="12" s="1"/>
  <c r="M1919" i="12"/>
  <c r="K1919" i="12" s="1"/>
  <c r="M1920" i="12"/>
  <c r="K1920" i="12" s="1"/>
  <c r="M1921" i="12"/>
  <c r="K1921" i="12" s="1"/>
  <c r="M1922" i="12"/>
  <c r="K1922" i="12" s="1"/>
  <c r="M1923" i="12"/>
  <c r="K1923" i="12" s="1"/>
  <c r="M1924" i="12"/>
  <c r="K1924" i="12" s="1"/>
  <c r="M1925" i="12"/>
  <c r="K1925" i="12" s="1"/>
  <c r="M1926" i="12"/>
  <c r="K1926" i="12" s="1"/>
  <c r="M1927" i="12"/>
  <c r="K1927" i="12" s="1"/>
  <c r="M1928" i="12"/>
  <c r="K1928" i="12" s="1"/>
  <c r="M1929" i="12"/>
  <c r="K1929" i="12" s="1"/>
  <c r="M1930" i="12"/>
  <c r="K1930" i="12" s="1"/>
  <c r="M1931" i="12"/>
  <c r="K1931" i="12" s="1"/>
  <c r="M1932" i="12"/>
  <c r="K1932" i="12" s="1"/>
  <c r="M1933" i="12"/>
  <c r="K1933" i="12" s="1"/>
  <c r="M1934" i="12"/>
  <c r="K1934" i="12" s="1"/>
  <c r="M1935" i="12"/>
  <c r="K1935" i="12" s="1"/>
  <c r="M1936" i="12"/>
  <c r="K1936" i="12" s="1"/>
  <c r="M1937" i="12"/>
  <c r="K1937" i="12" s="1"/>
  <c r="M1938" i="12"/>
  <c r="K1938" i="12" s="1"/>
  <c r="M1939" i="12"/>
  <c r="K1939" i="12" s="1"/>
  <c r="M1940" i="12"/>
  <c r="K1940" i="12" s="1"/>
  <c r="M1941" i="12"/>
  <c r="K1941" i="12" s="1"/>
  <c r="M1942" i="12"/>
  <c r="K1942" i="12" s="1"/>
  <c r="M1943" i="12"/>
  <c r="K1943" i="12" s="1"/>
  <c r="M1944" i="12"/>
  <c r="K1944" i="12" s="1"/>
  <c r="M1945" i="12"/>
  <c r="K1945" i="12" s="1"/>
  <c r="M1946" i="12"/>
  <c r="K1946" i="12" s="1"/>
  <c r="M1947" i="12"/>
  <c r="K1947" i="12" s="1"/>
  <c r="M1948" i="12"/>
  <c r="K1948" i="12" s="1"/>
  <c r="M1949" i="12"/>
  <c r="K1949" i="12" s="1"/>
  <c r="M1950" i="12"/>
  <c r="K1950" i="12" s="1"/>
  <c r="M1951" i="12"/>
  <c r="K1951" i="12" s="1"/>
  <c r="M1952" i="12"/>
  <c r="K1952" i="12" s="1"/>
  <c r="M1953" i="12"/>
  <c r="K1953" i="12" s="1"/>
  <c r="M1954" i="12"/>
  <c r="K1954" i="12" s="1"/>
  <c r="M1955" i="12"/>
  <c r="K1955" i="12" s="1"/>
  <c r="M1956" i="12"/>
  <c r="K1956" i="12" s="1"/>
  <c r="M1957" i="12"/>
  <c r="K1957" i="12" s="1"/>
  <c r="M1958" i="12"/>
  <c r="K1958" i="12" s="1"/>
  <c r="M1959" i="12"/>
  <c r="K1959" i="12" s="1"/>
  <c r="M1960" i="12"/>
  <c r="K1960" i="12" s="1"/>
  <c r="M1961" i="12"/>
  <c r="K1961" i="12" s="1"/>
  <c r="M1962" i="12"/>
  <c r="K1962" i="12" s="1"/>
  <c r="M1963" i="12"/>
  <c r="K1963" i="12" s="1"/>
  <c r="M1964" i="12"/>
  <c r="K1964" i="12" s="1"/>
  <c r="M1965" i="12"/>
  <c r="K1965" i="12" s="1"/>
  <c r="M1966" i="12"/>
  <c r="K1966" i="12" s="1"/>
  <c r="M1967" i="12"/>
  <c r="K1967" i="12" s="1"/>
  <c r="M1968" i="12"/>
  <c r="K1968" i="12" s="1"/>
  <c r="M1969" i="12"/>
  <c r="K1969" i="12" s="1"/>
  <c r="M1970" i="12"/>
  <c r="K1970" i="12" s="1"/>
  <c r="M1971" i="12"/>
  <c r="K1971" i="12" s="1"/>
  <c r="M1972" i="12"/>
  <c r="K1972" i="12" s="1"/>
  <c r="M1973" i="12"/>
  <c r="K1973" i="12" s="1"/>
  <c r="M1974" i="12"/>
  <c r="K1974" i="12" s="1"/>
  <c r="M1975" i="12"/>
  <c r="K1975" i="12" s="1"/>
  <c r="M1976" i="12"/>
  <c r="K1976" i="12" s="1"/>
  <c r="M1977" i="12"/>
  <c r="M1978" i="12"/>
  <c r="K1978" i="12" s="1"/>
  <c r="M1979" i="12"/>
  <c r="K1979" i="12" s="1"/>
  <c r="M1980" i="12"/>
  <c r="K1980" i="12" s="1"/>
  <c r="M1981" i="12"/>
  <c r="K1981" i="12" s="1"/>
  <c r="M1982" i="12"/>
  <c r="K1982" i="12" s="1"/>
  <c r="M1983" i="12"/>
  <c r="K1983" i="12" s="1"/>
  <c r="M1984" i="12"/>
  <c r="K1984" i="12" s="1"/>
  <c r="M1985" i="12"/>
  <c r="K1985" i="12" s="1"/>
  <c r="M1986" i="12"/>
  <c r="K1986" i="12" s="1"/>
  <c r="M1987" i="12"/>
  <c r="K1987" i="12" s="1"/>
  <c r="M1988" i="12"/>
  <c r="K1988" i="12" s="1"/>
  <c r="M1989" i="12"/>
  <c r="K1989" i="12" s="1"/>
  <c r="M1990" i="12"/>
  <c r="K1990" i="12" s="1"/>
  <c r="M1991" i="12"/>
  <c r="K1991" i="12" s="1"/>
  <c r="M1992" i="12"/>
  <c r="K1992" i="12" s="1"/>
  <c r="M1993" i="12"/>
  <c r="K1993" i="12" s="1"/>
  <c r="M1994" i="12"/>
  <c r="K1994" i="12" s="1"/>
  <c r="M1995" i="12"/>
  <c r="K1995" i="12" s="1"/>
  <c r="M1996" i="12"/>
  <c r="K1996" i="12" s="1"/>
  <c r="M1997" i="12"/>
  <c r="K1997" i="12" s="1"/>
  <c r="M1998" i="12"/>
  <c r="K1998" i="12" s="1"/>
  <c r="M1999" i="12"/>
  <c r="K1999" i="12" s="1"/>
  <c r="M2000" i="12"/>
  <c r="K2000" i="12" s="1"/>
  <c r="M2001" i="12"/>
  <c r="K2001" i="12" s="1"/>
  <c r="M2002" i="12"/>
  <c r="K2002" i="12" s="1"/>
  <c r="M2003" i="12"/>
  <c r="K2003" i="12" s="1"/>
  <c r="M2004" i="12"/>
  <c r="K2004" i="12" s="1"/>
  <c r="M2005" i="12"/>
  <c r="K2005" i="12" s="1"/>
  <c r="M2006" i="12"/>
  <c r="K2006" i="12" s="1"/>
  <c r="M2007" i="12"/>
  <c r="K2007" i="12" s="1"/>
  <c r="M2008" i="12"/>
  <c r="K2008" i="12" s="1"/>
  <c r="M2009" i="12"/>
  <c r="K2009" i="12" s="1"/>
  <c r="M2010" i="12"/>
  <c r="K2010" i="12" s="1"/>
  <c r="M2011" i="12"/>
  <c r="K2011" i="12" s="1"/>
  <c r="M2012" i="12"/>
  <c r="K2012" i="12" s="1"/>
  <c r="M2013" i="12"/>
  <c r="M2014" i="12"/>
  <c r="K2014" i="12" s="1"/>
  <c r="M2015" i="12"/>
  <c r="K2015" i="12" s="1"/>
  <c r="M2016" i="12"/>
  <c r="K2016" i="12" s="1"/>
  <c r="M2017" i="12"/>
  <c r="K2017" i="12" s="1"/>
  <c r="M2018" i="12"/>
  <c r="K2018" i="12" s="1"/>
  <c r="M2019" i="12"/>
  <c r="K2019" i="12" s="1"/>
  <c r="M2020" i="12"/>
  <c r="K2020" i="12" s="1"/>
  <c r="M2021" i="12"/>
  <c r="K2021" i="12" s="1"/>
  <c r="M2022" i="12"/>
  <c r="K2022" i="12" s="1"/>
  <c r="M2023" i="12"/>
  <c r="K2023" i="12" s="1"/>
  <c r="M2024" i="12"/>
  <c r="K2024" i="12" s="1"/>
  <c r="M2025" i="12"/>
  <c r="K2025" i="12" s="1"/>
  <c r="M2026" i="12"/>
  <c r="K2026" i="12" s="1"/>
  <c r="M2027" i="12"/>
  <c r="K2027" i="12" s="1"/>
  <c r="M2028" i="12"/>
  <c r="K2028" i="12" s="1"/>
  <c r="M2029" i="12"/>
  <c r="K2029" i="12" s="1"/>
  <c r="M2030" i="12"/>
  <c r="K2030" i="12" s="1"/>
  <c r="M2031" i="12"/>
  <c r="K2031" i="12" s="1"/>
  <c r="M2032" i="12"/>
  <c r="K2032" i="12" s="1"/>
  <c r="M2033" i="12"/>
  <c r="K2033" i="12" s="1"/>
  <c r="M2034" i="12"/>
  <c r="K2034" i="12" s="1"/>
  <c r="M2035" i="12"/>
  <c r="M2036" i="12"/>
  <c r="K2036" i="12" s="1"/>
  <c r="M2037" i="12"/>
  <c r="K2037" i="12" s="1"/>
  <c r="M2038" i="12"/>
  <c r="K2038" i="12" s="1"/>
  <c r="M2039" i="12"/>
  <c r="K2039" i="12" s="1"/>
  <c r="M2040" i="12"/>
  <c r="K2040" i="12" s="1"/>
  <c r="M2041" i="12"/>
  <c r="K2041" i="12" s="1"/>
  <c r="M2042" i="12"/>
  <c r="K2042" i="12" s="1"/>
  <c r="M2043" i="12"/>
  <c r="K2043" i="12" s="1"/>
  <c r="M2044" i="12"/>
  <c r="K2044" i="12" s="1"/>
  <c r="M2045" i="12"/>
  <c r="K2045" i="12" s="1"/>
  <c r="M2046" i="12"/>
  <c r="K2046" i="12" s="1"/>
  <c r="M2047" i="12"/>
  <c r="K2047" i="12" s="1"/>
  <c r="M2048" i="12"/>
  <c r="K2048" i="12" s="1"/>
  <c r="M2049" i="12"/>
  <c r="K2049" i="12" s="1"/>
  <c r="M2050" i="12"/>
  <c r="K2050" i="12" s="1"/>
  <c r="M2051" i="12"/>
  <c r="K2051" i="12" s="1"/>
  <c r="M2052" i="12"/>
  <c r="K2052" i="12" s="1"/>
  <c r="M2053" i="12"/>
  <c r="K2053" i="12" s="1"/>
  <c r="M2054" i="12"/>
  <c r="K2054" i="12" s="1"/>
  <c r="M2055" i="12"/>
  <c r="K2055" i="12" s="1"/>
  <c r="M2056" i="12"/>
  <c r="K2056" i="12" s="1"/>
  <c r="M2057" i="12"/>
  <c r="K2057" i="12" s="1"/>
  <c r="M2058" i="12"/>
  <c r="K2058" i="12" s="1"/>
  <c r="M2059" i="12"/>
  <c r="K2059" i="12" s="1"/>
  <c r="M2060" i="12"/>
  <c r="K2060" i="12" s="1"/>
  <c r="M2061" i="12"/>
  <c r="K2061" i="12" s="1"/>
  <c r="M2062" i="12"/>
  <c r="K2062" i="12" s="1"/>
  <c r="M2063" i="12"/>
  <c r="K2063" i="12" s="1"/>
  <c r="M2064" i="12"/>
  <c r="K2064" i="12" s="1"/>
  <c r="M2065" i="12"/>
  <c r="K2065" i="12" s="1"/>
  <c r="M2066" i="12"/>
  <c r="K2066" i="12" s="1"/>
  <c r="M2067" i="12"/>
  <c r="K2067" i="12" s="1"/>
  <c r="M2068" i="12"/>
  <c r="K2068" i="12" s="1"/>
  <c r="M2069" i="12"/>
  <c r="K2069" i="12" s="1"/>
  <c r="M2070" i="12"/>
  <c r="K2070" i="12" s="1"/>
  <c r="M2071" i="12"/>
  <c r="K2071" i="12" s="1"/>
  <c r="M2072" i="12"/>
  <c r="K2072" i="12" s="1"/>
  <c r="M2073" i="12"/>
  <c r="K2073" i="12" s="1"/>
  <c r="M2074" i="12"/>
  <c r="K2074" i="12" s="1"/>
  <c r="M2075" i="12"/>
  <c r="K2075" i="12" s="1"/>
  <c r="M2076" i="12"/>
  <c r="K2076" i="12" s="1"/>
  <c r="M2077" i="12"/>
  <c r="K2077" i="12" s="1"/>
  <c r="M2078" i="12"/>
  <c r="K2078" i="12" s="1"/>
  <c r="M2079" i="12"/>
  <c r="K2079" i="12" s="1"/>
  <c r="M2080" i="12"/>
  <c r="K2080" i="12" s="1"/>
  <c r="M2081" i="12"/>
  <c r="K2081" i="12" s="1"/>
  <c r="M2082" i="12"/>
  <c r="K2082" i="12" s="1"/>
  <c r="M2083" i="12"/>
  <c r="K2083" i="12" s="1"/>
  <c r="M2084" i="12"/>
  <c r="K2084" i="12" s="1"/>
  <c r="M2085" i="12"/>
  <c r="K2085" i="12" s="1"/>
  <c r="M2086" i="12"/>
  <c r="K2086" i="12" s="1"/>
  <c r="M2087" i="12"/>
  <c r="K2087" i="12" s="1"/>
  <c r="M2088" i="12"/>
  <c r="K2088" i="12" s="1"/>
  <c r="M2089" i="12"/>
  <c r="K2089" i="12" s="1"/>
  <c r="M2090" i="12"/>
  <c r="K2090" i="12" s="1"/>
  <c r="M2091" i="12"/>
  <c r="K2091" i="12" s="1"/>
  <c r="M2092" i="12"/>
  <c r="K2092" i="12" s="1"/>
  <c r="M2093" i="12"/>
  <c r="K2093" i="12" s="1"/>
  <c r="M2094" i="12"/>
  <c r="K2094" i="12" s="1"/>
  <c r="M2095" i="12"/>
  <c r="K2095" i="12" s="1"/>
  <c r="M2096" i="12"/>
  <c r="K2096" i="12" s="1"/>
  <c r="M2097" i="12"/>
  <c r="K2097" i="12" s="1"/>
  <c r="M2098" i="12"/>
  <c r="K2098" i="12" s="1"/>
  <c r="M2099" i="12"/>
  <c r="K2099" i="12" s="1"/>
  <c r="M2100" i="12"/>
  <c r="K2100" i="12" s="1"/>
  <c r="M2101" i="12"/>
  <c r="K2101" i="12" s="1"/>
  <c r="M2102" i="12"/>
  <c r="K2102" i="12" s="1"/>
  <c r="M2103" i="12"/>
  <c r="K2103" i="12" s="1"/>
  <c r="M2104" i="12"/>
  <c r="K2104" i="12" s="1"/>
  <c r="M2105" i="12"/>
  <c r="K2105" i="12" s="1"/>
  <c r="M2106" i="12"/>
  <c r="K2106" i="12" s="1"/>
  <c r="M2107" i="12"/>
  <c r="K2107" i="12" s="1"/>
  <c r="M2108" i="12"/>
  <c r="K2108" i="12" s="1"/>
  <c r="M2109" i="12"/>
  <c r="K2109" i="12" s="1"/>
  <c r="M2110" i="12"/>
  <c r="K2110" i="12" s="1"/>
  <c r="M2111" i="12"/>
  <c r="K2111" i="12" s="1"/>
  <c r="M2112" i="12"/>
  <c r="K2112" i="12" s="1"/>
  <c r="M2113" i="12"/>
  <c r="K2113" i="12" s="1"/>
  <c r="M2114" i="12"/>
  <c r="K2114" i="12" s="1"/>
  <c r="M2115" i="12"/>
  <c r="K2115" i="12" s="1"/>
  <c r="M2116" i="12"/>
  <c r="K2116" i="12" s="1"/>
  <c r="M2117" i="12"/>
  <c r="K2117" i="12" s="1"/>
  <c r="M2118" i="12"/>
  <c r="K2118" i="12" s="1"/>
  <c r="M2119" i="12"/>
  <c r="K2119" i="12" s="1"/>
  <c r="M2120" i="12"/>
  <c r="K2120" i="12" s="1"/>
  <c r="M2121" i="12"/>
  <c r="K2121" i="12" s="1"/>
  <c r="M2122" i="12"/>
  <c r="K2122" i="12" s="1"/>
  <c r="M2123" i="12"/>
  <c r="K2123" i="12" s="1"/>
  <c r="M2124" i="12"/>
  <c r="K2124" i="12" s="1"/>
  <c r="M2125" i="12"/>
  <c r="K2125" i="12" s="1"/>
  <c r="M2126" i="12"/>
  <c r="K2126" i="12" s="1"/>
  <c r="M2127" i="12"/>
  <c r="K2127" i="12" s="1"/>
  <c r="M2128" i="12"/>
  <c r="K2128" i="12" s="1"/>
  <c r="M2129" i="12"/>
  <c r="K2129" i="12" s="1"/>
  <c r="M2130" i="12"/>
  <c r="K2130" i="12" s="1"/>
  <c r="M2131" i="12"/>
  <c r="K2131" i="12" s="1"/>
  <c r="M2132" i="12"/>
  <c r="K2132" i="12" s="1"/>
  <c r="M2133" i="12"/>
  <c r="K2133" i="12" s="1"/>
  <c r="M2134" i="12"/>
  <c r="K2134" i="12" s="1"/>
  <c r="M2135" i="12"/>
  <c r="K2135" i="12" s="1"/>
  <c r="M2136" i="12"/>
  <c r="K2136" i="12" s="1"/>
  <c r="M2137" i="12"/>
  <c r="K2137" i="12" s="1"/>
  <c r="M2138" i="12"/>
  <c r="K2138" i="12" s="1"/>
  <c r="M2139" i="12"/>
  <c r="K2139" i="12" s="1"/>
  <c r="M2140" i="12"/>
  <c r="K2140" i="12" s="1"/>
  <c r="M2141" i="12"/>
  <c r="K2141" i="12" s="1"/>
  <c r="M2142" i="12"/>
  <c r="K2142" i="12" s="1"/>
  <c r="M2143" i="12"/>
  <c r="K2143" i="12" s="1"/>
  <c r="M2144" i="12"/>
  <c r="K2144" i="12" s="1"/>
  <c r="M2145" i="12"/>
  <c r="K2145" i="12" s="1"/>
  <c r="M2146" i="12"/>
  <c r="K2146" i="12" s="1"/>
  <c r="M2147" i="12"/>
  <c r="K2147" i="12" s="1"/>
  <c r="M2148" i="12"/>
  <c r="K2148" i="12" s="1"/>
  <c r="M2149" i="12"/>
  <c r="K2149" i="12" s="1"/>
  <c r="M2150" i="12"/>
  <c r="K2150" i="12" s="1"/>
  <c r="M2151" i="12"/>
  <c r="K2151" i="12" s="1"/>
  <c r="M2152" i="12"/>
  <c r="K2152" i="12" s="1"/>
  <c r="M2153" i="12"/>
  <c r="K2153" i="12" s="1"/>
  <c r="M2154" i="12"/>
  <c r="K2154" i="12" s="1"/>
  <c r="M2155" i="12"/>
  <c r="K2155" i="12" s="1"/>
  <c r="M2156" i="12"/>
  <c r="K2156" i="12" s="1"/>
  <c r="M2157" i="12"/>
  <c r="K2157" i="12" s="1"/>
  <c r="M2158" i="12"/>
  <c r="K2158" i="12" s="1"/>
  <c r="M2159" i="12"/>
  <c r="K2159" i="12" s="1"/>
  <c r="M2160" i="12"/>
  <c r="K2160" i="12" s="1"/>
  <c r="M2161" i="12"/>
  <c r="K2161" i="12" s="1"/>
  <c r="M2162" i="12"/>
  <c r="K2162" i="12" s="1"/>
  <c r="M2163" i="12"/>
  <c r="K2163" i="12" s="1"/>
  <c r="M2164" i="12"/>
  <c r="K2164" i="12" s="1"/>
  <c r="M2165" i="12"/>
  <c r="K2165" i="12" s="1"/>
  <c r="M2166" i="12"/>
  <c r="K2166" i="12" s="1"/>
  <c r="M2167" i="12"/>
  <c r="K2167" i="12" s="1"/>
  <c r="M2168" i="12"/>
  <c r="K2168" i="12" s="1"/>
  <c r="M2169" i="12"/>
  <c r="K2169" i="12" s="1"/>
  <c r="M2170" i="12"/>
  <c r="K2170" i="12" s="1"/>
  <c r="M2171" i="12"/>
  <c r="K2171" i="12" s="1"/>
  <c r="M2172" i="12"/>
  <c r="K2172" i="12" s="1"/>
  <c r="M2173" i="12"/>
  <c r="K2173" i="12" s="1"/>
  <c r="M2174" i="12"/>
  <c r="K2174" i="12" s="1"/>
  <c r="M2175" i="12"/>
  <c r="K2175" i="12" s="1"/>
  <c r="M2176" i="12"/>
  <c r="K2176" i="12" s="1"/>
  <c r="M2177" i="12"/>
  <c r="K2177" i="12" s="1"/>
  <c r="M2178" i="12"/>
  <c r="K2178" i="12" s="1"/>
  <c r="M2179" i="12"/>
  <c r="K2179" i="12" s="1"/>
  <c r="M2180" i="12"/>
  <c r="K2180" i="12" s="1"/>
  <c r="M2181" i="12"/>
  <c r="K2181" i="12" s="1"/>
  <c r="M2182" i="12"/>
  <c r="K2182" i="12" s="1"/>
  <c r="M2183" i="12"/>
  <c r="K2183" i="12" s="1"/>
  <c r="M2184" i="12"/>
  <c r="K2184" i="12" s="1"/>
  <c r="M2185" i="12"/>
  <c r="K2185" i="12" s="1"/>
  <c r="M2186" i="12"/>
  <c r="K2186" i="12" s="1"/>
  <c r="M2187" i="12"/>
  <c r="K2187" i="12" s="1"/>
  <c r="M2188" i="12"/>
  <c r="K2188" i="12" s="1"/>
  <c r="M2189" i="12"/>
  <c r="K2189" i="12" s="1"/>
  <c r="M2190" i="12"/>
  <c r="K2190" i="12" s="1"/>
  <c r="M2191" i="12"/>
  <c r="K2191" i="12" s="1"/>
  <c r="M2192" i="12"/>
  <c r="K2192" i="12" s="1"/>
  <c r="M2193" i="12"/>
  <c r="K2193" i="12" s="1"/>
  <c r="M2194" i="12"/>
  <c r="K2194" i="12" s="1"/>
  <c r="M2195" i="12"/>
  <c r="K2195" i="12" s="1"/>
  <c r="M2196" i="12"/>
  <c r="K2196" i="12" s="1"/>
  <c r="M2197" i="12"/>
  <c r="K2197" i="12" s="1"/>
  <c r="M2198" i="12"/>
  <c r="K2198" i="12" s="1"/>
  <c r="M2199" i="12"/>
  <c r="K2199" i="12" s="1"/>
  <c r="M2200" i="12"/>
  <c r="K2200" i="12" s="1"/>
  <c r="M2201" i="12"/>
  <c r="K2201" i="12" s="1"/>
  <c r="M2202" i="12"/>
  <c r="K2202" i="12" s="1"/>
  <c r="M2203" i="12"/>
  <c r="K2203" i="12" s="1"/>
  <c r="M2204" i="12"/>
  <c r="K2204" i="12" s="1"/>
  <c r="M2205" i="12"/>
  <c r="K2205" i="12" s="1"/>
  <c r="M2206" i="12"/>
  <c r="K2206" i="12" s="1"/>
  <c r="M2207" i="12"/>
  <c r="K2207" i="12" s="1"/>
  <c r="M2208" i="12"/>
  <c r="K2208" i="12" s="1"/>
  <c r="M2209" i="12"/>
  <c r="K2209" i="12" s="1"/>
  <c r="M2210" i="12"/>
  <c r="K2210" i="12" s="1"/>
  <c r="M2211" i="12"/>
  <c r="K2211" i="12" s="1"/>
  <c r="M2212" i="12"/>
  <c r="K2212" i="12" s="1"/>
  <c r="M2213" i="12"/>
  <c r="K2213" i="12" s="1"/>
  <c r="M2214" i="12"/>
  <c r="K2214" i="12" s="1"/>
  <c r="M2215" i="12"/>
  <c r="K2215" i="12" s="1"/>
  <c r="M2216" i="12"/>
  <c r="K2216" i="12" s="1"/>
  <c r="M2217" i="12"/>
  <c r="K2217" i="12" s="1"/>
  <c r="M2218" i="12"/>
  <c r="K2218" i="12" s="1"/>
  <c r="M2219" i="12"/>
  <c r="K2219" i="12" s="1"/>
  <c r="M2220" i="12"/>
  <c r="K2220" i="12" s="1"/>
  <c r="M2221" i="12"/>
  <c r="K2221" i="12" s="1"/>
  <c r="M2222" i="12"/>
  <c r="K2222" i="12" s="1"/>
  <c r="M2223" i="12"/>
  <c r="K2223" i="12" s="1"/>
  <c r="M2224" i="12"/>
  <c r="K2224" i="12" s="1"/>
  <c r="M2225" i="12"/>
  <c r="K2225" i="12" s="1"/>
  <c r="M2226" i="12"/>
  <c r="K2226" i="12" s="1"/>
  <c r="M2227" i="12"/>
  <c r="K2227" i="12" s="1"/>
  <c r="M2228" i="12"/>
  <c r="K2228" i="12" s="1"/>
  <c r="M2229" i="12"/>
  <c r="K2229" i="12" s="1"/>
  <c r="M2230" i="12"/>
  <c r="K2230" i="12" s="1"/>
  <c r="M2231" i="12"/>
  <c r="K2231" i="12" s="1"/>
  <c r="M2232" i="12"/>
  <c r="K2232" i="12" s="1"/>
  <c r="M2233" i="12"/>
  <c r="K2233" i="12" s="1"/>
  <c r="M2234" i="12"/>
  <c r="K2234" i="12" s="1"/>
  <c r="M2235" i="12"/>
  <c r="K2235" i="12" s="1"/>
  <c r="M2236" i="12"/>
  <c r="K2236" i="12" s="1"/>
  <c r="M2237" i="12"/>
  <c r="K2237" i="12" s="1"/>
  <c r="M2238" i="12"/>
  <c r="K2238" i="12" s="1"/>
  <c r="M2239" i="12"/>
  <c r="K2239" i="12" s="1"/>
  <c r="M2240" i="12"/>
  <c r="K2240" i="12" s="1"/>
  <c r="M2241" i="12"/>
  <c r="K2241" i="12" s="1"/>
  <c r="M2242" i="12"/>
  <c r="K2242" i="12" s="1"/>
  <c r="M2243" i="12"/>
  <c r="K2243" i="12" s="1"/>
  <c r="M2244" i="12"/>
  <c r="K2244" i="12" s="1"/>
  <c r="M2245" i="12"/>
  <c r="K2245" i="12" s="1"/>
  <c r="M2246" i="12"/>
  <c r="K2246" i="12" s="1"/>
  <c r="M2247" i="12"/>
  <c r="K2247" i="12" s="1"/>
  <c r="M2248" i="12"/>
  <c r="K2248" i="12" s="1"/>
  <c r="M2249" i="12"/>
  <c r="K2249" i="12" s="1"/>
  <c r="M2250" i="12"/>
  <c r="K2250" i="12" s="1"/>
  <c r="M2251" i="12"/>
  <c r="K2251" i="12" s="1"/>
  <c r="M2252" i="12"/>
  <c r="K2252" i="12" s="1"/>
  <c r="M2253" i="12"/>
  <c r="K2253" i="12" s="1"/>
  <c r="M2254" i="12"/>
  <c r="K2254" i="12" s="1"/>
  <c r="M2255" i="12"/>
  <c r="K2255" i="12" s="1"/>
  <c r="M2256" i="12"/>
  <c r="K2256" i="12" s="1"/>
  <c r="M2257" i="12"/>
  <c r="K2257" i="12" s="1"/>
  <c r="M2258" i="12"/>
  <c r="K2258" i="12" s="1"/>
  <c r="M2259" i="12"/>
  <c r="K2259" i="12" s="1"/>
  <c r="M2260" i="12"/>
  <c r="K2260" i="12" s="1"/>
  <c r="M2261" i="12"/>
  <c r="K2261" i="12" s="1"/>
  <c r="M2262" i="12"/>
  <c r="K2262" i="12" s="1"/>
  <c r="M2263" i="12"/>
  <c r="K2263" i="12" s="1"/>
  <c r="M2264" i="12"/>
  <c r="K2264" i="12" s="1"/>
  <c r="M2265" i="12"/>
  <c r="K2265" i="12" s="1"/>
  <c r="M2266" i="12"/>
  <c r="K2266" i="12" s="1"/>
  <c r="M2267" i="12"/>
  <c r="K2267" i="12" s="1"/>
  <c r="M2268" i="12"/>
  <c r="K2268" i="12" s="1"/>
  <c r="M2269" i="12"/>
  <c r="K2269" i="12" s="1"/>
  <c r="M2270" i="12"/>
  <c r="K2270" i="12" s="1"/>
  <c r="M2271" i="12"/>
  <c r="K2271" i="12" s="1"/>
  <c r="M2272" i="12"/>
  <c r="K2272" i="12" s="1"/>
  <c r="M2273" i="12"/>
  <c r="K2273" i="12" s="1"/>
  <c r="M2274" i="12"/>
  <c r="K2274" i="12" s="1"/>
  <c r="M2275" i="12"/>
  <c r="K2275" i="12" s="1"/>
  <c r="M2276" i="12"/>
  <c r="K2276" i="12" s="1"/>
  <c r="M2277" i="12"/>
  <c r="K2277" i="12" s="1"/>
  <c r="M2278" i="12"/>
  <c r="K2278" i="12" s="1"/>
  <c r="M2279" i="12"/>
  <c r="K2279" i="12" s="1"/>
  <c r="M2280" i="12"/>
  <c r="K2280" i="12" s="1"/>
  <c r="M2281" i="12"/>
  <c r="M2282" i="12"/>
  <c r="K2282" i="12" s="1"/>
  <c r="M2283" i="12"/>
  <c r="K2283" i="12" s="1"/>
  <c r="M2284" i="12"/>
  <c r="K2284" i="12" s="1"/>
  <c r="M2285" i="12"/>
  <c r="K2285" i="12" s="1"/>
  <c r="M2286" i="12"/>
  <c r="K2286" i="12" s="1"/>
  <c r="M2287" i="12"/>
  <c r="K2287" i="12" s="1"/>
  <c r="M2288" i="12"/>
  <c r="K2288" i="12" s="1"/>
  <c r="M2289" i="12"/>
  <c r="K2289" i="12" s="1"/>
  <c r="M2290" i="12"/>
  <c r="K2290" i="12" s="1"/>
  <c r="M2291" i="12"/>
  <c r="K2291" i="12" s="1"/>
  <c r="M2292" i="12"/>
  <c r="K2292" i="12" s="1"/>
  <c r="M2293" i="12"/>
  <c r="K2293" i="12" s="1"/>
  <c r="M2294" i="12"/>
  <c r="K2294" i="12" s="1"/>
  <c r="M2295" i="12"/>
  <c r="K2295" i="12" s="1"/>
  <c r="M2296" i="12"/>
  <c r="K2296" i="12" s="1"/>
  <c r="M2297" i="12"/>
  <c r="K2297" i="12" s="1"/>
  <c r="M2298" i="12"/>
  <c r="K2298" i="12" s="1"/>
  <c r="M2299" i="12"/>
  <c r="K2299" i="12" s="1"/>
  <c r="M2300" i="12"/>
  <c r="K2300" i="12" s="1"/>
  <c r="M2301" i="12"/>
  <c r="K2301" i="12" s="1"/>
  <c r="M2302" i="12"/>
  <c r="K2302" i="12" s="1"/>
  <c r="M2303" i="12"/>
  <c r="K2303" i="12" s="1"/>
  <c r="M2304" i="12"/>
  <c r="K2304" i="12" s="1"/>
  <c r="M2305" i="12"/>
  <c r="K2305" i="12" s="1"/>
  <c r="M2306" i="12"/>
  <c r="K2306" i="12" s="1"/>
  <c r="M2307" i="12"/>
  <c r="K2307" i="12" s="1"/>
  <c r="M2308" i="12"/>
  <c r="K2308" i="12" s="1"/>
  <c r="M2309" i="12"/>
  <c r="K2309" i="12" s="1"/>
  <c r="M2310" i="12"/>
  <c r="K2310" i="12" s="1"/>
  <c r="M2311" i="12"/>
  <c r="K2311" i="12" s="1"/>
  <c r="M2312" i="12"/>
  <c r="K2312" i="12" s="1"/>
  <c r="M2313" i="12"/>
  <c r="K2313" i="12" s="1"/>
  <c r="M2314" i="12"/>
  <c r="K2314" i="12" s="1"/>
  <c r="M2315" i="12"/>
  <c r="K2315" i="12" s="1"/>
  <c r="M2316" i="12"/>
  <c r="K2316" i="12" s="1"/>
  <c r="M2317" i="12"/>
  <c r="K2317" i="12" s="1"/>
  <c r="M2318" i="12"/>
  <c r="K2318" i="12" s="1"/>
  <c r="M2319" i="12"/>
  <c r="K2319" i="12" s="1"/>
  <c r="M2320" i="12"/>
  <c r="K2320" i="12" s="1"/>
  <c r="M2321" i="12"/>
  <c r="K2321" i="12" s="1"/>
  <c r="M2322" i="12"/>
  <c r="K2322" i="12" s="1"/>
  <c r="M2323" i="12"/>
  <c r="K2323" i="12" s="1"/>
  <c r="M2324" i="12"/>
  <c r="K2324" i="12" s="1"/>
  <c r="M2325" i="12"/>
  <c r="K2325" i="12" s="1"/>
  <c r="M2326" i="12"/>
  <c r="K2326" i="12" s="1"/>
  <c r="M2327" i="12"/>
  <c r="K2327" i="12" s="1"/>
  <c r="M2328" i="12"/>
  <c r="K2328" i="12" s="1"/>
  <c r="M2329" i="12"/>
  <c r="K2329" i="12" s="1"/>
  <c r="M2330" i="12"/>
  <c r="K2330" i="12" s="1"/>
  <c r="M2331" i="12"/>
  <c r="K2331" i="12" s="1"/>
  <c r="M2332" i="12"/>
  <c r="K2332" i="12" s="1"/>
  <c r="M2333" i="12"/>
  <c r="K2333" i="12" s="1"/>
  <c r="M2334" i="12"/>
  <c r="K2334" i="12" s="1"/>
  <c r="M2335" i="12"/>
  <c r="K2335" i="12" s="1"/>
  <c r="M2336" i="12"/>
  <c r="K2336" i="12" s="1"/>
  <c r="M2337" i="12"/>
  <c r="K2337" i="12" s="1"/>
  <c r="M2338" i="12"/>
  <c r="K2338" i="12" s="1"/>
  <c r="M2339" i="12"/>
  <c r="K2339" i="12" s="1"/>
  <c r="M2340" i="12"/>
  <c r="K2340" i="12" s="1"/>
  <c r="M2341" i="12"/>
  <c r="K2341" i="12" s="1"/>
  <c r="M2342" i="12"/>
  <c r="K2342" i="12" s="1"/>
  <c r="M2343" i="12"/>
  <c r="K2343" i="12" s="1"/>
  <c r="M2344" i="12"/>
  <c r="K2344" i="12" s="1"/>
  <c r="M2345" i="12"/>
  <c r="K2345" i="12" s="1"/>
  <c r="M2346" i="12"/>
  <c r="K2346" i="12" s="1"/>
  <c r="M2347" i="12"/>
  <c r="K2347" i="12" s="1"/>
  <c r="M2348" i="12"/>
  <c r="K2348" i="12" s="1"/>
  <c r="M2349" i="12"/>
  <c r="K2349" i="12" s="1"/>
  <c r="M2350" i="12"/>
  <c r="K2350" i="12" s="1"/>
  <c r="M2351" i="12"/>
  <c r="K2351" i="12" s="1"/>
  <c r="M2352" i="12"/>
  <c r="K2352" i="12" s="1"/>
  <c r="M2353" i="12"/>
  <c r="K2353" i="12" s="1"/>
  <c r="M2354" i="12"/>
  <c r="K2354" i="12" s="1"/>
  <c r="M2355" i="12"/>
  <c r="K2355" i="12" s="1"/>
  <c r="M2356" i="12"/>
  <c r="K2356" i="12" s="1"/>
  <c r="M2357" i="12"/>
  <c r="K2357" i="12" s="1"/>
  <c r="M2358" i="12"/>
  <c r="K2358" i="12" s="1"/>
  <c r="M2359" i="12"/>
  <c r="K2359" i="12" s="1"/>
  <c r="M2360" i="12"/>
  <c r="K2360" i="12" s="1"/>
  <c r="M2361" i="12"/>
  <c r="K2361" i="12" s="1"/>
  <c r="M2362" i="12"/>
  <c r="K2362" i="12" s="1"/>
  <c r="M2363" i="12"/>
  <c r="K2363" i="12" s="1"/>
  <c r="M2364" i="12"/>
  <c r="K2364" i="12" s="1"/>
  <c r="M2365" i="12"/>
  <c r="K2365" i="12" s="1"/>
  <c r="M2366" i="12"/>
  <c r="K2366" i="12" s="1"/>
  <c r="M2367" i="12"/>
  <c r="K2367" i="12" s="1"/>
  <c r="M2368" i="12"/>
  <c r="K2368" i="12" s="1"/>
  <c r="M2369" i="12"/>
  <c r="K2369" i="12" s="1"/>
  <c r="M2370" i="12"/>
  <c r="K2370" i="12" s="1"/>
  <c r="M2371" i="12"/>
  <c r="K2371" i="12" s="1"/>
  <c r="M2372" i="12"/>
  <c r="K2372" i="12" s="1"/>
  <c r="M2373" i="12"/>
  <c r="K2373" i="12" s="1"/>
  <c r="M2374" i="12"/>
  <c r="K2374" i="12" s="1"/>
  <c r="M2375" i="12"/>
  <c r="K2375" i="12" s="1"/>
  <c r="M2376" i="12"/>
  <c r="K2376" i="12" s="1"/>
  <c r="M2377" i="12"/>
  <c r="K2377" i="12" s="1"/>
  <c r="M2378" i="12"/>
  <c r="K2378" i="12" s="1"/>
  <c r="M2379" i="12"/>
  <c r="K2379" i="12" s="1"/>
  <c r="M2380" i="12"/>
  <c r="K2380" i="12" s="1"/>
  <c r="M2381" i="12"/>
  <c r="K2381" i="12" s="1"/>
  <c r="M2382" i="12"/>
  <c r="K2382" i="12" s="1"/>
  <c r="M2383" i="12"/>
  <c r="K2383" i="12" s="1"/>
  <c r="M2384" i="12"/>
  <c r="K2384" i="12" s="1"/>
  <c r="M2385" i="12"/>
  <c r="K2385" i="12" s="1"/>
  <c r="M2386" i="12"/>
  <c r="K2386" i="12" s="1"/>
  <c r="M2387" i="12"/>
  <c r="K2387" i="12" s="1"/>
  <c r="M2388" i="12"/>
  <c r="K2388" i="12" s="1"/>
  <c r="M2389" i="12"/>
  <c r="K2389" i="12" s="1"/>
  <c r="M2390" i="12"/>
  <c r="K2390" i="12" s="1"/>
  <c r="M2391" i="12"/>
  <c r="K2391" i="12" s="1"/>
  <c r="M2392" i="12"/>
  <c r="K2392" i="12" s="1"/>
  <c r="M2393" i="12"/>
  <c r="K2393" i="12" s="1"/>
  <c r="M2394" i="12"/>
  <c r="K2394" i="12" s="1"/>
  <c r="M2395" i="12"/>
  <c r="K2395" i="12" s="1"/>
  <c r="M2396" i="12"/>
  <c r="K2396" i="12" s="1"/>
  <c r="M2397" i="12"/>
  <c r="K2397" i="12" s="1"/>
  <c r="M2398" i="12"/>
  <c r="K2398" i="12" s="1"/>
  <c r="M2399" i="12"/>
  <c r="K2399" i="12" s="1"/>
  <c r="M2400" i="12"/>
  <c r="K2400" i="12" s="1"/>
  <c r="M2401" i="12"/>
  <c r="K2401" i="12" s="1"/>
  <c r="M2402" i="12"/>
  <c r="K2402" i="12" s="1"/>
  <c r="M2403" i="12"/>
  <c r="K2403" i="12" s="1"/>
  <c r="M2404" i="12"/>
  <c r="K2404" i="12" s="1"/>
  <c r="M2405" i="12"/>
  <c r="K2405" i="12" s="1"/>
  <c r="M2406" i="12"/>
  <c r="K2406" i="12" s="1"/>
  <c r="M2407" i="12"/>
  <c r="K2407" i="12" s="1"/>
  <c r="M2408" i="12"/>
  <c r="K2408" i="12" s="1"/>
  <c r="M2409" i="12"/>
  <c r="K2409" i="12" s="1"/>
  <c r="M2410" i="12"/>
  <c r="K2410" i="12" s="1"/>
  <c r="M2411" i="12"/>
  <c r="K2411" i="12" s="1"/>
  <c r="M2412" i="12"/>
  <c r="K2412" i="12" s="1"/>
  <c r="M2413" i="12"/>
  <c r="K2413" i="12" s="1"/>
  <c r="M2414" i="12"/>
  <c r="K2414" i="12" s="1"/>
  <c r="M2415" i="12"/>
  <c r="K2415" i="12" s="1"/>
  <c r="M2416" i="12"/>
  <c r="K2416" i="12" s="1"/>
  <c r="M2417" i="12"/>
  <c r="K2417" i="12" s="1"/>
  <c r="M2418" i="12"/>
  <c r="K2418" i="12" s="1"/>
  <c r="M2419" i="12"/>
  <c r="K2419" i="12" s="1"/>
  <c r="M2420" i="12"/>
  <c r="K2420" i="12" s="1"/>
  <c r="M2421" i="12"/>
  <c r="K2421" i="12" s="1"/>
  <c r="M2422" i="12"/>
  <c r="K2422" i="12" s="1"/>
  <c r="M2423" i="12"/>
  <c r="K2423" i="12" s="1"/>
  <c r="M2424" i="12"/>
  <c r="K2424" i="12" s="1"/>
  <c r="M2425" i="12"/>
  <c r="K2425" i="12" s="1"/>
  <c r="M2426" i="12"/>
  <c r="K2426" i="12" s="1"/>
  <c r="M2427" i="12"/>
  <c r="K2427" i="12" s="1"/>
  <c r="M2428" i="12"/>
  <c r="K2428" i="12" s="1"/>
  <c r="M2429" i="12"/>
  <c r="K2429" i="12" s="1"/>
  <c r="M2430" i="12"/>
  <c r="K2430" i="12" s="1"/>
  <c r="M2431" i="12"/>
  <c r="K2431" i="12" s="1"/>
  <c r="M2432" i="12"/>
  <c r="K2432" i="12" s="1"/>
  <c r="M2433" i="12"/>
  <c r="K2433" i="12" s="1"/>
  <c r="M2434" i="12"/>
  <c r="K2434" i="12" s="1"/>
  <c r="M2435" i="12"/>
  <c r="K2435" i="12" s="1"/>
  <c r="M2436" i="12"/>
  <c r="K2436" i="12" s="1"/>
  <c r="M2437" i="12"/>
  <c r="K2437" i="12" s="1"/>
  <c r="M2438" i="12"/>
  <c r="K2438" i="12" s="1"/>
  <c r="M2439" i="12"/>
  <c r="K2439" i="12" s="1"/>
  <c r="M2440" i="12"/>
  <c r="K2440" i="12" s="1"/>
  <c r="M2441" i="12"/>
  <c r="K2441" i="12" s="1"/>
  <c r="M2442" i="12"/>
  <c r="K2442" i="12" s="1"/>
  <c r="M2443" i="12"/>
  <c r="K2443" i="12" s="1"/>
  <c r="M2444" i="12"/>
  <c r="K2444" i="12" s="1"/>
  <c r="M2445" i="12"/>
  <c r="K2445" i="12" s="1"/>
  <c r="M2446" i="12"/>
  <c r="K2446" i="12" s="1"/>
  <c r="M2447" i="12"/>
  <c r="K2447" i="12" s="1"/>
  <c r="M2448" i="12"/>
  <c r="K2448" i="12" s="1"/>
  <c r="M2449" i="12"/>
  <c r="K2449" i="12" s="1"/>
  <c r="M2450" i="12"/>
  <c r="K2450" i="12" s="1"/>
  <c r="M2451" i="12"/>
  <c r="K2451" i="12" s="1"/>
  <c r="M2452" i="12"/>
  <c r="K2452" i="12" s="1"/>
  <c r="M2453" i="12"/>
  <c r="K2453" i="12" s="1"/>
  <c r="M2454" i="12"/>
  <c r="K2454" i="12" s="1"/>
  <c r="M2455" i="12"/>
  <c r="K2455" i="12" s="1"/>
  <c r="M2456" i="12"/>
  <c r="K2456" i="12" s="1"/>
  <c r="M2457" i="12"/>
  <c r="K2457" i="12" s="1"/>
  <c r="M2458" i="12"/>
  <c r="K2458" i="12" s="1"/>
  <c r="M2459" i="12"/>
  <c r="K2459" i="12" s="1"/>
  <c r="M2460" i="12"/>
  <c r="K2460" i="12" s="1"/>
  <c r="M2461" i="12"/>
  <c r="K2461" i="12" s="1"/>
  <c r="M2462" i="12"/>
  <c r="K2462" i="12" s="1"/>
  <c r="M2463" i="12"/>
  <c r="K2463" i="12" s="1"/>
  <c r="M2464" i="12"/>
  <c r="K2464" i="12" s="1"/>
  <c r="M2465" i="12"/>
  <c r="K2465" i="12" s="1"/>
  <c r="M2466" i="12"/>
  <c r="K2466" i="12" s="1"/>
  <c r="M2467" i="12"/>
  <c r="K2467" i="12" s="1"/>
  <c r="M2468" i="12"/>
  <c r="K2468" i="12" s="1"/>
  <c r="M2469" i="12"/>
  <c r="K2469" i="12" s="1"/>
  <c r="M2470" i="12"/>
  <c r="K2470" i="12" s="1"/>
  <c r="M2471" i="12"/>
  <c r="K2471" i="12" s="1"/>
  <c r="M2472" i="12"/>
  <c r="K2472" i="12" s="1"/>
  <c r="M2473" i="12"/>
  <c r="M2474" i="12"/>
  <c r="K2474" i="12" s="1"/>
  <c r="M2475" i="12"/>
  <c r="K2475" i="12" s="1"/>
  <c r="M2476" i="12"/>
  <c r="K2476" i="12" s="1"/>
  <c r="M2477" i="12"/>
  <c r="K2477" i="12" s="1"/>
  <c r="M2478" i="12"/>
  <c r="K2478" i="12" s="1"/>
  <c r="M2479" i="12"/>
  <c r="K2479" i="12" s="1"/>
  <c r="M2480" i="12"/>
  <c r="K2480" i="12" s="1"/>
  <c r="M2481" i="12"/>
  <c r="K2481" i="12" s="1"/>
  <c r="M2482" i="12"/>
  <c r="K2482" i="12" s="1"/>
  <c r="M2483" i="12"/>
  <c r="K2483" i="12" s="1"/>
  <c r="M2484" i="12"/>
  <c r="K2484" i="12" s="1"/>
  <c r="M2485" i="12"/>
  <c r="K2485" i="12" s="1"/>
  <c r="M2486" i="12"/>
  <c r="K2486" i="12" s="1"/>
  <c r="M2487" i="12"/>
  <c r="K2487" i="12" s="1"/>
  <c r="M2488" i="12"/>
  <c r="K2488" i="12" s="1"/>
  <c r="M2489" i="12"/>
  <c r="K2489" i="12" s="1"/>
  <c r="M2490" i="12"/>
  <c r="K2490" i="12" s="1"/>
  <c r="M2491" i="12"/>
  <c r="K2491" i="12" s="1"/>
  <c r="M2492" i="12"/>
  <c r="K2492" i="12" s="1"/>
  <c r="M2493" i="12"/>
  <c r="K2493" i="12" s="1"/>
  <c r="M2494" i="12"/>
  <c r="K2494" i="12" s="1"/>
  <c r="M2495" i="12"/>
  <c r="K2495" i="12" s="1"/>
  <c r="M2496" i="12"/>
  <c r="K2496" i="12" s="1"/>
  <c r="M2497" i="12"/>
  <c r="K2497" i="12" s="1"/>
  <c r="M2498" i="12"/>
  <c r="K2498" i="12" s="1"/>
  <c r="M2499" i="12"/>
  <c r="K2499" i="12" s="1"/>
  <c r="M2500" i="12"/>
  <c r="K2500" i="12" s="1"/>
  <c r="M2501" i="12"/>
  <c r="M2502" i="12"/>
  <c r="K2502" i="12" s="1"/>
  <c r="M2503" i="12"/>
  <c r="K2503" i="12" s="1"/>
  <c r="M2504" i="12"/>
  <c r="K2504" i="12" s="1"/>
  <c r="M2505" i="12"/>
  <c r="K2505" i="12" s="1"/>
  <c r="M2506" i="12"/>
  <c r="K2506" i="12" s="1"/>
  <c r="M2507" i="12"/>
  <c r="K2507" i="12" s="1"/>
  <c r="M2508" i="12"/>
  <c r="K2508" i="12" s="1"/>
  <c r="M2509" i="12"/>
  <c r="K2509" i="12" s="1"/>
  <c r="M2510" i="12"/>
  <c r="K2510" i="12" s="1"/>
  <c r="M2511" i="12"/>
  <c r="K2511" i="12" s="1"/>
  <c r="M2512" i="12"/>
  <c r="K2512" i="12" s="1"/>
  <c r="M2513" i="12"/>
  <c r="K2513" i="12" s="1"/>
  <c r="M2514" i="12"/>
  <c r="K2514" i="12" s="1"/>
  <c r="M2515" i="12"/>
  <c r="K2515" i="12" s="1"/>
  <c r="M2516" i="12"/>
  <c r="K2516" i="12" s="1"/>
  <c r="M2517" i="12"/>
  <c r="K2517" i="12" s="1"/>
  <c r="M2518" i="12"/>
  <c r="K2518" i="12" s="1"/>
  <c r="M2519" i="12"/>
  <c r="K2519" i="12" s="1"/>
  <c r="M2520" i="12"/>
  <c r="K2520" i="12" s="1"/>
  <c r="M2521" i="12"/>
  <c r="K2521" i="12" s="1"/>
  <c r="M2522" i="12"/>
  <c r="K2522" i="12" s="1"/>
  <c r="M2523" i="12"/>
  <c r="K2523" i="12" s="1"/>
  <c r="M2524" i="12"/>
  <c r="K2524" i="12" s="1"/>
  <c r="M2525" i="12"/>
  <c r="K2525" i="12" s="1"/>
  <c r="M2526" i="12"/>
  <c r="K2526" i="12" s="1"/>
  <c r="M2527" i="12"/>
  <c r="M2528" i="12"/>
  <c r="K2528" i="12" s="1"/>
  <c r="M2529" i="12"/>
  <c r="K2529" i="12" s="1"/>
  <c r="M2530" i="12"/>
  <c r="K2530" i="12" s="1"/>
  <c r="M2531" i="12"/>
  <c r="K2531" i="12" s="1"/>
  <c r="M2532" i="12"/>
  <c r="K2532" i="12" s="1"/>
  <c r="M2533" i="12"/>
  <c r="K2533" i="12" s="1"/>
  <c r="M2534" i="12"/>
  <c r="K2534" i="12" s="1"/>
  <c r="M2535" i="12"/>
  <c r="K2535" i="12" s="1"/>
  <c r="M2536" i="12"/>
  <c r="K2536" i="12" s="1"/>
  <c r="M2537" i="12"/>
  <c r="K2537" i="12" s="1"/>
  <c r="M2538" i="12"/>
  <c r="K2538" i="12" s="1"/>
  <c r="M2539" i="12"/>
  <c r="K2539" i="12" s="1"/>
  <c r="M2540" i="12"/>
  <c r="K2540" i="12" s="1"/>
  <c r="M2541" i="12"/>
  <c r="K2541" i="12" s="1"/>
  <c r="M2542" i="12"/>
  <c r="K2542" i="12" s="1"/>
  <c r="M2543" i="12"/>
  <c r="K2543" i="12" s="1"/>
  <c r="M2544" i="12"/>
  <c r="K2544" i="12" s="1"/>
  <c r="M2545" i="12"/>
  <c r="K2545" i="12" s="1"/>
  <c r="M2546" i="12"/>
  <c r="K2546" i="12" s="1"/>
  <c r="M2547" i="12"/>
  <c r="K2547" i="12" s="1"/>
  <c r="M2548" i="12"/>
  <c r="K2548" i="12" s="1"/>
  <c r="M2549" i="12"/>
  <c r="K2549" i="12" s="1"/>
  <c r="M2550" i="12"/>
  <c r="K2550" i="12" s="1"/>
  <c r="M2551" i="12"/>
  <c r="K2551" i="12" s="1"/>
  <c r="M2552" i="12"/>
  <c r="K2552" i="12" s="1"/>
  <c r="M2553" i="12"/>
  <c r="K2553" i="12" s="1"/>
  <c r="M2554" i="12"/>
  <c r="K2554" i="12" s="1"/>
  <c r="M2555" i="12"/>
  <c r="K2555" i="12" s="1"/>
  <c r="M2556" i="12"/>
  <c r="K2556" i="12" s="1"/>
  <c r="M2557" i="12"/>
  <c r="K2557" i="12" s="1"/>
  <c r="M2558" i="12"/>
  <c r="K2558" i="12" s="1"/>
  <c r="M2559" i="12"/>
  <c r="K2559" i="12" s="1"/>
  <c r="M2560" i="12"/>
  <c r="K2560" i="12" s="1"/>
  <c r="M2561" i="12"/>
  <c r="K2561" i="12" s="1"/>
  <c r="M2562" i="12"/>
  <c r="K2562" i="12" s="1"/>
  <c r="M2563" i="12"/>
  <c r="K2563" i="12" s="1"/>
  <c r="M2564" i="12"/>
  <c r="K2564" i="12" s="1"/>
  <c r="M2565" i="12"/>
  <c r="K2565" i="12" s="1"/>
  <c r="M2566" i="12"/>
  <c r="K2566" i="12" s="1"/>
  <c r="M2567" i="12"/>
  <c r="K2567" i="12" s="1"/>
  <c r="M2568" i="12"/>
  <c r="K2568" i="12" s="1"/>
  <c r="M2569" i="12"/>
  <c r="K2569" i="12" s="1"/>
  <c r="M2570" i="12"/>
  <c r="K2570" i="12" s="1"/>
  <c r="M2571" i="12"/>
  <c r="K2571" i="12" s="1"/>
  <c r="M2572" i="12"/>
  <c r="K2572" i="12" s="1"/>
  <c r="M2573" i="12"/>
  <c r="K2573" i="12" s="1"/>
  <c r="M2574" i="12"/>
  <c r="K2574" i="12" s="1"/>
  <c r="M2575" i="12"/>
  <c r="K2575" i="12" s="1"/>
  <c r="M2576" i="12"/>
  <c r="K2576" i="12" s="1"/>
  <c r="M2577" i="12"/>
  <c r="K2577" i="12" s="1"/>
  <c r="M2578" i="12"/>
  <c r="K2578" i="12" s="1"/>
  <c r="M2579" i="12"/>
  <c r="K2579" i="12" s="1"/>
  <c r="M2580" i="12"/>
  <c r="K2580" i="12" s="1"/>
  <c r="M2581" i="12"/>
  <c r="K2581" i="12" s="1"/>
  <c r="M2582" i="12"/>
  <c r="K2582" i="12" s="1"/>
  <c r="M2583" i="12"/>
  <c r="K2583" i="12" s="1"/>
  <c r="M2584" i="12"/>
  <c r="K2584" i="12" s="1"/>
  <c r="M2585" i="12"/>
  <c r="K2585" i="12" s="1"/>
  <c r="M2586" i="12"/>
  <c r="K2586" i="12" s="1"/>
  <c r="M2587" i="12"/>
  <c r="K2587" i="12" s="1"/>
  <c r="M2588" i="12"/>
  <c r="K2588" i="12" s="1"/>
  <c r="M2589" i="12"/>
  <c r="K2589" i="12" s="1"/>
  <c r="M2590" i="12"/>
  <c r="K2590" i="12" s="1"/>
  <c r="M2591" i="12"/>
  <c r="K2591" i="12" s="1"/>
  <c r="M2592" i="12"/>
  <c r="K2592" i="12" s="1"/>
  <c r="M2593" i="12"/>
  <c r="K2593" i="12" s="1"/>
  <c r="M2594" i="12"/>
  <c r="K2594" i="12" s="1"/>
  <c r="M2595" i="12"/>
  <c r="K2595" i="12" s="1"/>
  <c r="M2596" i="12"/>
  <c r="K2596" i="12" s="1"/>
  <c r="M2597" i="12"/>
  <c r="K2597" i="12" s="1"/>
  <c r="M2598" i="12"/>
  <c r="K2598" i="12" s="1"/>
  <c r="M2599" i="12"/>
  <c r="K2599" i="12" s="1"/>
  <c r="M2600" i="12"/>
  <c r="K2600" i="12" s="1"/>
  <c r="M2601" i="12"/>
  <c r="K2601" i="12" s="1"/>
  <c r="M2602" i="12"/>
  <c r="K2602" i="12" s="1"/>
  <c r="M2603" i="12"/>
  <c r="K2603" i="12" s="1"/>
  <c r="M2604" i="12"/>
  <c r="K2604" i="12" s="1"/>
  <c r="M2605" i="12"/>
  <c r="K2605" i="12" s="1"/>
  <c r="M2606" i="12"/>
  <c r="K2606" i="12" s="1"/>
  <c r="M2607" i="12"/>
  <c r="K2607" i="12" s="1"/>
  <c r="M2608" i="12"/>
  <c r="K2608" i="12" s="1"/>
  <c r="M2609" i="12"/>
  <c r="K2609" i="12" s="1"/>
  <c r="M2610" i="12"/>
  <c r="K2610" i="12" s="1"/>
  <c r="M2611" i="12"/>
  <c r="K2611" i="12" s="1"/>
  <c r="M2612" i="12"/>
  <c r="K2612" i="12" s="1"/>
  <c r="M2613" i="12"/>
  <c r="K2613" i="12" s="1"/>
  <c r="M2614" i="12"/>
  <c r="K2614" i="12" s="1"/>
  <c r="M2615" i="12"/>
  <c r="M2616" i="12"/>
  <c r="K2616" i="12" s="1"/>
  <c r="M2617" i="12"/>
  <c r="K2617" i="12" s="1"/>
  <c r="M2618" i="12"/>
  <c r="K2618" i="12" s="1"/>
  <c r="M2619" i="12"/>
  <c r="K2619" i="12" s="1"/>
  <c r="M2620" i="12"/>
  <c r="K2620" i="12" s="1"/>
  <c r="M2621" i="12"/>
  <c r="K2621" i="12" s="1"/>
  <c r="M2622" i="12"/>
  <c r="K2622" i="12" s="1"/>
  <c r="M2623" i="12"/>
  <c r="K2623" i="12" s="1"/>
  <c r="M2624" i="12"/>
  <c r="K2624" i="12" s="1"/>
  <c r="M2625" i="12"/>
  <c r="K2625" i="12" s="1"/>
  <c r="M2626" i="12"/>
  <c r="K2626" i="12" s="1"/>
  <c r="M2627" i="12"/>
  <c r="K2627" i="12" s="1"/>
  <c r="M2628" i="12"/>
  <c r="K2628" i="12" s="1"/>
  <c r="M2629" i="12"/>
  <c r="K2629" i="12" s="1"/>
  <c r="M2630" i="12"/>
  <c r="K2630" i="12" s="1"/>
  <c r="M2631" i="12"/>
  <c r="K2631" i="12" s="1"/>
  <c r="M2632" i="12"/>
  <c r="K2632" i="12" s="1"/>
  <c r="M2633" i="12"/>
  <c r="K2633" i="12" s="1"/>
  <c r="M2634" i="12"/>
  <c r="K2634" i="12" s="1"/>
  <c r="M2635" i="12"/>
  <c r="K2635" i="12" s="1"/>
  <c r="M2636" i="12"/>
  <c r="K2636" i="12" s="1"/>
  <c r="M2637" i="12"/>
  <c r="K2637" i="12" s="1"/>
  <c r="M2638" i="12"/>
  <c r="K2638" i="12" s="1"/>
  <c r="M2639" i="12"/>
  <c r="K2639" i="12" s="1"/>
  <c r="M2640" i="12"/>
  <c r="K2640" i="12" s="1"/>
  <c r="M2641" i="12"/>
  <c r="K2641" i="12" s="1"/>
  <c r="M2642" i="12"/>
  <c r="K2642" i="12" s="1"/>
  <c r="M2643" i="12"/>
  <c r="K2643" i="12" s="1"/>
  <c r="M2644" i="12"/>
  <c r="K2644" i="12" s="1"/>
  <c r="M2645" i="12"/>
  <c r="K2645" i="12" s="1"/>
  <c r="M2646" i="12"/>
  <c r="K2646" i="12" s="1"/>
  <c r="M2647" i="12"/>
  <c r="K2647" i="12" s="1"/>
  <c r="M2648" i="12"/>
  <c r="K2648" i="12" s="1"/>
  <c r="M2649" i="12"/>
  <c r="K2649" i="12" s="1"/>
  <c r="M2650" i="12"/>
  <c r="K2650" i="12" s="1"/>
  <c r="M2651" i="12"/>
  <c r="K2651" i="12" s="1"/>
  <c r="M2652" i="12"/>
  <c r="K2652" i="12" s="1"/>
  <c r="M2653" i="12"/>
  <c r="K2653" i="12" s="1"/>
  <c r="M2654" i="12"/>
  <c r="K2654" i="12" s="1"/>
  <c r="M2655" i="12"/>
  <c r="K2655" i="12" s="1"/>
  <c r="M2656" i="12"/>
  <c r="K2656" i="12" s="1"/>
  <c r="M2657" i="12"/>
  <c r="K2657" i="12" s="1"/>
  <c r="M2658" i="12"/>
  <c r="K2658" i="12" s="1"/>
  <c r="M2659" i="12"/>
  <c r="K2659" i="12" s="1"/>
  <c r="M2660" i="12"/>
  <c r="K2660" i="12" s="1"/>
  <c r="M2661" i="12"/>
  <c r="K2661" i="12" s="1"/>
  <c r="M2662" i="12"/>
  <c r="K2662" i="12" s="1"/>
  <c r="M2663" i="12"/>
  <c r="K2663" i="12" s="1"/>
  <c r="M2664" i="12"/>
  <c r="K2664" i="12" s="1"/>
  <c r="M2665" i="12"/>
  <c r="K2665" i="12" s="1"/>
  <c r="M2666" i="12"/>
  <c r="K2666" i="12" s="1"/>
  <c r="M2667" i="12"/>
  <c r="K2667" i="12" s="1"/>
  <c r="M2668" i="12"/>
  <c r="K2668" i="12" s="1"/>
  <c r="M2669" i="12"/>
  <c r="K2669" i="12" s="1"/>
  <c r="M2670" i="12"/>
  <c r="K2670" i="12" s="1"/>
  <c r="M2671" i="12"/>
  <c r="K2671" i="12" s="1"/>
  <c r="M2672" i="12"/>
  <c r="K2672" i="12" s="1"/>
  <c r="M2673" i="12"/>
  <c r="K2673" i="12" s="1"/>
  <c r="M2674" i="12"/>
  <c r="K2674" i="12" s="1"/>
  <c r="M2675" i="12"/>
  <c r="K2675" i="12" s="1"/>
  <c r="M2676" i="12"/>
  <c r="K2676" i="12" s="1"/>
  <c r="M2677" i="12"/>
  <c r="K2677" i="12" s="1"/>
  <c r="M2678" i="12"/>
  <c r="K2678" i="12" s="1"/>
  <c r="M2679" i="12"/>
  <c r="K2679" i="12" s="1"/>
  <c r="M2680" i="12"/>
  <c r="K2680" i="12" s="1"/>
  <c r="M2681" i="12"/>
  <c r="K2681" i="12" s="1"/>
  <c r="M2682" i="12"/>
  <c r="K2682" i="12" s="1"/>
  <c r="M2683" i="12"/>
  <c r="K2683" i="12" s="1"/>
  <c r="M2684" i="12"/>
  <c r="K2684" i="12" s="1"/>
  <c r="M2685" i="12"/>
  <c r="K2685" i="12" s="1"/>
  <c r="M2686" i="12"/>
  <c r="K2686" i="12" s="1"/>
  <c r="M2687" i="12"/>
  <c r="K2687" i="12" s="1"/>
  <c r="M2688" i="12"/>
  <c r="K2688" i="12" s="1"/>
  <c r="M2689" i="12"/>
  <c r="K2689" i="12" s="1"/>
  <c r="M2690" i="12"/>
  <c r="K2690" i="12" s="1"/>
  <c r="M2691" i="12"/>
  <c r="K2691" i="12" s="1"/>
  <c r="M2692" i="12"/>
  <c r="K2692" i="12" s="1"/>
  <c r="M2693" i="12"/>
  <c r="K2693" i="12" s="1"/>
  <c r="M2694" i="12"/>
  <c r="K2694" i="12" s="1"/>
  <c r="M2695" i="12"/>
  <c r="K2695" i="12" s="1"/>
  <c r="M2696" i="12"/>
  <c r="K2696" i="12" s="1"/>
  <c r="M2697" i="12"/>
  <c r="K2697" i="12" s="1"/>
  <c r="M2698" i="12"/>
  <c r="K2698" i="12" s="1"/>
  <c r="M2699" i="12"/>
  <c r="K2699" i="12" s="1"/>
  <c r="M2700" i="12"/>
  <c r="K2700" i="12" s="1"/>
  <c r="M2701" i="12"/>
  <c r="K2701" i="12" s="1"/>
  <c r="M2702" i="12"/>
  <c r="K2702" i="12" s="1"/>
  <c r="M2703" i="12"/>
  <c r="K2703" i="12" s="1"/>
  <c r="M2704" i="12"/>
  <c r="M2705" i="12"/>
  <c r="K2705" i="12" s="1"/>
  <c r="M2706" i="12"/>
  <c r="K2706" i="12" s="1"/>
  <c r="M2707" i="12"/>
  <c r="K2707" i="12" s="1"/>
  <c r="M2708" i="12"/>
  <c r="K2708" i="12" s="1"/>
  <c r="M2709" i="12"/>
  <c r="K2709" i="12" s="1"/>
  <c r="M2710" i="12"/>
  <c r="K2710" i="12" s="1"/>
  <c r="M2711" i="12"/>
  <c r="K2711" i="12" s="1"/>
  <c r="M2712" i="12"/>
  <c r="K2712" i="12" s="1"/>
  <c r="M2713" i="12"/>
  <c r="K2713" i="12" s="1"/>
  <c r="M2714" i="12"/>
  <c r="K2714" i="12" s="1"/>
  <c r="M2715" i="12"/>
  <c r="K2715" i="12" s="1"/>
  <c r="M2716" i="12"/>
  <c r="K2716" i="12" s="1"/>
  <c r="M2717" i="12"/>
  <c r="K2717" i="12" s="1"/>
  <c r="M2718" i="12"/>
  <c r="K2718" i="12" s="1"/>
  <c r="M2719" i="12"/>
  <c r="K2719" i="12" s="1"/>
  <c r="M2720" i="12"/>
  <c r="K2720" i="12" s="1"/>
  <c r="M2721" i="12"/>
  <c r="K2721" i="12" s="1"/>
  <c r="M2722" i="12"/>
  <c r="K2722" i="12" s="1"/>
  <c r="M2723" i="12"/>
  <c r="K2723" i="12" s="1"/>
  <c r="M2724" i="12"/>
  <c r="M2725" i="12"/>
  <c r="K2725" i="12" s="1"/>
  <c r="M2726" i="12"/>
  <c r="K2726" i="12" s="1"/>
  <c r="M2727" i="12"/>
  <c r="K2727" i="12" s="1"/>
  <c r="M2728" i="12"/>
  <c r="K2728" i="12" s="1"/>
  <c r="M2729" i="12"/>
  <c r="K2729" i="12" s="1"/>
  <c r="M2730" i="12"/>
  <c r="K2730" i="12" s="1"/>
  <c r="M2731" i="12"/>
  <c r="K2731" i="12" s="1"/>
  <c r="M2732" i="12"/>
  <c r="K2732" i="12" s="1"/>
  <c r="M2733" i="12"/>
  <c r="K2733" i="12" s="1"/>
  <c r="M2734" i="12"/>
  <c r="K2734" i="12" s="1"/>
  <c r="M2735" i="12"/>
  <c r="K2735" i="12" s="1"/>
  <c r="M2736" i="12"/>
  <c r="K2736" i="12" s="1"/>
  <c r="M2737" i="12"/>
  <c r="K2737" i="12" s="1"/>
  <c r="M2738" i="12"/>
  <c r="K2738" i="12" s="1"/>
  <c r="M2739" i="12"/>
  <c r="K2739" i="12" s="1"/>
  <c r="M2740" i="12"/>
  <c r="K2740" i="12" s="1"/>
  <c r="M2741" i="12"/>
  <c r="K2741" i="12" s="1"/>
  <c r="M2742" i="12"/>
  <c r="K2742" i="12" s="1"/>
  <c r="M2743" i="12"/>
  <c r="K2743" i="12" s="1"/>
  <c r="M2744" i="12"/>
  <c r="K2744" i="12" s="1"/>
  <c r="M2745" i="12"/>
  <c r="K2745" i="12" s="1"/>
  <c r="M2746" i="12"/>
  <c r="K2746" i="12" s="1"/>
  <c r="M2747" i="12"/>
  <c r="K2747" i="12" s="1"/>
  <c r="M2748" i="12"/>
  <c r="K2748" i="12" s="1"/>
  <c r="M2749" i="12"/>
  <c r="K2749" i="12" s="1"/>
  <c r="M2750" i="12"/>
  <c r="K2750" i="12" s="1"/>
  <c r="M2751" i="12"/>
  <c r="K2751" i="12" s="1"/>
  <c r="M2752" i="12"/>
  <c r="K2752" i="12" s="1"/>
  <c r="M2753" i="12"/>
  <c r="K2753" i="12" s="1"/>
  <c r="M2754" i="12"/>
  <c r="K2754" i="12" s="1"/>
  <c r="M2755" i="12"/>
  <c r="K2755" i="12" s="1"/>
  <c r="M2756" i="12"/>
  <c r="K2756" i="12" s="1"/>
  <c r="M2757" i="12"/>
  <c r="K2757" i="12" s="1"/>
  <c r="M2758" i="12"/>
  <c r="K2758" i="12" s="1"/>
  <c r="M2759" i="12"/>
  <c r="K2759" i="12" s="1"/>
  <c r="M2760" i="12"/>
  <c r="K2760" i="12" s="1"/>
  <c r="M2761" i="12"/>
  <c r="K2761" i="12" s="1"/>
  <c r="M2762" i="12"/>
  <c r="K2762" i="12" s="1"/>
  <c r="M2763" i="12"/>
  <c r="K2763" i="12" s="1"/>
  <c r="M2764" i="12"/>
  <c r="K2764" i="12" s="1"/>
  <c r="M2765" i="12"/>
  <c r="K2765" i="12" s="1"/>
  <c r="M2766" i="12"/>
  <c r="K2766" i="12" s="1"/>
  <c r="M2767" i="12"/>
  <c r="K2767" i="12" s="1"/>
  <c r="M2768" i="12"/>
  <c r="K2768" i="12" s="1"/>
  <c r="M2769" i="12"/>
  <c r="K2769" i="12" s="1"/>
  <c r="M2770" i="12"/>
  <c r="K2770" i="12" s="1"/>
  <c r="M2771" i="12"/>
  <c r="K2771" i="12" s="1"/>
  <c r="M2772" i="12"/>
  <c r="K2772" i="12" s="1"/>
  <c r="M2773" i="12"/>
  <c r="K2773" i="12" s="1"/>
  <c r="M2774" i="12"/>
  <c r="K2774" i="12" s="1"/>
  <c r="M2775" i="12"/>
  <c r="K2775" i="12" s="1"/>
  <c r="M2776" i="12"/>
  <c r="K2776" i="12" s="1"/>
  <c r="M2777" i="12"/>
  <c r="K2777" i="12" s="1"/>
  <c r="M2778" i="12"/>
  <c r="K2778" i="12" s="1"/>
  <c r="M2779" i="12"/>
  <c r="K2779" i="12" s="1"/>
  <c r="M2780" i="12"/>
  <c r="K2780" i="12" s="1"/>
  <c r="M2781" i="12"/>
  <c r="K2781" i="12" s="1"/>
  <c r="M2782" i="12"/>
  <c r="K2782" i="12" s="1"/>
  <c r="M2783" i="12"/>
  <c r="K2783" i="12" s="1"/>
  <c r="M2784" i="12"/>
  <c r="K2784" i="12" s="1"/>
  <c r="M2785" i="12"/>
  <c r="K2785" i="12" s="1"/>
  <c r="M2786" i="12"/>
  <c r="K2786" i="12" s="1"/>
  <c r="M2787" i="12"/>
  <c r="K2787" i="12" s="1"/>
  <c r="M2788" i="12"/>
  <c r="K2788" i="12" s="1"/>
  <c r="M2789" i="12"/>
  <c r="K2789" i="12" s="1"/>
  <c r="M2790" i="12"/>
  <c r="K2790" i="12" s="1"/>
  <c r="M2791" i="12"/>
  <c r="K2791" i="12" s="1"/>
  <c r="M2792" i="12"/>
  <c r="K2792" i="12" s="1"/>
  <c r="M2793" i="12"/>
  <c r="K2793" i="12" s="1"/>
  <c r="M2794" i="12"/>
  <c r="K2794" i="12" s="1"/>
  <c r="M2795" i="12"/>
  <c r="K2795" i="12" s="1"/>
  <c r="M2796" i="12"/>
  <c r="K2796" i="12" s="1"/>
  <c r="M2797" i="12"/>
  <c r="K2797" i="12" s="1"/>
  <c r="M2798" i="12"/>
  <c r="K2798" i="12" s="1"/>
  <c r="M2799" i="12"/>
  <c r="M2800" i="12"/>
  <c r="K2800" i="12" s="1"/>
  <c r="M2801" i="12"/>
  <c r="K2801" i="12" s="1"/>
  <c r="M2802" i="12"/>
  <c r="K2802" i="12" s="1"/>
  <c r="M2803" i="12"/>
  <c r="K2803" i="12" s="1"/>
  <c r="M2804" i="12"/>
  <c r="K2804" i="12" s="1"/>
  <c r="M2805" i="12"/>
  <c r="K2805" i="12" s="1"/>
  <c r="M2806" i="12"/>
  <c r="K2806" i="12" s="1"/>
  <c r="M2807" i="12"/>
  <c r="K2807" i="12" s="1"/>
  <c r="M2808" i="12"/>
  <c r="K2808" i="12" s="1"/>
  <c r="M2809" i="12"/>
  <c r="K2809" i="12" s="1"/>
  <c r="M2810" i="12"/>
  <c r="K2810" i="12" s="1"/>
  <c r="M2811" i="12"/>
  <c r="K2811" i="12" s="1"/>
  <c r="M2812" i="12"/>
  <c r="K2812" i="12" s="1"/>
  <c r="M2813" i="12"/>
  <c r="K2813" i="12" s="1"/>
  <c r="M2814" i="12"/>
  <c r="K2814" i="12" s="1"/>
  <c r="M2815" i="12"/>
  <c r="K2815" i="12" s="1"/>
  <c r="M2816" i="12"/>
  <c r="K2816" i="12" s="1"/>
  <c r="M2817" i="12"/>
  <c r="K2817" i="12" s="1"/>
  <c r="M2818" i="12"/>
  <c r="K2818" i="12" s="1"/>
  <c r="M2819" i="12"/>
  <c r="K2819" i="12" s="1"/>
  <c r="M2820" i="12"/>
  <c r="K2820" i="12" s="1"/>
  <c r="M2821" i="12"/>
  <c r="K2821" i="12" s="1"/>
  <c r="M2822" i="12"/>
  <c r="K2822" i="12" s="1"/>
  <c r="M2823" i="12"/>
  <c r="K2823" i="12" s="1"/>
  <c r="M2824" i="12"/>
  <c r="K2824" i="12" s="1"/>
  <c r="M2825" i="12"/>
  <c r="K2825" i="12" s="1"/>
  <c r="M2826" i="12"/>
  <c r="K2826" i="12" s="1"/>
  <c r="M2827" i="12"/>
  <c r="K2827" i="12" s="1"/>
  <c r="M2828" i="12"/>
  <c r="K2828" i="12" s="1"/>
  <c r="M2829" i="12"/>
  <c r="K2829" i="12" s="1"/>
  <c r="M2830" i="12"/>
  <c r="K2830" i="12" s="1"/>
  <c r="M2831" i="12"/>
  <c r="K2831" i="12" s="1"/>
  <c r="M2832" i="12"/>
  <c r="K2832" i="12" s="1"/>
  <c r="M2833" i="12"/>
  <c r="K2833" i="12" s="1"/>
  <c r="M2834" i="12"/>
  <c r="K2834" i="12" s="1"/>
  <c r="M2835" i="12"/>
  <c r="K2835" i="12" s="1"/>
  <c r="M2836" i="12"/>
  <c r="K2836" i="12" s="1"/>
  <c r="M2837" i="12"/>
  <c r="K2837" i="12" s="1"/>
  <c r="M2838" i="12"/>
  <c r="K2838" i="12" s="1"/>
  <c r="M2839" i="12"/>
  <c r="K2839" i="12" s="1"/>
  <c r="M2840" i="12"/>
  <c r="K2840" i="12" s="1"/>
  <c r="M2841" i="12"/>
  <c r="K2841" i="12" s="1"/>
  <c r="M2842" i="12"/>
  <c r="K2842" i="12" s="1"/>
  <c r="M2843" i="12"/>
  <c r="K2843" i="12" s="1"/>
  <c r="M2844" i="12"/>
  <c r="K2844" i="12" s="1"/>
  <c r="M2845" i="12"/>
  <c r="K2845" i="12" s="1"/>
  <c r="M2846" i="12"/>
  <c r="K2846" i="12" s="1"/>
  <c r="M2847" i="12"/>
  <c r="K2847" i="12" s="1"/>
  <c r="M2848" i="12"/>
  <c r="K2848" i="12" s="1"/>
  <c r="M2849" i="12"/>
  <c r="K2849" i="12" s="1"/>
  <c r="M2850" i="12"/>
  <c r="K2850" i="12" s="1"/>
  <c r="M2851" i="12"/>
  <c r="M2852" i="12"/>
  <c r="K2852" i="12" s="1"/>
  <c r="M2853" i="12"/>
  <c r="K2853" i="12" s="1"/>
  <c r="M2854" i="12"/>
  <c r="K2854" i="12" s="1"/>
  <c r="M2855" i="12"/>
  <c r="K2855" i="12" s="1"/>
  <c r="M2856" i="12"/>
  <c r="K2856" i="12" s="1"/>
  <c r="M2857" i="12"/>
  <c r="K2857" i="12" s="1"/>
  <c r="M2858" i="12"/>
  <c r="K2858" i="12" s="1"/>
  <c r="M2859" i="12"/>
  <c r="K2859" i="12" s="1"/>
  <c r="M2860" i="12"/>
  <c r="K2860" i="12" s="1"/>
  <c r="M2861" i="12"/>
  <c r="K2861" i="12" s="1"/>
  <c r="M2862" i="12"/>
  <c r="K2862" i="12" s="1"/>
  <c r="M2863" i="12"/>
  <c r="K2863" i="12" s="1"/>
  <c r="M2864" i="12"/>
  <c r="K2864" i="12" s="1"/>
  <c r="M2865" i="12"/>
  <c r="K2865" i="12" s="1"/>
  <c r="M2866" i="12"/>
  <c r="K2866" i="12" s="1"/>
  <c r="M2867" i="12"/>
  <c r="K2867" i="12" s="1"/>
  <c r="M2868" i="12"/>
  <c r="K2868" i="12" s="1"/>
  <c r="M2869" i="12"/>
  <c r="K2869" i="12" s="1"/>
  <c r="M2870" i="12"/>
  <c r="K2870" i="12" s="1"/>
  <c r="M2871" i="12"/>
  <c r="K2871" i="12" s="1"/>
  <c r="M2872" i="12"/>
  <c r="K2872" i="12" s="1"/>
  <c r="M2873" i="12"/>
  <c r="K2873" i="12" s="1"/>
  <c r="M2874" i="12"/>
  <c r="K2874" i="12" s="1"/>
  <c r="M2875" i="12"/>
  <c r="K2875" i="12" s="1"/>
  <c r="M2876" i="12"/>
  <c r="K2876" i="12" s="1"/>
  <c r="M2877" i="12"/>
  <c r="K2877" i="12" s="1"/>
  <c r="M2878" i="12"/>
  <c r="K2878" i="12" s="1"/>
  <c r="M2879" i="12"/>
  <c r="K2879" i="12" s="1"/>
  <c r="M2880" i="12"/>
  <c r="K2880" i="12" s="1"/>
  <c r="M2881" i="12"/>
  <c r="K2881" i="12" s="1"/>
  <c r="M2882" i="12"/>
  <c r="K2882" i="12" s="1"/>
  <c r="M2883" i="12"/>
  <c r="K2883" i="12" s="1"/>
  <c r="M2884" i="12"/>
  <c r="K2884" i="12" s="1"/>
  <c r="M2885" i="12"/>
  <c r="K2885" i="12" s="1"/>
  <c r="M2886" i="12"/>
  <c r="K2886" i="12" s="1"/>
  <c r="M2887" i="12"/>
  <c r="K2887" i="12" s="1"/>
  <c r="M2888" i="12"/>
  <c r="K2888" i="12" s="1"/>
  <c r="M2889" i="12"/>
  <c r="K2889" i="12" s="1"/>
  <c r="M2890" i="12"/>
  <c r="K2890" i="12" s="1"/>
  <c r="M2891" i="12"/>
  <c r="K2891" i="12" s="1"/>
  <c r="M2892" i="12"/>
  <c r="K2892" i="12" s="1"/>
  <c r="M2893" i="12"/>
  <c r="K2893" i="12" s="1"/>
  <c r="M2894" i="12"/>
  <c r="K2894" i="12" s="1"/>
  <c r="M2895" i="12"/>
  <c r="K2895" i="12" s="1"/>
  <c r="M2896" i="12"/>
  <c r="K2896" i="12" s="1"/>
  <c r="M2897" i="12"/>
  <c r="K2897" i="12" s="1"/>
  <c r="M2898" i="12"/>
  <c r="K2898" i="12" s="1"/>
  <c r="M2899" i="12"/>
  <c r="K2899" i="12" s="1"/>
  <c r="M2900" i="12"/>
  <c r="K2900" i="12" s="1"/>
  <c r="M2901" i="12"/>
  <c r="K2901" i="12" s="1"/>
  <c r="M2902" i="12"/>
  <c r="K2902" i="12" s="1"/>
  <c r="M2903" i="12"/>
  <c r="K2903" i="12" s="1"/>
  <c r="M2904" i="12"/>
  <c r="K2904" i="12" s="1"/>
  <c r="M2905" i="12"/>
  <c r="K2905" i="12" s="1"/>
  <c r="M2906" i="12"/>
  <c r="K2906" i="12" s="1"/>
  <c r="M2907" i="12"/>
  <c r="K2907" i="12" s="1"/>
  <c r="M2908" i="12"/>
  <c r="K2908" i="12" s="1"/>
  <c r="M2909" i="12"/>
  <c r="K2909" i="12" s="1"/>
  <c r="M2910" i="12"/>
  <c r="K2910" i="12" s="1"/>
  <c r="M2911" i="12"/>
  <c r="K2911" i="12" s="1"/>
  <c r="M2912" i="12"/>
  <c r="K2912" i="12" s="1"/>
  <c r="M2913" i="12"/>
  <c r="K2913" i="12" s="1"/>
  <c r="M2914" i="12"/>
  <c r="K2914" i="12" s="1"/>
  <c r="M2915" i="12"/>
  <c r="K2915" i="12" s="1"/>
  <c r="M2916" i="12"/>
  <c r="K2916" i="12" s="1"/>
  <c r="M2917" i="12"/>
  <c r="K2917" i="12" s="1"/>
  <c r="M2918" i="12"/>
  <c r="K2918" i="12" s="1"/>
  <c r="M2919" i="12"/>
  <c r="K2919" i="12" s="1"/>
  <c r="M2920" i="12"/>
  <c r="K2920" i="12" s="1"/>
  <c r="M2921" i="12"/>
  <c r="K2921" i="12" s="1"/>
  <c r="M2922" i="12"/>
  <c r="K2922" i="12" s="1"/>
  <c r="M2923" i="12"/>
  <c r="K2923" i="12" s="1"/>
  <c r="M2924" i="12"/>
  <c r="K2924" i="12" s="1"/>
  <c r="M2925" i="12"/>
  <c r="K2925" i="12" s="1"/>
  <c r="M2926" i="12"/>
  <c r="K2926" i="12" s="1"/>
  <c r="M2927" i="12"/>
  <c r="K2927" i="12" s="1"/>
  <c r="M2928" i="12"/>
  <c r="K2928" i="12" s="1"/>
  <c r="M2929" i="12"/>
  <c r="K2929" i="12" s="1"/>
  <c r="M2930" i="12"/>
  <c r="K2930" i="12" s="1"/>
  <c r="M2931" i="12"/>
  <c r="K2931" i="12" s="1"/>
  <c r="M2932" i="12"/>
  <c r="K2932" i="12" s="1"/>
  <c r="M2933" i="12"/>
  <c r="K2933" i="12" s="1"/>
  <c r="M2934" i="12"/>
  <c r="K2934" i="12" s="1"/>
  <c r="M2935" i="12"/>
  <c r="K2935" i="12" s="1"/>
  <c r="M2936" i="12"/>
  <c r="K2936" i="12" s="1"/>
  <c r="M2937" i="12"/>
  <c r="K2937" i="12" s="1"/>
  <c r="M2938" i="12"/>
  <c r="K2938" i="12" s="1"/>
  <c r="M2939" i="12"/>
  <c r="K2939" i="12" s="1"/>
  <c r="M2940" i="12"/>
  <c r="K2940" i="12" s="1"/>
  <c r="M2941" i="12"/>
  <c r="K2941" i="12" s="1"/>
  <c r="M2942" i="12"/>
  <c r="K2942" i="12" s="1"/>
  <c r="M2943" i="12"/>
  <c r="K2943" i="12" s="1"/>
  <c r="M2944" i="12"/>
  <c r="K2944" i="12" s="1"/>
  <c r="M2945" i="12"/>
  <c r="K2945" i="12" s="1"/>
  <c r="M2946" i="12"/>
  <c r="K2946" i="12" s="1"/>
  <c r="M2947" i="12"/>
  <c r="K2947" i="12" s="1"/>
  <c r="M2948" i="12"/>
  <c r="K2948" i="12" s="1"/>
  <c r="M2949" i="12"/>
  <c r="K2949" i="12" s="1"/>
  <c r="M2950" i="12"/>
  <c r="K2950" i="12" s="1"/>
  <c r="M2951" i="12"/>
  <c r="K2951" i="12" s="1"/>
  <c r="M2952" i="12"/>
  <c r="K2952" i="12" s="1"/>
  <c r="M2953" i="12"/>
  <c r="K2953" i="12" s="1"/>
  <c r="M2954" i="12"/>
  <c r="K2954" i="12" s="1"/>
  <c r="M2955" i="12"/>
  <c r="K2955" i="12" s="1"/>
  <c r="M2956" i="12"/>
  <c r="K2956" i="12" s="1"/>
  <c r="M2957" i="12"/>
  <c r="K2957" i="12" s="1"/>
  <c r="M2958" i="12"/>
  <c r="K2958" i="12" s="1"/>
  <c r="M2959" i="12"/>
  <c r="K2959" i="12" s="1"/>
  <c r="M2960" i="12"/>
  <c r="M2961" i="12"/>
  <c r="K2961" i="12" s="1"/>
  <c r="M2962" i="12"/>
  <c r="M2963" i="12"/>
  <c r="K2963" i="12" s="1"/>
  <c r="M2964" i="12"/>
  <c r="K2964" i="12" s="1"/>
  <c r="M2965" i="12"/>
  <c r="K2965" i="12" s="1"/>
  <c r="M2966" i="12"/>
  <c r="K2966" i="12" s="1"/>
  <c r="M2967" i="12"/>
  <c r="K2967" i="12" s="1"/>
  <c r="M2968" i="12"/>
  <c r="K2968" i="12" s="1"/>
  <c r="M2969" i="12"/>
  <c r="K2969" i="12" s="1"/>
  <c r="M2970" i="12"/>
  <c r="K2970" i="12" s="1"/>
  <c r="M2971" i="12"/>
  <c r="K2971" i="12" s="1"/>
  <c r="M2972" i="12"/>
  <c r="K2972" i="12" s="1"/>
  <c r="M2973" i="12"/>
  <c r="K2973" i="12" s="1"/>
  <c r="M2974" i="12"/>
  <c r="K2974" i="12" s="1"/>
  <c r="M2975" i="12"/>
  <c r="K2975" i="12" s="1"/>
  <c r="M2976" i="12"/>
  <c r="M2977" i="12"/>
  <c r="K2977" i="12" s="1"/>
  <c r="M2978" i="12"/>
  <c r="K2978" i="12" s="1"/>
  <c r="M2979" i="12"/>
  <c r="K2979" i="12" s="1"/>
  <c r="M2980" i="12"/>
  <c r="K2980" i="12" s="1"/>
  <c r="M2981" i="12"/>
  <c r="K2981" i="12" s="1"/>
  <c r="M2982" i="12"/>
  <c r="K2982" i="12" s="1"/>
  <c r="M2983" i="12"/>
  <c r="K2983" i="12" s="1"/>
  <c r="M2984" i="12"/>
  <c r="K2984" i="12" s="1"/>
  <c r="M2985" i="12"/>
  <c r="K2985" i="12" s="1"/>
  <c r="M2986" i="12"/>
  <c r="K2986" i="12" s="1"/>
  <c r="M2987" i="12"/>
  <c r="K2987" i="12" s="1"/>
  <c r="M2988" i="12"/>
  <c r="K2988" i="12" s="1"/>
  <c r="M2989" i="12"/>
  <c r="K2989" i="12" s="1"/>
  <c r="M2990" i="12"/>
  <c r="K2990" i="12" s="1"/>
  <c r="M2991" i="12"/>
  <c r="K2991" i="12" s="1"/>
  <c r="M2992" i="12"/>
  <c r="K2992" i="12" s="1"/>
  <c r="M2993" i="12"/>
  <c r="K2993" i="12" s="1"/>
  <c r="M2994" i="12"/>
  <c r="K2994" i="12" s="1"/>
  <c r="M2995" i="12"/>
  <c r="K2995" i="12" s="1"/>
  <c r="M2996" i="12"/>
  <c r="K2996" i="12" s="1"/>
  <c r="M2997" i="12"/>
  <c r="K2997" i="12" s="1"/>
  <c r="M2998" i="12"/>
  <c r="K2998" i="12" s="1"/>
  <c r="M2999" i="12"/>
  <c r="K2999" i="12" s="1"/>
  <c r="M3000" i="12"/>
  <c r="K3000" i="12" s="1"/>
  <c r="M3001" i="12"/>
  <c r="K3001" i="12" s="1"/>
  <c r="M3002" i="12"/>
  <c r="K3002" i="12" s="1"/>
  <c r="M3003" i="12"/>
  <c r="K3003" i="12" s="1"/>
  <c r="M3004" i="12"/>
  <c r="K3004" i="12" s="1"/>
  <c r="M3005" i="12"/>
  <c r="K3005" i="12" s="1"/>
  <c r="M3006" i="12"/>
  <c r="K3006" i="12" s="1"/>
  <c r="M3007" i="12"/>
  <c r="K3007" i="12" s="1"/>
  <c r="M3008" i="12"/>
  <c r="K3008" i="12" s="1"/>
  <c r="M3009" i="12"/>
  <c r="K3009" i="12" s="1"/>
  <c r="M3010" i="12"/>
  <c r="K3010" i="12" s="1"/>
  <c r="M3011" i="12"/>
  <c r="K3011" i="12" s="1"/>
  <c r="M3012" i="12"/>
  <c r="K3012" i="12" s="1"/>
  <c r="M3013" i="12"/>
  <c r="K3013" i="12" s="1"/>
  <c r="M3014" i="12"/>
  <c r="K3014" i="12" s="1"/>
  <c r="M3015" i="12"/>
  <c r="K3015" i="12" s="1"/>
  <c r="M3016" i="12"/>
  <c r="M3017" i="12"/>
  <c r="K3017" i="12" s="1"/>
  <c r="M3018" i="12"/>
  <c r="K3018" i="12" s="1"/>
  <c r="M3019" i="12"/>
  <c r="K3019" i="12" s="1"/>
  <c r="M3020" i="12"/>
  <c r="K3020" i="12" s="1"/>
  <c r="M3021" i="12"/>
  <c r="K3021" i="12" s="1"/>
  <c r="M3022" i="12"/>
  <c r="K3022" i="12" s="1"/>
  <c r="M3023" i="12"/>
  <c r="K3023" i="12" s="1"/>
  <c r="M3024" i="12"/>
  <c r="K3024" i="12" s="1"/>
  <c r="M3025" i="12"/>
  <c r="K3025" i="12" s="1"/>
  <c r="M3026" i="12"/>
  <c r="K3026" i="12" s="1"/>
  <c r="M3027" i="12"/>
  <c r="K3027" i="12" s="1"/>
  <c r="M3028" i="12"/>
  <c r="K3028" i="12" s="1"/>
  <c r="M3029" i="12"/>
  <c r="K3029" i="12" s="1"/>
  <c r="M3030" i="12"/>
  <c r="K3030" i="12" s="1"/>
  <c r="M3031" i="12"/>
  <c r="K3031" i="12" s="1"/>
  <c r="M3032" i="12"/>
  <c r="K3032" i="12" s="1"/>
  <c r="M3033" i="12"/>
  <c r="K3033" i="12" s="1"/>
  <c r="M3034" i="12"/>
  <c r="K3034" i="12" s="1"/>
  <c r="M3035" i="12"/>
  <c r="K3035" i="12" s="1"/>
  <c r="M3036" i="12"/>
  <c r="K3036" i="12" s="1"/>
  <c r="M3037" i="12"/>
  <c r="K3037" i="12" s="1"/>
  <c r="M3038" i="12"/>
  <c r="K3038" i="12" s="1"/>
  <c r="M3039" i="12"/>
  <c r="K3039" i="12" s="1"/>
  <c r="M3040" i="12"/>
  <c r="K3040" i="12" s="1"/>
  <c r="M3041" i="12"/>
  <c r="K3041" i="12" s="1"/>
  <c r="M3042" i="12"/>
  <c r="K3042" i="12" s="1"/>
  <c r="M3043" i="12"/>
  <c r="K3043" i="12" s="1"/>
  <c r="M3044" i="12"/>
  <c r="K3044" i="12" s="1"/>
  <c r="M3045" i="12"/>
  <c r="K3045" i="12" s="1"/>
  <c r="M3046" i="12"/>
  <c r="K3046" i="12" s="1"/>
  <c r="M3047" i="12"/>
  <c r="M3048" i="12"/>
  <c r="K3048" i="12" s="1"/>
  <c r="M3049" i="12"/>
  <c r="K3049" i="12" s="1"/>
  <c r="M3050" i="12"/>
  <c r="K3050" i="12" s="1"/>
  <c r="M3051" i="12"/>
  <c r="K3051" i="12" s="1"/>
  <c r="M3052" i="12"/>
  <c r="K3052" i="12" s="1"/>
  <c r="M3053" i="12"/>
  <c r="K3053" i="12" s="1"/>
  <c r="M3054" i="12"/>
  <c r="K3054" i="12" s="1"/>
  <c r="M3055" i="12"/>
  <c r="K3055" i="12" s="1"/>
  <c r="M3056" i="12"/>
  <c r="K3056" i="12" s="1"/>
  <c r="M3057" i="12"/>
  <c r="K3057" i="12" s="1"/>
  <c r="M3058" i="12"/>
  <c r="K3058" i="12" s="1"/>
  <c r="M3059" i="12"/>
  <c r="K3059" i="12" s="1"/>
  <c r="M3060" i="12"/>
  <c r="K3060" i="12" s="1"/>
  <c r="M3061" i="12"/>
  <c r="K3061" i="12" s="1"/>
  <c r="M3062" i="12"/>
  <c r="K3062" i="12" s="1"/>
  <c r="M3063" i="12"/>
  <c r="K3063" i="12" s="1"/>
  <c r="M3064" i="12"/>
  <c r="K3064" i="12" s="1"/>
  <c r="M3065" i="12"/>
  <c r="K3065" i="12" s="1"/>
  <c r="M3066" i="12"/>
  <c r="K3066" i="12" s="1"/>
  <c r="M3067" i="12"/>
  <c r="K3067" i="12" s="1"/>
  <c r="M3068" i="12"/>
  <c r="K3068" i="12" s="1"/>
  <c r="M3069" i="12"/>
  <c r="K3069" i="12" s="1"/>
  <c r="M3070" i="12"/>
  <c r="K3070" i="12" s="1"/>
  <c r="M3071" i="12"/>
  <c r="K3071" i="12" s="1"/>
  <c r="M3072" i="12"/>
  <c r="K3072" i="12" s="1"/>
  <c r="M3073" i="12"/>
  <c r="K3073" i="12" s="1"/>
  <c r="M3074" i="12"/>
  <c r="K3074" i="12" s="1"/>
  <c r="M3075" i="12"/>
  <c r="K3075" i="12" s="1"/>
  <c r="M3076" i="12"/>
  <c r="K3076" i="12" s="1"/>
  <c r="M3077" i="12"/>
  <c r="K3077" i="12" s="1"/>
  <c r="M3078" i="12"/>
  <c r="K3078" i="12" s="1"/>
  <c r="M3079" i="12"/>
  <c r="K3079" i="12" s="1"/>
  <c r="M3080" i="12"/>
  <c r="K3080" i="12" s="1"/>
  <c r="M3081" i="12"/>
  <c r="K3081" i="12" s="1"/>
  <c r="M3082" i="12"/>
  <c r="K3082" i="12" s="1"/>
  <c r="M3083" i="12"/>
  <c r="K3083" i="12" s="1"/>
  <c r="M3084" i="12"/>
  <c r="K3084" i="12" s="1"/>
  <c r="M3085" i="12"/>
  <c r="K3085" i="12" s="1"/>
  <c r="M3086" i="12"/>
  <c r="K3086" i="12" s="1"/>
  <c r="M3087" i="12"/>
  <c r="K3087" i="12" s="1"/>
  <c r="M3088" i="12"/>
  <c r="K3088" i="12" s="1"/>
  <c r="M3089" i="12"/>
  <c r="K3089" i="12" s="1"/>
  <c r="M3090" i="12"/>
  <c r="K3090" i="12" s="1"/>
  <c r="M3091" i="12"/>
  <c r="K3091" i="12" s="1"/>
  <c r="M3092" i="12"/>
  <c r="K3092" i="12" s="1"/>
  <c r="M3093" i="12"/>
  <c r="K3093" i="12" s="1"/>
  <c r="M3094" i="12"/>
  <c r="K3094" i="12" s="1"/>
  <c r="M3095" i="12"/>
  <c r="K3095" i="12" s="1"/>
  <c r="M3096" i="12"/>
  <c r="K3096" i="12" s="1"/>
  <c r="M3097" i="12"/>
  <c r="K3097" i="12" s="1"/>
  <c r="M3098" i="12"/>
  <c r="K3098" i="12" s="1"/>
  <c r="M3099" i="12"/>
  <c r="K3099" i="12" s="1"/>
  <c r="M3100" i="12"/>
  <c r="K3100" i="12" s="1"/>
  <c r="M3101" i="12"/>
  <c r="K3101" i="12" s="1"/>
  <c r="M3102" i="12"/>
  <c r="K3102" i="12" s="1"/>
  <c r="M3103" i="12"/>
  <c r="K3103" i="12" s="1"/>
  <c r="M3104" i="12"/>
  <c r="K3104" i="12" s="1"/>
  <c r="M3105" i="12"/>
  <c r="K3105" i="12" s="1"/>
  <c r="M3106" i="12"/>
  <c r="K3106" i="12" s="1"/>
  <c r="M3107" i="12"/>
  <c r="K3107" i="12" s="1"/>
  <c r="M3108" i="12"/>
  <c r="M3109" i="12"/>
  <c r="K3109" i="12" s="1"/>
  <c r="M3110" i="12"/>
  <c r="K3110" i="12" s="1"/>
  <c r="M3111" i="12"/>
  <c r="K3111" i="12" s="1"/>
  <c r="M3112" i="12"/>
  <c r="K3112" i="12" s="1"/>
  <c r="M3113" i="12"/>
  <c r="K3113" i="12" s="1"/>
  <c r="M3114" i="12"/>
  <c r="K3114" i="12" s="1"/>
  <c r="M3115" i="12"/>
  <c r="K3115" i="12" s="1"/>
  <c r="M3116" i="12"/>
  <c r="K3116" i="12" s="1"/>
  <c r="M3117" i="12"/>
  <c r="K3117" i="12" s="1"/>
  <c r="M3118" i="12"/>
  <c r="K3118" i="12" s="1"/>
  <c r="M3119" i="12"/>
  <c r="K3119" i="12" s="1"/>
  <c r="M3120" i="12"/>
  <c r="K3120" i="12" s="1"/>
  <c r="M3121" i="12"/>
  <c r="K3121" i="12" s="1"/>
  <c r="M3122" i="12"/>
  <c r="K3122" i="12" s="1"/>
  <c r="M3123" i="12"/>
  <c r="K3123" i="12" s="1"/>
  <c r="M3124" i="12"/>
  <c r="K3124" i="12" s="1"/>
  <c r="M3125" i="12"/>
  <c r="K3125" i="12" s="1"/>
  <c r="M3126" i="12"/>
  <c r="K3126" i="12" s="1"/>
  <c r="M3127" i="12"/>
  <c r="K3127" i="12" s="1"/>
  <c r="M3128" i="12"/>
  <c r="K3128" i="12" s="1"/>
  <c r="M3129" i="12"/>
  <c r="K3129" i="12" s="1"/>
  <c r="M3130" i="12"/>
  <c r="K3130" i="12" s="1"/>
  <c r="M3131" i="12"/>
  <c r="K3131" i="12" s="1"/>
  <c r="M3132" i="12"/>
  <c r="K3132" i="12" s="1"/>
  <c r="M3133" i="12"/>
  <c r="K3133" i="12" s="1"/>
  <c r="M3134" i="12"/>
  <c r="K3134" i="12" s="1"/>
  <c r="M3135" i="12"/>
  <c r="K3135" i="12" s="1"/>
  <c r="M3136" i="12"/>
  <c r="K3136" i="12" s="1"/>
  <c r="M3137" i="12"/>
  <c r="K3137" i="12" s="1"/>
  <c r="M3138" i="12"/>
  <c r="K3138" i="12" s="1"/>
  <c r="M3139" i="12"/>
  <c r="K3139" i="12" s="1"/>
  <c r="M3140" i="12"/>
  <c r="K3140" i="12" s="1"/>
  <c r="M3141" i="12"/>
  <c r="K3141" i="12" s="1"/>
  <c r="M3142" i="12"/>
  <c r="K3142" i="12" s="1"/>
  <c r="M3143" i="12"/>
  <c r="K3143" i="12" s="1"/>
  <c r="M3144" i="12"/>
  <c r="K3144" i="12" s="1"/>
  <c r="M3145" i="12"/>
  <c r="K3145" i="12" s="1"/>
  <c r="M3146" i="12"/>
  <c r="K3146" i="12" s="1"/>
  <c r="M3147" i="12"/>
  <c r="K3147" i="12" s="1"/>
  <c r="M3148" i="12"/>
  <c r="K3148" i="12" s="1"/>
  <c r="M3149" i="12"/>
  <c r="K3149" i="12" s="1"/>
  <c r="M3150" i="12"/>
  <c r="M3151" i="12"/>
  <c r="M3152" i="12"/>
  <c r="K3152" i="12" s="1"/>
  <c r="M3153" i="12"/>
  <c r="K3153" i="12" s="1"/>
  <c r="M3154" i="12"/>
  <c r="K3154" i="12" s="1"/>
  <c r="M3155" i="12"/>
  <c r="K3155" i="12" s="1"/>
  <c r="M3156" i="12"/>
  <c r="K3156" i="12" s="1"/>
  <c r="M3157" i="12"/>
  <c r="K3157" i="12" s="1"/>
  <c r="M3158" i="12"/>
  <c r="K3158" i="12" s="1"/>
  <c r="M3159" i="12"/>
  <c r="K3159" i="12" s="1"/>
  <c r="M3160" i="12"/>
  <c r="K3160" i="12" s="1"/>
  <c r="M3161" i="12"/>
  <c r="K3161" i="12" s="1"/>
  <c r="M3162" i="12"/>
  <c r="K3162" i="12" s="1"/>
  <c r="M3163" i="12"/>
  <c r="K3163" i="12" s="1"/>
  <c r="M3164" i="12"/>
  <c r="K3164" i="12" s="1"/>
  <c r="M3165" i="12"/>
  <c r="K3165" i="12" s="1"/>
  <c r="M3166" i="12"/>
  <c r="K3166" i="12" s="1"/>
  <c r="M3167" i="12"/>
  <c r="K3167" i="12" s="1"/>
  <c r="M3168" i="12"/>
  <c r="K3168" i="12" s="1"/>
  <c r="M3169" i="12"/>
  <c r="K3169" i="12" s="1"/>
  <c r="M3170" i="12"/>
  <c r="K3170" i="12" s="1"/>
  <c r="M3171" i="12"/>
  <c r="K3171" i="12" s="1"/>
  <c r="M3172" i="12"/>
  <c r="K3172" i="12" s="1"/>
  <c r="M3173" i="12"/>
  <c r="K3173" i="12" s="1"/>
  <c r="M3174" i="12"/>
  <c r="K3174" i="12" s="1"/>
  <c r="M3175" i="12"/>
  <c r="K3175" i="12" s="1"/>
  <c r="M3176" i="12"/>
  <c r="K3176" i="12" s="1"/>
  <c r="M3177" i="12"/>
  <c r="K3177" i="12" s="1"/>
  <c r="M3178" i="12"/>
  <c r="K3178" i="12" s="1"/>
  <c r="M3179" i="12"/>
  <c r="K3179" i="12" s="1"/>
  <c r="M3180" i="12"/>
  <c r="K3180" i="12" s="1"/>
  <c r="M3181" i="12"/>
  <c r="K3181" i="12" s="1"/>
  <c r="M3182" i="12"/>
  <c r="K3182" i="12" s="1"/>
  <c r="M3183" i="12"/>
  <c r="K3183" i="12" s="1"/>
  <c r="M3184" i="12"/>
  <c r="K3184" i="12" s="1"/>
  <c r="M3185" i="12"/>
  <c r="K3185" i="12" s="1"/>
  <c r="M3186" i="12"/>
  <c r="K3186" i="12" s="1"/>
  <c r="M3187" i="12"/>
  <c r="K3187" i="12" s="1"/>
  <c r="M3188" i="12"/>
  <c r="K3188" i="12" s="1"/>
  <c r="M3189" i="12"/>
  <c r="K3189" i="12" s="1"/>
  <c r="M3190" i="12"/>
  <c r="K3190" i="12" s="1"/>
  <c r="M3191" i="12"/>
  <c r="K3191" i="12" s="1"/>
  <c r="M3192" i="12"/>
  <c r="K3192" i="12" s="1"/>
  <c r="M3193" i="12"/>
  <c r="K3193" i="12" s="1"/>
  <c r="M3194" i="12"/>
  <c r="K3194" i="12" s="1"/>
  <c r="M3195" i="12"/>
  <c r="K3195" i="12" s="1"/>
  <c r="M3196" i="12"/>
  <c r="K3196" i="12" s="1"/>
  <c r="M3197" i="12"/>
  <c r="K3197" i="12" s="1"/>
  <c r="M3198" i="12"/>
  <c r="K3198" i="12" s="1"/>
  <c r="M3199" i="12"/>
  <c r="K3199" i="12" s="1"/>
  <c r="M3200" i="12"/>
  <c r="K3200" i="12" s="1"/>
  <c r="M3201" i="12"/>
  <c r="K3201" i="12" s="1"/>
  <c r="M3202" i="12"/>
  <c r="K3202" i="12" s="1"/>
  <c r="M3203" i="12"/>
  <c r="K3203" i="12" s="1"/>
  <c r="M3204" i="12"/>
  <c r="K3204" i="12" s="1"/>
  <c r="M3205" i="12"/>
  <c r="K3205" i="12" s="1"/>
  <c r="M3206" i="12"/>
  <c r="K3206" i="12" s="1"/>
  <c r="M3207" i="12"/>
  <c r="K3207" i="12" s="1"/>
  <c r="M3208" i="12"/>
  <c r="K3208" i="12" s="1"/>
  <c r="M3209" i="12"/>
  <c r="K3209" i="12" s="1"/>
  <c r="M3210" i="12"/>
  <c r="K3210" i="12" s="1"/>
  <c r="M3211" i="12"/>
  <c r="K3211" i="12" s="1"/>
  <c r="M3212" i="12"/>
  <c r="K3212" i="12" s="1"/>
  <c r="M3213" i="12"/>
  <c r="K3213" i="12" s="1"/>
  <c r="M3214" i="12"/>
  <c r="K3214" i="12" s="1"/>
  <c r="M3215" i="12"/>
  <c r="K3215" i="12" s="1"/>
  <c r="M3216" i="12"/>
  <c r="K3216" i="12" s="1"/>
  <c r="M3217" i="12"/>
  <c r="K3217" i="12" s="1"/>
  <c r="M3218" i="12"/>
  <c r="K3218" i="12" s="1"/>
  <c r="M3219" i="12"/>
  <c r="K3219" i="12" s="1"/>
  <c r="M3220" i="12"/>
  <c r="K3220" i="12" s="1"/>
  <c r="M3221" i="12"/>
  <c r="K3221" i="12" s="1"/>
  <c r="M3222" i="12"/>
  <c r="K3222" i="12" s="1"/>
  <c r="M3223" i="12"/>
  <c r="K3223" i="12" s="1"/>
  <c r="M3224" i="12"/>
  <c r="K3224" i="12" s="1"/>
  <c r="M3225" i="12"/>
  <c r="K3225" i="12" s="1"/>
  <c r="M3226" i="12"/>
  <c r="K3226" i="12" s="1"/>
  <c r="M3227" i="12"/>
  <c r="K3227" i="12" s="1"/>
  <c r="M3228" i="12"/>
  <c r="K3228" i="12" s="1"/>
  <c r="M3229" i="12"/>
  <c r="K3229" i="12" s="1"/>
  <c r="M3230" i="12"/>
  <c r="K3230" i="12" s="1"/>
  <c r="M3231" i="12"/>
  <c r="K3231" i="12" s="1"/>
  <c r="M3232" i="12"/>
  <c r="K3232" i="12" s="1"/>
  <c r="M3233" i="12"/>
  <c r="M3234" i="12"/>
  <c r="K3234" i="12" s="1"/>
  <c r="M3235" i="12"/>
  <c r="K3235" i="12" s="1"/>
  <c r="M3236" i="12"/>
  <c r="K3236" i="12" s="1"/>
  <c r="M3237" i="12"/>
  <c r="K3237" i="12" s="1"/>
  <c r="M3238" i="12"/>
  <c r="K3238" i="12" s="1"/>
  <c r="M3239" i="12"/>
  <c r="K3239" i="12" s="1"/>
  <c r="M3240" i="12"/>
  <c r="K3240" i="12" s="1"/>
  <c r="M3241" i="12"/>
  <c r="K3241" i="12" s="1"/>
  <c r="M3242" i="12"/>
  <c r="K3242" i="12" s="1"/>
  <c r="M3243" i="12"/>
  <c r="K3243" i="12" s="1"/>
  <c r="M3244" i="12"/>
  <c r="K3244" i="12" s="1"/>
  <c r="M3245" i="12"/>
  <c r="K3245" i="12" s="1"/>
  <c r="M3246" i="12"/>
  <c r="K3246" i="12" s="1"/>
  <c r="M3247" i="12"/>
  <c r="K3247" i="12" s="1"/>
  <c r="M3248" i="12"/>
  <c r="K3248" i="12" s="1"/>
  <c r="M3249" i="12"/>
  <c r="K3249" i="12" s="1"/>
  <c r="M3250" i="12"/>
  <c r="K3250" i="12" s="1"/>
  <c r="M3251" i="12"/>
  <c r="K3251" i="12" s="1"/>
  <c r="M3252" i="12"/>
  <c r="K3252" i="12" s="1"/>
  <c r="M3253" i="12"/>
  <c r="K3253" i="12" s="1"/>
  <c r="M3254" i="12"/>
  <c r="K3254" i="12" s="1"/>
  <c r="M3255" i="12"/>
  <c r="K3255" i="12" s="1"/>
  <c r="M3256" i="12"/>
  <c r="K3256" i="12" s="1"/>
  <c r="M3257" i="12"/>
  <c r="K3257" i="12" s="1"/>
  <c r="M3258" i="12"/>
  <c r="K3258" i="12" s="1"/>
  <c r="M3259" i="12"/>
  <c r="K3259" i="12" s="1"/>
  <c r="M3260" i="12"/>
  <c r="K3260" i="12" s="1"/>
  <c r="M3261" i="12"/>
  <c r="K3261" i="12" s="1"/>
  <c r="M3262" i="12"/>
  <c r="K3262" i="12" s="1"/>
  <c r="M3263" i="12"/>
  <c r="K3263" i="12" s="1"/>
  <c r="M3264" i="12"/>
  <c r="K3264" i="12" s="1"/>
  <c r="M3265" i="12"/>
  <c r="K3265" i="12" s="1"/>
  <c r="M3266" i="12"/>
  <c r="K3266" i="12" s="1"/>
  <c r="M3267" i="12"/>
  <c r="K3267" i="12" s="1"/>
  <c r="M3268" i="12"/>
  <c r="K3268" i="12" s="1"/>
  <c r="M3269" i="12"/>
  <c r="K3269" i="12" s="1"/>
  <c r="M3270" i="12"/>
  <c r="K3270" i="12" s="1"/>
  <c r="M3271" i="12"/>
  <c r="K3271" i="12" s="1"/>
  <c r="M3272" i="12"/>
  <c r="K3272" i="12" s="1"/>
  <c r="M3273" i="12"/>
  <c r="K3273" i="12" s="1"/>
  <c r="M3274" i="12"/>
  <c r="K3274" i="12" s="1"/>
  <c r="M3275" i="12"/>
  <c r="K3275" i="12" s="1"/>
  <c r="M3276" i="12"/>
  <c r="M3277" i="12"/>
  <c r="K3277" i="12" s="1"/>
  <c r="M3278" i="12"/>
  <c r="K3278" i="12" s="1"/>
  <c r="M3279" i="12"/>
  <c r="K3279" i="12" s="1"/>
  <c r="M3280" i="12"/>
  <c r="K3280" i="12" s="1"/>
  <c r="M3281" i="12"/>
  <c r="M3282" i="12"/>
  <c r="K3282" i="12" s="1"/>
  <c r="M3283" i="12"/>
  <c r="K3283" i="12" s="1"/>
  <c r="M3284" i="12"/>
  <c r="K3284" i="12" s="1"/>
  <c r="M3285" i="12"/>
  <c r="K3285" i="12" s="1"/>
  <c r="M3286" i="12"/>
  <c r="K3286" i="12" s="1"/>
  <c r="M3287" i="12"/>
  <c r="K3287" i="12" s="1"/>
  <c r="M3288" i="12"/>
  <c r="K3288" i="12" s="1"/>
  <c r="M3289" i="12"/>
  <c r="K3289" i="12" s="1"/>
  <c r="M3290" i="12"/>
  <c r="K3290" i="12" s="1"/>
  <c r="M3291" i="12"/>
  <c r="K3291" i="12" s="1"/>
  <c r="M3292" i="12"/>
  <c r="K3292" i="12" s="1"/>
  <c r="M3293" i="12"/>
  <c r="K3293" i="12" s="1"/>
  <c r="M3294" i="12"/>
  <c r="K3294" i="12" s="1"/>
  <c r="M3295" i="12"/>
  <c r="K3295" i="12" s="1"/>
  <c r="M3296" i="12"/>
  <c r="K3296" i="12" s="1"/>
  <c r="M3297" i="12"/>
  <c r="M3298" i="12"/>
  <c r="K3298" i="12" s="1"/>
  <c r="M3299" i="12"/>
  <c r="K3299" i="12" s="1"/>
  <c r="M3300" i="12"/>
  <c r="M3301" i="12"/>
  <c r="K3301" i="12" s="1"/>
  <c r="M3302" i="12"/>
  <c r="K3302" i="12" s="1"/>
  <c r="M3303" i="12"/>
  <c r="K3303" i="12" s="1"/>
  <c r="M3304" i="12"/>
  <c r="K3304" i="12" s="1"/>
  <c r="M3305" i="12"/>
  <c r="K3305" i="12" s="1"/>
  <c r="M3306" i="12"/>
  <c r="K3306" i="12" s="1"/>
  <c r="M3307" i="12"/>
  <c r="K3307" i="12" s="1"/>
  <c r="M3308" i="12"/>
  <c r="K3308" i="12" s="1"/>
  <c r="M3309" i="12"/>
  <c r="K3309" i="12" s="1"/>
  <c r="M3310" i="12"/>
  <c r="K3310" i="12" s="1"/>
  <c r="M3311" i="12"/>
  <c r="K3311" i="12" s="1"/>
  <c r="M3312" i="12"/>
  <c r="K3312" i="12" s="1"/>
  <c r="M3313" i="12"/>
  <c r="K3313" i="12" s="1"/>
  <c r="M3314" i="12"/>
  <c r="K3314" i="12" s="1"/>
  <c r="M3315" i="12"/>
  <c r="K3315" i="12" s="1"/>
  <c r="M3316" i="12"/>
  <c r="K3316" i="12" s="1"/>
  <c r="M3317" i="12"/>
  <c r="K3317" i="12" s="1"/>
  <c r="M3318" i="12"/>
  <c r="K3318" i="12" s="1"/>
  <c r="M3319" i="12"/>
  <c r="K3319" i="12" s="1"/>
  <c r="M3320" i="12"/>
  <c r="K3320" i="12" s="1"/>
  <c r="M3321" i="12"/>
  <c r="K3321" i="12" s="1"/>
  <c r="M3322" i="12"/>
  <c r="K3322" i="12" s="1"/>
  <c r="M3323" i="12"/>
  <c r="K3323" i="12" s="1"/>
  <c r="M3324" i="12"/>
  <c r="K3324" i="12" s="1"/>
  <c r="M3325" i="12"/>
  <c r="K3325" i="12" s="1"/>
  <c r="M3326" i="12"/>
  <c r="K3326" i="12" s="1"/>
  <c r="M3327" i="12"/>
  <c r="K3327" i="12" s="1"/>
  <c r="M3328" i="12"/>
  <c r="K3328" i="12" s="1"/>
  <c r="M3329" i="12"/>
  <c r="K3329" i="12" s="1"/>
  <c r="M3330" i="12"/>
  <c r="K3330" i="12" s="1"/>
  <c r="M3331" i="12"/>
  <c r="K3331" i="12" s="1"/>
  <c r="M3332" i="12"/>
  <c r="K3332" i="12" s="1"/>
  <c r="M3333" i="12"/>
  <c r="K3333" i="12" s="1"/>
  <c r="M3334" i="12"/>
  <c r="K3334" i="12" s="1"/>
  <c r="M3335" i="12"/>
  <c r="K3335" i="12" s="1"/>
  <c r="M3336" i="12"/>
  <c r="K3336" i="12" s="1"/>
  <c r="M3337" i="12"/>
  <c r="K3337" i="12" s="1"/>
  <c r="M3338" i="12"/>
  <c r="K3338" i="12" s="1"/>
  <c r="M3339" i="12"/>
  <c r="K3339" i="12" s="1"/>
  <c r="M3340" i="12"/>
  <c r="K3340" i="12" s="1"/>
  <c r="M3341" i="12"/>
  <c r="K3341" i="12" s="1"/>
  <c r="M3342" i="12"/>
  <c r="K3342" i="12" s="1"/>
  <c r="M3343" i="12"/>
  <c r="K3343" i="12" s="1"/>
  <c r="M3344" i="12"/>
  <c r="K3344" i="12" s="1"/>
  <c r="M3345" i="12"/>
  <c r="K3345" i="12" s="1"/>
  <c r="M3346" i="12"/>
  <c r="K3346" i="12" s="1"/>
  <c r="M3347" i="12"/>
  <c r="K3347" i="12" s="1"/>
  <c r="M3348" i="12"/>
  <c r="K3348" i="12" s="1"/>
  <c r="M3349" i="12"/>
  <c r="K3349" i="12" s="1"/>
  <c r="M3350" i="12"/>
  <c r="K3350" i="12" s="1"/>
  <c r="M3351" i="12"/>
  <c r="K3351" i="12" s="1"/>
  <c r="M3352" i="12"/>
  <c r="K3352" i="12" s="1"/>
  <c r="M3353" i="12"/>
  <c r="K3353" i="12" s="1"/>
  <c r="M3354" i="12"/>
  <c r="K3354" i="12" s="1"/>
  <c r="M3355" i="12"/>
  <c r="K3355" i="12" s="1"/>
  <c r="M3356" i="12"/>
  <c r="K3356" i="12" s="1"/>
  <c r="M3357" i="12"/>
  <c r="K3357" i="12" s="1"/>
  <c r="M3358" i="12"/>
  <c r="K3358" i="12" s="1"/>
  <c r="M3359" i="12"/>
  <c r="K3359" i="12" s="1"/>
  <c r="M3360" i="12"/>
  <c r="K3360" i="12" s="1"/>
  <c r="M3361" i="12"/>
  <c r="K3361" i="12" s="1"/>
  <c r="M3362" i="12"/>
  <c r="K3362" i="12" s="1"/>
  <c r="M3363" i="12"/>
  <c r="K3363" i="12" s="1"/>
  <c r="M3364" i="12"/>
  <c r="K3364" i="12" s="1"/>
  <c r="M3365" i="12"/>
  <c r="K3365" i="12" s="1"/>
  <c r="M3366" i="12"/>
  <c r="K3366" i="12" s="1"/>
  <c r="M3367" i="12"/>
  <c r="K3367" i="12" s="1"/>
  <c r="M3368" i="12"/>
  <c r="K3368" i="12" s="1"/>
  <c r="M3369" i="12"/>
  <c r="K3369" i="12" s="1"/>
  <c r="M3370" i="12"/>
  <c r="K3370" i="12" s="1"/>
  <c r="M3371" i="12"/>
  <c r="K3371" i="12" s="1"/>
  <c r="M3372" i="12"/>
  <c r="K3372" i="12" s="1"/>
  <c r="M3373" i="12"/>
  <c r="K3373" i="12" s="1"/>
  <c r="M3374" i="12"/>
  <c r="K3374" i="12" s="1"/>
  <c r="M3375" i="12"/>
  <c r="K3375" i="12" s="1"/>
  <c r="M3376" i="12"/>
  <c r="M3377" i="12"/>
  <c r="K3377" i="12" s="1"/>
  <c r="M3378" i="12"/>
  <c r="K3378" i="12" s="1"/>
  <c r="M3379" i="12"/>
  <c r="K3379" i="12" s="1"/>
  <c r="M3380" i="12"/>
  <c r="K3380" i="12" s="1"/>
  <c r="M3381" i="12"/>
  <c r="K3381" i="12" s="1"/>
  <c r="M3382" i="12"/>
  <c r="K3382" i="12" s="1"/>
  <c r="M3383" i="12"/>
  <c r="K3383" i="12" s="1"/>
  <c r="M3384" i="12"/>
  <c r="K3384" i="12" s="1"/>
  <c r="M3385" i="12"/>
  <c r="K3385" i="12" s="1"/>
  <c r="M3386" i="12"/>
  <c r="K3386" i="12" s="1"/>
  <c r="M3387" i="12"/>
  <c r="K3387" i="12" s="1"/>
  <c r="M3388" i="12"/>
  <c r="K3388" i="12" s="1"/>
  <c r="M3389" i="12"/>
  <c r="K3389" i="12" s="1"/>
  <c r="M3390" i="12"/>
  <c r="K3390" i="12" s="1"/>
  <c r="M3391" i="12"/>
  <c r="K3391" i="12" s="1"/>
  <c r="M3392" i="12"/>
  <c r="K3392" i="12" s="1"/>
  <c r="M3393" i="12"/>
  <c r="K3393" i="12" s="1"/>
  <c r="M3394" i="12"/>
  <c r="K3394" i="12" s="1"/>
  <c r="M3395" i="12"/>
  <c r="K3395" i="12" s="1"/>
  <c r="M3396" i="12"/>
  <c r="K3396" i="12" s="1"/>
  <c r="M3397" i="12"/>
  <c r="K3397" i="12" s="1"/>
  <c r="M3398" i="12"/>
  <c r="K3398" i="12" s="1"/>
  <c r="M3399" i="12"/>
  <c r="K3399" i="12" s="1"/>
  <c r="M3400" i="12"/>
  <c r="K3400" i="12" s="1"/>
  <c r="M3401" i="12"/>
  <c r="K3401" i="12" s="1"/>
  <c r="M3402" i="12"/>
  <c r="K3402" i="12" s="1"/>
  <c r="M3403" i="12"/>
  <c r="K3403" i="12" s="1"/>
  <c r="M3404" i="12"/>
  <c r="K3404" i="12" s="1"/>
  <c r="M3405" i="12"/>
  <c r="K3405" i="12" s="1"/>
  <c r="M3406" i="12"/>
  <c r="K3406" i="12" s="1"/>
  <c r="M3407" i="12"/>
  <c r="K3407" i="12" s="1"/>
  <c r="M3408" i="12"/>
  <c r="K3408" i="12" s="1"/>
  <c r="M3409" i="12"/>
  <c r="K3409" i="12" s="1"/>
  <c r="M3410" i="12"/>
  <c r="K3410" i="12" s="1"/>
  <c r="M3411" i="12"/>
  <c r="K3411" i="12" s="1"/>
  <c r="M3412" i="12"/>
  <c r="K3412" i="12" s="1"/>
  <c r="M3413" i="12"/>
  <c r="K3413" i="12" s="1"/>
  <c r="M3414" i="12"/>
  <c r="K3414" i="12" s="1"/>
  <c r="M3415" i="12"/>
  <c r="K3415" i="12" s="1"/>
  <c r="M3416" i="12"/>
  <c r="K3416" i="12" s="1"/>
  <c r="M3417" i="12"/>
  <c r="K3417" i="12" s="1"/>
  <c r="M3418" i="12"/>
  <c r="K3418" i="12" s="1"/>
  <c r="M3419" i="12"/>
  <c r="K3419" i="12" s="1"/>
  <c r="M3420" i="12"/>
  <c r="K3420" i="12" s="1"/>
  <c r="M3421" i="12"/>
  <c r="K3421" i="12" s="1"/>
  <c r="M3422" i="12"/>
  <c r="M3423" i="12"/>
  <c r="K3423" i="12" s="1"/>
  <c r="M3424" i="12"/>
  <c r="K3424" i="12" s="1"/>
  <c r="M3425" i="12"/>
  <c r="K3425" i="12" s="1"/>
  <c r="M3426" i="12"/>
  <c r="K3426" i="12" s="1"/>
  <c r="M3427" i="12"/>
  <c r="K3427" i="12" s="1"/>
  <c r="M3428" i="12"/>
  <c r="K3428" i="12" s="1"/>
  <c r="M3429" i="12"/>
  <c r="K3429" i="12" s="1"/>
  <c r="M3430" i="12"/>
  <c r="K3430" i="12" s="1"/>
  <c r="M3431" i="12"/>
  <c r="K3431" i="12" s="1"/>
  <c r="M3432" i="12"/>
  <c r="K3432" i="12" s="1"/>
  <c r="M3433" i="12"/>
  <c r="K3433" i="12" s="1"/>
  <c r="M3434" i="12"/>
  <c r="K3434" i="12" s="1"/>
  <c r="M3435" i="12"/>
  <c r="K3435" i="12" s="1"/>
  <c r="M3436" i="12"/>
  <c r="K3436" i="12" s="1"/>
  <c r="M3437" i="12"/>
  <c r="K3437" i="12" s="1"/>
  <c r="M3438" i="12"/>
  <c r="K3438" i="12" s="1"/>
  <c r="M3439" i="12"/>
  <c r="K3439" i="12" s="1"/>
  <c r="M3440" i="12"/>
  <c r="K3440" i="12" s="1"/>
  <c r="M3441" i="12"/>
  <c r="K3441" i="12" s="1"/>
  <c r="M3442" i="12"/>
  <c r="K3442" i="12" s="1"/>
  <c r="M3443" i="12"/>
  <c r="M3444" i="12"/>
  <c r="M3445" i="12"/>
  <c r="K3445" i="12" s="1"/>
  <c r="M3446" i="12"/>
  <c r="K3446" i="12" s="1"/>
  <c r="M3447" i="12"/>
  <c r="K3447" i="12" s="1"/>
  <c r="M3448" i="12"/>
  <c r="K3448" i="12" s="1"/>
  <c r="M3449" i="12"/>
  <c r="K3449" i="12" s="1"/>
  <c r="M3450" i="12"/>
  <c r="K3450" i="12" s="1"/>
  <c r="M3451" i="12"/>
  <c r="K3451" i="12" s="1"/>
  <c r="M3452" i="12"/>
  <c r="K3452" i="12" s="1"/>
  <c r="M3453" i="12"/>
  <c r="K3453" i="12" s="1"/>
  <c r="M3454" i="12"/>
  <c r="K3454" i="12" s="1"/>
  <c r="M3455" i="12"/>
  <c r="K3455" i="12" s="1"/>
  <c r="M3456" i="12"/>
  <c r="K3456" i="12" s="1"/>
  <c r="M3457" i="12"/>
  <c r="K3457" i="12" s="1"/>
  <c r="M3458" i="12"/>
  <c r="K3458" i="12" s="1"/>
  <c r="M3459" i="12"/>
  <c r="K3459" i="12" s="1"/>
  <c r="M3460" i="12"/>
  <c r="K3460" i="12" s="1"/>
  <c r="M3461" i="12"/>
  <c r="K3461" i="12" s="1"/>
  <c r="M3462" i="12"/>
  <c r="K3462" i="12" s="1"/>
  <c r="M3463" i="12"/>
  <c r="K3463" i="12" s="1"/>
  <c r="M3464" i="12"/>
  <c r="K3464" i="12" s="1"/>
  <c r="M3465" i="12"/>
  <c r="K3465" i="12" s="1"/>
  <c r="M3466" i="12"/>
  <c r="K3466" i="12" s="1"/>
  <c r="M3467" i="12"/>
  <c r="K3467" i="12" s="1"/>
  <c r="M3468" i="12"/>
  <c r="K3468" i="12" s="1"/>
  <c r="M3469" i="12"/>
  <c r="K3469" i="12" s="1"/>
  <c r="M3470" i="12"/>
  <c r="K3470" i="12" s="1"/>
  <c r="M3471" i="12"/>
  <c r="K3471" i="12" s="1"/>
  <c r="M3472" i="12"/>
  <c r="K3472" i="12" s="1"/>
  <c r="M3473" i="12"/>
  <c r="K3473" i="12" s="1"/>
  <c r="M3474" i="12"/>
  <c r="K3474" i="12" s="1"/>
  <c r="M3475" i="12"/>
  <c r="K3475" i="12" s="1"/>
  <c r="M3476" i="12"/>
  <c r="K3476" i="12" s="1"/>
  <c r="M3477" i="12"/>
  <c r="K3477" i="12" s="1"/>
  <c r="M3478" i="12"/>
  <c r="K3478" i="12" s="1"/>
  <c r="M3479" i="12"/>
  <c r="K3479" i="12" s="1"/>
  <c r="M3480" i="12"/>
  <c r="K3480" i="12" s="1"/>
  <c r="M3481" i="12"/>
  <c r="K3481" i="12" s="1"/>
  <c r="M3482" i="12"/>
  <c r="K3482" i="12" s="1"/>
  <c r="M3483" i="12"/>
  <c r="K3483" i="12" s="1"/>
  <c r="M3484" i="12"/>
  <c r="K3484" i="12" s="1"/>
  <c r="M3485" i="12"/>
  <c r="K3485" i="12" s="1"/>
  <c r="M3486" i="12"/>
  <c r="K3486" i="12" s="1"/>
  <c r="M3487" i="12"/>
  <c r="K3487" i="12" s="1"/>
  <c r="M3488" i="12"/>
  <c r="K3488" i="12" s="1"/>
  <c r="M3489" i="12"/>
  <c r="K3489" i="12" s="1"/>
  <c r="M3490" i="12"/>
  <c r="K3490" i="12" s="1"/>
  <c r="M3491" i="12"/>
  <c r="K3491" i="12" s="1"/>
  <c r="M3492" i="12"/>
  <c r="M3493" i="12"/>
  <c r="K3493" i="12" s="1"/>
  <c r="M3494" i="12"/>
  <c r="K3494" i="12" s="1"/>
  <c r="M3495" i="12"/>
  <c r="K3495" i="12" s="1"/>
  <c r="M3496" i="12"/>
  <c r="K3496" i="12" s="1"/>
  <c r="M3497" i="12"/>
  <c r="K3497" i="12" s="1"/>
  <c r="M3498" i="12"/>
  <c r="K3498" i="12" s="1"/>
  <c r="M3499" i="12"/>
  <c r="K3499" i="12" s="1"/>
  <c r="M3500" i="12"/>
  <c r="K3500" i="12" s="1"/>
  <c r="M3501" i="12"/>
  <c r="K3501" i="12" s="1"/>
  <c r="M3502" i="12"/>
  <c r="K3502" i="12" s="1"/>
  <c r="M3503" i="12"/>
  <c r="K3503" i="12" s="1"/>
  <c r="M3504" i="12"/>
  <c r="K3504" i="12" s="1"/>
  <c r="M3505" i="12"/>
  <c r="K3505" i="12" s="1"/>
  <c r="M3506" i="12"/>
  <c r="K3506" i="12" s="1"/>
  <c r="M3507" i="12"/>
  <c r="K3507" i="12" s="1"/>
  <c r="M3508" i="12"/>
  <c r="K3508" i="12" s="1"/>
  <c r="M3509" i="12"/>
  <c r="K3509" i="12" s="1"/>
  <c r="M3510" i="12"/>
  <c r="K3510" i="12" s="1"/>
  <c r="M3511" i="12"/>
  <c r="K3511" i="12" s="1"/>
  <c r="M3512" i="12"/>
  <c r="K3512" i="12" s="1"/>
  <c r="M3513" i="12"/>
  <c r="K3513" i="12" s="1"/>
  <c r="M3514" i="12"/>
  <c r="K3514" i="12" s="1"/>
  <c r="M3515" i="12"/>
  <c r="K3515" i="12" s="1"/>
  <c r="M3516" i="12"/>
  <c r="K3516" i="12" s="1"/>
  <c r="M3517" i="12"/>
  <c r="K3517" i="12" s="1"/>
  <c r="M3518" i="12"/>
  <c r="K3518" i="12" s="1"/>
  <c r="M3519" i="12"/>
  <c r="K3519" i="12" s="1"/>
  <c r="M3520" i="12"/>
  <c r="M3521" i="12"/>
  <c r="K3521" i="12" s="1"/>
  <c r="M3522" i="12"/>
  <c r="K3522" i="12" s="1"/>
  <c r="M3523" i="12"/>
  <c r="K3523" i="12" s="1"/>
  <c r="M3524" i="12"/>
  <c r="K3524" i="12" s="1"/>
  <c r="M3525" i="12"/>
  <c r="M3526" i="12"/>
  <c r="K3526" i="12" s="1"/>
  <c r="M3527" i="12"/>
  <c r="K3527" i="12" s="1"/>
  <c r="M3528" i="12"/>
  <c r="K3528" i="12" s="1"/>
  <c r="M3529" i="12"/>
  <c r="K3529" i="12" s="1"/>
  <c r="M3530" i="12"/>
  <c r="K3530" i="12" s="1"/>
  <c r="M3531" i="12"/>
  <c r="K3531" i="12" s="1"/>
  <c r="M3532" i="12"/>
  <c r="K3532" i="12" s="1"/>
  <c r="M3533" i="12"/>
  <c r="K3533" i="12" s="1"/>
  <c r="M3534" i="12"/>
  <c r="K3534" i="12" s="1"/>
  <c r="M3535" i="12"/>
  <c r="K3535" i="12" s="1"/>
  <c r="M3536" i="12"/>
  <c r="K3536" i="12" s="1"/>
  <c r="M3537" i="12"/>
  <c r="K3537" i="12" s="1"/>
  <c r="M3538" i="12"/>
  <c r="K3538" i="12" s="1"/>
  <c r="M3539" i="12"/>
  <c r="K3539" i="12" s="1"/>
  <c r="M3540" i="12"/>
  <c r="K3540" i="12" s="1"/>
  <c r="M3541" i="12"/>
  <c r="K3541" i="12" s="1"/>
  <c r="M3542" i="12"/>
  <c r="K3542" i="12" s="1"/>
  <c r="M3543" i="12"/>
  <c r="K3543" i="12" s="1"/>
  <c r="M3544" i="12"/>
  <c r="K3544" i="12" s="1"/>
  <c r="M3545" i="12"/>
  <c r="K3545" i="12" s="1"/>
  <c r="M3546" i="12"/>
  <c r="K3546" i="12" s="1"/>
  <c r="M3547" i="12"/>
  <c r="K3547" i="12" s="1"/>
  <c r="M3548" i="12"/>
  <c r="K3548" i="12" s="1"/>
  <c r="M3549" i="12"/>
  <c r="K3549" i="12" s="1"/>
  <c r="M3550" i="12"/>
  <c r="K3550" i="12" s="1"/>
  <c r="M3551" i="12"/>
  <c r="K3551" i="12" s="1"/>
  <c r="M3552" i="12"/>
  <c r="K3552" i="12" s="1"/>
  <c r="M3553" i="12"/>
  <c r="K3553" i="12" s="1"/>
  <c r="M3554" i="12"/>
  <c r="K3554" i="12" s="1"/>
  <c r="M3555" i="12"/>
  <c r="K3555" i="12" s="1"/>
  <c r="M3556" i="12"/>
  <c r="K3556" i="12" s="1"/>
  <c r="M3557" i="12"/>
  <c r="K3557" i="12" s="1"/>
  <c r="M3558" i="12"/>
  <c r="K3558" i="12" s="1"/>
  <c r="M3559" i="12"/>
  <c r="K3559" i="12" s="1"/>
  <c r="M3560" i="12"/>
  <c r="K3560" i="12" s="1"/>
  <c r="M3561" i="12"/>
  <c r="K3561" i="12" s="1"/>
  <c r="M3562" i="12"/>
  <c r="K3562" i="12" s="1"/>
  <c r="M3563" i="12"/>
  <c r="K3563" i="12" s="1"/>
  <c r="M3564" i="12"/>
  <c r="K3564" i="12" s="1"/>
  <c r="M3565" i="12"/>
  <c r="K3565" i="12" s="1"/>
  <c r="M3566" i="12"/>
  <c r="K3566" i="12" s="1"/>
  <c r="M3567" i="12"/>
  <c r="K3567" i="12" s="1"/>
  <c r="M3568" i="12"/>
  <c r="M3569" i="12"/>
  <c r="K3569" i="12" s="1"/>
  <c r="M3570" i="12"/>
  <c r="K3570" i="12" s="1"/>
  <c r="M3571" i="12"/>
  <c r="K3571" i="12" s="1"/>
  <c r="M3572" i="12"/>
  <c r="K3572" i="12" s="1"/>
  <c r="M3573" i="12"/>
  <c r="K3573" i="12" s="1"/>
  <c r="M3574" i="12"/>
  <c r="K3574" i="12" s="1"/>
  <c r="M3575" i="12"/>
  <c r="K3575" i="12" s="1"/>
  <c r="M3576" i="12"/>
  <c r="K3576" i="12" s="1"/>
  <c r="M3577" i="12"/>
  <c r="K3577" i="12" s="1"/>
  <c r="M3578" i="12"/>
  <c r="K3578" i="12" s="1"/>
  <c r="M3579" i="12"/>
  <c r="K3579" i="12" s="1"/>
  <c r="M3580" i="12"/>
  <c r="K3580" i="12" s="1"/>
  <c r="M3581" i="12"/>
  <c r="K3581" i="12" s="1"/>
  <c r="M3582" i="12"/>
  <c r="K3582" i="12" s="1"/>
  <c r="M3583" i="12"/>
  <c r="K3583" i="12" s="1"/>
  <c r="M3584" i="12"/>
  <c r="K3584" i="12" s="1"/>
  <c r="M3585" i="12"/>
  <c r="K3585" i="12" s="1"/>
  <c r="M3586" i="12"/>
  <c r="K3586" i="12" s="1"/>
  <c r="M3587" i="12"/>
  <c r="K3587" i="12" s="1"/>
  <c r="M3588" i="12"/>
  <c r="K3588" i="12" s="1"/>
  <c r="M3589" i="12"/>
  <c r="K3589" i="12" s="1"/>
  <c r="M3590" i="12"/>
  <c r="K3590" i="12" s="1"/>
  <c r="M3591" i="12"/>
  <c r="K3591" i="12" s="1"/>
  <c r="M3592" i="12"/>
  <c r="K3592" i="12" s="1"/>
  <c r="M3593" i="12"/>
  <c r="K3593" i="12" s="1"/>
  <c r="M3594" i="12"/>
  <c r="K3594" i="12" s="1"/>
  <c r="M3595" i="12"/>
  <c r="K3595" i="12" s="1"/>
  <c r="M3596" i="12"/>
  <c r="K3596" i="12" s="1"/>
  <c r="M3597" i="12"/>
  <c r="K3597" i="12" s="1"/>
  <c r="M3598" i="12"/>
  <c r="K3598" i="12" s="1"/>
  <c r="M3599" i="12"/>
  <c r="K3599" i="12" s="1"/>
  <c r="M3600" i="12"/>
  <c r="K3600" i="12" s="1"/>
  <c r="M3601" i="12"/>
  <c r="K3601" i="12" s="1"/>
  <c r="M3602" i="12"/>
  <c r="K3602" i="12" s="1"/>
  <c r="M3603" i="12"/>
  <c r="K3603" i="12" s="1"/>
  <c r="M3604" i="12"/>
  <c r="K3604" i="12" s="1"/>
  <c r="M3605" i="12"/>
  <c r="K3605" i="12" s="1"/>
  <c r="M3606" i="12"/>
  <c r="K3606" i="12" s="1"/>
  <c r="M3607" i="12"/>
  <c r="K3607" i="12" s="1"/>
  <c r="M3608" i="12"/>
  <c r="K3608" i="12" s="1"/>
  <c r="M3609" i="12"/>
  <c r="K3609" i="12" s="1"/>
  <c r="M3610" i="12"/>
  <c r="K3610" i="12" s="1"/>
  <c r="M3611" i="12"/>
  <c r="K3611" i="12" s="1"/>
  <c r="M3612" i="12"/>
  <c r="K3612" i="12" s="1"/>
  <c r="M3613" i="12"/>
  <c r="K3613" i="12" s="1"/>
  <c r="M3614" i="12"/>
  <c r="K3614" i="12" s="1"/>
  <c r="M3615" i="12"/>
  <c r="K3615" i="12" s="1"/>
  <c r="M3616" i="12"/>
  <c r="K3616" i="12" s="1"/>
  <c r="M3617" i="12"/>
  <c r="K3617" i="12" s="1"/>
  <c r="M3618" i="12"/>
  <c r="K3618" i="12" s="1"/>
  <c r="M3619" i="12"/>
  <c r="K3619" i="12" s="1"/>
  <c r="M3620" i="12"/>
  <c r="K3620" i="12" s="1"/>
  <c r="M3621" i="12"/>
  <c r="K3621" i="12" s="1"/>
  <c r="M3622" i="12"/>
  <c r="K3622" i="12" s="1"/>
  <c r="M3623" i="12"/>
  <c r="K3623" i="12" s="1"/>
  <c r="M3624" i="12"/>
  <c r="K3624" i="12" s="1"/>
  <c r="M3625" i="12"/>
  <c r="K3625" i="12" s="1"/>
  <c r="M3626" i="12"/>
  <c r="K3626" i="12" s="1"/>
  <c r="M3627" i="12"/>
  <c r="K3627" i="12" s="1"/>
  <c r="M3628" i="12"/>
  <c r="K3628" i="12" s="1"/>
  <c r="M3629" i="12"/>
  <c r="K3629" i="12" s="1"/>
  <c r="M3630" i="12"/>
  <c r="K3630" i="12" s="1"/>
  <c r="M3631" i="12"/>
  <c r="K3631" i="12" s="1"/>
  <c r="M3632" i="12"/>
  <c r="K3632" i="12" s="1"/>
  <c r="M3633" i="12"/>
  <c r="K3633" i="12" s="1"/>
  <c r="M3634" i="12"/>
  <c r="K3634" i="12" s="1"/>
  <c r="M3635" i="12"/>
  <c r="K3635" i="12" s="1"/>
  <c r="M3636" i="12"/>
  <c r="K3636" i="12" s="1"/>
  <c r="M3637" i="12"/>
  <c r="K3637" i="12" s="1"/>
  <c r="M3638" i="12"/>
  <c r="K3638" i="12" s="1"/>
  <c r="M3639" i="12"/>
  <c r="K3639" i="12" s="1"/>
  <c r="M3640" i="12"/>
  <c r="K3640" i="12" s="1"/>
  <c r="M3641" i="12"/>
  <c r="K3641" i="12" s="1"/>
  <c r="M3642" i="12"/>
  <c r="K3642" i="12" s="1"/>
  <c r="M3643" i="12"/>
  <c r="K3643" i="12" s="1"/>
  <c r="M3644" i="12"/>
  <c r="K3644" i="12" s="1"/>
  <c r="M3645" i="12"/>
  <c r="K3645" i="12" s="1"/>
  <c r="M3646" i="12"/>
  <c r="K3646" i="12" s="1"/>
  <c r="M3647" i="12"/>
  <c r="K3647" i="12" s="1"/>
  <c r="M3648" i="12"/>
  <c r="K3648" i="12" s="1"/>
  <c r="M3649" i="12"/>
  <c r="K3649" i="12" s="1"/>
  <c r="M3650" i="12"/>
  <c r="K3650" i="12" s="1"/>
  <c r="M3651" i="12"/>
  <c r="K3651" i="12" s="1"/>
  <c r="M3652" i="12"/>
  <c r="K3652" i="12" s="1"/>
  <c r="M3653" i="12"/>
  <c r="K3653" i="12" s="1"/>
  <c r="M3654" i="12"/>
  <c r="K3654" i="12" s="1"/>
  <c r="M3655" i="12"/>
  <c r="K3655" i="12" s="1"/>
  <c r="M3656" i="12"/>
  <c r="K3656" i="12" s="1"/>
  <c r="M3657" i="12"/>
  <c r="K3657" i="12" s="1"/>
  <c r="M3658" i="12"/>
  <c r="K3658" i="12" s="1"/>
  <c r="M3659" i="12"/>
  <c r="K3659" i="12" s="1"/>
  <c r="M3660" i="12"/>
  <c r="K3660" i="12" s="1"/>
  <c r="M3661" i="12"/>
  <c r="K3661" i="12" s="1"/>
  <c r="M3662" i="12"/>
  <c r="M3663" i="12"/>
  <c r="K3663" i="12" s="1"/>
  <c r="M3664" i="12"/>
  <c r="K3664" i="12" s="1"/>
  <c r="M3665" i="12"/>
  <c r="K3665" i="12" s="1"/>
  <c r="M3666" i="12"/>
  <c r="K3666" i="12" s="1"/>
  <c r="M3667" i="12"/>
  <c r="K3667" i="12" s="1"/>
  <c r="M3668" i="12"/>
  <c r="K3668" i="12" s="1"/>
  <c r="M3669" i="12"/>
  <c r="K3669" i="12" s="1"/>
  <c r="M3670" i="12"/>
  <c r="K3670" i="12" s="1"/>
  <c r="M3671" i="12"/>
  <c r="K3671" i="12" s="1"/>
  <c r="M3672" i="12"/>
  <c r="K3672" i="12" s="1"/>
  <c r="M3673" i="12"/>
  <c r="K3673" i="12" s="1"/>
  <c r="M3674" i="12"/>
  <c r="K3674" i="12" s="1"/>
  <c r="M3675" i="12"/>
  <c r="K3675" i="12" s="1"/>
  <c r="M3676" i="12"/>
  <c r="K3676" i="12" s="1"/>
  <c r="M3677" i="12"/>
  <c r="K3677" i="12" s="1"/>
  <c r="M3678" i="12"/>
  <c r="K3678" i="12" s="1"/>
  <c r="M3679" i="12"/>
  <c r="K3679" i="12" s="1"/>
  <c r="M3680" i="12"/>
  <c r="K3680" i="12" s="1"/>
  <c r="M3681" i="12"/>
  <c r="K3681" i="12" s="1"/>
  <c r="M3682" i="12"/>
  <c r="K3682" i="12" s="1"/>
  <c r="M3683" i="12"/>
  <c r="K3683" i="12" s="1"/>
  <c r="M3684" i="12"/>
  <c r="K3684" i="12" s="1"/>
  <c r="M3685" i="12"/>
  <c r="K3685" i="12" s="1"/>
  <c r="M3686" i="12"/>
  <c r="K3686" i="12" s="1"/>
  <c r="M3687" i="12"/>
  <c r="K3687" i="12" s="1"/>
  <c r="M3688" i="12"/>
  <c r="K3688" i="12" s="1"/>
  <c r="M3689" i="12"/>
  <c r="K3689" i="12" s="1"/>
  <c r="M3690" i="12"/>
  <c r="K3690" i="12" s="1"/>
  <c r="M3691" i="12"/>
  <c r="K3691" i="12" s="1"/>
  <c r="M3692" i="12"/>
  <c r="K3692" i="12" s="1"/>
  <c r="M3693" i="12"/>
  <c r="K3693" i="12" s="1"/>
  <c r="M3694" i="12"/>
  <c r="K3694" i="12" s="1"/>
  <c r="M3695" i="12"/>
  <c r="K3695" i="12" s="1"/>
  <c r="M3696" i="12"/>
  <c r="K3696" i="12" s="1"/>
  <c r="M3697" i="12"/>
  <c r="K3697" i="12" s="1"/>
  <c r="M3698" i="12"/>
  <c r="K3698" i="12" s="1"/>
  <c r="M3699" i="12"/>
  <c r="K3699" i="12" s="1"/>
  <c r="M3700" i="12"/>
  <c r="K3700" i="12" s="1"/>
  <c r="M3701" i="12"/>
  <c r="K3701" i="12" s="1"/>
  <c r="M3702" i="12"/>
  <c r="K3702" i="12" s="1"/>
  <c r="M3703" i="12"/>
  <c r="K3703" i="12" s="1"/>
  <c r="M3704" i="12"/>
  <c r="K3704" i="12" s="1"/>
  <c r="M3705" i="12"/>
  <c r="K3705" i="12" s="1"/>
  <c r="M3706" i="12"/>
  <c r="K3706" i="12" s="1"/>
  <c r="M3707" i="12"/>
  <c r="K3707" i="12" s="1"/>
  <c r="M3708" i="12"/>
  <c r="K3708" i="12" s="1"/>
  <c r="M3709" i="12"/>
  <c r="K3709" i="12" s="1"/>
  <c r="M3710" i="12"/>
  <c r="K3710" i="12" s="1"/>
  <c r="M3711" i="12"/>
  <c r="K3711" i="12" s="1"/>
  <c r="M3712" i="12"/>
  <c r="K3712" i="12" s="1"/>
  <c r="M3713" i="12"/>
  <c r="K3713" i="12" s="1"/>
  <c r="M3714" i="12"/>
  <c r="K3714" i="12" s="1"/>
  <c r="M3715" i="12"/>
  <c r="K3715" i="12" s="1"/>
  <c r="M3716" i="12"/>
  <c r="K3716" i="12" s="1"/>
  <c r="M3717" i="12"/>
  <c r="K3717" i="12" s="1"/>
  <c r="M3718" i="12"/>
  <c r="K3718" i="12" s="1"/>
  <c r="M3719" i="12"/>
  <c r="K3719" i="12" s="1"/>
  <c r="M3720" i="12"/>
  <c r="K3720" i="12" s="1"/>
  <c r="M3721" i="12"/>
  <c r="K3721" i="12" s="1"/>
  <c r="M3722" i="12"/>
  <c r="K3722" i="12" s="1"/>
  <c r="M3723" i="12"/>
  <c r="K3723" i="12" s="1"/>
  <c r="M3724" i="12"/>
  <c r="K3724" i="12" s="1"/>
  <c r="M3725" i="12"/>
  <c r="K3725" i="12" s="1"/>
  <c r="M3726" i="12"/>
  <c r="K3726" i="12" s="1"/>
  <c r="M3727" i="12"/>
  <c r="K3727" i="12" s="1"/>
  <c r="M3728" i="12"/>
  <c r="K3728" i="12" s="1"/>
  <c r="M3729" i="12"/>
  <c r="K3729" i="12" s="1"/>
  <c r="M3730" i="12"/>
  <c r="K3730" i="12" s="1"/>
  <c r="M3731" i="12"/>
  <c r="K3731" i="12" s="1"/>
  <c r="M3732" i="12"/>
  <c r="M3733" i="12"/>
  <c r="K3733" i="12" s="1"/>
  <c r="M3734" i="12"/>
  <c r="K3734" i="12" s="1"/>
  <c r="M3735" i="12"/>
  <c r="K3735" i="12" s="1"/>
  <c r="M3736" i="12"/>
  <c r="K3736" i="12" s="1"/>
  <c r="M3737" i="12"/>
  <c r="K3737" i="12" s="1"/>
  <c r="M3738" i="12"/>
  <c r="K3738" i="12" s="1"/>
  <c r="M3739" i="12"/>
  <c r="K3739" i="12" s="1"/>
  <c r="M3740" i="12"/>
  <c r="K3740" i="12" s="1"/>
  <c r="M3741" i="12"/>
  <c r="K3741" i="12" s="1"/>
  <c r="M3742" i="12"/>
  <c r="K3742" i="12" s="1"/>
  <c r="M3743" i="12"/>
  <c r="K3743" i="12" s="1"/>
  <c r="M3744" i="12"/>
  <c r="M3745" i="12"/>
  <c r="K3745" i="12" s="1"/>
  <c r="M3746" i="12"/>
  <c r="K3746" i="12" s="1"/>
  <c r="M3747" i="12"/>
  <c r="K3747" i="12" s="1"/>
  <c r="M3748" i="12"/>
  <c r="K3748" i="12" s="1"/>
  <c r="M3749" i="12"/>
  <c r="K3749" i="12" s="1"/>
  <c r="M3750" i="12"/>
  <c r="K3750" i="12" s="1"/>
  <c r="M3751" i="12"/>
  <c r="K3751" i="12" s="1"/>
  <c r="M3752" i="12"/>
  <c r="K3752" i="12" s="1"/>
  <c r="M3753" i="12"/>
  <c r="K3753" i="12" s="1"/>
  <c r="M3754" i="12"/>
  <c r="K3754" i="12" s="1"/>
  <c r="M3755" i="12"/>
  <c r="K3755" i="12" s="1"/>
  <c r="M3756" i="12"/>
  <c r="K3756" i="12" s="1"/>
  <c r="M3757" i="12"/>
  <c r="K3757" i="12" s="1"/>
  <c r="M3758" i="12"/>
  <c r="K3758" i="12" s="1"/>
  <c r="M3759" i="12"/>
  <c r="K3759" i="12" s="1"/>
  <c r="M3760" i="12"/>
  <c r="K3760" i="12" s="1"/>
  <c r="M3761" i="12"/>
  <c r="K3761" i="12" s="1"/>
  <c r="M3762" i="12"/>
  <c r="K3762" i="12" s="1"/>
  <c r="M3763" i="12"/>
  <c r="K3763" i="12" s="1"/>
  <c r="M3764" i="12"/>
  <c r="K3764" i="12" s="1"/>
  <c r="M3765" i="12"/>
  <c r="K3765" i="12" s="1"/>
  <c r="M3766" i="12"/>
  <c r="K3766" i="12" s="1"/>
  <c r="M3767" i="12"/>
  <c r="K3767" i="12" s="1"/>
  <c r="M3768" i="12"/>
  <c r="K3768" i="12" s="1"/>
  <c r="M3769" i="12"/>
  <c r="K3769" i="12" s="1"/>
  <c r="M3770" i="12"/>
  <c r="K3770" i="12" s="1"/>
  <c r="M3771" i="12"/>
  <c r="K3771" i="12" s="1"/>
  <c r="M3772" i="12"/>
  <c r="K3772" i="12" s="1"/>
  <c r="M3773" i="12"/>
  <c r="K3773" i="12" s="1"/>
  <c r="M3774" i="12"/>
  <c r="K3774" i="12" s="1"/>
  <c r="M3775" i="12"/>
  <c r="K3775" i="12" s="1"/>
  <c r="M3776" i="12"/>
  <c r="K3776" i="12" s="1"/>
  <c r="M3777" i="12"/>
  <c r="K3777" i="12" s="1"/>
  <c r="M3778" i="12"/>
  <c r="K3778" i="12" s="1"/>
  <c r="M3779" i="12"/>
  <c r="K3779" i="12" s="1"/>
  <c r="M3780" i="12"/>
  <c r="K3780" i="12" s="1"/>
  <c r="M3781" i="12"/>
  <c r="K3781" i="12" s="1"/>
  <c r="M3782" i="12"/>
  <c r="K3782" i="12" s="1"/>
  <c r="M3783" i="12"/>
  <c r="K3783" i="12" s="1"/>
  <c r="M3784" i="12"/>
  <c r="K3784" i="12" s="1"/>
  <c r="M3785" i="12"/>
  <c r="K3785" i="12" s="1"/>
  <c r="M3786" i="12"/>
  <c r="K3786" i="12" s="1"/>
  <c r="M3787" i="12"/>
  <c r="K3787" i="12" s="1"/>
  <c r="M3788" i="12"/>
  <c r="K3788" i="12" s="1"/>
  <c r="M3789" i="12"/>
  <c r="K3789" i="12" s="1"/>
  <c r="M3790" i="12"/>
  <c r="K3790" i="12" s="1"/>
  <c r="M3791" i="12"/>
  <c r="K3791" i="12" s="1"/>
  <c r="M3792" i="12"/>
  <c r="K3792" i="12" s="1"/>
  <c r="M3793" i="12"/>
  <c r="K3793" i="12" s="1"/>
  <c r="M3794" i="12"/>
  <c r="K3794" i="12" s="1"/>
  <c r="M3795" i="12"/>
  <c r="K3795" i="12" s="1"/>
  <c r="M3796" i="12"/>
  <c r="K3796" i="12" s="1"/>
  <c r="M3797" i="12"/>
  <c r="K3797" i="12" s="1"/>
  <c r="M3798" i="12"/>
  <c r="K3798" i="12" s="1"/>
  <c r="M3799" i="12"/>
  <c r="K3799" i="12" s="1"/>
  <c r="M3800" i="12"/>
  <c r="K3800" i="12" s="1"/>
  <c r="M3801" i="12"/>
  <c r="K3801" i="12" s="1"/>
  <c r="M3802" i="12"/>
  <c r="K3802" i="12" s="1"/>
  <c r="M3803" i="12"/>
  <c r="M3804" i="12"/>
  <c r="K3804" i="12" s="1"/>
  <c r="M3805" i="12"/>
  <c r="K3805" i="12" s="1"/>
  <c r="M3806" i="12"/>
  <c r="K3806" i="12" s="1"/>
  <c r="M3807" i="12"/>
  <c r="K3807" i="12" s="1"/>
  <c r="M3808" i="12"/>
  <c r="K3808" i="12" s="1"/>
  <c r="M3809" i="12"/>
  <c r="K3809" i="12" s="1"/>
  <c r="M3810" i="12"/>
  <c r="K3810" i="12" s="1"/>
  <c r="M3811" i="12"/>
  <c r="K3811" i="12" s="1"/>
  <c r="M3812" i="12"/>
  <c r="K3812" i="12" s="1"/>
  <c r="M3813" i="12"/>
  <c r="K3813" i="12" s="1"/>
  <c r="M3814" i="12"/>
  <c r="K3814" i="12" s="1"/>
  <c r="M3815" i="12"/>
  <c r="K3815" i="12" s="1"/>
  <c r="M3816" i="12"/>
  <c r="K3816" i="12" s="1"/>
  <c r="M3817" i="12"/>
  <c r="K3817" i="12" s="1"/>
  <c r="M3818" i="12"/>
  <c r="K3818" i="12" s="1"/>
  <c r="M3819" i="12"/>
  <c r="K3819" i="12" s="1"/>
  <c r="M3820" i="12"/>
  <c r="K3820" i="12" s="1"/>
  <c r="M3821" i="12"/>
  <c r="K3821" i="12" s="1"/>
  <c r="M3822" i="12"/>
  <c r="K3822" i="12" s="1"/>
  <c r="M3823" i="12"/>
  <c r="K3823" i="12" s="1"/>
  <c r="M3824" i="12"/>
  <c r="K3824" i="12" s="1"/>
  <c r="M3825" i="12"/>
  <c r="K3825" i="12" s="1"/>
  <c r="M3826" i="12"/>
  <c r="K3826" i="12" s="1"/>
  <c r="M3827" i="12"/>
  <c r="K3827" i="12" s="1"/>
  <c r="M3828" i="12"/>
  <c r="K3828" i="12" s="1"/>
  <c r="M3829" i="12"/>
  <c r="K3829" i="12" s="1"/>
  <c r="M3830" i="12"/>
  <c r="K3830" i="12" s="1"/>
  <c r="M3831" i="12"/>
  <c r="K3831" i="12" s="1"/>
  <c r="M3832" i="12"/>
  <c r="K3832" i="12" s="1"/>
  <c r="M3833" i="12"/>
  <c r="K3833" i="12" s="1"/>
  <c r="M3834" i="12"/>
  <c r="K3834" i="12" s="1"/>
  <c r="M3835" i="12"/>
  <c r="K3835" i="12" s="1"/>
  <c r="M3836" i="12"/>
  <c r="K3836" i="12" s="1"/>
  <c r="M3837" i="12"/>
  <c r="K3837" i="12" s="1"/>
  <c r="M3838" i="12"/>
  <c r="K3838" i="12" s="1"/>
  <c r="M3839" i="12"/>
  <c r="K3839" i="12" s="1"/>
  <c r="M3840" i="12"/>
  <c r="K3840" i="12" s="1"/>
  <c r="M3841" i="12"/>
  <c r="K3841" i="12" s="1"/>
  <c r="M3842" i="12"/>
  <c r="K3842" i="12" s="1"/>
  <c r="M3843" i="12"/>
  <c r="K3843" i="12" s="1"/>
  <c r="M3844" i="12"/>
  <c r="K3844" i="12" s="1"/>
  <c r="M3845" i="12"/>
  <c r="K3845" i="12" s="1"/>
  <c r="M3846" i="12"/>
  <c r="K3846" i="12" s="1"/>
  <c r="M3847" i="12"/>
  <c r="K3847" i="12" s="1"/>
  <c r="M3848" i="12"/>
  <c r="K3848" i="12" s="1"/>
  <c r="M3849" i="12"/>
  <c r="K3849" i="12" s="1"/>
  <c r="M3850" i="12"/>
  <c r="K3850" i="12" s="1"/>
  <c r="M3851" i="12"/>
  <c r="M3852" i="12"/>
  <c r="K3852" i="12" s="1"/>
  <c r="M3853" i="12"/>
  <c r="K3853" i="12" s="1"/>
  <c r="M3854" i="12"/>
  <c r="K3854" i="12" s="1"/>
  <c r="M3855" i="12"/>
  <c r="K3855" i="12" s="1"/>
  <c r="M3856" i="12"/>
  <c r="K3856" i="12" s="1"/>
  <c r="M3857" i="12"/>
  <c r="K3857" i="12" s="1"/>
  <c r="M3858" i="12"/>
  <c r="K3858" i="12" s="1"/>
  <c r="M3859" i="12"/>
  <c r="K3859" i="12" s="1"/>
  <c r="M3860" i="12"/>
  <c r="K3860" i="12" s="1"/>
  <c r="M3861" i="12"/>
  <c r="K3861" i="12" s="1"/>
  <c r="M3862" i="12"/>
  <c r="K3862" i="12" s="1"/>
  <c r="M3863" i="12"/>
  <c r="K3863" i="12" s="1"/>
  <c r="M3864" i="12"/>
  <c r="K3864" i="12" s="1"/>
  <c r="M3865" i="12"/>
  <c r="K3865" i="12" s="1"/>
  <c r="M3866" i="12"/>
  <c r="K3866" i="12" s="1"/>
  <c r="M3867" i="12"/>
  <c r="K3867" i="12" s="1"/>
  <c r="M3868" i="12"/>
  <c r="K3868" i="12" s="1"/>
  <c r="M3869" i="12"/>
  <c r="K3869" i="12" s="1"/>
  <c r="M3870" i="12"/>
  <c r="K3870" i="12" s="1"/>
  <c r="M3871" i="12"/>
  <c r="K3871" i="12" s="1"/>
  <c r="M3872" i="12"/>
  <c r="K3872" i="12" s="1"/>
  <c r="M3873" i="12"/>
  <c r="K3873" i="12" s="1"/>
  <c r="M3874" i="12"/>
  <c r="K3874" i="12" s="1"/>
  <c r="M3875" i="12"/>
  <c r="K3875" i="12" s="1"/>
  <c r="M3876" i="12"/>
  <c r="K3876" i="12" s="1"/>
  <c r="M3877" i="12"/>
  <c r="K3877" i="12" s="1"/>
  <c r="M3878" i="12"/>
  <c r="K3878" i="12" s="1"/>
  <c r="M3879" i="12"/>
  <c r="K3879" i="12" s="1"/>
  <c r="M3880" i="12"/>
  <c r="K3880" i="12" s="1"/>
  <c r="M3881" i="12"/>
  <c r="K3881" i="12" s="1"/>
  <c r="M3882" i="12"/>
  <c r="M3883" i="12"/>
  <c r="K3883" i="12" s="1"/>
  <c r="M3884" i="12"/>
  <c r="K3884" i="12" s="1"/>
  <c r="M3885" i="12"/>
  <c r="K3885" i="12" s="1"/>
  <c r="M3886" i="12"/>
  <c r="K3886" i="12" s="1"/>
  <c r="M3887" i="12"/>
  <c r="K3887" i="12" s="1"/>
  <c r="M3888" i="12"/>
  <c r="K3888" i="12" s="1"/>
  <c r="M3889" i="12"/>
  <c r="K3889" i="12" s="1"/>
  <c r="M3890" i="12"/>
  <c r="K3890" i="12" s="1"/>
  <c r="M3891" i="12"/>
  <c r="K3891" i="12" s="1"/>
  <c r="M3892" i="12"/>
  <c r="K3892" i="12" s="1"/>
  <c r="M3893" i="12"/>
  <c r="K3893" i="12" s="1"/>
  <c r="M3894" i="12"/>
  <c r="K3894" i="12" s="1"/>
  <c r="M3895" i="12"/>
  <c r="K3895" i="12" s="1"/>
  <c r="M3896" i="12"/>
  <c r="K3896" i="12" s="1"/>
  <c r="M3897" i="12"/>
  <c r="K3897" i="12" s="1"/>
  <c r="M3898" i="12"/>
  <c r="K3898" i="12" s="1"/>
  <c r="M3899" i="12"/>
  <c r="K3899" i="12" s="1"/>
  <c r="M3900" i="12"/>
  <c r="K3900" i="12" s="1"/>
  <c r="M3901" i="12"/>
  <c r="K3901" i="12" s="1"/>
  <c r="M3902" i="12"/>
  <c r="K3902" i="12" s="1"/>
  <c r="M3903" i="12"/>
  <c r="K3903" i="12" s="1"/>
  <c r="M3904" i="12"/>
  <c r="K3904" i="12" s="1"/>
  <c r="M3905" i="12"/>
  <c r="K3905" i="12" s="1"/>
  <c r="M3906" i="12"/>
  <c r="K3906" i="12" s="1"/>
  <c r="M3907" i="12"/>
  <c r="K3907" i="12" s="1"/>
  <c r="M3908" i="12"/>
  <c r="K3908" i="12" s="1"/>
  <c r="M3909" i="12"/>
  <c r="M3910" i="12"/>
  <c r="K3910" i="12" s="1"/>
  <c r="M3911" i="12"/>
  <c r="K3911" i="12" s="1"/>
  <c r="M3912" i="12"/>
  <c r="K3912" i="12" s="1"/>
  <c r="M3913" i="12"/>
  <c r="K3913" i="12" s="1"/>
  <c r="M3914" i="12"/>
  <c r="K3914" i="12" s="1"/>
  <c r="M3915" i="12"/>
  <c r="K3915" i="12" s="1"/>
  <c r="M3916" i="12"/>
  <c r="K3916" i="12" s="1"/>
  <c r="M3917" i="12"/>
  <c r="K3917" i="12" s="1"/>
  <c r="M3918" i="12"/>
  <c r="K3918" i="12" s="1"/>
  <c r="M3919" i="12"/>
  <c r="K3919" i="12" s="1"/>
  <c r="M3920" i="12"/>
  <c r="K3920" i="12" s="1"/>
  <c r="M3921" i="12"/>
  <c r="K3921" i="12" s="1"/>
  <c r="M3922" i="12"/>
  <c r="K3922" i="12" s="1"/>
  <c r="M3923" i="12"/>
  <c r="K3923" i="12" s="1"/>
  <c r="M3924" i="12"/>
  <c r="K3924" i="12" s="1"/>
  <c r="M3925" i="12"/>
  <c r="K3925" i="12" s="1"/>
  <c r="M3926" i="12"/>
  <c r="K3926" i="12" s="1"/>
  <c r="M3927" i="12"/>
  <c r="K3927" i="12" s="1"/>
  <c r="M3928" i="12"/>
  <c r="K3928" i="12" s="1"/>
  <c r="M3929" i="12"/>
  <c r="K3929" i="12" s="1"/>
  <c r="M3930" i="12"/>
  <c r="K3930" i="12" s="1"/>
  <c r="M3931" i="12"/>
  <c r="K3931" i="12" s="1"/>
  <c r="M3932" i="12"/>
  <c r="K3932" i="12" s="1"/>
  <c r="M3933" i="12"/>
  <c r="K3933" i="12" s="1"/>
  <c r="M3934" i="12"/>
  <c r="K3934" i="12" s="1"/>
  <c r="M3935" i="12"/>
  <c r="K3935" i="12" s="1"/>
  <c r="M3936" i="12"/>
  <c r="K3936" i="12" s="1"/>
  <c r="M3937" i="12"/>
  <c r="K3937" i="12" s="1"/>
  <c r="M3938" i="12"/>
  <c r="K3938" i="12" s="1"/>
  <c r="M3939" i="12"/>
  <c r="K3939" i="12" s="1"/>
  <c r="M3940" i="12"/>
  <c r="K3940" i="12" s="1"/>
  <c r="M3941" i="12"/>
  <c r="K3941" i="12" s="1"/>
  <c r="M3942" i="12"/>
  <c r="K3942" i="12" s="1"/>
  <c r="M3943" i="12"/>
  <c r="K3943" i="12" s="1"/>
  <c r="M3944" i="12"/>
  <c r="K3944" i="12" s="1"/>
  <c r="M3945" i="12"/>
  <c r="K3945" i="12" s="1"/>
  <c r="M3946" i="12"/>
  <c r="K3946" i="12" s="1"/>
  <c r="M3947" i="12"/>
  <c r="K3947" i="12" s="1"/>
  <c r="M3948" i="12"/>
  <c r="K3948" i="12" s="1"/>
  <c r="M3949" i="12"/>
  <c r="K3949" i="12" s="1"/>
  <c r="M3950" i="12"/>
  <c r="K3950" i="12" s="1"/>
  <c r="M3951" i="12"/>
  <c r="K3951" i="12" s="1"/>
  <c r="M3952" i="12"/>
  <c r="K3952" i="12" s="1"/>
  <c r="M3953" i="12"/>
  <c r="K3953" i="12" s="1"/>
  <c r="M3954" i="12"/>
  <c r="K3954" i="12" s="1"/>
  <c r="M3955" i="12"/>
  <c r="K3955" i="12" s="1"/>
  <c r="M3956" i="12"/>
  <c r="K3956" i="12" s="1"/>
  <c r="M3957" i="12"/>
  <c r="K3957" i="12" s="1"/>
  <c r="M3958" i="12"/>
  <c r="K3958" i="12" s="1"/>
  <c r="M3959" i="12"/>
  <c r="K3959" i="12" s="1"/>
  <c r="M3960" i="12"/>
  <c r="K3960" i="12" s="1"/>
  <c r="M3961" i="12"/>
  <c r="K3961" i="12" s="1"/>
  <c r="M3962" i="12"/>
  <c r="K3962" i="12" s="1"/>
  <c r="M3963" i="12"/>
  <c r="K3963" i="12" s="1"/>
  <c r="M3964" i="12"/>
  <c r="K3964" i="12" s="1"/>
  <c r="M3965" i="12"/>
  <c r="K3965" i="12" s="1"/>
  <c r="M3966" i="12"/>
  <c r="K3966" i="12" s="1"/>
  <c r="M3967" i="12"/>
  <c r="K3967" i="12" s="1"/>
  <c r="M3968" i="12"/>
  <c r="K3968" i="12" s="1"/>
  <c r="M3969" i="12"/>
  <c r="K3969" i="12" s="1"/>
  <c r="M3970" i="12"/>
  <c r="M3971" i="12"/>
  <c r="K3971" i="12" s="1"/>
  <c r="M3972" i="12"/>
  <c r="K3972" i="12" s="1"/>
  <c r="M3973" i="12"/>
  <c r="K3973" i="12" s="1"/>
  <c r="M3974" i="12"/>
  <c r="K3974" i="12" s="1"/>
  <c r="M3975" i="12"/>
  <c r="K3975" i="12" s="1"/>
  <c r="M3976" i="12"/>
  <c r="K3976" i="12" s="1"/>
  <c r="M3977" i="12"/>
  <c r="K3977" i="12" s="1"/>
  <c r="M3978" i="12"/>
  <c r="K3978" i="12" s="1"/>
  <c r="M3979" i="12"/>
  <c r="K3979" i="12" s="1"/>
  <c r="M3980" i="12"/>
  <c r="K3980" i="12" s="1"/>
  <c r="M3981" i="12"/>
  <c r="K3981" i="12" s="1"/>
  <c r="M3982" i="12"/>
  <c r="K3982" i="12" s="1"/>
  <c r="M3983" i="12"/>
  <c r="K3983" i="12" s="1"/>
  <c r="M3984" i="12"/>
  <c r="K3984" i="12" s="1"/>
  <c r="M3985" i="12"/>
  <c r="M3986" i="12"/>
  <c r="K3986" i="12" s="1"/>
  <c r="M3987" i="12"/>
  <c r="K3987" i="12" s="1"/>
  <c r="M3988" i="12"/>
  <c r="K3988" i="12" s="1"/>
  <c r="M3989" i="12"/>
  <c r="K3989" i="12" s="1"/>
  <c r="M3990" i="12"/>
  <c r="K3990" i="12" s="1"/>
  <c r="M3991" i="12"/>
  <c r="K3991" i="12" s="1"/>
  <c r="M3992" i="12"/>
  <c r="K3992" i="12" s="1"/>
  <c r="M3993" i="12"/>
  <c r="K3993" i="12" s="1"/>
  <c r="M3994" i="12"/>
  <c r="K3994" i="12" s="1"/>
  <c r="M3995" i="12"/>
  <c r="K3995" i="12" s="1"/>
  <c r="M3996" i="12"/>
  <c r="K3996" i="12" s="1"/>
  <c r="M3997" i="12"/>
  <c r="K3997" i="12" s="1"/>
  <c r="M3998" i="12"/>
  <c r="K3998" i="12" s="1"/>
  <c r="M3999" i="12"/>
  <c r="K3999" i="12" s="1"/>
  <c r="M4000" i="12"/>
  <c r="K4000" i="12" s="1"/>
  <c r="M4001" i="12"/>
  <c r="K4001" i="12" s="1"/>
  <c r="M4002" i="12"/>
  <c r="K4002" i="12" s="1"/>
  <c r="M4003" i="12"/>
  <c r="K4003" i="12" s="1"/>
  <c r="M4004" i="12"/>
  <c r="K4004" i="12" s="1"/>
  <c r="M4005" i="12"/>
  <c r="K4005" i="12" s="1"/>
  <c r="M4006" i="12"/>
  <c r="K4006" i="12" s="1"/>
  <c r="M4007" i="12"/>
  <c r="K4007" i="12" s="1"/>
  <c r="M4008" i="12"/>
  <c r="K4008" i="12" s="1"/>
  <c r="M4009" i="12"/>
  <c r="K4009" i="12" s="1"/>
  <c r="M4010" i="12"/>
  <c r="K4010" i="12" s="1"/>
  <c r="M4011" i="12"/>
  <c r="K4011" i="12" s="1"/>
  <c r="M4012" i="12"/>
  <c r="K4012" i="12" s="1"/>
  <c r="M4013" i="12"/>
  <c r="K4013" i="12" s="1"/>
  <c r="M4014" i="12"/>
  <c r="K4014" i="12" s="1"/>
  <c r="M4015" i="12"/>
  <c r="K4015" i="12" s="1"/>
  <c r="M4016" i="12"/>
  <c r="K4016" i="12" s="1"/>
  <c r="M4017" i="12"/>
  <c r="K4017" i="12" s="1"/>
  <c r="M4018" i="12"/>
  <c r="K4018" i="12" s="1"/>
  <c r="M4019" i="12"/>
  <c r="K4019" i="12" s="1"/>
  <c r="M4020" i="12"/>
  <c r="K4020" i="12" s="1"/>
  <c r="M4021" i="12"/>
  <c r="K4021" i="12" s="1"/>
  <c r="M4022" i="12"/>
  <c r="K4022" i="12" s="1"/>
  <c r="M4023" i="12"/>
  <c r="K4023" i="12" s="1"/>
  <c r="M4024" i="12"/>
  <c r="K4024" i="12" s="1"/>
  <c r="M4025" i="12"/>
  <c r="K4025" i="12" s="1"/>
  <c r="M4026" i="12"/>
  <c r="K4026" i="12" s="1"/>
  <c r="M4027" i="12"/>
  <c r="K4027" i="12" s="1"/>
  <c r="M4028" i="12"/>
  <c r="K4028" i="12" s="1"/>
  <c r="M4029" i="12"/>
  <c r="K4029" i="12" s="1"/>
  <c r="M4030" i="12"/>
  <c r="K4030" i="12" s="1"/>
  <c r="M4031" i="12"/>
  <c r="K4031" i="12" s="1"/>
  <c r="M4032" i="12"/>
  <c r="K4032" i="12" s="1"/>
  <c r="M4033" i="12"/>
  <c r="K4033" i="12" s="1"/>
  <c r="M4034" i="12"/>
  <c r="K4034" i="12" s="1"/>
  <c r="M4035" i="12"/>
  <c r="K4035" i="12" s="1"/>
  <c r="M4036" i="12"/>
  <c r="K4036" i="12" s="1"/>
  <c r="M4037" i="12"/>
  <c r="K4037" i="12" s="1"/>
  <c r="M4038" i="12"/>
  <c r="K4038" i="12" s="1"/>
  <c r="M4039" i="12"/>
  <c r="K4039" i="12" s="1"/>
  <c r="M4040" i="12"/>
  <c r="M4041" i="12"/>
  <c r="K4041" i="12" s="1"/>
  <c r="M4042" i="12"/>
  <c r="K4042" i="12" s="1"/>
  <c r="M4043" i="12"/>
  <c r="K4043" i="12" s="1"/>
  <c r="M4044" i="12"/>
  <c r="K4044" i="12" s="1"/>
  <c r="M4045" i="12"/>
  <c r="K4045" i="12" s="1"/>
  <c r="M4046" i="12"/>
  <c r="K4046" i="12" s="1"/>
  <c r="M4047" i="12"/>
  <c r="K4047" i="12" s="1"/>
  <c r="M4048" i="12"/>
  <c r="K4048" i="12" s="1"/>
  <c r="M4049" i="12"/>
  <c r="K4049" i="12" s="1"/>
  <c r="M4050" i="12"/>
  <c r="K4050" i="12" s="1"/>
  <c r="M4051" i="12"/>
  <c r="K4051" i="12" s="1"/>
  <c r="M4052" i="12"/>
  <c r="K4052" i="12" s="1"/>
  <c r="M4053" i="12"/>
  <c r="K4053" i="12" s="1"/>
  <c r="M4054" i="12"/>
  <c r="K4054" i="12" s="1"/>
  <c r="M4055" i="12"/>
  <c r="K4055" i="12" s="1"/>
  <c r="M4056" i="12"/>
  <c r="K4056" i="12" s="1"/>
  <c r="M4057" i="12"/>
  <c r="K4057" i="12" s="1"/>
  <c r="M4058" i="12"/>
  <c r="K4058" i="12" s="1"/>
  <c r="M4059" i="12"/>
  <c r="K4059" i="12" s="1"/>
  <c r="M4060" i="12"/>
  <c r="K4060" i="12" s="1"/>
  <c r="M4061" i="12"/>
  <c r="K4061" i="12" s="1"/>
  <c r="M4062" i="12"/>
  <c r="K4062" i="12" s="1"/>
  <c r="M4063" i="12"/>
  <c r="K4063" i="12" s="1"/>
  <c r="M4064" i="12"/>
  <c r="K4064" i="12" s="1"/>
  <c r="M4065" i="12"/>
  <c r="K4065" i="12" s="1"/>
  <c r="M4066" i="12"/>
  <c r="K4066" i="12" s="1"/>
  <c r="M4067" i="12"/>
  <c r="K4067" i="12" s="1"/>
  <c r="M4068" i="12"/>
  <c r="K4068" i="12" s="1"/>
  <c r="M4069" i="12"/>
  <c r="K4069" i="12" s="1"/>
  <c r="M4070" i="12"/>
  <c r="K4070" i="12" s="1"/>
  <c r="M4071" i="12"/>
  <c r="K4071" i="12" s="1"/>
  <c r="M4072" i="12"/>
  <c r="K4072" i="12" s="1"/>
  <c r="M4073" i="12"/>
  <c r="K4073" i="12" s="1"/>
  <c r="M4074" i="12"/>
  <c r="K4074" i="12" s="1"/>
  <c r="M4075" i="12"/>
  <c r="K4075" i="12" s="1"/>
  <c r="M4076" i="12"/>
  <c r="K4076" i="12" s="1"/>
  <c r="M4077" i="12"/>
  <c r="K4077" i="12" s="1"/>
  <c r="M4078" i="12"/>
  <c r="K4078" i="12" s="1"/>
  <c r="M4079" i="12"/>
  <c r="K4079" i="12" s="1"/>
  <c r="M4080" i="12"/>
  <c r="K4080" i="12" s="1"/>
  <c r="M4081" i="12"/>
  <c r="K4081" i="12" s="1"/>
  <c r="M4082" i="12"/>
  <c r="K4082" i="12" s="1"/>
  <c r="M4083" i="12"/>
  <c r="K4083" i="12" s="1"/>
  <c r="M4084" i="12"/>
  <c r="K4084" i="12" s="1"/>
  <c r="M4085" i="12"/>
  <c r="K4085" i="12" s="1"/>
  <c r="M4086" i="12"/>
  <c r="K4086" i="12" s="1"/>
  <c r="M4087" i="12"/>
  <c r="K4087" i="12" s="1"/>
  <c r="M4088" i="12"/>
  <c r="K4088" i="12" s="1"/>
  <c r="M4089" i="12"/>
  <c r="K4089" i="12" s="1"/>
  <c r="M4090" i="12"/>
  <c r="K4090" i="12" s="1"/>
  <c r="M4091" i="12"/>
  <c r="K4091" i="12" s="1"/>
  <c r="M4092" i="12"/>
  <c r="K4092" i="12" s="1"/>
  <c r="M4093" i="12"/>
  <c r="K4093" i="12" s="1"/>
  <c r="M4094" i="12"/>
  <c r="K4094" i="12" s="1"/>
  <c r="M4095" i="12"/>
  <c r="K4095" i="12" s="1"/>
  <c r="M4096" i="12"/>
  <c r="M4097" i="12"/>
  <c r="K4097" i="12" s="1"/>
  <c r="M4098" i="12"/>
  <c r="K4098" i="12" s="1"/>
  <c r="M4099" i="12"/>
  <c r="K4099" i="12" s="1"/>
  <c r="M4100" i="12"/>
  <c r="K4100" i="12" s="1"/>
  <c r="M4101" i="12"/>
  <c r="K4101" i="12" s="1"/>
  <c r="M4102" i="12"/>
  <c r="K4102" i="12" s="1"/>
  <c r="M4103" i="12"/>
  <c r="K4103" i="12" s="1"/>
  <c r="M4104" i="12"/>
  <c r="K4104" i="12" s="1"/>
  <c r="M4105" i="12"/>
  <c r="K4105" i="12" s="1"/>
  <c r="M4106" i="12"/>
  <c r="K4106" i="12" s="1"/>
  <c r="M4107" i="12"/>
  <c r="K4107" i="12" s="1"/>
  <c r="M4108" i="12"/>
  <c r="K4108" i="12" s="1"/>
  <c r="M4109" i="12"/>
  <c r="K4109" i="12" s="1"/>
  <c r="M4110" i="12"/>
  <c r="K4110" i="12" s="1"/>
  <c r="M4111" i="12"/>
  <c r="K4111" i="12" s="1"/>
  <c r="M4112" i="12"/>
  <c r="K4112" i="12" s="1"/>
  <c r="M4113" i="12"/>
  <c r="K4113" i="12" s="1"/>
  <c r="M4114" i="12"/>
  <c r="K4114" i="12" s="1"/>
  <c r="M4115" i="12"/>
  <c r="K4115" i="12" s="1"/>
  <c r="M4116" i="12"/>
  <c r="K4116" i="12" s="1"/>
  <c r="M4117" i="12"/>
  <c r="K4117" i="12" s="1"/>
  <c r="M4118" i="12"/>
  <c r="K4118" i="12" s="1"/>
  <c r="M4119" i="12"/>
  <c r="K4119" i="12" s="1"/>
  <c r="M4120" i="12"/>
  <c r="K4120" i="12" s="1"/>
  <c r="M4121" i="12"/>
  <c r="K4121" i="12" s="1"/>
  <c r="M4122" i="12"/>
  <c r="K4122" i="12" s="1"/>
  <c r="M4123" i="12"/>
  <c r="K4123" i="12" s="1"/>
  <c r="M4124" i="12"/>
  <c r="K4124" i="12" s="1"/>
  <c r="M4125" i="12"/>
  <c r="M4126" i="12"/>
  <c r="K4126" i="12" s="1"/>
  <c r="M4127" i="12"/>
  <c r="K4127" i="12" s="1"/>
  <c r="M4128" i="12"/>
  <c r="K4128" i="12" s="1"/>
  <c r="M4129" i="12"/>
  <c r="K4129" i="12" s="1"/>
  <c r="M4130" i="12"/>
  <c r="K4130" i="12" s="1"/>
  <c r="M4131" i="12"/>
  <c r="K4131" i="12" s="1"/>
  <c r="M4132" i="12"/>
  <c r="K4132" i="12" s="1"/>
  <c r="M4133" i="12"/>
  <c r="K4133" i="12" s="1"/>
  <c r="M4134" i="12"/>
  <c r="K4134" i="12" s="1"/>
  <c r="M4135" i="12"/>
  <c r="K4135" i="12" s="1"/>
  <c r="M4136" i="12"/>
  <c r="K4136" i="12" s="1"/>
  <c r="M4137" i="12"/>
  <c r="K4137" i="12" s="1"/>
  <c r="M4138" i="12"/>
  <c r="K4138" i="12" s="1"/>
  <c r="M4139" i="12"/>
  <c r="K4139" i="12" s="1"/>
  <c r="M4140" i="12"/>
  <c r="K4140" i="12" s="1"/>
  <c r="M4141" i="12"/>
  <c r="K4141" i="12" s="1"/>
  <c r="M4142" i="12"/>
  <c r="K4142" i="12" s="1"/>
  <c r="M4143" i="12"/>
  <c r="K4143" i="12" s="1"/>
  <c r="M4144" i="12"/>
  <c r="K4144" i="12" s="1"/>
  <c r="M4145" i="12"/>
  <c r="K4145" i="12" s="1"/>
  <c r="M4146" i="12"/>
  <c r="K4146" i="12" s="1"/>
  <c r="M4147" i="12"/>
  <c r="K4147" i="12" s="1"/>
  <c r="M4148" i="12"/>
  <c r="K4148" i="12" s="1"/>
  <c r="M4149" i="12"/>
  <c r="K4149" i="12" s="1"/>
  <c r="M4150" i="12"/>
  <c r="K4150" i="12" s="1"/>
  <c r="M4151" i="12"/>
  <c r="K4151" i="12" s="1"/>
  <c r="M4152" i="12"/>
  <c r="K4152" i="12" s="1"/>
  <c r="M4153" i="12"/>
  <c r="K4153" i="12" s="1"/>
  <c r="M4154" i="12"/>
  <c r="K4154" i="12" s="1"/>
  <c r="M4155" i="12"/>
  <c r="K4155" i="12" s="1"/>
  <c r="M4156" i="12"/>
  <c r="K4156" i="12" s="1"/>
  <c r="M4157" i="12"/>
  <c r="K4157" i="12" s="1"/>
  <c r="M4158" i="12"/>
  <c r="K4158" i="12" s="1"/>
  <c r="M4159" i="12"/>
  <c r="K4159" i="12" s="1"/>
  <c r="M4160" i="12"/>
  <c r="K4160" i="12" s="1"/>
  <c r="M4161" i="12"/>
  <c r="M4162" i="12"/>
  <c r="K4162" i="12" s="1"/>
  <c r="M4163" i="12"/>
  <c r="K4163" i="12" s="1"/>
  <c r="M4164" i="12"/>
  <c r="K4164" i="12" s="1"/>
  <c r="M4165" i="12"/>
  <c r="K4165" i="12" s="1"/>
  <c r="M4166" i="12"/>
  <c r="K4166" i="12" s="1"/>
  <c r="M4167" i="12"/>
  <c r="K4167" i="12" s="1"/>
  <c r="M4168" i="12"/>
  <c r="K4168" i="12" s="1"/>
  <c r="M4169" i="12"/>
  <c r="K4169" i="12" s="1"/>
  <c r="M4170" i="12"/>
  <c r="K4170" i="12" s="1"/>
  <c r="M4171" i="12"/>
  <c r="K4171" i="12" s="1"/>
  <c r="M4172" i="12"/>
  <c r="K4172" i="12" s="1"/>
  <c r="M4173" i="12"/>
  <c r="K4173" i="12" s="1"/>
  <c r="M4174" i="12"/>
  <c r="K4174" i="12" s="1"/>
  <c r="M4175" i="12"/>
  <c r="K4175" i="12" s="1"/>
  <c r="M4176" i="12"/>
  <c r="K4176" i="12" s="1"/>
  <c r="M4177" i="12"/>
  <c r="K4177" i="12" s="1"/>
  <c r="M4178" i="12"/>
  <c r="K4178" i="12" s="1"/>
  <c r="M4179" i="12"/>
  <c r="K4179" i="12" s="1"/>
  <c r="M4180" i="12"/>
  <c r="K4180" i="12" s="1"/>
  <c r="M4181" i="12"/>
  <c r="K4181" i="12" s="1"/>
  <c r="M4182" i="12"/>
  <c r="K4182" i="12" s="1"/>
  <c r="M4183" i="12"/>
  <c r="K4183" i="12" s="1"/>
  <c r="M4184" i="12"/>
  <c r="K4184" i="12" s="1"/>
  <c r="M4185" i="12"/>
  <c r="K4185" i="12" s="1"/>
  <c r="M4186" i="12"/>
  <c r="K4186" i="12" s="1"/>
  <c r="M4187" i="12"/>
  <c r="K4187" i="12" s="1"/>
  <c r="M4188" i="12"/>
  <c r="K4188" i="12" s="1"/>
  <c r="M4189" i="12"/>
  <c r="K4189" i="12" s="1"/>
  <c r="M4190" i="12"/>
  <c r="K4190" i="12" s="1"/>
  <c r="M4191" i="12"/>
  <c r="K4191" i="12" s="1"/>
  <c r="M4192" i="12"/>
  <c r="K4192" i="12" s="1"/>
  <c r="M4193" i="12"/>
  <c r="K4193" i="12" s="1"/>
  <c r="M4194" i="12"/>
  <c r="K4194" i="12" s="1"/>
  <c r="M4195" i="12"/>
  <c r="K4195" i="12" s="1"/>
  <c r="M4196" i="12"/>
  <c r="K4196" i="12" s="1"/>
  <c r="M4197" i="12"/>
  <c r="K4197" i="12" s="1"/>
  <c r="M4198" i="12"/>
  <c r="K4198" i="12" s="1"/>
  <c r="M4199" i="12"/>
  <c r="K4199" i="12" s="1"/>
  <c r="M4200" i="12"/>
  <c r="K4200" i="12" s="1"/>
  <c r="M4201" i="12"/>
  <c r="K4201" i="12" s="1"/>
  <c r="M4202" i="12"/>
  <c r="K4202" i="12" s="1"/>
  <c r="M4203" i="12"/>
  <c r="K4203" i="12" s="1"/>
  <c r="M4204" i="12"/>
  <c r="K4204" i="12" s="1"/>
  <c r="M4205" i="12"/>
  <c r="K4205" i="12" s="1"/>
  <c r="M4206" i="12"/>
  <c r="M4207" i="12"/>
  <c r="K4207" i="12" s="1"/>
  <c r="M4208" i="12"/>
  <c r="M4209" i="12"/>
  <c r="K4209" i="12" s="1"/>
  <c r="M4210" i="12"/>
  <c r="K4210" i="12" s="1"/>
  <c r="M4211" i="12"/>
  <c r="K4211" i="12" s="1"/>
  <c r="M4212" i="12"/>
  <c r="K4212" i="12" s="1"/>
  <c r="M4213" i="12"/>
  <c r="K4213" i="12" s="1"/>
  <c r="M4214" i="12"/>
  <c r="K4214" i="12" s="1"/>
  <c r="M4215" i="12"/>
  <c r="K4215" i="12" s="1"/>
  <c r="M4216" i="12"/>
  <c r="K4216" i="12" s="1"/>
  <c r="M4217" i="12"/>
  <c r="K4217" i="12" s="1"/>
  <c r="M4218" i="12"/>
  <c r="M4219" i="12"/>
  <c r="K4219" i="12" s="1"/>
  <c r="M4220" i="12"/>
  <c r="K4220" i="12" s="1"/>
  <c r="M4221" i="12"/>
  <c r="K4221" i="12" s="1"/>
  <c r="M4222" i="12"/>
  <c r="K4222" i="12" s="1"/>
  <c r="M4223" i="12"/>
  <c r="K4223" i="12" s="1"/>
  <c r="M4224" i="12"/>
  <c r="K4224" i="12" s="1"/>
  <c r="M4225" i="12"/>
  <c r="K4225" i="12" s="1"/>
  <c r="M4226" i="12"/>
  <c r="K4226" i="12" s="1"/>
  <c r="M4227" i="12"/>
  <c r="K4227" i="12" s="1"/>
  <c r="M4228" i="12"/>
  <c r="K4228" i="12" s="1"/>
  <c r="M4229" i="12"/>
  <c r="K4229" i="12" s="1"/>
  <c r="M4230" i="12"/>
  <c r="K4230" i="12" s="1"/>
  <c r="M4231" i="12"/>
  <c r="K4231" i="12" s="1"/>
  <c r="M4232" i="12"/>
  <c r="K4232" i="12" s="1"/>
  <c r="M4233" i="12"/>
  <c r="K4233" i="12" s="1"/>
  <c r="M4234" i="12"/>
  <c r="K4234" i="12" s="1"/>
  <c r="M4235" i="12"/>
  <c r="K4235" i="12" s="1"/>
  <c r="M4236" i="12"/>
  <c r="K4236" i="12" s="1"/>
  <c r="M4237" i="12"/>
  <c r="K4237" i="12" s="1"/>
  <c r="M4238" i="12"/>
  <c r="K4238" i="12" s="1"/>
  <c r="M4239" i="12"/>
  <c r="K4239" i="12" s="1"/>
  <c r="M4240" i="12"/>
  <c r="K4240" i="12" s="1"/>
  <c r="M4241" i="12"/>
  <c r="K4241" i="12" s="1"/>
  <c r="M4242" i="12"/>
  <c r="K4242" i="12" s="1"/>
  <c r="M4243" i="12"/>
  <c r="K4243" i="12" s="1"/>
  <c r="M4244" i="12"/>
  <c r="K4244" i="12" s="1"/>
  <c r="M4245" i="12"/>
  <c r="K4245" i="12" s="1"/>
  <c r="M4246" i="12"/>
  <c r="K4246" i="12" s="1"/>
  <c r="M4247" i="12"/>
  <c r="K4247" i="12" s="1"/>
  <c r="M4248" i="12"/>
  <c r="K4248" i="12" s="1"/>
  <c r="M4249" i="12"/>
  <c r="K4249" i="12" s="1"/>
  <c r="M4250" i="12"/>
  <c r="K4250" i="12" s="1"/>
  <c r="M4251" i="12"/>
  <c r="K4251" i="12" s="1"/>
  <c r="M4252" i="12"/>
  <c r="K4252" i="12" s="1"/>
  <c r="M4253" i="12"/>
  <c r="K4253" i="12" s="1"/>
  <c r="M4254" i="12"/>
  <c r="K4254" i="12" s="1"/>
  <c r="M4255" i="12"/>
  <c r="K4255" i="12" s="1"/>
  <c r="M4256" i="12"/>
  <c r="K4256" i="12" s="1"/>
  <c r="M4257" i="12"/>
  <c r="M4258" i="12"/>
  <c r="K4258" i="12" s="1"/>
  <c r="M4259" i="12"/>
  <c r="K4259" i="12" s="1"/>
  <c r="M4260" i="12"/>
  <c r="K4260" i="12" s="1"/>
  <c r="M4261" i="12"/>
  <c r="K4261" i="12" s="1"/>
  <c r="M4262" i="12"/>
  <c r="K4262" i="12" s="1"/>
  <c r="M4263" i="12"/>
  <c r="K4263" i="12" s="1"/>
  <c r="M4264" i="12"/>
  <c r="K4264" i="12" s="1"/>
  <c r="M4265" i="12"/>
  <c r="K4265" i="12" s="1"/>
  <c r="M4266" i="12"/>
  <c r="M4267" i="12"/>
  <c r="M4268" i="12"/>
  <c r="K4268" i="12" s="1"/>
  <c r="M4269" i="12"/>
  <c r="M4270" i="12"/>
  <c r="K4270" i="12" s="1"/>
  <c r="M4271" i="12"/>
  <c r="K4271" i="12" s="1"/>
  <c r="M4272" i="12"/>
  <c r="K4272" i="12" s="1"/>
  <c r="M4273" i="12"/>
  <c r="K4273" i="12" s="1"/>
  <c r="M4274" i="12"/>
  <c r="K4274" i="12" s="1"/>
  <c r="M4275" i="12"/>
  <c r="K4275" i="12" s="1"/>
  <c r="M4276" i="12"/>
  <c r="K4276" i="12" s="1"/>
  <c r="M4277" i="12"/>
  <c r="K4277" i="12" s="1"/>
  <c r="M4278" i="12"/>
  <c r="K4278" i="12" s="1"/>
  <c r="M4279" i="12"/>
  <c r="K4279" i="12" s="1"/>
  <c r="M4280" i="12"/>
  <c r="K4280" i="12" s="1"/>
  <c r="M4281" i="12"/>
  <c r="K4281" i="12" s="1"/>
  <c r="M4282" i="12"/>
  <c r="K4282" i="12" s="1"/>
  <c r="M4283" i="12"/>
  <c r="K4283" i="12" s="1"/>
  <c r="M4284" i="12"/>
  <c r="K4284" i="12" s="1"/>
  <c r="M4285" i="12"/>
  <c r="K4285" i="12" s="1"/>
  <c r="M4286" i="12"/>
  <c r="K4286" i="12" s="1"/>
  <c r="M4287" i="12"/>
  <c r="K4287" i="12" s="1"/>
  <c r="M4288" i="12"/>
  <c r="K4288" i="12" s="1"/>
  <c r="M4289" i="12"/>
  <c r="K4289" i="12" s="1"/>
  <c r="M4290" i="12"/>
  <c r="K4290" i="12" s="1"/>
  <c r="M4291" i="12"/>
  <c r="K4291" i="12" s="1"/>
  <c r="M4292" i="12"/>
  <c r="K4292" i="12" s="1"/>
  <c r="M4293" i="12"/>
  <c r="K4293" i="12" s="1"/>
  <c r="M4294" i="12"/>
  <c r="K4294" i="12" s="1"/>
  <c r="M4295" i="12"/>
  <c r="K4295" i="12" s="1"/>
  <c r="M4296" i="12"/>
  <c r="K4296" i="12" s="1"/>
  <c r="M4297" i="12"/>
  <c r="K4297" i="12" s="1"/>
  <c r="M4298" i="12"/>
  <c r="K4298" i="12" s="1"/>
  <c r="M4299" i="12"/>
  <c r="K4299" i="12" s="1"/>
  <c r="M4300" i="12"/>
  <c r="K4300" i="12" s="1"/>
  <c r="M4301" i="12"/>
  <c r="K4301" i="12" s="1"/>
  <c r="M4302" i="12"/>
  <c r="K4302" i="12" s="1"/>
  <c r="M4303" i="12"/>
  <c r="K4303" i="12" s="1"/>
  <c r="M4304" i="12"/>
  <c r="K4304" i="12" s="1"/>
  <c r="M4305" i="12"/>
  <c r="K4305" i="12" s="1"/>
  <c r="M4306" i="12"/>
  <c r="K4306" i="12" s="1"/>
  <c r="M4307" i="12"/>
  <c r="K4307" i="12" s="1"/>
  <c r="M4308" i="12"/>
  <c r="K4308" i="12" s="1"/>
  <c r="M4309" i="12"/>
  <c r="K4309" i="12" s="1"/>
  <c r="M4310" i="12"/>
  <c r="K4310" i="12" s="1"/>
  <c r="M4311" i="12"/>
  <c r="K4311" i="12" s="1"/>
  <c r="M4312" i="12"/>
  <c r="K4312" i="12" s="1"/>
  <c r="M4313" i="12"/>
  <c r="K4313" i="12" s="1"/>
  <c r="M4314" i="12"/>
  <c r="K4314" i="12" s="1"/>
  <c r="M4315" i="12"/>
  <c r="K4315" i="12" s="1"/>
  <c r="M4316" i="12"/>
  <c r="K4316" i="12" s="1"/>
  <c r="M4317" i="12"/>
  <c r="K4317" i="12" s="1"/>
  <c r="M4318" i="12"/>
  <c r="K4318" i="12" s="1"/>
  <c r="M4319" i="12"/>
  <c r="K4319" i="12" s="1"/>
  <c r="M4320" i="12"/>
  <c r="K4320" i="12" s="1"/>
  <c r="M4321" i="12"/>
  <c r="K4321" i="12" s="1"/>
  <c r="M4322" i="12"/>
  <c r="K4322" i="12" s="1"/>
  <c r="M4323" i="12"/>
  <c r="K4323" i="12" s="1"/>
  <c r="M4324" i="12"/>
  <c r="K4324" i="12" s="1"/>
  <c r="M4325" i="12"/>
  <c r="K4325" i="12" s="1"/>
  <c r="M4326" i="12"/>
  <c r="K4326" i="12" s="1"/>
  <c r="M4327" i="12"/>
  <c r="K4327" i="12" s="1"/>
  <c r="M4328" i="12"/>
  <c r="K4328" i="12" s="1"/>
  <c r="M4329" i="12"/>
  <c r="M4330" i="12"/>
  <c r="K4330" i="12" s="1"/>
  <c r="M4331" i="12"/>
  <c r="K4331" i="12" s="1"/>
  <c r="M4332" i="12"/>
  <c r="K4332" i="12" s="1"/>
  <c r="M4333" i="12"/>
  <c r="K4333" i="12" s="1"/>
  <c r="M4334" i="12"/>
  <c r="K4334" i="12" s="1"/>
  <c r="M4335" i="12"/>
  <c r="K4335" i="12" s="1"/>
  <c r="M4336" i="12"/>
  <c r="K4336" i="12" s="1"/>
  <c r="M4337" i="12"/>
  <c r="K4337" i="12" s="1"/>
  <c r="M4338" i="12"/>
  <c r="K4338" i="12" s="1"/>
  <c r="M4339" i="12"/>
  <c r="K4339" i="12" s="1"/>
  <c r="M4340" i="12"/>
  <c r="K4340" i="12" s="1"/>
  <c r="M4341" i="12"/>
  <c r="K4341" i="12" s="1"/>
  <c r="M4342" i="12"/>
  <c r="K4342" i="12" s="1"/>
  <c r="M4343" i="12"/>
  <c r="K4343" i="12" s="1"/>
  <c r="M4344" i="12"/>
  <c r="K4344" i="12" s="1"/>
  <c r="M4345" i="12"/>
  <c r="K4345" i="12" s="1"/>
  <c r="M4346" i="12"/>
  <c r="K4346" i="12" s="1"/>
  <c r="M4347" i="12"/>
  <c r="K4347" i="12" s="1"/>
  <c r="M4348" i="12"/>
  <c r="K4348" i="12" s="1"/>
  <c r="M4349" i="12"/>
  <c r="M4350" i="12"/>
  <c r="K4350" i="12" s="1"/>
  <c r="M4351" i="12"/>
  <c r="K4351" i="12" s="1"/>
  <c r="M4352" i="12"/>
  <c r="K4352" i="12" s="1"/>
  <c r="M4353" i="12"/>
  <c r="K4353" i="12" s="1"/>
  <c r="M4354" i="12"/>
  <c r="K4354" i="12" s="1"/>
  <c r="M4355" i="12"/>
  <c r="K4355" i="12" s="1"/>
  <c r="M4356" i="12"/>
  <c r="K4356" i="12" s="1"/>
  <c r="M4357" i="12"/>
  <c r="K4357" i="12" s="1"/>
  <c r="M4358" i="12"/>
  <c r="K4358" i="12" s="1"/>
  <c r="M4359" i="12"/>
  <c r="K4359" i="12" s="1"/>
  <c r="M4360" i="12"/>
  <c r="K4360" i="12" s="1"/>
  <c r="M4361" i="12"/>
  <c r="K4361" i="12" s="1"/>
  <c r="M4362" i="12"/>
  <c r="K4362" i="12" s="1"/>
  <c r="M4363" i="12"/>
  <c r="K4363" i="12" s="1"/>
  <c r="M4364" i="12"/>
  <c r="K4364" i="12" s="1"/>
  <c r="M4365" i="12"/>
  <c r="K4365" i="12" s="1"/>
  <c r="M4366" i="12"/>
  <c r="K4366" i="12" s="1"/>
  <c r="M4367" i="12"/>
  <c r="K4367" i="12" s="1"/>
  <c r="M4368" i="12"/>
  <c r="K4368" i="12" s="1"/>
  <c r="M4369" i="12"/>
  <c r="K4369" i="12" s="1"/>
  <c r="M4370" i="12"/>
  <c r="K4370" i="12" s="1"/>
  <c r="M4371" i="12"/>
  <c r="K4371" i="12" s="1"/>
  <c r="M4372" i="12"/>
  <c r="K4372" i="12" s="1"/>
  <c r="M4373" i="12"/>
  <c r="K4373" i="12" s="1"/>
  <c r="M4374" i="12"/>
  <c r="K4374" i="12" s="1"/>
  <c r="M4375" i="12"/>
  <c r="K4375" i="12" s="1"/>
  <c r="M4376" i="12"/>
  <c r="K4376" i="12" s="1"/>
  <c r="M4377" i="12"/>
  <c r="M4378" i="12"/>
  <c r="K4378" i="12" s="1"/>
  <c r="M4379" i="12"/>
  <c r="K4379" i="12" s="1"/>
  <c r="M4380" i="12"/>
  <c r="K4380" i="12" s="1"/>
  <c r="M4381" i="12"/>
  <c r="K4381" i="12" s="1"/>
  <c r="M4382" i="12"/>
  <c r="K4382" i="12" s="1"/>
  <c r="M4383" i="12"/>
  <c r="K4383" i="12" s="1"/>
  <c r="M4384" i="12"/>
  <c r="K4384" i="12" s="1"/>
  <c r="M4385" i="12"/>
  <c r="K4385" i="12" s="1"/>
  <c r="M4386" i="12"/>
  <c r="K4386" i="12" s="1"/>
  <c r="M4387" i="12"/>
  <c r="K4387" i="12" s="1"/>
  <c r="M4388" i="12"/>
  <c r="K4388" i="12" s="1"/>
  <c r="M4389" i="12"/>
  <c r="K4389" i="12" s="1"/>
  <c r="M4390" i="12"/>
  <c r="K4390" i="12" s="1"/>
  <c r="M4391" i="12"/>
  <c r="K4391" i="12" s="1"/>
  <c r="M4392" i="12"/>
  <c r="K4392" i="12" s="1"/>
  <c r="M4393" i="12"/>
  <c r="K4393" i="12" s="1"/>
  <c r="M4394" i="12"/>
  <c r="K4394" i="12" s="1"/>
  <c r="M4395" i="12"/>
  <c r="K4395" i="12" s="1"/>
  <c r="M4396" i="12"/>
  <c r="K4396" i="12" s="1"/>
  <c r="M4397" i="12"/>
  <c r="K4397" i="12" s="1"/>
  <c r="M4398" i="12"/>
  <c r="K4398" i="12" s="1"/>
  <c r="M4399" i="12"/>
  <c r="K4399" i="12" s="1"/>
  <c r="M4400" i="12"/>
  <c r="K4400" i="12" s="1"/>
  <c r="M4401" i="12"/>
  <c r="K4401" i="12" s="1"/>
  <c r="M4402" i="12"/>
  <c r="K4402" i="12" s="1"/>
  <c r="M4403" i="12"/>
  <c r="K4403" i="12" s="1"/>
  <c r="M4404" i="12"/>
  <c r="K4404" i="12" s="1"/>
  <c r="M4405" i="12"/>
  <c r="K4405" i="12" s="1"/>
  <c r="M4406" i="12"/>
  <c r="K4406" i="12" s="1"/>
  <c r="M4407" i="12"/>
  <c r="M4408" i="12"/>
  <c r="K4408" i="12" s="1"/>
  <c r="M4409" i="12"/>
  <c r="K4409" i="12" s="1"/>
  <c r="M4410" i="12"/>
  <c r="K4410" i="12" s="1"/>
  <c r="M4411" i="12"/>
  <c r="K4411" i="12" s="1"/>
  <c r="M4412" i="12"/>
  <c r="K4412" i="12" s="1"/>
  <c r="M4413" i="12"/>
  <c r="K4413" i="12" s="1"/>
  <c r="M4414" i="12"/>
  <c r="K4414" i="12" s="1"/>
  <c r="M4415" i="12"/>
  <c r="K4415" i="12" s="1"/>
  <c r="M4416" i="12"/>
  <c r="K4416" i="12" s="1"/>
  <c r="M4417" i="12"/>
  <c r="K4417" i="12" s="1"/>
  <c r="M4418" i="12"/>
  <c r="K4418" i="12" s="1"/>
  <c r="M4419" i="12"/>
  <c r="K4419" i="12" s="1"/>
  <c r="M4420" i="12"/>
  <c r="K4420" i="12" s="1"/>
  <c r="M4421" i="12"/>
  <c r="K4421" i="12" s="1"/>
  <c r="M4422" i="12"/>
  <c r="K4422" i="12" s="1"/>
  <c r="M4423" i="12"/>
  <c r="K4423" i="12" s="1"/>
  <c r="M4424" i="12"/>
  <c r="K4424" i="12" s="1"/>
  <c r="M4425" i="12"/>
  <c r="K4425" i="12" s="1"/>
  <c r="M4426" i="12"/>
  <c r="K4426" i="12" s="1"/>
  <c r="M4427" i="12"/>
  <c r="K4427" i="12" s="1"/>
  <c r="M4428" i="12"/>
  <c r="K4428" i="12" s="1"/>
  <c r="M4429" i="12"/>
  <c r="K4429" i="12" s="1"/>
  <c r="M4430" i="12"/>
  <c r="K4430" i="12" s="1"/>
  <c r="M4431" i="12"/>
  <c r="K4431" i="12" s="1"/>
  <c r="M4432" i="12"/>
  <c r="K4432" i="12" s="1"/>
  <c r="M4433" i="12"/>
  <c r="K4433" i="12" s="1"/>
  <c r="M4434" i="12"/>
  <c r="K4434" i="12" s="1"/>
  <c r="M4435" i="12"/>
  <c r="K4435" i="12" s="1"/>
  <c r="M4436" i="12"/>
  <c r="K4436" i="12" s="1"/>
  <c r="M4437" i="12"/>
  <c r="K4437" i="12" s="1"/>
  <c r="M4438" i="12"/>
  <c r="K4438" i="12" s="1"/>
  <c r="M4439" i="12"/>
  <c r="K4439" i="12" s="1"/>
  <c r="M4440" i="12"/>
  <c r="K4440" i="12" s="1"/>
  <c r="M4441" i="12"/>
  <c r="K4441" i="12" s="1"/>
  <c r="M4442" i="12"/>
  <c r="K4442" i="12" s="1"/>
  <c r="M4443" i="12"/>
  <c r="K4443" i="12" s="1"/>
  <c r="M4444" i="12"/>
  <c r="K4444" i="12" s="1"/>
  <c r="M4445" i="12"/>
  <c r="K4445" i="12" s="1"/>
  <c r="M4446" i="12"/>
  <c r="M4447" i="12"/>
  <c r="K4447" i="12" s="1"/>
  <c r="M4448" i="12"/>
  <c r="K4448" i="12" s="1"/>
  <c r="M4449" i="12"/>
  <c r="K4449" i="12" s="1"/>
  <c r="M4450" i="12"/>
  <c r="K4450" i="12" s="1"/>
  <c r="M4451" i="12"/>
  <c r="K4451" i="12" s="1"/>
  <c r="M4452" i="12"/>
  <c r="K4452" i="12" s="1"/>
  <c r="M4453" i="12"/>
  <c r="K4453" i="12" s="1"/>
  <c r="M4454" i="12"/>
  <c r="K4454" i="12" s="1"/>
  <c r="M4455" i="12"/>
  <c r="K4455" i="12" s="1"/>
  <c r="M4456" i="12"/>
  <c r="K4456" i="12" s="1"/>
  <c r="M4457" i="12"/>
  <c r="K4457" i="12" s="1"/>
  <c r="M4458" i="12"/>
  <c r="K4458" i="12" s="1"/>
  <c r="M4459" i="12"/>
  <c r="K4459" i="12" s="1"/>
  <c r="M4460" i="12"/>
  <c r="K4460" i="12" s="1"/>
  <c r="M4461" i="12"/>
  <c r="K4461" i="12" s="1"/>
  <c r="M4462" i="12"/>
  <c r="K4462" i="12" s="1"/>
  <c r="M4463" i="12"/>
  <c r="K4463" i="12" s="1"/>
  <c r="M4464" i="12"/>
  <c r="K4464" i="12" s="1"/>
  <c r="M4465" i="12"/>
  <c r="K4465" i="12" s="1"/>
  <c r="M4466" i="12"/>
  <c r="K4466" i="12" s="1"/>
  <c r="M4467" i="12"/>
  <c r="K4467" i="12" s="1"/>
  <c r="M4468" i="12"/>
  <c r="K4468" i="12" s="1"/>
  <c r="M4469" i="12"/>
  <c r="K4469" i="12" s="1"/>
  <c r="M4470" i="12"/>
  <c r="K4470" i="12" s="1"/>
  <c r="M4471" i="12"/>
  <c r="K4471" i="12" s="1"/>
  <c r="M4472" i="12"/>
  <c r="K4472" i="12" s="1"/>
  <c r="M4473" i="12"/>
  <c r="K4473" i="12" s="1"/>
  <c r="M4474" i="12"/>
  <c r="K4474" i="12" s="1"/>
  <c r="M4475" i="12"/>
  <c r="K4475" i="12" s="1"/>
  <c r="M4476" i="12"/>
  <c r="K4476" i="12" s="1"/>
  <c r="M4477" i="12"/>
  <c r="K4477" i="12" s="1"/>
  <c r="M4478" i="12"/>
  <c r="K4478" i="12" s="1"/>
  <c r="M4479" i="12"/>
  <c r="K4479" i="12" s="1"/>
  <c r="M4480" i="12"/>
  <c r="K4480" i="12" s="1"/>
  <c r="M4481" i="12"/>
  <c r="K4481" i="12" s="1"/>
  <c r="M4482" i="12"/>
  <c r="K4482" i="12" s="1"/>
  <c r="M4483" i="12"/>
  <c r="K4483" i="12" s="1"/>
  <c r="M4484" i="12"/>
  <c r="K4484" i="12" s="1"/>
  <c r="M4485" i="12"/>
  <c r="K4485" i="12" s="1"/>
  <c r="M4486" i="12"/>
  <c r="K4486" i="12" s="1"/>
  <c r="M4487" i="12"/>
  <c r="K4487" i="12" s="1"/>
  <c r="M4488" i="12"/>
  <c r="K4488" i="12" s="1"/>
  <c r="M4489" i="12"/>
  <c r="K4489" i="12" s="1"/>
  <c r="M4490" i="12"/>
  <c r="M4491" i="12"/>
  <c r="K4491" i="12" s="1"/>
  <c r="M4492" i="12"/>
  <c r="K4492" i="12" s="1"/>
  <c r="M4493" i="12"/>
  <c r="K4493" i="12" s="1"/>
  <c r="M4494" i="12"/>
  <c r="K4494" i="12" s="1"/>
  <c r="M4495" i="12"/>
  <c r="K4495" i="12" s="1"/>
  <c r="M4496" i="12"/>
  <c r="K4496" i="12" s="1"/>
  <c r="M4497" i="12"/>
  <c r="K4497" i="12" s="1"/>
  <c r="M4498" i="12"/>
  <c r="K4498" i="12" s="1"/>
  <c r="M4499" i="12"/>
  <c r="K4499" i="12" s="1"/>
  <c r="M4500" i="12"/>
  <c r="K4500" i="12" s="1"/>
  <c r="M4501" i="12"/>
  <c r="K4501" i="12" s="1"/>
  <c r="M4502" i="12"/>
  <c r="K4502" i="12" s="1"/>
  <c r="M4503" i="12"/>
  <c r="K4503" i="12" s="1"/>
  <c r="M4504" i="12"/>
  <c r="K4504" i="12" s="1"/>
  <c r="M4505" i="12"/>
  <c r="M4506" i="12"/>
  <c r="K4506" i="12" s="1"/>
  <c r="M4507" i="12"/>
  <c r="K4507" i="12" s="1"/>
  <c r="M4508" i="12"/>
  <c r="K4508" i="12" s="1"/>
  <c r="M4509" i="12"/>
  <c r="K4509" i="12" s="1"/>
  <c r="M4510" i="12"/>
  <c r="K4510" i="12" s="1"/>
  <c r="M4511" i="12"/>
  <c r="K4511" i="12" s="1"/>
  <c r="M4512" i="12"/>
  <c r="K4512" i="12" s="1"/>
  <c r="M4513" i="12"/>
  <c r="K4513" i="12" s="1"/>
  <c r="M4514" i="12"/>
  <c r="K4514" i="12" s="1"/>
  <c r="M4515" i="12"/>
  <c r="K4515" i="12" s="1"/>
  <c r="M4516" i="12"/>
  <c r="K4516" i="12" s="1"/>
  <c r="M4517" i="12"/>
  <c r="K4517" i="12" s="1"/>
  <c r="M4518" i="12"/>
  <c r="K4518" i="12" s="1"/>
  <c r="M4519" i="12"/>
  <c r="K4519" i="12" s="1"/>
  <c r="M4520" i="12"/>
  <c r="K4520" i="12" s="1"/>
  <c r="M4521" i="12"/>
  <c r="K4521" i="12" s="1"/>
  <c r="M4522" i="12"/>
  <c r="K4522" i="12" s="1"/>
  <c r="M4523" i="12"/>
  <c r="K4523" i="12" s="1"/>
  <c r="M4524" i="12"/>
  <c r="K4524" i="12" s="1"/>
  <c r="M4525" i="12"/>
  <c r="K4525" i="12" s="1"/>
  <c r="M4526" i="12"/>
  <c r="K4526" i="12" s="1"/>
  <c r="M4527" i="12"/>
  <c r="K4527" i="12" s="1"/>
  <c r="M4528" i="12"/>
  <c r="K4528" i="12" s="1"/>
  <c r="M4529" i="12"/>
  <c r="K4529" i="12" s="1"/>
  <c r="M4530" i="12"/>
  <c r="K4530" i="12" s="1"/>
  <c r="M4531" i="12"/>
  <c r="K4531" i="12" s="1"/>
  <c r="M4532" i="12"/>
  <c r="K4532" i="12" s="1"/>
  <c r="M4533" i="12"/>
  <c r="K4533" i="12" s="1"/>
  <c r="M4534" i="12"/>
  <c r="K4534" i="12" s="1"/>
  <c r="M4535" i="12"/>
  <c r="K4535" i="12" s="1"/>
  <c r="M4536" i="12"/>
  <c r="M4537" i="12"/>
  <c r="K4537" i="12" s="1"/>
  <c r="M4538" i="12"/>
  <c r="M4539" i="12"/>
  <c r="K4539" i="12" s="1"/>
  <c r="M4540" i="12"/>
  <c r="K4540" i="12" s="1"/>
  <c r="M4541" i="12"/>
  <c r="K4541" i="12" s="1"/>
  <c r="M4542" i="12"/>
  <c r="K4542" i="12" s="1"/>
  <c r="M4543" i="12"/>
  <c r="K4543" i="12" s="1"/>
  <c r="M4544" i="12"/>
  <c r="K4544" i="12" s="1"/>
  <c r="M4545" i="12"/>
  <c r="K4545" i="12" s="1"/>
  <c r="M4546" i="12"/>
  <c r="K4546" i="12" s="1"/>
  <c r="M4547" i="12"/>
  <c r="K4547" i="12" s="1"/>
  <c r="M4548" i="12"/>
  <c r="K4548" i="12" s="1"/>
  <c r="M4549" i="12"/>
  <c r="K4549" i="12" s="1"/>
  <c r="M4550" i="12"/>
  <c r="K4550" i="12" s="1"/>
  <c r="M4551" i="12"/>
  <c r="K4551" i="12" s="1"/>
  <c r="M4552" i="12"/>
  <c r="K4552" i="12" s="1"/>
  <c r="M4553" i="12"/>
  <c r="K4553" i="12" s="1"/>
  <c r="M4554" i="12"/>
  <c r="K4554" i="12" s="1"/>
  <c r="M4555" i="12"/>
  <c r="K4555" i="12" s="1"/>
  <c r="M4556" i="12"/>
  <c r="K4556" i="12" s="1"/>
  <c r="M4557" i="12"/>
  <c r="K4557" i="12" s="1"/>
  <c r="M4558" i="12"/>
  <c r="K4558" i="12" s="1"/>
  <c r="M4559" i="12"/>
  <c r="K4559" i="12" s="1"/>
  <c r="M4560" i="12"/>
  <c r="K4560" i="12" s="1"/>
  <c r="M4561" i="12"/>
  <c r="K4561" i="12" s="1"/>
  <c r="M4562" i="12"/>
  <c r="K4562" i="12" s="1"/>
  <c r="M4563" i="12"/>
  <c r="K4563" i="12" s="1"/>
  <c r="M4564" i="12"/>
  <c r="K4564" i="12" s="1"/>
  <c r="M4565" i="12"/>
  <c r="K4565" i="12" s="1"/>
  <c r="M4566" i="12"/>
  <c r="K4566" i="12" s="1"/>
  <c r="M4567" i="12"/>
  <c r="K4567" i="12" s="1"/>
  <c r="M4568" i="12"/>
  <c r="K4568" i="12" s="1"/>
  <c r="M4569" i="12"/>
  <c r="K4569" i="12" s="1"/>
  <c r="M4570" i="12"/>
  <c r="K4570" i="12" s="1"/>
  <c r="M4571" i="12"/>
  <c r="K4571" i="12" s="1"/>
  <c r="M4572" i="12"/>
  <c r="K4572" i="12" s="1"/>
  <c r="M4573" i="12"/>
  <c r="K4573" i="12" s="1"/>
  <c r="M4574" i="12"/>
  <c r="K4574" i="12" s="1"/>
  <c r="M4575" i="12"/>
  <c r="K4575" i="12" s="1"/>
  <c r="M4576" i="12"/>
  <c r="K4576" i="12" s="1"/>
  <c r="M4577" i="12"/>
  <c r="K4577" i="12" s="1"/>
  <c r="M4578" i="12"/>
  <c r="K4578" i="12" s="1"/>
  <c r="M4579" i="12"/>
  <c r="K4579" i="12" s="1"/>
  <c r="M4580" i="12"/>
  <c r="K4580" i="12" s="1"/>
  <c r="M4581" i="12"/>
  <c r="K4581" i="12" s="1"/>
  <c r="M4582" i="12"/>
  <c r="K4582" i="12" s="1"/>
  <c r="M4583" i="12"/>
  <c r="K4583" i="12" s="1"/>
  <c r="M4584" i="12"/>
  <c r="K4584" i="12" s="1"/>
  <c r="M4585" i="12"/>
  <c r="K4585" i="12" s="1"/>
  <c r="M4586" i="12"/>
  <c r="K4586" i="12" s="1"/>
  <c r="M4587" i="12"/>
  <c r="K4587" i="12" s="1"/>
  <c r="M4588" i="12"/>
  <c r="K4588" i="12" s="1"/>
  <c r="M4589" i="12"/>
  <c r="K4589" i="12" s="1"/>
  <c r="M4590" i="12"/>
  <c r="M4591" i="12"/>
  <c r="K4591" i="12" s="1"/>
  <c r="M4592" i="12"/>
  <c r="K4592" i="12" s="1"/>
  <c r="M4593" i="12"/>
  <c r="K4593" i="12" s="1"/>
  <c r="M4594" i="12"/>
  <c r="K4594" i="12" s="1"/>
  <c r="M4595" i="12"/>
  <c r="K4595" i="12" s="1"/>
  <c r="M4596" i="12"/>
  <c r="K4596" i="12" s="1"/>
  <c r="M4597" i="12"/>
  <c r="K4597" i="12" s="1"/>
  <c r="M4598" i="12"/>
  <c r="K4598" i="12" s="1"/>
  <c r="M4599" i="12"/>
  <c r="K4599" i="12" s="1"/>
  <c r="M4600" i="12"/>
  <c r="K4600" i="12" s="1"/>
  <c r="M4601" i="12"/>
  <c r="K4601" i="12" s="1"/>
  <c r="M4602" i="12"/>
  <c r="K4602" i="12" s="1"/>
  <c r="M4603" i="12"/>
  <c r="K4603" i="12" s="1"/>
  <c r="M4604" i="12"/>
  <c r="K4604" i="12" s="1"/>
  <c r="M4605" i="12"/>
  <c r="K4605" i="12" s="1"/>
  <c r="M4606" i="12"/>
  <c r="K4606" i="12" s="1"/>
  <c r="M4607" i="12"/>
  <c r="K4607" i="12" s="1"/>
  <c r="M4608" i="12"/>
  <c r="K4608" i="12" s="1"/>
  <c r="M4609" i="12"/>
  <c r="K4609" i="12" s="1"/>
  <c r="M4610" i="12"/>
  <c r="K4610" i="12" s="1"/>
  <c r="M4611" i="12"/>
  <c r="K4611" i="12" s="1"/>
  <c r="M4612" i="12"/>
  <c r="K4612" i="12" s="1"/>
  <c r="M4613" i="12"/>
  <c r="K4613" i="12" s="1"/>
  <c r="M4614" i="12"/>
  <c r="K4614" i="12" s="1"/>
  <c r="M4615" i="12"/>
  <c r="K4615" i="12" s="1"/>
  <c r="M4616" i="12"/>
  <c r="K4616" i="12" s="1"/>
  <c r="M4617" i="12"/>
  <c r="K4617" i="12" s="1"/>
  <c r="M4618" i="12"/>
  <c r="K4618" i="12" s="1"/>
  <c r="M4619" i="12"/>
  <c r="K4619" i="12" s="1"/>
  <c r="M4620" i="12"/>
  <c r="K4620" i="12" s="1"/>
  <c r="M4621" i="12"/>
  <c r="K4621" i="12" s="1"/>
  <c r="M4622" i="12"/>
  <c r="K4622" i="12" s="1"/>
  <c r="M4623" i="12"/>
  <c r="M4624" i="12"/>
  <c r="K4624" i="12" s="1"/>
  <c r="M4625" i="12"/>
  <c r="K4625" i="12" s="1"/>
  <c r="M4626" i="12"/>
  <c r="K4626" i="12" s="1"/>
  <c r="M4627" i="12"/>
  <c r="K4627" i="12" s="1"/>
  <c r="M4628" i="12"/>
  <c r="K4628" i="12" s="1"/>
  <c r="M4629" i="12"/>
  <c r="M4630" i="12"/>
  <c r="K4630" i="12" s="1"/>
  <c r="M4631" i="12"/>
  <c r="K4631" i="12" s="1"/>
  <c r="M4632" i="12"/>
  <c r="K4632" i="12" s="1"/>
  <c r="M4633" i="12"/>
  <c r="K4633" i="12" s="1"/>
  <c r="M4634" i="12"/>
  <c r="K4634" i="12" s="1"/>
  <c r="M4635" i="12"/>
  <c r="K4635" i="12" s="1"/>
  <c r="M4636" i="12"/>
  <c r="K4636" i="12" s="1"/>
  <c r="M4637" i="12"/>
  <c r="K4637" i="12" s="1"/>
  <c r="M4638" i="12"/>
  <c r="K4638" i="12" s="1"/>
  <c r="M4639" i="12"/>
  <c r="K4639" i="12" s="1"/>
  <c r="M4640" i="12"/>
  <c r="K4640" i="12" s="1"/>
  <c r="M4641" i="12"/>
  <c r="K4641" i="12" s="1"/>
  <c r="M4642" i="12"/>
  <c r="K4642" i="12" s="1"/>
  <c r="M4643" i="12"/>
  <c r="K4643" i="12" s="1"/>
  <c r="M4644" i="12"/>
  <c r="K4644" i="12" s="1"/>
  <c r="M4645" i="12"/>
  <c r="K4645" i="12" s="1"/>
  <c r="M4646" i="12"/>
  <c r="K4646" i="12" s="1"/>
  <c r="M4647" i="12"/>
  <c r="M4648" i="12"/>
  <c r="K4648" i="12" s="1"/>
  <c r="M4649" i="12"/>
  <c r="K4649" i="12" s="1"/>
  <c r="M4650" i="12"/>
  <c r="K4650" i="12" s="1"/>
  <c r="M4651" i="12"/>
  <c r="K4651" i="12" s="1"/>
  <c r="M4652" i="12"/>
  <c r="K4652" i="12" s="1"/>
  <c r="M4653" i="12"/>
  <c r="K4653" i="12" s="1"/>
  <c r="M4654" i="12"/>
  <c r="K4654" i="12" s="1"/>
  <c r="M4655" i="12"/>
  <c r="K4655" i="12" s="1"/>
  <c r="M4656" i="12"/>
  <c r="K4656" i="12" s="1"/>
  <c r="M4657" i="12"/>
  <c r="K4657" i="12" s="1"/>
  <c r="M4658" i="12"/>
  <c r="K4658" i="12" s="1"/>
  <c r="M4659" i="12"/>
  <c r="K4659" i="12" s="1"/>
  <c r="M4660" i="12"/>
  <c r="K4660" i="12" s="1"/>
  <c r="M4661" i="12"/>
  <c r="K4661" i="12" s="1"/>
  <c r="M4662" i="12"/>
  <c r="K4662" i="12" s="1"/>
  <c r="M4663" i="12"/>
  <c r="K4663" i="12" s="1"/>
  <c r="M4664" i="12"/>
  <c r="K4664" i="12" s="1"/>
  <c r="M4665" i="12"/>
  <c r="K4665" i="12" s="1"/>
  <c r="M4666" i="12"/>
  <c r="K4666" i="12" s="1"/>
  <c r="M4667" i="12"/>
  <c r="K4667" i="12" s="1"/>
  <c r="M4668" i="12"/>
  <c r="K4668" i="12" s="1"/>
  <c r="M4669" i="12"/>
  <c r="K4669" i="12" s="1"/>
  <c r="M4670" i="12"/>
  <c r="K4670" i="12" s="1"/>
  <c r="M4671" i="12"/>
  <c r="K4671" i="12" s="1"/>
  <c r="M4672" i="12"/>
  <c r="K4672" i="12" s="1"/>
  <c r="M4673" i="12"/>
  <c r="K4673" i="12" s="1"/>
  <c r="M4674" i="12"/>
  <c r="K4674" i="12" s="1"/>
  <c r="M4675" i="12"/>
  <c r="K4675" i="12" s="1"/>
  <c r="M4676" i="12"/>
  <c r="K4676" i="12" s="1"/>
  <c r="M4677" i="12"/>
  <c r="M4678" i="12"/>
  <c r="K4678" i="12" s="1"/>
  <c r="M4679" i="12"/>
  <c r="K4679" i="12" s="1"/>
  <c r="M4680" i="12"/>
  <c r="K4680" i="12" s="1"/>
  <c r="M4681" i="12"/>
  <c r="K4681" i="12" s="1"/>
  <c r="M4682" i="12"/>
  <c r="K4682" i="12" s="1"/>
  <c r="M4683" i="12"/>
  <c r="K4683" i="12" s="1"/>
  <c r="M4684" i="12"/>
  <c r="K4684" i="12" s="1"/>
  <c r="M4685" i="12"/>
  <c r="K4685" i="12" s="1"/>
  <c r="M4686" i="12"/>
  <c r="K4686" i="12" s="1"/>
  <c r="M4687" i="12"/>
  <c r="K4687" i="12" s="1"/>
  <c r="M4688" i="12"/>
  <c r="K4688" i="12" s="1"/>
  <c r="M4689" i="12"/>
  <c r="K4689" i="12" s="1"/>
  <c r="M4690" i="12"/>
  <c r="K4690" i="12" s="1"/>
  <c r="M4691" i="12"/>
  <c r="K4691" i="12" s="1"/>
  <c r="M4692" i="12"/>
  <c r="K4692" i="12" s="1"/>
  <c r="M4693" i="12"/>
  <c r="K4693" i="12" s="1"/>
  <c r="M4694" i="12"/>
  <c r="K4694" i="12" s="1"/>
  <c r="M4695" i="12"/>
  <c r="K4695" i="12" s="1"/>
  <c r="M4696" i="12"/>
  <c r="K4696" i="12" s="1"/>
  <c r="M4697" i="12"/>
  <c r="K4697" i="12" s="1"/>
  <c r="M4698" i="12"/>
  <c r="K4698" i="12" s="1"/>
  <c r="M4699" i="12"/>
  <c r="K4699" i="12" s="1"/>
  <c r="M4700" i="12"/>
  <c r="K4700" i="12" s="1"/>
  <c r="M4701" i="12"/>
  <c r="K4701" i="12" s="1"/>
  <c r="M4702" i="12"/>
  <c r="K4702" i="12" s="1"/>
  <c r="M4703" i="12"/>
  <c r="K4703" i="12" s="1"/>
  <c r="M4704" i="12"/>
  <c r="K4704" i="12" s="1"/>
  <c r="M4705" i="12"/>
  <c r="K4705" i="12" s="1"/>
  <c r="M4706" i="12"/>
  <c r="K4706" i="12" s="1"/>
  <c r="M4707" i="12"/>
  <c r="K4707" i="12" s="1"/>
  <c r="M4708" i="12"/>
  <c r="K4708" i="12" s="1"/>
  <c r="M4709" i="12"/>
  <c r="K4709" i="12" s="1"/>
  <c r="M4710" i="12"/>
  <c r="K4710" i="12" s="1"/>
  <c r="M4711" i="12"/>
  <c r="K4711" i="12" s="1"/>
  <c r="M4712" i="12"/>
  <c r="K4712" i="12" s="1"/>
  <c r="M4713" i="12"/>
  <c r="K4713" i="12" s="1"/>
  <c r="M4714" i="12"/>
  <c r="K4714" i="12" s="1"/>
  <c r="M4715" i="12"/>
  <c r="K4715" i="12" s="1"/>
  <c r="M4716" i="12"/>
  <c r="K4716" i="12" s="1"/>
  <c r="M4717" i="12"/>
  <c r="K4717" i="12" s="1"/>
  <c r="M4718" i="12"/>
  <c r="K4718" i="12" s="1"/>
  <c r="M4719" i="12"/>
  <c r="K4719" i="12" s="1"/>
  <c r="M4720" i="12"/>
  <c r="K4720" i="12" s="1"/>
  <c r="M4721" i="12"/>
  <c r="K4721" i="12" s="1"/>
  <c r="M4722" i="12"/>
  <c r="K4722" i="12" s="1"/>
  <c r="M4723" i="12"/>
  <c r="K4723" i="12" s="1"/>
  <c r="M4724" i="12"/>
  <c r="K4724" i="12" s="1"/>
  <c r="M4725" i="12"/>
  <c r="K4725" i="12" s="1"/>
  <c r="M4726" i="12"/>
  <c r="K4726" i="12" s="1"/>
  <c r="M4727" i="12"/>
  <c r="K4727" i="12" s="1"/>
  <c r="M4728" i="12"/>
  <c r="K4728" i="12" s="1"/>
  <c r="M4729" i="12"/>
  <c r="K4729" i="12" s="1"/>
  <c r="M4730" i="12"/>
  <c r="K4730" i="12" s="1"/>
  <c r="M4731" i="12"/>
  <c r="K4731" i="12" s="1"/>
  <c r="M4732" i="12"/>
  <c r="K4732" i="12" s="1"/>
  <c r="M4733" i="12"/>
  <c r="K4733" i="12" s="1"/>
  <c r="M4734" i="12"/>
  <c r="K4734" i="12" s="1"/>
  <c r="M4735" i="12"/>
  <c r="K4735" i="12" s="1"/>
  <c r="M4736" i="12"/>
  <c r="K4736" i="12" s="1"/>
  <c r="M4737" i="12"/>
  <c r="K4737" i="12" s="1"/>
  <c r="M4738" i="12"/>
  <c r="K4738" i="12" s="1"/>
  <c r="M4739" i="12"/>
  <c r="K4739" i="12" s="1"/>
  <c r="M4740" i="12"/>
  <c r="K4740" i="12" s="1"/>
  <c r="M4741" i="12"/>
  <c r="K4741" i="12" s="1"/>
  <c r="M4742" i="12"/>
  <c r="K4742" i="12" s="1"/>
  <c r="M4743" i="12"/>
  <c r="K4743" i="12" s="1"/>
  <c r="M4744" i="12"/>
  <c r="K4744" i="12" s="1"/>
  <c r="M4745" i="12"/>
  <c r="M4746" i="12"/>
  <c r="K4746" i="12" s="1"/>
  <c r="M4747" i="12"/>
  <c r="K4747" i="12" s="1"/>
  <c r="M4748" i="12"/>
  <c r="K4748" i="12" s="1"/>
  <c r="M4749" i="12"/>
  <c r="K4749" i="12" s="1"/>
  <c r="M4750" i="12"/>
  <c r="K4750" i="12" s="1"/>
  <c r="M4751" i="12"/>
  <c r="K4751" i="12" s="1"/>
  <c r="M4752" i="12"/>
  <c r="K4752" i="12" s="1"/>
  <c r="M4753" i="12"/>
  <c r="K4753" i="12" s="1"/>
  <c r="M4754" i="12"/>
  <c r="K4754" i="12" s="1"/>
  <c r="M4755" i="12"/>
  <c r="K4755" i="12" s="1"/>
  <c r="M4756" i="12"/>
  <c r="K4756" i="12" s="1"/>
  <c r="M4757" i="12"/>
  <c r="M4758" i="12"/>
  <c r="K4758" i="12" s="1"/>
  <c r="M4759" i="12"/>
  <c r="K4759" i="12" s="1"/>
  <c r="M4760" i="12"/>
  <c r="K4760" i="12" s="1"/>
  <c r="M4761" i="12"/>
  <c r="K4761" i="12" s="1"/>
  <c r="M4762" i="12"/>
  <c r="M4763" i="12"/>
  <c r="K4763" i="12" s="1"/>
  <c r="M4764" i="12"/>
  <c r="K4764" i="12" s="1"/>
  <c r="M4765" i="12"/>
  <c r="K4765" i="12" s="1"/>
  <c r="M4766" i="12"/>
  <c r="K4766" i="12" s="1"/>
  <c r="M4767" i="12"/>
  <c r="K4767" i="12" s="1"/>
  <c r="M4768" i="12"/>
  <c r="K4768" i="12" s="1"/>
  <c r="M4769" i="12"/>
  <c r="M4770" i="12"/>
  <c r="K4770" i="12" s="1"/>
  <c r="M4771" i="12"/>
  <c r="K4771" i="12" s="1"/>
  <c r="M4772" i="12"/>
  <c r="K4772" i="12" s="1"/>
  <c r="M4773" i="12"/>
  <c r="K4773" i="12" s="1"/>
  <c r="M4774" i="12"/>
  <c r="K4774" i="12" s="1"/>
  <c r="M4775" i="12"/>
  <c r="K4775" i="12" s="1"/>
  <c r="M4776" i="12"/>
  <c r="K4776" i="12" s="1"/>
  <c r="M4777" i="12"/>
  <c r="K4777" i="12" s="1"/>
  <c r="M4778" i="12"/>
  <c r="K4778" i="12" s="1"/>
  <c r="M4779" i="12"/>
  <c r="K4779" i="12" s="1"/>
  <c r="M4780" i="12"/>
  <c r="K4780" i="12" s="1"/>
  <c r="M4781" i="12"/>
  <c r="K4781" i="12" s="1"/>
  <c r="M4782" i="12"/>
  <c r="K4782" i="12" s="1"/>
  <c r="M4783" i="12"/>
  <c r="K4783" i="12" s="1"/>
  <c r="M4784" i="12"/>
  <c r="K4784" i="12" s="1"/>
  <c r="M4785" i="12"/>
  <c r="K4785" i="12" s="1"/>
  <c r="M4786" i="12"/>
  <c r="K4786" i="12" s="1"/>
  <c r="M4787" i="12"/>
  <c r="K4787" i="12" s="1"/>
  <c r="M4788" i="12"/>
  <c r="K4788" i="12" s="1"/>
  <c r="M4789" i="12"/>
  <c r="K4789" i="12" s="1"/>
  <c r="M4790" i="12"/>
  <c r="K4790" i="12" s="1"/>
  <c r="M4791" i="12"/>
  <c r="K4791" i="12" s="1"/>
  <c r="M4792" i="12"/>
  <c r="K4792" i="12" s="1"/>
  <c r="M4793" i="12"/>
  <c r="K4793" i="12" s="1"/>
  <c r="M4794" i="12"/>
  <c r="K4794" i="12" s="1"/>
  <c r="M4795" i="12"/>
  <c r="K4795" i="12" s="1"/>
  <c r="M4796" i="12"/>
  <c r="K4796" i="12" s="1"/>
  <c r="M4797" i="12"/>
  <c r="K4797" i="12" s="1"/>
  <c r="M4798" i="12"/>
  <c r="K4798" i="12" s="1"/>
  <c r="M4799" i="12"/>
  <c r="K4799" i="12" s="1"/>
  <c r="M4800" i="12"/>
  <c r="K4800" i="12" s="1"/>
  <c r="M4801" i="12"/>
  <c r="K4801" i="12" s="1"/>
  <c r="M4802" i="12"/>
  <c r="K4802" i="12" s="1"/>
  <c r="M4803" i="12"/>
  <c r="K4803" i="12" s="1"/>
  <c r="M4804" i="12"/>
  <c r="K4804" i="12" s="1"/>
  <c r="M4805" i="12"/>
  <c r="K4805" i="12" s="1"/>
  <c r="M4806" i="12"/>
  <c r="K4806" i="12" s="1"/>
  <c r="M4807" i="12"/>
  <c r="K4807" i="12" s="1"/>
  <c r="M4808" i="12"/>
  <c r="K4808" i="12" s="1"/>
  <c r="M4809" i="12"/>
  <c r="K4809" i="12" s="1"/>
  <c r="M4810" i="12"/>
  <c r="K4810" i="12" s="1"/>
  <c r="M4811" i="12"/>
  <c r="K4811" i="12" s="1"/>
  <c r="M4812" i="12"/>
  <c r="K4812" i="12" s="1"/>
  <c r="M4813" i="12"/>
  <c r="K4813" i="12" s="1"/>
  <c r="M4814" i="12"/>
  <c r="K4814" i="12" s="1"/>
  <c r="M4815" i="12"/>
  <c r="K4815" i="12" s="1"/>
  <c r="M4816" i="12"/>
  <c r="K4816" i="12" s="1"/>
  <c r="M4817" i="12"/>
  <c r="K4817" i="12" s="1"/>
  <c r="M4818" i="12"/>
  <c r="K4818" i="12" s="1"/>
  <c r="M4819" i="12"/>
  <c r="K4819" i="12" s="1"/>
  <c r="M4820" i="12"/>
  <c r="K4820" i="12" s="1"/>
  <c r="M4821" i="12"/>
  <c r="K4821" i="12" s="1"/>
  <c r="M4822" i="12"/>
  <c r="K4822" i="12" s="1"/>
  <c r="M4823" i="12"/>
  <c r="K4823" i="12" s="1"/>
  <c r="M4824" i="12"/>
  <c r="K4824" i="12" s="1"/>
  <c r="M4825" i="12"/>
  <c r="K4825" i="12" s="1"/>
  <c r="M4826" i="12"/>
  <c r="K4826" i="12" s="1"/>
  <c r="M4827" i="12"/>
  <c r="K4827" i="12" s="1"/>
  <c r="M4828" i="12"/>
  <c r="K4828" i="12" s="1"/>
  <c r="M4829" i="12"/>
  <c r="K4829" i="12" s="1"/>
  <c r="M4830" i="12"/>
  <c r="K4830" i="12" s="1"/>
  <c r="M4831" i="12"/>
  <c r="K4831" i="12" s="1"/>
  <c r="M4832" i="12"/>
  <c r="K4832" i="12" s="1"/>
  <c r="M4833" i="12"/>
  <c r="K4833" i="12" s="1"/>
  <c r="M4834" i="12"/>
  <c r="K4834" i="12" s="1"/>
  <c r="M4835" i="12"/>
  <c r="K4835" i="12" s="1"/>
  <c r="M4836" i="12"/>
  <c r="K4836" i="12" s="1"/>
  <c r="M4837" i="12"/>
  <c r="K4837" i="12" s="1"/>
  <c r="M4838" i="12"/>
  <c r="K4838" i="12" s="1"/>
  <c r="M4839" i="12"/>
  <c r="K4839" i="12" s="1"/>
  <c r="M4840" i="12"/>
  <c r="K4840" i="12" s="1"/>
  <c r="M4841" i="12"/>
  <c r="K4841" i="12" s="1"/>
  <c r="M4842" i="12"/>
  <c r="K4842" i="12" s="1"/>
  <c r="M4843" i="12"/>
  <c r="K4843" i="12" s="1"/>
  <c r="M4844" i="12"/>
  <c r="K4844" i="12" s="1"/>
  <c r="M4845" i="12"/>
  <c r="K4845" i="12" s="1"/>
  <c r="M4846" i="12"/>
  <c r="K4846" i="12" s="1"/>
  <c r="M4847" i="12"/>
  <c r="K4847" i="12" s="1"/>
  <c r="M4848" i="12"/>
  <c r="K4848" i="12" s="1"/>
  <c r="M4849" i="12"/>
  <c r="K4849" i="12" s="1"/>
  <c r="M4850" i="12"/>
  <c r="K4850" i="12" s="1"/>
  <c r="M4851" i="12"/>
  <c r="K4851" i="12" s="1"/>
  <c r="M4852" i="12"/>
  <c r="K4852" i="12" s="1"/>
  <c r="M4853" i="12"/>
  <c r="K4853" i="12" s="1"/>
  <c r="M4854" i="12"/>
  <c r="K4854" i="12" s="1"/>
  <c r="M4855" i="12"/>
  <c r="K4855" i="12" s="1"/>
  <c r="M4856" i="12"/>
  <c r="M4857" i="12"/>
  <c r="K4857" i="12" s="1"/>
  <c r="M4858" i="12"/>
  <c r="K4858" i="12" s="1"/>
  <c r="M4859" i="12"/>
  <c r="K4859" i="12" s="1"/>
  <c r="M4860" i="12"/>
  <c r="K4860" i="12" s="1"/>
  <c r="M4861" i="12"/>
  <c r="K4861" i="12" s="1"/>
  <c r="M4862" i="12"/>
  <c r="K4862" i="12" s="1"/>
  <c r="M4863" i="12"/>
  <c r="K4863" i="12" s="1"/>
  <c r="M4864" i="12"/>
  <c r="K4864" i="12" s="1"/>
  <c r="M4865" i="12"/>
  <c r="K4865" i="12" s="1"/>
  <c r="M4866" i="12"/>
  <c r="K4866" i="12" s="1"/>
  <c r="M4867" i="12"/>
  <c r="K4867" i="12" s="1"/>
  <c r="M4868" i="12"/>
  <c r="K4868" i="12" s="1"/>
  <c r="M4869" i="12"/>
  <c r="K4869" i="12" s="1"/>
  <c r="M4870" i="12"/>
  <c r="K4870" i="12" s="1"/>
  <c r="M4871" i="12"/>
  <c r="K4871" i="12" s="1"/>
  <c r="M4872" i="12"/>
  <c r="K4872" i="12" s="1"/>
  <c r="M4873" i="12"/>
  <c r="M4874" i="12"/>
  <c r="K4874" i="12" s="1"/>
  <c r="M4875" i="12"/>
  <c r="K4875" i="12" s="1"/>
  <c r="M4876" i="12"/>
  <c r="K4876" i="12" s="1"/>
  <c r="M4877" i="12"/>
  <c r="K4877" i="12" s="1"/>
  <c r="M4878" i="12"/>
  <c r="K4878" i="12" s="1"/>
  <c r="M4879" i="12"/>
  <c r="K4879" i="12" s="1"/>
  <c r="M4880" i="12"/>
  <c r="K4880" i="12" s="1"/>
  <c r="M4881" i="12"/>
  <c r="K4881" i="12" s="1"/>
  <c r="M4882" i="12"/>
  <c r="K4882" i="12" s="1"/>
  <c r="M4883" i="12"/>
  <c r="K4883" i="12" s="1"/>
  <c r="M4884" i="12"/>
  <c r="K4884" i="12" s="1"/>
  <c r="M4885" i="12"/>
  <c r="K4885" i="12" s="1"/>
  <c r="M4886" i="12"/>
  <c r="K4886" i="12" s="1"/>
  <c r="M4887" i="12"/>
  <c r="K4887" i="12" s="1"/>
  <c r="M4888" i="12"/>
  <c r="K4888" i="12" s="1"/>
  <c r="M4889" i="12"/>
  <c r="K4889" i="12" s="1"/>
  <c r="M4890" i="12"/>
  <c r="K4890" i="12" s="1"/>
  <c r="M4891" i="12"/>
  <c r="K4891" i="12" s="1"/>
  <c r="M4892" i="12"/>
  <c r="K4892" i="12" s="1"/>
  <c r="M4893" i="12"/>
  <c r="M4894" i="12"/>
  <c r="K4894" i="12" s="1"/>
  <c r="M4895" i="12"/>
  <c r="K4895" i="12" s="1"/>
  <c r="M4896" i="12"/>
  <c r="K4896" i="12" s="1"/>
  <c r="M4897" i="12"/>
  <c r="K4897" i="12" s="1"/>
  <c r="M4898" i="12"/>
  <c r="K4898" i="12" s="1"/>
  <c r="M4899" i="12"/>
  <c r="K4899" i="12" s="1"/>
  <c r="M4900" i="12"/>
  <c r="K4900" i="12" s="1"/>
  <c r="M4901" i="12"/>
  <c r="K4901" i="12" s="1"/>
  <c r="M4902" i="12"/>
  <c r="K4902" i="12" s="1"/>
  <c r="M4903" i="12"/>
  <c r="K4903" i="12" s="1"/>
  <c r="M4904" i="12"/>
  <c r="K4904" i="12" s="1"/>
  <c r="M4905" i="12"/>
  <c r="K4905" i="12" s="1"/>
  <c r="M4906" i="12"/>
  <c r="K4906" i="12" s="1"/>
  <c r="M4907" i="12"/>
  <c r="K4907" i="12" s="1"/>
  <c r="M4908" i="12"/>
  <c r="K4908" i="12" s="1"/>
  <c r="M4909" i="12"/>
  <c r="K4909" i="12" s="1"/>
  <c r="M4910" i="12"/>
  <c r="K4910" i="12" s="1"/>
  <c r="M4911" i="12"/>
  <c r="K4911" i="12" s="1"/>
  <c r="M4912" i="12"/>
  <c r="K4912" i="12" s="1"/>
  <c r="M4913" i="12"/>
  <c r="K4913" i="12" s="1"/>
  <c r="M4914" i="12"/>
  <c r="K4914" i="12" s="1"/>
  <c r="M4915" i="12"/>
  <c r="K4915" i="12" s="1"/>
  <c r="M4916" i="12"/>
  <c r="K4916" i="12" s="1"/>
  <c r="M4917" i="12"/>
  <c r="K4917" i="12" s="1"/>
  <c r="M4918" i="12"/>
  <c r="K4918" i="12" s="1"/>
  <c r="M4919" i="12"/>
  <c r="K4919" i="12" s="1"/>
  <c r="M4920" i="12"/>
  <c r="K4920" i="12" s="1"/>
  <c r="M4921" i="12"/>
  <c r="K4921" i="12" s="1"/>
  <c r="M4922" i="12"/>
  <c r="K4922" i="12" s="1"/>
  <c r="M4923" i="12"/>
  <c r="K4923" i="12" s="1"/>
  <c r="M4924" i="12"/>
  <c r="K4924" i="12" s="1"/>
  <c r="M4925" i="12"/>
  <c r="K4925" i="12" s="1"/>
  <c r="M4926" i="12"/>
  <c r="K4926" i="12" s="1"/>
  <c r="M4927" i="12"/>
  <c r="K4927" i="12" s="1"/>
  <c r="M4928" i="12"/>
  <c r="K4928" i="12" s="1"/>
  <c r="M4929" i="12"/>
  <c r="K4929" i="12" s="1"/>
  <c r="M4930" i="12"/>
  <c r="K4930" i="12" s="1"/>
  <c r="M4931" i="12"/>
  <c r="K4931" i="12" s="1"/>
  <c r="M4932" i="12"/>
  <c r="K4932" i="12" s="1"/>
  <c r="M4933" i="12"/>
  <c r="K4933" i="12" s="1"/>
  <c r="M4934" i="12"/>
  <c r="K4934" i="12" s="1"/>
  <c r="M4935" i="12"/>
  <c r="K4935" i="12" s="1"/>
  <c r="M4936" i="12"/>
  <c r="K4936" i="12" s="1"/>
  <c r="M4937" i="12"/>
  <c r="K4937" i="12" s="1"/>
  <c r="M4938" i="12"/>
  <c r="K4938" i="12" s="1"/>
  <c r="M4939" i="12"/>
  <c r="K4939" i="12" s="1"/>
  <c r="M4940" i="12"/>
  <c r="K4940" i="12" s="1"/>
  <c r="M4941" i="12"/>
  <c r="K4941" i="12" s="1"/>
  <c r="M4942" i="12"/>
  <c r="K4942" i="12" s="1"/>
  <c r="M4943" i="12"/>
  <c r="K4943" i="12" s="1"/>
  <c r="M4944" i="12"/>
  <c r="K4944" i="12" s="1"/>
  <c r="M4945" i="12"/>
  <c r="K4945" i="12" s="1"/>
  <c r="M4946" i="12"/>
  <c r="K4946" i="12" s="1"/>
  <c r="M4947" i="12"/>
  <c r="K4947" i="12" s="1"/>
  <c r="M4948" i="12"/>
  <c r="K4948" i="12" s="1"/>
  <c r="M4949" i="12"/>
  <c r="K4949" i="12" s="1"/>
  <c r="M4950" i="12"/>
  <c r="K4950" i="12" s="1"/>
  <c r="M4951" i="12"/>
  <c r="K4951" i="12" s="1"/>
  <c r="M4952" i="12"/>
  <c r="K4952" i="12" s="1"/>
  <c r="M4953" i="12"/>
  <c r="K4953" i="12" s="1"/>
  <c r="M4954" i="12"/>
  <c r="K4954" i="12" s="1"/>
  <c r="M4955" i="12"/>
  <c r="K4955" i="12" s="1"/>
  <c r="M4956" i="12"/>
  <c r="K4956" i="12" s="1"/>
  <c r="M4957" i="12"/>
  <c r="K4957" i="12" s="1"/>
  <c r="M4958" i="12"/>
  <c r="K4958" i="12" s="1"/>
  <c r="M4959" i="12"/>
  <c r="K4959" i="12" s="1"/>
  <c r="M4960" i="12"/>
  <c r="K4960" i="12" s="1"/>
  <c r="M4961" i="12"/>
  <c r="K4961" i="12" s="1"/>
  <c r="M4962" i="12"/>
  <c r="K4962" i="12" s="1"/>
  <c r="M4963" i="12"/>
  <c r="K4963" i="12" s="1"/>
  <c r="M4964" i="12"/>
  <c r="K4964" i="12" s="1"/>
  <c r="M4965" i="12"/>
  <c r="K4965" i="12" s="1"/>
  <c r="M4966" i="12"/>
  <c r="K4966" i="12" s="1"/>
  <c r="M4967" i="12"/>
  <c r="K4967" i="12" s="1"/>
  <c r="M4968" i="12"/>
  <c r="K4968" i="12" s="1"/>
  <c r="M4969" i="12"/>
  <c r="K4969" i="12" s="1"/>
  <c r="M4970" i="12"/>
  <c r="K4970" i="12" s="1"/>
  <c r="M4971" i="12"/>
  <c r="K4971" i="12" s="1"/>
  <c r="M4972" i="12"/>
  <c r="K4972" i="12" s="1"/>
  <c r="M4973" i="12"/>
  <c r="K4973" i="12" s="1"/>
  <c r="M4974" i="12"/>
  <c r="K4974" i="12" s="1"/>
  <c r="M4975" i="12"/>
  <c r="K4975" i="12" s="1"/>
  <c r="M4976" i="12"/>
  <c r="K4976" i="12" s="1"/>
  <c r="M4977" i="12"/>
  <c r="K4977" i="12" s="1"/>
  <c r="M4978" i="12"/>
  <c r="K4978" i="12" s="1"/>
  <c r="M4979" i="12"/>
  <c r="K4979" i="12" s="1"/>
  <c r="M4980" i="12"/>
  <c r="K4980" i="12" s="1"/>
  <c r="M4981" i="12"/>
  <c r="K4981" i="12" s="1"/>
  <c r="M4982" i="12"/>
  <c r="K4982" i="12" s="1"/>
  <c r="M4983" i="12"/>
  <c r="K4983" i="12" s="1"/>
  <c r="M4984" i="12"/>
  <c r="K4984" i="12" s="1"/>
  <c r="M4985" i="12"/>
  <c r="K4985" i="12" s="1"/>
  <c r="M4986" i="12"/>
  <c r="K4986" i="12" s="1"/>
  <c r="M4987" i="12"/>
  <c r="K4987" i="12" s="1"/>
  <c r="M4988" i="12"/>
  <c r="K4988" i="12" s="1"/>
  <c r="M4989" i="12"/>
  <c r="K4989" i="12" s="1"/>
  <c r="M4990" i="12"/>
  <c r="K4990" i="12" s="1"/>
  <c r="M4991" i="12"/>
  <c r="K4991" i="12" s="1"/>
  <c r="M4992" i="12"/>
  <c r="K4992" i="12" s="1"/>
  <c r="M4993" i="12"/>
  <c r="K4993" i="12" s="1"/>
  <c r="M4994" i="12"/>
  <c r="K4994" i="12" s="1"/>
  <c r="M4995" i="12"/>
  <c r="K4995" i="12" s="1"/>
  <c r="M4996" i="12"/>
  <c r="K4996" i="12" s="1"/>
  <c r="M4997" i="12"/>
  <c r="K4997" i="12" s="1"/>
  <c r="M4998" i="12"/>
  <c r="K4998" i="12" s="1"/>
  <c r="M4999" i="12"/>
  <c r="K4999" i="12" s="1"/>
  <c r="M5000" i="12"/>
  <c r="K5000" i="12" s="1"/>
  <c r="M5001" i="12"/>
  <c r="M5002" i="12"/>
  <c r="K5002" i="12" s="1"/>
  <c r="M5003" i="12"/>
  <c r="K5003" i="12" s="1"/>
  <c r="M5004" i="12"/>
  <c r="K5004" i="12" s="1"/>
  <c r="M5005" i="12"/>
  <c r="K5005" i="12" s="1"/>
  <c r="M5006" i="12"/>
  <c r="K5006" i="12" s="1"/>
  <c r="M5007" i="12"/>
  <c r="K5007" i="12" s="1"/>
  <c r="M5008" i="12"/>
  <c r="K5008" i="12" s="1"/>
  <c r="M5009" i="12"/>
  <c r="K5009" i="12" s="1"/>
  <c r="M5010" i="12"/>
  <c r="K5010" i="12" s="1"/>
  <c r="M5011" i="12"/>
  <c r="K5011" i="12" s="1"/>
  <c r="M5012" i="12"/>
  <c r="M5013" i="12"/>
  <c r="K5013" i="12" s="1"/>
  <c r="M5014" i="12"/>
  <c r="K5014" i="12" s="1"/>
  <c r="M5015" i="12"/>
  <c r="K5015" i="12" s="1"/>
  <c r="M5016" i="12"/>
  <c r="K5016" i="12" s="1"/>
  <c r="M5017" i="12"/>
  <c r="K5017" i="12" s="1"/>
  <c r="M5018" i="12"/>
  <c r="K5018" i="12" s="1"/>
  <c r="M5019" i="12"/>
  <c r="K5019" i="12" s="1"/>
  <c r="M5020" i="12"/>
  <c r="K5020" i="12" s="1"/>
  <c r="M5021" i="12"/>
  <c r="K5021" i="12" s="1"/>
  <c r="M5022" i="12"/>
  <c r="K5022" i="12" s="1"/>
  <c r="M5023" i="12"/>
  <c r="K5023" i="12" s="1"/>
  <c r="M5024" i="12"/>
  <c r="K5024" i="12" s="1"/>
  <c r="M5025" i="12"/>
  <c r="K5025" i="12" s="1"/>
  <c r="M5026" i="12"/>
  <c r="K5026" i="12" s="1"/>
  <c r="M5027" i="12"/>
  <c r="K5027" i="12" s="1"/>
  <c r="M5028" i="12"/>
  <c r="K5028" i="12" s="1"/>
  <c r="M5029" i="12"/>
  <c r="K5029" i="12" s="1"/>
  <c r="M5030" i="12"/>
  <c r="K5030" i="12" s="1"/>
  <c r="M5031" i="12"/>
  <c r="K5031" i="12" s="1"/>
  <c r="M5032" i="12"/>
  <c r="K5032" i="12" s="1"/>
  <c r="M5033" i="12"/>
  <c r="K5033" i="12" s="1"/>
  <c r="M5034" i="12"/>
  <c r="K5034" i="12" s="1"/>
  <c r="M5035" i="12"/>
  <c r="K5035" i="12" s="1"/>
  <c r="M5036" i="12"/>
  <c r="K5036" i="12" s="1"/>
  <c r="M5037" i="12"/>
  <c r="K5037" i="12" s="1"/>
  <c r="M5038" i="12"/>
  <c r="K5038" i="12" s="1"/>
  <c r="M5039" i="12"/>
  <c r="K5039" i="12" s="1"/>
  <c r="M5040" i="12"/>
  <c r="K5040" i="12" s="1"/>
  <c r="M5041" i="12"/>
  <c r="K5041" i="12" s="1"/>
  <c r="M5042" i="12"/>
  <c r="K5042" i="12" s="1"/>
  <c r="M5043" i="12"/>
  <c r="K5043" i="12" s="1"/>
  <c r="M5044" i="12"/>
  <c r="K5044" i="12" s="1"/>
  <c r="M5045" i="12"/>
  <c r="K5045" i="12" s="1"/>
  <c r="M5046" i="12"/>
  <c r="K5046" i="12" s="1"/>
  <c r="M5047" i="12"/>
  <c r="K5047" i="12" s="1"/>
  <c r="M5048" i="12"/>
  <c r="K5048" i="12" s="1"/>
  <c r="M5049" i="12"/>
  <c r="K5049" i="12" s="1"/>
  <c r="M5050" i="12"/>
  <c r="K5050" i="12" s="1"/>
  <c r="M5051" i="12"/>
  <c r="K5051" i="12" s="1"/>
  <c r="M5052" i="12"/>
  <c r="K5052" i="12" s="1"/>
  <c r="M5053" i="12"/>
  <c r="K5053" i="12" s="1"/>
  <c r="M5054" i="12"/>
  <c r="K5054" i="12" s="1"/>
  <c r="M5055" i="12"/>
  <c r="K5055" i="12" s="1"/>
  <c r="M5056" i="12"/>
  <c r="M5057" i="12"/>
  <c r="K5057" i="12" s="1"/>
  <c r="M5058" i="12"/>
  <c r="K5058" i="12" s="1"/>
  <c r="M5059" i="12"/>
  <c r="K5059" i="12" s="1"/>
  <c r="M5060" i="12"/>
  <c r="M5061" i="12"/>
  <c r="K5061" i="12" s="1"/>
  <c r="M5062" i="12"/>
  <c r="K5062" i="12" s="1"/>
  <c r="M5063" i="12"/>
  <c r="K5063" i="12" s="1"/>
  <c r="M5064" i="12"/>
  <c r="K5064" i="12" s="1"/>
  <c r="M5065" i="12"/>
  <c r="K5065" i="12" s="1"/>
  <c r="M5066" i="12"/>
  <c r="K5066" i="12" s="1"/>
  <c r="M5067" i="12"/>
  <c r="K5067" i="12" s="1"/>
  <c r="M5068" i="12"/>
  <c r="K5068" i="12" s="1"/>
  <c r="M5069" i="12"/>
  <c r="K5069" i="12" s="1"/>
  <c r="M5070" i="12"/>
  <c r="K5070" i="12" s="1"/>
  <c r="M5071" i="12"/>
  <c r="K5071" i="12" s="1"/>
  <c r="M5072" i="12"/>
  <c r="K5072" i="12" s="1"/>
  <c r="M5073" i="12"/>
  <c r="K5073" i="12" s="1"/>
  <c r="M5074" i="12"/>
  <c r="K5074" i="12" s="1"/>
  <c r="M5075" i="12"/>
  <c r="K5075" i="12" s="1"/>
  <c r="M5076" i="12"/>
  <c r="K5076" i="12" s="1"/>
  <c r="M5077" i="12"/>
  <c r="M5078" i="12"/>
  <c r="K5078" i="12" s="1"/>
  <c r="M5079" i="12"/>
  <c r="K5079" i="12" s="1"/>
  <c r="M5080" i="12"/>
  <c r="K5080" i="12" s="1"/>
  <c r="M5081" i="12"/>
  <c r="K5081" i="12" s="1"/>
  <c r="M5082" i="12"/>
  <c r="K5082" i="12" s="1"/>
  <c r="M5083" i="12"/>
  <c r="K5083" i="12" s="1"/>
  <c r="M5084" i="12"/>
  <c r="K5084" i="12" s="1"/>
  <c r="M5085" i="12"/>
  <c r="K5085" i="12" s="1"/>
  <c r="M5086" i="12"/>
  <c r="K5086" i="12" s="1"/>
  <c r="M5087" i="12"/>
  <c r="K5087" i="12" s="1"/>
  <c r="M5088" i="12"/>
  <c r="K5088" i="12" s="1"/>
  <c r="M5089" i="12"/>
  <c r="K5089" i="12" s="1"/>
  <c r="M5090" i="12"/>
  <c r="K5090" i="12" s="1"/>
  <c r="M5091" i="12"/>
  <c r="K5091" i="12" s="1"/>
  <c r="M5092" i="12"/>
  <c r="K5092" i="12" s="1"/>
  <c r="M5093" i="12"/>
  <c r="K5093" i="12" s="1"/>
  <c r="M5094" i="12"/>
  <c r="K5094" i="12" s="1"/>
  <c r="M5095" i="12"/>
  <c r="K5095" i="12" s="1"/>
  <c r="M5096" i="12"/>
  <c r="K5096" i="12" s="1"/>
  <c r="M5097" i="12"/>
  <c r="K5097" i="12" s="1"/>
  <c r="M5098" i="12"/>
  <c r="K5098" i="12" s="1"/>
  <c r="M5099" i="12"/>
  <c r="K5099" i="12" s="1"/>
  <c r="M5100" i="12"/>
  <c r="K5100" i="12" s="1"/>
  <c r="M5101" i="12"/>
  <c r="K5101" i="12" s="1"/>
  <c r="M5102" i="12"/>
  <c r="K5102" i="12" s="1"/>
  <c r="M5103" i="12"/>
  <c r="K5103" i="12" s="1"/>
  <c r="M5104" i="12"/>
  <c r="K5104" i="12" s="1"/>
  <c r="M5105" i="12"/>
  <c r="K5105" i="12" s="1"/>
  <c r="M5106" i="12"/>
  <c r="K5106" i="12" s="1"/>
  <c r="M5107" i="12"/>
  <c r="K5107" i="12" s="1"/>
  <c r="M5108" i="12"/>
  <c r="K5108" i="12" s="1"/>
  <c r="M5109" i="12"/>
  <c r="K5109" i="12" s="1"/>
  <c r="M5110" i="12"/>
  <c r="K5110" i="12" s="1"/>
  <c r="M5111" i="12"/>
  <c r="K5111" i="12" s="1"/>
  <c r="M5112" i="12"/>
  <c r="K5112" i="12" s="1"/>
  <c r="M5113" i="12"/>
  <c r="K5113" i="12" s="1"/>
  <c r="M5114" i="12"/>
  <c r="K5114" i="12" s="1"/>
  <c r="M5115" i="12"/>
  <c r="K5115" i="12" s="1"/>
  <c r="M5116" i="12"/>
  <c r="K5116" i="12" s="1"/>
  <c r="M5117" i="12"/>
  <c r="K5117" i="12" s="1"/>
  <c r="M5118" i="12"/>
  <c r="K5118" i="12" s="1"/>
  <c r="M5119" i="12"/>
  <c r="K5119" i="12" s="1"/>
  <c r="M5120" i="12"/>
  <c r="K5120" i="12" s="1"/>
  <c r="M5121" i="12"/>
  <c r="K5121" i="12" s="1"/>
  <c r="M5122" i="12"/>
  <c r="K5122" i="12" s="1"/>
  <c r="M5123" i="12"/>
  <c r="K5123" i="12" s="1"/>
  <c r="M5124" i="12"/>
  <c r="K5124" i="12" s="1"/>
  <c r="M5125" i="12"/>
  <c r="K5125" i="12" s="1"/>
  <c r="M3" i="12"/>
  <c r="K3" i="12" s="1"/>
  <c r="I1101" i="12"/>
  <c r="L1101" i="12" s="1"/>
  <c r="I1102" i="12"/>
  <c r="L1102" i="12" s="1"/>
  <c r="I1103" i="12"/>
  <c r="L1103" i="12" s="1"/>
  <c r="I1104" i="12"/>
  <c r="L1104" i="12" s="1"/>
  <c r="I1105" i="12"/>
  <c r="L1105" i="12" s="1"/>
  <c r="I1106" i="12"/>
  <c r="L1106" i="12" s="1"/>
  <c r="I1107" i="12"/>
  <c r="L1107" i="12" s="1"/>
  <c r="I1108" i="12"/>
  <c r="L1108" i="12" s="1"/>
  <c r="I1109" i="12"/>
  <c r="L1109" i="12" s="1"/>
  <c r="I1110" i="12"/>
  <c r="L1110" i="12" s="1"/>
  <c r="I1111" i="12"/>
  <c r="L1111" i="12" s="1"/>
  <c r="I1112" i="12"/>
  <c r="L1112" i="12" s="1"/>
  <c r="I1113" i="12"/>
  <c r="L1113" i="12" s="1"/>
  <c r="I1114" i="12"/>
  <c r="L1114" i="12" s="1"/>
  <c r="I1115" i="12"/>
  <c r="L1115" i="12" s="1"/>
  <c r="I1116" i="12"/>
  <c r="L1116" i="12" s="1"/>
  <c r="I1117" i="12"/>
  <c r="L1117" i="12" s="1"/>
  <c r="I1118" i="12"/>
  <c r="L1118" i="12" s="1"/>
  <c r="I1119" i="12"/>
  <c r="L1119" i="12" s="1"/>
  <c r="I1120" i="12"/>
  <c r="L1120" i="12" s="1"/>
  <c r="I1121" i="12"/>
  <c r="L1121" i="12" s="1"/>
  <c r="I1122" i="12"/>
  <c r="L1122" i="12" s="1"/>
  <c r="I1123" i="12"/>
  <c r="L1123" i="12" s="1"/>
  <c r="I1124" i="12"/>
  <c r="L1124" i="12" s="1"/>
  <c r="I1125" i="12"/>
  <c r="L1125" i="12" s="1"/>
  <c r="I1126" i="12"/>
  <c r="L1126" i="12" s="1"/>
  <c r="I1127" i="12"/>
  <c r="L1127" i="12" s="1"/>
  <c r="I1128" i="12"/>
  <c r="L1128" i="12" s="1"/>
  <c r="I1129" i="12"/>
  <c r="L1129" i="12" s="1"/>
  <c r="I1130" i="12"/>
  <c r="L1130" i="12" s="1"/>
  <c r="I1131" i="12"/>
  <c r="L1131" i="12" s="1"/>
  <c r="I1132" i="12"/>
  <c r="L1132" i="12" s="1"/>
  <c r="I1133" i="12"/>
  <c r="L1133" i="12" s="1"/>
  <c r="I1134" i="12"/>
  <c r="L1134" i="12" s="1"/>
  <c r="I1135" i="12"/>
  <c r="L1135" i="12" s="1"/>
  <c r="I1136" i="12"/>
  <c r="L1136" i="12" s="1"/>
  <c r="I1137" i="12"/>
  <c r="L1137" i="12" s="1"/>
  <c r="I1138" i="12"/>
  <c r="L1138" i="12" s="1"/>
  <c r="I1139" i="12"/>
  <c r="L1139" i="12" s="1"/>
  <c r="I1140" i="12"/>
  <c r="L1140" i="12" s="1"/>
  <c r="I1141" i="12"/>
  <c r="L1141" i="12" s="1"/>
  <c r="I1142" i="12"/>
  <c r="L1142" i="12" s="1"/>
  <c r="I1143" i="12"/>
  <c r="L1143" i="12" s="1"/>
  <c r="I1144" i="12"/>
  <c r="L1144" i="12" s="1"/>
  <c r="I1145" i="12"/>
  <c r="L1145" i="12" s="1"/>
  <c r="I1146" i="12"/>
  <c r="L1146" i="12" s="1"/>
  <c r="I1147" i="12"/>
  <c r="L1147" i="12" s="1"/>
  <c r="I1148" i="12"/>
  <c r="L1148" i="12" s="1"/>
  <c r="I1149" i="12"/>
  <c r="L1149" i="12" s="1"/>
  <c r="I1150" i="12"/>
  <c r="L1150" i="12" s="1"/>
  <c r="I1151" i="12"/>
  <c r="L1151" i="12" s="1"/>
  <c r="I1152" i="12"/>
  <c r="L1152" i="12" s="1"/>
  <c r="I1153" i="12"/>
  <c r="L1153" i="12" s="1"/>
  <c r="I1154" i="12"/>
  <c r="L1154" i="12" s="1"/>
  <c r="I1155" i="12"/>
  <c r="L1155" i="12" s="1"/>
  <c r="I1156" i="12"/>
  <c r="L1156" i="12" s="1"/>
  <c r="I1157" i="12"/>
  <c r="L1157" i="12" s="1"/>
  <c r="I1158" i="12"/>
  <c r="L1158" i="12" s="1"/>
  <c r="I1159" i="12"/>
  <c r="L1159" i="12" s="1"/>
  <c r="I1160" i="12"/>
  <c r="L1160" i="12" s="1"/>
  <c r="I1161" i="12"/>
  <c r="L1161" i="12" s="1"/>
  <c r="I1162" i="12"/>
  <c r="L1162" i="12" s="1"/>
  <c r="I1163" i="12"/>
  <c r="L1163" i="12" s="1"/>
  <c r="I1164" i="12"/>
  <c r="L1164" i="12" s="1"/>
  <c r="I1165" i="12"/>
  <c r="L1165" i="12" s="1"/>
  <c r="I1166" i="12"/>
  <c r="L1166" i="12" s="1"/>
  <c r="I1167" i="12"/>
  <c r="L1167" i="12" s="1"/>
  <c r="I1168" i="12"/>
  <c r="L1168" i="12" s="1"/>
  <c r="I1169" i="12"/>
  <c r="L1169" i="12" s="1"/>
  <c r="I1170" i="12"/>
  <c r="L1170" i="12" s="1"/>
  <c r="I1171" i="12"/>
  <c r="L1171" i="12" s="1"/>
  <c r="I1172" i="12"/>
  <c r="L1172" i="12" s="1"/>
  <c r="I1173" i="12"/>
  <c r="L1173" i="12" s="1"/>
  <c r="I1174" i="12"/>
  <c r="L1174" i="12" s="1"/>
  <c r="I1175" i="12"/>
  <c r="L1175" i="12" s="1"/>
  <c r="I1176" i="12"/>
  <c r="L1176" i="12" s="1"/>
  <c r="I1177" i="12"/>
  <c r="L1177" i="12" s="1"/>
  <c r="I1178" i="12"/>
  <c r="L1178" i="12" s="1"/>
  <c r="I1179" i="12"/>
  <c r="L1179" i="12" s="1"/>
  <c r="I1180" i="12"/>
  <c r="L1180" i="12" s="1"/>
  <c r="I1181" i="12"/>
  <c r="L1181" i="12" s="1"/>
  <c r="I1182" i="12"/>
  <c r="L1182" i="12" s="1"/>
  <c r="I1183" i="12"/>
  <c r="L1183" i="12" s="1"/>
  <c r="I1184" i="12"/>
  <c r="L1184" i="12" s="1"/>
  <c r="I1185" i="12"/>
  <c r="L1185" i="12" s="1"/>
  <c r="I1186" i="12"/>
  <c r="L1186" i="12" s="1"/>
  <c r="I1187" i="12"/>
  <c r="L1187" i="12" s="1"/>
  <c r="I1188" i="12"/>
  <c r="L1188" i="12" s="1"/>
  <c r="I1189" i="12"/>
  <c r="L1189" i="12" s="1"/>
  <c r="I1190" i="12"/>
  <c r="L1190" i="12" s="1"/>
  <c r="I1191" i="12"/>
  <c r="L1191" i="12" s="1"/>
  <c r="I1192" i="12"/>
  <c r="L1192" i="12" s="1"/>
  <c r="I1193" i="12"/>
  <c r="L1193" i="12" s="1"/>
  <c r="I1194" i="12"/>
  <c r="L1194" i="12" s="1"/>
  <c r="I1195" i="12"/>
  <c r="L1195" i="12" s="1"/>
  <c r="I1196" i="12"/>
  <c r="L1196" i="12" s="1"/>
  <c r="I1197" i="12"/>
  <c r="L1197" i="12" s="1"/>
  <c r="I1198" i="12"/>
  <c r="L1198" i="12" s="1"/>
  <c r="I1199" i="12"/>
  <c r="L1199" i="12" s="1"/>
  <c r="I1200" i="12"/>
  <c r="L1200" i="12" s="1"/>
  <c r="I1201" i="12"/>
  <c r="L1201" i="12" s="1"/>
  <c r="I1202" i="12"/>
  <c r="L1202" i="12" s="1"/>
  <c r="I1203" i="12"/>
  <c r="L1203" i="12" s="1"/>
  <c r="I1204" i="12"/>
  <c r="L1204" i="12" s="1"/>
  <c r="I1205" i="12"/>
  <c r="L1205" i="12" s="1"/>
  <c r="I1206" i="12"/>
  <c r="L1206" i="12" s="1"/>
  <c r="I1207" i="12"/>
  <c r="L1207" i="12" s="1"/>
  <c r="I1208" i="12"/>
  <c r="L1208" i="12" s="1"/>
  <c r="I1209" i="12"/>
  <c r="L1209" i="12" s="1"/>
  <c r="I1210" i="12"/>
  <c r="L1210" i="12" s="1"/>
  <c r="I1211" i="12"/>
  <c r="L1211" i="12" s="1"/>
  <c r="I1212" i="12"/>
  <c r="L1212" i="12" s="1"/>
  <c r="I1213" i="12"/>
  <c r="L1213" i="12" s="1"/>
  <c r="I1214" i="12"/>
  <c r="L1214" i="12" s="1"/>
  <c r="I1215" i="12"/>
  <c r="L1215" i="12" s="1"/>
  <c r="I1216" i="12"/>
  <c r="L1216" i="12" s="1"/>
  <c r="I1217" i="12"/>
  <c r="L1217" i="12" s="1"/>
  <c r="I1218" i="12"/>
  <c r="L1218" i="12" s="1"/>
  <c r="I1219" i="12"/>
  <c r="L1219" i="12" s="1"/>
  <c r="I1220" i="12"/>
  <c r="L1220" i="12" s="1"/>
  <c r="I1221" i="12"/>
  <c r="L1221" i="12" s="1"/>
  <c r="I1222" i="12"/>
  <c r="L1222" i="12" s="1"/>
  <c r="I1223" i="12"/>
  <c r="L1223" i="12" s="1"/>
  <c r="I1224" i="12"/>
  <c r="L1224" i="12" s="1"/>
  <c r="I1225" i="12"/>
  <c r="L1225" i="12" s="1"/>
  <c r="I1226" i="12"/>
  <c r="L1226" i="12" s="1"/>
  <c r="I1227" i="12"/>
  <c r="L1227" i="12" s="1"/>
  <c r="I1228" i="12"/>
  <c r="L1228" i="12" s="1"/>
  <c r="I1229" i="12"/>
  <c r="L1229" i="12" s="1"/>
  <c r="I1230" i="12"/>
  <c r="L1230" i="12" s="1"/>
  <c r="I1231" i="12"/>
  <c r="L1231" i="12" s="1"/>
  <c r="I1232" i="12"/>
  <c r="L1232" i="12" s="1"/>
  <c r="I1233" i="12"/>
  <c r="L1233" i="12" s="1"/>
  <c r="I1234" i="12"/>
  <c r="L1234" i="12" s="1"/>
  <c r="I1235" i="12"/>
  <c r="L1235" i="12" s="1"/>
  <c r="I1236" i="12"/>
  <c r="L1236" i="12" s="1"/>
  <c r="I1237" i="12"/>
  <c r="L1237" i="12" s="1"/>
  <c r="I1238" i="12"/>
  <c r="L1238" i="12" s="1"/>
  <c r="I1239" i="12"/>
  <c r="L1239" i="12" s="1"/>
  <c r="I1240" i="12"/>
  <c r="L1240" i="12" s="1"/>
  <c r="I1241" i="12"/>
  <c r="L1241" i="12" s="1"/>
  <c r="I1242" i="12"/>
  <c r="L1242" i="12" s="1"/>
  <c r="I1243" i="12"/>
  <c r="L1243" i="12" s="1"/>
  <c r="I1244" i="12"/>
  <c r="L1244" i="12" s="1"/>
  <c r="I1245" i="12"/>
  <c r="L1245" i="12" s="1"/>
  <c r="I1246" i="12"/>
  <c r="L1246" i="12" s="1"/>
  <c r="I1247" i="12"/>
  <c r="L1247" i="12" s="1"/>
  <c r="I1248" i="12"/>
  <c r="L1248" i="12" s="1"/>
  <c r="I1249" i="12"/>
  <c r="L1249" i="12" s="1"/>
  <c r="I1250" i="12"/>
  <c r="L1250" i="12" s="1"/>
  <c r="I1251" i="12"/>
  <c r="L1251" i="12" s="1"/>
  <c r="I1252" i="12"/>
  <c r="L1252" i="12" s="1"/>
  <c r="I1253" i="12"/>
  <c r="L1253" i="12" s="1"/>
  <c r="I1254" i="12"/>
  <c r="L1254" i="12" s="1"/>
  <c r="I1255" i="12"/>
  <c r="L1255" i="12" s="1"/>
  <c r="I1256" i="12"/>
  <c r="L1256" i="12" s="1"/>
  <c r="I1257" i="12"/>
  <c r="L1257" i="12" s="1"/>
  <c r="I1258" i="12"/>
  <c r="L1258" i="12" s="1"/>
  <c r="I1259" i="12"/>
  <c r="L1259" i="12" s="1"/>
  <c r="I1260" i="12"/>
  <c r="L1260" i="12" s="1"/>
  <c r="I1261" i="12"/>
  <c r="L1261" i="12" s="1"/>
  <c r="I1262" i="12"/>
  <c r="L1262" i="12" s="1"/>
  <c r="I1263" i="12"/>
  <c r="L1263" i="12" s="1"/>
  <c r="I1264" i="12"/>
  <c r="L1264" i="12" s="1"/>
  <c r="I1265" i="12"/>
  <c r="L1265" i="12" s="1"/>
  <c r="I1266" i="12"/>
  <c r="L1266" i="12" s="1"/>
  <c r="I1267" i="12"/>
  <c r="L1267" i="12" s="1"/>
  <c r="I1268" i="12"/>
  <c r="L1268" i="12" s="1"/>
  <c r="I1269" i="12"/>
  <c r="L1269" i="12" s="1"/>
  <c r="I1270" i="12"/>
  <c r="L1270" i="12" s="1"/>
  <c r="I1271" i="12"/>
  <c r="L1271" i="12" s="1"/>
  <c r="I1272" i="12"/>
  <c r="L1272" i="12" s="1"/>
  <c r="I1273" i="12"/>
  <c r="L1273" i="12" s="1"/>
  <c r="I1274" i="12"/>
  <c r="L1274" i="12" s="1"/>
  <c r="I1275" i="12"/>
  <c r="L1275" i="12" s="1"/>
  <c r="I1276" i="12"/>
  <c r="L1276" i="12" s="1"/>
  <c r="I1277" i="12"/>
  <c r="L1277" i="12" s="1"/>
  <c r="I1278" i="12"/>
  <c r="L1278" i="12" s="1"/>
  <c r="I1279" i="12"/>
  <c r="L1279" i="12" s="1"/>
  <c r="I1280" i="12"/>
  <c r="L1280" i="12" s="1"/>
  <c r="I1281" i="12"/>
  <c r="L1281" i="12" s="1"/>
  <c r="I1282" i="12"/>
  <c r="L1282" i="12" s="1"/>
  <c r="I1283" i="12"/>
  <c r="L1283" i="12" s="1"/>
  <c r="I1284" i="12"/>
  <c r="L1284" i="12" s="1"/>
  <c r="I1285" i="12"/>
  <c r="L1285" i="12" s="1"/>
  <c r="I1286" i="12"/>
  <c r="L1286" i="12" s="1"/>
  <c r="I1287" i="12"/>
  <c r="L1287" i="12" s="1"/>
  <c r="I1288" i="12"/>
  <c r="L1288" i="12" s="1"/>
  <c r="I1289" i="12"/>
  <c r="L1289" i="12" s="1"/>
  <c r="I1290" i="12"/>
  <c r="L1290" i="12" s="1"/>
  <c r="I1291" i="12"/>
  <c r="L1291" i="12" s="1"/>
  <c r="I1292" i="12"/>
  <c r="L1292" i="12" s="1"/>
  <c r="I1293" i="12"/>
  <c r="L1293" i="12" s="1"/>
  <c r="I1294" i="12"/>
  <c r="L1294" i="12" s="1"/>
  <c r="I1295" i="12"/>
  <c r="L1295" i="12" s="1"/>
  <c r="I1296" i="12"/>
  <c r="L1296" i="12" s="1"/>
  <c r="I1297" i="12"/>
  <c r="L1297" i="12" s="1"/>
  <c r="I1298" i="12"/>
  <c r="L1298" i="12" s="1"/>
  <c r="I1299" i="12"/>
  <c r="L1299" i="12" s="1"/>
  <c r="I1300" i="12"/>
  <c r="L1300" i="12" s="1"/>
  <c r="I1301" i="12"/>
  <c r="L1301" i="12" s="1"/>
  <c r="I1302" i="12"/>
  <c r="L1302" i="12" s="1"/>
  <c r="I1303" i="12"/>
  <c r="L1303" i="12" s="1"/>
  <c r="I1304" i="12"/>
  <c r="L1304" i="12" s="1"/>
  <c r="I1305" i="12"/>
  <c r="L1305" i="12" s="1"/>
  <c r="I1306" i="12"/>
  <c r="L1306" i="12" s="1"/>
  <c r="I1307" i="12"/>
  <c r="L1307" i="12" s="1"/>
  <c r="I1308" i="12"/>
  <c r="L1308" i="12" s="1"/>
  <c r="I1309" i="12"/>
  <c r="L1309" i="12" s="1"/>
  <c r="I1310" i="12"/>
  <c r="L1310" i="12" s="1"/>
  <c r="I1311" i="12"/>
  <c r="L1311" i="12" s="1"/>
  <c r="I1312" i="12"/>
  <c r="L1312" i="12" s="1"/>
  <c r="I1313" i="12"/>
  <c r="L1313" i="12" s="1"/>
  <c r="I1314" i="12"/>
  <c r="L1314" i="12" s="1"/>
  <c r="I1315" i="12"/>
  <c r="L1315" i="12" s="1"/>
  <c r="I1316" i="12"/>
  <c r="L1316" i="12" s="1"/>
  <c r="I1317" i="12"/>
  <c r="L1317" i="12" s="1"/>
  <c r="I1318" i="12"/>
  <c r="L1318" i="12" s="1"/>
  <c r="I1319" i="12"/>
  <c r="L1319" i="12" s="1"/>
  <c r="I1320" i="12"/>
  <c r="L1320" i="12" s="1"/>
  <c r="I1321" i="12"/>
  <c r="L1321" i="12" s="1"/>
  <c r="I1322" i="12"/>
  <c r="L1322" i="12" s="1"/>
  <c r="I1323" i="12"/>
  <c r="L1323" i="12" s="1"/>
  <c r="I1324" i="12"/>
  <c r="L1324" i="12" s="1"/>
  <c r="I1325" i="12"/>
  <c r="L1325" i="12" s="1"/>
  <c r="I1326" i="12"/>
  <c r="L1326" i="12" s="1"/>
  <c r="I1327" i="12"/>
  <c r="L1327" i="12" s="1"/>
  <c r="I1328" i="12"/>
  <c r="L1328" i="12" s="1"/>
  <c r="I1329" i="12"/>
  <c r="L1329" i="12" s="1"/>
  <c r="I1330" i="12"/>
  <c r="L1330" i="12" s="1"/>
  <c r="I1331" i="12"/>
  <c r="L1331" i="12" s="1"/>
  <c r="I1332" i="12"/>
  <c r="L1332" i="12" s="1"/>
  <c r="I1333" i="12"/>
  <c r="L1333" i="12" s="1"/>
  <c r="I1334" i="12"/>
  <c r="L1334" i="12" s="1"/>
  <c r="I1335" i="12"/>
  <c r="L1335" i="12" s="1"/>
  <c r="I1336" i="12"/>
  <c r="L1336" i="12" s="1"/>
  <c r="I1337" i="12"/>
  <c r="L1337" i="12" s="1"/>
  <c r="I1338" i="12"/>
  <c r="L1338" i="12" s="1"/>
  <c r="I1339" i="12"/>
  <c r="L1339" i="12" s="1"/>
  <c r="I1340" i="12"/>
  <c r="L1340" i="12" s="1"/>
  <c r="I1341" i="12"/>
  <c r="L1341" i="12" s="1"/>
  <c r="I1342" i="12"/>
  <c r="L1342" i="12" s="1"/>
  <c r="I1343" i="12"/>
  <c r="L1343" i="12" s="1"/>
  <c r="I1344" i="12"/>
  <c r="L1344" i="12" s="1"/>
  <c r="I1345" i="12"/>
  <c r="L1345" i="12" s="1"/>
  <c r="I1346" i="12"/>
  <c r="L1346" i="12" s="1"/>
  <c r="I1347" i="12"/>
  <c r="L1347" i="12" s="1"/>
  <c r="I1348" i="12"/>
  <c r="L1348" i="12" s="1"/>
  <c r="I1349" i="12"/>
  <c r="L1349" i="12" s="1"/>
  <c r="I1350" i="12"/>
  <c r="L1350" i="12" s="1"/>
  <c r="I1351" i="12"/>
  <c r="L1351" i="12" s="1"/>
  <c r="I1352" i="12"/>
  <c r="L1352" i="12" s="1"/>
  <c r="I1353" i="12"/>
  <c r="L1353" i="12" s="1"/>
  <c r="I1354" i="12"/>
  <c r="L1354" i="12" s="1"/>
  <c r="I1355" i="12"/>
  <c r="L1355" i="12" s="1"/>
  <c r="I1356" i="12"/>
  <c r="L1356" i="12" s="1"/>
  <c r="I1357" i="12"/>
  <c r="L1357" i="12" s="1"/>
  <c r="I1358" i="12"/>
  <c r="L1358" i="12" s="1"/>
  <c r="I1359" i="12"/>
  <c r="L1359" i="12" s="1"/>
  <c r="I1360" i="12"/>
  <c r="L1360" i="12" s="1"/>
  <c r="I1361" i="12"/>
  <c r="L1361" i="12" s="1"/>
  <c r="I1362" i="12"/>
  <c r="L1362" i="12" s="1"/>
  <c r="I1363" i="12"/>
  <c r="L1363" i="12" s="1"/>
  <c r="I1364" i="12"/>
  <c r="L1364" i="12" s="1"/>
  <c r="I1365" i="12"/>
  <c r="L1365" i="12" s="1"/>
  <c r="I1366" i="12"/>
  <c r="L1366" i="12" s="1"/>
  <c r="I1367" i="12"/>
  <c r="L1367" i="12" s="1"/>
  <c r="I1368" i="12"/>
  <c r="L1368" i="12" s="1"/>
  <c r="I1369" i="12"/>
  <c r="L1369" i="12" s="1"/>
  <c r="I1370" i="12"/>
  <c r="L1370" i="12" s="1"/>
  <c r="I1371" i="12"/>
  <c r="L1371" i="12" s="1"/>
  <c r="I1372" i="12"/>
  <c r="L1372" i="12" s="1"/>
  <c r="I1373" i="12"/>
  <c r="L1373" i="12" s="1"/>
  <c r="I1374" i="12"/>
  <c r="L1374" i="12" s="1"/>
  <c r="I1375" i="12"/>
  <c r="L1375" i="12" s="1"/>
  <c r="I1376" i="12"/>
  <c r="L1376" i="12" s="1"/>
  <c r="I1377" i="12"/>
  <c r="L1377" i="12" s="1"/>
  <c r="I1378" i="12"/>
  <c r="L1378" i="12" s="1"/>
  <c r="I1379" i="12"/>
  <c r="L1379" i="12" s="1"/>
  <c r="I1380" i="12"/>
  <c r="L1380" i="12" s="1"/>
  <c r="I1381" i="12"/>
  <c r="L1381" i="12" s="1"/>
  <c r="I1382" i="12"/>
  <c r="L1382" i="12" s="1"/>
  <c r="I1383" i="12"/>
  <c r="L1383" i="12" s="1"/>
  <c r="I1384" i="12"/>
  <c r="L1384" i="12" s="1"/>
  <c r="I1385" i="12"/>
  <c r="L1385" i="12" s="1"/>
  <c r="I1386" i="12"/>
  <c r="L1386" i="12" s="1"/>
  <c r="I1387" i="12"/>
  <c r="L1387" i="12" s="1"/>
  <c r="I1388" i="12"/>
  <c r="L1388" i="12" s="1"/>
  <c r="I1389" i="12"/>
  <c r="L1389" i="12" s="1"/>
  <c r="I1390" i="12"/>
  <c r="L1390" i="12" s="1"/>
  <c r="I1391" i="12"/>
  <c r="L1391" i="12" s="1"/>
  <c r="I1392" i="12"/>
  <c r="L1392" i="12" s="1"/>
  <c r="I1393" i="12"/>
  <c r="L1393" i="12" s="1"/>
  <c r="I1394" i="12"/>
  <c r="L1394" i="12" s="1"/>
  <c r="I1395" i="12"/>
  <c r="L1395" i="12" s="1"/>
  <c r="I1396" i="12"/>
  <c r="L1396" i="12" s="1"/>
  <c r="I1397" i="12"/>
  <c r="L1397" i="12" s="1"/>
  <c r="I1398" i="12"/>
  <c r="L1398" i="12" s="1"/>
  <c r="I1399" i="12"/>
  <c r="L1399" i="12" s="1"/>
  <c r="I1400" i="12"/>
  <c r="L1400" i="12" s="1"/>
  <c r="I1401" i="12"/>
  <c r="L1401" i="12" s="1"/>
  <c r="I1402" i="12"/>
  <c r="L1402" i="12" s="1"/>
  <c r="I1403" i="12"/>
  <c r="L1403" i="12" s="1"/>
  <c r="I1404" i="12"/>
  <c r="L1404" i="12" s="1"/>
  <c r="I1405" i="12"/>
  <c r="L1405" i="12" s="1"/>
  <c r="I1406" i="12"/>
  <c r="L1406" i="12" s="1"/>
  <c r="I1407" i="12"/>
  <c r="L1407" i="12" s="1"/>
  <c r="I1408" i="12"/>
  <c r="L1408" i="12" s="1"/>
  <c r="I1409" i="12"/>
  <c r="L1409" i="12" s="1"/>
  <c r="I1410" i="12"/>
  <c r="L1410" i="12" s="1"/>
  <c r="I1411" i="12"/>
  <c r="L1411" i="12" s="1"/>
  <c r="I1412" i="12"/>
  <c r="L1412" i="12" s="1"/>
  <c r="I1413" i="12"/>
  <c r="L1413" i="12" s="1"/>
  <c r="I1414" i="12"/>
  <c r="L1414" i="12" s="1"/>
  <c r="I1415" i="12"/>
  <c r="L1415" i="12" s="1"/>
  <c r="I1416" i="12"/>
  <c r="L1416" i="12" s="1"/>
  <c r="I1417" i="12"/>
  <c r="L1417" i="12" s="1"/>
  <c r="I1418" i="12"/>
  <c r="L1418" i="12" s="1"/>
  <c r="I1419" i="12"/>
  <c r="L1419" i="12" s="1"/>
  <c r="I1420" i="12"/>
  <c r="L1420" i="12" s="1"/>
  <c r="I1421" i="12"/>
  <c r="L1421" i="12" s="1"/>
  <c r="I1422" i="12"/>
  <c r="L1422" i="12" s="1"/>
  <c r="I1423" i="12"/>
  <c r="L1423" i="12" s="1"/>
  <c r="I1424" i="12"/>
  <c r="L1424" i="12" s="1"/>
  <c r="I1425" i="12"/>
  <c r="L1425" i="12" s="1"/>
  <c r="I1426" i="12"/>
  <c r="L1426" i="12" s="1"/>
  <c r="I1427" i="12"/>
  <c r="L1427" i="12" s="1"/>
  <c r="I1428" i="12"/>
  <c r="L1428" i="12" s="1"/>
  <c r="I1429" i="12"/>
  <c r="L1429" i="12" s="1"/>
  <c r="I1430" i="12"/>
  <c r="L1430" i="12" s="1"/>
  <c r="I1431" i="12"/>
  <c r="L1431" i="12" s="1"/>
  <c r="I1432" i="12"/>
  <c r="L1432" i="12" s="1"/>
  <c r="I1433" i="12"/>
  <c r="L1433" i="12" s="1"/>
  <c r="I1434" i="12"/>
  <c r="L1434" i="12" s="1"/>
  <c r="I1435" i="12"/>
  <c r="L1435" i="12" s="1"/>
  <c r="I1436" i="12"/>
  <c r="L1436" i="12" s="1"/>
  <c r="I1437" i="12"/>
  <c r="L1437" i="12" s="1"/>
  <c r="I1438" i="12"/>
  <c r="L1438" i="12" s="1"/>
  <c r="I1439" i="12"/>
  <c r="L1439" i="12" s="1"/>
  <c r="I1440" i="12"/>
  <c r="L1440" i="12" s="1"/>
  <c r="I1441" i="12"/>
  <c r="L1441" i="12" s="1"/>
  <c r="I1442" i="12"/>
  <c r="L1442" i="12" s="1"/>
  <c r="I1443" i="12"/>
  <c r="L1443" i="12" s="1"/>
  <c r="I1444" i="12"/>
  <c r="L1444" i="12" s="1"/>
  <c r="I1445" i="12"/>
  <c r="L1445" i="12" s="1"/>
  <c r="I1446" i="12"/>
  <c r="L1446" i="12" s="1"/>
  <c r="I1447" i="12"/>
  <c r="L1447" i="12" s="1"/>
  <c r="I1448" i="12"/>
  <c r="L1448" i="12" s="1"/>
  <c r="I1449" i="12"/>
  <c r="L1449" i="12" s="1"/>
  <c r="I1450" i="12"/>
  <c r="L1450" i="12" s="1"/>
  <c r="I1451" i="12"/>
  <c r="L1451" i="12" s="1"/>
  <c r="I1452" i="12"/>
  <c r="L1452" i="12" s="1"/>
  <c r="I1453" i="12"/>
  <c r="L1453" i="12" s="1"/>
  <c r="I1454" i="12"/>
  <c r="L1454" i="12" s="1"/>
  <c r="I1455" i="12"/>
  <c r="L1455" i="12" s="1"/>
  <c r="I1456" i="12"/>
  <c r="L1456" i="12" s="1"/>
  <c r="I1457" i="12"/>
  <c r="L1457" i="12" s="1"/>
  <c r="I1458" i="12"/>
  <c r="L1458" i="12" s="1"/>
  <c r="I1459" i="12"/>
  <c r="L1459" i="12" s="1"/>
  <c r="I1460" i="12"/>
  <c r="L1460" i="12" s="1"/>
  <c r="I1461" i="12"/>
  <c r="L1461" i="12" s="1"/>
  <c r="I1462" i="12"/>
  <c r="L1462" i="12" s="1"/>
  <c r="I1463" i="12"/>
  <c r="L1463" i="12" s="1"/>
  <c r="I1464" i="12"/>
  <c r="L1464" i="12" s="1"/>
  <c r="I1465" i="12"/>
  <c r="L1465" i="12" s="1"/>
  <c r="I1466" i="12"/>
  <c r="L1466" i="12" s="1"/>
  <c r="I1833" i="12"/>
  <c r="L1833" i="12" s="1"/>
  <c r="I1834" i="12"/>
  <c r="L1834" i="12" s="1"/>
  <c r="I1835" i="12"/>
  <c r="L1835" i="12" s="1"/>
  <c r="I1836" i="12"/>
  <c r="L1836" i="12" s="1"/>
  <c r="I1837" i="12"/>
  <c r="L1837" i="12" s="1"/>
  <c r="I1838" i="12"/>
  <c r="L1838" i="12" s="1"/>
  <c r="I1839" i="12"/>
  <c r="L1839" i="12" s="1"/>
  <c r="I1840" i="12"/>
  <c r="L1840" i="12" s="1"/>
  <c r="I1841" i="12"/>
  <c r="L1841" i="12" s="1"/>
  <c r="I1842" i="12"/>
  <c r="L1842" i="12" s="1"/>
  <c r="I1843" i="12"/>
  <c r="L1843" i="12" s="1"/>
  <c r="I1844" i="12"/>
  <c r="L1844" i="12" s="1"/>
  <c r="I1845" i="12"/>
  <c r="L1845" i="12" s="1"/>
  <c r="I1846" i="12"/>
  <c r="L1846" i="12" s="1"/>
  <c r="I1847" i="12"/>
  <c r="L1847" i="12" s="1"/>
  <c r="I1848" i="12"/>
  <c r="L1848" i="12" s="1"/>
  <c r="I1849" i="12"/>
  <c r="L1849" i="12" s="1"/>
  <c r="I1850" i="12"/>
  <c r="L1850" i="12" s="1"/>
  <c r="I1851" i="12"/>
  <c r="L1851" i="12" s="1"/>
  <c r="I1852" i="12"/>
  <c r="L1852" i="12" s="1"/>
  <c r="I1853" i="12"/>
  <c r="L1853" i="12" s="1"/>
  <c r="I1854" i="12"/>
  <c r="L1854" i="12" s="1"/>
  <c r="I1855" i="12"/>
  <c r="L1855" i="12" s="1"/>
  <c r="I1856" i="12"/>
  <c r="L1856" i="12" s="1"/>
  <c r="I1857" i="12"/>
  <c r="L1857" i="12" s="1"/>
  <c r="I1858" i="12"/>
  <c r="L1858" i="12" s="1"/>
  <c r="I1859" i="12"/>
  <c r="L1859" i="12" s="1"/>
  <c r="I1860" i="12"/>
  <c r="L1860" i="12" s="1"/>
  <c r="I1861" i="12"/>
  <c r="L1861" i="12" s="1"/>
  <c r="I1862" i="12"/>
  <c r="L1862" i="12" s="1"/>
  <c r="I1863" i="12"/>
  <c r="L1863" i="12" s="1"/>
  <c r="I1864" i="12"/>
  <c r="L1864" i="12" s="1"/>
  <c r="I1865" i="12"/>
  <c r="L1865" i="12" s="1"/>
  <c r="I1866" i="12"/>
  <c r="L1866" i="12" s="1"/>
  <c r="I1867" i="12"/>
  <c r="L1867" i="12" s="1"/>
  <c r="I1868" i="12"/>
  <c r="L1868" i="12" s="1"/>
  <c r="I1869" i="12"/>
  <c r="L1869" i="12" s="1"/>
  <c r="I1870" i="12"/>
  <c r="L1870" i="12" s="1"/>
  <c r="I1871" i="12"/>
  <c r="L1871" i="12" s="1"/>
  <c r="I1872" i="12"/>
  <c r="L1872" i="12" s="1"/>
  <c r="I1873" i="12"/>
  <c r="L1873" i="12" s="1"/>
  <c r="I1874" i="12"/>
  <c r="L1874" i="12" s="1"/>
  <c r="I1875" i="12"/>
  <c r="L1875" i="12" s="1"/>
  <c r="I1876" i="12"/>
  <c r="L1876" i="12" s="1"/>
  <c r="I1877" i="12"/>
  <c r="L1877" i="12" s="1"/>
  <c r="I1878" i="12"/>
  <c r="L1878" i="12" s="1"/>
  <c r="I1879" i="12"/>
  <c r="L1879" i="12" s="1"/>
  <c r="I1880" i="12"/>
  <c r="L1880" i="12" s="1"/>
  <c r="I1881" i="12"/>
  <c r="L1881" i="12" s="1"/>
  <c r="I1882" i="12"/>
  <c r="L1882" i="12" s="1"/>
  <c r="I1883" i="12"/>
  <c r="L1883" i="12" s="1"/>
  <c r="I1884" i="12"/>
  <c r="L1884" i="12" s="1"/>
  <c r="I1885" i="12"/>
  <c r="L1885" i="12" s="1"/>
  <c r="I1886" i="12"/>
  <c r="L1886" i="12" s="1"/>
  <c r="I1887" i="12"/>
  <c r="L1887" i="12" s="1"/>
  <c r="I1888" i="12"/>
  <c r="L1888" i="12" s="1"/>
  <c r="I1889" i="12"/>
  <c r="L1889" i="12" s="1"/>
  <c r="I1890" i="12"/>
  <c r="L1890" i="12" s="1"/>
  <c r="I1891" i="12"/>
  <c r="L1891" i="12" s="1"/>
  <c r="I1892" i="12"/>
  <c r="L1892" i="12" s="1"/>
  <c r="I1893" i="12"/>
  <c r="L1893" i="12" s="1"/>
  <c r="I1894" i="12"/>
  <c r="L1894" i="12" s="1"/>
  <c r="I1895" i="12"/>
  <c r="L1895" i="12" s="1"/>
  <c r="I1896" i="12"/>
  <c r="L1896" i="12" s="1"/>
  <c r="I1897" i="12"/>
  <c r="L1897" i="12" s="1"/>
  <c r="I1898" i="12"/>
  <c r="L1898" i="12" s="1"/>
  <c r="I1899" i="12"/>
  <c r="L1899" i="12" s="1"/>
  <c r="I1900" i="12"/>
  <c r="L1900" i="12" s="1"/>
  <c r="I1901" i="12"/>
  <c r="L1901" i="12" s="1"/>
  <c r="I1902" i="12"/>
  <c r="L1902" i="12" s="1"/>
  <c r="I1903" i="12"/>
  <c r="L1903" i="12" s="1"/>
  <c r="I1904" i="12"/>
  <c r="L1904" i="12" s="1"/>
  <c r="I1905" i="12"/>
  <c r="L1905" i="12" s="1"/>
  <c r="I1906" i="12"/>
  <c r="L1906" i="12" s="1"/>
  <c r="I1907" i="12"/>
  <c r="L1907" i="12" s="1"/>
  <c r="I1908" i="12"/>
  <c r="L1908" i="12" s="1"/>
  <c r="I1909" i="12"/>
  <c r="L1909" i="12" s="1"/>
  <c r="I1910" i="12"/>
  <c r="L1910" i="12" s="1"/>
  <c r="I1911" i="12"/>
  <c r="L1911" i="12" s="1"/>
  <c r="I1912" i="12"/>
  <c r="L1912" i="12" s="1"/>
  <c r="I1913" i="12"/>
  <c r="L1913" i="12" s="1"/>
  <c r="I1914" i="12"/>
  <c r="L1914" i="12" s="1"/>
  <c r="I1915" i="12"/>
  <c r="L1915" i="12" s="1"/>
  <c r="I1916" i="12"/>
  <c r="L1916" i="12" s="1"/>
  <c r="I1917" i="12"/>
  <c r="L1917" i="12" s="1"/>
  <c r="I1918" i="12"/>
  <c r="L1918" i="12" s="1"/>
  <c r="I1919" i="12"/>
  <c r="L1919" i="12" s="1"/>
  <c r="I1920" i="12"/>
  <c r="L1920" i="12" s="1"/>
  <c r="I1921" i="12"/>
  <c r="L1921" i="12" s="1"/>
  <c r="I1922" i="12"/>
  <c r="L1922" i="12" s="1"/>
  <c r="I1923" i="12"/>
  <c r="L1923" i="12" s="1"/>
  <c r="I1924" i="12"/>
  <c r="L1924" i="12" s="1"/>
  <c r="I1925" i="12"/>
  <c r="L1925" i="12" s="1"/>
  <c r="I1926" i="12"/>
  <c r="L1926" i="12" s="1"/>
  <c r="I1927" i="12"/>
  <c r="L1927" i="12" s="1"/>
  <c r="I1928" i="12"/>
  <c r="L1928" i="12" s="1"/>
  <c r="I1929" i="12"/>
  <c r="L1929" i="12" s="1"/>
  <c r="I1930" i="12"/>
  <c r="L1930" i="12" s="1"/>
  <c r="I1931" i="12"/>
  <c r="L1931" i="12" s="1"/>
  <c r="I1932" i="12"/>
  <c r="L1932" i="12" s="1"/>
  <c r="I1933" i="12"/>
  <c r="L1933" i="12" s="1"/>
  <c r="I1934" i="12"/>
  <c r="L1934" i="12" s="1"/>
  <c r="I1935" i="12"/>
  <c r="L1935" i="12" s="1"/>
  <c r="I1936" i="12"/>
  <c r="L1936" i="12" s="1"/>
  <c r="I1937" i="12"/>
  <c r="L1937" i="12" s="1"/>
  <c r="I1938" i="12"/>
  <c r="L1938" i="12" s="1"/>
  <c r="I1939" i="12"/>
  <c r="L1939" i="12" s="1"/>
  <c r="I1940" i="12"/>
  <c r="L1940" i="12" s="1"/>
  <c r="I1941" i="12"/>
  <c r="L1941" i="12" s="1"/>
  <c r="I1942" i="12"/>
  <c r="L1942" i="12" s="1"/>
  <c r="I1943" i="12"/>
  <c r="L1943" i="12" s="1"/>
  <c r="I1944" i="12"/>
  <c r="L1944" i="12" s="1"/>
  <c r="I1945" i="12"/>
  <c r="L1945" i="12" s="1"/>
  <c r="I1946" i="12"/>
  <c r="L1946" i="12" s="1"/>
  <c r="I1947" i="12"/>
  <c r="L1947" i="12" s="1"/>
  <c r="I1948" i="12"/>
  <c r="L1948" i="12" s="1"/>
  <c r="I1949" i="12"/>
  <c r="L1949" i="12" s="1"/>
  <c r="I1950" i="12"/>
  <c r="L1950" i="12" s="1"/>
  <c r="I1951" i="12"/>
  <c r="L1951" i="12" s="1"/>
  <c r="I1952" i="12"/>
  <c r="L1952" i="12" s="1"/>
  <c r="I1953" i="12"/>
  <c r="L1953" i="12" s="1"/>
  <c r="I1954" i="12"/>
  <c r="L1954" i="12" s="1"/>
  <c r="I1955" i="12"/>
  <c r="L1955" i="12" s="1"/>
  <c r="I1956" i="12"/>
  <c r="L1956" i="12" s="1"/>
  <c r="I1957" i="12"/>
  <c r="L1957" i="12" s="1"/>
  <c r="I1958" i="12"/>
  <c r="L1958" i="12" s="1"/>
  <c r="I1959" i="12"/>
  <c r="L1959" i="12" s="1"/>
  <c r="I1960" i="12"/>
  <c r="L1960" i="12" s="1"/>
  <c r="I1961" i="12"/>
  <c r="L1961" i="12" s="1"/>
  <c r="I1962" i="12"/>
  <c r="L1962" i="12" s="1"/>
  <c r="I1963" i="12"/>
  <c r="L1963" i="12" s="1"/>
  <c r="I1964" i="12"/>
  <c r="L1964" i="12" s="1"/>
  <c r="I1965" i="12"/>
  <c r="L1965" i="12" s="1"/>
  <c r="I1966" i="12"/>
  <c r="L1966" i="12" s="1"/>
  <c r="I1967" i="12"/>
  <c r="L1967" i="12" s="1"/>
  <c r="I1968" i="12"/>
  <c r="L1968" i="12" s="1"/>
  <c r="I1969" i="12"/>
  <c r="L1969" i="12" s="1"/>
  <c r="I1970" i="12"/>
  <c r="L1970" i="12" s="1"/>
  <c r="I1971" i="12"/>
  <c r="L1971" i="12" s="1"/>
  <c r="I1972" i="12"/>
  <c r="L1972" i="12" s="1"/>
  <c r="I1973" i="12"/>
  <c r="L1973" i="12" s="1"/>
  <c r="I1974" i="12"/>
  <c r="L1974" i="12" s="1"/>
  <c r="I1975" i="12"/>
  <c r="L1975" i="12" s="1"/>
  <c r="I1976" i="12"/>
  <c r="L1976" i="12" s="1"/>
  <c r="I1977" i="12"/>
  <c r="L1977" i="12" s="1"/>
  <c r="I1978" i="12"/>
  <c r="L1978" i="12" s="1"/>
  <c r="I1979" i="12"/>
  <c r="L1979" i="12" s="1"/>
  <c r="I1980" i="12"/>
  <c r="L1980" i="12" s="1"/>
  <c r="I1981" i="12"/>
  <c r="L1981" i="12" s="1"/>
  <c r="I1982" i="12"/>
  <c r="L1982" i="12" s="1"/>
  <c r="I1983" i="12"/>
  <c r="L1983" i="12" s="1"/>
  <c r="I1984" i="12"/>
  <c r="L1984" i="12" s="1"/>
  <c r="I1985" i="12"/>
  <c r="L1985" i="12" s="1"/>
  <c r="I1986" i="12"/>
  <c r="L1986" i="12" s="1"/>
  <c r="I1987" i="12"/>
  <c r="L1987" i="12" s="1"/>
  <c r="I1988" i="12"/>
  <c r="L1988" i="12" s="1"/>
  <c r="I1989" i="12"/>
  <c r="L1989" i="12" s="1"/>
  <c r="I1990" i="12"/>
  <c r="L1990" i="12" s="1"/>
  <c r="I1991" i="12"/>
  <c r="L1991" i="12" s="1"/>
  <c r="I1992" i="12"/>
  <c r="L1992" i="12" s="1"/>
  <c r="I1993" i="12"/>
  <c r="L1993" i="12" s="1"/>
  <c r="I1994" i="12"/>
  <c r="L1994" i="12" s="1"/>
  <c r="I1995" i="12"/>
  <c r="L1995" i="12" s="1"/>
  <c r="I1996" i="12"/>
  <c r="L1996" i="12" s="1"/>
  <c r="I1997" i="12"/>
  <c r="L1997" i="12" s="1"/>
  <c r="I1998" i="12"/>
  <c r="L1998" i="12" s="1"/>
  <c r="I1999" i="12"/>
  <c r="L1999" i="12" s="1"/>
  <c r="I2000" i="12"/>
  <c r="L2000" i="12" s="1"/>
  <c r="I2001" i="12"/>
  <c r="L2001" i="12" s="1"/>
  <c r="I2002" i="12"/>
  <c r="L2002" i="12" s="1"/>
  <c r="I2003" i="12"/>
  <c r="L2003" i="12" s="1"/>
  <c r="I2004" i="12"/>
  <c r="L2004" i="12" s="1"/>
  <c r="I2005" i="12"/>
  <c r="L2005" i="12" s="1"/>
  <c r="I2006" i="12"/>
  <c r="L2006" i="12" s="1"/>
  <c r="I2007" i="12"/>
  <c r="L2007" i="12" s="1"/>
  <c r="I2008" i="12"/>
  <c r="L2008" i="12" s="1"/>
  <c r="I2009" i="12"/>
  <c r="L2009" i="12" s="1"/>
  <c r="I2010" i="12"/>
  <c r="L2010" i="12" s="1"/>
  <c r="I2011" i="12"/>
  <c r="L2011" i="12" s="1"/>
  <c r="I2012" i="12"/>
  <c r="L2012" i="12" s="1"/>
  <c r="I2013" i="12"/>
  <c r="L2013" i="12" s="1"/>
  <c r="I2014" i="12"/>
  <c r="L2014" i="12" s="1"/>
  <c r="I2015" i="12"/>
  <c r="L2015" i="12" s="1"/>
  <c r="I2016" i="12"/>
  <c r="L2016" i="12" s="1"/>
  <c r="I2017" i="12"/>
  <c r="L2017" i="12" s="1"/>
  <c r="I2018" i="12"/>
  <c r="L2018" i="12" s="1"/>
  <c r="I2019" i="12"/>
  <c r="L2019" i="12" s="1"/>
  <c r="I2020" i="12"/>
  <c r="L2020" i="12" s="1"/>
  <c r="I2021" i="12"/>
  <c r="L2021" i="12" s="1"/>
  <c r="I2022" i="12"/>
  <c r="L2022" i="12" s="1"/>
  <c r="I2023" i="12"/>
  <c r="L2023" i="12" s="1"/>
  <c r="I2024" i="12"/>
  <c r="L2024" i="12" s="1"/>
  <c r="I2025" i="12"/>
  <c r="L2025" i="12" s="1"/>
  <c r="I2026" i="12"/>
  <c r="L2026" i="12" s="1"/>
  <c r="I2027" i="12"/>
  <c r="L2027" i="12" s="1"/>
  <c r="I2028" i="12"/>
  <c r="L2028" i="12" s="1"/>
  <c r="I2029" i="12"/>
  <c r="L2029" i="12" s="1"/>
  <c r="I2030" i="12"/>
  <c r="L2030" i="12" s="1"/>
  <c r="I2031" i="12"/>
  <c r="L2031" i="12" s="1"/>
  <c r="I2032" i="12"/>
  <c r="L2032" i="12" s="1"/>
  <c r="I2033" i="12"/>
  <c r="L2033" i="12" s="1"/>
  <c r="I2034" i="12"/>
  <c r="L2034" i="12" s="1"/>
  <c r="I2035" i="12"/>
  <c r="L2035" i="12" s="1"/>
  <c r="I2036" i="12"/>
  <c r="L2036" i="12" s="1"/>
  <c r="I2037" i="12"/>
  <c r="L2037" i="12" s="1"/>
  <c r="I2038" i="12"/>
  <c r="L2038" i="12" s="1"/>
  <c r="I2039" i="12"/>
  <c r="L2039" i="12" s="1"/>
  <c r="I2040" i="12"/>
  <c r="L2040" i="12" s="1"/>
  <c r="I2041" i="12"/>
  <c r="L2041" i="12" s="1"/>
  <c r="I2042" i="12"/>
  <c r="L2042" i="12" s="1"/>
  <c r="I2043" i="12"/>
  <c r="L2043" i="12" s="1"/>
  <c r="I2044" i="12"/>
  <c r="L2044" i="12" s="1"/>
  <c r="I2045" i="12"/>
  <c r="L2045" i="12" s="1"/>
  <c r="I2046" i="12"/>
  <c r="L2046" i="12" s="1"/>
  <c r="I2047" i="12"/>
  <c r="L2047" i="12" s="1"/>
  <c r="I2048" i="12"/>
  <c r="L2048" i="12" s="1"/>
  <c r="I2049" i="12"/>
  <c r="L2049" i="12" s="1"/>
  <c r="I2050" i="12"/>
  <c r="L2050" i="12" s="1"/>
  <c r="I2051" i="12"/>
  <c r="L2051" i="12" s="1"/>
  <c r="I2052" i="12"/>
  <c r="L2052" i="12" s="1"/>
  <c r="I2053" i="12"/>
  <c r="L2053" i="12" s="1"/>
  <c r="I2054" i="12"/>
  <c r="L2054" i="12" s="1"/>
  <c r="I2055" i="12"/>
  <c r="L2055" i="12" s="1"/>
  <c r="I2056" i="12"/>
  <c r="L2056" i="12" s="1"/>
  <c r="I2057" i="12"/>
  <c r="L2057" i="12" s="1"/>
  <c r="I2058" i="12"/>
  <c r="L2058" i="12" s="1"/>
  <c r="I2059" i="12"/>
  <c r="L2059" i="12" s="1"/>
  <c r="I2060" i="12"/>
  <c r="L2060" i="12" s="1"/>
  <c r="I2061" i="12"/>
  <c r="L2061" i="12" s="1"/>
  <c r="I2062" i="12"/>
  <c r="L2062" i="12" s="1"/>
  <c r="I2063" i="12"/>
  <c r="L2063" i="12" s="1"/>
  <c r="I2064" i="12"/>
  <c r="L2064" i="12" s="1"/>
  <c r="I2065" i="12"/>
  <c r="L2065" i="12" s="1"/>
  <c r="I2066" i="12"/>
  <c r="L2066" i="12" s="1"/>
  <c r="I2067" i="12"/>
  <c r="L2067" i="12" s="1"/>
  <c r="I2068" i="12"/>
  <c r="L2068" i="12" s="1"/>
  <c r="I2069" i="12"/>
  <c r="L2069" i="12" s="1"/>
  <c r="I2070" i="12"/>
  <c r="L2070" i="12" s="1"/>
  <c r="I2071" i="12"/>
  <c r="L2071" i="12" s="1"/>
  <c r="I2072" i="12"/>
  <c r="L2072" i="12" s="1"/>
  <c r="I2073" i="12"/>
  <c r="L2073" i="12" s="1"/>
  <c r="I2074" i="12"/>
  <c r="L2074" i="12" s="1"/>
  <c r="I2075" i="12"/>
  <c r="L2075" i="12" s="1"/>
  <c r="I2076" i="12"/>
  <c r="L2076" i="12" s="1"/>
  <c r="I2077" i="12"/>
  <c r="L2077" i="12" s="1"/>
  <c r="I2078" i="12"/>
  <c r="L2078" i="12" s="1"/>
  <c r="I2079" i="12"/>
  <c r="L2079" i="12" s="1"/>
  <c r="I2080" i="12"/>
  <c r="L2080" i="12" s="1"/>
  <c r="I2081" i="12"/>
  <c r="L2081" i="12" s="1"/>
  <c r="I2082" i="12"/>
  <c r="L2082" i="12" s="1"/>
  <c r="I2083" i="12"/>
  <c r="L2083" i="12" s="1"/>
  <c r="I2084" i="12"/>
  <c r="L2084" i="12" s="1"/>
  <c r="I2085" i="12"/>
  <c r="L2085" i="12" s="1"/>
  <c r="I2086" i="12"/>
  <c r="L2086" i="12" s="1"/>
  <c r="I2087" i="12"/>
  <c r="L2087" i="12" s="1"/>
  <c r="I2088" i="12"/>
  <c r="L2088" i="12" s="1"/>
  <c r="I2089" i="12"/>
  <c r="L2089" i="12" s="1"/>
  <c r="I2090" i="12"/>
  <c r="L2090" i="12" s="1"/>
  <c r="I2091" i="12"/>
  <c r="L2091" i="12" s="1"/>
  <c r="I2092" i="12"/>
  <c r="L2092" i="12" s="1"/>
  <c r="I2093" i="12"/>
  <c r="L2093" i="12" s="1"/>
  <c r="I2094" i="12"/>
  <c r="L2094" i="12" s="1"/>
  <c r="I2095" i="12"/>
  <c r="L2095" i="12" s="1"/>
  <c r="I2096" i="12"/>
  <c r="L2096" i="12" s="1"/>
  <c r="I2097" i="12"/>
  <c r="L2097" i="12" s="1"/>
  <c r="I2098" i="12"/>
  <c r="L2098" i="12" s="1"/>
  <c r="I2099" i="12"/>
  <c r="L2099" i="12" s="1"/>
  <c r="I2100" i="12"/>
  <c r="L2100" i="12" s="1"/>
  <c r="I2101" i="12"/>
  <c r="L2101" i="12" s="1"/>
  <c r="I2102" i="12"/>
  <c r="L2102" i="12" s="1"/>
  <c r="I2103" i="12"/>
  <c r="L2103" i="12" s="1"/>
  <c r="I2104" i="12"/>
  <c r="L2104" i="12" s="1"/>
  <c r="I2105" i="12"/>
  <c r="L2105" i="12" s="1"/>
  <c r="I2106" i="12"/>
  <c r="L2106" i="12" s="1"/>
  <c r="I2107" i="12"/>
  <c r="L2107" i="12" s="1"/>
  <c r="I2108" i="12"/>
  <c r="L2108" i="12" s="1"/>
  <c r="I2109" i="12"/>
  <c r="L2109" i="12" s="1"/>
  <c r="I2110" i="12"/>
  <c r="L2110" i="12" s="1"/>
  <c r="I2111" i="12"/>
  <c r="L2111" i="12" s="1"/>
  <c r="I2112" i="12"/>
  <c r="L2112" i="12" s="1"/>
  <c r="I2113" i="12"/>
  <c r="L2113" i="12" s="1"/>
  <c r="I2114" i="12"/>
  <c r="L2114" i="12" s="1"/>
  <c r="I2115" i="12"/>
  <c r="L2115" i="12" s="1"/>
  <c r="I2116" i="12"/>
  <c r="L2116" i="12" s="1"/>
  <c r="I2117" i="12"/>
  <c r="L2117" i="12" s="1"/>
  <c r="I2118" i="12"/>
  <c r="L2118" i="12" s="1"/>
  <c r="I2119" i="12"/>
  <c r="L2119" i="12" s="1"/>
  <c r="I2120" i="12"/>
  <c r="L2120" i="12" s="1"/>
  <c r="I2121" i="12"/>
  <c r="L2121" i="12" s="1"/>
  <c r="I2122" i="12"/>
  <c r="L2122" i="12" s="1"/>
  <c r="I2123" i="12"/>
  <c r="L2123" i="12" s="1"/>
  <c r="I2124" i="12"/>
  <c r="L2124" i="12" s="1"/>
  <c r="I2125" i="12"/>
  <c r="L2125" i="12" s="1"/>
  <c r="I2126" i="12"/>
  <c r="L2126" i="12" s="1"/>
  <c r="I2127" i="12"/>
  <c r="L2127" i="12" s="1"/>
  <c r="I2128" i="12"/>
  <c r="L2128" i="12" s="1"/>
  <c r="I2129" i="12"/>
  <c r="L2129" i="12" s="1"/>
  <c r="I2130" i="12"/>
  <c r="L2130" i="12" s="1"/>
  <c r="I2131" i="12"/>
  <c r="L2131" i="12" s="1"/>
  <c r="I2132" i="12"/>
  <c r="L2132" i="12" s="1"/>
  <c r="I2133" i="12"/>
  <c r="L2133" i="12" s="1"/>
  <c r="I2134" i="12"/>
  <c r="L2134" i="12" s="1"/>
  <c r="I2135" i="12"/>
  <c r="L2135" i="12" s="1"/>
  <c r="I2136" i="12"/>
  <c r="L2136" i="12" s="1"/>
  <c r="I2137" i="12"/>
  <c r="L2137" i="12" s="1"/>
  <c r="I2138" i="12"/>
  <c r="L2138" i="12" s="1"/>
  <c r="I2139" i="12"/>
  <c r="L2139" i="12" s="1"/>
  <c r="I2140" i="12"/>
  <c r="L2140" i="12" s="1"/>
  <c r="I2141" i="12"/>
  <c r="L2141" i="12" s="1"/>
  <c r="I2142" i="12"/>
  <c r="L2142" i="12" s="1"/>
  <c r="I2143" i="12"/>
  <c r="L2143" i="12" s="1"/>
  <c r="I2144" i="12"/>
  <c r="L2144" i="12" s="1"/>
  <c r="I2145" i="12"/>
  <c r="L2145" i="12" s="1"/>
  <c r="I2146" i="12"/>
  <c r="L2146" i="12" s="1"/>
  <c r="I2147" i="12"/>
  <c r="L2147" i="12" s="1"/>
  <c r="I2148" i="12"/>
  <c r="L2148" i="12" s="1"/>
  <c r="I2149" i="12"/>
  <c r="L2149" i="12" s="1"/>
  <c r="I2150" i="12"/>
  <c r="L2150" i="12" s="1"/>
  <c r="I2151" i="12"/>
  <c r="L2151" i="12" s="1"/>
  <c r="I2152" i="12"/>
  <c r="L2152" i="12" s="1"/>
  <c r="I2153" i="12"/>
  <c r="L2153" i="12" s="1"/>
  <c r="I2154" i="12"/>
  <c r="L2154" i="12" s="1"/>
  <c r="I2155" i="12"/>
  <c r="L2155" i="12" s="1"/>
  <c r="I2156" i="12"/>
  <c r="L2156" i="12" s="1"/>
  <c r="I2157" i="12"/>
  <c r="L2157" i="12" s="1"/>
  <c r="I2158" i="12"/>
  <c r="L2158" i="12" s="1"/>
  <c r="I2159" i="12"/>
  <c r="L2159" i="12" s="1"/>
  <c r="I2160" i="12"/>
  <c r="L2160" i="12" s="1"/>
  <c r="I2161" i="12"/>
  <c r="L2161" i="12" s="1"/>
  <c r="I2162" i="12"/>
  <c r="L2162" i="12" s="1"/>
  <c r="I2163" i="12"/>
  <c r="L2163" i="12" s="1"/>
  <c r="I2164" i="12"/>
  <c r="L2164" i="12" s="1"/>
  <c r="I2165" i="12"/>
  <c r="L2165" i="12" s="1"/>
  <c r="I2166" i="12"/>
  <c r="L2166" i="12" s="1"/>
  <c r="I2167" i="12"/>
  <c r="L2167" i="12" s="1"/>
  <c r="I2168" i="12"/>
  <c r="L2168" i="12" s="1"/>
  <c r="I2169" i="12"/>
  <c r="L2169" i="12" s="1"/>
  <c r="I2170" i="12"/>
  <c r="L2170" i="12" s="1"/>
  <c r="I2171" i="12"/>
  <c r="L2171" i="12" s="1"/>
  <c r="I2172" i="12"/>
  <c r="L2172" i="12" s="1"/>
  <c r="I2173" i="12"/>
  <c r="L2173" i="12" s="1"/>
  <c r="I2174" i="12"/>
  <c r="L2174" i="12" s="1"/>
  <c r="I2175" i="12"/>
  <c r="L2175" i="12" s="1"/>
  <c r="I2176" i="12"/>
  <c r="L2176" i="12" s="1"/>
  <c r="I2177" i="12"/>
  <c r="L2177" i="12" s="1"/>
  <c r="I2178" i="12"/>
  <c r="L2178" i="12" s="1"/>
  <c r="I2179" i="12"/>
  <c r="L2179" i="12" s="1"/>
  <c r="I2180" i="12"/>
  <c r="L2180" i="12" s="1"/>
  <c r="I2181" i="12"/>
  <c r="L2181" i="12" s="1"/>
  <c r="I2182" i="12"/>
  <c r="L2182" i="12" s="1"/>
  <c r="I2183" i="12"/>
  <c r="L2183" i="12" s="1"/>
  <c r="I2184" i="12"/>
  <c r="L2184" i="12" s="1"/>
  <c r="I2185" i="12"/>
  <c r="L2185" i="12" s="1"/>
  <c r="I2186" i="12"/>
  <c r="L2186" i="12" s="1"/>
  <c r="I2187" i="12"/>
  <c r="L2187" i="12" s="1"/>
  <c r="I2188" i="12"/>
  <c r="L2188" i="12" s="1"/>
  <c r="I2189" i="12"/>
  <c r="L2189" i="12" s="1"/>
  <c r="I2190" i="12"/>
  <c r="L2190" i="12" s="1"/>
  <c r="I2191" i="12"/>
  <c r="L2191" i="12" s="1"/>
  <c r="I2192" i="12"/>
  <c r="L2192" i="12" s="1"/>
  <c r="I2193" i="12"/>
  <c r="L2193" i="12" s="1"/>
  <c r="I2194" i="12"/>
  <c r="L2194" i="12" s="1"/>
  <c r="I2195" i="12"/>
  <c r="L2195" i="12" s="1"/>
  <c r="I2196" i="12"/>
  <c r="L2196" i="12" s="1"/>
  <c r="I2197" i="12"/>
  <c r="L2197" i="12" s="1"/>
  <c r="I2198" i="12"/>
  <c r="L2198" i="12" s="1"/>
  <c r="J4623" i="12" l="1"/>
  <c r="K4623" i="12"/>
  <c r="J4407" i="12"/>
  <c r="K4407" i="12"/>
  <c r="J4349" i="12"/>
  <c r="K4349" i="12"/>
  <c r="J3525" i="12"/>
  <c r="K3525" i="12"/>
  <c r="J3297" i="12"/>
  <c r="K3297" i="12"/>
  <c r="J1377" i="12"/>
  <c r="K1377" i="12"/>
  <c r="J4538" i="12"/>
  <c r="K4538" i="12"/>
  <c r="J4490" i="12"/>
  <c r="K4490" i="12"/>
  <c r="J4096" i="12"/>
  <c r="K4096" i="12"/>
  <c r="J3882" i="12"/>
  <c r="K3882" i="12"/>
  <c r="J2962" i="12"/>
  <c r="K2962" i="12"/>
  <c r="J2724" i="12"/>
  <c r="K2724" i="12"/>
  <c r="J4647" i="12"/>
  <c r="K4647" i="12"/>
  <c r="J3047" i="12"/>
  <c r="K3047" i="12"/>
  <c r="J1449" i="12"/>
  <c r="K1449" i="12"/>
  <c r="J1425" i="12"/>
  <c r="K1425" i="12"/>
  <c r="J1401" i="12"/>
  <c r="K1401" i="12"/>
  <c r="J4762" i="12"/>
  <c r="K4762" i="12"/>
  <c r="J2615" i="12"/>
  <c r="K2615" i="12"/>
  <c r="J2473" i="12"/>
  <c r="K2473" i="12"/>
  <c r="J2281" i="12"/>
  <c r="K2281" i="12"/>
  <c r="J3151" i="12"/>
  <c r="K3151" i="12"/>
  <c r="J3568" i="12"/>
  <c r="K3568" i="12"/>
  <c r="J3985" i="12"/>
  <c r="K3985" i="12"/>
  <c r="J3281" i="12"/>
  <c r="K3281" i="12"/>
  <c r="J3233" i="12"/>
  <c r="K3233" i="12"/>
  <c r="J2851" i="12"/>
  <c r="K2851" i="12"/>
  <c r="J4893" i="12"/>
  <c r="K4893" i="12"/>
  <c r="J3744" i="12"/>
  <c r="K3744" i="12"/>
  <c r="J3422" i="12"/>
  <c r="K3422" i="12"/>
  <c r="J3016" i="12"/>
  <c r="K3016" i="12"/>
  <c r="J1906" i="12"/>
  <c r="K1906" i="12"/>
  <c r="J1442" i="12"/>
  <c r="K1442" i="12"/>
  <c r="J3520" i="12"/>
  <c r="K3520" i="12"/>
  <c r="J3150" i="12"/>
  <c r="K3150" i="12"/>
  <c r="J4677" i="12"/>
  <c r="K4677" i="12"/>
  <c r="J4629" i="12"/>
  <c r="K4629" i="12"/>
  <c r="J3732" i="12"/>
  <c r="K3732" i="12"/>
  <c r="J3662" i="12"/>
  <c r="K3662" i="12"/>
  <c r="J5056" i="12"/>
  <c r="K5056" i="12"/>
  <c r="J4377" i="12"/>
  <c r="K4377" i="12"/>
  <c r="J4329" i="12"/>
  <c r="K4329" i="12"/>
  <c r="J4269" i="12"/>
  <c r="K4269" i="12"/>
  <c r="J4257" i="12"/>
  <c r="K4257" i="12"/>
  <c r="J4161" i="12"/>
  <c r="K4161" i="12"/>
  <c r="J4125" i="12"/>
  <c r="K4125" i="12"/>
  <c r="J3851" i="12"/>
  <c r="K3851" i="12"/>
  <c r="J3803" i="12"/>
  <c r="K3803" i="12"/>
  <c r="J2527" i="12"/>
  <c r="K2527" i="12"/>
  <c r="J2013" i="12"/>
  <c r="K2013" i="12"/>
  <c r="J1977" i="12"/>
  <c r="K1977" i="12"/>
  <c r="J4856" i="12"/>
  <c r="K4856" i="12"/>
  <c r="J871" i="12"/>
  <c r="K871" i="12"/>
  <c r="J835" i="12"/>
  <c r="K835" i="12"/>
  <c r="J4590" i="12"/>
  <c r="K4590" i="12"/>
  <c r="J4446" i="12"/>
  <c r="K4446" i="12"/>
  <c r="J4208" i="12"/>
  <c r="K4208" i="12"/>
  <c r="J4040" i="12"/>
  <c r="K4040" i="12"/>
  <c r="J3970" i="12"/>
  <c r="K3970" i="12"/>
  <c r="J3492" i="12"/>
  <c r="K3492" i="12"/>
  <c r="J3444" i="12"/>
  <c r="K3444" i="12"/>
  <c r="J3300" i="12"/>
  <c r="K3300" i="12"/>
  <c r="J2704" i="12"/>
  <c r="K2704" i="12"/>
  <c r="J1452" i="12"/>
  <c r="K1452" i="12"/>
  <c r="J1356" i="12"/>
  <c r="K1356" i="12"/>
  <c r="J1332" i="12"/>
  <c r="K1332" i="12"/>
  <c r="J1248" i="12"/>
  <c r="K1248" i="12"/>
  <c r="J1212" i="12"/>
  <c r="K1212" i="12"/>
  <c r="J1188" i="12"/>
  <c r="K1188" i="12"/>
  <c r="J1104" i="12"/>
  <c r="K1104" i="12"/>
  <c r="J758" i="12"/>
  <c r="K758" i="12"/>
  <c r="J5001" i="12"/>
  <c r="K5001" i="12"/>
  <c r="J4536" i="12"/>
  <c r="K4536" i="12"/>
  <c r="J2960" i="12"/>
  <c r="K2960" i="12"/>
  <c r="J3376" i="12"/>
  <c r="K3376" i="12"/>
  <c r="J4769" i="12"/>
  <c r="K4769" i="12"/>
  <c r="J4757" i="12"/>
  <c r="K4757" i="12"/>
  <c r="J4745" i="12"/>
  <c r="K4745" i="12"/>
  <c r="J4505" i="12"/>
  <c r="K4505" i="12"/>
  <c r="J4267" i="12"/>
  <c r="K4267" i="12"/>
  <c r="J3909" i="12"/>
  <c r="K3909" i="12"/>
  <c r="J3443" i="12"/>
  <c r="K3443" i="12"/>
  <c r="J2799" i="12"/>
  <c r="K2799" i="12"/>
  <c r="J2501" i="12"/>
  <c r="K2501" i="12"/>
  <c r="J2035" i="12"/>
  <c r="K2035" i="12"/>
  <c r="J1451" i="12"/>
  <c r="K1451" i="12"/>
  <c r="J1427" i="12"/>
  <c r="K1427" i="12"/>
  <c r="J1403" i="12"/>
  <c r="K1403" i="12"/>
  <c r="J1379" i="12"/>
  <c r="K1379" i="12"/>
  <c r="J1355" i="12"/>
  <c r="K1355" i="12"/>
  <c r="J1331" i="12"/>
  <c r="K1331" i="12"/>
  <c r="J1319" i="12"/>
  <c r="K1319" i="12"/>
  <c r="J1295" i="12"/>
  <c r="K1295" i="12"/>
  <c r="J1271" i="12"/>
  <c r="K1271" i="12"/>
  <c r="J1247" i="12"/>
  <c r="K1247" i="12"/>
  <c r="J1235" i="12"/>
  <c r="K1235" i="12"/>
  <c r="J1211" i="12"/>
  <c r="K1211" i="12"/>
  <c r="J1187" i="12"/>
  <c r="K1187" i="12"/>
  <c r="J1175" i="12"/>
  <c r="K1175" i="12"/>
  <c r="J1151" i="12"/>
  <c r="K1151" i="12"/>
  <c r="J1127" i="12"/>
  <c r="K1127" i="12"/>
  <c r="J1103" i="12"/>
  <c r="K1103" i="12"/>
  <c r="J949" i="12"/>
  <c r="K949" i="12"/>
  <c r="J454" i="12"/>
  <c r="K454" i="12"/>
  <c r="J5060" i="12"/>
  <c r="K5060" i="12"/>
  <c r="J5012" i="12"/>
  <c r="K5012" i="12"/>
  <c r="J5077" i="12"/>
  <c r="K5077" i="12"/>
  <c r="J4873" i="12"/>
  <c r="K4873" i="12"/>
  <c r="J4266" i="12"/>
  <c r="K4266" i="12"/>
  <c r="J4218" i="12"/>
  <c r="K4218" i="12"/>
  <c r="J4206" i="12"/>
  <c r="K4206" i="12"/>
  <c r="J3276" i="12"/>
  <c r="K3276" i="12"/>
  <c r="J3108" i="12"/>
  <c r="K3108" i="12"/>
  <c r="J2976" i="12"/>
  <c r="K2976" i="12"/>
  <c r="J1508" i="12"/>
  <c r="K1508" i="12"/>
  <c r="J4244" i="12"/>
  <c r="J3101" i="12"/>
  <c r="J1430" i="12"/>
  <c r="J4789" i="12"/>
  <c r="J1979" i="12"/>
  <c r="J1429" i="12"/>
  <c r="J4862" i="12"/>
  <c r="J1133" i="12"/>
  <c r="J2980" i="12"/>
  <c r="J2336" i="12"/>
  <c r="J4160" i="12"/>
  <c r="J1025" i="12"/>
  <c r="J3638" i="12"/>
  <c r="J1013" i="12"/>
  <c r="J3517" i="12"/>
  <c r="J154" i="12"/>
  <c r="J4655" i="12"/>
  <c r="J3467" i="12"/>
  <c r="J145" i="12"/>
  <c r="J3393" i="12"/>
  <c r="J4634" i="12"/>
  <c r="J3385" i="12"/>
  <c r="J2741" i="12"/>
  <c r="J1944" i="12"/>
  <c r="J817" i="12"/>
  <c r="J5109" i="12"/>
  <c r="J4514" i="12"/>
  <c r="J3898" i="12"/>
  <c r="J3362" i="12"/>
  <c r="J2594" i="12"/>
  <c r="J1943" i="12"/>
  <c r="J753" i="12"/>
  <c r="J3506" i="12"/>
  <c r="J5108" i="12"/>
  <c r="J3875" i="12"/>
  <c r="J3350" i="12"/>
  <c r="J2585" i="12"/>
  <c r="J1733" i="12"/>
  <c r="J404" i="12"/>
  <c r="J4136" i="12"/>
  <c r="J4076" i="12"/>
  <c r="J4018" i="12"/>
  <c r="J5094" i="12"/>
  <c r="J4387" i="12"/>
  <c r="J3815" i="12"/>
  <c r="J3287" i="12"/>
  <c r="J1670" i="12"/>
  <c r="J375" i="12"/>
  <c r="J2365" i="12"/>
  <c r="J2840" i="12"/>
  <c r="J5027" i="12"/>
  <c r="J4375" i="12"/>
  <c r="J3779" i="12"/>
  <c r="J3139" i="12"/>
  <c r="J2469" i="12"/>
  <c r="J1660" i="12"/>
  <c r="J374" i="12"/>
  <c r="J4777" i="12"/>
  <c r="J2888" i="12"/>
  <c r="J2186" i="12"/>
  <c r="J5005" i="12"/>
  <c r="J4364" i="12"/>
  <c r="J3755" i="12"/>
  <c r="J3138" i="12"/>
  <c r="J2435" i="12"/>
  <c r="J1658" i="12"/>
  <c r="J325" i="12"/>
  <c r="J2377" i="12"/>
  <c r="J4637" i="12"/>
  <c r="J2830" i="12"/>
  <c r="J4007" i="12"/>
  <c r="J4874" i="12"/>
  <c r="J4328" i="12"/>
  <c r="J3719" i="12"/>
  <c r="J3113" i="12"/>
  <c r="J2393" i="12"/>
  <c r="J1494" i="12"/>
  <c r="J202" i="12"/>
  <c r="J4549" i="12"/>
  <c r="J4288" i="12"/>
  <c r="J3538" i="12"/>
  <c r="J3310" i="12"/>
  <c r="J3048" i="12"/>
  <c r="J2644" i="12"/>
  <c r="J2194" i="12"/>
  <c r="J440" i="12"/>
  <c r="J288" i="12"/>
  <c r="J4867" i="12"/>
  <c r="J4709" i="12"/>
  <c r="J4529" i="12"/>
  <c r="J4404" i="12"/>
  <c r="J4286" i="12"/>
  <c r="J4184" i="12"/>
  <c r="J4064" i="12"/>
  <c r="J3905" i="12"/>
  <c r="J3797" i="12"/>
  <c r="J3678" i="12"/>
  <c r="J3530" i="12"/>
  <c r="J3406" i="12"/>
  <c r="J3308" i="12"/>
  <c r="J3157" i="12"/>
  <c r="J3007" i="12"/>
  <c r="J2860" i="12"/>
  <c r="J2642" i="12"/>
  <c r="J2465" i="12"/>
  <c r="J2189" i="12"/>
  <c r="J1978" i="12"/>
  <c r="J1709" i="12"/>
  <c r="J1493" i="12"/>
  <c r="J1130" i="12"/>
  <c r="J799" i="12"/>
  <c r="J427" i="12"/>
  <c r="J286" i="12"/>
  <c r="J4715" i="12"/>
  <c r="J4408" i="12"/>
  <c r="J4202" i="12"/>
  <c r="J3917" i="12"/>
  <c r="J3679" i="12"/>
  <c r="J3433" i="12"/>
  <c r="J3191" i="12"/>
  <c r="J4863" i="12"/>
  <c r="J4703" i="12"/>
  <c r="J4516" i="12"/>
  <c r="J4280" i="12"/>
  <c r="J4166" i="12"/>
  <c r="J4036" i="12"/>
  <c r="J3899" i="12"/>
  <c r="J3791" i="12"/>
  <c r="J3650" i="12"/>
  <c r="J3529" i="12"/>
  <c r="J3394" i="12"/>
  <c r="J3292" i="12"/>
  <c r="J3145" i="12"/>
  <c r="J3005" i="12"/>
  <c r="J2858" i="12"/>
  <c r="J2611" i="12"/>
  <c r="J2447" i="12"/>
  <c r="J2187" i="12"/>
  <c r="J1955" i="12"/>
  <c r="J1693" i="12"/>
  <c r="J1446" i="12"/>
  <c r="J1061" i="12"/>
  <c r="J774" i="12"/>
  <c r="J416" i="12"/>
  <c r="J205" i="12"/>
  <c r="J4264" i="12"/>
  <c r="J4512" i="12"/>
  <c r="J3883" i="12"/>
  <c r="J2977" i="12"/>
  <c r="J4612" i="12"/>
  <c r="J4489" i="12"/>
  <c r="J4226" i="12"/>
  <c r="J4108" i="12"/>
  <c r="J4006" i="12"/>
  <c r="J3620" i="12"/>
  <c r="J3253" i="12"/>
  <c r="J2953" i="12"/>
  <c r="J2810" i="12"/>
  <c r="J2074" i="12"/>
  <c r="J1858" i="12"/>
  <c r="J1621" i="12"/>
  <c r="J1382" i="12"/>
  <c r="J943" i="12"/>
  <c r="J645" i="12"/>
  <c r="J336" i="12"/>
  <c r="J83" i="12"/>
  <c r="J5008" i="12"/>
  <c r="J4609" i="12"/>
  <c r="J4476" i="12"/>
  <c r="J4334" i="12"/>
  <c r="J4220" i="12"/>
  <c r="J4100" i="12"/>
  <c r="J3979" i="12"/>
  <c r="J3859" i="12"/>
  <c r="J3718" i="12"/>
  <c r="J3614" i="12"/>
  <c r="J3494" i="12"/>
  <c r="J3344" i="12"/>
  <c r="J3245" i="12"/>
  <c r="J3100" i="12"/>
  <c r="J2951" i="12"/>
  <c r="J2768" i="12"/>
  <c r="J2540" i="12"/>
  <c r="J2339" i="12"/>
  <c r="J2066" i="12"/>
  <c r="J1851" i="12"/>
  <c r="J1613" i="12"/>
  <c r="J1381" i="12"/>
  <c r="J931" i="12"/>
  <c r="J581" i="12"/>
  <c r="J327" i="12"/>
  <c r="J23" i="12"/>
  <c r="J4027" i="12"/>
  <c r="J3289" i="12"/>
  <c r="J646" i="12"/>
  <c r="J4144" i="12"/>
  <c r="J3633" i="12"/>
  <c r="J2146" i="12"/>
  <c r="J750" i="12"/>
  <c r="J4511" i="12"/>
  <c r="J3512" i="12"/>
  <c r="J3265" i="12"/>
  <c r="J2122" i="12"/>
  <c r="J1394" i="12"/>
  <c r="J1001" i="12"/>
  <c r="J4741" i="12"/>
  <c r="J4099" i="12"/>
  <c r="J3857" i="12"/>
  <c r="J3228" i="12"/>
  <c r="J2038" i="12"/>
  <c r="J1549" i="12"/>
  <c r="J1286" i="12"/>
  <c r="J571" i="12"/>
  <c r="J5004" i="12"/>
  <c r="J4733" i="12"/>
  <c r="J4595" i="12"/>
  <c r="J4469" i="12"/>
  <c r="J4312" i="12"/>
  <c r="J4087" i="12"/>
  <c r="J3966" i="12"/>
  <c r="J3838" i="12"/>
  <c r="J3714" i="12"/>
  <c r="J3590" i="12"/>
  <c r="J3466" i="12"/>
  <c r="J3326" i="12"/>
  <c r="J3227" i="12"/>
  <c r="J3089" i="12"/>
  <c r="J2913" i="12"/>
  <c r="J2720" i="12"/>
  <c r="J2513" i="12"/>
  <c r="J2303" i="12"/>
  <c r="J2027" i="12"/>
  <c r="J1829" i="12"/>
  <c r="J1541" i="12"/>
  <c r="J1198" i="12"/>
  <c r="J895" i="12"/>
  <c r="J554" i="12"/>
  <c r="J312" i="12"/>
  <c r="J2596" i="12"/>
  <c r="J4252" i="12"/>
  <c r="J3775" i="12"/>
  <c r="J3513" i="12"/>
  <c r="J2836" i="12"/>
  <c r="J3881" i="12"/>
  <c r="J3632" i="12"/>
  <c r="J2965" i="12"/>
  <c r="J1918" i="12"/>
  <c r="J4597" i="12"/>
  <c r="J4475" i="12"/>
  <c r="J4219" i="12"/>
  <c r="J3967" i="12"/>
  <c r="J3715" i="12"/>
  <c r="J3596" i="12"/>
  <c r="J3332" i="12"/>
  <c r="J3097" i="12"/>
  <c r="J2915" i="12"/>
  <c r="J2539" i="12"/>
  <c r="J1834" i="12"/>
  <c r="J905" i="12"/>
  <c r="J5003" i="12"/>
  <c r="J4732" i="12"/>
  <c r="J4589" i="12"/>
  <c r="J4445" i="12"/>
  <c r="J4310" i="12"/>
  <c r="J4204" i="12"/>
  <c r="J4083" i="12"/>
  <c r="J3935" i="12"/>
  <c r="J3835" i="12"/>
  <c r="J3694" i="12"/>
  <c r="J3574" i="12"/>
  <c r="J3454" i="12"/>
  <c r="J3325" i="12"/>
  <c r="J3221" i="12"/>
  <c r="J3053" i="12"/>
  <c r="J2911" i="12"/>
  <c r="J2716" i="12"/>
  <c r="J2497" i="12"/>
  <c r="J2302" i="12"/>
  <c r="J2018" i="12"/>
  <c r="J1781" i="12"/>
  <c r="J1537" i="12"/>
  <c r="J1190" i="12"/>
  <c r="J839" i="12"/>
  <c r="J514" i="12"/>
  <c r="J302" i="12"/>
  <c r="J4903" i="12"/>
  <c r="J4721" i="12"/>
  <c r="J4577" i="12"/>
  <c r="J4433" i="12"/>
  <c r="J4304" i="12"/>
  <c r="J4203" i="12"/>
  <c r="J4082" i="12"/>
  <c r="J3923" i="12"/>
  <c r="J3823" i="12"/>
  <c r="J3691" i="12"/>
  <c r="J3572" i="12"/>
  <c r="J3434" i="12"/>
  <c r="J3322" i="12"/>
  <c r="J3205" i="12"/>
  <c r="J3049" i="12"/>
  <c r="J2908" i="12"/>
  <c r="J2668" i="12"/>
  <c r="J2496" i="12"/>
  <c r="J2275" i="12"/>
  <c r="J1990" i="12"/>
  <c r="J1757" i="12"/>
  <c r="J1501" i="12"/>
  <c r="J1166" i="12"/>
  <c r="J820" i="12"/>
  <c r="J442" i="12"/>
  <c r="J289" i="12"/>
  <c r="J4781" i="12"/>
  <c r="J4593" i="12"/>
  <c r="J3306" i="12"/>
  <c r="J2664" i="12"/>
  <c r="J2271" i="12"/>
  <c r="J4888" i="12"/>
  <c r="J4852" i="12"/>
  <c r="J2936" i="12"/>
  <c r="J2867" i="12"/>
  <c r="J2117" i="12"/>
  <c r="J1901" i="12"/>
  <c r="J1820" i="12"/>
  <c r="J3225" i="12"/>
  <c r="J963" i="12"/>
  <c r="J557" i="12"/>
  <c r="J4851" i="12"/>
  <c r="J2758" i="12"/>
  <c r="J2590" i="12"/>
  <c r="J2806" i="12"/>
  <c r="J961" i="12"/>
  <c r="J4365" i="12"/>
  <c r="J4827" i="12"/>
  <c r="J3594" i="12"/>
  <c r="J2686" i="12"/>
  <c r="J2463" i="12"/>
  <c r="J948" i="12"/>
  <c r="J5064" i="12"/>
  <c r="J2783" i="12"/>
  <c r="J2565" i="12"/>
  <c r="J1126" i="12"/>
  <c r="J712" i="12"/>
  <c r="J5096" i="12"/>
  <c r="J4756" i="12"/>
  <c r="J4528" i="12"/>
  <c r="J4504" i="12"/>
  <c r="J4363" i="12"/>
  <c r="J4291" i="12"/>
  <c r="J4231" i="12"/>
  <c r="J4183" i="12"/>
  <c r="J3874" i="12"/>
  <c r="J3862" i="12"/>
  <c r="J3814" i="12"/>
  <c r="J3730" i="12"/>
  <c r="J3553" i="12"/>
  <c r="J3409" i="12"/>
  <c r="J3301" i="12"/>
  <c r="J3232" i="12"/>
  <c r="J3136" i="12"/>
  <c r="J2695" i="12"/>
  <c r="J2542" i="12"/>
  <c r="J2494" i="12"/>
  <c r="J2410" i="12"/>
  <c r="J2230" i="12"/>
  <c r="J2161" i="12"/>
  <c r="J1492" i="12"/>
  <c r="J5063" i="12"/>
  <c r="J4824" i="12"/>
  <c r="J3373" i="12"/>
  <c r="J2683" i="12"/>
  <c r="J1616" i="12"/>
  <c r="J711" i="12"/>
  <c r="J3207" i="12"/>
  <c r="J2910" i="12"/>
  <c r="J2409" i="12"/>
  <c r="J1707" i="12"/>
  <c r="J1350" i="12"/>
  <c r="J1134" i="12"/>
  <c r="J5054" i="12"/>
  <c r="J4908" i="12"/>
  <c r="J4672" i="12"/>
  <c r="J3577" i="12"/>
  <c r="J3162" i="12"/>
  <c r="J2067" i="12"/>
  <c r="J1614" i="12"/>
  <c r="J1059" i="12"/>
  <c r="J699" i="12"/>
  <c r="J4754" i="12"/>
  <c r="J4085" i="12"/>
  <c r="J3836" i="12"/>
  <c r="J3800" i="12"/>
  <c r="J3551" i="12"/>
  <c r="J3230" i="12"/>
  <c r="J2516" i="12"/>
  <c r="J872" i="12"/>
  <c r="J110" i="12"/>
  <c r="J5052" i="12"/>
  <c r="J4670" i="12"/>
  <c r="J4164" i="12"/>
  <c r="J3963" i="12"/>
  <c r="J3266" i="12"/>
  <c r="J3158" i="12"/>
  <c r="J3078" i="12"/>
  <c r="J2954" i="12"/>
  <c r="J2855" i="12"/>
  <c r="J2662" i="12"/>
  <c r="J2432" i="12"/>
  <c r="J2268" i="12"/>
  <c r="J1058" i="12"/>
  <c r="J687" i="12"/>
  <c r="J56" i="12"/>
  <c r="J4557" i="12"/>
  <c r="J4356" i="12"/>
  <c r="J4128" i="12"/>
  <c r="J3558" i="12"/>
  <c r="J1854" i="12"/>
  <c r="J414" i="12"/>
  <c r="J3009" i="12"/>
  <c r="J3164" i="12"/>
  <c r="J2486" i="12"/>
  <c r="J2105" i="12"/>
  <c r="J1532" i="12"/>
  <c r="J998" i="12"/>
  <c r="J509" i="12"/>
  <c r="J200" i="12"/>
  <c r="J128" i="12"/>
  <c r="J2808" i="12"/>
  <c r="J5076" i="12"/>
  <c r="J3271" i="12"/>
  <c r="J2638" i="12"/>
  <c r="J2545" i="12"/>
  <c r="J1102" i="12"/>
  <c r="J247" i="12"/>
  <c r="J1832" i="12"/>
  <c r="J556" i="12"/>
  <c r="J5075" i="12"/>
  <c r="J3114" i="12"/>
  <c r="J3066" i="12"/>
  <c r="J2829" i="12"/>
  <c r="J2709" i="12"/>
  <c r="J2484" i="12"/>
  <c r="J1995" i="12"/>
  <c r="J2902" i="12"/>
  <c r="J2567" i="12"/>
  <c r="J2139" i="12"/>
  <c r="J4992" i="12"/>
  <c r="J4284" i="12"/>
  <c r="J2685" i="12"/>
  <c r="J1782" i="12"/>
  <c r="J5026" i="12"/>
  <c r="J4872" i="12"/>
  <c r="J4696" i="12"/>
  <c r="J4243" i="12"/>
  <c r="J3982" i="12"/>
  <c r="J3802" i="12"/>
  <c r="J3613" i="12"/>
  <c r="J3244" i="12"/>
  <c r="J2815" i="12"/>
  <c r="J2767" i="12"/>
  <c r="J2017" i="12"/>
  <c r="J3469" i="12"/>
  <c r="J3184" i="12"/>
  <c r="J2782" i="12"/>
  <c r="J2294" i="12"/>
  <c r="J4599" i="12"/>
  <c r="J3183" i="12"/>
  <c r="J363" i="12"/>
  <c r="J4588" i="12"/>
  <c r="J78" i="12"/>
  <c r="J4205" i="12"/>
  <c r="J3515" i="12"/>
  <c r="J1694" i="12"/>
  <c r="J1385" i="12"/>
  <c r="J5050" i="12"/>
  <c r="J4887" i="12"/>
  <c r="J4660" i="12"/>
  <c r="J4552" i="12"/>
  <c r="J4327" i="12"/>
  <c r="J3958" i="12"/>
  <c r="J3754" i="12"/>
  <c r="J2854" i="12"/>
  <c r="J2757" i="12"/>
  <c r="J2523" i="12"/>
  <c r="J2397" i="12"/>
  <c r="J2259" i="12"/>
  <c r="J2065" i="12"/>
  <c r="J1873" i="12"/>
  <c r="J1056" i="12"/>
  <c r="J840" i="12"/>
  <c r="J675" i="12"/>
  <c r="J44" i="12"/>
  <c r="J4993" i="12"/>
  <c r="J2866" i="12"/>
  <c r="J2710" i="12"/>
  <c r="J1450" i="12"/>
  <c r="J1069" i="12"/>
  <c r="J5089" i="12"/>
  <c r="J2711" i="12"/>
  <c r="J5086" i="12"/>
  <c r="J4020" i="12"/>
  <c r="J2841" i="12"/>
  <c r="J2637" i="12"/>
  <c r="J2460" i="12"/>
  <c r="J1899" i="12"/>
  <c r="J1566" i="12"/>
  <c r="J639" i="12"/>
  <c r="J555" i="12"/>
  <c r="J483" i="12"/>
  <c r="J354" i="12"/>
  <c r="J138" i="12"/>
  <c r="J5087" i="12"/>
  <c r="J4713" i="12"/>
  <c r="J3390" i="12"/>
  <c r="J2794" i="12"/>
  <c r="J4826" i="12"/>
  <c r="J2462" i="12"/>
  <c r="J531" i="12"/>
  <c r="J5014" i="12"/>
  <c r="J4848" i="12"/>
  <c r="J4456" i="12"/>
  <c r="J4432" i="12"/>
  <c r="J4303" i="12"/>
  <c r="J4123" i="12"/>
  <c r="J3268" i="12"/>
  <c r="J3076" i="12"/>
  <c r="J2956" i="12"/>
  <c r="J2470" i="12"/>
  <c r="J1945" i="12"/>
  <c r="J1588" i="12"/>
  <c r="J3589" i="12"/>
  <c r="J3091" i="12"/>
  <c r="J3879" i="12"/>
  <c r="J3661" i="12"/>
  <c r="J3273" i="12"/>
  <c r="J2961" i="12"/>
  <c r="J2781" i="12"/>
  <c r="J1780" i="12"/>
  <c r="J4742" i="12"/>
  <c r="J4241" i="12"/>
  <c r="J4121" i="12"/>
  <c r="J3920" i="12"/>
  <c r="J3347" i="12"/>
  <c r="J3323" i="12"/>
  <c r="J2228" i="12"/>
  <c r="J5123" i="12"/>
  <c r="J5029" i="12"/>
  <c r="J4886" i="12"/>
  <c r="J4550" i="12"/>
  <c r="J4444" i="12"/>
  <c r="J4325" i="12"/>
  <c r="J4159" i="12"/>
  <c r="J4039" i="12"/>
  <c r="J3946" i="12"/>
  <c r="J3752" i="12"/>
  <c r="J3635" i="12"/>
  <c r="J3445" i="12"/>
  <c r="J3050" i="12"/>
  <c r="J2755" i="12"/>
  <c r="J2517" i="12"/>
  <c r="J2396" i="12"/>
  <c r="J2258" i="12"/>
  <c r="J1872" i="12"/>
  <c r="J1732" i="12"/>
  <c r="J1544" i="12"/>
  <c r="J1354" i="12"/>
  <c r="J236" i="12"/>
  <c r="J43" i="12"/>
  <c r="J3675" i="12"/>
  <c r="J3092" i="12"/>
  <c r="J2984" i="12"/>
  <c r="J308" i="12"/>
  <c r="J3115" i="12"/>
  <c r="J2734" i="12"/>
  <c r="J997" i="12"/>
  <c r="J4353" i="12"/>
  <c r="J3639" i="12"/>
  <c r="J139" i="12"/>
  <c r="J4720" i="12"/>
  <c r="J4576" i="12"/>
  <c r="J4468" i="12"/>
  <c r="J3670" i="12"/>
  <c r="J80" i="12"/>
  <c r="J5110" i="12"/>
  <c r="J5028" i="12"/>
  <c r="J4884" i="12"/>
  <c r="J4648" i="12"/>
  <c r="J4313" i="12"/>
  <c r="J4147" i="12"/>
  <c r="J4037" i="12"/>
  <c r="J3843" i="12"/>
  <c r="J3140" i="12"/>
  <c r="J2927" i="12"/>
  <c r="J2743" i="12"/>
  <c r="J2613" i="12"/>
  <c r="J2028" i="12"/>
  <c r="J1866" i="12"/>
  <c r="J1710" i="12"/>
  <c r="J1021" i="12"/>
  <c r="J210" i="12"/>
  <c r="J31" i="12"/>
  <c r="J5051" i="12"/>
  <c r="J4649" i="12"/>
  <c r="J4388" i="12"/>
  <c r="J4324" i="12"/>
  <c r="J4274" i="12"/>
  <c r="J4148" i="12"/>
  <c r="J4019" i="12"/>
  <c r="J3959" i="12"/>
  <c r="J3895" i="12"/>
  <c r="J3761" i="12"/>
  <c r="J3713" i="12"/>
  <c r="J3634" i="12"/>
  <c r="J3578" i="12"/>
  <c r="J3446" i="12"/>
  <c r="J3386" i="12"/>
  <c r="J3209" i="12"/>
  <c r="J3144" i="12"/>
  <c r="J2792" i="12"/>
  <c r="J2375" i="12"/>
  <c r="J2042" i="12"/>
  <c r="J1753" i="12"/>
  <c r="J1633" i="12"/>
  <c r="J1043" i="12"/>
  <c r="J935" i="12"/>
  <c r="J815" i="12"/>
  <c r="J686" i="12"/>
  <c r="J47" i="12"/>
  <c r="J4633" i="12"/>
  <c r="J4003" i="12"/>
  <c r="J3751" i="12"/>
  <c r="J2431" i="12"/>
  <c r="J5085" i="12"/>
  <c r="J4892" i="12"/>
  <c r="J4632" i="12"/>
  <c r="J4573" i="12"/>
  <c r="J4429" i="12"/>
  <c r="J4060" i="12"/>
  <c r="J4002" i="12"/>
  <c r="J3739" i="12"/>
  <c r="J3490" i="12"/>
  <c r="J3429" i="12"/>
  <c r="J3302" i="12"/>
  <c r="J3181" i="12"/>
  <c r="J3125" i="12"/>
  <c r="J3073" i="12"/>
  <c r="J2999" i="12"/>
  <c r="J2933" i="12"/>
  <c r="J2882" i="12"/>
  <c r="J2816" i="12"/>
  <c r="J2551" i="12"/>
  <c r="J2333" i="12"/>
  <c r="J2114" i="12"/>
  <c r="J1825" i="12"/>
  <c r="J1469" i="12"/>
  <c r="J1310" i="12"/>
  <c r="J868" i="12"/>
  <c r="J749" i="12"/>
  <c r="J632" i="12"/>
  <c r="J490" i="12"/>
  <c r="J263" i="12"/>
  <c r="J3001" i="12"/>
  <c r="J2884" i="12"/>
  <c r="J2239" i="12"/>
  <c r="J370" i="12"/>
  <c r="J5015" i="12"/>
  <c r="J4891" i="12"/>
  <c r="J4753" i="12"/>
  <c r="J4681" i="12"/>
  <c r="J4631" i="12"/>
  <c r="J4565" i="12"/>
  <c r="J4427" i="12"/>
  <c r="J4352" i="12"/>
  <c r="J4292" i="12"/>
  <c r="J4180" i="12"/>
  <c r="J4046" i="12"/>
  <c r="J4001" i="12"/>
  <c r="J3919" i="12"/>
  <c r="J3863" i="12"/>
  <c r="J3731" i="12"/>
  <c r="J3671" i="12"/>
  <c r="J3610" i="12"/>
  <c r="J3476" i="12"/>
  <c r="J3428" i="12"/>
  <c r="J3346" i="12"/>
  <c r="J3167" i="12"/>
  <c r="J3071" i="12"/>
  <c r="J2764" i="12"/>
  <c r="J2708" i="12"/>
  <c r="J2636" i="12"/>
  <c r="J2315" i="12"/>
  <c r="J2110" i="12"/>
  <c r="J1705" i="12"/>
  <c r="J1573" i="12"/>
  <c r="J1309" i="12"/>
  <c r="J1097" i="12"/>
  <c r="J859" i="12"/>
  <c r="J748" i="12"/>
  <c r="J608" i="12"/>
  <c r="J360" i="12"/>
  <c r="J3430" i="12"/>
  <c r="J2335" i="12"/>
  <c r="J5125" i="12"/>
  <c r="J5074" i="12"/>
  <c r="J4843" i="12"/>
  <c r="J4673" i="12"/>
  <c r="J4613" i="12"/>
  <c r="J4493" i="12"/>
  <c r="J4421" i="12"/>
  <c r="J4348" i="12"/>
  <c r="J4168" i="12"/>
  <c r="J4120" i="12"/>
  <c r="J3918" i="12"/>
  <c r="J3798" i="12"/>
  <c r="J3598" i="12"/>
  <c r="J3550" i="12"/>
  <c r="J3470" i="12"/>
  <c r="J3345" i="12"/>
  <c r="J3293" i="12"/>
  <c r="J2981" i="12"/>
  <c r="J2930" i="12"/>
  <c r="J2812" i="12"/>
  <c r="J2620" i="12"/>
  <c r="J2405" i="12"/>
  <c r="J2311" i="12"/>
  <c r="J2203" i="12"/>
  <c r="J1994" i="12"/>
  <c r="J1898" i="12"/>
  <c r="J1789" i="12"/>
  <c r="J1287" i="12"/>
  <c r="J977" i="12"/>
  <c r="J845" i="12"/>
  <c r="J718" i="12"/>
  <c r="J596" i="12"/>
  <c r="J482" i="12"/>
  <c r="J239" i="12"/>
  <c r="J109" i="12"/>
  <c r="J5107" i="12"/>
  <c r="J5037" i="12"/>
  <c r="J4835" i="12"/>
  <c r="J4763" i="12"/>
  <c r="J4563" i="12"/>
  <c r="J4431" i="12"/>
  <c r="J4386" i="12"/>
  <c r="J4314" i="12"/>
  <c r="J4146" i="12"/>
  <c r="J4074" i="12"/>
  <c r="J3969" i="12"/>
  <c r="J3885" i="12"/>
  <c r="J3825" i="12"/>
  <c r="J3729" i="12"/>
  <c r="J3669" i="12"/>
  <c r="J3612" i="12"/>
  <c r="J3480" i="12"/>
  <c r="J2967" i="12"/>
  <c r="J5101" i="12"/>
  <c r="J5078" i="12"/>
  <c r="J5043" i="12"/>
  <c r="J5031" i="12"/>
  <c r="J4889" i="12"/>
  <c r="J4877" i="12"/>
  <c r="J4749" i="12"/>
  <c r="J4725" i="12"/>
  <c r="J4665" i="12"/>
  <c r="J4581" i="12"/>
  <c r="J4485" i="12"/>
  <c r="J4461" i="12"/>
  <c r="J4437" i="12"/>
  <c r="J4380" i="12"/>
  <c r="J4344" i="12"/>
  <c r="J4320" i="12"/>
  <c r="J4296" i="12"/>
  <c r="J4260" i="12"/>
  <c r="J4200" i="12"/>
  <c r="J4176" i="12"/>
  <c r="J4152" i="12"/>
  <c r="J4116" i="12"/>
  <c r="J4092" i="12"/>
  <c r="J4044" i="12"/>
  <c r="J4011" i="12"/>
  <c r="J3975" i="12"/>
  <c r="J3951" i="12"/>
  <c r="J3903" i="12"/>
  <c r="J3891" i="12"/>
  <c r="J3867" i="12"/>
  <c r="J3831" i="12"/>
  <c r="J3807" i="12"/>
  <c r="J3747" i="12"/>
  <c r="J3723" i="12"/>
  <c r="J3687" i="12"/>
  <c r="J3663" i="12"/>
  <c r="J3618" i="12"/>
  <c r="J3582" i="12"/>
  <c r="J3546" i="12"/>
  <c r="J3522" i="12"/>
  <c r="J3474" i="12"/>
  <c r="J3462" i="12"/>
  <c r="J3378" i="12"/>
  <c r="J3342" i="12"/>
  <c r="J3318" i="12"/>
  <c r="J3261" i="12"/>
  <c r="J3201" i="12"/>
  <c r="J3177" i="12"/>
  <c r="J3141" i="12"/>
  <c r="J3093" i="12"/>
  <c r="J3081" i="12"/>
  <c r="J3021" i="12"/>
  <c r="J2973" i="12"/>
  <c r="J2949" i="12"/>
  <c r="J2916" i="12"/>
  <c r="J2868" i="12"/>
  <c r="J2844" i="12"/>
  <c r="J2832" i="12"/>
  <c r="J2820" i="12"/>
  <c r="J2796" i="12"/>
  <c r="J2784" i="12"/>
  <c r="J2772" i="12"/>
  <c r="J2760" i="12"/>
  <c r="J2748" i="12"/>
  <c r="J2712" i="12"/>
  <c r="J2700" i="12"/>
  <c r="J2688" i="12"/>
  <c r="J2676" i="12"/>
  <c r="J2652" i="12"/>
  <c r="J2640" i="12"/>
  <c r="J2628" i="12"/>
  <c r="J2616" i="12"/>
  <c r="J2604" i="12"/>
  <c r="J2592" i="12"/>
  <c r="J2580" i="12"/>
  <c r="J2568" i="12"/>
  <c r="J2499" i="12"/>
  <c r="J2451" i="12"/>
  <c r="J2427" i="12"/>
  <c r="J2403" i="12"/>
  <c r="J2391" i="12"/>
  <c r="J2379" i="12"/>
  <c r="J2355" i="12"/>
  <c r="J2343" i="12"/>
  <c r="J2319" i="12"/>
  <c r="J2307" i="12"/>
  <c r="J2283" i="12"/>
  <c r="J2235" i="12"/>
  <c r="J2211" i="12"/>
  <c r="J2190" i="12"/>
  <c r="J2178" i="12"/>
  <c r="J2130" i="12"/>
  <c r="J2106" i="12"/>
  <c r="J2070" i="12"/>
  <c r="J2058" i="12"/>
  <c r="J2034" i="12"/>
  <c r="J2022" i="12"/>
  <c r="J2010" i="12"/>
  <c r="J1974" i="12"/>
  <c r="J1926" i="12"/>
  <c r="J1914" i="12"/>
  <c r="J1878" i="12"/>
  <c r="J1842" i="12"/>
  <c r="J1785" i="12"/>
  <c r="J1749" i="12"/>
  <c r="J1725" i="12"/>
  <c r="J1701" i="12"/>
  <c r="J1677" i="12"/>
  <c r="J1665" i="12"/>
  <c r="J1641" i="12"/>
  <c r="J1617" i="12"/>
  <c r="J1593" i="12"/>
  <c r="J1545" i="12"/>
  <c r="J1497" i="12"/>
  <c r="J1473" i="12"/>
  <c r="J1464" i="12"/>
  <c r="J1440" i="12"/>
  <c r="J1416" i="12"/>
  <c r="J1392" i="12"/>
  <c r="J1308" i="12"/>
  <c r="J1224" i="12"/>
  <c r="J1176" i="12"/>
  <c r="J1164" i="12"/>
  <c r="J1116" i="12"/>
  <c r="J1095" i="12"/>
  <c r="J1035" i="12"/>
  <c r="J1011" i="12"/>
  <c r="J987" i="12"/>
  <c r="J951" i="12"/>
  <c r="J927" i="12"/>
  <c r="J891" i="12"/>
  <c r="J867" i="12"/>
  <c r="J843" i="12"/>
  <c r="J831" i="12"/>
  <c r="J807" i="12"/>
  <c r="J771" i="12"/>
  <c r="J747" i="12"/>
  <c r="J726" i="12"/>
  <c r="J702" i="12"/>
  <c r="J678" i="12"/>
  <c r="J666" i="12"/>
  <c r="J642" i="12"/>
  <c r="J606" i="12"/>
  <c r="J570" i="12"/>
  <c r="J546" i="12"/>
  <c r="J522" i="12"/>
  <c r="J498" i="12"/>
  <c r="J486" i="12"/>
  <c r="J462" i="12"/>
  <c r="J450" i="12"/>
  <c r="J402" i="12"/>
  <c r="J357" i="12"/>
  <c r="J333" i="12"/>
  <c r="J297" i="12"/>
  <c r="J261" i="12"/>
  <c r="J213" i="12"/>
  <c r="J189" i="12"/>
  <c r="J165" i="12"/>
  <c r="J141" i="12"/>
  <c r="J117" i="12"/>
  <c r="J93" i="12"/>
  <c r="J69" i="12"/>
  <c r="J45" i="12"/>
  <c r="J9" i="12"/>
  <c r="J5066" i="12"/>
  <c r="J4829" i="12"/>
  <c r="J3896" i="12"/>
  <c r="J3654" i="12"/>
  <c r="J3024" i="12"/>
  <c r="J2142" i="12"/>
  <c r="J1569" i="12"/>
  <c r="J5112" i="12"/>
  <c r="J5100" i="12"/>
  <c r="J5088" i="12"/>
  <c r="J5065" i="12"/>
  <c r="J5053" i="12"/>
  <c r="J5042" i="12"/>
  <c r="J5030" i="12"/>
  <c r="J5018" i="12"/>
  <c r="J5006" i="12"/>
  <c r="J4994" i="12"/>
  <c r="J4900" i="12"/>
  <c r="J4876" i="12"/>
  <c r="J4840" i="12"/>
  <c r="J4828" i="12"/>
  <c r="J4780" i="12"/>
  <c r="J4768" i="12"/>
  <c r="J4748" i="12"/>
  <c r="J4736" i="12"/>
  <c r="J4724" i="12"/>
  <c r="J4712" i="12"/>
  <c r="J4700" i="12"/>
  <c r="J4688" i="12"/>
  <c r="J4676" i="12"/>
  <c r="J4664" i="12"/>
  <c r="J4652" i="12"/>
  <c r="J4640" i="12"/>
  <c r="J4628" i="12"/>
  <c r="J4616" i="12"/>
  <c r="J4604" i="12"/>
  <c r="J4592" i="12"/>
  <c r="J4580" i="12"/>
  <c r="J4568" i="12"/>
  <c r="J4556" i="12"/>
  <c r="J4544" i="12"/>
  <c r="J4532" i="12"/>
  <c r="J4520" i="12"/>
  <c r="J4508" i="12"/>
  <c r="J4496" i="12"/>
  <c r="J4484" i="12"/>
  <c r="J4472" i="12"/>
  <c r="J4460" i="12"/>
  <c r="J4448" i="12"/>
  <c r="J4436" i="12"/>
  <c r="J4424" i="12"/>
  <c r="J4400" i="12"/>
  <c r="J5106" i="12"/>
  <c r="J4865" i="12"/>
  <c r="J4717" i="12"/>
  <c r="J4680" i="12"/>
  <c r="J4641" i="12"/>
  <c r="J4598" i="12"/>
  <c r="J4526" i="12"/>
  <c r="J4488" i="12"/>
  <c r="J4406" i="12"/>
  <c r="J4370" i="12"/>
  <c r="J4251" i="12"/>
  <c r="J4212" i="12"/>
  <c r="J4169" i="12"/>
  <c r="J4097" i="12"/>
  <c r="J4058" i="12"/>
  <c r="J3978" i="12"/>
  <c r="J3855" i="12"/>
  <c r="J3812" i="12"/>
  <c r="J3773" i="12"/>
  <c r="J3690" i="12"/>
  <c r="J3570" i="12"/>
  <c r="J3527" i="12"/>
  <c r="J3488" i="12"/>
  <c r="J3405" i="12"/>
  <c r="J3285" i="12"/>
  <c r="J3242" i="12"/>
  <c r="J3203" i="12"/>
  <c r="J3023" i="12"/>
  <c r="J2880" i="12"/>
  <c r="J2730" i="12"/>
  <c r="J2682" i="12"/>
  <c r="J2634" i="12"/>
  <c r="J2582" i="12"/>
  <c r="J2361" i="12"/>
  <c r="J2223" i="12"/>
  <c r="J2064" i="12"/>
  <c r="J1815" i="12"/>
  <c r="J1653" i="12"/>
  <c r="J1491" i="12"/>
  <c r="J1374" i="12"/>
  <c r="J1200" i="12"/>
  <c r="J1062" i="12"/>
  <c r="J892" i="12"/>
  <c r="J4847" i="12"/>
  <c r="J4787" i="12"/>
  <c r="J4707" i="12"/>
  <c r="J4551" i="12"/>
  <c r="J4455" i="12"/>
  <c r="J4302" i="12"/>
  <c r="J4194" i="12"/>
  <c r="J4134" i="12"/>
  <c r="J4062" i="12"/>
  <c r="J4005" i="12"/>
  <c r="J3945" i="12"/>
  <c r="J3813" i="12"/>
  <c r="J3741" i="12"/>
  <c r="J3693" i="12"/>
  <c r="J3588" i="12"/>
  <c r="J5019" i="12"/>
  <c r="J4995" i="12"/>
  <c r="J4901" i="12"/>
  <c r="J4853" i="12"/>
  <c r="J4689" i="12"/>
  <c r="J4617" i="12"/>
  <c r="J4605" i="12"/>
  <c r="J4545" i="12"/>
  <c r="J4521" i="12"/>
  <c r="J4473" i="12"/>
  <c r="J4401" i="12"/>
  <c r="J4332" i="12"/>
  <c r="J4236" i="12"/>
  <c r="J4188" i="12"/>
  <c r="J4056" i="12"/>
  <c r="J4032" i="12"/>
  <c r="J3915" i="12"/>
  <c r="J3771" i="12"/>
  <c r="J3759" i="12"/>
  <c r="J3630" i="12"/>
  <c r="J3606" i="12"/>
  <c r="J3486" i="12"/>
  <c r="J3438" i="12"/>
  <c r="J3402" i="12"/>
  <c r="J3330" i="12"/>
  <c r="J3237" i="12"/>
  <c r="J3189" i="12"/>
  <c r="J3165" i="12"/>
  <c r="J3153" i="12"/>
  <c r="J3129" i="12"/>
  <c r="J3105" i="12"/>
  <c r="J3069" i="12"/>
  <c r="J3045" i="12"/>
  <c r="J2997" i="12"/>
  <c r="J2928" i="12"/>
  <c r="J2904" i="12"/>
  <c r="J2856" i="12"/>
  <c r="J2547" i="12"/>
  <c r="J2535" i="12"/>
  <c r="J2487" i="12"/>
  <c r="J2475" i="12"/>
  <c r="J2439" i="12"/>
  <c r="J2415" i="12"/>
  <c r="J2247" i="12"/>
  <c r="J2199" i="12"/>
  <c r="J2166" i="12"/>
  <c r="J2118" i="12"/>
  <c r="J2094" i="12"/>
  <c r="J2046" i="12"/>
  <c r="J1998" i="12"/>
  <c r="J1986" i="12"/>
  <c r="J1962" i="12"/>
  <c r="J1950" i="12"/>
  <c r="J1902" i="12"/>
  <c r="J1890" i="12"/>
  <c r="J1821" i="12"/>
  <c r="J1809" i="12"/>
  <c r="J1773" i="12"/>
  <c r="J1761" i="12"/>
  <c r="J1737" i="12"/>
  <c r="J1713" i="12"/>
  <c r="J1689" i="12"/>
  <c r="J1629" i="12"/>
  <c r="J1605" i="12"/>
  <c r="J1557" i="12"/>
  <c r="J1533" i="12"/>
  <c r="J1521" i="12"/>
  <c r="J1485" i="12"/>
  <c r="J1428" i="12"/>
  <c r="J1404" i="12"/>
  <c r="J1368" i="12"/>
  <c r="J1344" i="12"/>
  <c r="J1320" i="12"/>
  <c r="J1284" i="12"/>
  <c r="J1260" i="12"/>
  <c r="J1140" i="12"/>
  <c r="J1083" i="12"/>
  <c r="J1071" i="12"/>
  <c r="J1047" i="12"/>
  <c r="J1023" i="12"/>
  <c r="J975" i="12"/>
  <c r="J939" i="12"/>
  <c r="J915" i="12"/>
  <c r="J903" i="12"/>
  <c r="J879" i="12"/>
  <c r="J855" i="12"/>
  <c r="J795" i="12"/>
  <c r="J783" i="12"/>
  <c r="J759" i="12"/>
  <c r="J735" i="12"/>
  <c r="J714" i="12"/>
  <c r="J690" i="12"/>
  <c r="J654" i="12"/>
  <c r="J630" i="12"/>
  <c r="J618" i="12"/>
  <c r="J594" i="12"/>
  <c r="J582" i="12"/>
  <c r="J558" i="12"/>
  <c r="J534" i="12"/>
  <c r="J510" i="12"/>
  <c r="J474" i="12"/>
  <c r="J426" i="12"/>
  <c r="J390" i="12"/>
  <c r="J378" i="12"/>
  <c r="J345" i="12"/>
  <c r="J321" i="12"/>
  <c r="J309" i="12"/>
  <c r="J285" i="12"/>
  <c r="J273" i="12"/>
  <c r="J249" i="12"/>
  <c r="J237" i="12"/>
  <c r="J225" i="12"/>
  <c r="J201" i="12"/>
  <c r="J177" i="12"/>
  <c r="J153" i="12"/>
  <c r="J129" i="12"/>
  <c r="J105" i="12"/>
  <c r="J81" i="12"/>
  <c r="J57" i="12"/>
  <c r="J33" i="12"/>
  <c r="J21" i="12"/>
  <c r="J4569" i="12"/>
  <c r="J4449" i="12"/>
  <c r="J4371" i="12"/>
  <c r="J4140" i="12"/>
  <c r="J4059" i="12"/>
  <c r="J3939" i="12"/>
  <c r="J3774" i="12"/>
  <c r="J3611" i="12"/>
  <c r="J3489" i="12"/>
  <c r="J3366" i="12"/>
  <c r="J3204" i="12"/>
  <c r="J2979" i="12"/>
  <c r="J2295" i="12"/>
  <c r="J1203" i="12"/>
  <c r="J4904" i="12"/>
  <c r="J4864" i="12"/>
  <c r="J4716" i="12"/>
  <c r="J4559" i="12"/>
  <c r="J4487" i="12"/>
  <c r="J4405" i="12"/>
  <c r="J4368" i="12"/>
  <c r="J4287" i="12"/>
  <c r="J4248" i="12"/>
  <c r="J4130" i="12"/>
  <c r="J4047" i="12"/>
  <c r="J3927" i="12"/>
  <c r="J3884" i="12"/>
  <c r="J3845" i="12"/>
  <c r="J3762" i="12"/>
  <c r="J3642" i="12"/>
  <c r="J3599" i="12"/>
  <c r="J3560" i="12"/>
  <c r="J3477" i="12"/>
  <c r="J3354" i="12"/>
  <c r="J3311" i="12"/>
  <c r="J3275" i="12"/>
  <c r="J3192" i="12"/>
  <c r="J3057" i="12"/>
  <c r="J3011" i="12"/>
  <c r="J2669" i="12"/>
  <c r="J2622" i="12"/>
  <c r="J2570" i="12"/>
  <c r="J2525" i="12"/>
  <c r="J2348" i="12"/>
  <c r="J2276" i="12"/>
  <c r="J2205" i="12"/>
  <c r="J1956" i="12"/>
  <c r="J1797" i="12"/>
  <c r="J1635" i="12"/>
  <c r="J885" i="12"/>
  <c r="J776" i="12"/>
  <c r="J438" i="12"/>
  <c r="J5095" i="12"/>
  <c r="J4895" i="12"/>
  <c r="J4871" i="12"/>
  <c r="J4743" i="12"/>
  <c r="J4671" i="12"/>
  <c r="J4503" i="12"/>
  <c r="J4362" i="12"/>
  <c r="J4278" i="12"/>
  <c r="J4182" i="12"/>
  <c r="J4050" i="12"/>
  <c r="J3921" i="12"/>
  <c r="J3861" i="12"/>
  <c r="J3789" i="12"/>
  <c r="J3660" i="12"/>
  <c r="J3552" i="12"/>
  <c r="J3504" i="12"/>
  <c r="J3432" i="12"/>
  <c r="J3384" i="12"/>
  <c r="J3336" i="12"/>
  <c r="J3312" i="12"/>
  <c r="J3219" i="12"/>
  <c r="J3171" i="12"/>
  <c r="J3159" i="12"/>
  <c r="J3111" i="12"/>
  <c r="J3063" i="12"/>
  <c r="J2991" i="12"/>
  <c r="J2886" i="12"/>
  <c r="J2862" i="12"/>
  <c r="J2814" i="12"/>
  <c r="J2766" i="12"/>
  <c r="J2718" i="12"/>
  <c r="J2706" i="12"/>
  <c r="J2598" i="12"/>
  <c r="J2574" i="12"/>
  <c r="J2553" i="12"/>
  <c r="J2493" i="12"/>
  <c r="J2481" i="12"/>
  <c r="J2421" i="12"/>
  <c r="J2385" i="12"/>
  <c r="J2349" i="12"/>
  <c r="J2325" i="12"/>
  <c r="J2313" i="12"/>
  <c r="J2289" i="12"/>
  <c r="J2277" i="12"/>
  <c r="J2241" i="12"/>
  <c r="J2184" i="12"/>
  <c r="J2076" i="12"/>
  <c r="J2052" i="12"/>
  <c r="J2004" i="12"/>
  <c r="J1968" i="12"/>
  <c r="J1848" i="12"/>
  <c r="J1827" i="12"/>
  <c r="J1803" i="12"/>
  <c r="J1767" i="12"/>
  <c r="J1731" i="12"/>
  <c r="J1719" i="12"/>
  <c r="J1683" i="12"/>
  <c r="J1647" i="12"/>
  <c r="J1623" i="12"/>
  <c r="J1599" i="12"/>
  <c r="J1575" i="12"/>
  <c r="J1551" i="12"/>
  <c r="J1503" i="12"/>
  <c r="J1467" i="12"/>
  <c r="J1410" i="12"/>
  <c r="J1302" i="12"/>
  <c r="J1278" i="12"/>
  <c r="J1266" i="12"/>
  <c r="J1254" i="12"/>
  <c r="J1230" i="12"/>
  <c r="J1206" i="12"/>
  <c r="J1158" i="12"/>
  <c r="J1146" i="12"/>
  <c r="J1122" i="12"/>
  <c r="J1110" i="12"/>
  <c r="J1089" i="12"/>
  <c r="J1053" i="12"/>
  <c r="J1041" i="12"/>
  <c r="J1005" i="12"/>
  <c r="J993" i="12"/>
  <c r="J957" i="12"/>
  <c r="J921" i="12"/>
  <c r="J909" i="12"/>
  <c r="J897" i="12"/>
  <c r="J873" i="12"/>
  <c r="J849" i="12"/>
  <c r="J825" i="12"/>
  <c r="J813" i="12"/>
  <c r="J789" i="12"/>
  <c r="J732" i="12"/>
  <c r="J708" i="12"/>
  <c r="J672" i="12"/>
  <c r="J648" i="12"/>
  <c r="J636" i="12"/>
  <c r="J624" i="12"/>
  <c r="J600" i="12"/>
  <c r="J588" i="12"/>
  <c r="J564" i="12"/>
  <c r="J528" i="12"/>
  <c r="J480" i="12"/>
  <c r="J444" i="12"/>
  <c r="J420" i="12"/>
  <c r="J4509" i="12"/>
  <c r="J4428" i="12"/>
  <c r="J4392" i="12"/>
  <c r="J4080" i="12"/>
  <c r="J2610" i="12"/>
  <c r="J5118" i="12"/>
  <c r="J5059" i="12"/>
  <c r="J4906" i="12"/>
  <c r="J4870" i="12"/>
  <c r="J4858" i="12"/>
  <c r="J4834" i="12"/>
  <c r="J4822" i="12"/>
  <c r="J4730" i="12"/>
  <c r="J4706" i="12"/>
  <c r="J4682" i="12"/>
  <c r="J4646" i="12"/>
  <c r="J4574" i="12"/>
  <c r="J4502" i="12"/>
  <c r="J4478" i="12"/>
  <c r="J4430" i="12"/>
  <c r="J4361" i="12"/>
  <c r="J4301" i="12"/>
  <c r="J4277" i="12"/>
  <c r="J4253" i="12"/>
  <c r="J4217" i="12"/>
  <c r="J4193" i="12"/>
  <c r="J4157" i="12"/>
  <c r="J4133" i="12"/>
  <c r="J4016" i="12"/>
  <c r="J4004" i="12"/>
  <c r="J3968" i="12"/>
  <c r="J3932" i="12"/>
  <c r="J3872" i="12"/>
  <c r="J3848" i="12"/>
  <c r="J3824" i="12"/>
  <c r="J3788" i="12"/>
  <c r="J3728" i="12"/>
  <c r="J3704" i="12"/>
  <c r="J3647" i="12"/>
  <c r="J3623" i="12"/>
  <c r="J3587" i="12"/>
  <c r="J3563" i="12"/>
  <c r="J3359" i="12"/>
  <c r="J3299" i="12"/>
  <c r="J3290" i="12"/>
  <c r="J3134" i="12"/>
  <c r="J3110" i="12"/>
  <c r="J3086" i="12"/>
  <c r="J3062" i="12"/>
  <c r="J3002" i="12"/>
  <c r="J2978" i="12"/>
  <c r="J2909" i="12"/>
  <c r="J2897" i="12"/>
  <c r="J2849" i="12"/>
  <c r="J2825" i="12"/>
  <c r="J2789" i="12"/>
  <c r="J2765" i="12"/>
  <c r="J2729" i="12"/>
  <c r="J2693" i="12"/>
  <c r="J2645" i="12"/>
  <c r="J2621" i="12"/>
  <c r="J2552" i="12"/>
  <c r="J2468" i="12"/>
  <c r="J2444" i="12"/>
  <c r="J2384" i="12"/>
  <c r="J2360" i="12"/>
  <c r="J2324" i="12"/>
  <c r="J2312" i="12"/>
  <c r="J2252" i="12"/>
  <c r="J2204" i="12"/>
  <c r="J2171" i="12"/>
  <c r="J2135" i="12"/>
  <c r="J2111" i="12"/>
  <c r="J2075" i="12"/>
  <c r="J2003" i="12"/>
  <c r="J1931" i="12"/>
  <c r="J1907" i="12"/>
  <c r="J1883" i="12"/>
  <c r="J1859" i="12"/>
  <c r="J1835" i="12"/>
  <c r="J1802" i="12"/>
  <c r="J1778" i="12"/>
  <c r="J1730" i="12"/>
  <c r="J1646" i="12"/>
  <c r="J1622" i="12"/>
  <c r="J1586" i="12"/>
  <c r="J1562" i="12"/>
  <c r="J1526" i="12"/>
  <c r="J1502" i="12"/>
  <c r="J1490" i="12"/>
  <c r="J1445" i="12"/>
  <c r="J1421" i="12"/>
  <c r="J1397" i="12"/>
  <c r="J1373" i="12"/>
  <c r="J1349" i="12"/>
  <c r="J1325" i="12"/>
  <c r="J1289" i="12"/>
  <c r="J1265" i="12"/>
  <c r="J1217" i="12"/>
  <c r="J1076" i="12"/>
  <c r="J254" i="12"/>
  <c r="J5083" i="12"/>
  <c r="J5013" i="12"/>
  <c r="J4883" i="12"/>
  <c r="J4823" i="12"/>
  <c r="J4775" i="12"/>
  <c r="J4755" i="12"/>
  <c r="J4695" i="12"/>
  <c r="J4575" i="12"/>
  <c r="J4527" i="12"/>
  <c r="J4491" i="12"/>
  <c r="J4467" i="12"/>
  <c r="J4350" i="12"/>
  <c r="J4326" i="12"/>
  <c r="J4254" i="12"/>
  <c r="J4230" i="12"/>
  <c r="J4122" i="12"/>
  <c r="J4086" i="12"/>
  <c r="J4017" i="12"/>
  <c r="J3957" i="12"/>
  <c r="J3897" i="12"/>
  <c r="J3849" i="12"/>
  <c r="J3765" i="12"/>
  <c r="J3705" i="12"/>
  <c r="J3648" i="12"/>
  <c r="J3576" i="12"/>
  <c r="J3516" i="12"/>
  <c r="J3456" i="12"/>
  <c r="J3408" i="12"/>
  <c r="J3267" i="12"/>
  <c r="J3243" i="12"/>
  <c r="J3147" i="12"/>
  <c r="J2943" i="12"/>
  <c r="J2931" i="12"/>
  <c r="J2898" i="12"/>
  <c r="J2874" i="12"/>
  <c r="J2850" i="12"/>
  <c r="J2826" i="12"/>
  <c r="J2790" i="12"/>
  <c r="J2754" i="12"/>
  <c r="J2670" i="12"/>
  <c r="J2646" i="12"/>
  <c r="J2529" i="12"/>
  <c r="J2505" i="12"/>
  <c r="J2457" i="12"/>
  <c r="J2337" i="12"/>
  <c r="J2301" i="12"/>
  <c r="J2265" i="12"/>
  <c r="J2253" i="12"/>
  <c r="J2217" i="12"/>
  <c r="J2196" i="12"/>
  <c r="J2172" i="12"/>
  <c r="J2148" i="12"/>
  <c r="J2136" i="12"/>
  <c r="J2124" i="12"/>
  <c r="J2112" i="12"/>
  <c r="J2088" i="12"/>
  <c r="J2040" i="12"/>
  <c r="J2016" i="12"/>
  <c r="J1980" i="12"/>
  <c r="J1932" i="12"/>
  <c r="J1908" i="12"/>
  <c r="J1896" i="12"/>
  <c r="J1884" i="12"/>
  <c r="J1860" i="12"/>
  <c r="J1836" i="12"/>
  <c r="J1791" i="12"/>
  <c r="J1755" i="12"/>
  <c r="J1695" i="12"/>
  <c r="J1611" i="12"/>
  <c r="J1563" i="12"/>
  <c r="J1539" i="12"/>
  <c r="J1515" i="12"/>
  <c r="J1479" i="12"/>
  <c r="J1458" i="12"/>
  <c r="J1434" i="12"/>
  <c r="J1422" i="12"/>
  <c r="J1398" i="12"/>
  <c r="J1362" i="12"/>
  <c r="J1338" i="12"/>
  <c r="J1314" i="12"/>
  <c r="J1290" i="12"/>
  <c r="J1218" i="12"/>
  <c r="J1194" i="12"/>
  <c r="J1170" i="12"/>
  <c r="J1077" i="12"/>
  <c r="J1065" i="12"/>
  <c r="J1029" i="12"/>
  <c r="J1017" i="12"/>
  <c r="J981" i="12"/>
  <c r="J969" i="12"/>
  <c r="J945" i="12"/>
  <c r="J861" i="12"/>
  <c r="J837" i="12"/>
  <c r="J801" i="12"/>
  <c r="J777" i="12"/>
  <c r="J765" i="12"/>
  <c r="J741" i="12"/>
  <c r="J720" i="12"/>
  <c r="J696" i="12"/>
  <c r="J684" i="12"/>
  <c r="J660" i="12"/>
  <c r="J612" i="12"/>
  <c r="J576" i="12"/>
  <c r="J552" i="12"/>
  <c r="J540" i="12"/>
  <c r="J516" i="12"/>
  <c r="J504" i="12"/>
  <c r="J492" i="12"/>
  <c r="J468" i="12"/>
  <c r="J456" i="12"/>
  <c r="J432" i="12"/>
  <c r="J408" i="12"/>
  <c r="J5124" i="12"/>
  <c r="J5007" i="12"/>
  <c r="J3795" i="12"/>
  <c r="J3510" i="12"/>
  <c r="J2658" i="12"/>
  <c r="J5024" i="12"/>
  <c r="J5000" i="12"/>
  <c r="J4894" i="12"/>
  <c r="J4882" i="12"/>
  <c r="J4846" i="12"/>
  <c r="J4786" i="12"/>
  <c r="J4718" i="12"/>
  <c r="J4622" i="12"/>
  <c r="J4586" i="12"/>
  <c r="J4562" i="12"/>
  <c r="J4442" i="12"/>
  <c r="J4418" i="12"/>
  <c r="J4337" i="12"/>
  <c r="J4289" i="12"/>
  <c r="J4145" i="12"/>
  <c r="J4109" i="12"/>
  <c r="J4073" i="12"/>
  <c r="J4049" i="12"/>
  <c r="J3992" i="12"/>
  <c r="J3908" i="12"/>
  <c r="J3860" i="12"/>
  <c r="J3764" i="12"/>
  <c r="J3716" i="12"/>
  <c r="J3680" i="12"/>
  <c r="J3575" i="12"/>
  <c r="J3539" i="12"/>
  <c r="J3503" i="12"/>
  <c r="J3479" i="12"/>
  <c r="J3431" i="12"/>
  <c r="J3419" i="12"/>
  <c r="J3395" i="12"/>
  <c r="J3335" i="12"/>
  <c r="J3278" i="12"/>
  <c r="J3254" i="12"/>
  <c r="J3218" i="12"/>
  <c r="J3194" i="12"/>
  <c r="J3182" i="12"/>
  <c r="J3170" i="12"/>
  <c r="J3146" i="12"/>
  <c r="J3122" i="12"/>
  <c r="J3098" i="12"/>
  <c r="J3038" i="12"/>
  <c r="J3014" i="12"/>
  <c r="J2990" i="12"/>
  <c r="J2966" i="12"/>
  <c r="J2942" i="12"/>
  <c r="J2921" i="12"/>
  <c r="J2873" i="12"/>
  <c r="J2861" i="12"/>
  <c r="J2837" i="12"/>
  <c r="J2813" i="12"/>
  <c r="J2801" i="12"/>
  <c r="J2777" i="12"/>
  <c r="J2753" i="12"/>
  <c r="J2717" i="12"/>
  <c r="J2705" i="12"/>
  <c r="J2681" i="12"/>
  <c r="J2633" i="12"/>
  <c r="J2597" i="12"/>
  <c r="J2573" i="12"/>
  <c r="J2564" i="12"/>
  <c r="J2528" i="12"/>
  <c r="J2504" i="12"/>
  <c r="J2480" i="12"/>
  <c r="J2456" i="12"/>
  <c r="J2420" i="12"/>
  <c r="J2408" i="12"/>
  <c r="J2372" i="12"/>
  <c r="J2300" i="12"/>
  <c r="J2288" i="12"/>
  <c r="J2264" i="12"/>
  <c r="J2216" i="12"/>
  <c r="J2195" i="12"/>
  <c r="J2183" i="12"/>
  <c r="J2159" i="12"/>
  <c r="J2147" i="12"/>
  <c r="J2123" i="12"/>
  <c r="J2099" i="12"/>
  <c r="J2087" i="12"/>
  <c r="J2063" i="12"/>
  <c r="J2051" i="12"/>
  <c r="J2039" i="12"/>
  <c r="J2015" i="12"/>
  <c r="J1991" i="12"/>
  <c r="J1967" i="12"/>
  <c r="J1919" i="12"/>
  <c r="J1895" i="12"/>
  <c r="J1871" i="12"/>
  <c r="J1847" i="12"/>
  <c r="J1826" i="12"/>
  <c r="J1814" i="12"/>
  <c r="J1790" i="12"/>
  <c r="J1766" i="12"/>
  <c r="J1754" i="12"/>
  <c r="J1718" i="12"/>
  <c r="J1706" i="12"/>
  <c r="J1682" i="12"/>
  <c r="J1634" i="12"/>
  <c r="J1610" i="12"/>
  <c r="J1598" i="12"/>
  <c r="J1574" i="12"/>
  <c r="J1550" i="12"/>
  <c r="J1538" i="12"/>
  <c r="J1514" i="12"/>
  <c r="J1478" i="12"/>
  <c r="J1457" i="12"/>
  <c r="J1433" i="12"/>
  <c r="J1409" i="12"/>
  <c r="J1361" i="12"/>
  <c r="J1337" i="12"/>
  <c r="J1313" i="12"/>
  <c r="J1301" i="12"/>
  <c r="J1277" i="12"/>
  <c r="J1253" i="12"/>
  <c r="J1241" i="12"/>
  <c r="J1229" i="12"/>
  <c r="J1205" i="12"/>
  <c r="J1193" i="12"/>
  <c r="J1181" i="12"/>
  <c r="J1169" i="12"/>
  <c r="J1157" i="12"/>
  <c r="J1145" i="12"/>
  <c r="J1121" i="12"/>
  <c r="J1109" i="12"/>
  <c r="J1100" i="12"/>
  <c r="J1088" i="12"/>
  <c r="J1064" i="12"/>
  <c r="J1052" i="12"/>
  <c r="J1040" i="12"/>
  <c r="J1028" i="12"/>
  <c r="J1016" i="12"/>
  <c r="J1004" i="12"/>
  <c r="J992" i="12"/>
  <c r="J980" i="12"/>
  <c r="J968" i="12"/>
  <c r="J956" i="12"/>
  <c r="J944" i="12"/>
  <c r="J932" i="12"/>
  <c r="J920" i="12"/>
  <c r="J908" i="12"/>
  <c r="J896" i="12"/>
  <c r="J884" i="12"/>
  <c r="J860" i="12"/>
  <c r="J848" i="12"/>
  <c r="J836" i="12"/>
  <c r="J824" i="12"/>
  <c r="J812" i="12"/>
  <c r="J800" i="12"/>
  <c r="J788" i="12"/>
  <c r="J764" i="12"/>
  <c r="J752" i="12"/>
  <c r="J740" i="12"/>
  <c r="J731" i="12"/>
  <c r="J719" i="12"/>
  <c r="J707" i="12"/>
  <c r="J695" i="12"/>
  <c r="J683" i="12"/>
  <c r="J671" i="12"/>
  <c r="J659" i="12"/>
  <c r="J647" i="12"/>
  <c r="J635" i="12"/>
  <c r="J611" i="12"/>
  <c r="J599" i="12"/>
  <c r="J587" i="12"/>
  <c r="J575" i="12"/>
  <c r="J563" i="12"/>
  <c r="J551" i="12"/>
  <c r="J539" i="12"/>
  <c r="J527" i="12"/>
  <c r="J515" i="12"/>
  <c r="J503" i="12"/>
  <c r="J491" i="12"/>
  <c r="J479" i="12"/>
  <c r="J467" i="12"/>
  <c r="J455" i="12"/>
  <c r="J443" i="12"/>
  <c r="J431" i="12"/>
  <c r="J419" i="12"/>
  <c r="J407" i="12"/>
  <c r="J395" i="12"/>
  <c r="J383" i="12"/>
  <c r="J371" i="12"/>
  <c r="J362" i="12"/>
  <c r="J350" i="12"/>
  <c r="J338" i="12"/>
  <c r="J326" i="12"/>
  <c r="J314" i="12"/>
  <c r="J290" i="12"/>
  <c r="J278" i="12"/>
  <c r="J266" i="12"/>
  <c r="J242" i="12"/>
  <c r="J230" i="12"/>
  <c r="J218" i="12"/>
  <c r="J206" i="12"/>
  <c r="J194" i="12"/>
  <c r="J182" i="12"/>
  <c r="J170" i="12"/>
  <c r="J158" i="12"/>
  <c r="J134" i="12"/>
  <c r="J122" i="12"/>
  <c r="J98" i="12"/>
  <c r="J86" i="12"/>
  <c r="J74" i="12"/>
  <c r="J62" i="12"/>
  <c r="J50" i="12"/>
  <c r="J38" i="12"/>
  <c r="J26" i="12"/>
  <c r="J14" i="12"/>
  <c r="J5048" i="12"/>
  <c r="J4774" i="12"/>
  <c r="J4739" i="12"/>
  <c r="J4701" i="12"/>
  <c r="J4658" i="12"/>
  <c r="J4620" i="12"/>
  <c r="J4548" i="12"/>
  <c r="J4466" i="12"/>
  <c r="J4272" i="12"/>
  <c r="J4229" i="12"/>
  <c r="J4191" i="12"/>
  <c r="J4119" i="12"/>
  <c r="J3999" i="12"/>
  <c r="J3956" i="12"/>
  <c r="J3834" i="12"/>
  <c r="J3711" i="12"/>
  <c r="J3668" i="12"/>
  <c r="J3549" i="12"/>
  <c r="J3426" i="12"/>
  <c r="J3383" i="12"/>
  <c r="J3264" i="12"/>
  <c r="J3180" i="12"/>
  <c r="J2657" i="12"/>
  <c r="J2609" i="12"/>
  <c r="J2559" i="12"/>
  <c r="J2511" i="12"/>
  <c r="J2331" i="12"/>
  <c r="J2100" i="12"/>
  <c r="J1938" i="12"/>
  <c r="J1779" i="12"/>
  <c r="J1527" i="12"/>
  <c r="J623" i="12"/>
  <c r="J146" i="12"/>
  <c r="J5117" i="12"/>
  <c r="J5105" i="12"/>
  <c r="J5093" i="12"/>
  <c r="J5082" i="12"/>
  <c r="J5070" i="12"/>
  <c r="J5058" i="12"/>
  <c r="J5047" i="12"/>
  <c r="J5035" i="12"/>
  <c r="J5023" i="12"/>
  <c r="J5011" i="12"/>
  <c r="J4999" i="12"/>
  <c r="J4905" i="12"/>
  <c r="J4881" i="12"/>
  <c r="J4869" i="12"/>
  <c r="J4857" i="12"/>
  <c r="J4845" i="12"/>
  <c r="J4833" i="12"/>
  <c r="J4821" i="12"/>
  <c r="J4785" i="12"/>
  <c r="J4761" i="12"/>
  <c r="J4729" i="12"/>
  <c r="J4705" i="12"/>
  <c r="J4669" i="12"/>
  <c r="J4657" i="12"/>
  <c r="J4645" i="12"/>
  <c r="J4621" i="12"/>
  <c r="J4585" i="12"/>
  <c r="J4561" i="12"/>
  <c r="J4525" i="12"/>
  <c r="J4513" i="12"/>
  <c r="J4501" i="12"/>
  <c r="J4477" i="12"/>
  <c r="J4441" i="12"/>
  <c r="J4417" i="12"/>
  <c r="J4384" i="12"/>
  <c r="J4372" i="12"/>
  <c r="J4360" i="12"/>
  <c r="J5114" i="12"/>
  <c r="J5044" i="12"/>
  <c r="J4844" i="12"/>
  <c r="J4773" i="12"/>
  <c r="J4737" i="12"/>
  <c r="J4656" i="12"/>
  <c r="J4619" i="12"/>
  <c r="J4537" i="12"/>
  <c r="J4465" i="12"/>
  <c r="J4425" i="12"/>
  <c r="J4308" i="12"/>
  <c r="J4227" i="12"/>
  <c r="J4190" i="12"/>
  <c r="J4068" i="12"/>
  <c r="J4028" i="12"/>
  <c r="J3989" i="12"/>
  <c r="J3906" i="12"/>
  <c r="J3783" i="12"/>
  <c r="J3740" i="12"/>
  <c r="J3701" i="12"/>
  <c r="J3621" i="12"/>
  <c r="J3498" i="12"/>
  <c r="J3455" i="12"/>
  <c r="J3416" i="12"/>
  <c r="J3333" i="12"/>
  <c r="J3213" i="12"/>
  <c r="J3168" i="12"/>
  <c r="J3035" i="12"/>
  <c r="J2985" i="12"/>
  <c r="J2937" i="12"/>
  <c r="J2892" i="12"/>
  <c r="J2240" i="12"/>
  <c r="J2082" i="12"/>
  <c r="J1920" i="12"/>
  <c r="J1671" i="12"/>
  <c r="J1509" i="12"/>
  <c r="J1285" i="12"/>
  <c r="J933" i="12"/>
  <c r="J621" i="12"/>
  <c r="J5119" i="12"/>
  <c r="J4907" i="12"/>
  <c r="J4719" i="12"/>
  <c r="J4683" i="12"/>
  <c r="J4587" i="12"/>
  <c r="J4539" i="12"/>
  <c r="J4443" i="12"/>
  <c r="J4374" i="12"/>
  <c r="J4158" i="12"/>
  <c r="J4110" i="12"/>
  <c r="J4038" i="12"/>
  <c r="J3993" i="12"/>
  <c r="J3837" i="12"/>
  <c r="J3801" i="12"/>
  <c r="J3777" i="12"/>
  <c r="J3717" i="12"/>
  <c r="J3636" i="12"/>
  <c r="J3600" i="12"/>
  <c r="J3540" i="12"/>
  <c r="J3396" i="12"/>
  <c r="J3348" i="12"/>
  <c r="J3291" i="12"/>
  <c r="J3231" i="12"/>
  <c r="J3195" i="12"/>
  <c r="J3135" i="12"/>
  <c r="J3099" i="12"/>
  <c r="J3087" i="12"/>
  <c r="J3051" i="12"/>
  <c r="J3015" i="12"/>
  <c r="J3003" i="12"/>
  <c r="J5104" i="12"/>
  <c r="J5081" i="12"/>
  <c r="J5057" i="12"/>
  <c r="J5046" i="12"/>
  <c r="J5022" i="12"/>
  <c r="J4998" i="12"/>
  <c r="J4880" i="12"/>
  <c r="J4868" i="12"/>
  <c r="J4740" i="12"/>
  <c r="J4704" i="12"/>
  <c r="J4668" i="12"/>
  <c r="J4644" i="12"/>
  <c r="J4596" i="12"/>
  <c r="J4584" i="12"/>
  <c r="J4524" i="12"/>
  <c r="J4500" i="12"/>
  <c r="J4464" i="12"/>
  <c r="J4440" i="12"/>
  <c r="J4359" i="12"/>
  <c r="J4311" i="12"/>
  <c r="J4299" i="12"/>
  <c r="J4167" i="12"/>
  <c r="J4095" i="12"/>
  <c r="J4035" i="12"/>
  <c r="J3894" i="12"/>
  <c r="J3870" i="12"/>
  <c r="J3810" i="12"/>
  <c r="J3702" i="12"/>
  <c r="J3666" i="12"/>
  <c r="J3645" i="12"/>
  <c r="J3609" i="12"/>
  <c r="J3240" i="12"/>
  <c r="J5049" i="12"/>
  <c r="J2655" i="12"/>
  <c r="J2631" i="12"/>
  <c r="J2607" i="12"/>
  <c r="J2562" i="12"/>
  <c r="J2538" i="12"/>
  <c r="J2514" i="12"/>
  <c r="J2478" i="12"/>
  <c r="J2454" i="12"/>
  <c r="J2442" i="12"/>
  <c r="J2418" i="12"/>
  <c r="J2394" i="12"/>
  <c r="J2358" i="12"/>
  <c r="J2346" i="12"/>
  <c r="J2322" i="12"/>
  <c r="J2286" i="12"/>
  <c r="J2250" i="12"/>
  <c r="J2226" i="12"/>
  <c r="J2202" i="12"/>
  <c r="J2193" i="12"/>
  <c r="J2169" i="12"/>
  <c r="J2145" i="12"/>
  <c r="J2133" i="12"/>
  <c r="J2121" i="12"/>
  <c r="J2097" i="12"/>
  <c r="J2073" i="12"/>
  <c r="J2049" i="12"/>
  <c r="J2037" i="12"/>
  <c r="J2025" i="12"/>
  <c r="J1965" i="12"/>
  <c r="J1941" i="12"/>
  <c r="J1917" i="12"/>
  <c r="J1905" i="12"/>
  <c r="J1881" i="12"/>
  <c r="J1845" i="12"/>
  <c r="J1812" i="12"/>
  <c r="J1788" i="12"/>
  <c r="J1764" i="12"/>
  <c r="J1740" i="12"/>
  <c r="J1704" i="12"/>
  <c r="J1668" i="12"/>
  <c r="J1644" i="12"/>
  <c r="J1632" i="12"/>
  <c r="J1608" i="12"/>
  <c r="J1584" i="12"/>
  <c r="J1560" i="12"/>
  <c r="J1536" i="12"/>
  <c r="J1524" i="12"/>
  <c r="J1512" i="12"/>
  <c r="J1488" i="12"/>
  <c r="J1476" i="12"/>
  <c r="J1455" i="12"/>
  <c r="J1431" i="12"/>
  <c r="J1407" i="12"/>
  <c r="J1359" i="12"/>
  <c r="J1335" i="12"/>
  <c r="J1311" i="12"/>
  <c r="J1299" i="12"/>
  <c r="J1179" i="12"/>
  <c r="J1155" i="12"/>
  <c r="J1131" i="12"/>
  <c r="J1107" i="12"/>
  <c r="J1086" i="12"/>
  <c r="J1074" i="12"/>
  <c r="J1050" i="12"/>
  <c r="J1026" i="12"/>
  <c r="J1002" i="12"/>
  <c r="J990" i="12"/>
  <c r="J966" i="12"/>
  <c r="J954" i="12"/>
  <c r="J930" i="12"/>
  <c r="J918" i="12"/>
  <c r="J894" i="12"/>
  <c r="J870" i="12"/>
  <c r="J846" i="12"/>
  <c r="J822" i="12"/>
  <c r="J798" i="12"/>
  <c r="J762" i="12"/>
  <c r="J738" i="12"/>
  <c r="J717" i="12"/>
  <c r="J705" i="12"/>
  <c r="J681" i="12"/>
  <c r="J657" i="12"/>
  <c r="J597" i="12"/>
  <c r="J573" i="12"/>
  <c r="J549" i="12"/>
  <c r="J537" i="12"/>
  <c r="J513" i="12"/>
  <c r="J501" i="12"/>
  <c r="J477" i="12"/>
  <c r="J465" i="12"/>
  <c r="J429" i="12"/>
  <c r="J5036" i="12"/>
  <c r="J4694" i="12"/>
  <c r="J4454" i="12"/>
  <c r="J4347" i="12"/>
  <c r="J4265" i="12"/>
  <c r="J4107" i="12"/>
  <c r="J3944" i="12"/>
  <c r="J3414" i="12"/>
  <c r="J3371" i="12"/>
  <c r="J3252" i="12"/>
  <c r="J1275" i="12"/>
  <c r="J489" i="12"/>
  <c r="J3" i="12"/>
  <c r="J5115" i="12"/>
  <c r="J5103" i="12"/>
  <c r="J5091" i="12"/>
  <c r="J5080" i="12"/>
  <c r="J5068" i="12"/>
  <c r="J5045" i="12"/>
  <c r="J5033" i="12"/>
  <c r="J5021" i="12"/>
  <c r="J5009" i="12"/>
  <c r="J4997" i="12"/>
  <c r="J4879" i="12"/>
  <c r="J4855" i="12"/>
  <c r="J4783" i="12"/>
  <c r="J4751" i="12"/>
  <c r="J4727" i="12"/>
  <c r="J4691" i="12"/>
  <c r="J4679" i="12"/>
  <c r="J4667" i="12"/>
  <c r="J4643" i="12"/>
  <c r="J4607" i="12"/>
  <c r="J4583" i="12"/>
  <c r="J4547" i="12"/>
  <c r="J4535" i="12"/>
  <c r="J4523" i="12"/>
  <c r="J4499" i="12"/>
  <c r="J4463" i="12"/>
  <c r="J4439" i="12"/>
  <c r="J4403" i="12"/>
  <c r="J4394" i="12"/>
  <c r="J4382" i="12"/>
  <c r="J4358" i="12"/>
  <c r="J4322" i="12"/>
  <c r="J4298" i="12"/>
  <c r="J4262" i="12"/>
  <c r="J4250" i="12"/>
  <c r="J4238" i="12"/>
  <c r="J4214" i="12"/>
  <c r="J4178" i="12"/>
  <c r="J4154" i="12"/>
  <c r="J4118" i="12"/>
  <c r="J4106" i="12"/>
  <c r="J4094" i="12"/>
  <c r="J4070" i="12"/>
  <c r="J4034" i="12"/>
  <c r="J4013" i="12"/>
  <c r="J3977" i="12"/>
  <c r="J3965" i="12"/>
  <c r="J3953" i="12"/>
  <c r="J3929" i="12"/>
  <c r="J3893" i="12"/>
  <c r="J3869" i="12"/>
  <c r="J3833" i="12"/>
  <c r="J3821" i="12"/>
  <c r="J3809" i="12"/>
  <c r="J3785" i="12"/>
  <c r="J3749" i="12"/>
  <c r="J3725" i="12"/>
  <c r="J3689" i="12"/>
  <c r="J3677" i="12"/>
  <c r="J3665" i="12"/>
  <c r="J3644" i="12"/>
  <c r="J3608" i="12"/>
  <c r="J3584" i="12"/>
  <c r="J3548" i="12"/>
  <c r="J3536" i="12"/>
  <c r="J3524" i="12"/>
  <c r="J3500" i="12"/>
  <c r="J3464" i="12"/>
  <c r="J3440" i="12"/>
  <c r="J3404" i="12"/>
  <c r="J3392" i="12"/>
  <c r="J3380" i="12"/>
  <c r="J3356" i="12"/>
  <c r="J3320" i="12"/>
  <c r="J3263" i="12"/>
  <c r="J3251" i="12"/>
  <c r="J3239" i="12"/>
  <c r="J3215" i="12"/>
  <c r="J3179" i="12"/>
  <c r="J3155" i="12"/>
  <c r="J3143" i="12"/>
  <c r="J3131" i="12"/>
  <c r="J3119" i="12"/>
  <c r="J3107" i="12"/>
  <c r="J3095" i="12"/>
  <c r="J3083" i="12"/>
  <c r="J3059" i="12"/>
  <c r="J2987" i="12"/>
  <c r="J2975" i="12"/>
  <c r="J2963" i="12"/>
  <c r="J2939" i="12"/>
  <c r="J2918" i="12"/>
  <c r="J2906" i="12"/>
  <c r="J2894" i="12"/>
  <c r="J2870" i="12"/>
  <c r="J2846" i="12"/>
  <c r="J2834" i="12"/>
  <c r="J2822" i="12"/>
  <c r="J2798" i="12"/>
  <c r="J2774" i="12"/>
  <c r="J2762" i="12"/>
  <c r="J2750" i="12"/>
  <c r="J2726" i="12"/>
  <c r="J2714" i="12"/>
  <c r="J2702" i="12"/>
  <c r="J2690" i="12"/>
  <c r="J2678" i="12"/>
  <c r="J2666" i="12"/>
  <c r="J2654" i="12"/>
  <c r="J2630" i="12"/>
  <c r="J2618" i="12"/>
  <c r="J2606" i="12"/>
  <c r="J2561" i="12"/>
  <c r="J2549" i="12"/>
  <c r="J2537" i="12"/>
  <c r="J2489" i="12"/>
  <c r="J2477" i="12"/>
  <c r="J2453" i="12"/>
  <c r="J2441" i="12"/>
  <c r="J2429" i="12"/>
  <c r="J2417" i="12"/>
  <c r="J2381" i="12"/>
  <c r="J2369" i="12"/>
  <c r="J2357" i="12"/>
  <c r="J2345" i="12"/>
  <c r="J2321" i="12"/>
  <c r="J2309" i="12"/>
  <c r="J2297" i="12"/>
  <c r="J2285" i="12"/>
  <c r="J2273" i="12"/>
  <c r="J2261" i="12"/>
  <c r="J2249" i="12"/>
  <c r="J2237" i="12"/>
  <c r="J2225" i="12"/>
  <c r="J2213" i="12"/>
  <c r="J2201" i="12"/>
  <c r="J2192" i="12"/>
  <c r="J2180" i="12"/>
  <c r="J2168" i="12"/>
  <c r="J2156" i="12"/>
  <c r="J2144" i="12"/>
  <c r="J2132" i="12"/>
  <c r="J2120" i="12"/>
  <c r="J2108" i="12"/>
  <c r="J2096" i="12"/>
  <c r="J2084" i="12"/>
  <c r="J2072" i="12"/>
  <c r="J2060" i="12"/>
  <c r="J2048" i="12"/>
  <c r="J2036" i="12"/>
  <c r="J2024" i="12"/>
  <c r="J2012" i="12"/>
  <c r="J2000" i="12"/>
  <c r="J1988" i="12"/>
  <c r="J1976" i="12"/>
  <c r="J1964" i="12"/>
  <c r="J1952" i="12"/>
  <c r="J1940" i="12"/>
  <c r="J1928" i="12"/>
  <c r="J1916" i="12"/>
  <c r="J1904" i="12"/>
  <c r="J1892" i="12"/>
  <c r="J1880" i="12"/>
  <c r="J1868" i="12"/>
  <c r="J1856" i="12"/>
  <c r="J1844" i="12"/>
  <c r="J1823" i="12"/>
  <c r="J1811" i="12"/>
  <c r="J1799" i="12"/>
  <c r="J1787" i="12"/>
  <c r="J1775" i="12"/>
  <c r="J1763" i="12"/>
  <c r="J1751" i="12"/>
  <c r="J1739" i="12"/>
  <c r="J1727" i="12"/>
  <c r="J1715" i="12"/>
  <c r="J1703" i="12"/>
  <c r="J1691" i="12"/>
  <c r="J1679" i="12"/>
  <c r="J1667" i="12"/>
  <c r="J1655" i="12"/>
  <c r="J1643" i="12"/>
  <c r="J1631" i="12"/>
  <c r="J1619" i="12"/>
  <c r="J1607" i="12"/>
  <c r="J1595" i="12"/>
  <c r="J1583" i="12"/>
  <c r="J1571" i="12"/>
  <c r="J1559" i="12"/>
  <c r="J1547" i="12"/>
  <c r="J1535" i="12"/>
  <c r="J1523" i="12"/>
  <c r="J1511" i="12"/>
  <c r="J1499" i="12"/>
  <c r="J5071" i="12"/>
  <c r="J5032" i="12"/>
  <c r="J4841" i="12"/>
  <c r="J4771" i="12"/>
  <c r="J4693" i="12"/>
  <c r="J4653" i="12"/>
  <c r="J4572" i="12"/>
  <c r="J4533" i="12"/>
  <c r="J4453" i="12"/>
  <c r="J4415" i="12"/>
  <c r="J4346" i="12"/>
  <c r="J4224" i="12"/>
  <c r="J4143" i="12"/>
  <c r="J4104" i="12"/>
  <c r="J4061" i="12"/>
  <c r="J4025" i="12"/>
  <c r="J3942" i="12"/>
  <c r="J3819" i="12"/>
  <c r="J3776" i="12"/>
  <c r="J3737" i="12"/>
  <c r="J3657" i="12"/>
  <c r="J3534" i="12"/>
  <c r="J3491" i="12"/>
  <c r="J3452" i="12"/>
  <c r="J3369" i="12"/>
  <c r="J3249" i="12"/>
  <c r="J3206" i="12"/>
  <c r="J3117" i="12"/>
  <c r="J3074" i="12"/>
  <c r="J3027" i="12"/>
  <c r="J2885" i="12"/>
  <c r="J2838" i="12"/>
  <c r="J2786" i="12"/>
  <c r="J2738" i="12"/>
  <c r="J2373" i="12"/>
  <c r="J2154" i="12"/>
  <c r="J1992" i="12"/>
  <c r="J1743" i="12"/>
  <c r="J1581" i="12"/>
  <c r="J1383" i="12"/>
  <c r="J1239" i="12"/>
  <c r="J906" i="12"/>
  <c r="J819" i="12"/>
  <c r="J5072" i="12"/>
  <c r="J5025" i="12"/>
  <c r="J4859" i="12"/>
  <c r="J4731" i="12"/>
  <c r="J4659" i="12"/>
  <c r="J4635" i="12"/>
  <c r="J4611" i="12"/>
  <c r="J4515" i="12"/>
  <c r="J4479" i="12"/>
  <c r="J4419" i="12"/>
  <c r="J4395" i="12"/>
  <c r="J4338" i="12"/>
  <c r="J4290" i="12"/>
  <c r="J4242" i="12"/>
  <c r="J4170" i="12"/>
  <c r="J4098" i="12"/>
  <c r="J3981" i="12"/>
  <c r="J3933" i="12"/>
  <c r="J3873" i="12"/>
  <c r="J3753" i="12"/>
  <c r="J3681" i="12"/>
  <c r="J3624" i="12"/>
  <c r="J3564" i="12"/>
  <c r="J3528" i="12"/>
  <c r="J3468" i="12"/>
  <c r="J3420" i="12"/>
  <c r="J3372" i="12"/>
  <c r="J3360" i="12"/>
  <c r="J3324" i="12"/>
  <c r="J3279" i="12"/>
  <c r="J3255" i="12"/>
  <c r="J3075" i="12"/>
  <c r="J3039" i="12"/>
  <c r="J2955" i="12"/>
  <c r="J2922" i="12"/>
  <c r="J2802" i="12"/>
  <c r="J2778" i="12"/>
  <c r="J2742" i="12"/>
  <c r="J5116" i="12"/>
  <c r="J5092" i="12"/>
  <c r="J5069" i="12"/>
  <c r="J5034" i="12"/>
  <c r="J5010" i="12"/>
  <c r="J4832" i="12"/>
  <c r="J4784" i="12"/>
  <c r="J4752" i="12"/>
  <c r="J4728" i="12"/>
  <c r="J4608" i="12"/>
  <c r="J4560" i="12"/>
  <c r="J4452" i="12"/>
  <c r="J4416" i="12"/>
  <c r="J4383" i="12"/>
  <c r="J4323" i="12"/>
  <c r="J4275" i="12"/>
  <c r="J4239" i="12"/>
  <c r="J4215" i="12"/>
  <c r="J4179" i="12"/>
  <c r="J4155" i="12"/>
  <c r="J4131" i="12"/>
  <c r="J4071" i="12"/>
  <c r="J4026" i="12"/>
  <c r="J4014" i="12"/>
  <c r="J3990" i="12"/>
  <c r="J3954" i="12"/>
  <c r="J3930" i="12"/>
  <c r="J3846" i="12"/>
  <c r="J3786" i="12"/>
  <c r="J3750" i="12"/>
  <c r="J3738" i="12"/>
  <c r="J3726" i="12"/>
  <c r="J3597" i="12"/>
  <c r="J3585" i="12"/>
  <c r="J3561" i="12"/>
  <c r="J3501" i="12"/>
  <c r="J3465" i="12"/>
  <c r="J3453" i="12"/>
  <c r="J3441" i="12"/>
  <c r="J3417" i="12"/>
  <c r="J3381" i="12"/>
  <c r="J3357" i="12"/>
  <c r="J3321" i="12"/>
  <c r="J3309" i="12"/>
  <c r="J3216" i="12"/>
  <c r="J3156" i="12"/>
  <c r="J3132" i="12"/>
  <c r="J3120" i="12"/>
  <c r="J3096" i="12"/>
  <c r="J3084" i="12"/>
  <c r="J3072" i="12"/>
  <c r="J3060" i="12"/>
  <c r="J3036" i="12"/>
  <c r="J3012" i="12"/>
  <c r="J3000" i="12"/>
  <c r="J2988" i="12"/>
  <c r="J2964" i="12"/>
  <c r="J2952" i="12"/>
  <c r="J2940" i="12"/>
  <c r="J2919" i="12"/>
  <c r="J2907" i="12"/>
  <c r="J2895" i="12"/>
  <c r="J2883" i="12"/>
  <c r="J2871" i="12"/>
  <c r="J2859" i="12"/>
  <c r="J2847" i="12"/>
  <c r="J2835" i="12"/>
  <c r="J2823" i="12"/>
  <c r="J2811" i="12"/>
  <c r="J2787" i="12"/>
  <c r="J2775" i="12"/>
  <c r="J2763" i="12"/>
  <c r="J2751" i="12"/>
  <c r="J2739" i="12"/>
  <c r="J2727" i="12"/>
  <c r="J2715" i="12"/>
  <c r="J2703" i="12"/>
  <c r="J2691" i="12"/>
  <c r="J2679" i="12"/>
  <c r="J2667" i="12"/>
  <c r="J2643" i="12"/>
  <c r="J2619" i="12"/>
  <c r="J2595" i="12"/>
  <c r="J2583" i="12"/>
  <c r="J2571" i="12"/>
  <c r="J2550" i="12"/>
  <c r="J2526" i="12"/>
  <c r="J2502" i="12"/>
  <c r="J2490" i="12"/>
  <c r="J2466" i="12"/>
  <c r="J2430" i="12"/>
  <c r="J2406" i="12"/>
  <c r="J2382" i="12"/>
  <c r="J2370" i="12"/>
  <c r="J2334" i="12"/>
  <c r="J2310" i="12"/>
  <c r="J2298" i="12"/>
  <c r="J2274" i="12"/>
  <c r="J2262" i="12"/>
  <c r="J2238" i="12"/>
  <c r="J2214" i="12"/>
  <c r="J2181" i="12"/>
  <c r="J2157" i="12"/>
  <c r="J2109" i="12"/>
  <c r="J2085" i="12"/>
  <c r="J2061" i="12"/>
  <c r="J2001" i="12"/>
  <c r="J1989" i="12"/>
  <c r="J1953" i="12"/>
  <c r="J1929" i="12"/>
  <c r="J1893" i="12"/>
  <c r="J1869" i="12"/>
  <c r="J1857" i="12"/>
  <c r="J1833" i="12"/>
  <c r="J1824" i="12"/>
  <c r="J1800" i="12"/>
  <c r="J1776" i="12"/>
  <c r="J1752" i="12"/>
  <c r="J1728" i="12"/>
  <c r="J1716" i="12"/>
  <c r="J1692" i="12"/>
  <c r="J1680" i="12"/>
  <c r="J1656" i="12"/>
  <c r="J1620" i="12"/>
  <c r="J1596" i="12"/>
  <c r="J1572" i="12"/>
  <c r="J1548" i="12"/>
  <c r="J1500" i="12"/>
  <c r="J1443" i="12"/>
  <c r="J1419" i="12"/>
  <c r="J1395" i="12"/>
  <c r="J1371" i="12"/>
  <c r="J1347" i="12"/>
  <c r="J1323" i="12"/>
  <c r="J1263" i="12"/>
  <c r="J1251" i="12"/>
  <c r="J1227" i="12"/>
  <c r="J1215" i="12"/>
  <c r="J1191" i="12"/>
  <c r="J1167" i="12"/>
  <c r="J1143" i="12"/>
  <c r="J1119" i="12"/>
  <c r="J1098" i="12"/>
  <c r="J1038" i="12"/>
  <c r="J1014" i="12"/>
  <c r="J978" i="12"/>
  <c r="J942" i="12"/>
  <c r="J882" i="12"/>
  <c r="J858" i="12"/>
  <c r="J834" i="12"/>
  <c r="J810" i="12"/>
  <c r="J786" i="12"/>
  <c r="J729" i="12"/>
  <c r="J693" i="12"/>
  <c r="J669" i="12"/>
  <c r="J633" i="12"/>
  <c r="J609" i="12"/>
  <c r="J585" i="12"/>
  <c r="J561" i="12"/>
  <c r="J525" i="12"/>
  <c r="J453" i="12"/>
  <c r="J441" i="12"/>
  <c r="J417" i="12"/>
  <c r="J5113" i="12"/>
  <c r="J4772" i="12"/>
  <c r="J4497" i="12"/>
  <c r="J4385" i="12"/>
  <c r="J3987" i="12"/>
  <c r="J3822" i="12"/>
  <c r="J3699" i="12"/>
  <c r="J3659" i="12"/>
  <c r="J3537" i="12"/>
  <c r="J3123" i="12"/>
  <c r="J3033" i="12"/>
  <c r="J2694" i="12"/>
  <c r="J2445" i="12"/>
  <c r="J2160" i="12"/>
  <c r="J1587" i="12"/>
  <c r="J5102" i="12"/>
  <c r="J5090" i="12"/>
  <c r="J5079" i="12"/>
  <c r="J5055" i="12"/>
  <c r="J5020" i="12"/>
  <c r="J4996" i="12"/>
  <c r="J4902" i="12"/>
  <c r="J4890" i="12"/>
  <c r="J4878" i="12"/>
  <c r="J4866" i="12"/>
  <c r="J4854" i="12"/>
  <c r="J4842" i="12"/>
  <c r="J4830" i="12"/>
  <c r="J4782" i="12"/>
  <c r="J4770" i="12"/>
  <c r="J4750" i="12"/>
  <c r="J4738" i="12"/>
  <c r="J4726" i="12"/>
  <c r="J4714" i="12"/>
  <c r="J4702" i="12"/>
  <c r="J4690" i="12"/>
  <c r="J4678" i="12"/>
  <c r="J4666" i="12"/>
  <c r="J4654" i="12"/>
  <c r="J4642" i="12"/>
  <c r="J4630" i="12"/>
  <c r="J4618" i="12"/>
  <c r="J4606" i="12"/>
  <c r="J4594" i="12"/>
  <c r="J4582" i="12"/>
  <c r="J4570" i="12"/>
  <c r="J4558" i="12"/>
  <c r="J4546" i="12"/>
  <c r="J4534" i="12"/>
  <c r="J4522" i="12"/>
  <c r="J4510" i="12"/>
  <c r="J4498" i="12"/>
  <c r="J4486" i="12"/>
  <c r="J4474" i="12"/>
  <c r="J4462" i="12"/>
  <c r="J4450" i="12"/>
  <c r="J4438" i="12"/>
  <c r="J4426" i="12"/>
  <c r="J4414" i="12"/>
  <c r="J4402" i="12"/>
  <c r="J4393" i="12"/>
  <c r="J4381" i="12"/>
  <c r="J4369" i="12"/>
  <c r="J4357" i="12"/>
  <c r="J4345" i="12"/>
  <c r="J4333" i="12"/>
  <c r="J4321" i="12"/>
  <c r="J4309" i="12"/>
  <c r="J4297" i="12"/>
  <c r="J4285" i="12"/>
  <c r="J4273" i="12"/>
  <c r="J4261" i="12"/>
  <c r="J4249" i="12"/>
  <c r="J4237" i="12"/>
  <c r="J4225" i="12"/>
  <c r="J4213" i="12"/>
  <c r="J4201" i="12"/>
  <c r="J4189" i="12"/>
  <c r="J4177" i="12"/>
  <c r="J4165" i="12"/>
  <c r="J4153" i="12"/>
  <c r="J4141" i="12"/>
  <c r="J4129" i="12"/>
  <c r="J4117" i="12"/>
  <c r="J4105" i="12"/>
  <c r="J4093" i="12"/>
  <c r="J4081" i="12"/>
  <c r="J4069" i="12"/>
  <c r="J4057" i="12"/>
  <c r="J4045" i="12"/>
  <c r="J4033" i="12"/>
  <c r="J4024" i="12"/>
  <c r="J4012" i="12"/>
  <c r="J4000" i="12"/>
  <c r="J3988" i="12"/>
  <c r="J3976" i="12"/>
  <c r="J3964" i="12"/>
  <c r="J3952" i="12"/>
  <c r="J3940" i="12"/>
  <c r="J3928" i="12"/>
  <c r="J3916" i="12"/>
  <c r="J3904" i="12"/>
  <c r="J3892" i="12"/>
  <c r="J3880" i="12"/>
  <c r="J3868" i="12"/>
  <c r="J3856" i="12"/>
  <c r="J3844" i="12"/>
  <c r="J3832" i="12"/>
  <c r="J3820" i="12"/>
  <c r="J3808" i="12"/>
  <c r="J3796" i="12"/>
  <c r="J3784" i="12"/>
  <c r="J3772" i="12"/>
  <c r="J3760" i="12"/>
  <c r="J3748" i="12"/>
  <c r="J3736" i="12"/>
  <c r="J3724" i="12"/>
  <c r="J3712" i="12"/>
  <c r="J3700" i="12"/>
  <c r="J3688" i="12"/>
  <c r="J3676" i="12"/>
  <c r="J3664" i="12"/>
  <c r="J3655" i="12"/>
  <c r="J3643" i="12"/>
  <c r="J3631" i="12"/>
  <c r="J3619" i="12"/>
  <c r="J3607" i="12"/>
  <c r="J3595" i="12"/>
  <c r="J3583" i="12"/>
  <c r="J3571" i="12"/>
  <c r="J3559" i="12"/>
  <c r="J3547" i="12"/>
  <c r="J3535" i="12"/>
  <c r="J3523" i="12"/>
  <c r="J3511" i="12"/>
  <c r="J3499" i="12"/>
  <c r="J3487" i="12"/>
  <c r="J3475" i="12"/>
  <c r="J3463" i="12"/>
  <c r="J3451" i="12"/>
  <c r="J3439" i="12"/>
  <c r="J3427" i="12"/>
  <c r="J3415" i="12"/>
  <c r="J3403" i="12"/>
  <c r="J3391" i="12"/>
  <c r="J3379" i="12"/>
  <c r="J3367" i="12"/>
  <c r="J3355" i="12"/>
  <c r="J3343" i="12"/>
  <c r="J3331" i="12"/>
  <c r="J3319" i="12"/>
  <c r="J3307" i="12"/>
  <c r="J3286" i="12"/>
  <c r="J3274" i="12"/>
  <c r="J3262" i="12"/>
  <c r="J3250" i="12"/>
  <c r="J3238" i="12"/>
  <c r="J3226" i="12"/>
  <c r="J3214" i="12"/>
  <c r="J3202" i="12"/>
  <c r="J3190" i="12"/>
  <c r="J3178" i="12"/>
  <c r="J3166" i="12"/>
  <c r="J3154" i="12"/>
  <c r="J3142" i="12"/>
  <c r="J3130" i="12"/>
  <c r="J3118" i="12"/>
  <c r="J3106" i="12"/>
  <c r="J3094" i="12"/>
  <c r="J3082" i="12"/>
  <c r="J3070" i="12"/>
  <c r="J3058" i="12"/>
  <c r="J3046" i="12"/>
  <c r="J3034" i="12"/>
  <c r="J3022" i="12"/>
  <c r="J3010" i="12"/>
  <c r="J2998" i="12"/>
  <c r="J2986" i="12"/>
  <c r="J2974" i="12"/>
  <c r="J2950" i="12"/>
  <c r="J2938" i="12"/>
  <c r="J2929" i="12"/>
  <c r="J2917" i="12"/>
  <c r="J2905" i="12"/>
  <c r="J2893" i="12"/>
  <c r="J2881" i="12"/>
  <c r="J2869" i="12"/>
  <c r="J2857" i="12"/>
  <c r="J2845" i="12"/>
  <c r="J2833" i="12"/>
  <c r="J2821" i="12"/>
  <c r="J2809" i="12"/>
  <c r="J2797" i="12"/>
  <c r="J2785" i="12"/>
  <c r="J2773" i="12"/>
  <c r="J2761" i="12"/>
  <c r="J2749" i="12"/>
  <c r="J2737" i="12"/>
  <c r="J2725" i="12"/>
  <c r="J2713" i="12"/>
  <c r="J2701" i="12"/>
  <c r="J2689" i="12"/>
  <c r="J2677" i="12"/>
  <c r="J2665" i="12"/>
  <c r="J2653" i="12"/>
  <c r="J2641" i="12"/>
  <c r="J2629" i="12"/>
  <c r="J2617" i="12"/>
  <c r="J2605" i="12"/>
  <c r="J2593" i="12"/>
  <c r="J2581" i="12"/>
  <c r="J2569" i="12"/>
  <c r="J2560" i="12"/>
  <c r="J2548" i="12"/>
  <c r="J2536" i="12"/>
  <c r="J2524" i="12"/>
  <c r="J2512" i="12"/>
  <c r="J2500" i="12"/>
  <c r="J2488" i="12"/>
  <c r="J2476" i="12"/>
  <c r="J2464" i="12"/>
  <c r="J2452" i="12"/>
  <c r="J2440" i="12"/>
  <c r="J2428" i="12"/>
  <c r="J2416" i="12"/>
  <c r="J2404" i="12"/>
  <c r="J2392" i="12"/>
  <c r="J2380" i="12"/>
  <c r="J2368" i="12"/>
  <c r="J2356" i="12"/>
  <c r="J2344" i="12"/>
  <c r="J2332" i="12"/>
  <c r="J2320" i="12"/>
  <c r="J2308" i="12"/>
  <c r="J2296" i="12"/>
  <c r="J2284" i="12"/>
  <c r="J2272" i="12"/>
  <c r="J2260" i="12"/>
  <c r="J2248" i="12"/>
  <c r="J2236" i="12"/>
  <c r="J2224" i="12"/>
  <c r="J2212" i="12"/>
  <c r="J2200" i="12"/>
  <c r="J2191" i="12"/>
  <c r="J2179" i="12"/>
  <c r="J2167" i="12"/>
  <c r="J2155" i="12"/>
  <c r="J2143" i="12"/>
  <c r="J2131" i="12"/>
  <c r="J2119" i="12"/>
  <c r="J2107" i="12"/>
  <c r="J2095" i="12"/>
  <c r="J2083" i="12"/>
  <c r="J2071" i="12"/>
  <c r="J2059" i="12"/>
  <c r="J2047" i="12"/>
  <c r="J2023" i="12"/>
  <c r="J2011" i="12"/>
  <c r="J1999" i="12"/>
  <c r="J1987" i="12"/>
  <c r="J1975" i="12"/>
  <c r="J1963" i="12"/>
  <c r="J1951" i="12"/>
  <c r="J1939" i="12"/>
  <c r="J1927" i="12"/>
  <c r="J1915" i="12"/>
  <c r="J1903" i="12"/>
  <c r="J1891" i="12"/>
  <c r="J1879" i="12"/>
  <c r="J1867" i="12"/>
  <c r="J1855" i="12"/>
  <c r="J1843" i="12"/>
  <c r="J1822" i="12"/>
  <c r="J1810" i="12"/>
  <c r="J1798" i="12"/>
  <c r="J1786" i="12"/>
  <c r="J1774" i="12"/>
  <c r="J1762" i="12"/>
  <c r="J1750" i="12"/>
  <c r="J1738" i="12"/>
  <c r="J1726" i="12"/>
  <c r="J1714" i="12"/>
  <c r="J1702" i="12"/>
  <c r="J1690" i="12"/>
  <c r="J1678" i="12"/>
  <c r="J1666" i="12"/>
  <c r="J1654" i="12"/>
  <c r="J1642" i="12"/>
  <c r="J1630" i="12"/>
  <c r="J1618" i="12"/>
  <c r="J1606" i="12"/>
  <c r="J1594" i="12"/>
  <c r="J1582" i="12"/>
  <c r="J1570" i="12"/>
  <c r="J1558" i="12"/>
  <c r="J1546" i="12"/>
  <c r="J1534" i="12"/>
  <c r="J1522" i="12"/>
  <c r="J1510" i="12"/>
  <c r="J1498" i="12"/>
  <c r="J1486" i="12"/>
  <c r="J1474" i="12"/>
  <c r="J1465" i="12"/>
  <c r="J1453" i="12"/>
  <c r="J1441" i="12"/>
  <c r="J1417" i="12"/>
  <c r="J1405" i="12"/>
  <c r="J1393" i="12"/>
  <c r="J1369" i="12"/>
  <c r="J1357" i="12"/>
  <c r="J1345" i="12"/>
  <c r="J1333" i="12"/>
  <c r="J1321" i="12"/>
  <c r="J1297" i="12"/>
  <c r="J1273" i="12"/>
  <c r="J1261" i="12"/>
  <c r="J1249" i="12"/>
  <c r="J1225" i="12"/>
  <c r="J1213" i="12"/>
  <c r="J1201" i="12"/>
  <c r="J1189" i="12"/>
  <c r="J1177" i="12"/>
  <c r="J1165" i="12"/>
  <c r="J1153" i="12"/>
  <c r="J1141" i="12"/>
  <c r="J1129" i="12"/>
  <c r="J1117" i="12"/>
  <c r="J1105" i="12"/>
  <c r="J1096" i="12"/>
  <c r="J1084" i="12"/>
  <c r="J1072" i="12"/>
  <c r="J1060" i="12"/>
  <c r="J1048" i="12"/>
  <c r="J1036" i="12"/>
  <c r="J1024" i="12"/>
  <c r="J1012" i="12"/>
  <c r="J1000" i="12"/>
  <c r="J988" i="12"/>
  <c r="J976" i="12"/>
  <c r="J964" i="12"/>
  <c r="J952" i="12"/>
  <c r="J940" i="12"/>
  <c r="J928" i="12"/>
  <c r="J916" i="12"/>
  <c r="J904" i="12"/>
  <c r="J880" i="12"/>
  <c r="J856" i="12"/>
  <c r="J844" i="12"/>
  <c r="J832" i="12"/>
  <c r="J808" i="12"/>
  <c r="J796" i="12"/>
  <c r="J784" i="12"/>
  <c r="J772" i="12"/>
  <c r="J760" i="12"/>
  <c r="J736" i="12"/>
  <c r="J727" i="12"/>
  <c r="J715" i="12"/>
  <c r="J703" i="12"/>
  <c r="J691" i="12"/>
  <c r="J679" i="12"/>
  <c r="J667" i="12"/>
  <c r="J655" i="12"/>
  <c r="J643" i="12"/>
  <c r="J631" i="12"/>
  <c r="J619" i="12"/>
  <c r="J607" i="12"/>
  <c r="J595" i="12"/>
  <c r="J583" i="12"/>
  <c r="J559" i="12"/>
  <c r="J547" i="12"/>
  <c r="J535" i="12"/>
  <c r="J523" i="12"/>
  <c r="J511" i="12"/>
  <c r="J499" i="12"/>
  <c r="J487" i="12"/>
  <c r="J475" i="12"/>
  <c r="J463" i="12"/>
  <c r="J451" i="12"/>
  <c r="J439" i="12"/>
  <c r="J415" i="12"/>
  <c r="J403" i="12"/>
  <c r="J391" i="12"/>
  <c r="J379" i="12"/>
  <c r="J358" i="12"/>
  <c r="J346" i="12"/>
  <c r="J334" i="12"/>
  <c r="J322" i="12"/>
  <c r="J310" i="12"/>
  <c r="J298" i="12"/>
  <c r="J274" i="12"/>
  <c r="J262" i="12"/>
  <c r="J250" i="12"/>
  <c r="J238" i="12"/>
  <c r="J226" i="12"/>
  <c r="J214" i="12"/>
  <c r="J190" i="12"/>
  <c r="J178" i="12"/>
  <c r="J166" i="12"/>
  <c r="J142" i="12"/>
  <c r="J130" i="12"/>
  <c r="J118" i="12"/>
  <c r="J106" i="12"/>
  <c r="J94" i="12"/>
  <c r="J82" i="12"/>
  <c r="J70" i="12"/>
  <c r="J58" i="12"/>
  <c r="J46" i="12"/>
  <c r="J34" i="12"/>
  <c r="J22" i="12"/>
  <c r="J10" i="12"/>
  <c r="J5067" i="12"/>
  <c r="J4831" i="12"/>
  <c r="J4760" i="12"/>
  <c r="J4692" i="12"/>
  <c r="J4610" i="12"/>
  <c r="J4571" i="12"/>
  <c r="J4451" i="12"/>
  <c r="J4413" i="12"/>
  <c r="J4373" i="12"/>
  <c r="J4335" i="12"/>
  <c r="J4263" i="12"/>
  <c r="J4181" i="12"/>
  <c r="J4142" i="12"/>
  <c r="J4023" i="12"/>
  <c r="J3980" i="12"/>
  <c r="J3941" i="12"/>
  <c r="J3858" i="12"/>
  <c r="J3735" i="12"/>
  <c r="J3692" i="12"/>
  <c r="J3656" i="12"/>
  <c r="J3573" i="12"/>
  <c r="J3450" i="12"/>
  <c r="J3407" i="12"/>
  <c r="J3368" i="12"/>
  <c r="J3288" i="12"/>
  <c r="J3026" i="12"/>
  <c r="J2736" i="12"/>
  <c r="J2586" i="12"/>
  <c r="J2541" i="12"/>
  <c r="J2492" i="12"/>
  <c r="J2433" i="12"/>
  <c r="J2367" i="12"/>
  <c r="J2229" i="12"/>
  <c r="J1742" i="12"/>
  <c r="J1659" i="12"/>
  <c r="J1237" i="12"/>
  <c r="J999" i="12"/>
  <c r="J3169" i="12"/>
  <c r="J3133" i="12"/>
  <c r="J3121" i="12"/>
  <c r="J3109" i="12"/>
  <c r="J3085" i="12"/>
  <c r="J3025" i="12"/>
  <c r="J2989" i="12"/>
  <c r="J2941" i="12"/>
  <c r="J2920" i="12"/>
  <c r="J2872" i="12"/>
  <c r="J2848" i="12"/>
  <c r="J2800" i="12"/>
  <c r="J2776" i="12"/>
  <c r="J2728" i="12"/>
  <c r="J2656" i="12"/>
  <c r="J2632" i="12"/>
  <c r="J2584" i="12"/>
  <c r="J2563" i="12"/>
  <c r="J2515" i="12"/>
  <c r="J2491" i="12"/>
  <c r="J2443" i="12"/>
  <c r="J2407" i="12"/>
  <c r="J2395" i="12"/>
  <c r="J2383" i="12"/>
  <c r="J2371" i="12"/>
  <c r="J2359" i="12"/>
  <c r="J2347" i="12"/>
  <c r="J2323" i="12"/>
  <c r="J2299" i="12"/>
  <c r="J2287" i="12"/>
  <c r="J2263" i="12"/>
  <c r="J2251" i="12"/>
  <c r="J2227" i="12"/>
  <c r="J2170" i="12"/>
  <c r="J2158" i="12"/>
  <c r="J2098" i="12"/>
  <c r="J2086" i="12"/>
  <c r="J2026" i="12"/>
  <c r="J2014" i="12"/>
  <c r="J1954" i="12"/>
  <c r="J1942" i="12"/>
  <c r="J1882" i="12"/>
  <c r="J1870" i="12"/>
  <c r="J1813" i="12"/>
  <c r="J1801" i="12"/>
  <c r="J1741" i="12"/>
  <c r="J1729" i="12"/>
  <c r="J1669" i="12"/>
  <c r="J1657" i="12"/>
  <c r="J1597" i="12"/>
  <c r="J1585" i="12"/>
  <c r="J1525" i="12"/>
  <c r="J1513" i="12"/>
  <c r="J5111" i="12"/>
  <c r="J5073" i="12"/>
  <c r="J4850" i="12"/>
  <c r="J4776" i="12"/>
  <c r="J4697" i="12"/>
  <c r="J4636" i="12"/>
  <c r="J4553" i="12"/>
  <c r="J4492" i="12"/>
  <c r="J4409" i="12"/>
  <c r="J4351" i="12"/>
  <c r="J4268" i="12"/>
  <c r="J4228" i="12"/>
  <c r="J4207" i="12"/>
  <c r="J4124" i="12"/>
  <c r="J4084" i="12"/>
  <c r="J4063" i="12"/>
  <c r="J3983" i="12"/>
  <c r="J3943" i="12"/>
  <c r="J3922" i="12"/>
  <c r="J3839" i="12"/>
  <c r="J3799" i="12"/>
  <c r="J3778" i="12"/>
  <c r="J3695" i="12"/>
  <c r="J3658" i="12"/>
  <c r="J3637" i="12"/>
  <c r="J3554" i="12"/>
  <c r="J3514" i="12"/>
  <c r="J3493" i="12"/>
  <c r="J3410" i="12"/>
  <c r="J3370" i="12"/>
  <c r="J3349" i="12"/>
  <c r="J3269" i="12"/>
  <c r="J3229" i="12"/>
  <c r="J3208" i="12"/>
  <c r="J3188" i="12"/>
  <c r="J3052" i="12"/>
  <c r="J3031" i="12"/>
  <c r="J3008" i="12"/>
  <c r="J2982" i="12"/>
  <c r="J2957" i="12"/>
  <c r="J2935" i="12"/>
  <c r="J2912" i="12"/>
  <c r="J2887" i="12"/>
  <c r="J2864" i="12"/>
  <c r="J2839" i="12"/>
  <c r="J2788" i="12"/>
  <c r="J2740" i="12"/>
  <c r="J2692" i="12"/>
  <c r="J2639" i="12"/>
  <c r="J2614" i="12"/>
  <c r="J2566" i="12"/>
  <c r="J2544" i="12"/>
  <c r="J2521" i="12"/>
  <c r="J2495" i="12"/>
  <c r="J2467" i="12"/>
  <c r="J2436" i="12"/>
  <c r="J2374" i="12"/>
  <c r="J2338" i="12"/>
  <c r="J2231" i="12"/>
  <c r="J2115" i="12"/>
  <c r="J2033" i="12"/>
  <c r="J1993" i="12"/>
  <c r="J1946" i="12"/>
  <c r="J1830" i="12"/>
  <c r="J1748" i="12"/>
  <c r="J1708" i="12"/>
  <c r="J1661" i="12"/>
  <c r="J1542" i="12"/>
  <c r="J1008" i="12"/>
  <c r="J755" i="12"/>
  <c r="J506" i="12"/>
  <c r="J4075" i="12"/>
  <c r="J3995" i="12"/>
  <c r="J3955" i="12"/>
  <c r="J3934" i="12"/>
  <c r="J3811" i="12"/>
  <c r="J3790" i="12"/>
  <c r="J3707" i="12"/>
  <c r="J3667" i="12"/>
  <c r="J3649" i="12"/>
  <c r="J3566" i="12"/>
  <c r="J3526" i="12"/>
  <c r="J3505" i="12"/>
  <c r="J3382" i="12"/>
  <c r="J3361" i="12"/>
  <c r="J3241" i="12"/>
  <c r="J3220" i="12"/>
  <c r="J3112" i="12"/>
  <c r="J3088" i="12"/>
  <c r="J3065" i="12"/>
  <c r="J3044" i="12"/>
  <c r="J2996" i="12"/>
  <c r="J2971" i="12"/>
  <c r="J2926" i="12"/>
  <c r="J2901" i="12"/>
  <c r="J2878" i="12"/>
  <c r="J2853" i="12"/>
  <c r="J2827" i="12"/>
  <c r="J2780" i="12"/>
  <c r="J2608" i="12"/>
  <c r="J2558" i="12"/>
  <c r="J2510" i="12"/>
  <c r="J2482" i="12"/>
  <c r="J2455" i="12"/>
  <c r="J2425" i="12"/>
  <c r="J2329" i="12"/>
  <c r="J2292" i="12"/>
  <c r="J2255" i="12"/>
  <c r="J2215" i="12"/>
  <c r="J2182" i="12"/>
  <c r="J2138" i="12"/>
  <c r="J2062" i="12"/>
  <c r="J1973" i="12"/>
  <c r="J1930" i="12"/>
  <c r="J1894" i="12"/>
  <c r="J1850" i="12"/>
  <c r="J1777" i="12"/>
  <c r="J1688" i="12"/>
  <c r="J1645" i="12"/>
  <c r="J1609" i="12"/>
  <c r="J1565" i="12"/>
  <c r="J1489" i="12"/>
  <c r="J995" i="12"/>
  <c r="J866" i="12"/>
  <c r="J341" i="12"/>
  <c r="J4391" i="12"/>
  <c r="J4367" i="12"/>
  <c r="J4343" i="12"/>
  <c r="J4331" i="12"/>
  <c r="J4307" i="12"/>
  <c r="J4283" i="12"/>
  <c r="J4259" i="12"/>
  <c r="J4247" i="12"/>
  <c r="J4223" i="12"/>
  <c r="J4187" i="12"/>
  <c r="J4175" i="12"/>
  <c r="J4151" i="12"/>
  <c r="J4127" i="12"/>
  <c r="J4103" i="12"/>
  <c r="J4091" i="12"/>
  <c r="J4067" i="12"/>
  <c r="J4043" i="12"/>
  <c r="J4022" i="12"/>
  <c r="J3986" i="12"/>
  <c r="J3974" i="12"/>
  <c r="J3938" i="12"/>
  <c r="J3914" i="12"/>
  <c r="J3890" i="12"/>
  <c r="J3866" i="12"/>
  <c r="J3842" i="12"/>
  <c r="J3806" i="12"/>
  <c r="J3782" i="12"/>
  <c r="J3770" i="12"/>
  <c r="J3746" i="12"/>
  <c r="J3734" i="12"/>
  <c r="J3710" i="12"/>
  <c r="J3686" i="12"/>
  <c r="J3629" i="12"/>
  <c r="J3605" i="12"/>
  <c r="J3569" i="12"/>
  <c r="J3533" i="12"/>
  <c r="J3521" i="12"/>
  <c r="J3509" i="12"/>
  <c r="J3485" i="12"/>
  <c r="J3461" i="12"/>
  <c r="J3449" i="12"/>
  <c r="J3437" i="12"/>
  <c r="J3413" i="12"/>
  <c r="J3377" i="12"/>
  <c r="J3365" i="12"/>
  <c r="J3341" i="12"/>
  <c r="J3317" i="12"/>
  <c r="J3284" i="12"/>
  <c r="J3260" i="12"/>
  <c r="J3236" i="12"/>
  <c r="J3212" i="12"/>
  <c r="J3176" i="12"/>
  <c r="J3068" i="12"/>
  <c r="J3032" i="12"/>
  <c r="J2972" i="12"/>
  <c r="J2948" i="12"/>
  <c r="J2891" i="12"/>
  <c r="J2819" i="12"/>
  <c r="J2759" i="12"/>
  <c r="J2735" i="12"/>
  <c r="J2546" i="12"/>
  <c r="J2438" i="12"/>
  <c r="J2366" i="12"/>
  <c r="J2354" i="12"/>
  <c r="J2330" i="12"/>
  <c r="J2306" i="12"/>
  <c r="J2270" i="12"/>
  <c r="J2246" i="12"/>
  <c r="J2222" i="12"/>
  <c r="J2081" i="12"/>
  <c r="J2021" i="12"/>
  <c r="J1997" i="12"/>
  <c r="J1985" i="12"/>
  <c r="J1925" i="12"/>
  <c r="J1877" i="12"/>
  <c r="J1853" i="12"/>
  <c r="J1808" i="12"/>
  <c r="J1784" i="12"/>
  <c r="J1736" i="12"/>
  <c r="J1712" i="12"/>
  <c r="J1700" i="12"/>
  <c r="J1652" i="12"/>
  <c r="J1640" i="12"/>
  <c r="J1628" i="12"/>
  <c r="J1580" i="12"/>
  <c r="J1556" i="12"/>
  <c r="J1496" i="12"/>
  <c r="J1463" i="12"/>
  <c r="J1439" i="12"/>
  <c r="J1415" i="12"/>
  <c r="J1391" i="12"/>
  <c r="J1283" i="12"/>
  <c r="J1259" i="12"/>
  <c r="J1223" i="12"/>
  <c r="J1046" i="12"/>
  <c r="J1022" i="12"/>
  <c r="J1010" i="12"/>
  <c r="J986" i="12"/>
  <c r="J974" i="12"/>
  <c r="J950" i="12"/>
  <c r="J938" i="12"/>
  <c r="J914" i="12"/>
  <c r="J902" i="12"/>
  <c r="J818" i="12"/>
  <c r="J770" i="12"/>
  <c r="J746" i="12"/>
  <c r="J725" i="12"/>
  <c r="J689" i="12"/>
  <c r="J629" i="12"/>
  <c r="J605" i="12"/>
  <c r="J593" i="12"/>
  <c r="J521" i="12"/>
  <c r="J497" i="12"/>
  <c r="J461" i="12"/>
  <c r="J437" i="12"/>
  <c r="J413" i="12"/>
  <c r="J368" i="12"/>
  <c r="J4788" i="12"/>
  <c r="J4240" i="12"/>
  <c r="J4779" i="12"/>
  <c r="J4767" i="12"/>
  <c r="J4759" i="12"/>
  <c r="J4747" i="12"/>
  <c r="J4735" i="12"/>
  <c r="J4723" i="12"/>
  <c r="J4711" i="12"/>
  <c r="J4699" i="12"/>
  <c r="J4687" i="12"/>
  <c r="J4675" i="12"/>
  <c r="J4663" i="12"/>
  <c r="J4651" i="12"/>
  <c r="J4639" i="12"/>
  <c r="J4627" i="12"/>
  <c r="J4615" i="12"/>
  <c r="J4603" i="12"/>
  <c r="J4591" i="12"/>
  <c r="J4579" i="12"/>
  <c r="J4567" i="12"/>
  <c r="J4555" i="12"/>
  <c r="J4543" i="12"/>
  <c r="J4531" i="12"/>
  <c r="J4519" i="12"/>
  <c r="J4507" i="12"/>
  <c r="J4495" i="12"/>
  <c r="J4483" i="12"/>
  <c r="J4471" i="12"/>
  <c r="J4459" i="12"/>
  <c r="J4447" i="12"/>
  <c r="J4435" i="12"/>
  <c r="J4423" i="12"/>
  <c r="J4411" i="12"/>
  <c r="J4399" i="12"/>
  <c r="J4390" i="12"/>
  <c r="J4378" i="12"/>
  <c r="J4366" i="12"/>
  <c r="J4354" i="12"/>
  <c r="J4342" i="12"/>
  <c r="J4330" i="12"/>
  <c r="J4318" i="12"/>
  <c r="J4306" i="12"/>
  <c r="J4294" i="12"/>
  <c r="J4282" i="12"/>
  <c r="J4270" i="12"/>
  <c r="J4258" i="12"/>
  <c r="J4246" i="12"/>
  <c r="J4234" i="12"/>
  <c r="J4222" i="12"/>
  <c r="J4210" i="12"/>
  <c r="J4198" i="12"/>
  <c r="J4186" i="12"/>
  <c r="J4174" i="12"/>
  <c r="J4162" i="12"/>
  <c r="J4150" i="12"/>
  <c r="J4138" i="12"/>
  <c r="J4126" i="12"/>
  <c r="J4114" i="12"/>
  <c r="J4102" i="12"/>
  <c r="J4090" i="12"/>
  <c r="J4078" i="12"/>
  <c r="J4066" i="12"/>
  <c r="J4054" i="12"/>
  <c r="J4042" i="12"/>
  <c r="J4030" i="12"/>
  <c r="J4021" i="12"/>
  <c r="J4009" i="12"/>
  <c r="J3997" i="12"/>
  <c r="J3973" i="12"/>
  <c r="J3961" i="12"/>
  <c r="J3949" i="12"/>
  <c r="J3937" i="12"/>
  <c r="J3925" i="12"/>
  <c r="J3913" i="12"/>
  <c r="J3901" i="12"/>
  <c r="J3889" i="12"/>
  <c r="J3877" i="12"/>
  <c r="J3865" i="12"/>
  <c r="J3853" i="12"/>
  <c r="J3841" i="12"/>
  <c r="J3829" i="12"/>
  <c r="J3817" i="12"/>
  <c r="J3805" i="12"/>
  <c r="J3793" i="12"/>
  <c r="J3781" i="12"/>
  <c r="J3769" i="12"/>
  <c r="J3757" i="12"/>
  <c r="J3745" i="12"/>
  <c r="J3733" i="12"/>
  <c r="J3721" i="12"/>
  <c r="J3709" i="12"/>
  <c r="J3697" i="12"/>
  <c r="J3685" i="12"/>
  <c r="J3673" i="12"/>
  <c r="J3652" i="12"/>
  <c r="J3640" i="12"/>
  <c r="J3628" i="12"/>
  <c r="J3616" i="12"/>
  <c r="J3604" i="12"/>
  <c r="J3592" i="12"/>
  <c r="J3580" i="12"/>
  <c r="J3556" i="12"/>
  <c r="J3544" i="12"/>
  <c r="J3532" i="12"/>
  <c r="J3508" i="12"/>
  <c r="J3496" i="12"/>
  <c r="J3484" i="12"/>
  <c r="J3472" i="12"/>
  <c r="J3460" i="12"/>
  <c r="J3448" i="12"/>
  <c r="J3436" i="12"/>
  <c r="J3424" i="12"/>
  <c r="J3412" i="12"/>
  <c r="J3400" i="12"/>
  <c r="J3388" i="12"/>
  <c r="J3364" i="12"/>
  <c r="J3352" i="12"/>
  <c r="J3340" i="12"/>
  <c r="J3328" i="12"/>
  <c r="J3316" i="12"/>
  <c r="J3304" i="12"/>
  <c r="J3295" i="12"/>
  <c r="J3283" i="12"/>
  <c r="J3259" i="12"/>
  <c r="J3247" i="12"/>
  <c r="J3235" i="12"/>
  <c r="J3223" i="12"/>
  <c r="J3211" i="12"/>
  <c r="J3199" i="12"/>
  <c r="J3187" i="12"/>
  <c r="J3163" i="12"/>
  <c r="J3103" i="12"/>
  <c r="J3067" i="12"/>
  <c r="J3055" i="12"/>
  <c r="J3043" i="12"/>
  <c r="J3019" i="12"/>
  <c r="J2983" i="12"/>
  <c r="J2959" i="12"/>
  <c r="J2914" i="12"/>
  <c r="J2890" i="12"/>
  <c r="J2842" i="12"/>
  <c r="J2818" i="12"/>
  <c r="J2770" i="12"/>
  <c r="J2746" i="12"/>
  <c r="J2698" i="12"/>
  <c r="J2674" i="12"/>
  <c r="J2626" i="12"/>
  <c r="J2602" i="12"/>
  <c r="J2557" i="12"/>
  <c r="J2533" i="12"/>
  <c r="J2485" i="12"/>
  <c r="J2461" i="12"/>
  <c r="J2437" i="12"/>
  <c r="J2413" i="12"/>
  <c r="J2401" i="12"/>
  <c r="J2341" i="12"/>
  <c r="J2305" i="12"/>
  <c r="J2293" i="12"/>
  <c r="J2269" i="12"/>
  <c r="J2257" i="12"/>
  <c r="J2245" i="12"/>
  <c r="J2233" i="12"/>
  <c r="J2221" i="12"/>
  <c r="J2209" i="12"/>
  <c r="J2188" i="12"/>
  <c r="J2176" i="12"/>
  <c r="J2164" i="12"/>
  <c r="J2152" i="12"/>
  <c r="J2140" i="12"/>
  <c r="J2128" i="12"/>
  <c r="J2116" i="12"/>
  <c r="J2104" i="12"/>
  <c r="J2092" i="12"/>
  <c r="J2080" i="12"/>
  <c r="J2068" i="12"/>
  <c r="J2056" i="12"/>
  <c r="J2044" i="12"/>
  <c r="J2032" i="12"/>
  <c r="J2020" i="12"/>
  <c r="J2008" i="12"/>
  <c r="J1996" i="12"/>
  <c r="J1984" i="12"/>
  <c r="J1972" i="12"/>
  <c r="J1960" i="12"/>
  <c r="J1948" i="12"/>
  <c r="J1936" i="12"/>
  <c r="J1924" i="12"/>
  <c r="J1912" i="12"/>
  <c r="J1900" i="12"/>
  <c r="J1888" i="12"/>
  <c r="J1876" i="12"/>
  <c r="J1864" i="12"/>
  <c r="J1852" i="12"/>
  <c r="J1840" i="12"/>
  <c r="J1831" i="12"/>
  <c r="J1819" i="12"/>
  <c r="J1807" i="12"/>
  <c r="J1795" i="12"/>
  <c r="J1783" i="12"/>
  <c r="J1771" i="12"/>
  <c r="J1759" i="12"/>
  <c r="J1747" i="12"/>
  <c r="J1735" i="12"/>
  <c r="J1723" i="12"/>
  <c r="J1711" i="12"/>
  <c r="J1699" i="12"/>
  <c r="J1687" i="12"/>
  <c r="J1675" i="12"/>
  <c r="J1663" i="12"/>
  <c r="J1651" i="12"/>
  <c r="J1639" i="12"/>
  <c r="J1627" i="12"/>
  <c r="J1615" i="12"/>
  <c r="J1603" i="12"/>
  <c r="J1591" i="12"/>
  <c r="J1579" i="12"/>
  <c r="J1567" i="12"/>
  <c r="J1555" i="12"/>
  <c r="J1543" i="12"/>
  <c r="J1531" i="12"/>
  <c r="J1519" i="12"/>
  <c r="J1507" i="12"/>
  <c r="J1495" i="12"/>
  <c r="J1483" i="12"/>
  <c r="J1471" i="12"/>
  <c r="J1462" i="12"/>
  <c r="J1438" i="12"/>
  <c r="J1414" i="12"/>
  <c r="J1390" i="12"/>
  <c r="J1378" i="12"/>
  <c r="J1366" i="12"/>
  <c r="J1342" i="12"/>
  <c r="J1318" i="12"/>
  <c r="J1306" i="12"/>
  <c r="J1294" i="12"/>
  <c r="J1282" i="12"/>
  <c r="J1270" i="12"/>
  <c r="J1258" i="12"/>
  <c r="J1234" i="12"/>
  <c r="J1222" i="12"/>
  <c r="J1210" i="12"/>
  <c r="J1186" i="12"/>
  <c r="J1162" i="12"/>
  <c r="J1138" i="12"/>
  <c r="J1114" i="12"/>
  <c r="J1093" i="12"/>
  <c r="J1081" i="12"/>
  <c r="J1057" i="12"/>
  <c r="J1045" i="12"/>
  <c r="J1033" i="12"/>
  <c r="J1009" i="12"/>
  <c r="J985" i="12"/>
  <c r="J937" i="12"/>
  <c r="J913" i="12"/>
  <c r="J901" i="12"/>
  <c r="J889" i="12"/>
  <c r="J877" i="12"/>
  <c r="J853" i="12"/>
  <c r="J841" i="12"/>
  <c r="J829" i="12"/>
  <c r="J805" i="12"/>
  <c r="J793" i="12"/>
  <c r="J781" i="12"/>
  <c r="J769" i="12"/>
  <c r="J757" i="12"/>
  <c r="J745" i="12"/>
  <c r="J724" i="12"/>
  <c r="J700" i="12"/>
  <c r="J688" i="12"/>
  <c r="J676" i="12"/>
  <c r="J664" i="12"/>
  <c r="J652" i="12"/>
  <c r="J640" i="12"/>
  <c r="J628" i="12"/>
  <c r="J616" i="12"/>
  <c r="J604" i="12"/>
  <c r="J592" i="12"/>
  <c r="J580" i="12"/>
  <c r="J568" i="12"/>
  <c r="J544" i="12"/>
  <c r="J532" i="12"/>
  <c r="J520" i="12"/>
  <c r="J508" i="12"/>
  <c r="J496" i="12"/>
  <c r="J484" i="12"/>
  <c r="J472" i="12"/>
  <c r="J460" i="12"/>
  <c r="J448" i="12"/>
  <c r="J436" i="12"/>
  <c r="J424" i="12"/>
  <c r="J412" i="12"/>
  <c r="J388" i="12"/>
  <c r="J376" i="12"/>
  <c r="J367" i="12"/>
  <c r="J355" i="12"/>
  <c r="J343" i="12"/>
  <c r="J331" i="12"/>
  <c r="J319" i="12"/>
  <c r="J307" i="12"/>
  <c r="J295" i="12"/>
  <c r="J271" i="12"/>
  <c r="J235" i="12"/>
  <c r="J223" i="12"/>
  <c r="J211" i="12"/>
  <c r="J199" i="12"/>
  <c r="J163" i="12"/>
  <c r="J151" i="12"/>
  <c r="J127" i="12"/>
  <c r="J115" i="12"/>
  <c r="J103" i="12"/>
  <c r="J91" i="12"/>
  <c r="J79" i="12"/>
  <c r="J67" i="12"/>
  <c r="J55" i="12"/>
  <c r="J19" i="12"/>
  <c r="J7" i="12"/>
  <c r="J5122" i="12"/>
  <c r="J5062" i="12"/>
  <c r="J5041" i="12"/>
  <c r="J5002" i="12"/>
  <c r="J4860" i="12"/>
  <c r="J4839" i="12"/>
  <c r="J4765" i="12"/>
  <c r="J4708" i="12"/>
  <c r="J4625" i="12"/>
  <c r="J4564" i="12"/>
  <c r="J4481" i="12"/>
  <c r="J4420" i="12"/>
  <c r="J4340" i="12"/>
  <c r="J4300" i="12"/>
  <c r="J4279" i="12"/>
  <c r="J4196" i="12"/>
  <c r="J4156" i="12"/>
  <c r="J4135" i="12"/>
  <c r="J4052" i="12"/>
  <c r="J4015" i="12"/>
  <c r="J3994" i="12"/>
  <c r="J3911" i="12"/>
  <c r="J3871" i="12"/>
  <c r="J3850" i="12"/>
  <c r="J3767" i="12"/>
  <c r="J3727" i="12"/>
  <c r="J3706" i="12"/>
  <c r="J3626" i="12"/>
  <c r="J3586" i="12"/>
  <c r="J3565" i="12"/>
  <c r="J3482" i="12"/>
  <c r="J3442" i="12"/>
  <c r="J3421" i="12"/>
  <c r="J3338" i="12"/>
  <c r="J3298" i="12"/>
  <c r="J3280" i="12"/>
  <c r="J3197" i="12"/>
  <c r="J3040" i="12"/>
  <c r="J3020" i="12"/>
  <c r="J2995" i="12"/>
  <c r="J2970" i="12"/>
  <c r="J2947" i="12"/>
  <c r="J2925" i="12"/>
  <c r="J2899" i="12"/>
  <c r="J2852" i="12"/>
  <c r="J2680" i="12"/>
  <c r="J2627" i="12"/>
  <c r="J2579" i="12"/>
  <c r="J2556" i="12"/>
  <c r="J2531" i="12"/>
  <c r="J2509" i="12"/>
  <c r="J2423" i="12"/>
  <c r="J2390" i="12"/>
  <c r="J2353" i="12"/>
  <c r="J2291" i="12"/>
  <c r="J2254" i="12"/>
  <c r="J2177" i="12"/>
  <c r="J2137" i="12"/>
  <c r="J2090" i="12"/>
  <c r="J1971" i="12"/>
  <c r="J1889" i="12"/>
  <c r="J1849" i="12"/>
  <c r="J1805" i="12"/>
  <c r="J1686" i="12"/>
  <c r="J1604" i="12"/>
  <c r="J1564" i="12"/>
  <c r="J1517" i="12"/>
  <c r="J1426" i="12"/>
  <c r="J1174" i="12"/>
  <c r="J1091" i="12"/>
  <c r="J865" i="12"/>
  <c r="J794" i="12"/>
  <c r="J400" i="12"/>
  <c r="J283" i="12"/>
  <c r="J4412" i="12"/>
  <c r="J4379" i="12"/>
  <c r="J4355" i="12"/>
  <c r="J4319" i="12"/>
  <c r="J4295" i="12"/>
  <c r="J4271" i="12"/>
  <c r="J4235" i="12"/>
  <c r="J4211" i="12"/>
  <c r="J4199" i="12"/>
  <c r="J4163" i="12"/>
  <c r="J4139" i="12"/>
  <c r="J4115" i="12"/>
  <c r="J4079" i="12"/>
  <c r="J4055" i="12"/>
  <c r="J4031" i="12"/>
  <c r="J4010" i="12"/>
  <c r="J3998" i="12"/>
  <c r="J3962" i="12"/>
  <c r="J3950" i="12"/>
  <c r="J3926" i="12"/>
  <c r="J3902" i="12"/>
  <c r="J3878" i="12"/>
  <c r="J3854" i="12"/>
  <c r="J3830" i="12"/>
  <c r="J3818" i="12"/>
  <c r="J3794" i="12"/>
  <c r="J3758" i="12"/>
  <c r="J3722" i="12"/>
  <c r="J3698" i="12"/>
  <c r="J3674" i="12"/>
  <c r="J3653" i="12"/>
  <c r="J3641" i="12"/>
  <c r="J3617" i="12"/>
  <c r="J3593" i="12"/>
  <c r="J3581" i="12"/>
  <c r="J3557" i="12"/>
  <c r="J3545" i="12"/>
  <c r="J3497" i="12"/>
  <c r="J3473" i="12"/>
  <c r="J3425" i="12"/>
  <c r="J3401" i="12"/>
  <c r="J3389" i="12"/>
  <c r="J3353" i="12"/>
  <c r="J3329" i="12"/>
  <c r="J3305" i="12"/>
  <c r="J3296" i="12"/>
  <c r="J3272" i="12"/>
  <c r="J3248" i="12"/>
  <c r="J3224" i="12"/>
  <c r="J3200" i="12"/>
  <c r="J3116" i="12"/>
  <c r="J3080" i="12"/>
  <c r="J3056" i="12"/>
  <c r="J2903" i="12"/>
  <c r="J2879" i="12"/>
  <c r="J2831" i="12"/>
  <c r="J2807" i="12"/>
  <c r="J2747" i="12"/>
  <c r="J2687" i="12"/>
  <c r="J2675" i="12"/>
  <c r="J2663" i="12"/>
  <c r="J2603" i="12"/>
  <c r="J2591" i="12"/>
  <c r="J2534" i="12"/>
  <c r="J2522" i="12"/>
  <c r="J2498" i="12"/>
  <c r="J2474" i="12"/>
  <c r="J2426" i="12"/>
  <c r="J2414" i="12"/>
  <c r="J2402" i="12"/>
  <c r="J2342" i="12"/>
  <c r="J2318" i="12"/>
  <c r="J2282" i="12"/>
  <c r="J2234" i="12"/>
  <c r="J2210" i="12"/>
  <c r="J2165" i="12"/>
  <c r="J2153" i="12"/>
  <c r="J2141" i="12"/>
  <c r="J2129" i="12"/>
  <c r="J2093" i="12"/>
  <c r="J2069" i="12"/>
  <c r="J2057" i="12"/>
  <c r="J2009" i="12"/>
  <c r="J1949" i="12"/>
  <c r="J1937" i="12"/>
  <c r="J1913" i="12"/>
  <c r="J1865" i="12"/>
  <c r="J1841" i="12"/>
  <c r="J1796" i="12"/>
  <c r="J1772" i="12"/>
  <c r="J1724" i="12"/>
  <c r="J1664" i="12"/>
  <c r="J1592" i="12"/>
  <c r="J1568" i="12"/>
  <c r="J1520" i="12"/>
  <c r="J1484" i="12"/>
  <c r="J1367" i="12"/>
  <c r="J1343" i="12"/>
  <c r="J1307" i="12"/>
  <c r="J1199" i="12"/>
  <c r="J1163" i="12"/>
  <c r="J1139" i="12"/>
  <c r="J1115" i="12"/>
  <c r="J1094" i="12"/>
  <c r="J1070" i="12"/>
  <c r="J962" i="12"/>
  <c r="J926" i="12"/>
  <c r="J890" i="12"/>
  <c r="J878" i="12"/>
  <c r="J854" i="12"/>
  <c r="J842" i="12"/>
  <c r="J830" i="12"/>
  <c r="J806" i="12"/>
  <c r="J782" i="12"/>
  <c r="J701" i="12"/>
  <c r="J677" i="12"/>
  <c r="J653" i="12"/>
  <c r="J641" i="12"/>
  <c r="J617" i="12"/>
  <c r="J569" i="12"/>
  <c r="J545" i="12"/>
  <c r="J533" i="12"/>
  <c r="J485" i="12"/>
  <c r="J473" i="12"/>
  <c r="J449" i="12"/>
  <c r="J425" i="12"/>
  <c r="J401" i="12"/>
  <c r="J389" i="12"/>
  <c r="J377" i="12"/>
  <c r="J5084" i="12"/>
  <c r="J4778" i="12"/>
  <c r="J4766" i="12"/>
  <c r="J4758" i="12"/>
  <c r="J4746" i="12"/>
  <c r="J4734" i="12"/>
  <c r="J4722" i="12"/>
  <c r="J4710" i="12"/>
  <c r="J4698" i="12"/>
  <c r="J4686" i="12"/>
  <c r="J4674" i="12"/>
  <c r="J4662" i="12"/>
  <c r="J4650" i="12"/>
  <c r="J4638" i="12"/>
  <c r="J4626" i="12"/>
  <c r="J4614" i="12"/>
  <c r="J4602" i="12"/>
  <c r="J4578" i="12"/>
  <c r="J4566" i="12"/>
  <c r="J4554" i="12"/>
  <c r="J4542" i="12"/>
  <c r="J4530" i="12"/>
  <c r="J4518" i="12"/>
  <c r="J4506" i="12"/>
  <c r="J4494" i="12"/>
  <c r="J4482" i="12"/>
  <c r="J4470" i="12"/>
  <c r="J4458" i="12"/>
  <c r="J4434" i="12"/>
  <c r="J4422" i="12"/>
  <c r="J4410" i="12"/>
  <c r="J4398" i="12"/>
  <c r="J4389" i="12"/>
  <c r="J4341" i="12"/>
  <c r="J4317" i="12"/>
  <c r="J4305" i="12"/>
  <c r="J4293" i="12"/>
  <c r="J4281" i="12"/>
  <c r="J4245" i="12"/>
  <c r="J4233" i="12"/>
  <c r="J4221" i="12"/>
  <c r="J4209" i="12"/>
  <c r="J4197" i="12"/>
  <c r="J4185" i="12"/>
  <c r="J4173" i="12"/>
  <c r="J4149" i="12"/>
  <c r="J4137" i="12"/>
  <c r="J4113" i="12"/>
  <c r="J4101" i="12"/>
  <c r="J4089" i="12"/>
  <c r="J4077" i="12"/>
  <c r="J4065" i="12"/>
  <c r="J4053" i="12"/>
  <c r="J4041" i="12"/>
  <c r="J4029" i="12"/>
  <c r="J4008" i="12"/>
  <c r="J3996" i="12"/>
  <c r="J3984" i="12"/>
  <c r="J3972" i="12"/>
  <c r="J3960" i="12"/>
  <c r="J3948" i="12"/>
  <c r="J3936" i="12"/>
  <c r="J3924" i="12"/>
  <c r="J3912" i="12"/>
  <c r="J3900" i="12"/>
  <c r="J3888" i="12"/>
  <c r="J3876" i="12"/>
  <c r="J3864" i="12"/>
  <c r="J3852" i="12"/>
  <c r="J3840" i="12"/>
  <c r="J3828" i="12"/>
  <c r="J3816" i="12"/>
  <c r="J3804" i="12"/>
  <c r="J3792" i="12"/>
  <c r="J3780" i="12"/>
  <c r="J3768" i="12"/>
  <c r="J3756" i="12"/>
  <c r="J3720" i="12"/>
  <c r="J3708" i="12"/>
  <c r="J3696" i="12"/>
  <c r="J3684" i="12"/>
  <c r="J3672" i="12"/>
  <c r="J3651" i="12"/>
  <c r="J3627" i="12"/>
  <c r="J3615" i="12"/>
  <c r="J3603" i="12"/>
  <c r="J3591" i="12"/>
  <c r="J3579" i="12"/>
  <c r="J3567" i="12"/>
  <c r="J3555" i="12"/>
  <c r="J3543" i="12"/>
  <c r="J3531" i="12"/>
  <c r="J3519" i="12"/>
  <c r="J3507" i="12"/>
  <c r="J3495" i="12"/>
  <c r="J3483" i="12"/>
  <c r="J3471" i="12"/>
  <c r="J3459" i="12"/>
  <c r="J3447" i="12"/>
  <c r="J3435" i="12"/>
  <c r="J3423" i="12"/>
  <c r="J3411" i="12"/>
  <c r="J3399" i="12"/>
  <c r="J3387" i="12"/>
  <c r="J3375" i="12"/>
  <c r="J3363" i="12"/>
  <c r="J3351" i="12"/>
  <c r="J3339" i="12"/>
  <c r="J3327" i="12"/>
  <c r="J3315" i="12"/>
  <c r="J3303" i="12"/>
  <c r="J3294" i="12"/>
  <c r="J3282" i="12"/>
  <c r="J3270" i="12"/>
  <c r="J3258" i="12"/>
  <c r="J3246" i="12"/>
  <c r="J3234" i="12"/>
  <c r="J3222" i="12"/>
  <c r="J3210" i="12"/>
  <c r="J3198" i="12"/>
  <c r="J3186" i="12"/>
  <c r="J3174" i="12"/>
  <c r="J3090" i="12"/>
  <c r="J3054" i="12"/>
  <c r="J3042" i="12"/>
  <c r="J3030" i="12"/>
  <c r="J3006" i="12"/>
  <c r="J2958" i="12"/>
  <c r="J2946" i="12"/>
  <c r="J2934" i="12"/>
  <c r="J2889" i="12"/>
  <c r="J2877" i="12"/>
  <c r="J2865" i="12"/>
  <c r="J2817" i="12"/>
  <c r="J2805" i="12"/>
  <c r="J2793" i="12"/>
  <c r="J2745" i="12"/>
  <c r="J2733" i="12"/>
  <c r="J2721" i="12"/>
  <c r="J2673" i="12"/>
  <c r="J2661" i="12"/>
  <c r="J2649" i="12"/>
  <c r="J2601" i="12"/>
  <c r="J2589" i="12"/>
  <c r="J2577" i="12"/>
  <c r="J2532" i="12"/>
  <c r="J2520" i="12"/>
  <c r="J2508" i="12"/>
  <c r="J2472" i="12"/>
  <c r="J2424" i="12"/>
  <c r="J2412" i="12"/>
  <c r="J2400" i="12"/>
  <c r="J2388" i="12"/>
  <c r="J2376" i="12"/>
  <c r="J2364" i="12"/>
  <c r="J2340" i="12"/>
  <c r="J2328" i="12"/>
  <c r="J2304" i="12"/>
  <c r="J2280" i="12"/>
  <c r="J2256" i="12"/>
  <c r="J2232" i="12"/>
  <c r="J2220" i="12"/>
  <c r="J2175" i="12"/>
  <c r="J2163" i="12"/>
  <c r="J2151" i="12"/>
  <c r="J2127" i="12"/>
  <c r="J2103" i="12"/>
  <c r="J2091" i="12"/>
  <c r="J2079" i="12"/>
  <c r="J2055" i="12"/>
  <c r="J2031" i="12"/>
  <c r="J2019" i="12"/>
  <c r="J2007" i="12"/>
  <c r="J1983" i="12"/>
  <c r="J1959" i="12"/>
  <c r="J1947" i="12"/>
  <c r="J1935" i="12"/>
  <c r="J1911" i="12"/>
  <c r="J1887" i="12"/>
  <c r="J1875" i="12"/>
  <c r="J1863" i="12"/>
  <c r="J1839" i="12"/>
  <c r="J1818" i="12"/>
  <c r="J1806" i="12"/>
  <c r="J1794" i="12"/>
  <c r="J1770" i="12"/>
  <c r="J1746" i="12"/>
  <c r="J1734" i="12"/>
  <c r="J1722" i="12"/>
  <c r="J1698" i="12"/>
  <c r="J1674" i="12"/>
  <c r="J1662" i="12"/>
  <c r="J1650" i="12"/>
  <c r="J1626" i="12"/>
  <c r="J1602" i="12"/>
  <c r="J1590" i="12"/>
  <c r="J1578" i="12"/>
  <c r="J1554" i="12"/>
  <c r="J1530" i="12"/>
  <c r="J1518" i="12"/>
  <c r="J1506" i="12"/>
  <c r="J1482" i="12"/>
  <c r="J1461" i="12"/>
  <c r="J1437" i="12"/>
  <c r="J1413" i="12"/>
  <c r="J1389" i="12"/>
  <c r="J1092" i="12"/>
  <c r="J1080" i="12"/>
  <c r="J1068" i="12"/>
  <c r="J1044" i="12"/>
  <c r="J1032" i="12"/>
  <c r="J1020" i="12"/>
  <c r="J996" i="12"/>
  <c r="J984" i="12"/>
  <c r="J960" i="12"/>
  <c r="J936" i="12"/>
  <c r="J924" i="12"/>
  <c r="J912" i="12"/>
  <c r="J900" i="12"/>
  <c r="J888" i="12"/>
  <c r="J876" i="12"/>
  <c r="J864" i="12"/>
  <c r="J852" i="12"/>
  <c r="J828" i="12"/>
  <c r="J816" i="12"/>
  <c r="J804" i="12"/>
  <c r="J792" i="12"/>
  <c r="J780" i="12"/>
  <c r="J768" i="12"/>
  <c r="J756" i="12"/>
  <c r="J744" i="12"/>
  <c r="J723" i="12"/>
  <c r="J663" i="12"/>
  <c r="J651" i="12"/>
  <c r="J627" i="12"/>
  <c r="J615" i="12"/>
  <c r="J603" i="12"/>
  <c r="J591" i="12"/>
  <c r="J579" i="12"/>
  <c r="J567" i="12"/>
  <c r="J543" i="12"/>
  <c r="J519" i="12"/>
  <c r="J507" i="12"/>
  <c r="J495" i="12"/>
  <c r="J471" i="12"/>
  <c r="J459" i="12"/>
  <c r="J447" i="12"/>
  <c r="J435" i="12"/>
  <c r="J423" i="12"/>
  <c r="J411" i="12"/>
  <c r="J387" i="12"/>
  <c r="J366" i="12"/>
  <c r="J342" i="12"/>
  <c r="J330" i="12"/>
  <c r="J318" i="12"/>
  <c r="J306" i="12"/>
  <c r="J294" i="12"/>
  <c r="J282" i="12"/>
  <c r="J270" i="12"/>
  <c r="J258" i="12"/>
  <c r="J246" i="12"/>
  <c r="J234" i="12"/>
  <c r="J222" i="12"/>
  <c r="J198" i="12"/>
  <c r="J186" i="12"/>
  <c r="J174" i="12"/>
  <c r="J162" i="12"/>
  <c r="J150" i="12"/>
  <c r="J126" i="12"/>
  <c r="J114" i="12"/>
  <c r="J102" i="12"/>
  <c r="J90" i="12"/>
  <c r="J66" i="12"/>
  <c r="J54" i="12"/>
  <c r="J42" i="12"/>
  <c r="J30" i="12"/>
  <c r="J18" i="12"/>
  <c r="J6" i="12"/>
  <c r="J5121" i="12"/>
  <c r="J5099" i="12"/>
  <c r="J5061" i="12"/>
  <c r="J5040" i="12"/>
  <c r="J4899" i="12"/>
  <c r="J4838" i="12"/>
  <c r="J4764" i="12"/>
  <c r="J4685" i="12"/>
  <c r="J4624" i="12"/>
  <c r="J4541" i="12"/>
  <c r="J4480" i="12"/>
  <c r="J4397" i="12"/>
  <c r="J4339" i="12"/>
  <c r="J4256" i="12"/>
  <c r="J4216" i="12"/>
  <c r="J4195" i="12"/>
  <c r="J4112" i="12"/>
  <c r="J4072" i="12"/>
  <c r="J4051" i="12"/>
  <c r="J3971" i="12"/>
  <c r="J3931" i="12"/>
  <c r="J3910" i="12"/>
  <c r="J3827" i="12"/>
  <c r="J3787" i="12"/>
  <c r="J3766" i="12"/>
  <c r="J3683" i="12"/>
  <c r="J3646" i="12"/>
  <c r="J3625" i="12"/>
  <c r="J3542" i="12"/>
  <c r="J3502" i="12"/>
  <c r="J3481" i="12"/>
  <c r="J3398" i="12"/>
  <c r="J3358" i="12"/>
  <c r="J3337" i="12"/>
  <c r="J3257" i="12"/>
  <c r="J3217" i="12"/>
  <c r="J3196" i="12"/>
  <c r="J3175" i="12"/>
  <c r="J3152" i="12"/>
  <c r="J3128" i="12"/>
  <c r="J3018" i="12"/>
  <c r="J2994" i="12"/>
  <c r="J2968" i="12"/>
  <c r="J2924" i="12"/>
  <c r="J2752" i="12"/>
  <c r="J2699" i="12"/>
  <c r="J2651" i="12"/>
  <c r="J2625" i="12"/>
  <c r="J2600" i="12"/>
  <c r="J2578" i="12"/>
  <c r="J2555" i="12"/>
  <c r="J2530" i="12"/>
  <c r="J2507" i="12"/>
  <c r="J2450" i="12"/>
  <c r="J2419" i="12"/>
  <c r="J2389" i="12"/>
  <c r="J2352" i="12"/>
  <c r="J2208" i="12"/>
  <c r="J2089" i="12"/>
  <c r="J2050" i="12"/>
  <c r="J1970" i="12"/>
  <c r="J1923" i="12"/>
  <c r="J1804" i="12"/>
  <c r="J1765" i="12"/>
  <c r="J1685" i="12"/>
  <c r="J1638" i="12"/>
  <c r="J1516" i="12"/>
  <c r="J1477" i="12"/>
  <c r="J1034" i="12"/>
  <c r="J925" i="12"/>
  <c r="J791" i="12"/>
  <c r="J665" i="12"/>
  <c r="J530" i="12"/>
  <c r="J399" i="12"/>
  <c r="J187" i="12"/>
  <c r="J4909" i="12"/>
  <c r="J4897" i="12"/>
  <c r="J4885" i="12"/>
  <c r="J4861" i="12"/>
  <c r="J4849" i="12"/>
  <c r="J4837" i="12"/>
  <c r="J4825" i="12"/>
  <c r="J3185" i="12"/>
  <c r="J3173" i="12"/>
  <c r="J3161" i="12"/>
  <c r="J3137" i="12"/>
  <c r="J3077" i="12"/>
  <c r="J3041" i="12"/>
  <c r="J3029" i="12"/>
  <c r="J3017" i="12"/>
  <c r="J2969" i="12"/>
  <c r="J2945" i="12"/>
  <c r="J2900" i="12"/>
  <c r="J2876" i="12"/>
  <c r="J2828" i="12"/>
  <c r="J2804" i="12"/>
  <c r="J2756" i="12"/>
  <c r="J2732" i="12"/>
  <c r="J2684" i="12"/>
  <c r="J2660" i="12"/>
  <c r="J2612" i="12"/>
  <c r="J2588" i="12"/>
  <c r="J2543" i="12"/>
  <c r="J2519" i="12"/>
  <c r="J2483" i="12"/>
  <c r="J2471" i="12"/>
  <c r="J2459" i="12"/>
  <c r="J2399" i="12"/>
  <c r="J2363" i="12"/>
  <c r="J2327" i="12"/>
  <c r="J2267" i="12"/>
  <c r="J2243" i="12"/>
  <c r="J2219" i="12"/>
  <c r="J2198" i="12"/>
  <c r="J2174" i="12"/>
  <c r="J2150" i="12"/>
  <c r="J2126" i="12"/>
  <c r="J2102" i="12"/>
  <c r="J2078" i="12"/>
  <c r="J2054" i="12"/>
  <c r="J2030" i="12"/>
  <c r="J2006" i="12"/>
  <c r="J1982" i="12"/>
  <c r="J1958" i="12"/>
  <c r="J1934" i="12"/>
  <c r="J1910" i="12"/>
  <c r="J1886" i="12"/>
  <c r="J1862" i="12"/>
  <c r="J1838" i="12"/>
  <c r="J1817" i="12"/>
  <c r="J1793" i="12"/>
  <c r="J1769" i="12"/>
  <c r="J1745" i="12"/>
  <c r="J1721" i="12"/>
  <c r="J1697" i="12"/>
  <c r="J1673" i="12"/>
  <c r="J1649" i="12"/>
  <c r="J1625" i="12"/>
  <c r="J1601" i="12"/>
  <c r="J1577" i="12"/>
  <c r="J1553" i="12"/>
  <c r="J1529" i="12"/>
  <c r="J1505" i="12"/>
  <c r="J1481" i="12"/>
  <c r="J1079" i="12"/>
  <c r="J1067" i="12"/>
  <c r="J1055" i="12"/>
  <c r="J1031" i="12"/>
  <c r="J1019" i="12"/>
  <c r="J1007" i="12"/>
  <c r="J983" i="12"/>
  <c r="J971" i="12"/>
  <c r="J959" i="12"/>
  <c r="J947" i="12"/>
  <c r="J923" i="12"/>
  <c r="J899" i="12"/>
  <c r="J887" i="12"/>
  <c r="J875" i="12"/>
  <c r="J863" i="12"/>
  <c r="J851" i="12"/>
  <c r="J827" i="12"/>
  <c r="J803" i="12"/>
  <c r="J779" i="12"/>
  <c r="J767" i="12"/>
  <c r="J743" i="12"/>
  <c r="J734" i="12"/>
  <c r="J722" i="12"/>
  <c r="J710" i="12"/>
  <c r="J698" i="12"/>
  <c r="J674" i="12"/>
  <c r="J650" i="12"/>
  <c r="J638" i="12"/>
  <c r="J626" i="12"/>
  <c r="J614" i="12"/>
  <c r="J602" i="12"/>
  <c r="J590" i="12"/>
  <c r="J578" i="12"/>
  <c r="J566" i="12"/>
  <c r="J542" i="12"/>
  <c r="J494" i="12"/>
  <c r="J470" i="12"/>
  <c r="J458" i="12"/>
  <c r="J446" i="12"/>
  <c r="J434" i="12"/>
  <c r="J422" i="12"/>
  <c r="J410" i="12"/>
  <c r="J386" i="12"/>
  <c r="J365" i="12"/>
  <c r="J353" i="12"/>
  <c r="J317" i="12"/>
  <c r="J305" i="12"/>
  <c r="J293" i="12"/>
  <c r="J281" i="12"/>
  <c r="J269" i="12"/>
  <c r="J257" i="12"/>
  <c r="J245" i="12"/>
  <c r="J233" i="12"/>
  <c r="J221" i="12"/>
  <c r="J209" i="12"/>
  <c r="J197" i="12"/>
  <c r="J185" i="12"/>
  <c r="J173" i="12"/>
  <c r="J161" i="12"/>
  <c r="J149" i="12"/>
  <c r="J137" i="12"/>
  <c r="J125" i="12"/>
  <c r="J113" i="12"/>
  <c r="J101" i="12"/>
  <c r="J89" i="12"/>
  <c r="J77" i="12"/>
  <c r="J65" i="12"/>
  <c r="J53" i="12"/>
  <c r="J41" i="12"/>
  <c r="J29" i="12"/>
  <c r="J17" i="12"/>
  <c r="J5" i="12"/>
  <c r="J5120" i="12"/>
  <c r="J5098" i="12"/>
  <c r="J5039" i="12"/>
  <c r="J5017" i="12"/>
  <c r="J4898" i="12"/>
  <c r="J4836" i="12"/>
  <c r="J4684" i="12"/>
  <c r="J4601" i="12"/>
  <c r="J4540" i="12"/>
  <c r="J4457" i="12"/>
  <c r="J4396" i="12"/>
  <c r="J4316" i="12"/>
  <c r="J4276" i="12"/>
  <c r="J4255" i="12"/>
  <c r="J4172" i="12"/>
  <c r="J4132" i="12"/>
  <c r="J4111" i="12"/>
  <c r="J3991" i="12"/>
  <c r="J3887" i="12"/>
  <c r="J3847" i="12"/>
  <c r="J3826" i="12"/>
  <c r="J3743" i="12"/>
  <c r="J3703" i="12"/>
  <c r="J3682" i="12"/>
  <c r="J3602" i="12"/>
  <c r="J3562" i="12"/>
  <c r="J3541" i="12"/>
  <c r="J3458" i="12"/>
  <c r="J3418" i="12"/>
  <c r="J3397" i="12"/>
  <c r="J3314" i="12"/>
  <c r="J3277" i="12"/>
  <c r="J3256" i="12"/>
  <c r="J3127" i="12"/>
  <c r="J3104" i="12"/>
  <c r="J3061" i="12"/>
  <c r="J3037" i="12"/>
  <c r="J2993" i="12"/>
  <c r="J2824" i="12"/>
  <c r="J2771" i="12"/>
  <c r="J2723" i="12"/>
  <c r="J2697" i="12"/>
  <c r="J2672" i="12"/>
  <c r="J2650" i="12"/>
  <c r="J2624" i="12"/>
  <c r="J2599" i="12"/>
  <c r="J2576" i="12"/>
  <c r="J2554" i="12"/>
  <c r="J2503" i="12"/>
  <c r="J2479" i="12"/>
  <c r="J2449" i="12"/>
  <c r="J2387" i="12"/>
  <c r="J2351" i="12"/>
  <c r="J2317" i="12"/>
  <c r="J2279" i="12"/>
  <c r="J2207" i="12"/>
  <c r="J2134" i="12"/>
  <c r="J2045" i="12"/>
  <c r="J2002" i="12"/>
  <c r="J1966" i="12"/>
  <c r="J1922" i="12"/>
  <c r="J1846" i="12"/>
  <c r="J1760" i="12"/>
  <c r="J1717" i="12"/>
  <c r="J1681" i="12"/>
  <c r="J1637" i="12"/>
  <c r="J1561" i="12"/>
  <c r="J1472" i="12"/>
  <c r="J1402" i="12"/>
  <c r="J1330" i="12"/>
  <c r="J1246" i="12"/>
  <c r="J1150" i="12"/>
  <c r="J1082" i="12"/>
  <c r="J973" i="12"/>
  <c r="J911" i="12"/>
  <c r="J662" i="12"/>
  <c r="J398" i="12"/>
  <c r="J329" i="12"/>
  <c r="J175" i="12"/>
  <c r="J3172" i="12"/>
  <c r="J3160" i="12"/>
  <c r="J3148" i="12"/>
  <c r="J3124" i="12"/>
  <c r="J3064" i="12"/>
  <c r="J3028" i="12"/>
  <c r="J3004" i="12"/>
  <c r="J2992" i="12"/>
  <c r="J2944" i="12"/>
  <c r="J2932" i="12"/>
  <c r="J2923" i="12"/>
  <c r="J2875" i="12"/>
  <c r="J2863" i="12"/>
  <c r="J2803" i="12"/>
  <c r="J2791" i="12"/>
  <c r="J2779" i="12"/>
  <c r="J2731" i="12"/>
  <c r="J2719" i="12"/>
  <c r="J2707" i="12"/>
  <c r="J2659" i="12"/>
  <c r="J2647" i="12"/>
  <c r="J2635" i="12"/>
  <c r="J2587" i="12"/>
  <c r="J2575" i="12"/>
  <c r="J2518" i="12"/>
  <c r="J2506" i="12"/>
  <c r="J2458" i="12"/>
  <c r="J2446" i="12"/>
  <c r="J2434" i="12"/>
  <c r="J2422" i="12"/>
  <c r="J2398" i="12"/>
  <c r="J2386" i="12"/>
  <c r="J2362" i="12"/>
  <c r="J2326" i="12"/>
  <c r="J2314" i="12"/>
  <c r="J2290" i="12"/>
  <c r="J2266" i="12"/>
  <c r="J2242" i="12"/>
  <c r="J2218" i="12"/>
  <c r="J2197" i="12"/>
  <c r="J2185" i="12"/>
  <c r="J2173" i="12"/>
  <c r="J2149" i="12"/>
  <c r="J2125" i="12"/>
  <c r="J2113" i="12"/>
  <c r="J2101" i="12"/>
  <c r="J2077" i="12"/>
  <c r="J2053" i="12"/>
  <c r="J2041" i="12"/>
  <c r="J2029" i="12"/>
  <c r="J2005" i="12"/>
  <c r="J1981" i="12"/>
  <c r="J1969" i="12"/>
  <c r="J1957" i="12"/>
  <c r="J1933" i="12"/>
  <c r="J1909" i="12"/>
  <c r="J1897" i="12"/>
  <c r="J1885" i="12"/>
  <c r="J1861" i="12"/>
  <c r="J1837" i="12"/>
  <c r="J1828" i="12"/>
  <c r="J1816" i="12"/>
  <c r="J1792" i="12"/>
  <c r="J1768" i="12"/>
  <c r="J1756" i="12"/>
  <c r="J1744" i="12"/>
  <c r="J1720" i="12"/>
  <c r="J1696" i="12"/>
  <c r="J1684" i="12"/>
  <c r="J1672" i="12"/>
  <c r="J1648" i="12"/>
  <c r="J1624" i="12"/>
  <c r="J1612" i="12"/>
  <c r="J1600" i="12"/>
  <c r="J1576" i="12"/>
  <c r="J1552" i="12"/>
  <c r="J1540" i="12"/>
  <c r="J1528" i="12"/>
  <c r="J1504" i="12"/>
  <c r="J1480" i="12"/>
  <c r="J1468" i="12"/>
  <c r="J1090" i="12"/>
  <c r="J1078" i="12"/>
  <c r="J1066" i="12"/>
  <c r="J1054" i="12"/>
  <c r="J1042" i="12"/>
  <c r="J1030" i="12"/>
  <c r="J1018" i="12"/>
  <c r="J1006" i="12"/>
  <c r="J994" i="12"/>
  <c r="J982" i="12"/>
  <c r="J970" i="12"/>
  <c r="J958" i="12"/>
  <c r="J946" i="12"/>
  <c r="J934" i="12"/>
  <c r="J922" i="12"/>
  <c r="J910" i="12"/>
  <c r="J898" i="12"/>
  <c r="J886" i="12"/>
  <c r="J874" i="12"/>
  <c r="J862" i="12"/>
  <c r="J850" i="12"/>
  <c r="J838" i="12"/>
  <c r="J826" i="12"/>
  <c r="J814" i="12"/>
  <c r="J802" i="12"/>
  <c r="J790" i="12"/>
  <c r="J778" i="12"/>
  <c r="J766" i="12"/>
  <c r="J754" i="12"/>
  <c r="J742" i="12"/>
  <c r="J733" i="12"/>
  <c r="J721" i="12"/>
  <c r="J709" i="12"/>
  <c r="J697" i="12"/>
  <c r="J685" i="12"/>
  <c r="J673" i="12"/>
  <c r="J661" i="12"/>
  <c r="J649" i="12"/>
  <c r="J637" i="12"/>
  <c r="J625" i="12"/>
  <c r="J613" i="12"/>
  <c r="J601" i="12"/>
  <c r="J589" i="12"/>
  <c r="J577" i="12"/>
  <c r="J565" i="12"/>
  <c r="J553" i="12"/>
  <c r="J541" i="12"/>
  <c r="J529" i="12"/>
  <c r="J517" i="12"/>
  <c r="J505" i="12"/>
  <c r="J493" i="12"/>
  <c r="J481" i="12"/>
  <c r="J469" i="12"/>
  <c r="J457" i="12"/>
  <c r="J445" i="12"/>
  <c r="J433" i="12"/>
  <c r="J421" i="12"/>
  <c r="J409" i="12"/>
  <c r="J397" i="12"/>
  <c r="J385" i="12"/>
  <c r="J373" i="12"/>
  <c r="J364" i="12"/>
  <c r="J352" i="12"/>
  <c r="J340" i="12"/>
  <c r="J328" i="12"/>
  <c r="J316" i="12"/>
  <c r="J304" i="12"/>
  <c r="J292" i="12"/>
  <c r="J280" i="12"/>
  <c r="J268" i="12"/>
  <c r="J256" i="12"/>
  <c r="J244" i="12"/>
  <c r="J232" i="12"/>
  <c r="J220" i="12"/>
  <c r="J208" i="12"/>
  <c r="J196" i="12"/>
  <c r="J184" i="12"/>
  <c r="J172" i="12"/>
  <c r="J160" i="12"/>
  <c r="J148" i="12"/>
  <c r="J136" i="12"/>
  <c r="J124" i="12"/>
  <c r="J112" i="12"/>
  <c r="J100" i="12"/>
  <c r="J88" i="12"/>
  <c r="J76" i="12"/>
  <c r="J64" i="12"/>
  <c r="J52" i="12"/>
  <c r="J40" i="12"/>
  <c r="J28" i="12"/>
  <c r="J16" i="12"/>
  <c r="J4" i="12"/>
  <c r="J5097" i="12"/>
  <c r="J5038" i="12"/>
  <c r="J5016" i="12"/>
  <c r="J4896" i="12"/>
  <c r="J4875" i="12"/>
  <c r="J4744" i="12"/>
  <c r="J4661" i="12"/>
  <c r="J4600" i="12"/>
  <c r="J4517" i="12"/>
  <c r="J4376" i="12"/>
  <c r="J4336" i="12"/>
  <c r="J4315" i="12"/>
  <c r="J4232" i="12"/>
  <c r="J4192" i="12"/>
  <c r="J4171" i="12"/>
  <c r="J4088" i="12"/>
  <c r="J4048" i="12"/>
  <c r="J3947" i="12"/>
  <c r="J3907" i="12"/>
  <c r="J3886" i="12"/>
  <c r="J3763" i="12"/>
  <c r="J3742" i="12"/>
  <c r="J3622" i="12"/>
  <c r="J3601" i="12"/>
  <c r="J3518" i="12"/>
  <c r="J3478" i="12"/>
  <c r="J3457" i="12"/>
  <c r="J3374" i="12"/>
  <c r="J3334" i="12"/>
  <c r="J3313" i="12"/>
  <c r="J3193" i="12"/>
  <c r="J3149" i="12"/>
  <c r="J3126" i="12"/>
  <c r="J3102" i="12"/>
  <c r="J3079" i="12"/>
  <c r="J3013" i="12"/>
  <c r="J2896" i="12"/>
  <c r="J2843" i="12"/>
  <c r="J2795" i="12"/>
  <c r="J2769" i="12"/>
  <c r="J2744" i="12"/>
  <c r="J2722" i="12"/>
  <c r="J2696" i="12"/>
  <c r="J2671" i="12"/>
  <c r="J2648" i="12"/>
  <c r="J2623" i="12"/>
  <c r="J2572" i="12"/>
  <c r="J2448" i="12"/>
  <c r="J2411" i="12"/>
  <c r="J2378" i="12"/>
  <c r="J2350" i="12"/>
  <c r="J2316" i="12"/>
  <c r="J2278" i="12"/>
  <c r="J2244" i="12"/>
  <c r="J2206" i="12"/>
  <c r="J2162" i="12"/>
  <c r="J2043" i="12"/>
  <c r="J1961" i="12"/>
  <c r="J1921" i="12"/>
  <c r="J1874" i="12"/>
  <c r="J1758" i="12"/>
  <c r="J1676" i="12"/>
  <c r="J1636" i="12"/>
  <c r="J1589" i="12"/>
  <c r="J1470" i="12"/>
  <c r="J972" i="12"/>
  <c r="J713" i="12"/>
  <c r="J518" i="12"/>
  <c r="J259" i="12"/>
  <c r="J356" i="12"/>
  <c r="J344" i="12"/>
  <c r="J332" i="12"/>
  <c r="J320" i="12"/>
  <c r="J296" i="12"/>
  <c r="J272" i="12"/>
  <c r="J248" i="12"/>
  <c r="J224" i="12"/>
  <c r="J212" i="12"/>
  <c r="J188" i="12"/>
  <c r="J176" i="12"/>
  <c r="J164" i="12"/>
  <c r="J152" i="12"/>
  <c r="J140" i="12"/>
  <c r="J104" i="12"/>
  <c r="J92" i="12"/>
  <c r="J68" i="12"/>
  <c r="J32" i="12"/>
  <c r="J8" i="12"/>
  <c r="J1202" i="12"/>
  <c r="J1037" i="12"/>
  <c r="J907" i="12"/>
  <c r="J751" i="12"/>
  <c r="J488" i="12"/>
  <c r="J372" i="12"/>
  <c r="J335" i="12"/>
  <c r="J260" i="12"/>
  <c r="J203" i="12"/>
  <c r="J339" i="12"/>
  <c r="J315" i="12"/>
  <c r="J303" i="12"/>
  <c r="J291" i="12"/>
  <c r="J279" i="12"/>
  <c r="J267" i="12"/>
  <c r="J255" i="12"/>
  <c r="J243" i="12"/>
  <c r="J231" i="12"/>
  <c r="J219" i="12"/>
  <c r="J207" i="12"/>
  <c r="J195" i="12"/>
  <c r="J183" i="12"/>
  <c r="J171" i="12"/>
  <c r="J159" i="12"/>
  <c r="J147" i="12"/>
  <c r="J135" i="12"/>
  <c r="J123" i="12"/>
  <c r="J111" i="12"/>
  <c r="J99" i="12"/>
  <c r="J87" i="12"/>
  <c r="J75" i="12"/>
  <c r="J63" i="12"/>
  <c r="J51" i="12"/>
  <c r="J39" i="12"/>
  <c r="J27" i="12"/>
  <c r="J15" i="12"/>
  <c r="J1238" i="12"/>
  <c r="J775" i="12"/>
  <c r="J704" i="12"/>
  <c r="J622" i="12"/>
  <c r="J584" i="12"/>
  <c r="J548" i="12"/>
  <c r="J466" i="12"/>
  <c r="J396" i="12"/>
  <c r="J284" i="12"/>
  <c r="J181" i="12"/>
  <c r="J133" i="12"/>
  <c r="J1099" i="12"/>
  <c r="J1087" i="12"/>
  <c r="J1075" i="12"/>
  <c r="J1063" i="12"/>
  <c r="J1051" i="12"/>
  <c r="J1039" i="12"/>
  <c r="J1027" i="12"/>
  <c r="J1015" i="12"/>
  <c r="J1003" i="12"/>
  <c r="J991" i="12"/>
  <c r="J979" i="12"/>
  <c r="J967" i="12"/>
  <c r="J955" i="12"/>
  <c r="J883" i="12"/>
  <c r="J847" i="12"/>
  <c r="J823" i="12"/>
  <c r="J811" i="12"/>
  <c r="J787" i="12"/>
  <c r="J763" i="12"/>
  <c r="J739" i="12"/>
  <c r="J706" i="12"/>
  <c r="J694" i="12"/>
  <c r="J682" i="12"/>
  <c r="J670" i="12"/>
  <c r="J658" i="12"/>
  <c r="J634" i="12"/>
  <c r="J610" i="12"/>
  <c r="J598" i="12"/>
  <c r="J586" i="12"/>
  <c r="J562" i="12"/>
  <c r="J550" i="12"/>
  <c r="J538" i="12"/>
  <c r="J526" i="12"/>
  <c r="J502" i="12"/>
  <c r="J478" i="12"/>
  <c r="J430" i="12"/>
  <c r="J418" i="12"/>
  <c r="J406" i="12"/>
  <c r="J394" i="12"/>
  <c r="J382" i="12"/>
  <c r="J361" i="12"/>
  <c r="J337" i="12"/>
  <c r="J313" i="12"/>
  <c r="J301" i="12"/>
  <c r="J277" i="12"/>
  <c r="J265" i="12"/>
  <c r="J253" i="12"/>
  <c r="J241" i="12"/>
  <c r="J229" i="12"/>
  <c r="J217" i="12"/>
  <c r="J193" i="12"/>
  <c r="J157" i="12"/>
  <c r="J121" i="12"/>
  <c r="J97" i="12"/>
  <c r="J85" i="12"/>
  <c r="J73" i="12"/>
  <c r="J49" i="12"/>
  <c r="J37" i="12"/>
  <c r="J25" i="12"/>
  <c r="J13" i="12"/>
  <c r="J1274" i="12"/>
  <c r="J919" i="12"/>
  <c r="J773" i="12"/>
  <c r="J620" i="12"/>
  <c r="J464" i="12"/>
  <c r="J351" i="12"/>
  <c r="J311" i="12"/>
  <c r="J227" i="12"/>
  <c r="J116" i="12"/>
  <c r="J20" i="12"/>
  <c r="J405" i="12"/>
  <c r="J393" i="12"/>
  <c r="J381" i="12"/>
  <c r="J369" i="12"/>
  <c r="J348" i="12"/>
  <c r="J324" i="12"/>
  <c r="J300" i="12"/>
  <c r="J276" i="12"/>
  <c r="J264" i="12"/>
  <c r="J252" i="12"/>
  <c r="J240" i="12"/>
  <c r="J228" i="12"/>
  <c r="J216" i="12"/>
  <c r="J204" i="12"/>
  <c r="J192" i="12"/>
  <c r="J180" i="12"/>
  <c r="J168" i="12"/>
  <c r="J156" i="12"/>
  <c r="J144" i="12"/>
  <c r="J132" i="12"/>
  <c r="J120" i="12"/>
  <c r="J108" i="12"/>
  <c r="J96" i="12"/>
  <c r="J84" i="12"/>
  <c r="J72" i="12"/>
  <c r="J60" i="12"/>
  <c r="J48" i="12"/>
  <c r="J36" i="12"/>
  <c r="J24" i="12"/>
  <c r="J12" i="12"/>
  <c r="J1454" i="12"/>
  <c r="J1358" i="12"/>
  <c r="J730" i="12"/>
  <c r="J574" i="12"/>
  <c r="J384" i="12"/>
  <c r="J169" i="12"/>
  <c r="J61" i="12"/>
  <c r="J11" i="12"/>
  <c r="J1487" i="12"/>
  <c r="J1475" i="12"/>
  <c r="J1466" i="12"/>
  <c r="J1418" i="12"/>
  <c r="J1406" i="12"/>
  <c r="J1370" i="12"/>
  <c r="J1346" i="12"/>
  <c r="J1334" i="12"/>
  <c r="J1322" i="12"/>
  <c r="J1298" i="12"/>
  <c r="J1262" i="12"/>
  <c r="J1250" i="12"/>
  <c r="J1226" i="12"/>
  <c r="J1178" i="12"/>
  <c r="J1154" i="12"/>
  <c r="J1142" i="12"/>
  <c r="J1118" i="12"/>
  <c r="J1106" i="12"/>
  <c r="J1085" i="12"/>
  <c r="J1073" i="12"/>
  <c r="J1049" i="12"/>
  <c r="J989" i="12"/>
  <c r="J965" i="12"/>
  <c r="J953" i="12"/>
  <c r="J941" i="12"/>
  <c r="J929" i="12"/>
  <c r="J917" i="12"/>
  <c r="J893" i="12"/>
  <c r="J869" i="12"/>
  <c r="J857" i="12"/>
  <c r="J833" i="12"/>
  <c r="J821" i="12"/>
  <c r="J809" i="12"/>
  <c r="J797" i="12"/>
  <c r="J785" i="12"/>
  <c r="J761" i="12"/>
  <c r="J737" i="12"/>
  <c r="J716" i="12"/>
  <c r="J692" i="12"/>
  <c r="J680" i="12"/>
  <c r="J668" i="12"/>
  <c r="J656" i="12"/>
  <c r="J644" i="12"/>
  <c r="J572" i="12"/>
  <c r="J560" i="12"/>
  <c r="J536" i="12"/>
  <c r="J524" i="12"/>
  <c r="J512" i="12"/>
  <c r="J500" i="12"/>
  <c r="J476" i="12"/>
  <c r="J452" i="12"/>
  <c r="J428" i="12"/>
  <c r="J392" i="12"/>
  <c r="J380" i="12"/>
  <c r="J359" i="12"/>
  <c r="J347" i="12"/>
  <c r="J323" i="12"/>
  <c r="J299" i="12"/>
  <c r="J287" i="12"/>
  <c r="J275" i="12"/>
  <c r="J251" i="12"/>
  <c r="J215" i="12"/>
  <c r="J191" i="12"/>
  <c r="J179" i="12"/>
  <c r="J155" i="12"/>
  <c r="J143" i="12"/>
  <c r="J131" i="12"/>
  <c r="J119" i="12"/>
  <c r="J107" i="12"/>
  <c r="J95" i="12"/>
  <c r="J71" i="12"/>
  <c r="J59" i="12"/>
  <c r="J35" i="12"/>
  <c r="J1214" i="12"/>
  <c r="J881" i="12"/>
  <c r="J728" i="12"/>
  <c r="J349" i="12"/>
  <c r="J167" i="12"/>
  <c r="J1365" i="12"/>
  <c r="J1353" i="12"/>
  <c r="J1341" i="12"/>
  <c r="J1329" i="12"/>
  <c r="J1317" i="12"/>
  <c r="J1305" i="12"/>
  <c r="J1293" i="12"/>
  <c r="J1281" i="12"/>
  <c r="J1269" i="12"/>
  <c r="J1257" i="12"/>
  <c r="J1245" i="12"/>
  <c r="J1233" i="12"/>
  <c r="J1221" i="12"/>
  <c r="J1209" i="12"/>
  <c r="J1197" i="12"/>
  <c r="J1185" i="12"/>
  <c r="J1173" i="12"/>
  <c r="J1161" i="12"/>
  <c r="J1149" i="12"/>
  <c r="J1137" i="12"/>
  <c r="J1125" i="12"/>
  <c r="J1113" i="12"/>
  <c r="J1101" i="12"/>
  <c r="J1272" i="12"/>
  <c r="J1128" i="12"/>
  <c r="J1380" i="12"/>
  <c r="J1236" i="12"/>
  <c r="J1135" i="12"/>
  <c r="J1296" i="12"/>
  <c r="J1152" i="12"/>
  <c r="J1460" i="12"/>
  <c r="J1448" i="12"/>
  <c r="J1436" i="12"/>
  <c r="J1424" i="12"/>
  <c r="J1412" i="12"/>
  <c r="J1400" i="12"/>
  <c r="J1388" i="12"/>
  <c r="J1376" i="12"/>
  <c r="J1364" i="12"/>
  <c r="J1352" i="12"/>
  <c r="J1340" i="12"/>
  <c r="J1328" i="12"/>
  <c r="J1316" i="12"/>
  <c r="J1304" i="12"/>
  <c r="J1292" i="12"/>
  <c r="J1280" i="12"/>
  <c r="J1268" i="12"/>
  <c r="J1256" i="12"/>
  <c r="J1244" i="12"/>
  <c r="J1232" i="12"/>
  <c r="J1220" i="12"/>
  <c r="J1208" i="12"/>
  <c r="J1196" i="12"/>
  <c r="J1184" i="12"/>
  <c r="J1172" i="12"/>
  <c r="J1160" i="12"/>
  <c r="J1148" i="12"/>
  <c r="J1136" i="12"/>
  <c r="J1124" i="12"/>
  <c r="J1112" i="12"/>
  <c r="J1459" i="12"/>
  <c r="J1447" i="12"/>
  <c r="J1435" i="12"/>
  <c r="J1423" i="12"/>
  <c r="J1411" i="12"/>
  <c r="J1399" i="12"/>
  <c r="J1387" i="12"/>
  <c r="J1375" i="12"/>
  <c r="J1363" i="12"/>
  <c r="J1351" i="12"/>
  <c r="J1339" i="12"/>
  <c r="J1327" i="12"/>
  <c r="J1315" i="12"/>
  <c r="J1303" i="12"/>
  <c r="J1291" i="12"/>
  <c r="J1279" i="12"/>
  <c r="J1267" i="12"/>
  <c r="J1255" i="12"/>
  <c r="J1243" i="12"/>
  <c r="J1231" i="12"/>
  <c r="J1219" i="12"/>
  <c r="J1207" i="12"/>
  <c r="J1195" i="12"/>
  <c r="J1183" i="12"/>
  <c r="J1171" i="12"/>
  <c r="J1159" i="12"/>
  <c r="J1147" i="12"/>
  <c r="J1123" i="12"/>
  <c r="J1111" i="12"/>
  <c r="J1326" i="12"/>
  <c r="J1182" i="12"/>
  <c r="J1386" i="12"/>
  <c r="J1242" i="12"/>
  <c r="J1456" i="12"/>
  <c r="J1444" i="12"/>
  <c r="J1432" i="12"/>
  <c r="J1420" i="12"/>
  <c r="J1408" i="12"/>
  <c r="J1396" i="12"/>
  <c r="J1384" i="12"/>
  <c r="J1372" i="12"/>
  <c r="J1360" i="12"/>
  <c r="J1348" i="12"/>
  <c r="J1336" i="12"/>
  <c r="J1324" i="12"/>
  <c r="J1312" i="12"/>
  <c r="J1300" i="12"/>
  <c r="J1288" i="12"/>
  <c r="J1276" i="12"/>
  <c r="J1264" i="12"/>
  <c r="J1252" i="12"/>
  <c r="J1240" i="12"/>
  <c r="J1228" i="12"/>
  <c r="J1216" i="12"/>
  <c r="J1204" i="12"/>
  <c r="J1192" i="12"/>
  <c r="J1180" i="12"/>
  <c r="J1168" i="12"/>
  <c r="J1156" i="12"/>
  <c r="J1144" i="12"/>
  <c r="J1132" i="12"/>
  <c r="J1120" i="12"/>
  <c r="J1108" i="12"/>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2" i="8"/>
  <c r="AH4" i="7"/>
  <c r="AF4" i="7" s="1"/>
  <c r="AH5" i="7"/>
  <c r="AF5" i="7" s="1"/>
  <c r="AH6" i="7"/>
  <c r="AF6" i="7" s="1"/>
  <c r="AH7" i="7"/>
  <c r="AF7" i="7" s="1"/>
  <c r="AH8" i="7"/>
  <c r="AF8" i="7" s="1"/>
  <c r="AH9" i="7"/>
  <c r="AF9" i="7" s="1"/>
  <c r="AH10" i="7"/>
  <c r="AF10" i="7" s="1"/>
  <c r="AH11" i="7"/>
  <c r="AF11" i="7" s="1"/>
  <c r="AH12" i="7"/>
  <c r="AF12" i="7" s="1"/>
  <c r="AH13" i="7"/>
  <c r="AF13" i="7" s="1"/>
  <c r="AH14" i="7"/>
  <c r="AF14" i="7" s="1"/>
  <c r="AH15" i="7"/>
  <c r="AF15" i="7" s="1"/>
  <c r="AH16" i="7"/>
  <c r="AF16" i="7" s="1"/>
  <c r="AH17" i="7"/>
  <c r="AF17" i="7" s="1"/>
  <c r="AH18" i="7"/>
  <c r="AF18" i="7" s="1"/>
  <c r="AH19" i="7"/>
  <c r="AF19" i="7" s="1"/>
  <c r="AH20" i="7"/>
  <c r="AF20" i="7" s="1"/>
  <c r="AH21" i="7"/>
  <c r="AF21" i="7" s="1"/>
  <c r="AH22" i="7"/>
  <c r="AF22" i="7" s="1"/>
  <c r="AH23" i="7"/>
  <c r="AF23" i="7" s="1"/>
  <c r="AH24" i="7"/>
  <c r="AF24" i="7" s="1"/>
  <c r="AH25" i="7"/>
  <c r="AF25" i="7" s="1"/>
  <c r="AH26" i="7"/>
  <c r="AF26" i="7" s="1"/>
  <c r="AH27" i="7"/>
  <c r="AF27" i="7" s="1"/>
  <c r="AH28" i="7"/>
  <c r="AF28" i="7" s="1"/>
  <c r="AH29" i="7"/>
  <c r="AF29" i="7" s="1"/>
  <c r="AH30" i="7"/>
  <c r="AF30" i="7" s="1"/>
  <c r="AH31" i="7"/>
  <c r="AF31" i="7" s="1"/>
  <c r="AH32" i="7"/>
  <c r="AF32" i="7" s="1"/>
  <c r="AH33" i="7"/>
  <c r="AF33" i="7" s="1"/>
  <c r="AH34" i="7"/>
  <c r="AF34" i="7" s="1"/>
  <c r="AH35" i="7"/>
  <c r="AF35" i="7" s="1"/>
  <c r="AH36" i="7"/>
  <c r="AF36" i="7" s="1"/>
  <c r="AH37" i="7"/>
  <c r="AF37" i="7" s="1"/>
  <c r="AH38" i="7"/>
  <c r="AF38" i="7" s="1"/>
  <c r="AH39" i="7"/>
  <c r="AF39" i="7" s="1"/>
  <c r="AH40" i="7"/>
  <c r="AF40" i="7" s="1"/>
  <c r="AH41" i="7"/>
  <c r="AF41" i="7" s="1"/>
  <c r="AH42" i="7"/>
  <c r="AF42" i="7" s="1"/>
  <c r="AH43" i="7"/>
  <c r="AF43" i="7" s="1"/>
  <c r="AH44" i="7"/>
  <c r="AF44" i="7" s="1"/>
  <c r="AH45" i="7"/>
  <c r="AF45" i="7" s="1"/>
  <c r="AH46" i="7"/>
  <c r="AF46" i="7" s="1"/>
  <c r="AH47" i="7"/>
  <c r="AF47" i="7" s="1"/>
  <c r="AH48" i="7"/>
  <c r="AF48" i="7" s="1"/>
  <c r="AH49" i="7"/>
  <c r="AF49" i="7" s="1"/>
  <c r="AH50" i="7"/>
  <c r="AF50" i="7" s="1"/>
  <c r="AH51" i="7"/>
  <c r="AF51" i="7" s="1"/>
  <c r="AH52" i="7"/>
  <c r="AF52" i="7" s="1"/>
  <c r="AH53" i="7"/>
  <c r="AF53" i="7" s="1"/>
  <c r="AH54" i="7"/>
  <c r="AF54" i="7" s="1"/>
  <c r="AH55" i="7"/>
  <c r="AF55" i="7" s="1"/>
  <c r="AH56" i="7"/>
  <c r="AF56" i="7" s="1"/>
  <c r="AH57" i="7"/>
  <c r="AF57" i="7" s="1"/>
  <c r="AH58" i="7"/>
  <c r="AF58" i="7" s="1"/>
  <c r="AH59" i="7"/>
  <c r="AF59" i="7" s="1"/>
  <c r="AH60" i="7"/>
  <c r="AF60" i="7" s="1"/>
  <c r="AH61" i="7"/>
  <c r="AF61" i="7" s="1"/>
  <c r="AH62" i="7"/>
  <c r="AF62" i="7" s="1"/>
  <c r="AH63" i="7"/>
  <c r="AF63" i="7" s="1"/>
  <c r="AH64" i="7"/>
  <c r="AF64" i="7" s="1"/>
  <c r="AH65" i="7"/>
  <c r="AF65" i="7" s="1"/>
  <c r="AH66" i="7"/>
  <c r="AF66" i="7" s="1"/>
  <c r="AH67" i="7"/>
  <c r="AF67" i="7" s="1"/>
  <c r="AH68" i="7"/>
  <c r="AF68" i="7" s="1"/>
  <c r="AH69" i="7"/>
  <c r="AF69" i="7" s="1"/>
  <c r="AH70" i="7"/>
  <c r="AF70" i="7" s="1"/>
  <c r="AH71" i="7"/>
  <c r="AF71" i="7" s="1"/>
  <c r="AH72" i="7"/>
  <c r="AF72" i="7" s="1"/>
  <c r="AH73" i="7"/>
  <c r="AF73" i="7" s="1"/>
  <c r="AH74" i="7"/>
  <c r="AF74" i="7" s="1"/>
  <c r="AH75" i="7"/>
  <c r="AF75" i="7" s="1"/>
  <c r="AH76" i="7"/>
  <c r="AF76" i="7" s="1"/>
  <c r="AH77" i="7"/>
  <c r="AF77" i="7" s="1"/>
  <c r="AH78" i="7"/>
  <c r="AF78" i="7" s="1"/>
  <c r="AH79" i="7"/>
  <c r="AF79" i="7" s="1"/>
  <c r="AH80" i="7"/>
  <c r="AF80" i="7" s="1"/>
  <c r="AH81" i="7"/>
  <c r="AF81" i="7" s="1"/>
  <c r="AH82" i="7"/>
  <c r="AF82" i="7" s="1"/>
  <c r="AH83" i="7"/>
  <c r="AF83" i="7" s="1"/>
  <c r="AH84" i="7"/>
  <c r="AF84" i="7" s="1"/>
  <c r="AH85" i="7"/>
  <c r="AF85" i="7" s="1"/>
  <c r="AH86" i="7"/>
  <c r="AF86" i="7" s="1"/>
  <c r="AH87" i="7"/>
  <c r="AF87" i="7" s="1"/>
  <c r="AH88" i="7"/>
  <c r="AF88" i="7" s="1"/>
  <c r="AH89" i="7"/>
  <c r="AF89" i="7" s="1"/>
  <c r="AH90" i="7"/>
  <c r="AF90" i="7" s="1"/>
  <c r="AH91" i="7"/>
  <c r="AF91" i="7" s="1"/>
  <c r="AH92" i="7"/>
  <c r="AF92" i="7" s="1"/>
  <c r="AH93" i="7"/>
  <c r="AF93" i="7" s="1"/>
  <c r="AH94" i="7"/>
  <c r="AF94" i="7" s="1"/>
  <c r="AH95" i="7"/>
  <c r="AF95" i="7" s="1"/>
  <c r="AH96" i="7"/>
  <c r="AF96" i="7" s="1"/>
  <c r="AH97" i="7"/>
  <c r="AF97" i="7" s="1"/>
  <c r="AH98" i="7"/>
  <c r="AF98" i="7" s="1"/>
  <c r="AH99" i="7"/>
  <c r="AF99" i="7" s="1"/>
  <c r="AH100" i="7"/>
  <c r="AF100" i="7" s="1"/>
  <c r="AH101" i="7"/>
  <c r="AF101" i="7" s="1"/>
  <c r="AH102" i="7"/>
  <c r="AF102" i="7" s="1"/>
  <c r="AH103" i="7"/>
  <c r="AF103" i="7" s="1"/>
  <c r="AH104" i="7"/>
  <c r="AF104" i="7" s="1"/>
  <c r="AH105" i="7"/>
  <c r="AF105" i="7" s="1"/>
  <c r="AH106" i="7"/>
  <c r="AF106" i="7" s="1"/>
  <c r="AH107" i="7"/>
  <c r="AF107" i="7" s="1"/>
  <c r="AH108" i="7"/>
  <c r="AF108" i="7" s="1"/>
  <c r="AH109" i="7"/>
  <c r="AF109" i="7" s="1"/>
  <c r="AH110" i="7"/>
  <c r="AF110" i="7" s="1"/>
  <c r="AH111" i="7"/>
  <c r="AF111" i="7" s="1"/>
  <c r="AH112" i="7"/>
  <c r="AF112" i="7" s="1"/>
  <c r="AH113" i="7"/>
  <c r="AF113" i="7" s="1"/>
  <c r="AH114" i="7"/>
  <c r="AF114" i="7" s="1"/>
  <c r="AH115" i="7"/>
  <c r="AF115" i="7" s="1"/>
  <c r="AH116" i="7"/>
  <c r="AF116" i="7" s="1"/>
  <c r="AH117" i="7"/>
  <c r="AF117" i="7" s="1"/>
  <c r="AH118" i="7"/>
  <c r="AF118" i="7" s="1"/>
  <c r="AH119" i="7"/>
  <c r="AF119" i="7" s="1"/>
  <c r="AH120" i="7"/>
  <c r="AF120" i="7" s="1"/>
  <c r="AH121" i="7"/>
  <c r="AF121" i="7" s="1"/>
  <c r="AH122" i="7"/>
  <c r="AF122" i="7" s="1"/>
  <c r="AH123" i="7"/>
  <c r="AF123" i="7" s="1"/>
  <c r="AH124" i="7"/>
  <c r="AF124" i="7" s="1"/>
  <c r="AH125" i="7"/>
  <c r="AF125" i="7" s="1"/>
  <c r="AH126" i="7"/>
  <c r="AF126" i="7" s="1"/>
  <c r="AH127" i="7"/>
  <c r="AF127" i="7" s="1"/>
  <c r="AH128" i="7"/>
  <c r="AF128" i="7" s="1"/>
  <c r="AH129" i="7"/>
  <c r="AF129" i="7" s="1"/>
  <c r="AH130" i="7"/>
  <c r="AF130" i="7" s="1"/>
  <c r="AH131" i="7"/>
  <c r="AF131" i="7" s="1"/>
  <c r="AH132" i="7"/>
  <c r="AF132" i="7" s="1"/>
  <c r="AH133" i="7"/>
  <c r="AF133" i="7" s="1"/>
  <c r="AH134" i="7"/>
  <c r="AF134" i="7" s="1"/>
  <c r="AH135" i="7"/>
  <c r="AF135" i="7" s="1"/>
  <c r="AH136" i="7"/>
  <c r="AF136" i="7" s="1"/>
  <c r="AH137" i="7"/>
  <c r="AF137" i="7" s="1"/>
  <c r="AH138" i="7"/>
  <c r="AF138" i="7" s="1"/>
  <c r="AH139" i="7"/>
  <c r="AF139" i="7" s="1"/>
  <c r="AH140" i="7"/>
  <c r="AF140" i="7" s="1"/>
  <c r="AH141" i="7"/>
  <c r="AF141" i="7" s="1"/>
  <c r="AH142" i="7"/>
  <c r="AF142" i="7" s="1"/>
  <c r="AH143" i="7"/>
  <c r="AF143" i="7" s="1"/>
  <c r="AH144" i="7"/>
  <c r="AF144" i="7" s="1"/>
  <c r="AH145" i="7"/>
  <c r="AF145" i="7" s="1"/>
  <c r="AH146" i="7"/>
  <c r="AF146" i="7" s="1"/>
  <c r="AH147" i="7"/>
  <c r="AF147" i="7" s="1"/>
  <c r="AH148" i="7"/>
  <c r="AF148" i="7" s="1"/>
  <c r="AH149" i="7"/>
  <c r="AF149" i="7" s="1"/>
  <c r="AH150" i="7"/>
  <c r="AF150" i="7" s="1"/>
  <c r="AH151" i="7"/>
  <c r="AF151" i="7" s="1"/>
  <c r="AH152" i="7"/>
  <c r="AF152" i="7" s="1"/>
  <c r="AH153" i="7"/>
  <c r="AF153" i="7" s="1"/>
  <c r="AH154" i="7"/>
  <c r="AF154" i="7" s="1"/>
  <c r="AH155" i="7"/>
  <c r="AF155" i="7" s="1"/>
  <c r="AH156" i="7"/>
  <c r="AF156" i="7" s="1"/>
  <c r="AH157" i="7"/>
  <c r="AF157" i="7" s="1"/>
  <c r="AH158" i="7"/>
  <c r="AF158" i="7" s="1"/>
  <c r="AH159" i="7"/>
  <c r="AF159" i="7" s="1"/>
  <c r="AH160" i="7"/>
  <c r="AF160" i="7" s="1"/>
  <c r="AH161" i="7"/>
  <c r="AF161" i="7" s="1"/>
  <c r="AH162" i="7"/>
  <c r="AF162" i="7" s="1"/>
  <c r="AH163" i="7"/>
  <c r="AF163" i="7" s="1"/>
  <c r="AH164" i="7"/>
  <c r="AF164" i="7" s="1"/>
  <c r="AH165" i="7"/>
  <c r="AF165" i="7" s="1"/>
  <c r="AH166" i="7"/>
  <c r="AF166" i="7" s="1"/>
  <c r="AH167" i="7"/>
  <c r="AF167" i="7" s="1"/>
  <c r="AH168" i="7"/>
  <c r="AF168" i="7" s="1"/>
  <c r="AH169" i="7"/>
  <c r="AF169" i="7" s="1"/>
  <c r="AH170" i="7"/>
  <c r="AF170" i="7" s="1"/>
  <c r="AH171" i="7"/>
  <c r="AF171" i="7" s="1"/>
  <c r="AH172" i="7"/>
  <c r="AF172" i="7" s="1"/>
  <c r="AH173" i="7"/>
  <c r="AF173" i="7" s="1"/>
  <c r="AH174" i="7"/>
  <c r="AF174" i="7" s="1"/>
  <c r="AH175" i="7"/>
  <c r="AF175" i="7" s="1"/>
  <c r="AH176" i="7"/>
  <c r="AF176" i="7" s="1"/>
  <c r="AH177" i="7"/>
  <c r="AF177" i="7" s="1"/>
  <c r="AH178" i="7"/>
  <c r="AF178" i="7" s="1"/>
  <c r="AH179" i="7"/>
  <c r="AF179" i="7" s="1"/>
  <c r="AH180" i="7"/>
  <c r="AF180" i="7" s="1"/>
  <c r="AH181" i="7"/>
  <c r="AF181" i="7" s="1"/>
  <c r="AH182" i="7"/>
  <c r="AF182" i="7" s="1"/>
  <c r="AH183" i="7"/>
  <c r="AF183" i="7" s="1"/>
  <c r="AH184" i="7"/>
  <c r="AF184" i="7" s="1"/>
  <c r="AH185" i="7"/>
  <c r="AF185" i="7" s="1"/>
  <c r="AH186" i="7"/>
  <c r="AF186" i="7" s="1"/>
  <c r="AH187" i="7"/>
  <c r="AF187" i="7" s="1"/>
  <c r="AH188" i="7"/>
  <c r="AF188" i="7" s="1"/>
  <c r="AH189" i="7"/>
  <c r="AF189" i="7" s="1"/>
  <c r="AH190" i="7"/>
  <c r="AF190" i="7" s="1"/>
  <c r="AH191" i="7"/>
  <c r="AF191" i="7" s="1"/>
  <c r="AH192" i="7"/>
  <c r="AF192" i="7" s="1"/>
  <c r="AH193" i="7"/>
  <c r="AF193" i="7" s="1"/>
  <c r="AH194" i="7"/>
  <c r="AF194" i="7" s="1"/>
  <c r="AH195" i="7"/>
  <c r="AF195" i="7" s="1"/>
  <c r="AH196" i="7"/>
  <c r="AF196" i="7" s="1"/>
  <c r="AH197" i="7"/>
  <c r="AF197" i="7" s="1"/>
  <c r="AH198" i="7"/>
  <c r="AF198" i="7" s="1"/>
  <c r="AH199" i="7"/>
  <c r="AF199" i="7" s="1"/>
  <c r="AH200" i="7"/>
  <c r="AF200" i="7" s="1"/>
  <c r="AH201" i="7"/>
  <c r="AF201" i="7" s="1"/>
  <c r="AH202" i="7"/>
  <c r="AF202" i="7" s="1"/>
  <c r="AH203" i="7"/>
  <c r="AF203" i="7" s="1"/>
  <c r="AH204" i="7"/>
  <c r="AF204" i="7" s="1"/>
  <c r="AH205" i="7"/>
  <c r="AF205" i="7" s="1"/>
  <c r="AH206" i="7"/>
  <c r="AF206" i="7" s="1"/>
  <c r="AH207" i="7"/>
  <c r="AF207" i="7" s="1"/>
  <c r="AH208" i="7"/>
  <c r="AF208" i="7" s="1"/>
  <c r="AH209" i="7"/>
  <c r="AF209" i="7" s="1"/>
  <c r="AH210" i="7"/>
  <c r="AF210" i="7" s="1"/>
  <c r="AH211" i="7"/>
  <c r="AF211" i="7" s="1"/>
  <c r="AH212" i="7"/>
  <c r="AF212" i="7" s="1"/>
  <c r="AH213" i="7"/>
  <c r="AF213" i="7" s="1"/>
  <c r="AH214" i="7"/>
  <c r="AF214" i="7" s="1"/>
  <c r="AH215" i="7"/>
  <c r="AF215" i="7" s="1"/>
  <c r="AH216" i="7"/>
  <c r="AF216" i="7" s="1"/>
  <c r="AH217" i="7"/>
  <c r="AF217" i="7" s="1"/>
  <c r="AH218" i="7"/>
  <c r="AF218" i="7" s="1"/>
  <c r="AH219" i="7"/>
  <c r="AF219" i="7" s="1"/>
  <c r="AH220" i="7"/>
  <c r="AF220" i="7" s="1"/>
  <c r="AH221" i="7"/>
  <c r="AF221" i="7" s="1"/>
  <c r="AH222" i="7"/>
  <c r="AF222" i="7" s="1"/>
  <c r="AH223" i="7"/>
  <c r="AF223" i="7" s="1"/>
  <c r="AH224" i="7"/>
  <c r="AF224" i="7" s="1"/>
  <c r="AH225" i="7"/>
  <c r="AF225" i="7" s="1"/>
  <c r="AH226" i="7"/>
  <c r="AF226" i="7" s="1"/>
  <c r="AH227" i="7"/>
  <c r="AF227" i="7" s="1"/>
  <c r="AH228" i="7"/>
  <c r="AF228" i="7" s="1"/>
  <c r="AH229" i="7"/>
  <c r="AF229" i="7" s="1"/>
  <c r="AH230" i="7"/>
  <c r="AF230" i="7" s="1"/>
  <c r="AH231" i="7"/>
  <c r="AF231" i="7" s="1"/>
  <c r="AH232" i="7"/>
  <c r="AF232" i="7" s="1"/>
  <c r="AH233" i="7"/>
  <c r="AF233" i="7" s="1"/>
  <c r="AH234" i="7"/>
  <c r="AF234" i="7" s="1"/>
  <c r="AH235" i="7"/>
  <c r="AF235" i="7" s="1"/>
  <c r="AH236" i="7"/>
  <c r="AF236" i="7" s="1"/>
  <c r="AH237" i="7"/>
  <c r="AF237" i="7" s="1"/>
  <c r="AH238" i="7"/>
  <c r="AF238" i="7" s="1"/>
  <c r="AH239" i="7"/>
  <c r="AF239" i="7" s="1"/>
  <c r="AH240" i="7"/>
  <c r="AF240" i="7" s="1"/>
  <c r="AH241" i="7"/>
  <c r="AF241" i="7" s="1"/>
  <c r="AH242" i="7"/>
  <c r="AF242" i="7" s="1"/>
  <c r="AH243" i="7"/>
  <c r="AF243" i="7" s="1"/>
  <c r="AH244" i="7"/>
  <c r="AF244" i="7" s="1"/>
  <c r="AH245" i="7"/>
  <c r="AF245" i="7" s="1"/>
  <c r="AH246" i="7"/>
  <c r="AF246" i="7" s="1"/>
  <c r="AH247" i="7"/>
  <c r="AF247" i="7" s="1"/>
  <c r="AH248" i="7"/>
  <c r="AF248" i="7" s="1"/>
  <c r="AH249" i="7"/>
  <c r="AF249" i="7" s="1"/>
  <c r="AH250" i="7"/>
  <c r="AF250" i="7" s="1"/>
  <c r="AH251" i="7"/>
  <c r="AF251" i="7" s="1"/>
  <c r="AH252" i="7"/>
  <c r="AF252" i="7" s="1"/>
  <c r="AH253" i="7"/>
  <c r="AF253" i="7" s="1"/>
  <c r="AH254" i="7"/>
  <c r="AF254" i="7" s="1"/>
  <c r="AH255" i="7"/>
  <c r="AF255" i="7" s="1"/>
  <c r="AH256" i="7"/>
  <c r="AF256" i="7" s="1"/>
  <c r="AH257" i="7"/>
  <c r="AF257" i="7" s="1"/>
  <c r="AH258" i="7"/>
  <c r="AF258" i="7" s="1"/>
  <c r="AH259" i="7"/>
  <c r="AF259" i="7" s="1"/>
  <c r="AH260" i="7"/>
  <c r="AF260" i="7" s="1"/>
  <c r="AH261" i="7"/>
  <c r="AF261" i="7" s="1"/>
  <c r="AH262" i="7"/>
  <c r="AF262" i="7" s="1"/>
  <c r="AH263" i="7"/>
  <c r="AF263" i="7" s="1"/>
  <c r="AH264" i="7"/>
  <c r="AF264" i="7" s="1"/>
  <c r="AH265" i="7"/>
  <c r="AF265" i="7" s="1"/>
  <c r="AH266" i="7"/>
  <c r="AF266" i="7" s="1"/>
  <c r="AH267" i="7"/>
  <c r="AF267" i="7" s="1"/>
  <c r="AH268" i="7"/>
  <c r="AF268" i="7" s="1"/>
  <c r="AH269" i="7"/>
  <c r="AF269" i="7" s="1"/>
  <c r="AH270" i="7"/>
  <c r="AF270" i="7" s="1"/>
  <c r="AH271" i="7"/>
  <c r="AF271" i="7" s="1"/>
  <c r="AH272" i="7"/>
  <c r="AF272" i="7" s="1"/>
  <c r="AH273" i="7"/>
  <c r="AF273" i="7" s="1"/>
  <c r="AH274" i="7"/>
  <c r="AF274" i="7" s="1"/>
  <c r="AH275" i="7"/>
  <c r="AF275" i="7" s="1"/>
  <c r="AH276" i="7"/>
  <c r="AF276" i="7" s="1"/>
  <c r="AH277" i="7"/>
  <c r="AF277" i="7" s="1"/>
  <c r="AH278" i="7"/>
  <c r="AF278" i="7" s="1"/>
  <c r="AH279" i="7"/>
  <c r="AF279" i="7" s="1"/>
  <c r="AH280" i="7"/>
  <c r="AF280" i="7" s="1"/>
  <c r="AH281" i="7"/>
  <c r="AF281" i="7" s="1"/>
  <c r="AH282" i="7"/>
  <c r="AF282" i="7" s="1"/>
  <c r="AH283" i="7"/>
  <c r="AF283" i="7" s="1"/>
  <c r="AH284" i="7"/>
  <c r="AF284" i="7" s="1"/>
  <c r="AH285" i="7"/>
  <c r="AF285" i="7" s="1"/>
  <c r="AH286" i="7"/>
  <c r="AF286" i="7" s="1"/>
  <c r="AH287" i="7"/>
  <c r="AF287" i="7" s="1"/>
  <c r="AH288" i="7"/>
  <c r="AF288" i="7" s="1"/>
  <c r="AH289" i="7"/>
  <c r="AF289" i="7" s="1"/>
  <c r="AH290" i="7"/>
  <c r="AF290" i="7" s="1"/>
  <c r="AH291" i="7"/>
  <c r="AF291" i="7" s="1"/>
  <c r="AH292" i="7"/>
  <c r="AF292" i="7" s="1"/>
  <c r="AH293" i="7"/>
  <c r="AF293" i="7" s="1"/>
  <c r="AH294" i="7"/>
  <c r="AF294" i="7" s="1"/>
  <c r="AH295" i="7"/>
  <c r="AF295" i="7" s="1"/>
  <c r="AH296" i="7"/>
  <c r="AF296" i="7" s="1"/>
  <c r="AH297" i="7"/>
  <c r="AF297" i="7" s="1"/>
  <c r="AH298" i="7"/>
  <c r="AF298" i="7" s="1"/>
  <c r="AH299" i="7"/>
  <c r="AF299" i="7" s="1"/>
  <c r="AH300" i="7"/>
  <c r="AF300" i="7" s="1"/>
  <c r="AH301" i="7"/>
  <c r="AF301" i="7" s="1"/>
  <c r="AH302" i="7"/>
  <c r="AF302" i="7" s="1"/>
  <c r="AH303" i="7"/>
  <c r="AF303" i="7" s="1"/>
  <c r="AH304" i="7"/>
  <c r="AF304" i="7" s="1"/>
  <c r="AH305" i="7"/>
  <c r="AF305" i="7" s="1"/>
  <c r="AH306" i="7"/>
  <c r="AF306" i="7" s="1"/>
  <c r="AH307" i="7"/>
  <c r="AF307" i="7" s="1"/>
  <c r="AH308" i="7"/>
  <c r="AF308" i="7" s="1"/>
  <c r="AH309" i="7"/>
  <c r="AF309" i="7" s="1"/>
  <c r="AH310" i="7"/>
  <c r="AF310" i="7" s="1"/>
  <c r="AH311" i="7"/>
  <c r="AF311" i="7" s="1"/>
  <c r="AH312" i="7"/>
  <c r="AF312" i="7" s="1"/>
  <c r="AH313" i="7"/>
  <c r="AF313" i="7" s="1"/>
  <c r="AH3" i="7"/>
  <c r="AF3" i="7" s="1"/>
  <c r="S4" i="7"/>
  <c r="Q4" i="7" s="1"/>
  <c r="S5" i="7"/>
  <c r="Q5" i="7" s="1"/>
  <c r="S6" i="7"/>
  <c r="Q6" i="7" s="1"/>
  <c r="S7" i="7"/>
  <c r="Q7" i="7" s="1"/>
  <c r="S8" i="7"/>
  <c r="Q8" i="7" s="1"/>
  <c r="S9" i="7"/>
  <c r="Q9" i="7" s="1"/>
  <c r="S10" i="7"/>
  <c r="Q10" i="7" s="1"/>
  <c r="S11" i="7"/>
  <c r="Q11" i="7" s="1"/>
  <c r="S12" i="7"/>
  <c r="Q12" i="7" s="1"/>
  <c r="S13" i="7"/>
  <c r="Q13" i="7" s="1"/>
  <c r="S14" i="7"/>
  <c r="Q14" i="7" s="1"/>
  <c r="S15" i="7"/>
  <c r="Q15" i="7" s="1"/>
  <c r="S16" i="7"/>
  <c r="Q16" i="7" s="1"/>
  <c r="S17" i="7"/>
  <c r="Q17" i="7" s="1"/>
  <c r="S18" i="7"/>
  <c r="Q18" i="7" s="1"/>
  <c r="S19" i="7"/>
  <c r="Q19" i="7" s="1"/>
  <c r="S20" i="7"/>
  <c r="Q20" i="7" s="1"/>
  <c r="S21" i="7"/>
  <c r="Q21" i="7" s="1"/>
  <c r="S22" i="7"/>
  <c r="Q22" i="7" s="1"/>
  <c r="S23" i="7"/>
  <c r="Q23" i="7" s="1"/>
  <c r="S24" i="7"/>
  <c r="Q24" i="7" s="1"/>
  <c r="S25" i="7"/>
  <c r="Q25" i="7" s="1"/>
  <c r="S26" i="7"/>
  <c r="Q26" i="7" s="1"/>
  <c r="S27" i="7"/>
  <c r="Q27" i="7" s="1"/>
  <c r="S28" i="7"/>
  <c r="Q28" i="7" s="1"/>
  <c r="S29" i="7"/>
  <c r="Q29" i="7" s="1"/>
  <c r="S30" i="7"/>
  <c r="Q30" i="7" s="1"/>
  <c r="S31" i="7"/>
  <c r="Q31" i="7" s="1"/>
  <c r="S32" i="7"/>
  <c r="Q32" i="7" s="1"/>
  <c r="S33" i="7"/>
  <c r="Q33" i="7" s="1"/>
  <c r="S34" i="7"/>
  <c r="Q34" i="7" s="1"/>
  <c r="S35" i="7"/>
  <c r="Q35" i="7" s="1"/>
  <c r="S36" i="7"/>
  <c r="Q36" i="7" s="1"/>
  <c r="S37" i="7"/>
  <c r="Q37" i="7" s="1"/>
  <c r="S38" i="7"/>
  <c r="Q38" i="7" s="1"/>
  <c r="S39" i="7"/>
  <c r="Q39" i="7" s="1"/>
  <c r="S40" i="7"/>
  <c r="Q40" i="7" s="1"/>
  <c r="S41" i="7"/>
  <c r="Q41" i="7" s="1"/>
  <c r="S42" i="7"/>
  <c r="Q42" i="7" s="1"/>
  <c r="S43" i="7"/>
  <c r="Q43" i="7" s="1"/>
  <c r="S44" i="7"/>
  <c r="Q44" i="7" s="1"/>
  <c r="S45" i="7"/>
  <c r="Q45" i="7" s="1"/>
  <c r="S46" i="7"/>
  <c r="Q46" i="7" s="1"/>
  <c r="S47" i="7"/>
  <c r="Q47" i="7" s="1"/>
  <c r="S48" i="7"/>
  <c r="Q48" i="7" s="1"/>
  <c r="S49" i="7"/>
  <c r="Q49" i="7" s="1"/>
  <c r="S50" i="7"/>
  <c r="Q50" i="7" s="1"/>
  <c r="S51" i="7"/>
  <c r="Q51" i="7" s="1"/>
  <c r="S52" i="7"/>
  <c r="Q52" i="7" s="1"/>
  <c r="S53" i="7"/>
  <c r="Q53" i="7" s="1"/>
  <c r="S54" i="7"/>
  <c r="Q54" i="7" s="1"/>
  <c r="S55" i="7"/>
  <c r="Q55" i="7" s="1"/>
  <c r="S56" i="7"/>
  <c r="Q56" i="7" s="1"/>
  <c r="S57" i="7"/>
  <c r="Q57" i="7" s="1"/>
  <c r="S58" i="7"/>
  <c r="Q58" i="7" s="1"/>
  <c r="S59" i="7"/>
  <c r="Q59" i="7" s="1"/>
  <c r="S60" i="7"/>
  <c r="Q60" i="7" s="1"/>
  <c r="S61" i="7"/>
  <c r="Q61" i="7" s="1"/>
  <c r="S62" i="7"/>
  <c r="Q62" i="7" s="1"/>
  <c r="S63" i="7"/>
  <c r="Q63" i="7" s="1"/>
  <c r="S64" i="7"/>
  <c r="Q64" i="7" s="1"/>
  <c r="S65" i="7"/>
  <c r="Q65" i="7" s="1"/>
  <c r="S66" i="7"/>
  <c r="Q66" i="7" s="1"/>
  <c r="S67" i="7"/>
  <c r="Q67" i="7" s="1"/>
  <c r="S68" i="7"/>
  <c r="Q68" i="7" s="1"/>
  <c r="S69" i="7"/>
  <c r="Q69" i="7" s="1"/>
  <c r="S70" i="7"/>
  <c r="Q70" i="7" s="1"/>
  <c r="S71" i="7"/>
  <c r="Q71" i="7" s="1"/>
  <c r="S72" i="7"/>
  <c r="Q72" i="7" s="1"/>
  <c r="S73" i="7"/>
  <c r="Q73" i="7" s="1"/>
  <c r="S74" i="7"/>
  <c r="Q74" i="7" s="1"/>
  <c r="S75" i="7"/>
  <c r="Q75" i="7" s="1"/>
  <c r="S76" i="7"/>
  <c r="Q76" i="7" s="1"/>
  <c r="S77" i="7"/>
  <c r="Q77" i="7" s="1"/>
  <c r="S78" i="7"/>
  <c r="Q78" i="7" s="1"/>
  <c r="S79" i="7"/>
  <c r="Q79" i="7" s="1"/>
  <c r="S80" i="7"/>
  <c r="Q80" i="7" s="1"/>
  <c r="S81" i="7"/>
  <c r="Q81" i="7" s="1"/>
  <c r="S82" i="7"/>
  <c r="Q82" i="7" s="1"/>
  <c r="S83" i="7"/>
  <c r="Q83" i="7" s="1"/>
  <c r="S84" i="7"/>
  <c r="Q84" i="7" s="1"/>
  <c r="S85" i="7"/>
  <c r="Q85" i="7" s="1"/>
  <c r="S86" i="7"/>
  <c r="Q86" i="7" s="1"/>
  <c r="S87" i="7"/>
  <c r="Q87" i="7" s="1"/>
  <c r="S88" i="7"/>
  <c r="Q88" i="7" s="1"/>
  <c r="S89" i="7"/>
  <c r="Q89" i="7" s="1"/>
  <c r="S90" i="7"/>
  <c r="Q90" i="7" s="1"/>
  <c r="S91" i="7"/>
  <c r="Q91" i="7" s="1"/>
  <c r="S92" i="7"/>
  <c r="Q92" i="7" s="1"/>
  <c r="S93" i="7"/>
  <c r="Q93" i="7" s="1"/>
  <c r="S94" i="7"/>
  <c r="Q94" i="7" s="1"/>
  <c r="S95" i="7"/>
  <c r="Q95" i="7" s="1"/>
  <c r="S96" i="7"/>
  <c r="Q96" i="7" s="1"/>
  <c r="S97" i="7"/>
  <c r="Q97" i="7" s="1"/>
  <c r="S98" i="7"/>
  <c r="Q98" i="7" s="1"/>
  <c r="S99" i="7"/>
  <c r="Q99" i="7" s="1"/>
  <c r="S100" i="7"/>
  <c r="Q100" i="7" s="1"/>
  <c r="S101" i="7"/>
  <c r="Q101" i="7" s="1"/>
  <c r="S102" i="7"/>
  <c r="Q102" i="7" s="1"/>
  <c r="S103" i="7"/>
  <c r="Q103" i="7" s="1"/>
  <c r="S104" i="7"/>
  <c r="Q104" i="7" s="1"/>
  <c r="S105" i="7"/>
  <c r="Q105" i="7" s="1"/>
  <c r="S106" i="7"/>
  <c r="Q106" i="7" s="1"/>
  <c r="S107" i="7"/>
  <c r="Q107" i="7" s="1"/>
  <c r="S108" i="7"/>
  <c r="Q108" i="7" s="1"/>
  <c r="S109" i="7"/>
  <c r="Q109" i="7" s="1"/>
  <c r="S110" i="7"/>
  <c r="Q110" i="7" s="1"/>
  <c r="S111" i="7"/>
  <c r="Q111" i="7" s="1"/>
  <c r="S112" i="7"/>
  <c r="Q112" i="7" s="1"/>
  <c r="S113" i="7"/>
  <c r="Q113" i="7" s="1"/>
  <c r="S114" i="7"/>
  <c r="Q114" i="7" s="1"/>
  <c r="S115" i="7"/>
  <c r="Q115" i="7" s="1"/>
  <c r="S116" i="7"/>
  <c r="Q116" i="7" s="1"/>
  <c r="S117" i="7"/>
  <c r="Q117" i="7" s="1"/>
  <c r="S118" i="7"/>
  <c r="Q118" i="7" s="1"/>
  <c r="S119" i="7"/>
  <c r="Q119" i="7" s="1"/>
  <c r="S120" i="7"/>
  <c r="Q120" i="7" s="1"/>
  <c r="S121" i="7"/>
  <c r="Q121" i="7" s="1"/>
  <c r="S122" i="7"/>
  <c r="Q122" i="7" s="1"/>
  <c r="S123" i="7"/>
  <c r="Q123" i="7" s="1"/>
  <c r="S124" i="7"/>
  <c r="Q124" i="7" s="1"/>
  <c r="S125" i="7"/>
  <c r="Q125" i="7" s="1"/>
  <c r="S126" i="7"/>
  <c r="Q126" i="7" s="1"/>
  <c r="S127" i="7"/>
  <c r="Q127" i="7" s="1"/>
  <c r="S128" i="7"/>
  <c r="Q128" i="7" s="1"/>
  <c r="S129" i="7"/>
  <c r="Q129" i="7" s="1"/>
  <c r="S130" i="7"/>
  <c r="Q130" i="7" s="1"/>
  <c r="S131" i="7"/>
  <c r="Q131" i="7" s="1"/>
  <c r="S132" i="7"/>
  <c r="Q132" i="7" s="1"/>
  <c r="S133" i="7"/>
  <c r="Q133" i="7" s="1"/>
  <c r="S134" i="7"/>
  <c r="Q134" i="7" s="1"/>
  <c r="S135" i="7"/>
  <c r="Q135" i="7" s="1"/>
  <c r="S136" i="7"/>
  <c r="Q136" i="7" s="1"/>
  <c r="S137" i="7"/>
  <c r="Q137" i="7" s="1"/>
  <c r="S138" i="7"/>
  <c r="Q138" i="7" s="1"/>
  <c r="S139" i="7"/>
  <c r="Q139" i="7" s="1"/>
  <c r="S140" i="7"/>
  <c r="Q140" i="7" s="1"/>
  <c r="S141" i="7"/>
  <c r="Q141" i="7" s="1"/>
  <c r="S142" i="7"/>
  <c r="Q142" i="7" s="1"/>
  <c r="S143" i="7"/>
  <c r="Q143" i="7" s="1"/>
  <c r="S144" i="7"/>
  <c r="Q144" i="7" s="1"/>
  <c r="S145" i="7"/>
  <c r="Q145" i="7" s="1"/>
  <c r="S146" i="7"/>
  <c r="Q146" i="7" s="1"/>
  <c r="S147" i="7"/>
  <c r="Q147" i="7" s="1"/>
  <c r="S148" i="7"/>
  <c r="Q148" i="7" s="1"/>
  <c r="S149" i="7"/>
  <c r="Q149" i="7" s="1"/>
  <c r="S150" i="7"/>
  <c r="Q150" i="7" s="1"/>
  <c r="S151" i="7"/>
  <c r="Q151" i="7" s="1"/>
  <c r="S152" i="7"/>
  <c r="Q152" i="7" s="1"/>
  <c r="S153" i="7"/>
  <c r="Q153" i="7" s="1"/>
  <c r="S154" i="7"/>
  <c r="Q154" i="7" s="1"/>
  <c r="S155" i="7"/>
  <c r="Q155" i="7" s="1"/>
  <c r="S156" i="7"/>
  <c r="Q156" i="7" s="1"/>
  <c r="S157" i="7"/>
  <c r="Q157" i="7" s="1"/>
  <c r="S158" i="7"/>
  <c r="Q158" i="7" s="1"/>
  <c r="S159" i="7"/>
  <c r="Q159" i="7" s="1"/>
  <c r="S160" i="7"/>
  <c r="Q160" i="7" s="1"/>
  <c r="S161" i="7"/>
  <c r="Q161" i="7" s="1"/>
  <c r="S162" i="7"/>
  <c r="Q162" i="7" s="1"/>
  <c r="S163" i="7"/>
  <c r="Q163" i="7" s="1"/>
  <c r="S164" i="7"/>
  <c r="Q164" i="7" s="1"/>
  <c r="S165" i="7"/>
  <c r="Q165" i="7" s="1"/>
  <c r="S166" i="7"/>
  <c r="Q166" i="7" s="1"/>
  <c r="S167" i="7"/>
  <c r="Q167" i="7" s="1"/>
  <c r="S168" i="7"/>
  <c r="Q168" i="7" s="1"/>
  <c r="S169" i="7"/>
  <c r="Q169" i="7" s="1"/>
  <c r="S170" i="7"/>
  <c r="Q170" i="7" s="1"/>
  <c r="S171" i="7"/>
  <c r="Q171" i="7" s="1"/>
  <c r="S172" i="7"/>
  <c r="Q172" i="7" s="1"/>
  <c r="S173" i="7"/>
  <c r="Q173" i="7" s="1"/>
  <c r="S174" i="7"/>
  <c r="Q174" i="7" s="1"/>
  <c r="S175" i="7"/>
  <c r="Q175" i="7" s="1"/>
  <c r="S176" i="7"/>
  <c r="Q176" i="7" s="1"/>
  <c r="S177" i="7"/>
  <c r="Q177" i="7" s="1"/>
  <c r="S178" i="7"/>
  <c r="Q178" i="7" s="1"/>
  <c r="S179" i="7"/>
  <c r="Q179" i="7" s="1"/>
  <c r="S180" i="7"/>
  <c r="Q180" i="7" s="1"/>
  <c r="S181" i="7"/>
  <c r="Q181" i="7" s="1"/>
  <c r="S182" i="7"/>
  <c r="Q182" i="7" s="1"/>
  <c r="S183" i="7"/>
  <c r="Q183" i="7" s="1"/>
  <c r="S184" i="7"/>
  <c r="Q184" i="7" s="1"/>
  <c r="S185" i="7"/>
  <c r="Q185" i="7" s="1"/>
  <c r="S186" i="7"/>
  <c r="Q186" i="7" s="1"/>
  <c r="S187" i="7"/>
  <c r="Q187" i="7" s="1"/>
  <c r="S188" i="7"/>
  <c r="Q188" i="7" s="1"/>
  <c r="S189" i="7"/>
  <c r="Q189" i="7" s="1"/>
  <c r="S190" i="7"/>
  <c r="Q190" i="7" s="1"/>
  <c r="S191" i="7"/>
  <c r="Q191" i="7" s="1"/>
  <c r="S192" i="7"/>
  <c r="Q192" i="7" s="1"/>
  <c r="S193" i="7"/>
  <c r="Q193" i="7" s="1"/>
  <c r="S194" i="7"/>
  <c r="Q194" i="7" s="1"/>
  <c r="S195" i="7"/>
  <c r="Q195" i="7" s="1"/>
  <c r="S196" i="7"/>
  <c r="Q196" i="7" s="1"/>
  <c r="S197" i="7"/>
  <c r="Q197" i="7" s="1"/>
  <c r="S198" i="7"/>
  <c r="Q198" i="7" s="1"/>
  <c r="S199" i="7"/>
  <c r="Q199" i="7" s="1"/>
  <c r="S200" i="7"/>
  <c r="Q200" i="7" s="1"/>
  <c r="S201" i="7"/>
  <c r="Q201" i="7" s="1"/>
  <c r="S202" i="7"/>
  <c r="Q202" i="7" s="1"/>
  <c r="S203" i="7"/>
  <c r="Q203" i="7" s="1"/>
  <c r="S204" i="7"/>
  <c r="Q204" i="7" s="1"/>
  <c r="S205" i="7"/>
  <c r="Q205" i="7" s="1"/>
  <c r="S206" i="7"/>
  <c r="Q206" i="7" s="1"/>
  <c r="S207" i="7"/>
  <c r="Q207" i="7" s="1"/>
  <c r="S208" i="7"/>
  <c r="Q208" i="7" s="1"/>
  <c r="S209" i="7"/>
  <c r="Q209" i="7" s="1"/>
  <c r="S210" i="7"/>
  <c r="Q210" i="7" s="1"/>
  <c r="S211" i="7"/>
  <c r="Q211" i="7" s="1"/>
  <c r="S212" i="7"/>
  <c r="Q212" i="7" s="1"/>
  <c r="S213" i="7"/>
  <c r="Q213" i="7" s="1"/>
  <c r="S214" i="7"/>
  <c r="Q214" i="7" s="1"/>
  <c r="S215" i="7"/>
  <c r="Q215" i="7" s="1"/>
  <c r="S216" i="7"/>
  <c r="Q216" i="7" s="1"/>
  <c r="S217" i="7"/>
  <c r="Q217" i="7" s="1"/>
  <c r="S218" i="7"/>
  <c r="Q218" i="7" s="1"/>
  <c r="S219" i="7"/>
  <c r="Q219" i="7" s="1"/>
  <c r="S220" i="7"/>
  <c r="Q220" i="7" s="1"/>
  <c r="S221" i="7"/>
  <c r="Q221" i="7" s="1"/>
  <c r="S222" i="7"/>
  <c r="Q222" i="7" s="1"/>
  <c r="S223" i="7"/>
  <c r="Q223" i="7" s="1"/>
  <c r="S224" i="7"/>
  <c r="Q224" i="7" s="1"/>
  <c r="S225" i="7"/>
  <c r="Q225" i="7" s="1"/>
  <c r="S226" i="7"/>
  <c r="Q226" i="7" s="1"/>
  <c r="S227" i="7"/>
  <c r="Q227" i="7" s="1"/>
  <c r="S228" i="7"/>
  <c r="Q228" i="7" s="1"/>
  <c r="S229" i="7"/>
  <c r="Q229" i="7" s="1"/>
  <c r="S230" i="7"/>
  <c r="Q230" i="7" s="1"/>
  <c r="S231" i="7"/>
  <c r="Q231" i="7" s="1"/>
  <c r="S232" i="7"/>
  <c r="Q232" i="7" s="1"/>
  <c r="S233" i="7"/>
  <c r="Q233" i="7" s="1"/>
  <c r="S234" i="7"/>
  <c r="Q234" i="7" s="1"/>
  <c r="S235" i="7"/>
  <c r="Q235" i="7" s="1"/>
  <c r="S236" i="7"/>
  <c r="Q236" i="7" s="1"/>
  <c r="S237" i="7"/>
  <c r="Q237" i="7" s="1"/>
  <c r="S238" i="7"/>
  <c r="Q238" i="7" s="1"/>
  <c r="S239" i="7"/>
  <c r="Q239" i="7" s="1"/>
  <c r="S240" i="7"/>
  <c r="Q240" i="7" s="1"/>
  <c r="S241" i="7"/>
  <c r="Q241" i="7" s="1"/>
  <c r="S242" i="7"/>
  <c r="Q242" i="7" s="1"/>
  <c r="S243" i="7"/>
  <c r="Q243" i="7" s="1"/>
  <c r="S244" i="7"/>
  <c r="Q244" i="7" s="1"/>
  <c r="S245" i="7"/>
  <c r="Q245" i="7" s="1"/>
  <c r="S246" i="7"/>
  <c r="Q246" i="7" s="1"/>
  <c r="S247" i="7"/>
  <c r="Q247" i="7" s="1"/>
  <c r="S248" i="7"/>
  <c r="Q248" i="7" s="1"/>
  <c r="S249" i="7"/>
  <c r="Q249" i="7" s="1"/>
  <c r="S250" i="7"/>
  <c r="Q250" i="7" s="1"/>
  <c r="S251" i="7"/>
  <c r="Q251" i="7" s="1"/>
  <c r="S252" i="7"/>
  <c r="Q252" i="7" s="1"/>
  <c r="S253" i="7"/>
  <c r="Q253" i="7" s="1"/>
  <c r="S254" i="7"/>
  <c r="Q254" i="7" s="1"/>
  <c r="S255" i="7"/>
  <c r="Q255" i="7" s="1"/>
  <c r="S256" i="7"/>
  <c r="Q256" i="7" s="1"/>
  <c r="S257" i="7"/>
  <c r="Q257" i="7" s="1"/>
  <c r="S258" i="7"/>
  <c r="Q258" i="7" s="1"/>
  <c r="S259" i="7"/>
  <c r="Q259" i="7" s="1"/>
  <c r="S260" i="7"/>
  <c r="Q260" i="7" s="1"/>
  <c r="S261" i="7"/>
  <c r="Q261" i="7" s="1"/>
  <c r="S262" i="7"/>
  <c r="Q262" i="7" s="1"/>
  <c r="S263" i="7"/>
  <c r="Q263" i="7" s="1"/>
  <c r="S264" i="7"/>
  <c r="Q264" i="7" s="1"/>
  <c r="S265" i="7"/>
  <c r="Q265" i="7" s="1"/>
  <c r="S266" i="7"/>
  <c r="Q266" i="7" s="1"/>
  <c r="S267" i="7"/>
  <c r="Q267" i="7" s="1"/>
  <c r="S268" i="7"/>
  <c r="Q268" i="7" s="1"/>
  <c r="S269" i="7"/>
  <c r="Q269" i="7" s="1"/>
  <c r="S270" i="7"/>
  <c r="Q270" i="7" s="1"/>
  <c r="S271" i="7"/>
  <c r="Q271" i="7" s="1"/>
  <c r="S272" i="7"/>
  <c r="Q272" i="7" s="1"/>
  <c r="S273" i="7"/>
  <c r="Q273" i="7" s="1"/>
  <c r="S274" i="7"/>
  <c r="Q274" i="7" s="1"/>
  <c r="S275" i="7"/>
  <c r="Q275" i="7" s="1"/>
  <c r="S276" i="7"/>
  <c r="Q276" i="7" s="1"/>
  <c r="S277" i="7"/>
  <c r="Q277" i="7" s="1"/>
  <c r="S278" i="7"/>
  <c r="Q278" i="7" s="1"/>
  <c r="S279" i="7"/>
  <c r="Q279" i="7" s="1"/>
  <c r="S280" i="7"/>
  <c r="Q280" i="7" s="1"/>
  <c r="S281" i="7"/>
  <c r="Q281" i="7" s="1"/>
  <c r="S282" i="7"/>
  <c r="Q282" i="7" s="1"/>
  <c r="S283" i="7"/>
  <c r="Q283" i="7" s="1"/>
  <c r="S284" i="7"/>
  <c r="Q284" i="7" s="1"/>
  <c r="S285" i="7"/>
  <c r="Q285" i="7" s="1"/>
  <c r="S286" i="7"/>
  <c r="Q286" i="7" s="1"/>
  <c r="S287" i="7"/>
  <c r="Q287" i="7" s="1"/>
  <c r="S288" i="7"/>
  <c r="Q288" i="7" s="1"/>
  <c r="S289" i="7"/>
  <c r="Q289" i="7" s="1"/>
  <c r="S290" i="7"/>
  <c r="Q290" i="7" s="1"/>
  <c r="S291" i="7"/>
  <c r="Q291" i="7" s="1"/>
  <c r="S292" i="7"/>
  <c r="Q292" i="7" s="1"/>
  <c r="S293" i="7"/>
  <c r="Q293" i="7" s="1"/>
  <c r="S294" i="7"/>
  <c r="Q294" i="7" s="1"/>
  <c r="S295" i="7"/>
  <c r="Q295" i="7" s="1"/>
  <c r="S296" i="7"/>
  <c r="Q296" i="7" s="1"/>
  <c r="S297" i="7"/>
  <c r="Q297" i="7" s="1"/>
  <c r="S298" i="7"/>
  <c r="Q298" i="7" s="1"/>
  <c r="S299" i="7"/>
  <c r="Q299" i="7" s="1"/>
  <c r="S300" i="7"/>
  <c r="Q300" i="7" s="1"/>
  <c r="S301" i="7"/>
  <c r="Q301" i="7" s="1"/>
  <c r="S302" i="7"/>
  <c r="Q302" i="7" s="1"/>
  <c r="S303" i="7"/>
  <c r="Q303" i="7" s="1"/>
  <c r="S304" i="7"/>
  <c r="Q304" i="7" s="1"/>
  <c r="S305" i="7"/>
  <c r="Q305" i="7" s="1"/>
  <c r="S306" i="7"/>
  <c r="Q306" i="7" s="1"/>
  <c r="S307" i="7"/>
  <c r="Q307" i="7" s="1"/>
  <c r="S308" i="7"/>
  <c r="Q308" i="7" s="1"/>
  <c r="S309" i="7"/>
  <c r="Q309" i="7" s="1"/>
  <c r="S310" i="7"/>
  <c r="Q310" i="7" s="1"/>
  <c r="S311" i="7"/>
  <c r="Q311" i="7" s="1"/>
  <c r="S312" i="7"/>
  <c r="Q312" i="7" s="1"/>
  <c r="S313" i="7"/>
  <c r="Q313" i="7" s="1"/>
  <c r="S314" i="7"/>
  <c r="Q314" i="7" s="1"/>
  <c r="S315" i="7"/>
  <c r="Q315" i="7" s="1"/>
  <c r="S316" i="7"/>
  <c r="Q316" i="7" s="1"/>
  <c r="S317" i="7"/>
  <c r="Q317" i="7" s="1"/>
  <c r="S318" i="7"/>
  <c r="Q318" i="7" s="1"/>
  <c r="S319" i="7"/>
  <c r="Q319" i="7" s="1"/>
  <c r="S320" i="7"/>
  <c r="Q320" i="7" s="1"/>
  <c r="S321" i="7"/>
  <c r="Q321" i="7" s="1"/>
  <c r="S322" i="7"/>
  <c r="Q322" i="7" s="1"/>
  <c r="S323" i="7"/>
  <c r="Q323" i="7" s="1"/>
  <c r="S324" i="7"/>
  <c r="Q324" i="7" s="1"/>
  <c r="S325" i="7"/>
  <c r="Q325" i="7" s="1"/>
  <c r="S326" i="7"/>
  <c r="Q326" i="7" s="1"/>
  <c r="S327" i="7"/>
  <c r="Q327" i="7" s="1"/>
  <c r="S328" i="7"/>
  <c r="Q328" i="7" s="1"/>
  <c r="S329" i="7"/>
  <c r="Q329" i="7" s="1"/>
  <c r="S330" i="7"/>
  <c r="Q330" i="7" s="1"/>
  <c r="S331" i="7"/>
  <c r="Q331" i="7" s="1"/>
  <c r="S332" i="7"/>
  <c r="Q332" i="7" s="1"/>
  <c r="S333" i="7"/>
  <c r="Q333" i="7" s="1"/>
  <c r="S334" i="7"/>
  <c r="Q334" i="7" s="1"/>
  <c r="S335" i="7"/>
  <c r="Q335" i="7" s="1"/>
  <c r="S336" i="7"/>
  <c r="Q336" i="7" s="1"/>
  <c r="S337" i="7"/>
  <c r="Q337" i="7" s="1"/>
  <c r="S338" i="7"/>
  <c r="Q338" i="7" s="1"/>
  <c r="S339" i="7"/>
  <c r="Q339" i="7" s="1"/>
  <c r="S340" i="7"/>
  <c r="Q340" i="7" s="1"/>
  <c r="S341" i="7"/>
  <c r="Q341" i="7" s="1"/>
  <c r="S342" i="7"/>
  <c r="Q342" i="7" s="1"/>
  <c r="S343" i="7"/>
  <c r="Q343" i="7" s="1"/>
  <c r="S344" i="7"/>
  <c r="Q344" i="7" s="1"/>
  <c r="S345" i="7"/>
  <c r="Q345" i="7" s="1"/>
  <c r="S346" i="7"/>
  <c r="Q346" i="7" s="1"/>
  <c r="S347" i="7"/>
  <c r="Q347" i="7" s="1"/>
  <c r="S348" i="7"/>
  <c r="Q348" i="7" s="1"/>
  <c r="S349" i="7"/>
  <c r="Q349" i="7" s="1"/>
  <c r="S350" i="7"/>
  <c r="Q350" i="7" s="1"/>
  <c r="S351" i="7"/>
  <c r="Q351" i="7" s="1"/>
  <c r="S352" i="7"/>
  <c r="Q352" i="7" s="1"/>
  <c r="S353" i="7"/>
  <c r="Q353" i="7" s="1"/>
  <c r="S354" i="7"/>
  <c r="Q354" i="7" s="1"/>
  <c r="S355" i="7"/>
  <c r="Q355" i="7" s="1"/>
  <c r="S356" i="7"/>
  <c r="Q356" i="7" s="1"/>
  <c r="S357" i="7"/>
  <c r="Q357" i="7" s="1"/>
  <c r="S358" i="7"/>
  <c r="Q358" i="7" s="1"/>
  <c r="S359" i="7"/>
  <c r="Q359" i="7" s="1"/>
  <c r="S360" i="7"/>
  <c r="Q360" i="7" s="1"/>
  <c r="S361" i="7"/>
  <c r="Q361" i="7" s="1"/>
  <c r="S362" i="7"/>
  <c r="Q362" i="7" s="1"/>
  <c r="S363" i="7"/>
  <c r="Q363" i="7" s="1"/>
  <c r="S364" i="7"/>
  <c r="Q364" i="7" s="1"/>
  <c r="S365" i="7"/>
  <c r="Q365" i="7" s="1"/>
  <c r="S366" i="7"/>
  <c r="Q366" i="7" s="1"/>
  <c r="S367" i="7"/>
  <c r="Q367" i="7" s="1"/>
  <c r="S368" i="7"/>
  <c r="Q368" i="7" s="1"/>
  <c r="S3" i="7"/>
  <c r="R3" i="7" s="1"/>
  <c r="C12" i="6"/>
  <c r="C13" i="6"/>
  <c r="C14" i="6"/>
  <c r="C15" i="6"/>
  <c r="C16" i="6"/>
  <c r="C17" i="6"/>
  <c r="C18" i="6"/>
  <c r="C19" i="6"/>
  <c r="C20" i="6"/>
  <c r="C21" i="6"/>
  <c r="C22" i="6"/>
  <c r="C23" i="6"/>
  <c r="C24" i="6"/>
  <c r="C25" i="6"/>
  <c r="C26" i="6"/>
  <c r="C27" i="6"/>
  <c r="C28" i="6"/>
  <c r="C29" i="6"/>
  <c r="C30" i="6"/>
  <c r="C31" i="6"/>
  <c r="C32" i="6"/>
  <c r="C33" i="6"/>
  <c r="C11" i="6"/>
  <c r="C65" i="6"/>
  <c r="C66" i="6"/>
  <c r="C67" i="6"/>
  <c r="C68" i="6"/>
  <c r="C69" i="6"/>
  <c r="C70" i="6"/>
  <c r="C71" i="6"/>
  <c r="K13" i="6"/>
  <c r="K12" i="6"/>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2" i="4"/>
  <c r="U18" i="4"/>
  <c r="U17" i="4"/>
  <c r="U16" i="4"/>
  <c r="U15" i="4"/>
  <c r="U14" i="4"/>
  <c r="U11" i="4"/>
  <c r="U10" i="4"/>
  <c r="U9" i="4"/>
  <c r="U8" i="4"/>
  <c r="U7" i="4"/>
  <c r="C24" i="8"/>
  <c r="C25" i="8"/>
  <c r="C26" i="8"/>
  <c r="C27" i="8"/>
  <c r="C28" i="8"/>
  <c r="C29" i="8"/>
  <c r="C30" i="8"/>
  <c r="C31" i="8"/>
  <c r="C32" i="8"/>
  <c r="C33" i="8"/>
  <c r="B24" i="8"/>
  <c r="B25" i="8"/>
  <c r="B26" i="8"/>
  <c r="B27" i="8"/>
  <c r="B28" i="8"/>
  <c r="B29" i="8"/>
  <c r="B30" i="8"/>
  <c r="B31" i="8"/>
  <c r="B32" i="8"/>
  <c r="B33" i="8"/>
  <c r="B12" i="8"/>
  <c r="B13" i="8"/>
  <c r="B14" i="8"/>
  <c r="B15" i="8"/>
  <c r="B16" i="8"/>
  <c r="B17" i="8"/>
  <c r="B18" i="8"/>
  <c r="B19" i="8"/>
  <c r="B20" i="8"/>
  <c r="B21" i="8"/>
  <c r="B22" i="8"/>
  <c r="B23" i="8"/>
  <c r="B11" i="8"/>
  <c r="C12" i="8"/>
  <c r="C13" i="8"/>
  <c r="C14" i="8"/>
  <c r="C15" i="8"/>
  <c r="C16" i="8"/>
  <c r="C17" i="8"/>
  <c r="C18" i="8"/>
  <c r="C19" i="8"/>
  <c r="C20" i="8"/>
  <c r="C21" i="8"/>
  <c r="C22" i="8"/>
  <c r="C23" i="8"/>
  <c r="C11" i="8"/>
  <c r="A10" i="2"/>
  <c r="A16" i="2"/>
  <c r="A9" i="2"/>
  <c r="A24" i="2" s="1"/>
  <c r="A7" i="2"/>
  <c r="A22" i="2" s="1"/>
  <c r="A8" i="2"/>
  <c r="A23" i="2" s="1"/>
  <c r="A5" i="2"/>
  <c r="A20" i="2" s="1"/>
  <c r="A6" i="2"/>
  <c r="A21" i="2" s="1"/>
  <c r="A3" i="2"/>
  <c r="A18" i="2" s="1"/>
  <c r="A4" i="2"/>
  <c r="A19" i="2" s="1"/>
  <c r="A2" i="2"/>
  <c r="A17" i="2" s="1"/>
  <c r="I4039" i="12" l="1"/>
  <c r="L4039" i="12" s="1"/>
  <c r="I4051" i="12"/>
  <c r="L4051" i="12" s="1"/>
  <c r="I4063" i="12"/>
  <c r="L4063" i="12" s="1"/>
  <c r="I4075" i="12"/>
  <c r="L4075" i="12" s="1"/>
  <c r="I4087" i="12"/>
  <c r="L4087" i="12" s="1"/>
  <c r="I4099" i="12"/>
  <c r="L4099" i="12" s="1"/>
  <c r="I4111" i="12"/>
  <c r="L4111" i="12" s="1"/>
  <c r="I4123" i="12"/>
  <c r="L4123" i="12" s="1"/>
  <c r="I4135" i="12"/>
  <c r="L4135" i="12" s="1"/>
  <c r="I4147" i="12"/>
  <c r="L4147" i="12" s="1"/>
  <c r="I4159" i="12"/>
  <c r="L4159" i="12" s="1"/>
  <c r="I4171" i="12"/>
  <c r="L4171" i="12" s="1"/>
  <c r="I4183" i="12"/>
  <c r="L4183" i="12" s="1"/>
  <c r="I4195" i="12"/>
  <c r="L4195" i="12" s="1"/>
  <c r="I4207" i="12"/>
  <c r="L4207" i="12" s="1"/>
  <c r="I4219" i="12"/>
  <c r="L4219" i="12" s="1"/>
  <c r="I4231" i="12"/>
  <c r="L4231" i="12" s="1"/>
  <c r="I4243" i="12"/>
  <c r="L4243" i="12" s="1"/>
  <c r="I4255" i="12"/>
  <c r="L4255" i="12" s="1"/>
  <c r="I4267" i="12"/>
  <c r="L4267" i="12" s="1"/>
  <c r="I4279" i="12"/>
  <c r="L4279" i="12" s="1"/>
  <c r="I4291" i="12"/>
  <c r="L4291" i="12" s="1"/>
  <c r="I4303" i="12"/>
  <c r="L4303" i="12" s="1"/>
  <c r="I4315" i="12"/>
  <c r="L4315" i="12" s="1"/>
  <c r="I4327" i="12"/>
  <c r="L4327" i="12" s="1"/>
  <c r="I4339" i="12"/>
  <c r="L4339" i="12" s="1"/>
  <c r="I4351" i="12"/>
  <c r="L4351" i="12" s="1"/>
  <c r="I4363" i="12"/>
  <c r="L4363" i="12" s="1"/>
  <c r="I4375" i="12"/>
  <c r="L4375" i="12" s="1"/>
  <c r="I4387" i="12"/>
  <c r="L4387" i="12" s="1"/>
  <c r="I4052" i="12"/>
  <c r="L4052" i="12" s="1"/>
  <c r="I4076" i="12"/>
  <c r="L4076" i="12" s="1"/>
  <c r="I4100" i="12"/>
  <c r="L4100" i="12" s="1"/>
  <c r="I4124" i="12"/>
  <c r="L4124" i="12" s="1"/>
  <c r="I4148" i="12"/>
  <c r="L4148" i="12" s="1"/>
  <c r="I4160" i="12"/>
  <c r="L4160" i="12" s="1"/>
  <c r="I4184" i="12"/>
  <c r="L4184" i="12" s="1"/>
  <c r="I4208" i="12"/>
  <c r="L4208" i="12" s="1"/>
  <c r="I4232" i="12"/>
  <c r="L4232" i="12" s="1"/>
  <c r="I4256" i="12"/>
  <c r="L4256" i="12" s="1"/>
  <c r="I4268" i="12"/>
  <c r="L4268" i="12" s="1"/>
  <c r="I4292" i="12"/>
  <c r="L4292" i="12" s="1"/>
  <c r="I4316" i="12"/>
  <c r="L4316" i="12" s="1"/>
  <c r="I4328" i="12"/>
  <c r="L4328" i="12" s="1"/>
  <c r="I4352" i="12"/>
  <c r="L4352" i="12" s="1"/>
  <c r="I4376" i="12"/>
  <c r="L4376" i="12" s="1"/>
  <c r="I4040" i="12"/>
  <c r="L4040" i="12" s="1"/>
  <c r="I4064" i="12"/>
  <c r="L4064" i="12" s="1"/>
  <c r="I4088" i="12"/>
  <c r="L4088" i="12" s="1"/>
  <c r="I4112" i="12"/>
  <c r="L4112" i="12" s="1"/>
  <c r="I4136" i="12"/>
  <c r="L4136" i="12" s="1"/>
  <c r="I4172" i="12"/>
  <c r="L4172" i="12" s="1"/>
  <c r="I4196" i="12"/>
  <c r="L4196" i="12" s="1"/>
  <c r="I4220" i="12"/>
  <c r="L4220" i="12" s="1"/>
  <c r="I4244" i="12"/>
  <c r="L4244" i="12" s="1"/>
  <c r="I4280" i="12"/>
  <c r="L4280" i="12" s="1"/>
  <c r="I4304" i="12"/>
  <c r="L4304" i="12" s="1"/>
  <c r="I4340" i="12"/>
  <c r="L4340" i="12" s="1"/>
  <c r="I4364" i="12"/>
  <c r="L4364" i="12" s="1"/>
  <c r="I4388" i="12"/>
  <c r="L4388" i="12" s="1"/>
  <c r="I4035" i="12"/>
  <c r="L4035" i="12" s="1"/>
  <c r="I4049" i="12"/>
  <c r="L4049" i="12" s="1"/>
  <c r="I4065" i="12"/>
  <c r="L4065" i="12" s="1"/>
  <c r="I4079" i="12"/>
  <c r="L4079" i="12" s="1"/>
  <c r="I4093" i="12"/>
  <c r="L4093" i="12" s="1"/>
  <c r="I4107" i="12"/>
  <c r="L4107" i="12" s="1"/>
  <c r="I4121" i="12"/>
  <c r="L4121" i="12" s="1"/>
  <c r="I4137" i="12"/>
  <c r="L4137" i="12" s="1"/>
  <c r="I4151" i="12"/>
  <c r="L4151" i="12" s="1"/>
  <c r="I4165" i="12"/>
  <c r="L4165" i="12" s="1"/>
  <c r="I4179" i="12"/>
  <c r="L4179" i="12" s="1"/>
  <c r="I4193" i="12"/>
  <c r="L4193" i="12" s="1"/>
  <c r="I4209" i="12"/>
  <c r="L4209" i="12" s="1"/>
  <c r="I4223" i="12"/>
  <c r="L4223" i="12" s="1"/>
  <c r="I4237" i="12"/>
  <c r="L4237" i="12" s="1"/>
  <c r="I4251" i="12"/>
  <c r="L4251" i="12" s="1"/>
  <c r="I4265" i="12"/>
  <c r="L4265" i="12" s="1"/>
  <c r="I4281" i="12"/>
  <c r="L4281" i="12" s="1"/>
  <c r="I4295" i="12"/>
  <c r="L4295" i="12" s="1"/>
  <c r="I4309" i="12"/>
  <c r="L4309" i="12" s="1"/>
  <c r="I4323" i="12"/>
  <c r="L4323" i="12" s="1"/>
  <c r="I4337" i="12"/>
  <c r="L4337" i="12" s="1"/>
  <c r="I4353" i="12"/>
  <c r="L4353" i="12" s="1"/>
  <c r="I4367" i="12"/>
  <c r="L4367" i="12" s="1"/>
  <c r="I4381" i="12"/>
  <c r="L4381" i="12" s="1"/>
  <c r="I4050" i="12"/>
  <c r="L4050" i="12" s="1"/>
  <c r="I4080" i="12"/>
  <c r="L4080" i="12" s="1"/>
  <c r="I4108" i="12"/>
  <c r="L4108" i="12" s="1"/>
  <c r="I4122" i="12"/>
  <c r="L4122" i="12" s="1"/>
  <c r="I4152" i="12"/>
  <c r="L4152" i="12" s="1"/>
  <c r="I4166" i="12"/>
  <c r="L4166" i="12" s="1"/>
  <c r="I4194" i="12"/>
  <c r="L4194" i="12" s="1"/>
  <c r="I4224" i="12"/>
  <c r="L4224" i="12" s="1"/>
  <c r="I4252" i="12"/>
  <c r="L4252" i="12" s="1"/>
  <c r="I4282" i="12"/>
  <c r="L4282" i="12" s="1"/>
  <c r="I4296" i="12"/>
  <c r="L4296" i="12" s="1"/>
  <c r="I4324" i="12"/>
  <c r="L4324" i="12" s="1"/>
  <c r="I4354" i="12"/>
  <c r="L4354" i="12" s="1"/>
  <c r="I4368" i="12"/>
  <c r="L4368" i="12" s="1"/>
  <c r="I4053" i="12"/>
  <c r="L4053" i="12" s="1"/>
  <c r="I4081" i="12"/>
  <c r="L4081" i="12" s="1"/>
  <c r="I4109" i="12"/>
  <c r="L4109" i="12" s="1"/>
  <c r="I4139" i="12"/>
  <c r="L4139" i="12" s="1"/>
  <c r="I4167" i="12"/>
  <c r="L4167" i="12" s="1"/>
  <c r="I4197" i="12"/>
  <c r="L4197" i="12" s="1"/>
  <c r="I4225" i="12"/>
  <c r="L4225" i="12" s="1"/>
  <c r="I4253" i="12"/>
  <c r="L4253" i="12" s="1"/>
  <c r="I4283" i="12"/>
  <c r="L4283" i="12" s="1"/>
  <c r="I4297" i="12"/>
  <c r="L4297" i="12" s="1"/>
  <c r="I4325" i="12"/>
  <c r="L4325" i="12" s="1"/>
  <c r="I4355" i="12"/>
  <c r="L4355" i="12" s="1"/>
  <c r="I4383" i="12"/>
  <c r="L4383" i="12" s="1"/>
  <c r="I4038" i="12"/>
  <c r="L4038" i="12" s="1"/>
  <c r="I4068" i="12"/>
  <c r="L4068" i="12" s="1"/>
  <c r="I4096" i="12"/>
  <c r="L4096" i="12" s="1"/>
  <c r="I4126" i="12"/>
  <c r="L4126" i="12" s="1"/>
  <c r="I4140" i="12"/>
  <c r="L4140" i="12" s="1"/>
  <c r="I4168" i="12"/>
  <c r="L4168" i="12" s="1"/>
  <c r="I4198" i="12"/>
  <c r="L4198" i="12" s="1"/>
  <c r="I4226" i="12"/>
  <c r="L4226" i="12" s="1"/>
  <c r="I4254" i="12"/>
  <c r="L4254" i="12" s="1"/>
  <c r="I4284" i="12"/>
  <c r="L4284" i="12" s="1"/>
  <c r="I4312" i="12"/>
  <c r="L4312" i="12" s="1"/>
  <c r="I4342" i="12"/>
  <c r="L4342" i="12" s="1"/>
  <c r="I4370" i="12"/>
  <c r="L4370" i="12" s="1"/>
  <c r="I4036" i="12"/>
  <c r="L4036" i="12" s="1"/>
  <c r="I4066" i="12"/>
  <c r="L4066" i="12" s="1"/>
  <c r="I4094" i="12"/>
  <c r="L4094" i="12" s="1"/>
  <c r="I4138" i="12"/>
  <c r="L4138" i="12" s="1"/>
  <c r="I4180" i="12"/>
  <c r="L4180" i="12" s="1"/>
  <c r="I4210" i="12"/>
  <c r="L4210" i="12" s="1"/>
  <c r="I4238" i="12"/>
  <c r="L4238" i="12" s="1"/>
  <c r="I4266" i="12"/>
  <c r="L4266" i="12" s="1"/>
  <c r="I4310" i="12"/>
  <c r="L4310" i="12" s="1"/>
  <c r="I4338" i="12"/>
  <c r="L4338" i="12" s="1"/>
  <c r="I4382" i="12"/>
  <c r="L4382" i="12" s="1"/>
  <c r="I4037" i="12"/>
  <c r="L4037" i="12" s="1"/>
  <c r="I4067" i="12"/>
  <c r="L4067" i="12" s="1"/>
  <c r="I4095" i="12"/>
  <c r="L4095" i="12" s="1"/>
  <c r="I4125" i="12"/>
  <c r="L4125" i="12" s="1"/>
  <c r="I4153" i="12"/>
  <c r="L4153" i="12" s="1"/>
  <c r="I4181" i="12"/>
  <c r="L4181" i="12" s="1"/>
  <c r="I4211" i="12"/>
  <c r="L4211" i="12" s="1"/>
  <c r="I4239" i="12"/>
  <c r="L4239" i="12" s="1"/>
  <c r="I4269" i="12"/>
  <c r="L4269" i="12" s="1"/>
  <c r="I4311" i="12"/>
  <c r="L4311" i="12" s="1"/>
  <c r="I4341" i="12"/>
  <c r="L4341" i="12" s="1"/>
  <c r="I4369" i="12"/>
  <c r="L4369" i="12" s="1"/>
  <c r="I4054" i="12"/>
  <c r="L4054" i="12" s="1"/>
  <c r="I4082" i="12"/>
  <c r="L4082" i="12" s="1"/>
  <c r="I4110" i="12"/>
  <c r="L4110" i="12" s="1"/>
  <c r="I4154" i="12"/>
  <c r="L4154" i="12" s="1"/>
  <c r="I4182" i="12"/>
  <c r="L4182" i="12" s="1"/>
  <c r="I4212" i="12"/>
  <c r="L4212" i="12" s="1"/>
  <c r="I4240" i="12"/>
  <c r="L4240" i="12" s="1"/>
  <c r="I4270" i="12"/>
  <c r="L4270" i="12" s="1"/>
  <c r="I4298" i="12"/>
  <c r="L4298" i="12" s="1"/>
  <c r="I4326" i="12"/>
  <c r="L4326" i="12" s="1"/>
  <c r="I4356" i="12"/>
  <c r="L4356" i="12" s="1"/>
  <c r="I4384" i="12"/>
  <c r="L4384" i="12" s="1"/>
  <c r="I4042" i="12"/>
  <c r="L4042" i="12" s="1"/>
  <c r="I4060" i="12"/>
  <c r="L4060" i="12" s="1"/>
  <c r="I4084" i="12"/>
  <c r="L4084" i="12" s="1"/>
  <c r="I4104" i="12"/>
  <c r="L4104" i="12" s="1"/>
  <c r="I4128" i="12"/>
  <c r="L4128" i="12" s="1"/>
  <c r="I4146" i="12"/>
  <c r="L4146" i="12" s="1"/>
  <c r="I4170" i="12"/>
  <c r="L4170" i="12" s="1"/>
  <c r="I4190" i="12"/>
  <c r="L4190" i="12" s="1"/>
  <c r="I4214" i="12"/>
  <c r="L4214" i="12" s="1"/>
  <c r="I4234" i="12"/>
  <c r="L4234" i="12" s="1"/>
  <c r="I4258" i="12"/>
  <c r="L4258" i="12" s="1"/>
  <c r="I4276" i="12"/>
  <c r="L4276" i="12" s="1"/>
  <c r="I4300" i="12"/>
  <c r="L4300" i="12" s="1"/>
  <c r="I4320" i="12"/>
  <c r="L4320" i="12" s="1"/>
  <c r="I4344" i="12"/>
  <c r="L4344" i="12" s="1"/>
  <c r="I4362" i="12"/>
  <c r="L4362" i="12" s="1"/>
  <c r="I4386" i="12"/>
  <c r="L4386" i="12" s="1"/>
  <c r="I4089" i="12"/>
  <c r="L4089" i="12" s="1"/>
  <c r="I4113" i="12"/>
  <c r="L4113" i="12" s="1"/>
  <c r="I4175" i="12"/>
  <c r="L4175" i="12" s="1"/>
  <c r="I4241" i="12"/>
  <c r="L4241" i="12" s="1"/>
  <c r="I4305" i="12"/>
  <c r="L4305" i="12" s="1"/>
  <c r="I4347" i="12"/>
  <c r="L4347" i="12" s="1"/>
  <c r="I4046" i="12"/>
  <c r="L4046" i="12" s="1"/>
  <c r="I4156" i="12"/>
  <c r="L4156" i="12" s="1"/>
  <c r="I4218" i="12"/>
  <c r="L4218" i="12" s="1"/>
  <c r="I4286" i="12"/>
  <c r="L4286" i="12" s="1"/>
  <c r="I4392" i="12"/>
  <c r="L4392" i="12" s="1"/>
  <c r="I4043" i="12"/>
  <c r="L4043" i="12" s="1"/>
  <c r="I4061" i="12"/>
  <c r="L4061" i="12" s="1"/>
  <c r="I4085" i="12"/>
  <c r="L4085" i="12" s="1"/>
  <c r="I4105" i="12"/>
  <c r="L4105" i="12" s="1"/>
  <c r="I4129" i="12"/>
  <c r="L4129" i="12" s="1"/>
  <c r="I4149" i="12"/>
  <c r="L4149" i="12" s="1"/>
  <c r="I4173" i="12"/>
  <c r="L4173" i="12" s="1"/>
  <c r="I4191" i="12"/>
  <c r="L4191" i="12" s="1"/>
  <c r="I4215" i="12"/>
  <c r="L4215" i="12" s="1"/>
  <c r="I4235" i="12"/>
  <c r="L4235" i="12" s="1"/>
  <c r="I4259" i="12"/>
  <c r="L4259" i="12" s="1"/>
  <c r="I4277" i="12"/>
  <c r="L4277" i="12" s="1"/>
  <c r="I4301" i="12"/>
  <c r="L4301" i="12" s="1"/>
  <c r="I4321" i="12"/>
  <c r="L4321" i="12" s="1"/>
  <c r="I4345" i="12"/>
  <c r="L4345" i="12" s="1"/>
  <c r="I4365" i="12"/>
  <c r="L4365" i="12" s="1"/>
  <c r="I4389" i="12"/>
  <c r="L4389" i="12" s="1"/>
  <c r="I4044" i="12"/>
  <c r="L4044" i="12" s="1"/>
  <c r="I4062" i="12"/>
  <c r="L4062" i="12" s="1"/>
  <c r="I4086" i="12"/>
  <c r="L4086" i="12" s="1"/>
  <c r="I4106" i="12"/>
  <c r="L4106" i="12" s="1"/>
  <c r="I4130" i="12"/>
  <c r="L4130" i="12" s="1"/>
  <c r="I4150" i="12"/>
  <c r="L4150" i="12" s="1"/>
  <c r="I4174" i="12"/>
  <c r="L4174" i="12" s="1"/>
  <c r="I4192" i="12"/>
  <c r="L4192" i="12" s="1"/>
  <c r="I4236" i="12"/>
  <c r="L4236" i="12" s="1"/>
  <c r="I4260" i="12"/>
  <c r="L4260" i="12" s="1"/>
  <c r="I4278" i="12"/>
  <c r="L4278" i="12" s="1"/>
  <c r="I4322" i="12"/>
  <c r="L4322" i="12" s="1"/>
  <c r="I4346" i="12"/>
  <c r="L4346" i="12" s="1"/>
  <c r="I4390" i="12"/>
  <c r="L4390" i="12" s="1"/>
  <c r="I4045" i="12"/>
  <c r="L4045" i="12" s="1"/>
  <c r="I4155" i="12"/>
  <c r="L4155" i="12" s="1"/>
  <c r="I4217" i="12"/>
  <c r="L4217" i="12" s="1"/>
  <c r="I4285" i="12"/>
  <c r="L4285" i="12" s="1"/>
  <c r="I4371" i="12"/>
  <c r="L4371" i="12" s="1"/>
  <c r="I4070" i="12"/>
  <c r="L4070" i="12" s="1"/>
  <c r="I4176" i="12"/>
  <c r="L4176" i="12" s="1"/>
  <c r="I4242" i="12"/>
  <c r="L4242" i="12" s="1"/>
  <c r="I4372" i="12"/>
  <c r="L4372" i="12" s="1"/>
  <c r="I4216" i="12"/>
  <c r="L4216" i="12" s="1"/>
  <c r="I4302" i="12"/>
  <c r="L4302" i="12" s="1"/>
  <c r="I4366" i="12"/>
  <c r="L4366" i="12" s="1"/>
  <c r="I4069" i="12"/>
  <c r="L4069" i="12" s="1"/>
  <c r="I4131" i="12"/>
  <c r="L4131" i="12" s="1"/>
  <c r="I4199" i="12"/>
  <c r="L4199" i="12" s="1"/>
  <c r="I4261" i="12"/>
  <c r="L4261" i="12" s="1"/>
  <c r="I4329" i="12"/>
  <c r="L4329" i="12" s="1"/>
  <c r="I4391" i="12"/>
  <c r="L4391" i="12" s="1"/>
  <c r="I4090" i="12"/>
  <c r="L4090" i="12" s="1"/>
  <c r="I4200" i="12"/>
  <c r="L4200" i="12" s="1"/>
  <c r="I4262" i="12"/>
  <c r="L4262" i="12" s="1"/>
  <c r="I4348" i="12"/>
  <c r="L4348" i="12" s="1"/>
  <c r="I4114" i="12"/>
  <c r="L4114" i="12" s="1"/>
  <c r="I4306" i="12"/>
  <c r="L4306" i="12" s="1"/>
  <c r="I4132" i="12"/>
  <c r="L4132" i="12" s="1"/>
  <c r="I4330" i="12"/>
  <c r="L4330" i="12" s="1"/>
  <c r="I4034" i="12"/>
  <c r="L4034" i="12" s="1"/>
  <c r="I4074" i="12"/>
  <c r="L4074" i="12" s="1"/>
  <c r="I4116" i="12"/>
  <c r="L4116" i="12" s="1"/>
  <c r="I4145" i="12"/>
  <c r="L4145" i="12" s="1"/>
  <c r="I4187" i="12"/>
  <c r="L4187" i="12" s="1"/>
  <c r="I4227" i="12"/>
  <c r="L4227" i="12" s="1"/>
  <c r="I4263" i="12"/>
  <c r="L4263" i="12" s="1"/>
  <c r="I4294" i="12"/>
  <c r="L4294" i="12" s="1"/>
  <c r="I4334" i="12"/>
  <c r="L4334" i="12" s="1"/>
  <c r="I4374" i="12"/>
  <c r="L4374" i="12" s="1"/>
  <c r="I4041" i="12"/>
  <c r="L4041" i="12" s="1"/>
  <c r="I4117" i="12"/>
  <c r="L4117" i="12" s="1"/>
  <c r="I4157" i="12"/>
  <c r="L4157" i="12" s="1"/>
  <c r="I4228" i="12"/>
  <c r="L4228" i="12" s="1"/>
  <c r="I4299" i="12"/>
  <c r="L4299" i="12" s="1"/>
  <c r="I4377" i="12"/>
  <c r="L4377" i="12" s="1"/>
  <c r="I4047" i="12"/>
  <c r="L4047" i="12" s="1"/>
  <c r="I4118" i="12"/>
  <c r="L4118" i="12" s="1"/>
  <c r="I4229" i="12"/>
  <c r="L4229" i="12" s="1"/>
  <c r="I4336" i="12"/>
  <c r="L4336" i="12" s="1"/>
  <c r="I4077" i="12"/>
  <c r="L4077" i="12" s="1"/>
  <c r="I4188" i="12"/>
  <c r="L4188" i="12" s="1"/>
  <c r="I4264" i="12"/>
  <c r="L4264" i="12" s="1"/>
  <c r="I4335" i="12"/>
  <c r="L4335" i="12" s="1"/>
  <c r="I4078" i="12"/>
  <c r="L4078" i="12" s="1"/>
  <c r="I4189" i="12"/>
  <c r="L4189" i="12" s="1"/>
  <c r="I4307" i="12"/>
  <c r="L4307" i="12" s="1"/>
  <c r="I4378" i="12"/>
  <c r="L4378" i="12" s="1"/>
  <c r="I4158" i="12"/>
  <c r="L4158" i="12" s="1"/>
  <c r="I4271" i="12"/>
  <c r="L4271" i="12" s="1"/>
  <c r="I4029" i="12"/>
  <c r="L4029" i="12" s="1"/>
  <c r="I4072" i="12"/>
  <c r="L4072" i="12" s="1"/>
  <c r="I4120" i="12"/>
  <c r="L4120" i="12" s="1"/>
  <c r="I4169" i="12"/>
  <c r="L4169" i="12" s="1"/>
  <c r="I4221" i="12"/>
  <c r="L4221" i="12" s="1"/>
  <c r="I4273" i="12"/>
  <c r="L4273" i="12" s="1"/>
  <c r="I4318" i="12"/>
  <c r="L4318" i="12" s="1"/>
  <c r="I4361" i="12"/>
  <c r="L4361" i="12" s="1"/>
  <c r="I4030" i="12"/>
  <c r="L4030" i="12" s="1"/>
  <c r="I4073" i="12"/>
  <c r="L4073" i="12" s="1"/>
  <c r="I4127" i="12"/>
  <c r="L4127" i="12" s="1"/>
  <c r="I4222" i="12"/>
  <c r="L4222" i="12" s="1"/>
  <c r="I4274" i="12"/>
  <c r="L4274" i="12" s="1"/>
  <c r="I4319" i="12"/>
  <c r="L4319" i="12" s="1"/>
  <c r="I4032" i="12"/>
  <c r="L4032" i="12" s="1"/>
  <c r="I4134" i="12"/>
  <c r="L4134" i="12" s="1"/>
  <c r="I4233" i="12"/>
  <c r="L4233" i="12" s="1"/>
  <c r="I4332" i="12"/>
  <c r="L4332" i="12" s="1"/>
  <c r="I4092" i="12"/>
  <c r="L4092" i="12" s="1"/>
  <c r="I4186" i="12"/>
  <c r="L4186" i="12" s="1"/>
  <c r="I4288" i="12"/>
  <c r="L4288" i="12" s="1"/>
  <c r="I4385" i="12"/>
  <c r="L4385" i="12" s="1"/>
  <c r="I4097" i="12"/>
  <c r="L4097" i="12" s="1"/>
  <c r="I4201" i="12"/>
  <c r="L4201" i="12" s="1"/>
  <c r="I4289" i="12"/>
  <c r="L4289" i="12" s="1"/>
  <c r="I4393" i="12"/>
  <c r="L4393" i="12" s="1"/>
  <c r="I4055" i="12"/>
  <c r="L4055" i="12" s="1"/>
  <c r="I4143" i="12"/>
  <c r="L4143" i="12" s="1"/>
  <c r="I4247" i="12"/>
  <c r="L4247" i="12" s="1"/>
  <c r="I4349" i="12"/>
  <c r="L4349" i="12" s="1"/>
  <c r="I4101" i="12"/>
  <c r="L4101" i="12" s="1"/>
  <c r="I4203" i="12"/>
  <c r="L4203" i="12" s="1"/>
  <c r="I4293" i="12"/>
  <c r="L4293" i="12" s="1"/>
  <c r="I4057" i="12"/>
  <c r="L4057" i="12" s="1"/>
  <c r="I4161" i="12"/>
  <c r="L4161" i="12" s="1"/>
  <c r="I4249" i="12"/>
  <c r="L4249" i="12" s="1"/>
  <c r="I4357" i="12"/>
  <c r="L4357" i="12" s="1"/>
  <c r="I4162" i="12"/>
  <c r="L4162" i="12" s="1"/>
  <c r="I4250" i="12"/>
  <c r="L4250" i="12" s="1"/>
  <c r="I4358" i="12"/>
  <c r="L4358" i="12" s="1"/>
  <c r="I4059" i="12"/>
  <c r="L4059" i="12" s="1"/>
  <c r="I4163" i="12"/>
  <c r="L4163" i="12" s="1"/>
  <c r="I4257" i="12"/>
  <c r="L4257" i="12" s="1"/>
  <c r="I4359" i="12"/>
  <c r="L4359" i="12" s="1"/>
  <c r="I4177" i="12"/>
  <c r="L4177" i="12" s="1"/>
  <c r="I4373" i="12"/>
  <c r="L4373" i="12" s="1"/>
  <c r="I4031" i="12"/>
  <c r="L4031" i="12" s="1"/>
  <c r="I4083" i="12"/>
  <c r="L4083" i="12" s="1"/>
  <c r="I4133" i="12"/>
  <c r="L4133" i="12" s="1"/>
  <c r="I4178" i="12"/>
  <c r="L4178" i="12" s="1"/>
  <c r="I4230" i="12"/>
  <c r="L4230" i="12" s="1"/>
  <c r="I4275" i="12"/>
  <c r="L4275" i="12" s="1"/>
  <c r="I4331" i="12"/>
  <c r="L4331" i="12" s="1"/>
  <c r="I4379" i="12"/>
  <c r="L4379" i="12" s="1"/>
  <c r="I4091" i="12"/>
  <c r="L4091" i="12" s="1"/>
  <c r="I4185" i="12"/>
  <c r="L4185" i="12" s="1"/>
  <c r="I4287" i="12"/>
  <c r="L4287" i="12" s="1"/>
  <c r="I4380" i="12"/>
  <c r="L4380" i="12" s="1"/>
  <c r="I4033" i="12"/>
  <c r="L4033" i="12" s="1"/>
  <c r="I4141" i="12"/>
  <c r="L4141" i="12" s="1"/>
  <c r="I4245" i="12"/>
  <c r="L4245" i="12" s="1"/>
  <c r="I4333" i="12"/>
  <c r="L4333" i="12" s="1"/>
  <c r="I4048" i="12"/>
  <c r="L4048" i="12" s="1"/>
  <c r="I4142" i="12"/>
  <c r="L4142" i="12" s="1"/>
  <c r="I4246" i="12"/>
  <c r="L4246" i="12" s="1"/>
  <c r="I4343" i="12"/>
  <c r="L4343" i="12" s="1"/>
  <c r="I4098" i="12"/>
  <c r="L4098" i="12" s="1"/>
  <c r="I4202" i="12"/>
  <c r="L4202" i="12" s="1"/>
  <c r="I4290" i="12"/>
  <c r="L4290" i="12" s="1"/>
  <c r="I4394" i="12"/>
  <c r="L4394" i="12" s="1"/>
  <c r="I4056" i="12"/>
  <c r="L4056" i="12" s="1"/>
  <c r="I4144" i="12"/>
  <c r="L4144" i="12" s="1"/>
  <c r="I4248" i="12"/>
  <c r="L4248" i="12" s="1"/>
  <c r="I4350" i="12"/>
  <c r="L4350" i="12" s="1"/>
  <c r="I4102" i="12"/>
  <c r="L4102" i="12" s="1"/>
  <c r="I4204" i="12"/>
  <c r="L4204" i="12" s="1"/>
  <c r="I4308" i="12"/>
  <c r="L4308" i="12" s="1"/>
  <c r="I4205" i="12"/>
  <c r="L4205" i="12" s="1"/>
  <c r="I4313" i="12"/>
  <c r="L4313" i="12" s="1"/>
  <c r="I4115" i="12"/>
  <c r="L4115" i="12" s="1"/>
  <c r="I4206" i="12"/>
  <c r="L4206" i="12" s="1"/>
  <c r="I4314" i="12"/>
  <c r="L4314" i="12" s="1"/>
  <c r="I4058" i="12"/>
  <c r="L4058" i="12" s="1"/>
  <c r="I4103" i="12"/>
  <c r="L4103" i="12" s="1"/>
  <c r="I4119" i="12"/>
  <c r="L4119" i="12" s="1"/>
  <c r="I4164" i="12"/>
  <c r="L4164" i="12" s="1"/>
  <c r="I4213" i="12"/>
  <c r="L4213" i="12" s="1"/>
  <c r="I4071" i="12"/>
  <c r="L4071" i="12" s="1"/>
  <c r="I4272" i="12"/>
  <c r="L4272" i="12" s="1"/>
  <c r="I4317" i="12"/>
  <c r="L4317" i="12" s="1"/>
  <c r="I4360" i="12"/>
  <c r="L4360" i="12" s="1"/>
  <c r="I111" i="12"/>
  <c r="L111" i="12" s="1"/>
  <c r="I130" i="12"/>
  <c r="L130" i="12" s="1"/>
  <c r="I16" i="12"/>
  <c r="L16" i="12" s="1"/>
  <c r="I127" i="12"/>
  <c r="L127" i="12" s="1"/>
  <c r="I7" i="12"/>
  <c r="L7" i="12" s="1"/>
  <c r="I79" i="12"/>
  <c r="L79" i="12" s="1"/>
  <c r="I2206" i="12"/>
  <c r="L2206" i="12" s="1"/>
  <c r="I2218" i="12"/>
  <c r="L2218" i="12" s="1"/>
  <c r="I2230" i="12"/>
  <c r="L2230" i="12" s="1"/>
  <c r="I2242" i="12"/>
  <c r="L2242" i="12" s="1"/>
  <c r="I2254" i="12"/>
  <c r="L2254" i="12" s="1"/>
  <c r="I2266" i="12"/>
  <c r="L2266" i="12" s="1"/>
  <c r="I2278" i="12"/>
  <c r="L2278" i="12" s="1"/>
  <c r="I2290" i="12"/>
  <c r="L2290" i="12" s="1"/>
  <c r="I2302" i="12"/>
  <c r="L2302" i="12" s="1"/>
  <c r="I2314" i="12"/>
  <c r="L2314" i="12" s="1"/>
  <c r="I2326" i="12"/>
  <c r="L2326" i="12" s="1"/>
  <c r="I2338" i="12"/>
  <c r="L2338" i="12" s="1"/>
  <c r="I2350" i="12"/>
  <c r="L2350" i="12" s="1"/>
  <c r="I2362" i="12"/>
  <c r="L2362" i="12" s="1"/>
  <c r="I2374" i="12"/>
  <c r="L2374" i="12" s="1"/>
  <c r="I2386" i="12"/>
  <c r="L2386" i="12" s="1"/>
  <c r="I2398" i="12"/>
  <c r="L2398" i="12" s="1"/>
  <c r="I2410" i="12"/>
  <c r="L2410" i="12" s="1"/>
  <c r="I2422" i="12"/>
  <c r="L2422" i="12" s="1"/>
  <c r="I2434" i="12"/>
  <c r="L2434" i="12" s="1"/>
  <c r="I2446" i="12"/>
  <c r="L2446" i="12" s="1"/>
  <c r="I2458" i="12"/>
  <c r="L2458" i="12" s="1"/>
  <c r="I2470" i="12"/>
  <c r="L2470" i="12" s="1"/>
  <c r="I2482" i="12"/>
  <c r="L2482" i="12" s="1"/>
  <c r="I2494" i="12"/>
  <c r="L2494" i="12" s="1"/>
  <c r="I2506" i="12"/>
  <c r="L2506" i="12" s="1"/>
  <c r="I2518" i="12"/>
  <c r="L2518" i="12" s="1"/>
  <c r="I2530" i="12"/>
  <c r="L2530" i="12" s="1"/>
  <c r="I2542" i="12"/>
  <c r="L2542" i="12" s="1"/>
  <c r="I2554" i="12"/>
  <c r="L2554" i="12" s="1"/>
  <c r="I2207" i="12"/>
  <c r="L2207" i="12" s="1"/>
  <c r="I2219" i="12"/>
  <c r="L2219" i="12" s="1"/>
  <c r="I2231" i="12"/>
  <c r="L2231" i="12" s="1"/>
  <c r="I2243" i="12"/>
  <c r="L2243" i="12" s="1"/>
  <c r="I2255" i="12"/>
  <c r="L2255" i="12" s="1"/>
  <c r="I2267" i="12"/>
  <c r="L2267" i="12" s="1"/>
  <c r="I2279" i="12"/>
  <c r="L2279" i="12" s="1"/>
  <c r="I2291" i="12"/>
  <c r="L2291" i="12" s="1"/>
  <c r="I2303" i="12"/>
  <c r="L2303" i="12" s="1"/>
  <c r="I2315" i="12"/>
  <c r="L2315" i="12" s="1"/>
  <c r="I2327" i="12"/>
  <c r="L2327" i="12" s="1"/>
  <c r="I2339" i="12"/>
  <c r="L2339" i="12" s="1"/>
  <c r="I2351" i="12"/>
  <c r="L2351" i="12" s="1"/>
  <c r="I2363" i="12"/>
  <c r="L2363" i="12" s="1"/>
  <c r="I2375" i="12"/>
  <c r="L2375" i="12" s="1"/>
  <c r="I2387" i="12"/>
  <c r="L2387" i="12" s="1"/>
  <c r="I2399" i="12"/>
  <c r="L2399" i="12" s="1"/>
  <c r="I2411" i="12"/>
  <c r="L2411" i="12" s="1"/>
  <c r="I2423" i="12"/>
  <c r="L2423" i="12" s="1"/>
  <c r="I2435" i="12"/>
  <c r="L2435" i="12" s="1"/>
  <c r="I2447" i="12"/>
  <c r="L2447" i="12" s="1"/>
  <c r="I2459" i="12"/>
  <c r="L2459" i="12" s="1"/>
  <c r="I2471" i="12"/>
  <c r="L2471" i="12" s="1"/>
  <c r="I2483" i="12"/>
  <c r="L2483" i="12" s="1"/>
  <c r="I2495" i="12"/>
  <c r="L2495" i="12" s="1"/>
  <c r="I2507" i="12"/>
  <c r="L2507" i="12" s="1"/>
  <c r="I2519" i="12"/>
  <c r="L2519" i="12" s="1"/>
  <c r="I2531" i="12"/>
  <c r="L2531" i="12" s="1"/>
  <c r="I2543" i="12"/>
  <c r="L2543" i="12" s="1"/>
  <c r="I2555" i="12"/>
  <c r="L2555" i="12" s="1"/>
  <c r="I2210" i="12"/>
  <c r="L2210" i="12" s="1"/>
  <c r="I2224" i="12"/>
  <c r="L2224" i="12" s="1"/>
  <c r="I2238" i="12"/>
  <c r="L2238" i="12" s="1"/>
  <c r="I2252" i="12"/>
  <c r="L2252" i="12" s="1"/>
  <c r="I2268" i="12"/>
  <c r="L2268" i="12" s="1"/>
  <c r="I2282" i="12"/>
  <c r="L2282" i="12" s="1"/>
  <c r="I2296" i="12"/>
  <c r="L2296" i="12" s="1"/>
  <c r="I2310" i="12"/>
  <c r="L2310" i="12" s="1"/>
  <c r="I2324" i="12"/>
  <c r="L2324" i="12" s="1"/>
  <c r="I2340" i="12"/>
  <c r="L2340" i="12" s="1"/>
  <c r="I2354" i="12"/>
  <c r="L2354" i="12" s="1"/>
  <c r="I2368" i="12"/>
  <c r="L2368" i="12" s="1"/>
  <c r="I2382" i="12"/>
  <c r="L2382" i="12" s="1"/>
  <c r="I2396" i="12"/>
  <c r="L2396" i="12" s="1"/>
  <c r="I2412" i="12"/>
  <c r="L2412" i="12" s="1"/>
  <c r="I2426" i="12"/>
  <c r="L2426" i="12" s="1"/>
  <c r="I2440" i="12"/>
  <c r="L2440" i="12" s="1"/>
  <c r="I2454" i="12"/>
  <c r="L2454" i="12" s="1"/>
  <c r="I2468" i="12"/>
  <c r="L2468" i="12" s="1"/>
  <c r="I2484" i="12"/>
  <c r="L2484" i="12" s="1"/>
  <c r="I2498" i="12"/>
  <c r="L2498" i="12" s="1"/>
  <c r="I2512" i="12"/>
  <c r="L2512" i="12" s="1"/>
  <c r="I2526" i="12"/>
  <c r="L2526" i="12" s="1"/>
  <c r="I2540" i="12"/>
  <c r="L2540" i="12" s="1"/>
  <c r="I2556" i="12"/>
  <c r="L2556" i="12" s="1"/>
  <c r="I2212" i="12"/>
  <c r="L2212" i="12" s="1"/>
  <c r="I2226" i="12"/>
  <c r="L2226" i="12" s="1"/>
  <c r="I2240" i="12"/>
  <c r="L2240" i="12" s="1"/>
  <c r="I2256" i="12"/>
  <c r="L2256" i="12" s="1"/>
  <c r="I2270" i="12"/>
  <c r="L2270" i="12" s="1"/>
  <c r="I2284" i="12"/>
  <c r="L2284" i="12" s="1"/>
  <c r="I2298" i="12"/>
  <c r="L2298" i="12" s="1"/>
  <c r="I2312" i="12"/>
  <c r="L2312" i="12" s="1"/>
  <c r="I2328" i="12"/>
  <c r="L2328" i="12" s="1"/>
  <c r="I2342" i="12"/>
  <c r="L2342" i="12" s="1"/>
  <c r="I2356" i="12"/>
  <c r="L2356" i="12" s="1"/>
  <c r="I2370" i="12"/>
  <c r="L2370" i="12" s="1"/>
  <c r="I2384" i="12"/>
  <c r="L2384" i="12" s="1"/>
  <c r="I2400" i="12"/>
  <c r="L2400" i="12" s="1"/>
  <c r="I2414" i="12"/>
  <c r="L2414" i="12" s="1"/>
  <c r="I2428" i="12"/>
  <c r="L2428" i="12" s="1"/>
  <c r="I2442" i="12"/>
  <c r="L2442" i="12" s="1"/>
  <c r="I2456" i="12"/>
  <c r="L2456" i="12" s="1"/>
  <c r="I2472" i="12"/>
  <c r="L2472" i="12" s="1"/>
  <c r="I2486" i="12"/>
  <c r="L2486" i="12" s="1"/>
  <c r="I2500" i="12"/>
  <c r="L2500" i="12" s="1"/>
  <c r="I2514" i="12"/>
  <c r="L2514" i="12" s="1"/>
  <c r="I2528" i="12"/>
  <c r="L2528" i="12" s="1"/>
  <c r="I2544" i="12"/>
  <c r="L2544" i="12" s="1"/>
  <c r="I2299" i="12"/>
  <c r="L2299" i="12" s="1"/>
  <c r="I2343" i="12"/>
  <c r="L2343" i="12" s="1"/>
  <c r="I2371" i="12"/>
  <c r="L2371" i="12" s="1"/>
  <c r="I2401" i="12"/>
  <c r="L2401" i="12" s="1"/>
  <c r="I2429" i="12"/>
  <c r="L2429" i="12" s="1"/>
  <c r="I2473" i="12"/>
  <c r="L2473" i="12" s="1"/>
  <c r="I2501" i="12"/>
  <c r="L2501" i="12" s="1"/>
  <c r="I2529" i="12"/>
  <c r="L2529" i="12" s="1"/>
  <c r="I2559" i="12"/>
  <c r="L2559" i="12" s="1"/>
  <c r="I2211" i="12"/>
  <c r="L2211" i="12" s="1"/>
  <c r="I2225" i="12"/>
  <c r="L2225" i="12" s="1"/>
  <c r="I2239" i="12"/>
  <c r="L2239" i="12" s="1"/>
  <c r="I2253" i="12"/>
  <c r="L2253" i="12" s="1"/>
  <c r="I2269" i="12"/>
  <c r="L2269" i="12" s="1"/>
  <c r="I2283" i="12"/>
  <c r="L2283" i="12" s="1"/>
  <c r="I2297" i="12"/>
  <c r="L2297" i="12" s="1"/>
  <c r="I2311" i="12"/>
  <c r="L2311" i="12" s="1"/>
  <c r="I2325" i="12"/>
  <c r="L2325" i="12" s="1"/>
  <c r="I2341" i="12"/>
  <c r="L2341" i="12" s="1"/>
  <c r="I2355" i="12"/>
  <c r="L2355" i="12" s="1"/>
  <c r="I2369" i="12"/>
  <c r="L2369" i="12" s="1"/>
  <c r="I2383" i="12"/>
  <c r="L2383" i="12" s="1"/>
  <c r="I2397" i="12"/>
  <c r="L2397" i="12" s="1"/>
  <c r="I2413" i="12"/>
  <c r="L2413" i="12" s="1"/>
  <c r="I2427" i="12"/>
  <c r="L2427" i="12" s="1"/>
  <c r="I2441" i="12"/>
  <c r="L2441" i="12" s="1"/>
  <c r="I2455" i="12"/>
  <c r="L2455" i="12" s="1"/>
  <c r="I2469" i="12"/>
  <c r="L2469" i="12" s="1"/>
  <c r="I2485" i="12"/>
  <c r="L2485" i="12" s="1"/>
  <c r="I2499" i="12"/>
  <c r="L2499" i="12" s="1"/>
  <c r="I2513" i="12"/>
  <c r="L2513" i="12" s="1"/>
  <c r="I2527" i="12"/>
  <c r="L2527" i="12" s="1"/>
  <c r="I2541" i="12"/>
  <c r="L2541" i="12" s="1"/>
  <c r="I2557" i="12"/>
  <c r="L2557" i="12" s="1"/>
  <c r="I2558" i="12"/>
  <c r="L2558" i="12" s="1"/>
  <c r="I2199" i="12"/>
  <c r="L2199" i="12" s="1"/>
  <c r="I2213" i="12"/>
  <c r="L2213" i="12" s="1"/>
  <c r="I2227" i="12"/>
  <c r="L2227" i="12" s="1"/>
  <c r="I2241" i="12"/>
  <c r="L2241" i="12" s="1"/>
  <c r="I2257" i="12"/>
  <c r="L2257" i="12" s="1"/>
  <c r="I2271" i="12"/>
  <c r="L2271" i="12" s="1"/>
  <c r="I2285" i="12"/>
  <c r="L2285" i="12" s="1"/>
  <c r="I2313" i="12"/>
  <c r="L2313" i="12" s="1"/>
  <c r="I2329" i="12"/>
  <c r="L2329" i="12" s="1"/>
  <c r="I2357" i="12"/>
  <c r="L2357" i="12" s="1"/>
  <c r="I2385" i="12"/>
  <c r="L2385" i="12" s="1"/>
  <c r="I2415" i="12"/>
  <c r="L2415" i="12" s="1"/>
  <c r="I2443" i="12"/>
  <c r="L2443" i="12" s="1"/>
  <c r="I2457" i="12"/>
  <c r="L2457" i="12" s="1"/>
  <c r="I2487" i="12"/>
  <c r="L2487" i="12" s="1"/>
  <c r="I2515" i="12"/>
  <c r="L2515" i="12" s="1"/>
  <c r="I2545" i="12"/>
  <c r="L2545" i="12" s="1"/>
  <c r="I2202" i="12"/>
  <c r="L2202" i="12" s="1"/>
  <c r="I2222" i="12"/>
  <c r="L2222" i="12" s="1"/>
  <c r="I2246" i="12"/>
  <c r="L2246" i="12" s="1"/>
  <c r="I2264" i="12"/>
  <c r="L2264" i="12" s="1"/>
  <c r="I2288" i="12"/>
  <c r="L2288" i="12" s="1"/>
  <c r="I2308" i="12"/>
  <c r="L2308" i="12" s="1"/>
  <c r="I2332" i="12"/>
  <c r="L2332" i="12" s="1"/>
  <c r="I2352" i="12"/>
  <c r="L2352" i="12" s="1"/>
  <c r="I2376" i="12"/>
  <c r="L2376" i="12" s="1"/>
  <c r="I2394" i="12"/>
  <c r="L2394" i="12" s="1"/>
  <c r="I2418" i="12"/>
  <c r="L2418" i="12" s="1"/>
  <c r="I2438" i="12"/>
  <c r="L2438" i="12" s="1"/>
  <c r="I2462" i="12"/>
  <c r="L2462" i="12" s="1"/>
  <c r="I2480" i="12"/>
  <c r="L2480" i="12" s="1"/>
  <c r="I2504" i="12"/>
  <c r="L2504" i="12" s="1"/>
  <c r="I2524" i="12"/>
  <c r="L2524" i="12" s="1"/>
  <c r="I2548" i="12"/>
  <c r="L2548" i="12" s="1"/>
  <c r="I2205" i="12"/>
  <c r="L2205" i="12" s="1"/>
  <c r="I2273" i="12"/>
  <c r="L2273" i="12" s="1"/>
  <c r="I2335" i="12"/>
  <c r="L2335" i="12" s="1"/>
  <c r="I2403" i="12"/>
  <c r="L2403" i="12" s="1"/>
  <c r="I2465" i="12"/>
  <c r="L2465" i="12" s="1"/>
  <c r="I2533" i="12"/>
  <c r="L2533" i="12" s="1"/>
  <c r="I2250" i="12"/>
  <c r="L2250" i="12" s="1"/>
  <c r="I2336" i="12"/>
  <c r="L2336" i="12" s="1"/>
  <c r="I2404" i="12"/>
  <c r="L2404" i="12" s="1"/>
  <c r="I2490" i="12"/>
  <c r="L2490" i="12" s="1"/>
  <c r="I2552" i="12"/>
  <c r="L2552" i="12" s="1"/>
  <c r="I2251" i="12"/>
  <c r="L2251" i="12" s="1"/>
  <c r="I2319" i="12"/>
  <c r="L2319" i="12" s="1"/>
  <c r="I2361" i="12"/>
  <c r="L2361" i="12" s="1"/>
  <c r="I2425" i="12"/>
  <c r="L2425" i="12" s="1"/>
  <c r="I2491" i="12"/>
  <c r="L2491" i="12" s="1"/>
  <c r="I2553" i="12"/>
  <c r="L2553" i="12" s="1"/>
  <c r="I2203" i="12"/>
  <c r="L2203" i="12" s="1"/>
  <c r="I2223" i="12"/>
  <c r="L2223" i="12" s="1"/>
  <c r="I2247" i="12"/>
  <c r="L2247" i="12" s="1"/>
  <c r="I2265" i="12"/>
  <c r="L2265" i="12" s="1"/>
  <c r="I2289" i="12"/>
  <c r="L2289" i="12" s="1"/>
  <c r="I2309" i="12"/>
  <c r="L2309" i="12" s="1"/>
  <c r="I2333" i="12"/>
  <c r="L2333" i="12" s="1"/>
  <c r="I2353" i="12"/>
  <c r="L2353" i="12" s="1"/>
  <c r="I2377" i="12"/>
  <c r="L2377" i="12" s="1"/>
  <c r="I2395" i="12"/>
  <c r="L2395" i="12" s="1"/>
  <c r="I2419" i="12"/>
  <c r="L2419" i="12" s="1"/>
  <c r="I2439" i="12"/>
  <c r="L2439" i="12" s="1"/>
  <c r="I2463" i="12"/>
  <c r="L2463" i="12" s="1"/>
  <c r="I2481" i="12"/>
  <c r="L2481" i="12" s="1"/>
  <c r="I2505" i="12"/>
  <c r="L2505" i="12" s="1"/>
  <c r="I2525" i="12"/>
  <c r="L2525" i="12" s="1"/>
  <c r="I2549" i="12"/>
  <c r="L2549" i="12" s="1"/>
  <c r="I2204" i="12"/>
  <c r="L2204" i="12" s="1"/>
  <c r="I2248" i="12"/>
  <c r="L2248" i="12" s="1"/>
  <c r="I2272" i="12"/>
  <c r="L2272" i="12" s="1"/>
  <c r="I2316" i="12"/>
  <c r="L2316" i="12" s="1"/>
  <c r="I2358" i="12"/>
  <c r="L2358" i="12" s="1"/>
  <c r="I2402" i="12"/>
  <c r="L2402" i="12" s="1"/>
  <c r="I2444" i="12"/>
  <c r="L2444" i="12" s="1"/>
  <c r="I2464" i="12"/>
  <c r="L2464" i="12" s="1"/>
  <c r="I2508" i="12"/>
  <c r="L2508" i="12" s="1"/>
  <c r="I2550" i="12"/>
  <c r="L2550" i="12" s="1"/>
  <c r="I2229" i="12"/>
  <c r="L2229" i="12" s="1"/>
  <c r="I2293" i="12"/>
  <c r="L2293" i="12" s="1"/>
  <c r="I2359" i="12"/>
  <c r="L2359" i="12" s="1"/>
  <c r="I2421" i="12"/>
  <c r="L2421" i="12" s="1"/>
  <c r="I2489" i="12"/>
  <c r="L2489" i="12" s="1"/>
  <c r="I2551" i="12"/>
  <c r="L2551" i="12" s="1"/>
  <c r="I2232" i="12"/>
  <c r="L2232" i="12" s="1"/>
  <c r="I2318" i="12"/>
  <c r="L2318" i="12" s="1"/>
  <c r="I2424" i="12"/>
  <c r="L2424" i="12" s="1"/>
  <c r="I2510" i="12"/>
  <c r="L2510" i="12" s="1"/>
  <c r="I2233" i="12"/>
  <c r="L2233" i="12" s="1"/>
  <c r="I2295" i="12"/>
  <c r="L2295" i="12" s="1"/>
  <c r="I2381" i="12"/>
  <c r="L2381" i="12" s="1"/>
  <c r="I2449" i="12"/>
  <c r="L2449" i="12" s="1"/>
  <c r="I2511" i="12"/>
  <c r="L2511" i="12" s="1"/>
  <c r="I2228" i="12"/>
  <c r="L2228" i="12" s="1"/>
  <c r="I2292" i="12"/>
  <c r="L2292" i="12" s="1"/>
  <c r="I2334" i="12"/>
  <c r="L2334" i="12" s="1"/>
  <c r="I2378" i="12"/>
  <c r="L2378" i="12" s="1"/>
  <c r="I2420" i="12"/>
  <c r="L2420" i="12" s="1"/>
  <c r="I2488" i="12"/>
  <c r="L2488" i="12" s="1"/>
  <c r="I2532" i="12"/>
  <c r="L2532" i="12" s="1"/>
  <c r="I2249" i="12"/>
  <c r="L2249" i="12" s="1"/>
  <c r="I2317" i="12"/>
  <c r="L2317" i="12" s="1"/>
  <c r="I2379" i="12"/>
  <c r="L2379" i="12" s="1"/>
  <c r="I2445" i="12"/>
  <c r="L2445" i="12" s="1"/>
  <c r="I2509" i="12"/>
  <c r="L2509" i="12" s="1"/>
  <c r="I2208" i="12"/>
  <c r="L2208" i="12" s="1"/>
  <c r="I2294" i="12"/>
  <c r="L2294" i="12" s="1"/>
  <c r="I2380" i="12"/>
  <c r="L2380" i="12" s="1"/>
  <c r="I2466" i="12"/>
  <c r="L2466" i="12" s="1"/>
  <c r="I2534" i="12"/>
  <c r="L2534" i="12" s="1"/>
  <c r="I2209" i="12"/>
  <c r="L2209" i="12" s="1"/>
  <c r="I2275" i="12"/>
  <c r="L2275" i="12" s="1"/>
  <c r="I2337" i="12"/>
  <c r="L2337" i="12" s="1"/>
  <c r="I2405" i="12"/>
  <c r="L2405" i="12" s="1"/>
  <c r="I2467" i="12"/>
  <c r="L2467" i="12" s="1"/>
  <c r="I2535" i="12"/>
  <c r="L2535" i="12" s="1"/>
  <c r="I2360" i="12"/>
  <c r="L2360" i="12" s="1"/>
  <c r="I2274" i="12"/>
  <c r="L2274" i="12" s="1"/>
  <c r="I2448" i="12"/>
  <c r="L2448" i="12" s="1"/>
  <c r="I2200" i="12"/>
  <c r="L2200" i="12" s="1"/>
  <c r="I2244" i="12"/>
  <c r="L2244" i="12" s="1"/>
  <c r="I2286" i="12"/>
  <c r="L2286" i="12" s="1"/>
  <c r="I2330" i="12"/>
  <c r="L2330" i="12" s="1"/>
  <c r="I2372" i="12"/>
  <c r="L2372" i="12" s="1"/>
  <c r="I2416" i="12"/>
  <c r="L2416" i="12" s="1"/>
  <c r="I2460" i="12"/>
  <c r="L2460" i="12" s="1"/>
  <c r="I2502" i="12"/>
  <c r="L2502" i="12" s="1"/>
  <c r="I2546" i="12"/>
  <c r="L2546" i="12" s="1"/>
  <c r="I2214" i="12"/>
  <c r="L2214" i="12" s="1"/>
  <c r="I2300" i="12"/>
  <c r="L2300" i="12" s="1"/>
  <c r="I2430" i="12"/>
  <c r="L2430" i="12" s="1"/>
  <c r="I2474" i="12"/>
  <c r="L2474" i="12" s="1"/>
  <c r="I2560" i="12"/>
  <c r="L2560" i="12" s="1"/>
  <c r="I2201" i="12"/>
  <c r="L2201" i="12" s="1"/>
  <c r="I2245" i="12"/>
  <c r="L2245" i="12" s="1"/>
  <c r="I2287" i="12"/>
  <c r="L2287" i="12" s="1"/>
  <c r="I2331" i="12"/>
  <c r="L2331" i="12" s="1"/>
  <c r="I2373" i="12"/>
  <c r="L2373" i="12" s="1"/>
  <c r="I2417" i="12"/>
  <c r="L2417" i="12" s="1"/>
  <c r="I2461" i="12"/>
  <c r="L2461" i="12" s="1"/>
  <c r="I2503" i="12"/>
  <c r="L2503" i="12" s="1"/>
  <c r="I2547" i="12"/>
  <c r="L2547" i="12" s="1"/>
  <c r="I2258" i="12"/>
  <c r="L2258" i="12" s="1"/>
  <c r="I2388" i="12"/>
  <c r="L2388" i="12" s="1"/>
  <c r="I2516" i="12"/>
  <c r="L2516" i="12" s="1"/>
  <c r="I2344" i="12"/>
  <c r="L2344" i="12" s="1"/>
  <c r="I2220" i="12"/>
  <c r="L2220" i="12" s="1"/>
  <c r="I2262" i="12"/>
  <c r="L2262" i="12" s="1"/>
  <c r="I2306" i="12"/>
  <c r="L2306" i="12" s="1"/>
  <c r="I2348" i="12"/>
  <c r="L2348" i="12" s="1"/>
  <c r="I2392" i="12"/>
  <c r="L2392" i="12" s="1"/>
  <c r="I2436" i="12"/>
  <c r="L2436" i="12" s="1"/>
  <c r="I2478" i="12"/>
  <c r="L2478" i="12" s="1"/>
  <c r="I2522" i="12"/>
  <c r="L2522" i="12" s="1"/>
  <c r="I2564" i="12"/>
  <c r="L2564" i="12" s="1"/>
  <c r="I2261" i="12"/>
  <c r="L2261" i="12" s="1"/>
  <c r="I2322" i="12"/>
  <c r="L2322" i="12" s="1"/>
  <c r="I2391" i="12"/>
  <c r="L2391" i="12" s="1"/>
  <c r="I2452" i="12"/>
  <c r="L2452" i="12" s="1"/>
  <c r="I2521" i="12"/>
  <c r="L2521" i="12" s="1"/>
  <c r="I2263" i="12"/>
  <c r="L2263" i="12" s="1"/>
  <c r="I2323" i="12"/>
  <c r="L2323" i="12" s="1"/>
  <c r="I2393" i="12"/>
  <c r="L2393" i="12" s="1"/>
  <c r="I2453" i="12"/>
  <c r="L2453" i="12" s="1"/>
  <c r="I2523" i="12"/>
  <c r="L2523" i="12" s="1"/>
  <c r="I2217" i="12"/>
  <c r="L2217" i="12" s="1"/>
  <c r="I2347" i="12"/>
  <c r="L2347" i="12" s="1"/>
  <c r="I2477" i="12"/>
  <c r="L2477" i="12" s="1"/>
  <c r="I2281" i="12"/>
  <c r="L2281" i="12" s="1"/>
  <c r="I2409" i="12"/>
  <c r="L2409" i="12" s="1"/>
  <c r="I2539" i="12"/>
  <c r="L2539" i="12" s="1"/>
  <c r="I2234" i="12"/>
  <c r="L2234" i="12" s="1"/>
  <c r="I2431" i="12"/>
  <c r="L2431" i="12" s="1"/>
  <c r="I2561" i="12"/>
  <c r="L2561" i="12" s="1"/>
  <c r="I2304" i="12"/>
  <c r="L2304" i="12" s="1"/>
  <c r="I2432" i="12"/>
  <c r="L2432" i="12" s="1"/>
  <c r="I2562" i="12"/>
  <c r="L2562" i="12" s="1"/>
  <c r="I2237" i="12"/>
  <c r="L2237" i="12" s="1"/>
  <c r="I2367" i="12"/>
  <c r="L2367" i="12" s="1"/>
  <c r="I2497" i="12"/>
  <c r="L2497" i="12" s="1"/>
  <c r="I2320" i="12"/>
  <c r="L2320" i="12" s="1"/>
  <c r="I2450" i="12"/>
  <c r="L2450" i="12" s="1"/>
  <c r="I2321" i="12"/>
  <c r="L2321" i="12" s="1"/>
  <c r="I2390" i="12"/>
  <c r="L2390" i="12" s="1"/>
  <c r="I2520" i="12"/>
  <c r="L2520" i="12" s="1"/>
  <c r="I2215" i="12"/>
  <c r="L2215" i="12" s="1"/>
  <c r="I2276" i="12"/>
  <c r="L2276" i="12" s="1"/>
  <c r="I2345" i="12"/>
  <c r="L2345" i="12" s="1"/>
  <c r="I2406" i="12"/>
  <c r="L2406" i="12" s="1"/>
  <c r="I2475" i="12"/>
  <c r="L2475" i="12" s="1"/>
  <c r="I2536" i="12"/>
  <c r="L2536" i="12" s="1"/>
  <c r="I2216" i="12"/>
  <c r="L2216" i="12" s="1"/>
  <c r="I2277" i="12"/>
  <c r="L2277" i="12" s="1"/>
  <c r="I2346" i="12"/>
  <c r="L2346" i="12" s="1"/>
  <c r="I2407" i="12"/>
  <c r="L2407" i="12" s="1"/>
  <c r="I2476" i="12"/>
  <c r="L2476" i="12" s="1"/>
  <c r="I2537" i="12"/>
  <c r="L2537" i="12" s="1"/>
  <c r="I2280" i="12"/>
  <c r="L2280" i="12" s="1"/>
  <c r="I2408" i="12"/>
  <c r="L2408" i="12" s="1"/>
  <c r="I2538" i="12"/>
  <c r="L2538" i="12" s="1"/>
  <c r="I2221" i="12"/>
  <c r="L2221" i="12" s="1"/>
  <c r="I2349" i="12"/>
  <c r="L2349" i="12" s="1"/>
  <c r="I2479" i="12"/>
  <c r="L2479" i="12" s="1"/>
  <c r="I2301" i="12"/>
  <c r="L2301" i="12" s="1"/>
  <c r="I2364" i="12"/>
  <c r="L2364" i="12" s="1"/>
  <c r="I2492" i="12"/>
  <c r="L2492" i="12" s="1"/>
  <c r="I2235" i="12"/>
  <c r="L2235" i="12" s="1"/>
  <c r="I2365" i="12"/>
  <c r="L2365" i="12" s="1"/>
  <c r="I2493" i="12"/>
  <c r="L2493" i="12" s="1"/>
  <c r="I2236" i="12"/>
  <c r="L2236" i="12" s="1"/>
  <c r="I2305" i="12"/>
  <c r="L2305" i="12" s="1"/>
  <c r="I2366" i="12"/>
  <c r="L2366" i="12" s="1"/>
  <c r="I2433" i="12"/>
  <c r="L2433" i="12" s="1"/>
  <c r="I2496" i="12"/>
  <c r="L2496" i="12" s="1"/>
  <c r="I2563" i="12"/>
  <c r="L2563" i="12" s="1"/>
  <c r="I2307" i="12"/>
  <c r="L2307" i="12" s="1"/>
  <c r="I2437" i="12"/>
  <c r="L2437" i="12" s="1"/>
  <c r="I2259" i="12"/>
  <c r="L2259" i="12" s="1"/>
  <c r="I2389" i="12"/>
  <c r="L2389" i="12" s="1"/>
  <c r="I2517" i="12"/>
  <c r="L2517" i="12" s="1"/>
  <c r="I2260" i="12"/>
  <c r="L2260" i="12" s="1"/>
  <c r="I2451" i="12"/>
  <c r="L2451" i="12" s="1"/>
  <c r="I1477" i="12"/>
  <c r="L1477" i="12" s="1"/>
  <c r="I1489" i="12"/>
  <c r="L1489" i="12" s="1"/>
  <c r="I1501" i="12"/>
  <c r="L1501" i="12" s="1"/>
  <c r="I1513" i="12"/>
  <c r="L1513" i="12" s="1"/>
  <c r="I1525" i="12"/>
  <c r="L1525" i="12" s="1"/>
  <c r="I1537" i="12"/>
  <c r="L1537" i="12" s="1"/>
  <c r="I1549" i="12"/>
  <c r="L1549" i="12" s="1"/>
  <c r="I1561" i="12"/>
  <c r="L1561" i="12" s="1"/>
  <c r="I1573" i="12"/>
  <c r="L1573" i="12" s="1"/>
  <c r="I1585" i="12"/>
  <c r="L1585" i="12" s="1"/>
  <c r="I1597" i="12"/>
  <c r="L1597" i="12" s="1"/>
  <c r="I1609" i="12"/>
  <c r="L1609" i="12" s="1"/>
  <c r="I1621" i="12"/>
  <c r="L1621" i="12" s="1"/>
  <c r="I1633" i="12"/>
  <c r="L1633" i="12" s="1"/>
  <c r="I1645" i="12"/>
  <c r="L1645" i="12" s="1"/>
  <c r="I1657" i="12"/>
  <c r="L1657" i="12" s="1"/>
  <c r="I1669" i="12"/>
  <c r="L1669" i="12" s="1"/>
  <c r="I1681" i="12"/>
  <c r="L1681" i="12" s="1"/>
  <c r="I1474" i="12"/>
  <c r="L1474" i="12" s="1"/>
  <c r="I1487" i="12"/>
  <c r="L1487" i="12" s="1"/>
  <c r="I1500" i="12"/>
  <c r="L1500" i="12" s="1"/>
  <c r="I1514" i="12"/>
  <c r="L1514" i="12" s="1"/>
  <c r="I1527" i="12"/>
  <c r="L1527" i="12" s="1"/>
  <c r="I1540" i="12"/>
  <c r="L1540" i="12" s="1"/>
  <c r="I1553" i="12"/>
  <c r="L1553" i="12" s="1"/>
  <c r="I1566" i="12"/>
  <c r="L1566" i="12" s="1"/>
  <c r="I1579" i="12"/>
  <c r="L1579" i="12" s="1"/>
  <c r="I1592" i="12"/>
  <c r="L1592" i="12" s="1"/>
  <c r="I1605" i="12"/>
  <c r="L1605" i="12" s="1"/>
  <c r="I1618" i="12"/>
  <c r="L1618" i="12" s="1"/>
  <c r="I1631" i="12"/>
  <c r="L1631" i="12" s="1"/>
  <c r="I1644" i="12"/>
  <c r="L1644" i="12" s="1"/>
  <c r="I1658" i="12"/>
  <c r="L1658" i="12" s="1"/>
  <c r="I1671" i="12"/>
  <c r="L1671" i="12" s="1"/>
  <c r="I1684" i="12"/>
  <c r="L1684" i="12" s="1"/>
  <c r="I1696" i="12"/>
  <c r="L1696" i="12" s="1"/>
  <c r="I1708" i="12"/>
  <c r="L1708" i="12" s="1"/>
  <c r="I1720" i="12"/>
  <c r="L1720" i="12" s="1"/>
  <c r="I1732" i="12"/>
  <c r="L1732" i="12" s="1"/>
  <c r="I1744" i="12"/>
  <c r="L1744" i="12" s="1"/>
  <c r="I1756" i="12"/>
  <c r="L1756" i="12" s="1"/>
  <c r="I1768" i="12"/>
  <c r="L1768" i="12" s="1"/>
  <c r="I1780" i="12"/>
  <c r="L1780" i="12" s="1"/>
  <c r="I1792" i="12"/>
  <c r="L1792" i="12" s="1"/>
  <c r="I1804" i="12"/>
  <c r="L1804" i="12" s="1"/>
  <c r="I1816" i="12"/>
  <c r="L1816" i="12" s="1"/>
  <c r="I1828" i="12"/>
  <c r="L1828" i="12" s="1"/>
  <c r="I1475" i="12"/>
  <c r="L1475" i="12" s="1"/>
  <c r="I1488" i="12"/>
  <c r="L1488" i="12" s="1"/>
  <c r="I1502" i="12"/>
  <c r="L1502" i="12" s="1"/>
  <c r="I1515" i="12"/>
  <c r="L1515" i="12" s="1"/>
  <c r="I1528" i="12"/>
  <c r="L1528" i="12" s="1"/>
  <c r="I1541" i="12"/>
  <c r="L1541" i="12" s="1"/>
  <c r="I1554" i="12"/>
  <c r="L1554" i="12" s="1"/>
  <c r="I1567" i="12"/>
  <c r="L1567" i="12" s="1"/>
  <c r="I1580" i="12"/>
  <c r="L1580" i="12" s="1"/>
  <c r="I1593" i="12"/>
  <c r="L1593" i="12" s="1"/>
  <c r="I1606" i="12"/>
  <c r="L1606" i="12" s="1"/>
  <c r="I1619" i="12"/>
  <c r="L1619" i="12" s="1"/>
  <c r="I1632" i="12"/>
  <c r="L1632" i="12" s="1"/>
  <c r="I1646" i="12"/>
  <c r="L1646" i="12" s="1"/>
  <c r="I1659" i="12"/>
  <c r="L1659" i="12" s="1"/>
  <c r="I1672" i="12"/>
  <c r="L1672" i="12" s="1"/>
  <c r="I1685" i="12"/>
  <c r="L1685" i="12" s="1"/>
  <c r="I1697" i="12"/>
  <c r="L1697" i="12" s="1"/>
  <c r="I1709" i="12"/>
  <c r="L1709" i="12" s="1"/>
  <c r="I1721" i="12"/>
  <c r="L1721" i="12" s="1"/>
  <c r="I1733" i="12"/>
  <c r="L1733" i="12" s="1"/>
  <c r="I1745" i="12"/>
  <c r="L1745" i="12" s="1"/>
  <c r="I1757" i="12"/>
  <c r="L1757" i="12" s="1"/>
  <c r="I1769" i="12"/>
  <c r="L1769" i="12" s="1"/>
  <c r="I1781" i="12"/>
  <c r="L1781" i="12" s="1"/>
  <c r="I1793" i="12"/>
  <c r="L1793" i="12" s="1"/>
  <c r="I1805" i="12"/>
  <c r="L1805" i="12" s="1"/>
  <c r="I1817" i="12"/>
  <c r="L1817" i="12" s="1"/>
  <c r="I1829" i="12"/>
  <c r="L1829" i="12" s="1"/>
  <c r="I1481" i="12"/>
  <c r="L1481" i="12" s="1"/>
  <c r="I1496" i="12"/>
  <c r="L1496" i="12" s="1"/>
  <c r="I1511" i="12"/>
  <c r="L1511" i="12" s="1"/>
  <c r="I1529" i="12"/>
  <c r="L1529" i="12" s="1"/>
  <c r="I1544" i="12"/>
  <c r="L1544" i="12" s="1"/>
  <c r="I1559" i="12"/>
  <c r="L1559" i="12" s="1"/>
  <c r="I1575" i="12"/>
  <c r="L1575" i="12" s="1"/>
  <c r="I1590" i="12"/>
  <c r="L1590" i="12" s="1"/>
  <c r="I1607" i="12"/>
  <c r="L1607" i="12" s="1"/>
  <c r="I1623" i="12"/>
  <c r="L1623" i="12" s="1"/>
  <c r="I1638" i="12"/>
  <c r="L1638" i="12" s="1"/>
  <c r="I1653" i="12"/>
  <c r="L1653" i="12" s="1"/>
  <c r="I1668" i="12"/>
  <c r="L1668" i="12" s="1"/>
  <c r="I1686" i="12"/>
  <c r="L1686" i="12" s="1"/>
  <c r="I1700" i="12"/>
  <c r="L1700" i="12" s="1"/>
  <c r="I1714" i="12"/>
  <c r="L1714" i="12" s="1"/>
  <c r="I1728" i="12"/>
  <c r="L1728" i="12" s="1"/>
  <c r="I1742" i="12"/>
  <c r="L1742" i="12" s="1"/>
  <c r="I1758" i="12"/>
  <c r="L1758" i="12" s="1"/>
  <c r="I1772" i="12"/>
  <c r="L1772" i="12" s="1"/>
  <c r="I1786" i="12"/>
  <c r="L1786" i="12" s="1"/>
  <c r="I1800" i="12"/>
  <c r="L1800" i="12" s="1"/>
  <c r="I1814" i="12"/>
  <c r="L1814" i="12" s="1"/>
  <c r="I1830" i="12"/>
  <c r="L1830" i="12" s="1"/>
  <c r="I1468" i="12"/>
  <c r="L1468" i="12" s="1"/>
  <c r="I1483" i="12"/>
  <c r="L1483" i="12" s="1"/>
  <c r="I1498" i="12"/>
  <c r="L1498" i="12" s="1"/>
  <c r="I1516" i="12"/>
  <c r="L1516" i="12" s="1"/>
  <c r="I1531" i="12"/>
  <c r="L1531" i="12" s="1"/>
  <c r="I1546" i="12"/>
  <c r="L1546" i="12" s="1"/>
  <c r="I1562" i="12"/>
  <c r="L1562" i="12" s="1"/>
  <c r="I1577" i="12"/>
  <c r="L1577" i="12" s="1"/>
  <c r="I1594" i="12"/>
  <c r="L1594" i="12" s="1"/>
  <c r="I1610" i="12"/>
  <c r="L1610" i="12" s="1"/>
  <c r="I1625" i="12"/>
  <c r="L1625" i="12" s="1"/>
  <c r="I1640" i="12"/>
  <c r="L1640" i="12" s="1"/>
  <c r="I1655" i="12"/>
  <c r="L1655" i="12" s="1"/>
  <c r="I1673" i="12"/>
  <c r="L1673" i="12" s="1"/>
  <c r="I1688" i="12"/>
  <c r="L1688" i="12" s="1"/>
  <c r="I1702" i="12"/>
  <c r="L1702" i="12" s="1"/>
  <c r="I1716" i="12"/>
  <c r="L1716" i="12" s="1"/>
  <c r="I1730" i="12"/>
  <c r="L1730" i="12" s="1"/>
  <c r="I1746" i="12"/>
  <c r="L1746" i="12" s="1"/>
  <c r="I1760" i="12"/>
  <c r="L1760" i="12" s="1"/>
  <c r="I1774" i="12"/>
  <c r="L1774" i="12" s="1"/>
  <c r="I1788" i="12"/>
  <c r="L1788" i="12" s="1"/>
  <c r="I1802" i="12"/>
  <c r="L1802" i="12" s="1"/>
  <c r="I1818" i="12"/>
  <c r="L1818" i="12" s="1"/>
  <c r="I1832" i="12"/>
  <c r="L1832" i="12" s="1"/>
  <c r="I1467" i="12"/>
  <c r="L1467" i="12" s="1"/>
  <c r="I1482" i="12"/>
  <c r="L1482" i="12" s="1"/>
  <c r="I1497" i="12"/>
  <c r="L1497" i="12" s="1"/>
  <c r="I1512" i="12"/>
  <c r="L1512" i="12" s="1"/>
  <c r="I1530" i="12"/>
  <c r="L1530" i="12" s="1"/>
  <c r="I1545" i="12"/>
  <c r="L1545" i="12" s="1"/>
  <c r="I1560" i="12"/>
  <c r="L1560" i="12" s="1"/>
  <c r="I1576" i="12"/>
  <c r="L1576" i="12" s="1"/>
  <c r="I1591" i="12"/>
  <c r="L1591" i="12" s="1"/>
  <c r="I1608" i="12"/>
  <c r="L1608" i="12" s="1"/>
  <c r="I1624" i="12"/>
  <c r="L1624" i="12" s="1"/>
  <c r="I1639" i="12"/>
  <c r="L1639" i="12" s="1"/>
  <c r="I1654" i="12"/>
  <c r="L1654" i="12" s="1"/>
  <c r="I1670" i="12"/>
  <c r="L1670" i="12" s="1"/>
  <c r="I1687" i="12"/>
  <c r="L1687" i="12" s="1"/>
  <c r="I1701" i="12"/>
  <c r="L1701" i="12" s="1"/>
  <c r="I1715" i="12"/>
  <c r="L1715" i="12" s="1"/>
  <c r="I1729" i="12"/>
  <c r="L1729" i="12" s="1"/>
  <c r="I1743" i="12"/>
  <c r="L1743" i="12" s="1"/>
  <c r="I1759" i="12"/>
  <c r="L1759" i="12" s="1"/>
  <c r="I1773" i="12"/>
  <c r="L1773" i="12" s="1"/>
  <c r="I1787" i="12"/>
  <c r="L1787" i="12" s="1"/>
  <c r="I1801" i="12"/>
  <c r="L1801" i="12" s="1"/>
  <c r="I1815" i="12"/>
  <c r="L1815" i="12" s="1"/>
  <c r="I1831" i="12"/>
  <c r="L1831" i="12" s="1"/>
  <c r="I1469" i="12"/>
  <c r="L1469" i="12" s="1"/>
  <c r="I1484" i="12"/>
  <c r="L1484" i="12" s="1"/>
  <c r="I1499" i="12"/>
  <c r="L1499" i="12" s="1"/>
  <c r="I1517" i="12"/>
  <c r="L1517" i="12" s="1"/>
  <c r="I1532" i="12"/>
  <c r="L1532" i="12" s="1"/>
  <c r="I1547" i="12"/>
  <c r="L1547" i="12" s="1"/>
  <c r="I1563" i="12"/>
  <c r="L1563" i="12" s="1"/>
  <c r="I1578" i="12"/>
  <c r="L1578" i="12" s="1"/>
  <c r="I1595" i="12"/>
  <c r="L1595" i="12" s="1"/>
  <c r="I1611" i="12"/>
  <c r="L1611" i="12" s="1"/>
  <c r="I1626" i="12"/>
  <c r="L1626" i="12" s="1"/>
  <c r="I1641" i="12"/>
  <c r="L1641" i="12" s="1"/>
  <c r="I1656" i="12"/>
  <c r="L1656" i="12" s="1"/>
  <c r="I1674" i="12"/>
  <c r="L1674" i="12" s="1"/>
  <c r="I1689" i="12"/>
  <c r="L1689" i="12" s="1"/>
  <c r="I1703" i="12"/>
  <c r="L1703" i="12" s="1"/>
  <c r="I1717" i="12"/>
  <c r="L1717" i="12" s="1"/>
  <c r="I1731" i="12"/>
  <c r="L1731" i="12" s="1"/>
  <c r="I1747" i="12"/>
  <c r="L1747" i="12" s="1"/>
  <c r="I1761" i="12"/>
  <c r="L1761" i="12" s="1"/>
  <c r="I1775" i="12"/>
  <c r="L1775" i="12" s="1"/>
  <c r="I1789" i="12"/>
  <c r="L1789" i="12" s="1"/>
  <c r="I1803" i="12"/>
  <c r="L1803" i="12" s="1"/>
  <c r="I1819" i="12"/>
  <c r="L1819" i="12" s="1"/>
  <c r="I1471" i="12"/>
  <c r="L1471" i="12" s="1"/>
  <c r="I1493" i="12"/>
  <c r="L1493" i="12" s="1"/>
  <c r="I1519" i="12"/>
  <c r="L1519" i="12" s="1"/>
  <c r="I1539" i="12"/>
  <c r="L1539" i="12" s="1"/>
  <c r="I1565" i="12"/>
  <c r="L1565" i="12" s="1"/>
  <c r="I1587" i="12"/>
  <c r="L1587" i="12" s="1"/>
  <c r="I1613" i="12"/>
  <c r="L1613" i="12" s="1"/>
  <c r="I1635" i="12"/>
  <c r="L1635" i="12" s="1"/>
  <c r="I1661" i="12"/>
  <c r="L1661" i="12" s="1"/>
  <c r="I1680" i="12"/>
  <c r="L1680" i="12" s="1"/>
  <c r="I1705" i="12"/>
  <c r="L1705" i="12" s="1"/>
  <c r="I1725" i="12"/>
  <c r="L1725" i="12" s="1"/>
  <c r="I1749" i="12"/>
  <c r="L1749" i="12" s="1"/>
  <c r="I1767" i="12"/>
  <c r="L1767" i="12" s="1"/>
  <c r="I1791" i="12"/>
  <c r="L1791" i="12" s="1"/>
  <c r="I1811" i="12"/>
  <c r="L1811" i="12" s="1"/>
  <c r="I1476" i="12"/>
  <c r="L1476" i="12" s="1"/>
  <c r="I1522" i="12"/>
  <c r="L1522" i="12" s="1"/>
  <c r="I1570" i="12"/>
  <c r="L1570" i="12" s="1"/>
  <c r="I1616" i="12"/>
  <c r="L1616" i="12" s="1"/>
  <c r="I1664" i="12"/>
  <c r="L1664" i="12" s="1"/>
  <c r="I1734" i="12"/>
  <c r="L1734" i="12" s="1"/>
  <c r="I1796" i="12"/>
  <c r="L1796" i="12" s="1"/>
  <c r="I1478" i="12"/>
  <c r="L1478" i="12" s="1"/>
  <c r="I1550" i="12"/>
  <c r="L1550" i="12" s="1"/>
  <c r="I1617" i="12"/>
  <c r="L1617" i="12" s="1"/>
  <c r="I1711" i="12"/>
  <c r="L1711" i="12" s="1"/>
  <c r="I1797" i="12"/>
  <c r="L1797" i="12" s="1"/>
  <c r="I1524" i="12"/>
  <c r="L1524" i="12" s="1"/>
  <c r="I1599" i="12"/>
  <c r="L1599" i="12" s="1"/>
  <c r="I1666" i="12"/>
  <c r="L1666" i="12" s="1"/>
  <c r="I1736" i="12"/>
  <c r="L1736" i="12" s="1"/>
  <c r="I1798" i="12"/>
  <c r="L1798" i="12" s="1"/>
  <c r="I1472" i="12"/>
  <c r="L1472" i="12" s="1"/>
  <c r="I1494" i="12"/>
  <c r="L1494" i="12" s="1"/>
  <c r="I1520" i="12"/>
  <c r="L1520" i="12" s="1"/>
  <c r="I1542" i="12"/>
  <c r="L1542" i="12" s="1"/>
  <c r="I1568" i="12"/>
  <c r="L1568" i="12" s="1"/>
  <c r="I1588" i="12"/>
  <c r="L1588" i="12" s="1"/>
  <c r="I1614" i="12"/>
  <c r="L1614" i="12" s="1"/>
  <c r="I1636" i="12"/>
  <c r="L1636" i="12" s="1"/>
  <c r="I1662" i="12"/>
  <c r="L1662" i="12" s="1"/>
  <c r="I1682" i="12"/>
  <c r="L1682" i="12" s="1"/>
  <c r="I1706" i="12"/>
  <c r="L1706" i="12" s="1"/>
  <c r="I1726" i="12"/>
  <c r="L1726" i="12" s="1"/>
  <c r="I1750" i="12"/>
  <c r="L1750" i="12" s="1"/>
  <c r="I1770" i="12"/>
  <c r="L1770" i="12" s="1"/>
  <c r="I1794" i="12"/>
  <c r="L1794" i="12" s="1"/>
  <c r="I1812" i="12"/>
  <c r="L1812" i="12" s="1"/>
  <c r="I1473" i="12"/>
  <c r="L1473" i="12" s="1"/>
  <c r="I1521" i="12"/>
  <c r="L1521" i="12" s="1"/>
  <c r="I1543" i="12"/>
  <c r="L1543" i="12" s="1"/>
  <c r="I1589" i="12"/>
  <c r="L1589" i="12" s="1"/>
  <c r="I1637" i="12"/>
  <c r="L1637" i="12" s="1"/>
  <c r="I1683" i="12"/>
  <c r="L1683" i="12" s="1"/>
  <c r="I1707" i="12"/>
  <c r="L1707" i="12" s="1"/>
  <c r="I1751" i="12"/>
  <c r="L1751" i="12" s="1"/>
  <c r="I1795" i="12"/>
  <c r="L1795" i="12" s="1"/>
  <c r="I1596" i="12"/>
  <c r="L1596" i="12" s="1"/>
  <c r="I1710" i="12"/>
  <c r="L1710" i="12" s="1"/>
  <c r="I1776" i="12"/>
  <c r="L1776" i="12" s="1"/>
  <c r="I1504" i="12"/>
  <c r="L1504" i="12" s="1"/>
  <c r="I1571" i="12"/>
  <c r="L1571" i="12" s="1"/>
  <c r="I1643" i="12"/>
  <c r="L1643" i="12" s="1"/>
  <c r="I1735" i="12"/>
  <c r="L1735" i="12" s="1"/>
  <c r="I1777" i="12"/>
  <c r="L1777" i="12" s="1"/>
  <c r="I1505" i="12"/>
  <c r="L1505" i="12" s="1"/>
  <c r="I1572" i="12"/>
  <c r="L1572" i="12" s="1"/>
  <c r="I1647" i="12"/>
  <c r="L1647" i="12" s="1"/>
  <c r="I1712" i="12"/>
  <c r="L1712" i="12" s="1"/>
  <c r="I1778" i="12"/>
  <c r="L1778" i="12" s="1"/>
  <c r="I1495" i="12"/>
  <c r="L1495" i="12" s="1"/>
  <c r="I1569" i="12"/>
  <c r="L1569" i="12" s="1"/>
  <c r="I1615" i="12"/>
  <c r="L1615" i="12" s="1"/>
  <c r="I1663" i="12"/>
  <c r="L1663" i="12" s="1"/>
  <c r="I1727" i="12"/>
  <c r="L1727" i="12" s="1"/>
  <c r="I1771" i="12"/>
  <c r="L1771" i="12" s="1"/>
  <c r="I1813" i="12"/>
  <c r="L1813" i="12" s="1"/>
  <c r="I1503" i="12"/>
  <c r="L1503" i="12" s="1"/>
  <c r="I1548" i="12"/>
  <c r="L1548" i="12" s="1"/>
  <c r="I1642" i="12"/>
  <c r="L1642" i="12" s="1"/>
  <c r="I1690" i="12"/>
  <c r="L1690" i="12" s="1"/>
  <c r="I1752" i="12"/>
  <c r="L1752" i="12" s="1"/>
  <c r="I1820" i="12"/>
  <c r="L1820" i="12" s="1"/>
  <c r="I1523" i="12"/>
  <c r="L1523" i="12" s="1"/>
  <c r="I1598" i="12"/>
  <c r="L1598" i="12" s="1"/>
  <c r="I1691" i="12"/>
  <c r="L1691" i="12" s="1"/>
  <c r="I1753" i="12"/>
  <c r="L1753" i="12" s="1"/>
  <c r="I1821" i="12"/>
  <c r="L1821" i="12" s="1"/>
  <c r="I1479" i="12"/>
  <c r="L1479" i="12" s="1"/>
  <c r="I1551" i="12"/>
  <c r="L1551" i="12" s="1"/>
  <c r="I1620" i="12"/>
  <c r="L1620" i="12" s="1"/>
  <c r="I1692" i="12"/>
  <c r="L1692" i="12" s="1"/>
  <c r="I1754" i="12"/>
  <c r="L1754" i="12" s="1"/>
  <c r="I1822" i="12"/>
  <c r="L1822" i="12" s="1"/>
  <c r="I1665" i="12"/>
  <c r="L1665" i="12" s="1"/>
  <c r="I1510" i="12"/>
  <c r="L1510" i="12" s="1"/>
  <c r="I1558" i="12"/>
  <c r="L1558" i="12" s="1"/>
  <c r="I1604" i="12"/>
  <c r="L1604" i="12" s="1"/>
  <c r="I1652" i="12"/>
  <c r="L1652" i="12" s="1"/>
  <c r="I1699" i="12"/>
  <c r="L1699" i="12" s="1"/>
  <c r="I1741" i="12"/>
  <c r="L1741" i="12" s="1"/>
  <c r="I1785" i="12"/>
  <c r="L1785" i="12" s="1"/>
  <c r="I1827" i="12"/>
  <c r="L1827" i="12" s="1"/>
  <c r="I1526" i="12"/>
  <c r="L1526" i="12" s="1"/>
  <c r="I1667" i="12"/>
  <c r="L1667" i="12" s="1"/>
  <c r="I1755" i="12"/>
  <c r="L1755" i="12" s="1"/>
  <c r="I1470" i="12"/>
  <c r="L1470" i="12" s="1"/>
  <c r="I1518" i="12"/>
  <c r="L1518" i="12" s="1"/>
  <c r="I1564" i="12"/>
  <c r="L1564" i="12" s="1"/>
  <c r="I1612" i="12"/>
  <c r="L1612" i="12" s="1"/>
  <c r="I1660" i="12"/>
  <c r="L1660" i="12" s="1"/>
  <c r="I1704" i="12"/>
  <c r="L1704" i="12" s="1"/>
  <c r="I1748" i="12"/>
  <c r="L1748" i="12" s="1"/>
  <c r="I1790" i="12"/>
  <c r="L1790" i="12" s="1"/>
  <c r="I1480" i="12"/>
  <c r="L1480" i="12" s="1"/>
  <c r="I1574" i="12"/>
  <c r="L1574" i="12" s="1"/>
  <c r="I1713" i="12"/>
  <c r="L1713" i="12" s="1"/>
  <c r="I1799" i="12"/>
  <c r="L1799" i="12" s="1"/>
  <c r="I1622" i="12"/>
  <c r="L1622" i="12" s="1"/>
  <c r="I1491" i="12"/>
  <c r="L1491" i="12" s="1"/>
  <c r="I1536" i="12"/>
  <c r="L1536" i="12" s="1"/>
  <c r="I1584" i="12"/>
  <c r="L1584" i="12" s="1"/>
  <c r="I1630" i="12"/>
  <c r="L1630" i="12" s="1"/>
  <c r="I1678" i="12"/>
  <c r="L1678" i="12" s="1"/>
  <c r="I1723" i="12"/>
  <c r="L1723" i="12" s="1"/>
  <c r="I1765" i="12"/>
  <c r="L1765" i="12" s="1"/>
  <c r="I1809" i="12"/>
  <c r="L1809" i="12" s="1"/>
  <c r="I1485" i="12"/>
  <c r="L1485" i="12" s="1"/>
  <c r="I1552" i="12"/>
  <c r="L1552" i="12" s="1"/>
  <c r="I1627" i="12"/>
  <c r="L1627" i="12" s="1"/>
  <c r="I1693" i="12"/>
  <c r="L1693" i="12" s="1"/>
  <c r="I1762" i="12"/>
  <c r="L1762" i="12" s="1"/>
  <c r="I1823" i="12"/>
  <c r="L1823" i="12" s="1"/>
  <c r="I1486" i="12"/>
  <c r="L1486" i="12" s="1"/>
  <c r="I1555" i="12"/>
  <c r="L1555" i="12" s="1"/>
  <c r="I1628" i="12"/>
  <c r="L1628" i="12" s="1"/>
  <c r="I1694" i="12"/>
  <c r="L1694" i="12" s="1"/>
  <c r="I1763" i="12"/>
  <c r="L1763" i="12" s="1"/>
  <c r="I1824" i="12"/>
  <c r="L1824" i="12" s="1"/>
  <c r="I1506" i="12"/>
  <c r="L1506" i="12" s="1"/>
  <c r="I1648" i="12"/>
  <c r="L1648" i="12" s="1"/>
  <c r="I1779" i="12"/>
  <c r="L1779" i="12" s="1"/>
  <c r="I1582" i="12"/>
  <c r="L1582" i="12" s="1"/>
  <c r="I1719" i="12"/>
  <c r="L1719" i="12" s="1"/>
  <c r="I1583" i="12"/>
  <c r="L1583" i="12" s="1"/>
  <c r="I1722" i="12"/>
  <c r="L1722" i="12" s="1"/>
  <c r="I1586" i="12"/>
  <c r="L1586" i="12" s="1"/>
  <c r="I1724" i="12"/>
  <c r="L1724" i="12" s="1"/>
  <c r="I1534" i="12"/>
  <c r="L1534" i="12" s="1"/>
  <c r="I1676" i="12"/>
  <c r="L1676" i="12" s="1"/>
  <c r="I1807" i="12"/>
  <c r="L1807" i="12" s="1"/>
  <c r="I1602" i="12"/>
  <c r="L1602" i="12" s="1"/>
  <c r="I1739" i="12"/>
  <c r="L1739" i="12" s="1"/>
  <c r="I1603" i="12"/>
  <c r="L1603" i="12" s="1"/>
  <c r="I1679" i="12"/>
  <c r="L1679" i="12" s="1"/>
  <c r="I1810" i="12"/>
  <c r="L1810" i="12" s="1"/>
  <c r="I1490" i="12"/>
  <c r="L1490" i="12" s="1"/>
  <c r="I1556" i="12"/>
  <c r="L1556" i="12" s="1"/>
  <c r="I1629" i="12"/>
  <c r="L1629" i="12" s="1"/>
  <c r="I1695" i="12"/>
  <c r="L1695" i="12" s="1"/>
  <c r="I1764" i="12"/>
  <c r="L1764" i="12" s="1"/>
  <c r="I1825" i="12"/>
  <c r="L1825" i="12" s="1"/>
  <c r="I1492" i="12"/>
  <c r="L1492" i="12" s="1"/>
  <c r="I1557" i="12"/>
  <c r="L1557" i="12" s="1"/>
  <c r="I1634" i="12"/>
  <c r="L1634" i="12" s="1"/>
  <c r="I1698" i="12"/>
  <c r="L1698" i="12" s="1"/>
  <c r="I1766" i="12"/>
  <c r="L1766" i="12" s="1"/>
  <c r="I1826" i="12"/>
  <c r="L1826" i="12" s="1"/>
  <c r="I1581" i="12"/>
  <c r="L1581" i="12" s="1"/>
  <c r="I1718" i="12"/>
  <c r="L1718" i="12" s="1"/>
  <c r="I1507" i="12"/>
  <c r="L1507" i="12" s="1"/>
  <c r="I1649" i="12"/>
  <c r="L1649" i="12" s="1"/>
  <c r="I1782" i="12"/>
  <c r="L1782" i="12" s="1"/>
  <c r="I1508" i="12"/>
  <c r="L1508" i="12" s="1"/>
  <c r="I1650" i="12"/>
  <c r="L1650" i="12" s="1"/>
  <c r="I1783" i="12"/>
  <c r="L1783" i="12" s="1"/>
  <c r="I1509" i="12"/>
  <c r="L1509" i="12" s="1"/>
  <c r="I1651" i="12"/>
  <c r="L1651" i="12" s="1"/>
  <c r="I1784" i="12"/>
  <c r="L1784" i="12" s="1"/>
  <c r="I1533" i="12"/>
  <c r="L1533" i="12" s="1"/>
  <c r="I1600" i="12"/>
  <c r="L1600" i="12" s="1"/>
  <c r="I1675" i="12"/>
  <c r="L1675" i="12" s="1"/>
  <c r="I1737" i="12"/>
  <c r="L1737" i="12" s="1"/>
  <c r="I1806" i="12"/>
  <c r="L1806" i="12" s="1"/>
  <c r="I1601" i="12"/>
  <c r="L1601" i="12" s="1"/>
  <c r="I1738" i="12"/>
  <c r="L1738" i="12" s="1"/>
  <c r="I1535" i="12"/>
  <c r="L1535" i="12" s="1"/>
  <c r="I1677" i="12"/>
  <c r="L1677" i="12" s="1"/>
  <c r="I1808" i="12"/>
  <c r="L1808" i="12" s="1"/>
  <c r="I1538" i="12"/>
  <c r="L1538" i="12" s="1"/>
  <c r="I1740" i="12"/>
  <c r="L1740" i="12" s="1"/>
  <c r="I739" i="12"/>
  <c r="L739" i="12" s="1"/>
  <c r="I751" i="12"/>
  <c r="L751" i="12" s="1"/>
  <c r="I763" i="12"/>
  <c r="L763" i="12" s="1"/>
  <c r="I775" i="12"/>
  <c r="L775" i="12" s="1"/>
  <c r="I787" i="12"/>
  <c r="L787" i="12" s="1"/>
  <c r="I799" i="12"/>
  <c r="L799" i="12" s="1"/>
  <c r="I811" i="12"/>
  <c r="L811" i="12" s="1"/>
  <c r="I823" i="12"/>
  <c r="L823" i="12" s="1"/>
  <c r="I835" i="12"/>
  <c r="L835" i="12" s="1"/>
  <c r="I847" i="12"/>
  <c r="L847" i="12" s="1"/>
  <c r="I859" i="12"/>
  <c r="L859" i="12" s="1"/>
  <c r="I871" i="12"/>
  <c r="L871" i="12" s="1"/>
  <c r="I883" i="12"/>
  <c r="L883" i="12" s="1"/>
  <c r="I895" i="12"/>
  <c r="L895" i="12" s="1"/>
  <c r="I907" i="12"/>
  <c r="L907" i="12" s="1"/>
  <c r="I919" i="12"/>
  <c r="L919" i="12" s="1"/>
  <c r="I931" i="12"/>
  <c r="L931" i="12" s="1"/>
  <c r="I943" i="12"/>
  <c r="L943" i="12" s="1"/>
  <c r="I955" i="12"/>
  <c r="L955" i="12" s="1"/>
  <c r="I967" i="12"/>
  <c r="L967" i="12" s="1"/>
  <c r="I979" i="12"/>
  <c r="L979" i="12" s="1"/>
  <c r="I991" i="12"/>
  <c r="L991" i="12" s="1"/>
  <c r="I1003" i="12"/>
  <c r="L1003" i="12" s="1"/>
  <c r="I1015" i="12"/>
  <c r="L1015" i="12" s="1"/>
  <c r="I1027" i="12"/>
  <c r="L1027" i="12" s="1"/>
  <c r="I1039" i="12"/>
  <c r="L1039" i="12" s="1"/>
  <c r="I1051" i="12"/>
  <c r="L1051" i="12" s="1"/>
  <c r="I1063" i="12"/>
  <c r="L1063" i="12" s="1"/>
  <c r="I1075" i="12"/>
  <c r="L1075" i="12" s="1"/>
  <c r="I1087" i="12"/>
  <c r="L1087" i="12" s="1"/>
  <c r="I1099" i="12"/>
  <c r="L1099" i="12" s="1"/>
  <c r="I742" i="12"/>
  <c r="L742" i="12" s="1"/>
  <c r="I755" i="12"/>
  <c r="L755" i="12" s="1"/>
  <c r="I768" i="12"/>
  <c r="L768" i="12" s="1"/>
  <c r="I781" i="12"/>
  <c r="L781" i="12" s="1"/>
  <c r="I794" i="12"/>
  <c r="L794" i="12" s="1"/>
  <c r="I807" i="12"/>
  <c r="L807" i="12" s="1"/>
  <c r="I820" i="12"/>
  <c r="L820" i="12" s="1"/>
  <c r="I833" i="12"/>
  <c r="L833" i="12" s="1"/>
  <c r="I846" i="12"/>
  <c r="L846" i="12" s="1"/>
  <c r="I860" i="12"/>
  <c r="L860" i="12" s="1"/>
  <c r="I873" i="12"/>
  <c r="L873" i="12" s="1"/>
  <c r="I886" i="12"/>
  <c r="L886" i="12" s="1"/>
  <c r="I899" i="12"/>
  <c r="L899" i="12" s="1"/>
  <c r="I912" i="12"/>
  <c r="L912" i="12" s="1"/>
  <c r="I925" i="12"/>
  <c r="L925" i="12" s="1"/>
  <c r="I938" i="12"/>
  <c r="L938" i="12" s="1"/>
  <c r="I951" i="12"/>
  <c r="L951" i="12" s="1"/>
  <c r="I964" i="12"/>
  <c r="L964" i="12" s="1"/>
  <c r="I977" i="12"/>
  <c r="L977" i="12" s="1"/>
  <c r="I990" i="12"/>
  <c r="L990" i="12" s="1"/>
  <c r="I1004" i="12"/>
  <c r="L1004" i="12" s="1"/>
  <c r="I1017" i="12"/>
  <c r="L1017" i="12" s="1"/>
  <c r="I1030" i="12"/>
  <c r="L1030" i="12" s="1"/>
  <c r="I1043" i="12"/>
  <c r="L1043" i="12" s="1"/>
  <c r="I1056" i="12"/>
  <c r="L1056" i="12" s="1"/>
  <c r="I1069" i="12"/>
  <c r="L1069" i="12" s="1"/>
  <c r="I1082" i="12"/>
  <c r="L1082" i="12" s="1"/>
  <c r="I1095" i="12"/>
  <c r="L1095" i="12" s="1"/>
  <c r="I743" i="12"/>
  <c r="L743" i="12" s="1"/>
  <c r="I756" i="12"/>
  <c r="L756" i="12" s="1"/>
  <c r="I769" i="12"/>
  <c r="L769" i="12" s="1"/>
  <c r="I782" i="12"/>
  <c r="L782" i="12" s="1"/>
  <c r="I795" i="12"/>
  <c r="L795" i="12" s="1"/>
  <c r="I808" i="12"/>
  <c r="L808" i="12" s="1"/>
  <c r="I821" i="12"/>
  <c r="L821" i="12" s="1"/>
  <c r="I834" i="12"/>
  <c r="L834" i="12" s="1"/>
  <c r="I848" i="12"/>
  <c r="L848" i="12" s="1"/>
  <c r="I861" i="12"/>
  <c r="L861" i="12" s="1"/>
  <c r="I874" i="12"/>
  <c r="L874" i="12" s="1"/>
  <c r="I887" i="12"/>
  <c r="L887" i="12" s="1"/>
  <c r="I900" i="12"/>
  <c r="L900" i="12" s="1"/>
  <c r="I913" i="12"/>
  <c r="L913" i="12" s="1"/>
  <c r="I926" i="12"/>
  <c r="L926" i="12" s="1"/>
  <c r="I939" i="12"/>
  <c r="L939" i="12" s="1"/>
  <c r="I952" i="12"/>
  <c r="L952" i="12" s="1"/>
  <c r="I965" i="12"/>
  <c r="L965" i="12" s="1"/>
  <c r="I978" i="12"/>
  <c r="L978" i="12" s="1"/>
  <c r="I992" i="12"/>
  <c r="L992" i="12" s="1"/>
  <c r="I1005" i="12"/>
  <c r="L1005" i="12" s="1"/>
  <c r="I1018" i="12"/>
  <c r="L1018" i="12" s="1"/>
  <c r="I1031" i="12"/>
  <c r="L1031" i="12" s="1"/>
  <c r="I1044" i="12"/>
  <c r="L1044" i="12" s="1"/>
  <c r="I1057" i="12"/>
  <c r="L1057" i="12" s="1"/>
  <c r="I1070" i="12"/>
  <c r="L1070" i="12" s="1"/>
  <c r="I1083" i="12"/>
  <c r="L1083" i="12" s="1"/>
  <c r="I1096" i="12"/>
  <c r="L1096" i="12" s="1"/>
  <c r="I737" i="12"/>
  <c r="L737" i="12" s="1"/>
  <c r="I753" i="12"/>
  <c r="L753" i="12" s="1"/>
  <c r="I770" i="12"/>
  <c r="L770" i="12" s="1"/>
  <c r="I785" i="12"/>
  <c r="L785" i="12" s="1"/>
  <c r="I801" i="12"/>
  <c r="L801" i="12" s="1"/>
  <c r="I816" i="12"/>
  <c r="L816" i="12" s="1"/>
  <c r="I831" i="12"/>
  <c r="L831" i="12" s="1"/>
  <c r="I849" i="12"/>
  <c r="L849" i="12" s="1"/>
  <c r="I864" i="12"/>
  <c r="L864" i="12" s="1"/>
  <c r="I879" i="12"/>
  <c r="L879" i="12" s="1"/>
  <c r="I894" i="12"/>
  <c r="L894" i="12" s="1"/>
  <c r="I910" i="12"/>
  <c r="L910" i="12" s="1"/>
  <c r="I927" i="12"/>
  <c r="L927" i="12" s="1"/>
  <c r="I942" i="12"/>
  <c r="L942" i="12" s="1"/>
  <c r="I958" i="12"/>
  <c r="L958" i="12" s="1"/>
  <c r="I973" i="12"/>
  <c r="L973" i="12" s="1"/>
  <c r="I988" i="12"/>
  <c r="L988" i="12" s="1"/>
  <c r="I1006" i="12"/>
  <c r="L1006" i="12" s="1"/>
  <c r="I1021" i="12"/>
  <c r="L1021" i="12" s="1"/>
  <c r="I1036" i="12"/>
  <c r="L1036" i="12" s="1"/>
  <c r="I1052" i="12"/>
  <c r="L1052" i="12" s="1"/>
  <c r="I1067" i="12"/>
  <c r="L1067" i="12" s="1"/>
  <c r="I1084" i="12"/>
  <c r="L1084" i="12" s="1"/>
  <c r="I1100" i="12"/>
  <c r="L1100" i="12" s="1"/>
  <c r="I740" i="12"/>
  <c r="L740" i="12" s="1"/>
  <c r="I757" i="12"/>
  <c r="L757" i="12" s="1"/>
  <c r="I772" i="12"/>
  <c r="L772" i="12" s="1"/>
  <c r="I788" i="12"/>
  <c r="L788" i="12" s="1"/>
  <c r="I803" i="12"/>
  <c r="L803" i="12" s="1"/>
  <c r="I818" i="12"/>
  <c r="L818" i="12" s="1"/>
  <c r="I836" i="12"/>
  <c r="L836" i="12" s="1"/>
  <c r="I851" i="12"/>
  <c r="L851" i="12" s="1"/>
  <c r="I866" i="12"/>
  <c r="L866" i="12" s="1"/>
  <c r="I881" i="12"/>
  <c r="L881" i="12" s="1"/>
  <c r="I897" i="12"/>
  <c r="L897" i="12" s="1"/>
  <c r="I914" i="12"/>
  <c r="L914" i="12" s="1"/>
  <c r="I929" i="12"/>
  <c r="L929" i="12" s="1"/>
  <c r="I945" i="12"/>
  <c r="L945" i="12" s="1"/>
  <c r="I960" i="12"/>
  <c r="L960" i="12" s="1"/>
  <c r="I975" i="12"/>
  <c r="L975" i="12" s="1"/>
  <c r="I993" i="12"/>
  <c r="L993" i="12" s="1"/>
  <c r="I1008" i="12"/>
  <c r="L1008" i="12" s="1"/>
  <c r="I1023" i="12"/>
  <c r="L1023" i="12" s="1"/>
  <c r="I1038" i="12"/>
  <c r="L1038" i="12" s="1"/>
  <c r="I1054" i="12"/>
  <c r="L1054" i="12" s="1"/>
  <c r="I1071" i="12"/>
  <c r="L1071" i="12" s="1"/>
  <c r="I1086" i="12"/>
  <c r="L1086" i="12" s="1"/>
  <c r="I738" i="12"/>
  <c r="L738" i="12" s="1"/>
  <c r="I754" i="12"/>
  <c r="L754" i="12" s="1"/>
  <c r="I771" i="12"/>
  <c r="L771" i="12" s="1"/>
  <c r="I786" i="12"/>
  <c r="L786" i="12" s="1"/>
  <c r="I802" i="12"/>
  <c r="L802" i="12" s="1"/>
  <c r="I817" i="12"/>
  <c r="L817" i="12" s="1"/>
  <c r="I832" i="12"/>
  <c r="L832" i="12" s="1"/>
  <c r="I850" i="12"/>
  <c r="L850" i="12" s="1"/>
  <c r="I865" i="12"/>
  <c r="L865" i="12" s="1"/>
  <c r="I880" i="12"/>
  <c r="L880" i="12" s="1"/>
  <c r="I896" i="12"/>
  <c r="L896" i="12" s="1"/>
  <c r="I911" i="12"/>
  <c r="L911" i="12" s="1"/>
  <c r="I928" i="12"/>
  <c r="L928" i="12" s="1"/>
  <c r="I944" i="12"/>
  <c r="L944" i="12" s="1"/>
  <c r="I959" i="12"/>
  <c r="L959" i="12" s="1"/>
  <c r="I974" i="12"/>
  <c r="L974" i="12" s="1"/>
  <c r="I989" i="12"/>
  <c r="L989" i="12" s="1"/>
  <c r="I1007" i="12"/>
  <c r="L1007" i="12" s="1"/>
  <c r="I1022" i="12"/>
  <c r="L1022" i="12" s="1"/>
  <c r="I1037" i="12"/>
  <c r="L1037" i="12" s="1"/>
  <c r="I1053" i="12"/>
  <c r="L1053" i="12" s="1"/>
  <c r="I1068" i="12"/>
  <c r="L1068" i="12" s="1"/>
  <c r="I1085" i="12"/>
  <c r="L1085" i="12" s="1"/>
  <c r="I741" i="12"/>
  <c r="L741" i="12" s="1"/>
  <c r="I758" i="12"/>
  <c r="L758" i="12" s="1"/>
  <c r="I773" i="12"/>
  <c r="L773" i="12" s="1"/>
  <c r="I789" i="12"/>
  <c r="L789" i="12" s="1"/>
  <c r="I804" i="12"/>
  <c r="L804" i="12" s="1"/>
  <c r="I819" i="12"/>
  <c r="L819" i="12" s="1"/>
  <c r="I837" i="12"/>
  <c r="L837" i="12" s="1"/>
  <c r="I852" i="12"/>
  <c r="L852" i="12" s="1"/>
  <c r="I867" i="12"/>
  <c r="L867" i="12" s="1"/>
  <c r="I882" i="12"/>
  <c r="L882" i="12" s="1"/>
  <c r="I898" i="12"/>
  <c r="L898" i="12" s="1"/>
  <c r="I915" i="12"/>
  <c r="L915" i="12" s="1"/>
  <c r="I930" i="12"/>
  <c r="L930" i="12" s="1"/>
  <c r="I946" i="12"/>
  <c r="L946" i="12" s="1"/>
  <c r="I961" i="12"/>
  <c r="L961" i="12" s="1"/>
  <c r="I976" i="12"/>
  <c r="L976" i="12" s="1"/>
  <c r="I994" i="12"/>
  <c r="L994" i="12" s="1"/>
  <c r="I1009" i="12"/>
  <c r="L1009" i="12" s="1"/>
  <c r="I1024" i="12"/>
  <c r="L1024" i="12" s="1"/>
  <c r="I1040" i="12"/>
  <c r="L1040" i="12" s="1"/>
  <c r="I1055" i="12"/>
  <c r="L1055" i="12" s="1"/>
  <c r="I1072" i="12"/>
  <c r="L1072" i="12" s="1"/>
  <c r="I1088" i="12"/>
  <c r="L1088" i="12" s="1"/>
  <c r="I747" i="12"/>
  <c r="L747" i="12" s="1"/>
  <c r="I767" i="12"/>
  <c r="L767" i="12" s="1"/>
  <c r="I793" i="12"/>
  <c r="L793" i="12" s="1"/>
  <c r="I815" i="12"/>
  <c r="L815" i="12" s="1"/>
  <c r="I841" i="12"/>
  <c r="L841" i="12" s="1"/>
  <c r="I863" i="12"/>
  <c r="L863" i="12" s="1"/>
  <c r="I889" i="12"/>
  <c r="L889" i="12" s="1"/>
  <c r="I909" i="12"/>
  <c r="L909" i="12" s="1"/>
  <c r="I935" i="12"/>
  <c r="L935" i="12" s="1"/>
  <c r="I957" i="12"/>
  <c r="L957" i="12" s="1"/>
  <c r="I983" i="12"/>
  <c r="L983" i="12" s="1"/>
  <c r="I1002" i="12"/>
  <c r="L1002" i="12" s="1"/>
  <c r="I1029" i="12"/>
  <c r="L1029" i="12" s="1"/>
  <c r="I1050" i="12"/>
  <c r="L1050" i="12" s="1"/>
  <c r="I1077" i="12"/>
  <c r="L1077" i="12" s="1"/>
  <c r="I1098" i="12"/>
  <c r="L1098" i="12" s="1"/>
  <c r="I750" i="12"/>
  <c r="L750" i="12" s="1"/>
  <c r="I777" i="12"/>
  <c r="L777" i="12" s="1"/>
  <c r="I798" i="12"/>
  <c r="L798" i="12" s="1"/>
  <c r="I825" i="12"/>
  <c r="L825" i="12" s="1"/>
  <c r="I844" i="12"/>
  <c r="L844" i="12" s="1"/>
  <c r="I870" i="12"/>
  <c r="L870" i="12" s="1"/>
  <c r="I892" i="12"/>
  <c r="L892" i="12" s="1"/>
  <c r="I918" i="12"/>
  <c r="L918" i="12" s="1"/>
  <c r="I940" i="12"/>
  <c r="L940" i="12" s="1"/>
  <c r="I966" i="12"/>
  <c r="L966" i="12" s="1"/>
  <c r="I986" i="12"/>
  <c r="L986" i="12" s="1"/>
  <c r="I1012" i="12"/>
  <c r="L1012" i="12" s="1"/>
  <c r="I1034" i="12"/>
  <c r="L1034" i="12" s="1"/>
  <c r="I1060" i="12"/>
  <c r="L1060" i="12" s="1"/>
  <c r="I1080" i="12"/>
  <c r="L1080" i="12" s="1"/>
  <c r="I800" i="12"/>
  <c r="L800" i="12" s="1"/>
  <c r="I845" i="12"/>
  <c r="L845" i="12" s="1"/>
  <c r="I920" i="12"/>
  <c r="L920" i="12" s="1"/>
  <c r="I987" i="12"/>
  <c r="L987" i="12" s="1"/>
  <c r="I1061" i="12"/>
  <c r="L1061" i="12" s="1"/>
  <c r="I1081" i="12"/>
  <c r="L1081" i="12" s="1"/>
  <c r="I779" i="12"/>
  <c r="L779" i="12" s="1"/>
  <c r="I853" i="12"/>
  <c r="L853" i="12" s="1"/>
  <c r="I921" i="12"/>
  <c r="L921" i="12" s="1"/>
  <c r="I969" i="12"/>
  <c r="L969" i="12" s="1"/>
  <c r="I1041" i="12"/>
  <c r="L1041" i="12" s="1"/>
  <c r="I748" i="12"/>
  <c r="L748" i="12" s="1"/>
  <c r="I774" i="12"/>
  <c r="L774" i="12" s="1"/>
  <c r="I796" i="12"/>
  <c r="L796" i="12" s="1"/>
  <c r="I822" i="12"/>
  <c r="L822" i="12" s="1"/>
  <c r="I842" i="12"/>
  <c r="L842" i="12" s="1"/>
  <c r="I868" i="12"/>
  <c r="L868" i="12" s="1"/>
  <c r="I890" i="12"/>
  <c r="L890" i="12" s="1"/>
  <c r="I916" i="12"/>
  <c r="L916" i="12" s="1"/>
  <c r="I936" i="12"/>
  <c r="L936" i="12" s="1"/>
  <c r="I962" i="12"/>
  <c r="L962" i="12" s="1"/>
  <c r="I984" i="12"/>
  <c r="L984" i="12" s="1"/>
  <c r="I1010" i="12"/>
  <c r="L1010" i="12" s="1"/>
  <c r="I1032" i="12"/>
  <c r="L1032" i="12" s="1"/>
  <c r="I1058" i="12"/>
  <c r="L1058" i="12" s="1"/>
  <c r="I1078" i="12"/>
  <c r="L1078" i="12" s="1"/>
  <c r="I749" i="12"/>
  <c r="L749" i="12" s="1"/>
  <c r="I797" i="12"/>
  <c r="L797" i="12" s="1"/>
  <c r="I843" i="12"/>
  <c r="L843" i="12" s="1"/>
  <c r="I891" i="12"/>
  <c r="L891" i="12" s="1"/>
  <c r="I937" i="12"/>
  <c r="L937" i="12" s="1"/>
  <c r="I963" i="12"/>
  <c r="L963" i="12" s="1"/>
  <c r="I1011" i="12"/>
  <c r="L1011" i="12" s="1"/>
  <c r="I1059" i="12"/>
  <c r="L1059" i="12" s="1"/>
  <c r="I752" i="12"/>
  <c r="L752" i="12" s="1"/>
  <c r="I826" i="12"/>
  <c r="L826" i="12" s="1"/>
  <c r="I893" i="12"/>
  <c r="L893" i="12" s="1"/>
  <c r="I968" i="12"/>
  <c r="L968" i="12" s="1"/>
  <c r="I1035" i="12"/>
  <c r="L1035" i="12" s="1"/>
  <c r="I759" i="12"/>
  <c r="L759" i="12" s="1"/>
  <c r="I827" i="12"/>
  <c r="L827" i="12" s="1"/>
  <c r="I901" i="12"/>
  <c r="L901" i="12" s="1"/>
  <c r="I995" i="12"/>
  <c r="L995" i="12" s="1"/>
  <c r="I1062" i="12"/>
  <c r="L1062" i="12" s="1"/>
  <c r="I776" i="12"/>
  <c r="L776" i="12" s="1"/>
  <c r="I824" i="12"/>
  <c r="L824" i="12" s="1"/>
  <c r="I869" i="12"/>
  <c r="L869" i="12" s="1"/>
  <c r="I917" i="12"/>
  <c r="L917" i="12" s="1"/>
  <c r="I985" i="12"/>
  <c r="L985" i="12" s="1"/>
  <c r="I1033" i="12"/>
  <c r="L1033" i="12" s="1"/>
  <c r="I1079" i="12"/>
  <c r="L1079" i="12" s="1"/>
  <c r="I778" i="12"/>
  <c r="L778" i="12" s="1"/>
  <c r="I872" i="12"/>
  <c r="L872" i="12" s="1"/>
  <c r="I941" i="12"/>
  <c r="L941" i="12" s="1"/>
  <c r="I1013" i="12"/>
  <c r="L1013" i="12" s="1"/>
  <c r="I805" i="12"/>
  <c r="L805" i="12" s="1"/>
  <c r="I875" i="12"/>
  <c r="L875" i="12" s="1"/>
  <c r="I947" i="12"/>
  <c r="L947" i="12" s="1"/>
  <c r="I1014" i="12"/>
  <c r="L1014" i="12" s="1"/>
  <c r="I1089" i="12"/>
  <c r="L1089" i="12" s="1"/>
  <c r="I764" i="12"/>
  <c r="L764" i="12" s="1"/>
  <c r="I812" i="12"/>
  <c r="L812" i="12" s="1"/>
  <c r="I857" i="12"/>
  <c r="L857" i="12" s="1"/>
  <c r="I905" i="12"/>
  <c r="L905" i="12" s="1"/>
  <c r="I953" i="12"/>
  <c r="L953" i="12" s="1"/>
  <c r="I999" i="12"/>
  <c r="L999" i="12" s="1"/>
  <c r="I1047" i="12"/>
  <c r="L1047" i="12" s="1"/>
  <c r="I1093" i="12"/>
  <c r="L1093" i="12" s="1"/>
  <c r="I766" i="12"/>
  <c r="L766" i="12" s="1"/>
  <c r="I862" i="12"/>
  <c r="L862" i="12" s="1"/>
  <c r="I1001" i="12"/>
  <c r="L1001" i="12" s="1"/>
  <c r="I1097" i="12"/>
  <c r="L1097" i="12" s="1"/>
  <c r="I765" i="12"/>
  <c r="L765" i="12" s="1"/>
  <c r="I813" i="12"/>
  <c r="L813" i="12" s="1"/>
  <c r="I858" i="12"/>
  <c r="L858" i="12" s="1"/>
  <c r="I906" i="12"/>
  <c r="L906" i="12" s="1"/>
  <c r="I954" i="12"/>
  <c r="L954" i="12" s="1"/>
  <c r="I1000" i="12"/>
  <c r="L1000" i="12" s="1"/>
  <c r="I1048" i="12"/>
  <c r="L1048" i="12" s="1"/>
  <c r="I1094" i="12"/>
  <c r="L1094" i="12" s="1"/>
  <c r="I814" i="12"/>
  <c r="L814" i="12" s="1"/>
  <c r="I908" i="12"/>
  <c r="L908" i="12" s="1"/>
  <c r="I1049" i="12"/>
  <c r="L1049" i="12" s="1"/>
  <c r="I956" i="12"/>
  <c r="L956" i="12" s="1"/>
  <c r="I744" i="12"/>
  <c r="L744" i="12" s="1"/>
  <c r="I790" i="12"/>
  <c r="L790" i="12" s="1"/>
  <c r="I838" i="12"/>
  <c r="L838" i="12" s="1"/>
  <c r="I884" i="12"/>
  <c r="L884" i="12" s="1"/>
  <c r="I932" i="12"/>
  <c r="L932" i="12" s="1"/>
  <c r="I980" i="12"/>
  <c r="L980" i="12" s="1"/>
  <c r="I1025" i="12"/>
  <c r="L1025" i="12" s="1"/>
  <c r="I1073" i="12"/>
  <c r="L1073" i="12" s="1"/>
  <c r="I736" i="12"/>
  <c r="L736" i="12" s="1"/>
  <c r="I809" i="12"/>
  <c r="L809" i="12" s="1"/>
  <c r="I878" i="12"/>
  <c r="L878" i="12" s="1"/>
  <c r="I949" i="12"/>
  <c r="L949" i="12" s="1"/>
  <c r="I1020" i="12"/>
  <c r="L1020" i="12" s="1"/>
  <c r="I1091" i="12"/>
  <c r="L1091" i="12" s="1"/>
  <c r="I745" i="12"/>
  <c r="L745" i="12" s="1"/>
  <c r="I810" i="12"/>
  <c r="L810" i="12" s="1"/>
  <c r="I885" i="12"/>
  <c r="L885" i="12" s="1"/>
  <c r="I950" i="12"/>
  <c r="L950" i="12" s="1"/>
  <c r="I1026" i="12"/>
  <c r="L1026" i="12" s="1"/>
  <c r="I1092" i="12"/>
  <c r="L1092" i="12" s="1"/>
  <c r="I761" i="12"/>
  <c r="L761" i="12" s="1"/>
  <c r="I903" i="12"/>
  <c r="L903" i="12" s="1"/>
  <c r="I1045" i="12"/>
  <c r="L1045" i="12" s="1"/>
  <c r="I839" i="12"/>
  <c r="L839" i="12" s="1"/>
  <c r="I981" i="12"/>
  <c r="L981" i="12" s="1"/>
  <c r="I780" i="12"/>
  <c r="L780" i="12" s="1"/>
  <c r="I982" i="12"/>
  <c r="L982" i="12" s="1"/>
  <c r="I783" i="12"/>
  <c r="L783" i="12" s="1"/>
  <c r="I923" i="12"/>
  <c r="L923" i="12" s="1"/>
  <c r="I1065" i="12"/>
  <c r="L1065" i="12" s="1"/>
  <c r="I791" i="12"/>
  <c r="L791" i="12" s="1"/>
  <c r="I933" i="12"/>
  <c r="L933" i="12" s="1"/>
  <c r="I792" i="12"/>
  <c r="L792" i="12" s="1"/>
  <c r="I876" i="12"/>
  <c r="L876" i="12" s="1"/>
  <c r="I1016" i="12"/>
  <c r="L1016" i="12" s="1"/>
  <c r="I1076" i="12"/>
  <c r="L1076" i="12" s="1"/>
  <c r="I735" i="12"/>
  <c r="L735" i="12" s="1"/>
  <c r="I877" i="12"/>
  <c r="L877" i="12" s="1"/>
  <c r="I1019" i="12"/>
  <c r="L1019" i="12" s="1"/>
  <c r="I746" i="12"/>
  <c r="L746" i="12" s="1"/>
  <c r="I828" i="12"/>
  <c r="L828" i="12" s="1"/>
  <c r="I888" i="12"/>
  <c r="L888" i="12" s="1"/>
  <c r="I970" i="12"/>
  <c r="L970" i="12" s="1"/>
  <c r="I1028" i="12"/>
  <c r="L1028" i="12" s="1"/>
  <c r="I760" i="12"/>
  <c r="L760" i="12" s="1"/>
  <c r="I829" i="12"/>
  <c r="L829" i="12" s="1"/>
  <c r="I902" i="12"/>
  <c r="L902" i="12" s="1"/>
  <c r="I971" i="12"/>
  <c r="L971" i="12" s="1"/>
  <c r="I1042" i="12"/>
  <c r="L1042" i="12" s="1"/>
  <c r="I830" i="12"/>
  <c r="L830" i="12" s="1"/>
  <c r="I972" i="12"/>
  <c r="L972" i="12" s="1"/>
  <c r="I762" i="12"/>
  <c r="L762" i="12" s="1"/>
  <c r="I904" i="12"/>
  <c r="L904" i="12" s="1"/>
  <c r="I1046" i="12"/>
  <c r="L1046" i="12" s="1"/>
  <c r="I840" i="12"/>
  <c r="L840" i="12" s="1"/>
  <c r="I922" i="12"/>
  <c r="L922" i="12" s="1"/>
  <c r="I1064" i="12"/>
  <c r="L1064" i="12" s="1"/>
  <c r="I854" i="12"/>
  <c r="L854" i="12" s="1"/>
  <c r="I996" i="12"/>
  <c r="L996" i="12" s="1"/>
  <c r="I784" i="12"/>
  <c r="L784" i="12" s="1"/>
  <c r="I855" i="12"/>
  <c r="L855" i="12" s="1"/>
  <c r="I924" i="12"/>
  <c r="L924" i="12" s="1"/>
  <c r="I997" i="12"/>
  <c r="L997" i="12" s="1"/>
  <c r="I1066" i="12"/>
  <c r="L1066" i="12" s="1"/>
  <c r="I856" i="12"/>
  <c r="L856" i="12" s="1"/>
  <c r="I998" i="12"/>
  <c r="L998" i="12" s="1"/>
  <c r="I1074" i="12"/>
  <c r="L1074" i="12" s="1"/>
  <c r="I934" i="12"/>
  <c r="L934" i="12" s="1"/>
  <c r="I806" i="12"/>
  <c r="L806" i="12" s="1"/>
  <c r="I948" i="12"/>
  <c r="L948" i="12" s="1"/>
  <c r="I1090" i="12"/>
  <c r="L1090" i="12" s="1"/>
  <c r="I4919" i="12"/>
  <c r="L4919" i="12" s="1"/>
  <c r="I4931" i="12"/>
  <c r="L4931" i="12" s="1"/>
  <c r="I4943" i="12"/>
  <c r="L4943" i="12" s="1"/>
  <c r="I4955" i="12"/>
  <c r="L4955" i="12" s="1"/>
  <c r="I4967" i="12"/>
  <c r="L4967" i="12" s="1"/>
  <c r="I4979" i="12"/>
  <c r="L4979" i="12" s="1"/>
  <c r="I4991" i="12"/>
  <c r="L4991" i="12" s="1"/>
  <c r="I4920" i="12"/>
  <c r="L4920" i="12" s="1"/>
  <c r="I4944" i="12"/>
  <c r="L4944" i="12" s="1"/>
  <c r="I4968" i="12"/>
  <c r="L4968" i="12" s="1"/>
  <c r="I4980" i="12"/>
  <c r="L4980" i="12" s="1"/>
  <c r="I4932" i="12"/>
  <c r="L4932" i="12" s="1"/>
  <c r="I4956" i="12"/>
  <c r="L4956" i="12" s="1"/>
  <c r="I4921" i="12"/>
  <c r="L4921" i="12" s="1"/>
  <c r="I4935" i="12"/>
  <c r="L4935" i="12" s="1"/>
  <c r="I4949" i="12"/>
  <c r="L4949" i="12" s="1"/>
  <c r="I4963" i="12"/>
  <c r="L4963" i="12" s="1"/>
  <c r="I4977" i="12"/>
  <c r="L4977" i="12" s="1"/>
  <c r="I4922" i="12"/>
  <c r="L4922" i="12" s="1"/>
  <c r="I4950" i="12"/>
  <c r="L4950" i="12" s="1"/>
  <c r="I4964" i="12"/>
  <c r="L4964" i="12" s="1"/>
  <c r="I4923" i="12"/>
  <c r="L4923" i="12" s="1"/>
  <c r="I4951" i="12"/>
  <c r="L4951" i="12" s="1"/>
  <c r="I4981" i="12"/>
  <c r="L4981" i="12" s="1"/>
  <c r="I4938" i="12"/>
  <c r="L4938" i="12" s="1"/>
  <c r="I4966" i="12"/>
  <c r="L4966" i="12" s="1"/>
  <c r="I4936" i="12"/>
  <c r="L4936" i="12" s="1"/>
  <c r="I4978" i="12"/>
  <c r="L4978" i="12" s="1"/>
  <c r="I4937" i="12"/>
  <c r="L4937" i="12" s="1"/>
  <c r="I4965" i="12"/>
  <c r="L4965" i="12" s="1"/>
  <c r="I4910" i="12"/>
  <c r="L4910" i="12" s="1"/>
  <c r="I4924" i="12"/>
  <c r="L4924" i="12" s="1"/>
  <c r="I4952" i="12"/>
  <c r="L4952" i="12" s="1"/>
  <c r="I4982" i="12"/>
  <c r="L4982" i="12" s="1"/>
  <c r="I4914" i="12"/>
  <c r="L4914" i="12" s="1"/>
  <c r="I4934" i="12"/>
  <c r="L4934" i="12" s="1"/>
  <c r="I4958" i="12"/>
  <c r="L4958" i="12" s="1"/>
  <c r="I4976" i="12"/>
  <c r="L4976" i="12" s="1"/>
  <c r="I4940" i="12"/>
  <c r="L4940" i="12" s="1"/>
  <c r="I4917" i="12"/>
  <c r="L4917" i="12" s="1"/>
  <c r="I4961" i="12"/>
  <c r="L4961" i="12" s="1"/>
  <c r="I4942" i="12"/>
  <c r="L4942" i="12" s="1"/>
  <c r="I4915" i="12"/>
  <c r="L4915" i="12" s="1"/>
  <c r="I4939" i="12"/>
  <c r="L4939" i="12" s="1"/>
  <c r="I4959" i="12"/>
  <c r="L4959" i="12" s="1"/>
  <c r="I4983" i="12"/>
  <c r="L4983" i="12" s="1"/>
  <c r="I4916" i="12"/>
  <c r="L4916" i="12" s="1"/>
  <c r="I4984" i="12"/>
  <c r="L4984" i="12" s="1"/>
  <c r="I4985" i="12"/>
  <c r="L4985" i="12" s="1"/>
  <c r="I4986" i="12"/>
  <c r="L4986" i="12" s="1"/>
  <c r="I4960" i="12"/>
  <c r="L4960" i="12" s="1"/>
  <c r="I4941" i="12"/>
  <c r="L4941" i="12" s="1"/>
  <c r="I4962" i="12"/>
  <c r="L4962" i="12" s="1"/>
  <c r="I4918" i="12"/>
  <c r="L4918" i="12" s="1"/>
  <c r="I4913" i="12"/>
  <c r="L4913" i="12" s="1"/>
  <c r="I4953" i="12"/>
  <c r="L4953" i="12" s="1"/>
  <c r="I4989" i="12"/>
  <c r="L4989" i="12" s="1"/>
  <c r="I4954" i="12"/>
  <c r="L4954" i="12" s="1"/>
  <c r="I4925" i="12"/>
  <c r="L4925" i="12" s="1"/>
  <c r="I4990" i="12"/>
  <c r="L4990" i="12" s="1"/>
  <c r="I4926" i="12"/>
  <c r="L4926" i="12" s="1"/>
  <c r="I4970" i="12"/>
  <c r="L4970" i="12" s="1"/>
  <c r="I4927" i="12"/>
  <c r="L4927" i="12" s="1"/>
  <c r="I4973" i="12"/>
  <c r="L4973" i="12" s="1"/>
  <c r="I4974" i="12"/>
  <c r="L4974" i="12" s="1"/>
  <c r="I4975" i="12"/>
  <c r="L4975" i="12" s="1"/>
  <c r="I4987" i="12"/>
  <c r="L4987" i="12" s="1"/>
  <c r="I4946" i="12"/>
  <c r="L4946" i="12" s="1"/>
  <c r="I4947" i="12"/>
  <c r="L4947" i="12" s="1"/>
  <c r="I4911" i="12"/>
  <c r="L4911" i="12" s="1"/>
  <c r="I4971" i="12"/>
  <c r="L4971" i="12" s="1"/>
  <c r="I4928" i="12"/>
  <c r="L4928" i="12" s="1"/>
  <c r="I4972" i="12"/>
  <c r="L4972" i="12" s="1"/>
  <c r="I4929" i="12"/>
  <c r="L4929" i="12" s="1"/>
  <c r="I4930" i="12"/>
  <c r="L4930" i="12" s="1"/>
  <c r="I4933" i="12"/>
  <c r="L4933" i="12" s="1"/>
  <c r="I4945" i="12"/>
  <c r="L4945" i="12" s="1"/>
  <c r="I4988" i="12"/>
  <c r="L4988" i="12" s="1"/>
  <c r="I4948" i="12"/>
  <c r="L4948" i="12" s="1"/>
  <c r="I4957" i="12"/>
  <c r="L4957" i="12" s="1"/>
  <c r="I4912" i="12"/>
  <c r="L4912" i="12" s="1"/>
  <c r="I4969" i="12"/>
  <c r="L4969" i="12" s="1"/>
  <c r="I4764" i="12"/>
  <c r="L4764" i="12" s="1"/>
  <c r="I4776" i="12"/>
  <c r="L4776" i="12" s="1"/>
  <c r="I4788" i="12"/>
  <c r="L4788" i="12" s="1"/>
  <c r="I4800" i="12"/>
  <c r="L4800" i="12" s="1"/>
  <c r="I4812" i="12"/>
  <c r="L4812" i="12" s="1"/>
  <c r="I4824" i="12"/>
  <c r="L4824" i="12" s="1"/>
  <c r="I4836" i="12"/>
  <c r="L4836" i="12" s="1"/>
  <c r="I4848" i="12"/>
  <c r="L4848" i="12" s="1"/>
  <c r="I4860" i="12"/>
  <c r="L4860" i="12" s="1"/>
  <c r="I4872" i="12"/>
  <c r="L4872" i="12" s="1"/>
  <c r="I4884" i="12"/>
  <c r="L4884" i="12" s="1"/>
  <c r="I4896" i="12"/>
  <c r="L4896" i="12" s="1"/>
  <c r="I4908" i="12"/>
  <c r="L4908" i="12" s="1"/>
  <c r="I4777" i="12"/>
  <c r="L4777" i="12" s="1"/>
  <c r="I4801" i="12"/>
  <c r="L4801" i="12" s="1"/>
  <c r="I4825" i="12"/>
  <c r="L4825" i="12" s="1"/>
  <c r="I4849" i="12"/>
  <c r="L4849" i="12" s="1"/>
  <c r="I4873" i="12"/>
  <c r="L4873" i="12" s="1"/>
  <c r="I4885" i="12"/>
  <c r="L4885" i="12" s="1"/>
  <c r="I4909" i="12"/>
  <c r="L4909" i="12" s="1"/>
  <c r="I4765" i="12"/>
  <c r="L4765" i="12" s="1"/>
  <c r="I4789" i="12"/>
  <c r="L4789" i="12" s="1"/>
  <c r="I4813" i="12"/>
  <c r="L4813" i="12" s="1"/>
  <c r="I4837" i="12"/>
  <c r="L4837" i="12" s="1"/>
  <c r="I4861" i="12"/>
  <c r="L4861" i="12" s="1"/>
  <c r="I4897" i="12"/>
  <c r="L4897" i="12" s="1"/>
  <c r="I4762" i="12"/>
  <c r="L4762" i="12" s="1"/>
  <c r="I4778" i="12"/>
  <c r="L4778" i="12" s="1"/>
  <c r="I4792" i="12"/>
  <c r="L4792" i="12" s="1"/>
  <c r="I4806" i="12"/>
  <c r="L4806" i="12" s="1"/>
  <c r="I4820" i="12"/>
  <c r="L4820" i="12" s="1"/>
  <c r="I4834" i="12"/>
  <c r="L4834" i="12" s="1"/>
  <c r="I4850" i="12"/>
  <c r="L4850" i="12" s="1"/>
  <c r="I4864" i="12"/>
  <c r="L4864" i="12" s="1"/>
  <c r="I4878" i="12"/>
  <c r="L4878" i="12" s="1"/>
  <c r="I4892" i="12"/>
  <c r="L4892" i="12" s="1"/>
  <c r="I4906" i="12"/>
  <c r="L4906" i="12" s="1"/>
  <c r="I4763" i="12"/>
  <c r="L4763" i="12" s="1"/>
  <c r="I4793" i="12"/>
  <c r="L4793" i="12" s="1"/>
  <c r="I4821" i="12"/>
  <c r="L4821" i="12" s="1"/>
  <c r="I4835" i="12"/>
  <c r="L4835" i="12" s="1"/>
  <c r="I4865" i="12"/>
  <c r="L4865" i="12" s="1"/>
  <c r="I4893" i="12"/>
  <c r="L4893" i="12" s="1"/>
  <c r="I4780" i="12"/>
  <c r="L4780" i="12" s="1"/>
  <c r="I4808" i="12"/>
  <c r="L4808" i="12" s="1"/>
  <c r="I4838" i="12"/>
  <c r="L4838" i="12" s="1"/>
  <c r="I4866" i="12"/>
  <c r="L4866" i="12" s="1"/>
  <c r="I4894" i="12"/>
  <c r="L4894" i="12" s="1"/>
  <c r="I4781" i="12"/>
  <c r="L4781" i="12" s="1"/>
  <c r="I4809" i="12"/>
  <c r="L4809" i="12" s="1"/>
  <c r="I4839" i="12"/>
  <c r="L4839" i="12" s="1"/>
  <c r="I4867" i="12"/>
  <c r="L4867" i="12" s="1"/>
  <c r="I4895" i="12"/>
  <c r="L4895" i="12" s="1"/>
  <c r="I4779" i="12"/>
  <c r="L4779" i="12" s="1"/>
  <c r="I4807" i="12"/>
  <c r="L4807" i="12" s="1"/>
  <c r="I4851" i="12"/>
  <c r="L4851" i="12" s="1"/>
  <c r="I4879" i="12"/>
  <c r="L4879" i="12" s="1"/>
  <c r="I4907" i="12"/>
  <c r="L4907" i="12" s="1"/>
  <c r="I4766" i="12"/>
  <c r="L4766" i="12" s="1"/>
  <c r="I4794" i="12"/>
  <c r="L4794" i="12" s="1"/>
  <c r="I4822" i="12"/>
  <c r="L4822" i="12" s="1"/>
  <c r="I4852" i="12"/>
  <c r="L4852" i="12" s="1"/>
  <c r="I4880" i="12"/>
  <c r="L4880" i="12" s="1"/>
  <c r="I4767" i="12"/>
  <c r="L4767" i="12" s="1"/>
  <c r="I4795" i="12"/>
  <c r="L4795" i="12" s="1"/>
  <c r="I4823" i="12"/>
  <c r="L4823" i="12" s="1"/>
  <c r="I4853" i="12"/>
  <c r="L4853" i="12" s="1"/>
  <c r="I4881" i="12"/>
  <c r="L4881" i="12" s="1"/>
  <c r="I4768" i="12"/>
  <c r="L4768" i="12" s="1"/>
  <c r="I4786" i="12"/>
  <c r="L4786" i="12" s="1"/>
  <c r="I4810" i="12"/>
  <c r="L4810" i="12" s="1"/>
  <c r="I4830" i="12"/>
  <c r="L4830" i="12" s="1"/>
  <c r="I4854" i="12"/>
  <c r="L4854" i="12" s="1"/>
  <c r="I4874" i="12"/>
  <c r="L4874" i="12" s="1"/>
  <c r="I4898" i="12"/>
  <c r="L4898" i="12" s="1"/>
  <c r="I4770" i="12"/>
  <c r="L4770" i="12" s="1"/>
  <c r="I4832" i="12"/>
  <c r="L4832" i="12" s="1"/>
  <c r="I4900" i="12"/>
  <c r="L4900" i="12" s="1"/>
  <c r="I4771" i="12"/>
  <c r="L4771" i="12" s="1"/>
  <c r="I4815" i="12"/>
  <c r="L4815" i="12" s="1"/>
  <c r="I4857" i="12"/>
  <c r="L4857" i="12" s="1"/>
  <c r="I4796" i="12"/>
  <c r="L4796" i="12" s="1"/>
  <c r="I4858" i="12"/>
  <c r="L4858" i="12" s="1"/>
  <c r="I4769" i="12"/>
  <c r="L4769" i="12" s="1"/>
  <c r="I4787" i="12"/>
  <c r="L4787" i="12" s="1"/>
  <c r="I4811" i="12"/>
  <c r="L4811" i="12" s="1"/>
  <c r="I4831" i="12"/>
  <c r="L4831" i="12" s="1"/>
  <c r="I4855" i="12"/>
  <c r="L4855" i="12" s="1"/>
  <c r="I4875" i="12"/>
  <c r="L4875" i="12" s="1"/>
  <c r="I4899" i="12"/>
  <c r="L4899" i="12" s="1"/>
  <c r="I4790" i="12"/>
  <c r="L4790" i="12" s="1"/>
  <c r="I4856" i="12"/>
  <c r="L4856" i="12" s="1"/>
  <c r="I4833" i="12"/>
  <c r="L4833" i="12" s="1"/>
  <c r="I4901" i="12"/>
  <c r="L4901" i="12" s="1"/>
  <c r="I4772" i="12"/>
  <c r="L4772" i="12" s="1"/>
  <c r="I4840" i="12"/>
  <c r="L4840" i="12" s="1"/>
  <c r="I4882" i="12"/>
  <c r="L4882" i="12" s="1"/>
  <c r="I4814" i="12"/>
  <c r="L4814" i="12" s="1"/>
  <c r="I4876" i="12"/>
  <c r="L4876" i="12" s="1"/>
  <c r="I4791" i="12"/>
  <c r="L4791" i="12" s="1"/>
  <c r="I4877" i="12"/>
  <c r="L4877" i="12" s="1"/>
  <c r="I4816" i="12"/>
  <c r="L4816" i="12" s="1"/>
  <c r="I4902" i="12"/>
  <c r="L4902" i="12" s="1"/>
  <c r="I4773" i="12"/>
  <c r="L4773" i="12" s="1"/>
  <c r="I4804" i="12"/>
  <c r="L4804" i="12" s="1"/>
  <c r="I4844" i="12"/>
  <c r="L4844" i="12" s="1"/>
  <c r="I4886" i="12"/>
  <c r="L4886" i="12" s="1"/>
  <c r="I4805" i="12"/>
  <c r="L4805" i="12" s="1"/>
  <c r="I4887" i="12"/>
  <c r="L4887" i="12" s="1"/>
  <c r="I4774" i="12"/>
  <c r="L4774" i="12" s="1"/>
  <c r="I4845" i="12"/>
  <c r="L4845" i="12" s="1"/>
  <c r="I4785" i="12"/>
  <c r="L4785" i="12" s="1"/>
  <c r="I4829" i="12"/>
  <c r="L4829" i="12" s="1"/>
  <c r="I4871" i="12"/>
  <c r="L4871" i="12" s="1"/>
  <c r="I4841" i="12"/>
  <c r="L4841" i="12" s="1"/>
  <c r="I4799" i="12"/>
  <c r="L4799" i="12" s="1"/>
  <c r="I4889" i="12"/>
  <c r="L4889" i="12" s="1"/>
  <c r="I4890" i="12"/>
  <c r="L4890" i="12" s="1"/>
  <c r="I4891" i="12"/>
  <c r="L4891" i="12" s="1"/>
  <c r="I4817" i="12"/>
  <c r="L4817" i="12" s="1"/>
  <c r="I4903" i="12"/>
  <c r="L4903" i="12" s="1"/>
  <c r="I4862" i="12"/>
  <c r="L4862" i="12" s="1"/>
  <c r="I4775" i="12"/>
  <c r="L4775" i="12" s="1"/>
  <c r="I4863" i="12"/>
  <c r="L4863" i="12" s="1"/>
  <c r="I4826" i="12"/>
  <c r="L4826" i="12" s="1"/>
  <c r="I4827" i="12"/>
  <c r="L4827" i="12" s="1"/>
  <c r="I4797" i="12"/>
  <c r="L4797" i="12" s="1"/>
  <c r="I4883" i="12"/>
  <c r="L4883" i="12" s="1"/>
  <c r="I4798" i="12"/>
  <c r="L4798" i="12" s="1"/>
  <c r="I4842" i="12"/>
  <c r="L4842" i="12" s="1"/>
  <c r="I4888" i="12"/>
  <c r="L4888" i="12" s="1"/>
  <c r="I4843" i="12"/>
  <c r="L4843" i="12" s="1"/>
  <c r="I4802" i="12"/>
  <c r="L4802" i="12" s="1"/>
  <c r="I4846" i="12"/>
  <c r="L4846" i="12" s="1"/>
  <c r="I4803" i="12"/>
  <c r="L4803" i="12" s="1"/>
  <c r="I4847" i="12"/>
  <c r="L4847" i="12" s="1"/>
  <c r="I4760" i="12"/>
  <c r="L4760" i="12" s="1"/>
  <c r="I4859" i="12"/>
  <c r="L4859" i="12" s="1"/>
  <c r="I4761" i="12"/>
  <c r="L4761" i="12" s="1"/>
  <c r="I4818" i="12"/>
  <c r="L4818" i="12" s="1"/>
  <c r="I4904" i="12"/>
  <c r="L4904" i="12" s="1"/>
  <c r="I4819" i="12"/>
  <c r="L4819" i="12" s="1"/>
  <c r="I4905" i="12"/>
  <c r="L4905" i="12" s="1"/>
  <c r="I4782" i="12"/>
  <c r="L4782" i="12" s="1"/>
  <c r="I4868" i="12"/>
  <c r="L4868" i="12" s="1"/>
  <c r="I4783" i="12"/>
  <c r="L4783" i="12" s="1"/>
  <c r="I4869" i="12"/>
  <c r="L4869" i="12" s="1"/>
  <c r="I4870" i="12"/>
  <c r="L4870" i="12" s="1"/>
  <c r="I4784" i="12"/>
  <c r="L4784" i="12" s="1"/>
  <c r="I4828" i="12"/>
  <c r="L4828" i="12" s="1"/>
  <c r="I2932" i="12"/>
  <c r="L2932" i="12" s="1"/>
  <c r="I2944" i="12"/>
  <c r="L2944" i="12" s="1"/>
  <c r="I2956" i="12"/>
  <c r="L2956" i="12" s="1"/>
  <c r="I2968" i="12"/>
  <c r="L2968" i="12" s="1"/>
  <c r="I2980" i="12"/>
  <c r="L2980" i="12" s="1"/>
  <c r="I2992" i="12"/>
  <c r="L2992" i="12" s="1"/>
  <c r="I3004" i="12"/>
  <c r="L3004" i="12" s="1"/>
  <c r="I3016" i="12"/>
  <c r="L3016" i="12" s="1"/>
  <c r="I3028" i="12"/>
  <c r="L3028" i="12" s="1"/>
  <c r="I3040" i="12"/>
  <c r="L3040" i="12" s="1"/>
  <c r="I3052" i="12"/>
  <c r="L3052" i="12" s="1"/>
  <c r="I3064" i="12"/>
  <c r="L3064" i="12" s="1"/>
  <c r="I3076" i="12"/>
  <c r="L3076" i="12" s="1"/>
  <c r="I3088" i="12"/>
  <c r="L3088" i="12" s="1"/>
  <c r="I3100" i="12"/>
  <c r="L3100" i="12" s="1"/>
  <c r="I3112" i="12"/>
  <c r="L3112" i="12" s="1"/>
  <c r="I3124" i="12"/>
  <c r="L3124" i="12" s="1"/>
  <c r="I3136" i="12"/>
  <c r="L3136" i="12" s="1"/>
  <c r="I3148" i="12"/>
  <c r="L3148" i="12" s="1"/>
  <c r="I3160" i="12"/>
  <c r="L3160" i="12" s="1"/>
  <c r="I3172" i="12"/>
  <c r="L3172" i="12" s="1"/>
  <c r="I3184" i="12"/>
  <c r="L3184" i="12" s="1"/>
  <c r="I3196" i="12"/>
  <c r="L3196" i="12" s="1"/>
  <c r="I3208" i="12"/>
  <c r="L3208" i="12" s="1"/>
  <c r="I3220" i="12"/>
  <c r="L3220" i="12" s="1"/>
  <c r="I3232" i="12"/>
  <c r="L3232" i="12" s="1"/>
  <c r="I3244" i="12"/>
  <c r="L3244" i="12" s="1"/>
  <c r="I3256" i="12"/>
  <c r="L3256" i="12" s="1"/>
  <c r="I3268" i="12"/>
  <c r="L3268" i="12" s="1"/>
  <c r="I3280" i="12"/>
  <c r="L3280" i="12" s="1"/>
  <c r="I3292" i="12"/>
  <c r="L3292" i="12" s="1"/>
  <c r="I3125" i="12"/>
  <c r="L3125" i="12" s="1"/>
  <c r="I3233" i="12"/>
  <c r="L3233" i="12" s="1"/>
  <c r="I3269" i="12"/>
  <c r="L3269" i="12" s="1"/>
  <c r="I3281" i="12"/>
  <c r="L3281" i="12" s="1"/>
  <c r="I2933" i="12"/>
  <c r="L2933" i="12" s="1"/>
  <c r="I2945" i="12"/>
  <c r="L2945" i="12" s="1"/>
  <c r="I2957" i="12"/>
  <c r="L2957" i="12" s="1"/>
  <c r="I2969" i="12"/>
  <c r="L2969" i="12" s="1"/>
  <c r="I2981" i="12"/>
  <c r="L2981" i="12" s="1"/>
  <c r="I2993" i="12"/>
  <c r="L2993" i="12" s="1"/>
  <c r="I3005" i="12"/>
  <c r="L3005" i="12" s="1"/>
  <c r="I3017" i="12"/>
  <c r="L3017" i="12" s="1"/>
  <c r="I3029" i="12"/>
  <c r="L3029" i="12" s="1"/>
  <c r="I3041" i="12"/>
  <c r="L3041" i="12" s="1"/>
  <c r="I3053" i="12"/>
  <c r="L3053" i="12" s="1"/>
  <c r="I3065" i="12"/>
  <c r="L3065" i="12" s="1"/>
  <c r="I3077" i="12"/>
  <c r="L3077" i="12" s="1"/>
  <c r="I3089" i="12"/>
  <c r="L3089" i="12" s="1"/>
  <c r="I3101" i="12"/>
  <c r="L3101" i="12" s="1"/>
  <c r="I3113" i="12"/>
  <c r="L3113" i="12" s="1"/>
  <c r="I3137" i="12"/>
  <c r="L3137" i="12" s="1"/>
  <c r="I3149" i="12"/>
  <c r="L3149" i="12" s="1"/>
  <c r="I3161" i="12"/>
  <c r="L3161" i="12" s="1"/>
  <c r="I3173" i="12"/>
  <c r="L3173" i="12" s="1"/>
  <c r="I3185" i="12"/>
  <c r="L3185" i="12" s="1"/>
  <c r="I3197" i="12"/>
  <c r="L3197" i="12" s="1"/>
  <c r="I3209" i="12"/>
  <c r="L3209" i="12" s="1"/>
  <c r="I3221" i="12"/>
  <c r="L3221" i="12" s="1"/>
  <c r="I3245" i="12"/>
  <c r="L3245" i="12" s="1"/>
  <c r="I3257" i="12"/>
  <c r="L3257" i="12" s="1"/>
  <c r="I3293" i="12"/>
  <c r="L3293" i="12" s="1"/>
  <c r="I2937" i="12"/>
  <c r="L2937" i="12" s="1"/>
  <c r="I2951" i="12"/>
  <c r="L2951" i="12" s="1"/>
  <c r="I2965" i="12"/>
  <c r="L2965" i="12" s="1"/>
  <c r="I2979" i="12"/>
  <c r="L2979" i="12" s="1"/>
  <c r="I2995" i="12"/>
  <c r="L2995" i="12" s="1"/>
  <c r="I3009" i="12"/>
  <c r="L3009" i="12" s="1"/>
  <c r="I3023" i="12"/>
  <c r="L3023" i="12" s="1"/>
  <c r="I3037" i="12"/>
  <c r="L3037" i="12" s="1"/>
  <c r="I3051" i="12"/>
  <c r="L3051" i="12" s="1"/>
  <c r="I3067" i="12"/>
  <c r="L3067" i="12" s="1"/>
  <c r="I3081" i="12"/>
  <c r="L3081" i="12" s="1"/>
  <c r="I3095" i="12"/>
  <c r="L3095" i="12" s="1"/>
  <c r="I3109" i="12"/>
  <c r="L3109" i="12" s="1"/>
  <c r="I3123" i="12"/>
  <c r="L3123" i="12" s="1"/>
  <c r="I3139" i="12"/>
  <c r="L3139" i="12" s="1"/>
  <c r="I3153" i="12"/>
  <c r="L3153" i="12" s="1"/>
  <c r="I3167" i="12"/>
  <c r="L3167" i="12" s="1"/>
  <c r="I3181" i="12"/>
  <c r="L3181" i="12" s="1"/>
  <c r="I3195" i="12"/>
  <c r="L3195" i="12" s="1"/>
  <c r="I3211" i="12"/>
  <c r="L3211" i="12" s="1"/>
  <c r="I3225" i="12"/>
  <c r="L3225" i="12" s="1"/>
  <c r="I3239" i="12"/>
  <c r="L3239" i="12" s="1"/>
  <c r="I3253" i="12"/>
  <c r="L3253" i="12" s="1"/>
  <c r="I3267" i="12"/>
  <c r="L3267" i="12" s="1"/>
  <c r="I3283" i="12"/>
  <c r="L3283" i="12" s="1"/>
  <c r="I3054" i="12"/>
  <c r="L3054" i="12" s="1"/>
  <c r="I3226" i="12"/>
  <c r="L3226" i="12" s="1"/>
  <c r="I3270" i="12"/>
  <c r="L3270" i="12" s="1"/>
  <c r="I2939" i="12"/>
  <c r="L2939" i="12" s="1"/>
  <c r="I2967" i="12"/>
  <c r="L2967" i="12" s="1"/>
  <c r="I2983" i="12"/>
  <c r="L2983" i="12" s="1"/>
  <c r="I3011" i="12"/>
  <c r="L3011" i="12" s="1"/>
  <c r="I3025" i="12"/>
  <c r="L3025" i="12" s="1"/>
  <c r="I3055" i="12"/>
  <c r="L3055" i="12" s="1"/>
  <c r="I3083" i="12"/>
  <c r="L3083" i="12" s="1"/>
  <c r="I3111" i="12"/>
  <c r="L3111" i="12" s="1"/>
  <c r="I3141" i="12"/>
  <c r="L3141" i="12" s="1"/>
  <c r="I3169" i="12"/>
  <c r="L3169" i="12" s="1"/>
  <c r="I3199" i="12"/>
  <c r="L3199" i="12" s="1"/>
  <c r="I3227" i="12"/>
  <c r="L3227" i="12" s="1"/>
  <c r="I3255" i="12"/>
  <c r="L3255" i="12" s="1"/>
  <c r="I3285" i="12"/>
  <c r="L3285" i="12" s="1"/>
  <c r="I2940" i="12"/>
  <c r="L2940" i="12" s="1"/>
  <c r="I2970" i="12"/>
  <c r="L2970" i="12" s="1"/>
  <c r="I2998" i="12"/>
  <c r="L2998" i="12" s="1"/>
  <c r="I3026" i="12"/>
  <c r="L3026" i="12" s="1"/>
  <c r="I3070" i="12"/>
  <c r="L3070" i="12" s="1"/>
  <c r="I3084" i="12"/>
  <c r="L3084" i="12" s="1"/>
  <c r="I3114" i="12"/>
  <c r="L3114" i="12" s="1"/>
  <c r="I3142" i="12"/>
  <c r="L3142" i="12" s="1"/>
  <c r="I3170" i="12"/>
  <c r="L3170" i="12" s="1"/>
  <c r="I3214" i="12"/>
  <c r="L3214" i="12" s="1"/>
  <c r="I3242" i="12"/>
  <c r="L3242" i="12" s="1"/>
  <c r="I3272" i="12"/>
  <c r="L3272" i="12" s="1"/>
  <c r="I2938" i="12"/>
  <c r="L2938" i="12" s="1"/>
  <c r="I2952" i="12"/>
  <c r="L2952" i="12" s="1"/>
  <c r="I2966" i="12"/>
  <c r="L2966" i="12" s="1"/>
  <c r="I2982" i="12"/>
  <c r="L2982" i="12" s="1"/>
  <c r="I2996" i="12"/>
  <c r="L2996" i="12" s="1"/>
  <c r="I3010" i="12"/>
  <c r="L3010" i="12" s="1"/>
  <c r="I3024" i="12"/>
  <c r="L3024" i="12" s="1"/>
  <c r="I3038" i="12"/>
  <c r="L3038" i="12" s="1"/>
  <c r="I3068" i="12"/>
  <c r="L3068" i="12" s="1"/>
  <c r="I3082" i="12"/>
  <c r="L3082" i="12" s="1"/>
  <c r="I3096" i="12"/>
  <c r="L3096" i="12" s="1"/>
  <c r="I3110" i="12"/>
  <c r="L3110" i="12" s="1"/>
  <c r="I3126" i="12"/>
  <c r="L3126" i="12" s="1"/>
  <c r="I3140" i="12"/>
  <c r="L3140" i="12" s="1"/>
  <c r="I3154" i="12"/>
  <c r="L3154" i="12" s="1"/>
  <c r="I3168" i="12"/>
  <c r="L3168" i="12" s="1"/>
  <c r="I3182" i="12"/>
  <c r="L3182" i="12" s="1"/>
  <c r="I3198" i="12"/>
  <c r="L3198" i="12" s="1"/>
  <c r="I3212" i="12"/>
  <c r="L3212" i="12" s="1"/>
  <c r="I3240" i="12"/>
  <c r="L3240" i="12" s="1"/>
  <c r="I3254" i="12"/>
  <c r="L3254" i="12" s="1"/>
  <c r="I3284" i="12"/>
  <c r="L3284" i="12" s="1"/>
  <c r="I2953" i="12"/>
  <c r="L2953" i="12" s="1"/>
  <c r="I2997" i="12"/>
  <c r="L2997" i="12" s="1"/>
  <c r="I3039" i="12"/>
  <c r="L3039" i="12" s="1"/>
  <c r="I3069" i="12"/>
  <c r="L3069" i="12" s="1"/>
  <c r="I3097" i="12"/>
  <c r="L3097" i="12" s="1"/>
  <c r="I3127" i="12"/>
  <c r="L3127" i="12" s="1"/>
  <c r="I3155" i="12"/>
  <c r="L3155" i="12" s="1"/>
  <c r="I3183" i="12"/>
  <c r="L3183" i="12" s="1"/>
  <c r="I3213" i="12"/>
  <c r="L3213" i="12" s="1"/>
  <c r="I3241" i="12"/>
  <c r="L3241" i="12" s="1"/>
  <c r="I3271" i="12"/>
  <c r="L3271" i="12" s="1"/>
  <c r="I2954" i="12"/>
  <c r="L2954" i="12" s="1"/>
  <c r="I2984" i="12"/>
  <c r="L2984" i="12" s="1"/>
  <c r="I3012" i="12"/>
  <c r="L3012" i="12" s="1"/>
  <c r="I3042" i="12"/>
  <c r="L3042" i="12" s="1"/>
  <c r="I3056" i="12"/>
  <c r="L3056" i="12" s="1"/>
  <c r="I3098" i="12"/>
  <c r="L3098" i="12" s="1"/>
  <c r="I3128" i="12"/>
  <c r="L3128" i="12" s="1"/>
  <c r="I3156" i="12"/>
  <c r="L3156" i="12" s="1"/>
  <c r="I3186" i="12"/>
  <c r="L3186" i="12" s="1"/>
  <c r="I3200" i="12"/>
  <c r="L3200" i="12" s="1"/>
  <c r="I3228" i="12"/>
  <c r="L3228" i="12" s="1"/>
  <c r="I3258" i="12"/>
  <c r="L3258" i="12" s="1"/>
  <c r="I3286" i="12"/>
  <c r="L3286" i="12" s="1"/>
  <c r="I2949" i="12"/>
  <c r="L2949" i="12" s="1"/>
  <c r="I2973" i="12"/>
  <c r="L2973" i="12" s="1"/>
  <c r="I2991" i="12"/>
  <c r="L2991" i="12" s="1"/>
  <c r="I3015" i="12"/>
  <c r="L3015" i="12" s="1"/>
  <c r="I3035" i="12"/>
  <c r="L3035" i="12" s="1"/>
  <c r="I3059" i="12"/>
  <c r="L3059" i="12" s="1"/>
  <c r="I3079" i="12"/>
  <c r="L3079" i="12" s="1"/>
  <c r="I3103" i="12"/>
  <c r="L3103" i="12" s="1"/>
  <c r="I3121" i="12"/>
  <c r="L3121" i="12" s="1"/>
  <c r="I3145" i="12"/>
  <c r="L3145" i="12" s="1"/>
  <c r="I3165" i="12"/>
  <c r="L3165" i="12" s="1"/>
  <c r="I3189" i="12"/>
  <c r="L3189" i="12" s="1"/>
  <c r="I3207" i="12"/>
  <c r="L3207" i="12" s="1"/>
  <c r="I3231" i="12"/>
  <c r="L3231" i="12" s="1"/>
  <c r="I3251" i="12"/>
  <c r="L3251" i="12" s="1"/>
  <c r="I3275" i="12"/>
  <c r="L3275" i="12" s="1"/>
  <c r="I3295" i="12"/>
  <c r="L3295" i="12" s="1"/>
  <c r="I3019" i="12"/>
  <c r="L3019" i="12" s="1"/>
  <c r="I3105" i="12"/>
  <c r="L3105" i="12" s="1"/>
  <c r="I3171" i="12"/>
  <c r="L3171" i="12" s="1"/>
  <c r="I3235" i="12"/>
  <c r="L3235" i="12" s="1"/>
  <c r="I2976" i="12"/>
  <c r="L2976" i="12" s="1"/>
  <c r="I3044" i="12"/>
  <c r="L3044" i="12" s="1"/>
  <c r="I3106" i="12"/>
  <c r="L3106" i="12" s="1"/>
  <c r="I3174" i="12"/>
  <c r="L3174" i="12" s="1"/>
  <c r="I3236" i="12"/>
  <c r="L3236" i="12" s="1"/>
  <c r="I3001" i="12"/>
  <c r="L3001" i="12" s="1"/>
  <c r="I3063" i="12"/>
  <c r="L3063" i="12" s="1"/>
  <c r="I3175" i="12"/>
  <c r="L3175" i="12" s="1"/>
  <c r="I3217" i="12"/>
  <c r="L3217" i="12" s="1"/>
  <c r="I2950" i="12"/>
  <c r="L2950" i="12" s="1"/>
  <c r="I2974" i="12"/>
  <c r="L2974" i="12" s="1"/>
  <c r="I2994" i="12"/>
  <c r="L2994" i="12" s="1"/>
  <c r="I3018" i="12"/>
  <c r="L3018" i="12" s="1"/>
  <c r="I3036" i="12"/>
  <c r="L3036" i="12" s="1"/>
  <c r="I3060" i="12"/>
  <c r="L3060" i="12" s="1"/>
  <c r="I3080" i="12"/>
  <c r="L3080" i="12" s="1"/>
  <c r="I3104" i="12"/>
  <c r="L3104" i="12" s="1"/>
  <c r="I3122" i="12"/>
  <c r="L3122" i="12" s="1"/>
  <c r="I3146" i="12"/>
  <c r="L3146" i="12" s="1"/>
  <c r="I3166" i="12"/>
  <c r="L3166" i="12" s="1"/>
  <c r="I3190" i="12"/>
  <c r="L3190" i="12" s="1"/>
  <c r="I3210" i="12"/>
  <c r="L3210" i="12" s="1"/>
  <c r="I3234" i="12"/>
  <c r="L3234" i="12" s="1"/>
  <c r="I3252" i="12"/>
  <c r="L3252" i="12" s="1"/>
  <c r="I3276" i="12"/>
  <c r="L3276" i="12" s="1"/>
  <c r="I3296" i="12"/>
  <c r="L3296" i="12" s="1"/>
  <c r="I2931" i="12"/>
  <c r="L2931" i="12" s="1"/>
  <c r="I2975" i="12"/>
  <c r="L2975" i="12" s="1"/>
  <c r="I3043" i="12"/>
  <c r="L3043" i="12" s="1"/>
  <c r="I3085" i="12"/>
  <c r="L3085" i="12" s="1"/>
  <c r="I3147" i="12"/>
  <c r="L3147" i="12" s="1"/>
  <c r="I3215" i="12"/>
  <c r="L3215" i="12" s="1"/>
  <c r="I3277" i="12"/>
  <c r="L3277" i="12" s="1"/>
  <c r="I2958" i="12"/>
  <c r="L2958" i="12" s="1"/>
  <c r="I3020" i="12"/>
  <c r="L3020" i="12" s="1"/>
  <c r="I3086" i="12"/>
  <c r="L3086" i="12" s="1"/>
  <c r="I3150" i="12"/>
  <c r="L3150" i="12" s="1"/>
  <c r="I3216" i="12"/>
  <c r="L3216" i="12" s="1"/>
  <c r="I3278" i="12"/>
  <c r="L3278" i="12" s="1"/>
  <c r="I2977" i="12"/>
  <c r="L2977" i="12" s="1"/>
  <c r="I3021" i="12"/>
  <c r="L3021" i="12" s="1"/>
  <c r="I3131" i="12"/>
  <c r="L3131" i="12" s="1"/>
  <c r="I3193" i="12"/>
  <c r="L3193" i="12" s="1"/>
  <c r="I3279" i="12"/>
  <c r="L3279" i="12" s="1"/>
  <c r="I2955" i="12"/>
  <c r="L2955" i="12" s="1"/>
  <c r="I2999" i="12"/>
  <c r="L2999" i="12" s="1"/>
  <c r="I3061" i="12"/>
  <c r="L3061" i="12" s="1"/>
  <c r="I3129" i="12"/>
  <c r="L3129" i="12" s="1"/>
  <c r="I3191" i="12"/>
  <c r="L3191" i="12" s="1"/>
  <c r="I3259" i="12"/>
  <c r="L3259" i="12" s="1"/>
  <c r="I2934" i="12"/>
  <c r="L2934" i="12" s="1"/>
  <c r="I3000" i="12"/>
  <c r="L3000" i="12" s="1"/>
  <c r="I3062" i="12"/>
  <c r="L3062" i="12" s="1"/>
  <c r="I3130" i="12"/>
  <c r="L3130" i="12" s="1"/>
  <c r="I3192" i="12"/>
  <c r="L3192" i="12" s="1"/>
  <c r="I3260" i="12"/>
  <c r="L3260" i="12" s="1"/>
  <c r="I2959" i="12"/>
  <c r="L2959" i="12" s="1"/>
  <c r="I3045" i="12"/>
  <c r="L3045" i="12" s="1"/>
  <c r="I3151" i="12"/>
  <c r="L3151" i="12" s="1"/>
  <c r="I3237" i="12"/>
  <c r="L3237" i="12" s="1"/>
  <c r="I3087" i="12"/>
  <c r="L3087" i="12" s="1"/>
  <c r="I2935" i="12"/>
  <c r="L2935" i="12" s="1"/>
  <c r="I3107" i="12"/>
  <c r="L3107" i="12" s="1"/>
  <c r="I3261" i="12"/>
  <c r="L3261" i="12" s="1"/>
  <c r="I2947" i="12"/>
  <c r="L2947" i="12" s="1"/>
  <c r="I2987" i="12"/>
  <c r="L2987" i="12" s="1"/>
  <c r="I3027" i="12"/>
  <c r="L3027" i="12" s="1"/>
  <c r="I3058" i="12"/>
  <c r="L3058" i="12" s="1"/>
  <c r="I3094" i="12"/>
  <c r="L3094" i="12" s="1"/>
  <c r="I3134" i="12"/>
  <c r="L3134" i="12" s="1"/>
  <c r="I3176" i="12"/>
  <c r="L3176" i="12" s="1"/>
  <c r="I3205" i="12"/>
  <c r="L3205" i="12" s="1"/>
  <c r="I3247" i="12"/>
  <c r="L3247" i="12" s="1"/>
  <c r="I3287" i="12"/>
  <c r="L3287" i="12" s="1"/>
  <c r="I2960" i="12"/>
  <c r="L2960" i="12" s="1"/>
  <c r="I3031" i="12"/>
  <c r="L3031" i="12" s="1"/>
  <c r="I3102" i="12"/>
  <c r="L3102" i="12" s="1"/>
  <c r="I3218" i="12"/>
  <c r="L3218" i="12" s="1"/>
  <c r="I3289" i="12"/>
  <c r="L3289" i="12" s="1"/>
  <c r="I2948" i="12"/>
  <c r="L2948" i="12" s="1"/>
  <c r="I2988" i="12"/>
  <c r="L2988" i="12" s="1"/>
  <c r="I3030" i="12"/>
  <c r="L3030" i="12" s="1"/>
  <c r="I3066" i="12"/>
  <c r="L3066" i="12" s="1"/>
  <c r="I3099" i="12"/>
  <c r="L3099" i="12" s="1"/>
  <c r="I3135" i="12"/>
  <c r="L3135" i="12" s="1"/>
  <c r="I3177" i="12"/>
  <c r="L3177" i="12" s="1"/>
  <c r="I3206" i="12"/>
  <c r="L3206" i="12" s="1"/>
  <c r="I3248" i="12"/>
  <c r="L3248" i="12" s="1"/>
  <c r="I3288" i="12"/>
  <c r="L3288" i="12" s="1"/>
  <c r="I2989" i="12"/>
  <c r="L2989" i="12" s="1"/>
  <c r="I3071" i="12"/>
  <c r="L3071" i="12" s="1"/>
  <c r="I3138" i="12"/>
  <c r="L3138" i="12" s="1"/>
  <c r="I3249" i="12"/>
  <c r="L3249" i="12" s="1"/>
  <c r="I3178" i="12"/>
  <c r="L3178" i="12" s="1"/>
  <c r="I2962" i="12"/>
  <c r="L2962" i="12" s="1"/>
  <c r="I3007" i="12"/>
  <c r="L3007" i="12" s="1"/>
  <c r="I3050" i="12"/>
  <c r="L3050" i="12" s="1"/>
  <c r="I3115" i="12"/>
  <c r="L3115" i="12" s="1"/>
  <c r="I3158" i="12"/>
  <c r="L3158" i="12" s="1"/>
  <c r="I3203" i="12"/>
  <c r="L3203" i="12" s="1"/>
  <c r="I3262" i="12"/>
  <c r="L3262" i="12" s="1"/>
  <c r="I2963" i="12"/>
  <c r="L2963" i="12" s="1"/>
  <c r="I3008" i="12"/>
  <c r="L3008" i="12" s="1"/>
  <c r="I3057" i="12"/>
  <c r="L3057" i="12" s="1"/>
  <c r="I3116" i="12"/>
  <c r="L3116" i="12" s="1"/>
  <c r="I3159" i="12"/>
  <c r="L3159" i="12" s="1"/>
  <c r="I3204" i="12"/>
  <c r="L3204" i="12" s="1"/>
  <c r="I3263" i="12"/>
  <c r="L3263" i="12" s="1"/>
  <c r="I3073" i="12"/>
  <c r="L3073" i="12" s="1"/>
  <c r="I3222" i="12"/>
  <c r="L3222" i="12" s="1"/>
  <c r="I2972" i="12"/>
  <c r="L2972" i="12" s="1"/>
  <c r="I3074" i="12"/>
  <c r="L3074" i="12" s="1"/>
  <c r="I3164" i="12"/>
  <c r="L3164" i="12" s="1"/>
  <c r="I3266" i="12"/>
  <c r="L3266" i="12" s="1"/>
  <c r="I3032" i="12"/>
  <c r="L3032" i="12" s="1"/>
  <c r="I3120" i="12"/>
  <c r="L3120" i="12" s="1"/>
  <c r="I3224" i="12"/>
  <c r="L3224" i="12" s="1"/>
  <c r="I2985" i="12"/>
  <c r="L2985" i="12" s="1"/>
  <c r="I3078" i="12"/>
  <c r="L3078" i="12" s="1"/>
  <c r="I3180" i="12"/>
  <c r="L3180" i="12" s="1"/>
  <c r="I3274" i="12"/>
  <c r="L3274" i="12" s="1"/>
  <c r="I2941" i="12"/>
  <c r="L2941" i="12" s="1"/>
  <c r="I3034" i="12"/>
  <c r="L3034" i="12" s="1"/>
  <c r="I3187" i="12"/>
  <c r="L3187" i="12" s="1"/>
  <c r="I3282" i="12"/>
  <c r="L3282" i="12" s="1"/>
  <c r="I3002" i="12"/>
  <c r="L3002" i="12" s="1"/>
  <c r="I3144" i="12"/>
  <c r="L3144" i="12" s="1"/>
  <c r="I3243" i="12"/>
  <c r="L3243" i="12" s="1"/>
  <c r="I3003" i="12"/>
  <c r="L3003" i="12" s="1"/>
  <c r="I3093" i="12"/>
  <c r="L3093" i="12" s="1"/>
  <c r="I3201" i="12"/>
  <c r="L3201" i="12" s="1"/>
  <c r="I3294" i="12"/>
  <c r="L3294" i="12" s="1"/>
  <c r="I3133" i="12"/>
  <c r="L3133" i="12" s="1"/>
  <c r="I2964" i="12"/>
  <c r="L2964" i="12" s="1"/>
  <c r="I3013" i="12"/>
  <c r="L3013" i="12" s="1"/>
  <c r="I3072" i="12"/>
  <c r="L3072" i="12" s="1"/>
  <c r="I3117" i="12"/>
  <c r="L3117" i="12" s="1"/>
  <c r="I3162" i="12"/>
  <c r="L3162" i="12" s="1"/>
  <c r="I3219" i="12"/>
  <c r="L3219" i="12" s="1"/>
  <c r="I3264" i="12"/>
  <c r="L3264" i="12" s="1"/>
  <c r="I2971" i="12"/>
  <c r="L2971" i="12" s="1"/>
  <c r="I3014" i="12"/>
  <c r="L3014" i="12" s="1"/>
  <c r="I3118" i="12"/>
  <c r="L3118" i="12" s="1"/>
  <c r="I3163" i="12"/>
  <c r="L3163" i="12" s="1"/>
  <c r="I3265" i="12"/>
  <c r="L3265" i="12" s="1"/>
  <c r="I3022" i="12"/>
  <c r="L3022" i="12" s="1"/>
  <c r="I3119" i="12"/>
  <c r="L3119" i="12" s="1"/>
  <c r="I3223" i="12"/>
  <c r="L3223" i="12" s="1"/>
  <c r="I2978" i="12"/>
  <c r="L2978" i="12" s="1"/>
  <c r="I3075" i="12"/>
  <c r="L3075" i="12" s="1"/>
  <c r="I3179" i="12"/>
  <c r="L3179" i="12" s="1"/>
  <c r="I3273" i="12"/>
  <c r="L3273" i="12" s="1"/>
  <c r="I2936" i="12"/>
  <c r="L2936" i="12" s="1"/>
  <c r="I3033" i="12"/>
  <c r="L3033" i="12" s="1"/>
  <c r="I3132" i="12"/>
  <c r="L3132" i="12" s="1"/>
  <c r="I3229" i="12"/>
  <c r="L3229" i="12" s="1"/>
  <c r="I2986" i="12"/>
  <c r="L2986" i="12" s="1"/>
  <c r="I3090" i="12"/>
  <c r="L3090" i="12" s="1"/>
  <c r="I3230" i="12"/>
  <c r="L3230" i="12" s="1"/>
  <c r="I2942" i="12"/>
  <c r="L2942" i="12" s="1"/>
  <c r="I2990" i="12"/>
  <c r="L2990" i="12" s="1"/>
  <c r="I3046" i="12"/>
  <c r="L3046" i="12" s="1"/>
  <c r="I3091" i="12"/>
  <c r="L3091" i="12" s="1"/>
  <c r="I3143" i="12"/>
  <c r="L3143" i="12" s="1"/>
  <c r="I3188" i="12"/>
  <c r="L3188" i="12" s="1"/>
  <c r="I3238" i="12"/>
  <c r="L3238" i="12" s="1"/>
  <c r="I3290" i="12"/>
  <c r="L3290" i="12" s="1"/>
  <c r="I2943" i="12"/>
  <c r="L2943" i="12" s="1"/>
  <c r="I3047" i="12"/>
  <c r="L3047" i="12" s="1"/>
  <c r="I3194" i="12"/>
  <c r="L3194" i="12" s="1"/>
  <c r="I3291" i="12"/>
  <c r="L3291" i="12" s="1"/>
  <c r="I2946" i="12"/>
  <c r="L2946" i="12" s="1"/>
  <c r="I3048" i="12"/>
  <c r="L3048" i="12" s="1"/>
  <c r="I3152" i="12"/>
  <c r="L3152" i="12" s="1"/>
  <c r="I3246" i="12"/>
  <c r="L3246" i="12" s="1"/>
  <c r="I3092" i="12"/>
  <c r="L3092" i="12" s="1"/>
  <c r="I2961" i="12"/>
  <c r="L2961" i="12" s="1"/>
  <c r="I3006" i="12"/>
  <c r="L3006" i="12" s="1"/>
  <c r="I3049" i="12"/>
  <c r="L3049" i="12" s="1"/>
  <c r="I3108" i="12"/>
  <c r="L3108" i="12" s="1"/>
  <c r="I3157" i="12"/>
  <c r="L3157" i="12" s="1"/>
  <c r="I3202" i="12"/>
  <c r="L3202" i="12" s="1"/>
  <c r="I3250" i="12"/>
  <c r="L3250" i="12" s="1"/>
  <c r="I4396" i="12"/>
  <c r="L4396" i="12" s="1"/>
  <c r="I4408" i="12"/>
  <c r="L4408" i="12" s="1"/>
  <c r="I4420" i="12"/>
  <c r="L4420" i="12" s="1"/>
  <c r="I4432" i="12"/>
  <c r="L4432" i="12" s="1"/>
  <c r="I4444" i="12"/>
  <c r="L4444" i="12" s="1"/>
  <c r="I4456" i="12"/>
  <c r="L4456" i="12" s="1"/>
  <c r="I4468" i="12"/>
  <c r="L4468" i="12" s="1"/>
  <c r="I4480" i="12"/>
  <c r="L4480" i="12" s="1"/>
  <c r="I4492" i="12"/>
  <c r="L4492" i="12" s="1"/>
  <c r="I4504" i="12"/>
  <c r="L4504" i="12" s="1"/>
  <c r="I4516" i="12"/>
  <c r="L4516" i="12" s="1"/>
  <c r="I4528" i="12"/>
  <c r="L4528" i="12" s="1"/>
  <c r="I4540" i="12"/>
  <c r="L4540" i="12" s="1"/>
  <c r="I4552" i="12"/>
  <c r="L4552" i="12" s="1"/>
  <c r="I4564" i="12"/>
  <c r="L4564" i="12" s="1"/>
  <c r="I4576" i="12"/>
  <c r="L4576" i="12" s="1"/>
  <c r="I4588" i="12"/>
  <c r="L4588" i="12" s="1"/>
  <c r="I4600" i="12"/>
  <c r="L4600" i="12" s="1"/>
  <c r="I4612" i="12"/>
  <c r="L4612" i="12" s="1"/>
  <c r="I4624" i="12"/>
  <c r="L4624" i="12" s="1"/>
  <c r="I4636" i="12"/>
  <c r="L4636" i="12" s="1"/>
  <c r="I4648" i="12"/>
  <c r="L4648" i="12" s="1"/>
  <c r="I4660" i="12"/>
  <c r="L4660" i="12" s="1"/>
  <c r="I4672" i="12"/>
  <c r="L4672" i="12" s="1"/>
  <c r="I4684" i="12"/>
  <c r="L4684" i="12" s="1"/>
  <c r="I4696" i="12"/>
  <c r="L4696" i="12" s="1"/>
  <c r="I4708" i="12"/>
  <c r="L4708" i="12" s="1"/>
  <c r="I4720" i="12"/>
  <c r="L4720" i="12" s="1"/>
  <c r="I4732" i="12"/>
  <c r="L4732" i="12" s="1"/>
  <c r="I4744" i="12"/>
  <c r="L4744" i="12" s="1"/>
  <c r="I4756" i="12"/>
  <c r="L4756" i="12" s="1"/>
  <c r="I4397" i="12"/>
  <c r="L4397" i="12" s="1"/>
  <c r="I4421" i="12"/>
  <c r="L4421" i="12" s="1"/>
  <c r="I4433" i="12"/>
  <c r="L4433" i="12" s="1"/>
  <c r="I4457" i="12"/>
  <c r="L4457" i="12" s="1"/>
  <c r="I4481" i="12"/>
  <c r="L4481" i="12" s="1"/>
  <c r="I4493" i="12"/>
  <c r="L4493" i="12" s="1"/>
  <c r="I4517" i="12"/>
  <c r="L4517" i="12" s="1"/>
  <c r="I4541" i="12"/>
  <c r="L4541" i="12" s="1"/>
  <c r="I4553" i="12"/>
  <c r="L4553" i="12" s="1"/>
  <c r="I4577" i="12"/>
  <c r="L4577" i="12" s="1"/>
  <c r="I4601" i="12"/>
  <c r="L4601" i="12" s="1"/>
  <c r="I4625" i="12"/>
  <c r="L4625" i="12" s="1"/>
  <c r="I4637" i="12"/>
  <c r="L4637" i="12" s="1"/>
  <c r="I4661" i="12"/>
  <c r="L4661" i="12" s="1"/>
  <c r="I4685" i="12"/>
  <c r="L4685" i="12" s="1"/>
  <c r="I4709" i="12"/>
  <c r="L4709" i="12" s="1"/>
  <c r="I4733" i="12"/>
  <c r="L4733" i="12" s="1"/>
  <c r="I4757" i="12"/>
  <c r="L4757" i="12" s="1"/>
  <c r="I4409" i="12"/>
  <c r="L4409" i="12" s="1"/>
  <c r="I4445" i="12"/>
  <c r="L4445" i="12" s="1"/>
  <c r="I4469" i="12"/>
  <c r="L4469" i="12" s="1"/>
  <c r="I4505" i="12"/>
  <c r="L4505" i="12" s="1"/>
  <c r="I4529" i="12"/>
  <c r="L4529" i="12" s="1"/>
  <c r="I4565" i="12"/>
  <c r="L4565" i="12" s="1"/>
  <c r="I4589" i="12"/>
  <c r="L4589" i="12" s="1"/>
  <c r="I4613" i="12"/>
  <c r="L4613" i="12" s="1"/>
  <c r="I4649" i="12"/>
  <c r="L4649" i="12" s="1"/>
  <c r="I4673" i="12"/>
  <c r="L4673" i="12" s="1"/>
  <c r="I4697" i="12"/>
  <c r="L4697" i="12" s="1"/>
  <c r="I4721" i="12"/>
  <c r="L4721" i="12" s="1"/>
  <c r="I4745" i="12"/>
  <c r="L4745" i="12" s="1"/>
  <c r="I4406" i="12"/>
  <c r="L4406" i="12" s="1"/>
  <c r="I4422" i="12"/>
  <c r="L4422" i="12" s="1"/>
  <c r="I4436" i="12"/>
  <c r="L4436" i="12" s="1"/>
  <c r="I4450" i="12"/>
  <c r="L4450" i="12" s="1"/>
  <c r="I4464" i="12"/>
  <c r="L4464" i="12" s="1"/>
  <c r="I4478" i="12"/>
  <c r="L4478" i="12" s="1"/>
  <c r="I4494" i="12"/>
  <c r="L4494" i="12" s="1"/>
  <c r="I4508" i="12"/>
  <c r="L4508" i="12" s="1"/>
  <c r="I4522" i="12"/>
  <c r="L4522" i="12" s="1"/>
  <c r="I4536" i="12"/>
  <c r="L4536" i="12" s="1"/>
  <c r="I4550" i="12"/>
  <c r="L4550" i="12" s="1"/>
  <c r="I4566" i="12"/>
  <c r="L4566" i="12" s="1"/>
  <c r="I4580" i="12"/>
  <c r="L4580" i="12" s="1"/>
  <c r="I4594" i="12"/>
  <c r="L4594" i="12" s="1"/>
  <c r="I4608" i="12"/>
  <c r="L4608" i="12" s="1"/>
  <c r="I4622" i="12"/>
  <c r="L4622" i="12" s="1"/>
  <c r="I4638" i="12"/>
  <c r="L4638" i="12" s="1"/>
  <c r="I4652" i="12"/>
  <c r="L4652" i="12" s="1"/>
  <c r="I4666" i="12"/>
  <c r="L4666" i="12" s="1"/>
  <c r="I4680" i="12"/>
  <c r="L4680" i="12" s="1"/>
  <c r="I4694" i="12"/>
  <c r="L4694" i="12" s="1"/>
  <c r="I4710" i="12"/>
  <c r="L4710" i="12" s="1"/>
  <c r="I4724" i="12"/>
  <c r="L4724" i="12" s="1"/>
  <c r="I4738" i="12"/>
  <c r="L4738" i="12" s="1"/>
  <c r="I4752" i="12"/>
  <c r="L4752" i="12" s="1"/>
  <c r="I4423" i="12"/>
  <c r="L4423" i="12" s="1"/>
  <c r="I4451" i="12"/>
  <c r="L4451" i="12" s="1"/>
  <c r="I4479" i="12"/>
  <c r="L4479" i="12" s="1"/>
  <c r="I4509" i="12"/>
  <c r="L4509" i="12" s="1"/>
  <c r="I4537" i="12"/>
  <c r="L4537" i="12" s="1"/>
  <c r="I4551" i="12"/>
  <c r="L4551" i="12" s="1"/>
  <c r="I4581" i="12"/>
  <c r="L4581" i="12" s="1"/>
  <c r="I4609" i="12"/>
  <c r="L4609" i="12" s="1"/>
  <c r="I4623" i="12"/>
  <c r="L4623" i="12" s="1"/>
  <c r="I4653" i="12"/>
  <c r="L4653" i="12" s="1"/>
  <c r="I4681" i="12"/>
  <c r="L4681" i="12" s="1"/>
  <c r="I4711" i="12"/>
  <c r="L4711" i="12" s="1"/>
  <c r="I4739" i="12"/>
  <c r="L4739" i="12" s="1"/>
  <c r="I4410" i="12"/>
  <c r="L4410" i="12" s="1"/>
  <c r="I4438" i="12"/>
  <c r="L4438" i="12" s="1"/>
  <c r="I4466" i="12"/>
  <c r="L4466" i="12" s="1"/>
  <c r="I4496" i="12"/>
  <c r="L4496" i="12" s="1"/>
  <c r="I4524" i="12"/>
  <c r="L4524" i="12" s="1"/>
  <c r="I4554" i="12"/>
  <c r="L4554" i="12" s="1"/>
  <c r="I4582" i="12"/>
  <c r="L4582" i="12" s="1"/>
  <c r="I4610" i="12"/>
  <c r="L4610" i="12" s="1"/>
  <c r="I4640" i="12"/>
  <c r="L4640" i="12" s="1"/>
  <c r="I4668" i="12"/>
  <c r="L4668" i="12" s="1"/>
  <c r="I4698" i="12"/>
  <c r="L4698" i="12" s="1"/>
  <c r="I4726" i="12"/>
  <c r="L4726" i="12" s="1"/>
  <c r="I4740" i="12"/>
  <c r="L4740" i="12" s="1"/>
  <c r="I4395" i="12"/>
  <c r="L4395" i="12" s="1"/>
  <c r="I4425" i="12"/>
  <c r="L4425" i="12" s="1"/>
  <c r="I4453" i="12"/>
  <c r="L4453" i="12" s="1"/>
  <c r="I4497" i="12"/>
  <c r="L4497" i="12" s="1"/>
  <c r="I4525" i="12"/>
  <c r="L4525" i="12" s="1"/>
  <c r="I4555" i="12"/>
  <c r="L4555" i="12" s="1"/>
  <c r="I4583" i="12"/>
  <c r="L4583" i="12" s="1"/>
  <c r="I4611" i="12"/>
  <c r="L4611" i="12" s="1"/>
  <c r="I4641" i="12"/>
  <c r="L4641" i="12" s="1"/>
  <c r="I4669" i="12"/>
  <c r="L4669" i="12" s="1"/>
  <c r="I4699" i="12"/>
  <c r="L4699" i="12" s="1"/>
  <c r="I4727" i="12"/>
  <c r="L4727" i="12" s="1"/>
  <c r="I4755" i="12"/>
  <c r="L4755" i="12" s="1"/>
  <c r="I4407" i="12"/>
  <c r="L4407" i="12" s="1"/>
  <c r="I4437" i="12"/>
  <c r="L4437" i="12" s="1"/>
  <c r="I4465" i="12"/>
  <c r="L4465" i="12" s="1"/>
  <c r="I4495" i="12"/>
  <c r="L4495" i="12" s="1"/>
  <c r="I4523" i="12"/>
  <c r="L4523" i="12" s="1"/>
  <c r="I4567" i="12"/>
  <c r="L4567" i="12" s="1"/>
  <c r="I4595" i="12"/>
  <c r="L4595" i="12" s="1"/>
  <c r="I4639" i="12"/>
  <c r="L4639" i="12" s="1"/>
  <c r="I4667" i="12"/>
  <c r="L4667" i="12" s="1"/>
  <c r="I4695" i="12"/>
  <c r="L4695" i="12" s="1"/>
  <c r="I4725" i="12"/>
  <c r="L4725" i="12" s="1"/>
  <c r="I4753" i="12"/>
  <c r="L4753" i="12" s="1"/>
  <c r="I4424" i="12"/>
  <c r="L4424" i="12" s="1"/>
  <c r="I4452" i="12"/>
  <c r="L4452" i="12" s="1"/>
  <c r="I4482" i="12"/>
  <c r="L4482" i="12" s="1"/>
  <c r="I4510" i="12"/>
  <c r="L4510" i="12" s="1"/>
  <c r="I4538" i="12"/>
  <c r="L4538" i="12" s="1"/>
  <c r="I4568" i="12"/>
  <c r="L4568" i="12" s="1"/>
  <c r="I4596" i="12"/>
  <c r="L4596" i="12" s="1"/>
  <c r="I4626" i="12"/>
  <c r="L4626" i="12" s="1"/>
  <c r="I4654" i="12"/>
  <c r="L4654" i="12" s="1"/>
  <c r="I4682" i="12"/>
  <c r="L4682" i="12" s="1"/>
  <c r="I4712" i="12"/>
  <c r="L4712" i="12" s="1"/>
  <c r="I4754" i="12"/>
  <c r="L4754" i="12" s="1"/>
  <c r="I4411" i="12"/>
  <c r="L4411" i="12" s="1"/>
  <c r="I4439" i="12"/>
  <c r="L4439" i="12" s="1"/>
  <c r="I4467" i="12"/>
  <c r="L4467" i="12" s="1"/>
  <c r="I4483" i="12"/>
  <c r="L4483" i="12" s="1"/>
  <c r="I4511" i="12"/>
  <c r="L4511" i="12" s="1"/>
  <c r="I4539" i="12"/>
  <c r="L4539" i="12" s="1"/>
  <c r="I4569" i="12"/>
  <c r="L4569" i="12" s="1"/>
  <c r="I4597" i="12"/>
  <c r="L4597" i="12" s="1"/>
  <c r="I4627" i="12"/>
  <c r="L4627" i="12" s="1"/>
  <c r="I4655" i="12"/>
  <c r="L4655" i="12" s="1"/>
  <c r="I4683" i="12"/>
  <c r="L4683" i="12" s="1"/>
  <c r="I4713" i="12"/>
  <c r="L4713" i="12" s="1"/>
  <c r="I4741" i="12"/>
  <c r="L4741" i="12" s="1"/>
  <c r="I4402" i="12"/>
  <c r="L4402" i="12" s="1"/>
  <c r="I4426" i="12"/>
  <c r="L4426" i="12" s="1"/>
  <c r="I4446" i="12"/>
  <c r="L4446" i="12" s="1"/>
  <c r="I4470" i="12"/>
  <c r="L4470" i="12" s="1"/>
  <c r="I4488" i="12"/>
  <c r="L4488" i="12" s="1"/>
  <c r="I4512" i="12"/>
  <c r="L4512" i="12" s="1"/>
  <c r="I4532" i="12"/>
  <c r="L4532" i="12" s="1"/>
  <c r="I4556" i="12"/>
  <c r="L4556" i="12" s="1"/>
  <c r="I4574" i="12"/>
  <c r="L4574" i="12" s="1"/>
  <c r="I4598" i="12"/>
  <c r="L4598" i="12" s="1"/>
  <c r="I4618" i="12"/>
  <c r="L4618" i="12" s="1"/>
  <c r="I4642" i="12"/>
  <c r="L4642" i="12" s="1"/>
  <c r="I4662" i="12"/>
  <c r="L4662" i="12" s="1"/>
  <c r="I4686" i="12"/>
  <c r="L4686" i="12" s="1"/>
  <c r="I4704" i="12"/>
  <c r="L4704" i="12" s="1"/>
  <c r="I4728" i="12"/>
  <c r="L4728" i="12" s="1"/>
  <c r="I4748" i="12"/>
  <c r="L4748" i="12" s="1"/>
  <c r="I4448" i="12"/>
  <c r="L4448" i="12" s="1"/>
  <c r="I4602" i="12"/>
  <c r="L4602" i="12" s="1"/>
  <c r="I4664" i="12"/>
  <c r="L4664" i="12" s="1"/>
  <c r="I4706" i="12"/>
  <c r="L4706" i="12" s="1"/>
  <c r="I4405" i="12"/>
  <c r="L4405" i="12" s="1"/>
  <c r="I4473" i="12"/>
  <c r="L4473" i="12" s="1"/>
  <c r="I4535" i="12"/>
  <c r="L4535" i="12" s="1"/>
  <c r="I4603" i="12"/>
  <c r="L4603" i="12" s="1"/>
  <c r="I4645" i="12"/>
  <c r="L4645" i="12" s="1"/>
  <c r="I4707" i="12"/>
  <c r="L4707" i="12" s="1"/>
  <c r="I4454" i="12"/>
  <c r="L4454" i="12" s="1"/>
  <c r="I4560" i="12"/>
  <c r="L4560" i="12" s="1"/>
  <c r="I4628" i="12"/>
  <c r="L4628" i="12" s="1"/>
  <c r="I4690" i="12"/>
  <c r="L4690" i="12" s="1"/>
  <c r="I4403" i="12"/>
  <c r="L4403" i="12" s="1"/>
  <c r="I4427" i="12"/>
  <c r="L4427" i="12" s="1"/>
  <c r="I4447" i="12"/>
  <c r="L4447" i="12" s="1"/>
  <c r="I4471" i="12"/>
  <c r="L4471" i="12" s="1"/>
  <c r="I4489" i="12"/>
  <c r="L4489" i="12" s="1"/>
  <c r="I4513" i="12"/>
  <c r="L4513" i="12" s="1"/>
  <c r="I4533" i="12"/>
  <c r="L4533" i="12" s="1"/>
  <c r="I4557" i="12"/>
  <c r="L4557" i="12" s="1"/>
  <c r="I4575" i="12"/>
  <c r="L4575" i="12" s="1"/>
  <c r="I4599" i="12"/>
  <c r="L4599" i="12" s="1"/>
  <c r="I4619" i="12"/>
  <c r="L4619" i="12" s="1"/>
  <c r="I4643" i="12"/>
  <c r="L4643" i="12" s="1"/>
  <c r="I4663" i="12"/>
  <c r="L4663" i="12" s="1"/>
  <c r="I4687" i="12"/>
  <c r="L4687" i="12" s="1"/>
  <c r="I4705" i="12"/>
  <c r="L4705" i="12" s="1"/>
  <c r="I4729" i="12"/>
  <c r="L4729" i="12" s="1"/>
  <c r="I4749" i="12"/>
  <c r="L4749" i="12" s="1"/>
  <c r="I4404" i="12"/>
  <c r="L4404" i="12" s="1"/>
  <c r="I4472" i="12"/>
  <c r="L4472" i="12" s="1"/>
  <c r="I4644" i="12"/>
  <c r="L4644" i="12" s="1"/>
  <c r="I4730" i="12"/>
  <c r="L4730" i="12" s="1"/>
  <c r="I4429" i="12"/>
  <c r="L4429" i="12" s="1"/>
  <c r="I4515" i="12"/>
  <c r="L4515" i="12" s="1"/>
  <c r="I4579" i="12"/>
  <c r="L4579" i="12" s="1"/>
  <c r="I4665" i="12"/>
  <c r="L4665" i="12" s="1"/>
  <c r="I4751" i="12"/>
  <c r="L4751" i="12" s="1"/>
  <c r="I4430" i="12"/>
  <c r="L4430" i="12" s="1"/>
  <c r="I4498" i="12"/>
  <c r="L4498" i="12" s="1"/>
  <c r="I4604" i="12"/>
  <c r="L4604" i="12" s="1"/>
  <c r="I4670" i="12"/>
  <c r="L4670" i="12" s="1"/>
  <c r="I4428" i="12"/>
  <c r="L4428" i="12" s="1"/>
  <c r="I4490" i="12"/>
  <c r="L4490" i="12" s="1"/>
  <c r="I4514" i="12"/>
  <c r="L4514" i="12" s="1"/>
  <c r="I4534" i="12"/>
  <c r="L4534" i="12" s="1"/>
  <c r="I4558" i="12"/>
  <c r="L4558" i="12" s="1"/>
  <c r="I4578" i="12"/>
  <c r="L4578" i="12" s="1"/>
  <c r="I4620" i="12"/>
  <c r="L4620" i="12" s="1"/>
  <c r="I4688" i="12"/>
  <c r="L4688" i="12" s="1"/>
  <c r="I4750" i="12"/>
  <c r="L4750" i="12" s="1"/>
  <c r="I4449" i="12"/>
  <c r="L4449" i="12" s="1"/>
  <c r="I4491" i="12"/>
  <c r="L4491" i="12" s="1"/>
  <c r="I4559" i="12"/>
  <c r="L4559" i="12" s="1"/>
  <c r="I4621" i="12"/>
  <c r="L4621" i="12" s="1"/>
  <c r="I4689" i="12"/>
  <c r="L4689" i="12" s="1"/>
  <c r="I4731" i="12"/>
  <c r="L4731" i="12" s="1"/>
  <c r="I4412" i="12"/>
  <c r="L4412" i="12" s="1"/>
  <c r="I4474" i="12"/>
  <c r="L4474" i="12" s="1"/>
  <c r="I4584" i="12"/>
  <c r="L4584" i="12" s="1"/>
  <c r="I4646" i="12"/>
  <c r="L4646" i="12" s="1"/>
  <c r="I4714" i="12"/>
  <c r="L4714" i="12" s="1"/>
  <c r="I4518" i="12"/>
  <c r="L4518" i="12" s="1"/>
  <c r="I4758" i="12"/>
  <c r="L4758" i="12" s="1"/>
  <c r="I4542" i="12"/>
  <c r="L4542" i="12" s="1"/>
  <c r="I4734" i="12"/>
  <c r="L4734" i="12" s="1"/>
  <c r="I4401" i="12"/>
  <c r="L4401" i="12" s="1"/>
  <c r="I4441" i="12"/>
  <c r="L4441" i="12" s="1"/>
  <c r="I4477" i="12"/>
  <c r="L4477" i="12" s="1"/>
  <c r="I4519" i="12"/>
  <c r="L4519" i="12" s="1"/>
  <c r="I4548" i="12"/>
  <c r="L4548" i="12" s="1"/>
  <c r="I4590" i="12"/>
  <c r="L4590" i="12" s="1"/>
  <c r="I4630" i="12"/>
  <c r="L4630" i="12" s="1"/>
  <c r="I4659" i="12"/>
  <c r="L4659" i="12" s="1"/>
  <c r="I4701" i="12"/>
  <c r="L4701" i="12" s="1"/>
  <c r="I4737" i="12"/>
  <c r="L4737" i="12" s="1"/>
  <c r="I4413" i="12"/>
  <c r="L4413" i="12" s="1"/>
  <c r="I4484" i="12"/>
  <c r="L4484" i="12" s="1"/>
  <c r="I4549" i="12"/>
  <c r="L4549" i="12" s="1"/>
  <c r="I4631" i="12"/>
  <c r="L4631" i="12" s="1"/>
  <c r="I4702" i="12"/>
  <c r="L4702" i="12" s="1"/>
  <c r="I4742" i="12"/>
  <c r="L4742" i="12" s="1"/>
  <c r="I4443" i="12"/>
  <c r="L4443" i="12" s="1"/>
  <c r="I4521" i="12"/>
  <c r="L4521" i="12" s="1"/>
  <c r="I4592" i="12"/>
  <c r="L4592" i="12" s="1"/>
  <c r="I4442" i="12"/>
  <c r="L4442" i="12" s="1"/>
  <c r="I4520" i="12"/>
  <c r="L4520" i="12" s="1"/>
  <c r="I4591" i="12"/>
  <c r="L4591" i="12" s="1"/>
  <c r="I4671" i="12"/>
  <c r="L4671" i="12" s="1"/>
  <c r="I4485" i="12"/>
  <c r="L4485" i="12" s="1"/>
  <c r="I4632" i="12"/>
  <c r="L4632" i="12" s="1"/>
  <c r="I4414" i="12"/>
  <c r="L4414" i="12" s="1"/>
  <c r="I4561" i="12"/>
  <c r="L4561" i="12" s="1"/>
  <c r="I4416" i="12"/>
  <c r="L4416" i="12" s="1"/>
  <c r="I4461" i="12"/>
  <c r="L4461" i="12" s="1"/>
  <c r="I4506" i="12"/>
  <c r="L4506" i="12" s="1"/>
  <c r="I4563" i="12"/>
  <c r="L4563" i="12" s="1"/>
  <c r="I4614" i="12"/>
  <c r="L4614" i="12" s="1"/>
  <c r="I4657" i="12"/>
  <c r="L4657" i="12" s="1"/>
  <c r="I4703" i="12"/>
  <c r="L4703" i="12" s="1"/>
  <c r="I4747" i="12"/>
  <c r="L4747" i="12" s="1"/>
  <c r="I4417" i="12"/>
  <c r="L4417" i="12" s="1"/>
  <c r="I4462" i="12"/>
  <c r="L4462" i="12" s="1"/>
  <c r="I4570" i="12"/>
  <c r="L4570" i="12" s="1"/>
  <c r="I4615" i="12"/>
  <c r="L4615" i="12" s="1"/>
  <c r="I4715" i="12"/>
  <c r="L4715" i="12" s="1"/>
  <c r="I4759" i="12"/>
  <c r="L4759" i="12" s="1"/>
  <c r="I4419" i="12"/>
  <c r="L4419" i="12" s="1"/>
  <c r="I4527" i="12"/>
  <c r="L4527" i="12" s="1"/>
  <c r="I4617" i="12"/>
  <c r="L4617" i="12" s="1"/>
  <c r="I4717" i="12"/>
  <c r="L4717" i="12" s="1"/>
  <c r="I4476" i="12"/>
  <c r="L4476" i="12" s="1"/>
  <c r="I4573" i="12"/>
  <c r="L4573" i="12" s="1"/>
  <c r="I4676" i="12"/>
  <c r="L4676" i="12" s="1"/>
  <c r="I4486" i="12"/>
  <c r="L4486" i="12" s="1"/>
  <c r="I4585" i="12"/>
  <c r="L4585" i="12" s="1"/>
  <c r="I4677" i="12"/>
  <c r="L4677" i="12" s="1"/>
  <c r="I4435" i="12"/>
  <c r="L4435" i="12" s="1"/>
  <c r="I4543" i="12"/>
  <c r="L4543" i="12" s="1"/>
  <c r="I4634" i="12"/>
  <c r="L4634" i="12" s="1"/>
  <c r="I4722" i="12"/>
  <c r="L4722" i="12" s="1"/>
  <c r="I4440" i="12"/>
  <c r="L4440" i="12" s="1"/>
  <c r="I4544" i="12"/>
  <c r="L4544" i="12" s="1"/>
  <c r="I4635" i="12"/>
  <c r="L4635" i="12" s="1"/>
  <c r="I4723" i="12"/>
  <c r="L4723" i="12" s="1"/>
  <c r="I4455" i="12"/>
  <c r="L4455" i="12" s="1"/>
  <c r="I4593" i="12"/>
  <c r="L4593" i="12" s="1"/>
  <c r="I4691" i="12"/>
  <c r="L4691" i="12" s="1"/>
  <c r="I4458" i="12"/>
  <c r="L4458" i="12" s="1"/>
  <c r="I4605" i="12"/>
  <c r="L4605" i="12" s="1"/>
  <c r="I4736" i="12"/>
  <c r="L4736" i="12" s="1"/>
  <c r="I4459" i="12"/>
  <c r="L4459" i="12" s="1"/>
  <c r="I4547" i="12"/>
  <c r="L4547" i="12" s="1"/>
  <c r="I4651" i="12"/>
  <c r="L4651" i="12" s="1"/>
  <c r="I4743" i="12"/>
  <c r="L4743" i="12" s="1"/>
  <c r="I4507" i="12"/>
  <c r="L4507" i="12" s="1"/>
  <c r="I4658" i="12"/>
  <c r="L4658" i="12" s="1"/>
  <c r="I4418" i="12"/>
  <c r="L4418" i="12" s="1"/>
  <c r="I4463" i="12"/>
  <c r="L4463" i="12" s="1"/>
  <c r="I4526" i="12"/>
  <c r="L4526" i="12" s="1"/>
  <c r="I4571" i="12"/>
  <c r="L4571" i="12" s="1"/>
  <c r="I4616" i="12"/>
  <c r="L4616" i="12" s="1"/>
  <c r="I4674" i="12"/>
  <c r="L4674" i="12" s="1"/>
  <c r="I4716" i="12"/>
  <c r="L4716" i="12" s="1"/>
  <c r="I4475" i="12"/>
  <c r="L4475" i="12" s="1"/>
  <c r="I4572" i="12"/>
  <c r="L4572" i="12" s="1"/>
  <c r="I4675" i="12"/>
  <c r="L4675" i="12" s="1"/>
  <c r="I4431" i="12"/>
  <c r="L4431" i="12" s="1"/>
  <c r="I4530" i="12"/>
  <c r="L4530" i="12" s="1"/>
  <c r="I4629" i="12"/>
  <c r="L4629" i="12" s="1"/>
  <c r="I4718" i="12"/>
  <c r="L4718" i="12" s="1"/>
  <c r="I4434" i="12"/>
  <c r="L4434" i="12" s="1"/>
  <c r="I4531" i="12"/>
  <c r="L4531" i="12" s="1"/>
  <c r="I4633" i="12"/>
  <c r="L4633" i="12" s="1"/>
  <c r="I4719" i="12"/>
  <c r="L4719" i="12" s="1"/>
  <c r="I4487" i="12"/>
  <c r="L4487" i="12" s="1"/>
  <c r="I4586" i="12"/>
  <c r="L4586" i="12" s="1"/>
  <c r="I4678" i="12"/>
  <c r="L4678" i="12" s="1"/>
  <c r="I4499" i="12"/>
  <c r="L4499" i="12" s="1"/>
  <c r="I4587" i="12"/>
  <c r="L4587" i="12" s="1"/>
  <c r="I4679" i="12"/>
  <c r="L4679" i="12" s="1"/>
  <c r="I4398" i="12"/>
  <c r="L4398" i="12" s="1"/>
  <c r="I4500" i="12"/>
  <c r="L4500" i="12" s="1"/>
  <c r="I4545" i="12"/>
  <c r="L4545" i="12" s="1"/>
  <c r="I4647" i="12"/>
  <c r="L4647" i="12" s="1"/>
  <c r="I4735" i="12"/>
  <c r="L4735" i="12" s="1"/>
  <c r="I4399" i="12"/>
  <c r="L4399" i="12" s="1"/>
  <c r="I4501" i="12"/>
  <c r="L4501" i="12" s="1"/>
  <c r="I4692" i="12"/>
  <c r="L4692" i="12" s="1"/>
  <c r="I4400" i="12"/>
  <c r="L4400" i="12" s="1"/>
  <c r="I4502" i="12"/>
  <c r="L4502" i="12" s="1"/>
  <c r="I4606" i="12"/>
  <c r="L4606" i="12" s="1"/>
  <c r="I4693" i="12"/>
  <c r="L4693" i="12" s="1"/>
  <c r="I4546" i="12"/>
  <c r="L4546" i="12" s="1"/>
  <c r="I4650" i="12"/>
  <c r="L4650" i="12" s="1"/>
  <c r="I4607" i="12"/>
  <c r="L4607" i="12" s="1"/>
  <c r="I4415" i="12"/>
  <c r="L4415" i="12" s="1"/>
  <c r="I4656" i="12"/>
  <c r="L4656" i="12" s="1"/>
  <c r="I4746" i="12"/>
  <c r="L4746" i="12" s="1"/>
  <c r="I4460" i="12"/>
  <c r="L4460" i="12" s="1"/>
  <c r="I4503" i="12"/>
  <c r="L4503" i="12" s="1"/>
  <c r="I4562" i="12"/>
  <c r="L4562" i="12" s="1"/>
  <c r="I4700" i="12"/>
  <c r="L4700" i="12" s="1"/>
  <c r="I2575" i="12"/>
  <c r="L2575" i="12" s="1"/>
  <c r="I2587" i="12"/>
  <c r="L2587" i="12" s="1"/>
  <c r="I2599" i="12"/>
  <c r="L2599" i="12" s="1"/>
  <c r="I2611" i="12"/>
  <c r="L2611" i="12" s="1"/>
  <c r="I2623" i="12"/>
  <c r="L2623" i="12" s="1"/>
  <c r="I2635" i="12"/>
  <c r="L2635" i="12" s="1"/>
  <c r="I2647" i="12"/>
  <c r="L2647" i="12" s="1"/>
  <c r="I2659" i="12"/>
  <c r="L2659" i="12" s="1"/>
  <c r="I2671" i="12"/>
  <c r="L2671" i="12" s="1"/>
  <c r="I2683" i="12"/>
  <c r="L2683" i="12" s="1"/>
  <c r="I2695" i="12"/>
  <c r="L2695" i="12" s="1"/>
  <c r="I2707" i="12"/>
  <c r="L2707" i="12" s="1"/>
  <c r="I2719" i="12"/>
  <c r="L2719" i="12" s="1"/>
  <c r="I2731" i="12"/>
  <c r="L2731" i="12" s="1"/>
  <c r="I2743" i="12"/>
  <c r="L2743" i="12" s="1"/>
  <c r="I2755" i="12"/>
  <c r="L2755" i="12" s="1"/>
  <c r="I2767" i="12"/>
  <c r="L2767" i="12" s="1"/>
  <c r="I2779" i="12"/>
  <c r="L2779" i="12" s="1"/>
  <c r="I2791" i="12"/>
  <c r="L2791" i="12" s="1"/>
  <c r="I2803" i="12"/>
  <c r="L2803" i="12" s="1"/>
  <c r="I2815" i="12"/>
  <c r="L2815" i="12" s="1"/>
  <c r="I2827" i="12"/>
  <c r="L2827" i="12" s="1"/>
  <c r="I2839" i="12"/>
  <c r="L2839" i="12" s="1"/>
  <c r="I2851" i="12"/>
  <c r="L2851" i="12" s="1"/>
  <c r="I2863" i="12"/>
  <c r="L2863" i="12" s="1"/>
  <c r="I2875" i="12"/>
  <c r="L2875" i="12" s="1"/>
  <c r="I2887" i="12"/>
  <c r="L2887" i="12" s="1"/>
  <c r="I2899" i="12"/>
  <c r="L2899" i="12" s="1"/>
  <c r="I2911" i="12"/>
  <c r="L2911" i="12" s="1"/>
  <c r="I2923" i="12"/>
  <c r="L2923" i="12" s="1"/>
  <c r="I2576" i="12"/>
  <c r="L2576" i="12" s="1"/>
  <c r="I2588" i="12"/>
  <c r="L2588" i="12" s="1"/>
  <c r="I2600" i="12"/>
  <c r="L2600" i="12" s="1"/>
  <c r="I2612" i="12"/>
  <c r="L2612" i="12" s="1"/>
  <c r="I2624" i="12"/>
  <c r="L2624" i="12" s="1"/>
  <c r="I2636" i="12"/>
  <c r="L2636" i="12" s="1"/>
  <c r="I2648" i="12"/>
  <c r="L2648" i="12" s="1"/>
  <c r="I2660" i="12"/>
  <c r="L2660" i="12" s="1"/>
  <c r="I2672" i="12"/>
  <c r="L2672" i="12" s="1"/>
  <c r="I2684" i="12"/>
  <c r="L2684" i="12" s="1"/>
  <c r="I2696" i="12"/>
  <c r="L2696" i="12" s="1"/>
  <c r="I2708" i="12"/>
  <c r="L2708" i="12" s="1"/>
  <c r="I2720" i="12"/>
  <c r="L2720" i="12" s="1"/>
  <c r="I2732" i="12"/>
  <c r="L2732" i="12" s="1"/>
  <c r="I2744" i="12"/>
  <c r="L2744" i="12" s="1"/>
  <c r="I2756" i="12"/>
  <c r="L2756" i="12" s="1"/>
  <c r="I2768" i="12"/>
  <c r="L2768" i="12" s="1"/>
  <c r="I2780" i="12"/>
  <c r="L2780" i="12" s="1"/>
  <c r="I2792" i="12"/>
  <c r="L2792" i="12" s="1"/>
  <c r="I2804" i="12"/>
  <c r="L2804" i="12" s="1"/>
  <c r="I2816" i="12"/>
  <c r="L2816" i="12" s="1"/>
  <c r="I2828" i="12"/>
  <c r="L2828" i="12" s="1"/>
  <c r="I2840" i="12"/>
  <c r="L2840" i="12" s="1"/>
  <c r="I2852" i="12"/>
  <c r="L2852" i="12" s="1"/>
  <c r="I2864" i="12"/>
  <c r="L2864" i="12" s="1"/>
  <c r="I2876" i="12"/>
  <c r="L2876" i="12" s="1"/>
  <c r="I2888" i="12"/>
  <c r="L2888" i="12" s="1"/>
  <c r="I2900" i="12"/>
  <c r="L2900" i="12" s="1"/>
  <c r="I2912" i="12"/>
  <c r="L2912" i="12" s="1"/>
  <c r="I2924" i="12"/>
  <c r="L2924" i="12" s="1"/>
  <c r="I2566" i="12"/>
  <c r="L2566" i="12" s="1"/>
  <c r="I2580" i="12"/>
  <c r="L2580" i="12" s="1"/>
  <c r="I2594" i="12"/>
  <c r="L2594" i="12" s="1"/>
  <c r="I2608" i="12"/>
  <c r="L2608" i="12" s="1"/>
  <c r="I2622" i="12"/>
  <c r="L2622" i="12" s="1"/>
  <c r="I2638" i="12"/>
  <c r="L2638" i="12" s="1"/>
  <c r="I2652" i="12"/>
  <c r="L2652" i="12" s="1"/>
  <c r="I2666" i="12"/>
  <c r="L2666" i="12" s="1"/>
  <c r="I2680" i="12"/>
  <c r="L2680" i="12" s="1"/>
  <c r="I2694" i="12"/>
  <c r="L2694" i="12" s="1"/>
  <c r="I2710" i="12"/>
  <c r="L2710" i="12" s="1"/>
  <c r="I2724" i="12"/>
  <c r="L2724" i="12" s="1"/>
  <c r="I2738" i="12"/>
  <c r="L2738" i="12" s="1"/>
  <c r="I2752" i="12"/>
  <c r="L2752" i="12" s="1"/>
  <c r="I2766" i="12"/>
  <c r="L2766" i="12" s="1"/>
  <c r="I2782" i="12"/>
  <c r="L2782" i="12" s="1"/>
  <c r="I2796" i="12"/>
  <c r="L2796" i="12" s="1"/>
  <c r="I2810" i="12"/>
  <c r="L2810" i="12" s="1"/>
  <c r="I2824" i="12"/>
  <c r="L2824" i="12" s="1"/>
  <c r="I2838" i="12"/>
  <c r="L2838" i="12" s="1"/>
  <c r="I2854" i="12"/>
  <c r="L2854" i="12" s="1"/>
  <c r="I2868" i="12"/>
  <c r="L2868" i="12" s="1"/>
  <c r="I2882" i="12"/>
  <c r="L2882" i="12" s="1"/>
  <c r="I2896" i="12"/>
  <c r="L2896" i="12" s="1"/>
  <c r="I2910" i="12"/>
  <c r="L2910" i="12" s="1"/>
  <c r="I2926" i="12"/>
  <c r="L2926" i="12" s="1"/>
  <c r="I2568" i="12"/>
  <c r="L2568" i="12" s="1"/>
  <c r="I2582" i="12"/>
  <c r="L2582" i="12" s="1"/>
  <c r="I2596" i="12"/>
  <c r="L2596" i="12" s="1"/>
  <c r="I2610" i="12"/>
  <c r="L2610" i="12" s="1"/>
  <c r="I2626" i="12"/>
  <c r="L2626" i="12" s="1"/>
  <c r="I2640" i="12"/>
  <c r="L2640" i="12" s="1"/>
  <c r="I2654" i="12"/>
  <c r="L2654" i="12" s="1"/>
  <c r="I2668" i="12"/>
  <c r="L2668" i="12" s="1"/>
  <c r="I2682" i="12"/>
  <c r="L2682" i="12" s="1"/>
  <c r="I2698" i="12"/>
  <c r="L2698" i="12" s="1"/>
  <c r="I2712" i="12"/>
  <c r="L2712" i="12" s="1"/>
  <c r="I2726" i="12"/>
  <c r="L2726" i="12" s="1"/>
  <c r="I2740" i="12"/>
  <c r="L2740" i="12" s="1"/>
  <c r="I2754" i="12"/>
  <c r="L2754" i="12" s="1"/>
  <c r="I2770" i="12"/>
  <c r="L2770" i="12" s="1"/>
  <c r="I2784" i="12"/>
  <c r="L2784" i="12" s="1"/>
  <c r="I2798" i="12"/>
  <c r="L2798" i="12" s="1"/>
  <c r="I2812" i="12"/>
  <c r="L2812" i="12" s="1"/>
  <c r="I2826" i="12"/>
  <c r="L2826" i="12" s="1"/>
  <c r="I2842" i="12"/>
  <c r="L2842" i="12" s="1"/>
  <c r="I2856" i="12"/>
  <c r="L2856" i="12" s="1"/>
  <c r="I2884" i="12"/>
  <c r="L2884" i="12" s="1"/>
  <c r="I2898" i="12"/>
  <c r="L2898" i="12" s="1"/>
  <c r="I2914" i="12"/>
  <c r="L2914" i="12" s="1"/>
  <c r="I2928" i="12"/>
  <c r="L2928" i="12" s="1"/>
  <c r="I2583" i="12"/>
  <c r="L2583" i="12" s="1"/>
  <c r="I2613" i="12"/>
  <c r="L2613" i="12" s="1"/>
  <c r="I2641" i="12"/>
  <c r="L2641" i="12" s="1"/>
  <c r="I2669" i="12"/>
  <c r="L2669" i="12" s="1"/>
  <c r="I2699" i="12"/>
  <c r="L2699" i="12" s="1"/>
  <c r="I2727" i="12"/>
  <c r="L2727" i="12" s="1"/>
  <c r="I2757" i="12"/>
  <c r="L2757" i="12" s="1"/>
  <c r="I2799" i="12"/>
  <c r="L2799" i="12" s="1"/>
  <c r="I2829" i="12"/>
  <c r="L2829" i="12" s="1"/>
  <c r="I2857" i="12"/>
  <c r="L2857" i="12" s="1"/>
  <c r="I2885" i="12"/>
  <c r="L2885" i="12" s="1"/>
  <c r="I2915" i="12"/>
  <c r="L2915" i="12" s="1"/>
  <c r="I2567" i="12"/>
  <c r="L2567" i="12" s="1"/>
  <c r="I2581" i="12"/>
  <c r="L2581" i="12" s="1"/>
  <c r="I2595" i="12"/>
  <c r="L2595" i="12" s="1"/>
  <c r="I2609" i="12"/>
  <c r="L2609" i="12" s="1"/>
  <c r="I2625" i="12"/>
  <c r="L2625" i="12" s="1"/>
  <c r="I2639" i="12"/>
  <c r="L2639" i="12" s="1"/>
  <c r="I2653" i="12"/>
  <c r="L2653" i="12" s="1"/>
  <c r="I2667" i="12"/>
  <c r="L2667" i="12" s="1"/>
  <c r="I2681" i="12"/>
  <c r="L2681" i="12" s="1"/>
  <c r="I2697" i="12"/>
  <c r="L2697" i="12" s="1"/>
  <c r="I2711" i="12"/>
  <c r="L2711" i="12" s="1"/>
  <c r="I2725" i="12"/>
  <c r="L2725" i="12" s="1"/>
  <c r="I2739" i="12"/>
  <c r="L2739" i="12" s="1"/>
  <c r="I2753" i="12"/>
  <c r="L2753" i="12" s="1"/>
  <c r="I2769" i="12"/>
  <c r="L2769" i="12" s="1"/>
  <c r="I2783" i="12"/>
  <c r="L2783" i="12" s="1"/>
  <c r="I2797" i="12"/>
  <c r="L2797" i="12" s="1"/>
  <c r="I2811" i="12"/>
  <c r="L2811" i="12" s="1"/>
  <c r="I2825" i="12"/>
  <c r="L2825" i="12" s="1"/>
  <c r="I2841" i="12"/>
  <c r="L2841" i="12" s="1"/>
  <c r="I2855" i="12"/>
  <c r="L2855" i="12" s="1"/>
  <c r="I2869" i="12"/>
  <c r="L2869" i="12" s="1"/>
  <c r="I2883" i="12"/>
  <c r="L2883" i="12" s="1"/>
  <c r="I2897" i="12"/>
  <c r="L2897" i="12" s="1"/>
  <c r="I2913" i="12"/>
  <c r="L2913" i="12" s="1"/>
  <c r="I2927" i="12"/>
  <c r="L2927" i="12" s="1"/>
  <c r="I2870" i="12"/>
  <c r="L2870" i="12" s="1"/>
  <c r="I2569" i="12"/>
  <c r="L2569" i="12" s="1"/>
  <c r="I2597" i="12"/>
  <c r="L2597" i="12" s="1"/>
  <c r="I2627" i="12"/>
  <c r="L2627" i="12" s="1"/>
  <c r="I2655" i="12"/>
  <c r="L2655" i="12" s="1"/>
  <c r="I2685" i="12"/>
  <c r="L2685" i="12" s="1"/>
  <c r="I2713" i="12"/>
  <c r="L2713" i="12" s="1"/>
  <c r="I2741" i="12"/>
  <c r="L2741" i="12" s="1"/>
  <c r="I2771" i="12"/>
  <c r="L2771" i="12" s="1"/>
  <c r="I2785" i="12"/>
  <c r="L2785" i="12" s="1"/>
  <c r="I2813" i="12"/>
  <c r="L2813" i="12" s="1"/>
  <c r="I2843" i="12"/>
  <c r="L2843" i="12" s="1"/>
  <c r="I2871" i="12"/>
  <c r="L2871" i="12" s="1"/>
  <c r="I2901" i="12"/>
  <c r="L2901" i="12" s="1"/>
  <c r="I2929" i="12"/>
  <c r="L2929" i="12" s="1"/>
  <c r="I2586" i="12"/>
  <c r="L2586" i="12" s="1"/>
  <c r="I2606" i="12"/>
  <c r="L2606" i="12" s="1"/>
  <c r="I2630" i="12"/>
  <c r="L2630" i="12" s="1"/>
  <c r="I2650" i="12"/>
  <c r="L2650" i="12" s="1"/>
  <c r="I2674" i="12"/>
  <c r="L2674" i="12" s="1"/>
  <c r="I2692" i="12"/>
  <c r="L2692" i="12" s="1"/>
  <c r="I2716" i="12"/>
  <c r="L2716" i="12" s="1"/>
  <c r="I2736" i="12"/>
  <c r="L2736" i="12" s="1"/>
  <c r="I2760" i="12"/>
  <c r="L2760" i="12" s="1"/>
  <c r="I2778" i="12"/>
  <c r="L2778" i="12" s="1"/>
  <c r="I2802" i="12"/>
  <c r="L2802" i="12" s="1"/>
  <c r="I2822" i="12"/>
  <c r="L2822" i="12" s="1"/>
  <c r="I2846" i="12"/>
  <c r="L2846" i="12" s="1"/>
  <c r="I2866" i="12"/>
  <c r="L2866" i="12" s="1"/>
  <c r="I2890" i="12"/>
  <c r="L2890" i="12" s="1"/>
  <c r="I2908" i="12"/>
  <c r="L2908" i="12" s="1"/>
  <c r="I2570" i="12"/>
  <c r="L2570" i="12" s="1"/>
  <c r="I2571" i="12"/>
  <c r="L2571" i="12" s="1"/>
  <c r="I2615" i="12"/>
  <c r="L2615" i="12" s="1"/>
  <c r="I2677" i="12"/>
  <c r="L2677" i="12" s="1"/>
  <c r="I2763" i="12"/>
  <c r="L2763" i="12" s="1"/>
  <c r="I2831" i="12"/>
  <c r="L2831" i="12" s="1"/>
  <c r="I2917" i="12"/>
  <c r="L2917" i="12" s="1"/>
  <c r="I2658" i="12"/>
  <c r="L2658" i="12" s="1"/>
  <c r="I2746" i="12"/>
  <c r="L2746" i="12" s="1"/>
  <c r="I2832" i="12"/>
  <c r="L2832" i="12" s="1"/>
  <c r="I2918" i="12"/>
  <c r="L2918" i="12" s="1"/>
  <c r="I2637" i="12"/>
  <c r="L2637" i="12" s="1"/>
  <c r="I2703" i="12"/>
  <c r="L2703" i="12" s="1"/>
  <c r="I2765" i="12"/>
  <c r="L2765" i="12" s="1"/>
  <c r="I2833" i="12"/>
  <c r="L2833" i="12" s="1"/>
  <c r="I2565" i="12"/>
  <c r="L2565" i="12" s="1"/>
  <c r="I2589" i="12"/>
  <c r="L2589" i="12" s="1"/>
  <c r="I2607" i="12"/>
  <c r="L2607" i="12" s="1"/>
  <c r="I2631" i="12"/>
  <c r="L2631" i="12" s="1"/>
  <c r="I2651" i="12"/>
  <c r="L2651" i="12" s="1"/>
  <c r="I2675" i="12"/>
  <c r="L2675" i="12" s="1"/>
  <c r="I2693" i="12"/>
  <c r="L2693" i="12" s="1"/>
  <c r="I2717" i="12"/>
  <c r="L2717" i="12" s="1"/>
  <c r="I2737" i="12"/>
  <c r="L2737" i="12" s="1"/>
  <c r="I2761" i="12"/>
  <c r="L2761" i="12" s="1"/>
  <c r="I2781" i="12"/>
  <c r="L2781" i="12" s="1"/>
  <c r="I2805" i="12"/>
  <c r="L2805" i="12" s="1"/>
  <c r="I2823" i="12"/>
  <c r="L2823" i="12" s="1"/>
  <c r="I2847" i="12"/>
  <c r="L2847" i="12" s="1"/>
  <c r="I2867" i="12"/>
  <c r="L2867" i="12" s="1"/>
  <c r="I2891" i="12"/>
  <c r="L2891" i="12" s="1"/>
  <c r="I2909" i="12"/>
  <c r="L2909" i="12" s="1"/>
  <c r="I2614" i="12"/>
  <c r="L2614" i="12" s="1"/>
  <c r="I2632" i="12"/>
  <c r="L2632" i="12" s="1"/>
  <c r="I2676" i="12"/>
  <c r="L2676" i="12" s="1"/>
  <c r="I2718" i="12"/>
  <c r="L2718" i="12" s="1"/>
  <c r="I2762" i="12"/>
  <c r="L2762" i="12" s="1"/>
  <c r="I2806" i="12"/>
  <c r="L2806" i="12" s="1"/>
  <c r="I2830" i="12"/>
  <c r="L2830" i="12" s="1"/>
  <c r="I2872" i="12"/>
  <c r="L2872" i="12" s="1"/>
  <c r="I2916" i="12"/>
  <c r="L2916" i="12" s="1"/>
  <c r="I2633" i="12"/>
  <c r="L2633" i="12" s="1"/>
  <c r="I2721" i="12"/>
  <c r="L2721" i="12" s="1"/>
  <c r="I2787" i="12"/>
  <c r="L2787" i="12" s="1"/>
  <c r="I2849" i="12"/>
  <c r="L2849" i="12" s="1"/>
  <c r="I2893" i="12"/>
  <c r="L2893" i="12" s="1"/>
  <c r="I2572" i="12"/>
  <c r="L2572" i="12" s="1"/>
  <c r="I2634" i="12"/>
  <c r="L2634" i="12" s="1"/>
  <c r="I2722" i="12"/>
  <c r="L2722" i="12" s="1"/>
  <c r="I2808" i="12"/>
  <c r="L2808" i="12" s="1"/>
  <c r="I2874" i="12"/>
  <c r="L2874" i="12" s="1"/>
  <c r="I2573" i="12"/>
  <c r="L2573" i="12" s="1"/>
  <c r="I2617" i="12"/>
  <c r="L2617" i="12" s="1"/>
  <c r="I2661" i="12"/>
  <c r="L2661" i="12" s="1"/>
  <c r="I2723" i="12"/>
  <c r="L2723" i="12" s="1"/>
  <c r="I2789" i="12"/>
  <c r="L2789" i="12" s="1"/>
  <c r="I2895" i="12"/>
  <c r="L2895" i="12" s="1"/>
  <c r="I2590" i="12"/>
  <c r="L2590" i="12" s="1"/>
  <c r="I2656" i="12"/>
  <c r="L2656" i="12" s="1"/>
  <c r="I2700" i="12"/>
  <c r="L2700" i="12" s="1"/>
  <c r="I2742" i="12"/>
  <c r="L2742" i="12" s="1"/>
  <c r="I2786" i="12"/>
  <c r="L2786" i="12" s="1"/>
  <c r="I2848" i="12"/>
  <c r="L2848" i="12" s="1"/>
  <c r="I2892" i="12"/>
  <c r="L2892" i="12" s="1"/>
  <c r="I2591" i="12"/>
  <c r="L2591" i="12" s="1"/>
  <c r="I2657" i="12"/>
  <c r="L2657" i="12" s="1"/>
  <c r="I2701" i="12"/>
  <c r="L2701" i="12" s="1"/>
  <c r="I2745" i="12"/>
  <c r="L2745" i="12" s="1"/>
  <c r="I2807" i="12"/>
  <c r="L2807" i="12" s="1"/>
  <c r="I2873" i="12"/>
  <c r="L2873" i="12" s="1"/>
  <c r="I2616" i="12"/>
  <c r="L2616" i="12" s="1"/>
  <c r="I2702" i="12"/>
  <c r="L2702" i="12" s="1"/>
  <c r="I2764" i="12"/>
  <c r="L2764" i="12" s="1"/>
  <c r="I2850" i="12"/>
  <c r="L2850" i="12" s="1"/>
  <c r="I2593" i="12"/>
  <c r="L2593" i="12" s="1"/>
  <c r="I2679" i="12"/>
  <c r="L2679" i="12" s="1"/>
  <c r="I2747" i="12"/>
  <c r="L2747" i="12" s="1"/>
  <c r="I2809" i="12"/>
  <c r="L2809" i="12" s="1"/>
  <c r="I2678" i="12"/>
  <c r="L2678" i="12" s="1"/>
  <c r="I2894" i="12"/>
  <c r="L2894" i="12" s="1"/>
  <c r="I2592" i="12"/>
  <c r="L2592" i="12" s="1"/>
  <c r="I2788" i="12"/>
  <c r="L2788" i="12" s="1"/>
  <c r="I2579" i="12"/>
  <c r="L2579" i="12" s="1"/>
  <c r="I2621" i="12"/>
  <c r="L2621" i="12" s="1"/>
  <c r="I2665" i="12"/>
  <c r="L2665" i="12" s="1"/>
  <c r="I2709" i="12"/>
  <c r="L2709" i="12" s="1"/>
  <c r="I2751" i="12"/>
  <c r="L2751" i="12" s="1"/>
  <c r="I2795" i="12"/>
  <c r="L2795" i="12" s="1"/>
  <c r="I2837" i="12"/>
  <c r="L2837" i="12" s="1"/>
  <c r="I2879" i="12"/>
  <c r="L2879" i="12" s="1"/>
  <c r="I2920" i="12"/>
  <c r="L2920" i="12" s="1"/>
  <c r="I2629" i="12"/>
  <c r="L2629" i="12" s="1"/>
  <c r="I2715" i="12"/>
  <c r="L2715" i="12" s="1"/>
  <c r="I2845" i="12"/>
  <c r="L2845" i="12" s="1"/>
  <c r="I2584" i="12"/>
  <c r="L2584" i="12" s="1"/>
  <c r="I2628" i="12"/>
  <c r="L2628" i="12" s="1"/>
  <c r="I2670" i="12"/>
  <c r="L2670" i="12" s="1"/>
  <c r="I2714" i="12"/>
  <c r="L2714" i="12" s="1"/>
  <c r="I2758" i="12"/>
  <c r="L2758" i="12" s="1"/>
  <c r="I2800" i="12"/>
  <c r="L2800" i="12" s="1"/>
  <c r="I2844" i="12"/>
  <c r="L2844" i="12" s="1"/>
  <c r="I2880" i="12"/>
  <c r="L2880" i="12" s="1"/>
  <c r="I2921" i="12"/>
  <c r="L2921" i="12" s="1"/>
  <c r="I2585" i="12"/>
  <c r="L2585" i="12" s="1"/>
  <c r="I2673" i="12"/>
  <c r="L2673" i="12" s="1"/>
  <c r="I2759" i="12"/>
  <c r="L2759" i="12" s="1"/>
  <c r="I2801" i="12"/>
  <c r="L2801" i="12" s="1"/>
  <c r="I2922" i="12"/>
  <c r="L2922" i="12" s="1"/>
  <c r="I2881" i="12"/>
  <c r="L2881" i="12" s="1"/>
  <c r="I2577" i="12"/>
  <c r="L2577" i="12" s="1"/>
  <c r="I2643" i="12"/>
  <c r="L2643" i="12" s="1"/>
  <c r="I2690" i="12"/>
  <c r="L2690" i="12" s="1"/>
  <c r="I2749" i="12"/>
  <c r="L2749" i="12" s="1"/>
  <c r="I2817" i="12"/>
  <c r="L2817" i="12" s="1"/>
  <c r="I2861" i="12"/>
  <c r="L2861" i="12" s="1"/>
  <c r="I2907" i="12"/>
  <c r="L2907" i="12" s="1"/>
  <c r="I2578" i="12"/>
  <c r="L2578" i="12" s="1"/>
  <c r="I2644" i="12"/>
  <c r="L2644" i="12" s="1"/>
  <c r="I2691" i="12"/>
  <c r="L2691" i="12" s="1"/>
  <c r="I2750" i="12"/>
  <c r="L2750" i="12" s="1"/>
  <c r="I2818" i="12"/>
  <c r="L2818" i="12" s="1"/>
  <c r="I2919" i="12"/>
  <c r="L2919" i="12" s="1"/>
  <c r="I2773" i="12"/>
  <c r="L2773" i="12" s="1"/>
  <c r="I2602" i="12"/>
  <c r="L2602" i="12" s="1"/>
  <c r="I2774" i="12"/>
  <c r="L2774" i="12" s="1"/>
  <c r="I2878" i="12"/>
  <c r="L2878" i="12" s="1"/>
  <c r="I2728" i="12"/>
  <c r="L2728" i="12" s="1"/>
  <c r="I2834" i="12"/>
  <c r="L2834" i="12" s="1"/>
  <c r="I2663" i="12"/>
  <c r="L2663" i="12" s="1"/>
  <c r="I2776" i="12"/>
  <c r="L2776" i="12" s="1"/>
  <c r="I2889" i="12"/>
  <c r="L2889" i="12" s="1"/>
  <c r="I2664" i="12"/>
  <c r="L2664" i="12" s="1"/>
  <c r="I2777" i="12"/>
  <c r="L2777" i="12" s="1"/>
  <c r="I2836" i="12"/>
  <c r="L2836" i="12" s="1"/>
  <c r="I2853" i="12"/>
  <c r="L2853" i="12" s="1"/>
  <c r="I2619" i="12"/>
  <c r="L2619" i="12" s="1"/>
  <c r="I2793" i="12"/>
  <c r="L2793" i="12" s="1"/>
  <c r="I2904" i="12"/>
  <c r="L2904" i="12" s="1"/>
  <c r="I2620" i="12"/>
  <c r="L2620" i="12" s="1"/>
  <c r="I2794" i="12"/>
  <c r="L2794" i="12" s="1"/>
  <c r="I2905" i="12"/>
  <c r="L2905" i="12" s="1"/>
  <c r="I2689" i="12"/>
  <c r="L2689" i="12" s="1"/>
  <c r="I2862" i="12"/>
  <c r="L2862" i="12" s="1"/>
  <c r="I2601" i="12"/>
  <c r="L2601" i="12" s="1"/>
  <c r="I2662" i="12"/>
  <c r="L2662" i="12" s="1"/>
  <c r="I2735" i="12"/>
  <c r="L2735" i="12" s="1"/>
  <c r="I2598" i="12"/>
  <c r="L2598" i="12" s="1"/>
  <c r="I2645" i="12"/>
  <c r="L2645" i="12" s="1"/>
  <c r="I2704" i="12"/>
  <c r="L2704" i="12" s="1"/>
  <c r="I2772" i="12"/>
  <c r="L2772" i="12" s="1"/>
  <c r="I2819" i="12"/>
  <c r="L2819" i="12" s="1"/>
  <c r="I2865" i="12"/>
  <c r="L2865" i="12" s="1"/>
  <c r="I2925" i="12"/>
  <c r="L2925" i="12" s="1"/>
  <c r="I2646" i="12"/>
  <c r="L2646" i="12" s="1"/>
  <c r="I2705" i="12"/>
  <c r="L2705" i="12" s="1"/>
  <c r="I2820" i="12"/>
  <c r="L2820" i="12" s="1"/>
  <c r="I2877" i="12"/>
  <c r="L2877" i="12" s="1"/>
  <c r="I2930" i="12"/>
  <c r="L2930" i="12" s="1"/>
  <c r="I2649" i="12"/>
  <c r="L2649" i="12" s="1"/>
  <c r="I2706" i="12"/>
  <c r="L2706" i="12" s="1"/>
  <c r="I2821" i="12"/>
  <c r="L2821" i="12" s="1"/>
  <c r="I2603" i="12"/>
  <c r="L2603" i="12" s="1"/>
  <c r="I2775" i="12"/>
  <c r="L2775" i="12" s="1"/>
  <c r="I2886" i="12"/>
  <c r="L2886" i="12" s="1"/>
  <c r="I2604" i="12"/>
  <c r="L2604" i="12" s="1"/>
  <c r="I2729" i="12"/>
  <c r="L2729" i="12" s="1"/>
  <c r="I2835" i="12"/>
  <c r="L2835" i="12" s="1"/>
  <c r="I2605" i="12"/>
  <c r="L2605" i="12" s="1"/>
  <c r="I2730" i="12"/>
  <c r="L2730" i="12" s="1"/>
  <c r="I2902" i="12"/>
  <c r="L2902" i="12" s="1"/>
  <c r="I2618" i="12"/>
  <c r="L2618" i="12" s="1"/>
  <c r="I2686" i="12"/>
  <c r="L2686" i="12" s="1"/>
  <c r="I2733" i="12"/>
  <c r="L2733" i="12" s="1"/>
  <c r="I2790" i="12"/>
  <c r="L2790" i="12" s="1"/>
  <c r="I2903" i="12"/>
  <c r="L2903" i="12" s="1"/>
  <c r="I2687" i="12"/>
  <c r="L2687" i="12" s="1"/>
  <c r="I2858" i="12"/>
  <c r="L2858" i="12" s="1"/>
  <c r="I2688" i="12"/>
  <c r="L2688" i="12" s="1"/>
  <c r="I2859" i="12"/>
  <c r="L2859" i="12" s="1"/>
  <c r="I2574" i="12"/>
  <c r="L2574" i="12" s="1"/>
  <c r="I2642" i="12"/>
  <c r="L2642" i="12" s="1"/>
  <c r="I2734" i="12"/>
  <c r="L2734" i="12" s="1"/>
  <c r="I2748" i="12"/>
  <c r="L2748" i="12" s="1"/>
  <c r="I2814" i="12"/>
  <c r="L2814" i="12" s="1"/>
  <c r="I2860" i="12"/>
  <c r="L2860" i="12" s="1"/>
  <c r="I2906" i="12"/>
  <c r="L2906" i="12" s="1"/>
  <c r="I5061" i="12"/>
  <c r="L5061" i="12" s="1"/>
  <c r="I5073" i="12"/>
  <c r="L5073" i="12" s="1"/>
  <c r="I5084" i="12"/>
  <c r="L5084" i="12" s="1"/>
  <c r="I5096" i="12"/>
  <c r="L5096" i="12" s="1"/>
  <c r="I5108" i="12"/>
  <c r="L5108" i="12" s="1"/>
  <c r="I5120" i="12"/>
  <c r="L5120" i="12" s="1"/>
  <c r="I5062" i="12"/>
  <c r="L5062" i="12" s="1"/>
  <c r="I5085" i="12"/>
  <c r="L5085" i="12" s="1"/>
  <c r="I5097" i="12"/>
  <c r="L5097" i="12" s="1"/>
  <c r="I5121" i="12"/>
  <c r="L5121" i="12" s="1"/>
  <c r="I5074" i="12"/>
  <c r="L5074" i="12" s="1"/>
  <c r="I5109" i="12"/>
  <c r="L5109" i="12" s="1"/>
  <c r="I5060" i="12"/>
  <c r="L5060" i="12" s="1"/>
  <c r="I5076" i="12"/>
  <c r="L5076" i="12" s="1"/>
  <c r="I5089" i="12"/>
  <c r="L5089" i="12" s="1"/>
  <c r="I5103" i="12"/>
  <c r="L5103" i="12" s="1"/>
  <c r="I5117" i="12"/>
  <c r="L5117" i="12" s="1"/>
  <c r="I5063" i="12"/>
  <c r="L5063" i="12" s="1"/>
  <c r="I5090" i="12"/>
  <c r="L5090" i="12" s="1"/>
  <c r="I5104" i="12"/>
  <c r="L5104" i="12" s="1"/>
  <c r="I5064" i="12"/>
  <c r="L5064" i="12" s="1"/>
  <c r="I5091" i="12"/>
  <c r="L5091" i="12" s="1"/>
  <c r="I5119" i="12"/>
  <c r="L5119" i="12" s="1"/>
  <c r="I5079" i="12"/>
  <c r="L5079" i="12" s="1"/>
  <c r="I5106" i="12"/>
  <c r="L5106" i="12" s="1"/>
  <c r="I5077" i="12"/>
  <c r="L5077" i="12" s="1"/>
  <c r="I5118" i="12"/>
  <c r="L5118" i="12" s="1"/>
  <c r="I5078" i="12"/>
  <c r="L5078" i="12" s="1"/>
  <c r="I5105" i="12"/>
  <c r="L5105" i="12" s="1"/>
  <c r="I5065" i="12"/>
  <c r="L5065" i="12" s="1"/>
  <c r="I5092" i="12"/>
  <c r="L5092" i="12" s="1"/>
  <c r="I5122" i="12"/>
  <c r="L5122" i="12" s="1"/>
  <c r="I5057" i="12"/>
  <c r="L5057" i="12" s="1"/>
  <c r="I5081" i="12"/>
  <c r="L5081" i="12" s="1"/>
  <c r="I5100" i="12"/>
  <c r="L5100" i="12" s="1"/>
  <c r="I5083" i="12"/>
  <c r="L5083" i="12" s="1"/>
  <c r="I5086" i="12"/>
  <c r="L5086" i="12" s="1"/>
  <c r="I5058" i="12"/>
  <c r="L5058" i="12" s="1"/>
  <c r="I5082" i="12"/>
  <c r="L5082" i="12" s="1"/>
  <c r="I5101" i="12"/>
  <c r="L5101" i="12" s="1"/>
  <c r="I5124" i="12"/>
  <c r="L5124" i="12" s="1"/>
  <c r="I5059" i="12"/>
  <c r="L5059" i="12" s="1"/>
  <c r="I5125" i="12"/>
  <c r="L5125" i="12" s="1"/>
  <c r="I5107" i="12"/>
  <c r="L5107" i="12" s="1"/>
  <c r="I5102" i="12"/>
  <c r="L5102" i="12" s="1"/>
  <c r="I5066" i="12"/>
  <c r="L5066" i="12" s="1"/>
  <c r="I5067" i="12"/>
  <c r="L5067" i="12" s="1"/>
  <c r="I5110" i="12"/>
  <c r="L5110" i="12" s="1"/>
  <c r="I5055" i="12"/>
  <c r="L5055" i="12" s="1"/>
  <c r="I5094" i="12"/>
  <c r="L5094" i="12" s="1"/>
  <c r="I5056" i="12"/>
  <c r="L5056" i="12" s="1"/>
  <c r="I5095" i="12"/>
  <c r="L5095" i="12" s="1"/>
  <c r="I5088" i="12"/>
  <c r="L5088" i="12" s="1"/>
  <c r="I5093" i="12"/>
  <c r="L5093" i="12" s="1"/>
  <c r="I5054" i="12"/>
  <c r="L5054" i="12" s="1"/>
  <c r="I5068" i="12"/>
  <c r="L5068" i="12" s="1"/>
  <c r="I5069" i="12"/>
  <c r="L5069" i="12" s="1"/>
  <c r="I5070" i="12"/>
  <c r="L5070" i="12" s="1"/>
  <c r="I5071" i="12"/>
  <c r="L5071" i="12" s="1"/>
  <c r="I5072" i="12"/>
  <c r="L5072" i="12" s="1"/>
  <c r="I5080" i="12"/>
  <c r="L5080" i="12" s="1"/>
  <c r="I5052" i="12"/>
  <c r="L5052" i="12" s="1"/>
  <c r="I5053" i="12"/>
  <c r="L5053" i="12" s="1"/>
  <c r="I5098" i="12"/>
  <c r="L5098" i="12" s="1"/>
  <c r="I5099" i="12"/>
  <c r="L5099" i="12" s="1"/>
  <c r="I5111" i="12"/>
  <c r="L5111" i="12" s="1"/>
  <c r="I5112" i="12"/>
  <c r="L5112" i="12" s="1"/>
  <c r="I5113" i="12"/>
  <c r="L5113" i="12" s="1"/>
  <c r="I5114" i="12"/>
  <c r="L5114" i="12" s="1"/>
  <c r="I5115" i="12"/>
  <c r="L5115" i="12" s="1"/>
  <c r="I5116" i="12"/>
  <c r="L5116" i="12" s="1"/>
  <c r="I5123" i="12"/>
  <c r="L5123" i="12" s="1"/>
  <c r="I5075" i="12"/>
  <c r="L5075" i="12" s="1"/>
  <c r="I5087" i="12"/>
  <c r="L5087" i="12" s="1"/>
  <c r="I5002" i="12"/>
  <c r="L5002" i="12" s="1"/>
  <c r="I5014" i="12"/>
  <c r="L5014" i="12" s="1"/>
  <c r="I5026" i="12"/>
  <c r="L5026" i="12" s="1"/>
  <c r="I5038" i="12"/>
  <c r="L5038" i="12" s="1"/>
  <c r="I5050" i="12"/>
  <c r="L5050" i="12" s="1"/>
  <c r="I5003" i="12"/>
  <c r="L5003" i="12" s="1"/>
  <c r="I5027" i="12"/>
  <c r="L5027" i="12" s="1"/>
  <c r="I5039" i="12"/>
  <c r="L5039" i="12" s="1"/>
  <c r="I5015" i="12"/>
  <c r="L5015" i="12" s="1"/>
  <c r="I5051" i="12"/>
  <c r="L5051" i="12" s="1"/>
  <c r="I5005" i="12"/>
  <c r="L5005" i="12" s="1"/>
  <c r="I5019" i="12"/>
  <c r="L5019" i="12" s="1"/>
  <c r="I5033" i="12"/>
  <c r="L5033" i="12" s="1"/>
  <c r="I5047" i="12"/>
  <c r="L5047" i="12" s="1"/>
  <c r="I4992" i="12"/>
  <c r="L4992" i="12" s="1"/>
  <c r="I5020" i="12"/>
  <c r="L5020" i="12" s="1"/>
  <c r="I5034" i="12"/>
  <c r="L5034" i="12" s="1"/>
  <c r="I5007" i="12"/>
  <c r="L5007" i="12" s="1"/>
  <c r="I5035" i="12"/>
  <c r="L5035" i="12" s="1"/>
  <c r="I4994" i="12"/>
  <c r="L4994" i="12" s="1"/>
  <c r="I5022" i="12"/>
  <c r="L5022" i="12" s="1"/>
  <c r="I5006" i="12"/>
  <c r="L5006" i="12" s="1"/>
  <c r="I5048" i="12"/>
  <c r="L5048" i="12" s="1"/>
  <c r="I4993" i="12"/>
  <c r="L4993" i="12" s="1"/>
  <c r="I5021" i="12"/>
  <c r="L5021" i="12" s="1"/>
  <c r="I5049" i="12"/>
  <c r="L5049" i="12" s="1"/>
  <c r="I5008" i="12"/>
  <c r="L5008" i="12" s="1"/>
  <c r="I5036" i="12"/>
  <c r="L5036" i="12" s="1"/>
  <c r="I4997" i="12"/>
  <c r="L4997" i="12" s="1"/>
  <c r="I5017" i="12"/>
  <c r="L5017" i="12" s="1"/>
  <c r="I5041" i="12"/>
  <c r="L5041" i="12" s="1"/>
  <c r="I4999" i="12"/>
  <c r="L4999" i="12" s="1"/>
  <c r="I5024" i="12"/>
  <c r="L5024" i="12" s="1"/>
  <c r="I5025" i="12"/>
  <c r="L5025" i="12" s="1"/>
  <c r="I4998" i="12"/>
  <c r="L4998" i="12" s="1"/>
  <c r="I5018" i="12"/>
  <c r="L5018" i="12" s="1"/>
  <c r="I5042" i="12"/>
  <c r="L5042" i="12" s="1"/>
  <c r="I5023" i="12"/>
  <c r="L5023" i="12" s="1"/>
  <c r="I5044" i="12"/>
  <c r="L5044" i="12" s="1"/>
  <c r="I5045" i="12"/>
  <c r="L5045" i="12" s="1"/>
  <c r="I5043" i="12"/>
  <c r="L5043" i="12" s="1"/>
  <c r="I5000" i="12"/>
  <c r="L5000" i="12" s="1"/>
  <c r="I5001" i="12"/>
  <c r="L5001" i="12" s="1"/>
  <c r="I5028" i="12"/>
  <c r="L5028" i="12" s="1"/>
  <c r="I5029" i="12"/>
  <c r="L5029" i="12" s="1"/>
  <c r="I5009" i="12"/>
  <c r="L5009" i="12" s="1"/>
  <c r="I5010" i="12"/>
  <c r="L5010" i="12" s="1"/>
  <c r="I4995" i="12"/>
  <c r="L4995" i="12" s="1"/>
  <c r="I4996" i="12"/>
  <c r="L4996" i="12" s="1"/>
  <c r="I5011" i="12"/>
  <c r="L5011" i="12" s="1"/>
  <c r="I5012" i="12"/>
  <c r="L5012" i="12" s="1"/>
  <c r="I5013" i="12"/>
  <c r="L5013" i="12" s="1"/>
  <c r="I5016" i="12"/>
  <c r="L5016" i="12" s="1"/>
  <c r="I5030" i="12"/>
  <c r="L5030" i="12" s="1"/>
  <c r="I5031" i="12"/>
  <c r="L5031" i="12" s="1"/>
  <c r="I5032" i="12"/>
  <c r="L5032" i="12" s="1"/>
  <c r="I5040" i="12"/>
  <c r="L5040" i="12" s="1"/>
  <c r="I5037" i="12"/>
  <c r="L5037" i="12" s="1"/>
  <c r="I5004" i="12"/>
  <c r="L5004" i="12" s="1"/>
  <c r="I5046" i="12"/>
  <c r="L5046" i="12" s="1"/>
  <c r="I3301" i="12"/>
  <c r="L3301" i="12" s="1"/>
  <c r="I3313" i="12"/>
  <c r="L3313" i="12" s="1"/>
  <c r="I3325" i="12"/>
  <c r="L3325" i="12" s="1"/>
  <c r="I3337" i="12"/>
  <c r="L3337" i="12" s="1"/>
  <c r="I3349" i="12"/>
  <c r="L3349" i="12" s="1"/>
  <c r="I3361" i="12"/>
  <c r="L3361" i="12" s="1"/>
  <c r="I3373" i="12"/>
  <c r="L3373" i="12" s="1"/>
  <c r="I3385" i="12"/>
  <c r="L3385" i="12" s="1"/>
  <c r="I3397" i="12"/>
  <c r="L3397" i="12" s="1"/>
  <c r="I3409" i="12"/>
  <c r="L3409" i="12" s="1"/>
  <c r="I3421" i="12"/>
  <c r="L3421" i="12" s="1"/>
  <c r="I3433" i="12"/>
  <c r="L3433" i="12" s="1"/>
  <c r="I3445" i="12"/>
  <c r="L3445" i="12" s="1"/>
  <c r="I3457" i="12"/>
  <c r="L3457" i="12" s="1"/>
  <c r="I3469" i="12"/>
  <c r="L3469" i="12" s="1"/>
  <c r="I3481" i="12"/>
  <c r="L3481" i="12" s="1"/>
  <c r="I3493" i="12"/>
  <c r="L3493" i="12" s="1"/>
  <c r="I3505" i="12"/>
  <c r="L3505" i="12" s="1"/>
  <c r="I3517" i="12"/>
  <c r="L3517" i="12" s="1"/>
  <c r="I3529" i="12"/>
  <c r="L3529" i="12" s="1"/>
  <c r="I3541" i="12"/>
  <c r="L3541" i="12" s="1"/>
  <c r="I3553" i="12"/>
  <c r="L3553" i="12" s="1"/>
  <c r="I3565" i="12"/>
  <c r="L3565" i="12" s="1"/>
  <c r="I3577" i="12"/>
  <c r="L3577" i="12" s="1"/>
  <c r="I3589" i="12"/>
  <c r="L3589" i="12" s="1"/>
  <c r="I3601" i="12"/>
  <c r="L3601" i="12" s="1"/>
  <c r="I3613" i="12"/>
  <c r="L3613" i="12" s="1"/>
  <c r="I3625" i="12"/>
  <c r="L3625" i="12" s="1"/>
  <c r="I3637" i="12"/>
  <c r="L3637" i="12" s="1"/>
  <c r="I3649" i="12"/>
  <c r="L3649" i="12" s="1"/>
  <c r="I3661" i="12"/>
  <c r="L3661" i="12" s="1"/>
  <c r="I3302" i="12"/>
  <c r="L3302" i="12" s="1"/>
  <c r="I3326" i="12"/>
  <c r="L3326" i="12" s="1"/>
  <c r="I3350" i="12"/>
  <c r="L3350" i="12" s="1"/>
  <c r="I3362" i="12"/>
  <c r="L3362" i="12" s="1"/>
  <c r="I3386" i="12"/>
  <c r="L3386" i="12" s="1"/>
  <c r="I3410" i="12"/>
  <c r="L3410" i="12" s="1"/>
  <c r="I3434" i="12"/>
  <c r="L3434" i="12" s="1"/>
  <c r="I3446" i="12"/>
  <c r="L3446" i="12" s="1"/>
  <c r="I3470" i="12"/>
  <c r="L3470" i="12" s="1"/>
  <c r="I3494" i="12"/>
  <c r="L3494" i="12" s="1"/>
  <c r="I3518" i="12"/>
  <c r="L3518" i="12" s="1"/>
  <c r="I3530" i="12"/>
  <c r="L3530" i="12" s="1"/>
  <c r="I3554" i="12"/>
  <c r="L3554" i="12" s="1"/>
  <c r="I3578" i="12"/>
  <c r="L3578" i="12" s="1"/>
  <c r="I3602" i="12"/>
  <c r="L3602" i="12" s="1"/>
  <c r="I3614" i="12"/>
  <c r="L3614" i="12" s="1"/>
  <c r="I3638" i="12"/>
  <c r="L3638" i="12" s="1"/>
  <c r="I3662" i="12"/>
  <c r="L3662" i="12" s="1"/>
  <c r="I3314" i="12"/>
  <c r="L3314" i="12" s="1"/>
  <c r="I3338" i="12"/>
  <c r="L3338" i="12" s="1"/>
  <c r="I3374" i="12"/>
  <c r="L3374" i="12" s="1"/>
  <c r="I3398" i="12"/>
  <c r="L3398" i="12" s="1"/>
  <c r="I3422" i="12"/>
  <c r="L3422" i="12" s="1"/>
  <c r="I3458" i="12"/>
  <c r="L3458" i="12" s="1"/>
  <c r="I3482" i="12"/>
  <c r="L3482" i="12" s="1"/>
  <c r="I3506" i="12"/>
  <c r="L3506" i="12" s="1"/>
  <c r="I3542" i="12"/>
  <c r="L3542" i="12" s="1"/>
  <c r="I3566" i="12"/>
  <c r="L3566" i="12" s="1"/>
  <c r="I3590" i="12"/>
  <c r="L3590" i="12" s="1"/>
  <c r="I3626" i="12"/>
  <c r="L3626" i="12" s="1"/>
  <c r="I3650" i="12"/>
  <c r="L3650" i="12" s="1"/>
  <c r="I3308" i="12"/>
  <c r="L3308" i="12" s="1"/>
  <c r="I3322" i="12"/>
  <c r="L3322" i="12" s="1"/>
  <c r="I3336" i="12"/>
  <c r="L3336" i="12" s="1"/>
  <c r="I3352" i="12"/>
  <c r="L3352" i="12" s="1"/>
  <c r="I3366" i="12"/>
  <c r="L3366" i="12" s="1"/>
  <c r="I3380" i="12"/>
  <c r="L3380" i="12" s="1"/>
  <c r="I3394" i="12"/>
  <c r="L3394" i="12" s="1"/>
  <c r="I3408" i="12"/>
  <c r="L3408" i="12" s="1"/>
  <c r="I3424" i="12"/>
  <c r="L3424" i="12" s="1"/>
  <c r="I3438" i="12"/>
  <c r="L3438" i="12" s="1"/>
  <c r="I3452" i="12"/>
  <c r="L3452" i="12" s="1"/>
  <c r="I3466" i="12"/>
  <c r="L3466" i="12" s="1"/>
  <c r="I3480" i="12"/>
  <c r="L3480" i="12" s="1"/>
  <c r="I3496" i="12"/>
  <c r="L3496" i="12" s="1"/>
  <c r="I3510" i="12"/>
  <c r="L3510" i="12" s="1"/>
  <c r="I3524" i="12"/>
  <c r="L3524" i="12" s="1"/>
  <c r="I3538" i="12"/>
  <c r="L3538" i="12" s="1"/>
  <c r="I3552" i="12"/>
  <c r="L3552" i="12" s="1"/>
  <c r="I3568" i="12"/>
  <c r="L3568" i="12" s="1"/>
  <c r="I3582" i="12"/>
  <c r="L3582" i="12" s="1"/>
  <c r="I3596" i="12"/>
  <c r="L3596" i="12" s="1"/>
  <c r="I3610" i="12"/>
  <c r="L3610" i="12" s="1"/>
  <c r="I3624" i="12"/>
  <c r="L3624" i="12" s="1"/>
  <c r="I3640" i="12"/>
  <c r="L3640" i="12" s="1"/>
  <c r="I3654" i="12"/>
  <c r="L3654" i="12" s="1"/>
  <c r="I3453" i="12"/>
  <c r="L3453" i="12" s="1"/>
  <c r="I3511" i="12"/>
  <c r="L3511" i="12" s="1"/>
  <c r="I3539" i="12"/>
  <c r="L3539" i="12" s="1"/>
  <c r="I3569" i="12"/>
  <c r="L3569" i="12" s="1"/>
  <c r="I3597" i="12"/>
  <c r="L3597" i="12" s="1"/>
  <c r="I3627" i="12"/>
  <c r="L3627" i="12" s="1"/>
  <c r="I3641" i="12"/>
  <c r="L3641" i="12" s="1"/>
  <c r="I3310" i="12"/>
  <c r="L3310" i="12" s="1"/>
  <c r="I3340" i="12"/>
  <c r="L3340" i="12" s="1"/>
  <c r="I3354" i="12"/>
  <c r="L3354" i="12" s="1"/>
  <c r="I3382" i="12"/>
  <c r="L3382" i="12" s="1"/>
  <c r="I3412" i="12"/>
  <c r="L3412" i="12" s="1"/>
  <c r="I3426" i="12"/>
  <c r="L3426" i="12" s="1"/>
  <c r="I3454" i="12"/>
  <c r="L3454" i="12" s="1"/>
  <c r="I3484" i="12"/>
  <c r="L3484" i="12" s="1"/>
  <c r="I3512" i="12"/>
  <c r="L3512" i="12" s="1"/>
  <c r="I3540" i="12"/>
  <c r="L3540" i="12" s="1"/>
  <c r="I3570" i="12"/>
  <c r="L3570" i="12" s="1"/>
  <c r="I3598" i="12"/>
  <c r="L3598" i="12" s="1"/>
  <c r="I3628" i="12"/>
  <c r="L3628" i="12" s="1"/>
  <c r="I3656" i="12"/>
  <c r="L3656" i="12" s="1"/>
  <c r="I3297" i="12"/>
  <c r="L3297" i="12" s="1"/>
  <c r="I3327" i="12"/>
  <c r="L3327" i="12" s="1"/>
  <c r="I3369" i="12"/>
  <c r="L3369" i="12" s="1"/>
  <c r="I3399" i="12"/>
  <c r="L3399" i="12" s="1"/>
  <c r="I3427" i="12"/>
  <c r="L3427" i="12" s="1"/>
  <c r="I3455" i="12"/>
  <c r="L3455" i="12" s="1"/>
  <c r="I3485" i="12"/>
  <c r="L3485" i="12" s="1"/>
  <c r="I3513" i="12"/>
  <c r="L3513" i="12" s="1"/>
  <c r="I3543" i="12"/>
  <c r="L3543" i="12" s="1"/>
  <c r="I3571" i="12"/>
  <c r="L3571" i="12" s="1"/>
  <c r="I3599" i="12"/>
  <c r="L3599" i="12" s="1"/>
  <c r="I3629" i="12"/>
  <c r="L3629" i="12" s="1"/>
  <c r="I3309" i="12"/>
  <c r="L3309" i="12" s="1"/>
  <c r="I3323" i="12"/>
  <c r="L3323" i="12" s="1"/>
  <c r="I3339" i="12"/>
  <c r="L3339" i="12" s="1"/>
  <c r="I3353" i="12"/>
  <c r="L3353" i="12" s="1"/>
  <c r="I3367" i="12"/>
  <c r="L3367" i="12" s="1"/>
  <c r="I3381" i="12"/>
  <c r="L3381" i="12" s="1"/>
  <c r="I3395" i="12"/>
  <c r="L3395" i="12" s="1"/>
  <c r="I3411" i="12"/>
  <c r="L3411" i="12" s="1"/>
  <c r="I3425" i="12"/>
  <c r="L3425" i="12" s="1"/>
  <c r="I3439" i="12"/>
  <c r="L3439" i="12" s="1"/>
  <c r="I3467" i="12"/>
  <c r="L3467" i="12" s="1"/>
  <c r="I3483" i="12"/>
  <c r="L3483" i="12" s="1"/>
  <c r="I3497" i="12"/>
  <c r="L3497" i="12" s="1"/>
  <c r="I3525" i="12"/>
  <c r="L3525" i="12" s="1"/>
  <c r="I3555" i="12"/>
  <c r="L3555" i="12" s="1"/>
  <c r="I3583" i="12"/>
  <c r="L3583" i="12" s="1"/>
  <c r="I3611" i="12"/>
  <c r="L3611" i="12" s="1"/>
  <c r="I3655" i="12"/>
  <c r="L3655" i="12" s="1"/>
  <c r="I3324" i="12"/>
  <c r="L3324" i="12" s="1"/>
  <c r="I3368" i="12"/>
  <c r="L3368" i="12" s="1"/>
  <c r="I3396" i="12"/>
  <c r="L3396" i="12" s="1"/>
  <c r="I3440" i="12"/>
  <c r="L3440" i="12" s="1"/>
  <c r="I3468" i="12"/>
  <c r="L3468" i="12" s="1"/>
  <c r="I3498" i="12"/>
  <c r="L3498" i="12" s="1"/>
  <c r="I3526" i="12"/>
  <c r="L3526" i="12" s="1"/>
  <c r="I3556" i="12"/>
  <c r="L3556" i="12" s="1"/>
  <c r="I3584" i="12"/>
  <c r="L3584" i="12" s="1"/>
  <c r="I3612" i="12"/>
  <c r="L3612" i="12" s="1"/>
  <c r="I3642" i="12"/>
  <c r="L3642" i="12" s="1"/>
  <c r="I3311" i="12"/>
  <c r="L3311" i="12" s="1"/>
  <c r="I3341" i="12"/>
  <c r="L3341" i="12" s="1"/>
  <c r="I3355" i="12"/>
  <c r="L3355" i="12" s="1"/>
  <c r="I3383" i="12"/>
  <c r="L3383" i="12" s="1"/>
  <c r="I3413" i="12"/>
  <c r="L3413" i="12" s="1"/>
  <c r="I3441" i="12"/>
  <c r="L3441" i="12" s="1"/>
  <c r="I3471" i="12"/>
  <c r="L3471" i="12" s="1"/>
  <c r="I3499" i="12"/>
  <c r="L3499" i="12" s="1"/>
  <c r="I3527" i="12"/>
  <c r="L3527" i="12" s="1"/>
  <c r="I3557" i="12"/>
  <c r="L3557" i="12" s="1"/>
  <c r="I3585" i="12"/>
  <c r="L3585" i="12" s="1"/>
  <c r="I3615" i="12"/>
  <c r="L3615" i="12" s="1"/>
  <c r="I3643" i="12"/>
  <c r="L3643" i="12" s="1"/>
  <c r="I3657" i="12"/>
  <c r="L3657" i="12" s="1"/>
  <c r="I3315" i="12"/>
  <c r="L3315" i="12" s="1"/>
  <c r="I3333" i="12"/>
  <c r="L3333" i="12" s="1"/>
  <c r="I3357" i="12"/>
  <c r="L3357" i="12" s="1"/>
  <c r="I3377" i="12"/>
  <c r="L3377" i="12" s="1"/>
  <c r="I3401" i="12"/>
  <c r="L3401" i="12" s="1"/>
  <c r="I3419" i="12"/>
  <c r="L3419" i="12" s="1"/>
  <c r="I3443" i="12"/>
  <c r="L3443" i="12" s="1"/>
  <c r="I3463" i="12"/>
  <c r="L3463" i="12" s="1"/>
  <c r="I3487" i="12"/>
  <c r="L3487" i="12" s="1"/>
  <c r="I3507" i="12"/>
  <c r="L3507" i="12" s="1"/>
  <c r="I3531" i="12"/>
  <c r="L3531" i="12" s="1"/>
  <c r="I3549" i="12"/>
  <c r="L3549" i="12" s="1"/>
  <c r="I3573" i="12"/>
  <c r="L3573" i="12" s="1"/>
  <c r="I3593" i="12"/>
  <c r="L3593" i="12" s="1"/>
  <c r="I3617" i="12"/>
  <c r="L3617" i="12" s="1"/>
  <c r="I3635" i="12"/>
  <c r="L3635" i="12" s="1"/>
  <c r="I3659" i="12"/>
  <c r="L3659" i="12" s="1"/>
  <c r="I3317" i="12"/>
  <c r="L3317" i="12" s="1"/>
  <c r="I3379" i="12"/>
  <c r="L3379" i="12" s="1"/>
  <c r="I3447" i="12"/>
  <c r="L3447" i="12" s="1"/>
  <c r="I3465" i="12"/>
  <c r="L3465" i="12" s="1"/>
  <c r="I3533" i="12"/>
  <c r="L3533" i="12" s="1"/>
  <c r="I3595" i="12"/>
  <c r="L3595" i="12" s="1"/>
  <c r="I3639" i="12"/>
  <c r="L3639" i="12" s="1"/>
  <c r="I3298" i="12"/>
  <c r="L3298" i="12" s="1"/>
  <c r="I3360" i="12"/>
  <c r="L3360" i="12" s="1"/>
  <c r="I3428" i="12"/>
  <c r="L3428" i="12" s="1"/>
  <c r="I3490" i="12"/>
  <c r="L3490" i="12" s="1"/>
  <c r="I3576" i="12"/>
  <c r="L3576" i="12" s="1"/>
  <c r="I3644" i="12"/>
  <c r="L3644" i="12" s="1"/>
  <c r="I3343" i="12"/>
  <c r="L3343" i="12" s="1"/>
  <c r="I3429" i="12"/>
  <c r="L3429" i="12" s="1"/>
  <c r="I3515" i="12"/>
  <c r="L3515" i="12" s="1"/>
  <c r="I3603" i="12"/>
  <c r="L3603" i="12" s="1"/>
  <c r="I3316" i="12"/>
  <c r="L3316" i="12" s="1"/>
  <c r="I3334" i="12"/>
  <c r="L3334" i="12" s="1"/>
  <c r="I3358" i="12"/>
  <c r="L3358" i="12" s="1"/>
  <c r="I3378" i="12"/>
  <c r="L3378" i="12" s="1"/>
  <c r="I3402" i="12"/>
  <c r="L3402" i="12" s="1"/>
  <c r="I3420" i="12"/>
  <c r="L3420" i="12" s="1"/>
  <c r="I3444" i="12"/>
  <c r="L3444" i="12" s="1"/>
  <c r="I3464" i="12"/>
  <c r="L3464" i="12" s="1"/>
  <c r="I3488" i="12"/>
  <c r="L3488" i="12" s="1"/>
  <c r="I3508" i="12"/>
  <c r="L3508" i="12" s="1"/>
  <c r="I3532" i="12"/>
  <c r="L3532" i="12" s="1"/>
  <c r="I3550" i="12"/>
  <c r="L3550" i="12" s="1"/>
  <c r="I3574" i="12"/>
  <c r="L3574" i="12" s="1"/>
  <c r="I3594" i="12"/>
  <c r="L3594" i="12" s="1"/>
  <c r="I3618" i="12"/>
  <c r="L3618" i="12" s="1"/>
  <c r="I3636" i="12"/>
  <c r="L3636" i="12" s="1"/>
  <c r="I3660" i="12"/>
  <c r="L3660" i="12" s="1"/>
  <c r="I3359" i="12"/>
  <c r="L3359" i="12" s="1"/>
  <c r="I3423" i="12"/>
  <c r="L3423" i="12" s="1"/>
  <c r="I3489" i="12"/>
  <c r="L3489" i="12" s="1"/>
  <c r="I3551" i="12"/>
  <c r="L3551" i="12" s="1"/>
  <c r="I3619" i="12"/>
  <c r="L3619" i="12" s="1"/>
  <c r="I3342" i="12"/>
  <c r="L3342" i="12" s="1"/>
  <c r="I3404" i="12"/>
  <c r="L3404" i="12" s="1"/>
  <c r="I3472" i="12"/>
  <c r="L3472" i="12" s="1"/>
  <c r="I3534" i="12"/>
  <c r="L3534" i="12" s="1"/>
  <c r="I3600" i="12"/>
  <c r="L3600" i="12" s="1"/>
  <c r="I3363" i="12"/>
  <c r="L3363" i="12" s="1"/>
  <c r="I3449" i="12"/>
  <c r="L3449" i="12" s="1"/>
  <c r="I3535" i="12"/>
  <c r="L3535" i="12" s="1"/>
  <c r="I3621" i="12"/>
  <c r="L3621" i="12" s="1"/>
  <c r="I3335" i="12"/>
  <c r="L3335" i="12" s="1"/>
  <c r="I3403" i="12"/>
  <c r="L3403" i="12" s="1"/>
  <c r="I3509" i="12"/>
  <c r="L3509" i="12" s="1"/>
  <c r="I3575" i="12"/>
  <c r="L3575" i="12" s="1"/>
  <c r="I3318" i="12"/>
  <c r="L3318" i="12" s="1"/>
  <c r="I3384" i="12"/>
  <c r="L3384" i="12" s="1"/>
  <c r="I3448" i="12"/>
  <c r="L3448" i="12" s="1"/>
  <c r="I3514" i="12"/>
  <c r="L3514" i="12" s="1"/>
  <c r="I3558" i="12"/>
  <c r="L3558" i="12" s="1"/>
  <c r="I3620" i="12"/>
  <c r="L3620" i="12" s="1"/>
  <c r="I3319" i="12"/>
  <c r="L3319" i="12" s="1"/>
  <c r="I3405" i="12"/>
  <c r="L3405" i="12" s="1"/>
  <c r="I3473" i="12"/>
  <c r="L3473" i="12" s="1"/>
  <c r="I3559" i="12"/>
  <c r="L3559" i="12" s="1"/>
  <c r="I3645" i="12"/>
  <c r="L3645" i="12" s="1"/>
  <c r="I3299" i="12"/>
  <c r="L3299" i="12" s="1"/>
  <c r="I3491" i="12"/>
  <c r="L3491" i="12" s="1"/>
  <c r="I3387" i="12"/>
  <c r="L3387" i="12" s="1"/>
  <c r="I3579" i="12"/>
  <c r="L3579" i="12" s="1"/>
  <c r="I3307" i="12"/>
  <c r="L3307" i="12" s="1"/>
  <c r="I3347" i="12"/>
  <c r="L3347" i="12" s="1"/>
  <c r="I3389" i="12"/>
  <c r="L3389" i="12" s="1"/>
  <c r="I3418" i="12"/>
  <c r="L3418" i="12" s="1"/>
  <c r="I3460" i="12"/>
  <c r="L3460" i="12" s="1"/>
  <c r="I3500" i="12"/>
  <c r="L3500" i="12" s="1"/>
  <c r="I3536" i="12"/>
  <c r="L3536" i="12" s="1"/>
  <c r="I3567" i="12"/>
  <c r="L3567" i="12" s="1"/>
  <c r="I3607" i="12"/>
  <c r="L3607" i="12" s="1"/>
  <c r="I3647" i="12"/>
  <c r="L3647" i="12" s="1"/>
  <c r="I3390" i="12"/>
  <c r="L3390" i="12" s="1"/>
  <c r="I3572" i="12"/>
  <c r="L3572" i="12" s="1"/>
  <c r="I3351" i="12"/>
  <c r="L3351" i="12" s="1"/>
  <c r="I3462" i="12"/>
  <c r="L3462" i="12" s="1"/>
  <c r="I3544" i="12"/>
  <c r="L3544" i="12" s="1"/>
  <c r="I3651" i="12"/>
  <c r="L3651" i="12" s="1"/>
  <c r="I3312" i="12"/>
  <c r="L3312" i="12" s="1"/>
  <c r="I3348" i="12"/>
  <c r="L3348" i="12" s="1"/>
  <c r="I3430" i="12"/>
  <c r="L3430" i="12" s="1"/>
  <c r="I3461" i="12"/>
  <c r="L3461" i="12" s="1"/>
  <c r="I3501" i="12"/>
  <c r="L3501" i="12" s="1"/>
  <c r="I3537" i="12"/>
  <c r="L3537" i="12" s="1"/>
  <c r="I3608" i="12"/>
  <c r="L3608" i="12" s="1"/>
  <c r="I3648" i="12"/>
  <c r="L3648" i="12" s="1"/>
  <c r="I3320" i="12"/>
  <c r="L3320" i="12" s="1"/>
  <c r="I3431" i="12"/>
  <c r="L3431" i="12" s="1"/>
  <c r="I3502" i="12"/>
  <c r="L3502" i="12" s="1"/>
  <c r="I3609" i="12"/>
  <c r="L3609" i="12" s="1"/>
  <c r="I3391" i="12"/>
  <c r="L3391" i="12" s="1"/>
  <c r="I3580" i="12"/>
  <c r="L3580" i="12" s="1"/>
  <c r="I3300" i="12"/>
  <c r="L3300" i="12" s="1"/>
  <c r="I3345" i="12"/>
  <c r="L3345" i="12" s="1"/>
  <c r="I3393" i="12"/>
  <c r="L3393" i="12" s="1"/>
  <c r="I3442" i="12"/>
  <c r="L3442" i="12" s="1"/>
  <c r="I3492" i="12"/>
  <c r="L3492" i="12" s="1"/>
  <c r="I3546" i="12"/>
  <c r="L3546" i="12" s="1"/>
  <c r="I3591" i="12"/>
  <c r="L3591" i="12" s="1"/>
  <c r="I3634" i="12"/>
  <c r="L3634" i="12" s="1"/>
  <c r="I3303" i="12"/>
  <c r="L3303" i="12" s="1"/>
  <c r="I3346" i="12"/>
  <c r="L3346" i="12" s="1"/>
  <c r="I3400" i="12"/>
  <c r="L3400" i="12" s="1"/>
  <c r="I3450" i="12"/>
  <c r="L3450" i="12" s="1"/>
  <c r="I3495" i="12"/>
  <c r="L3495" i="12" s="1"/>
  <c r="I3547" i="12"/>
  <c r="L3547" i="12" s="1"/>
  <c r="I3592" i="12"/>
  <c r="L3592" i="12" s="1"/>
  <c r="I3646" i="12"/>
  <c r="L3646" i="12" s="1"/>
  <c r="I3305" i="12"/>
  <c r="L3305" i="12" s="1"/>
  <c r="I3407" i="12"/>
  <c r="L3407" i="12" s="1"/>
  <c r="I3504" i="12"/>
  <c r="L3504" i="12" s="1"/>
  <c r="I3605" i="12"/>
  <c r="L3605" i="12" s="1"/>
  <c r="I3365" i="12"/>
  <c r="L3365" i="12" s="1"/>
  <c r="I3459" i="12"/>
  <c r="L3459" i="12" s="1"/>
  <c r="I3561" i="12"/>
  <c r="L3561" i="12" s="1"/>
  <c r="I3321" i="12"/>
  <c r="L3321" i="12" s="1"/>
  <c r="I3415" i="12"/>
  <c r="L3415" i="12" s="1"/>
  <c r="I3519" i="12"/>
  <c r="L3519" i="12" s="1"/>
  <c r="I3616" i="12"/>
  <c r="L3616" i="12" s="1"/>
  <c r="I3371" i="12"/>
  <c r="L3371" i="12" s="1"/>
  <c r="I3475" i="12"/>
  <c r="L3475" i="12" s="1"/>
  <c r="I3563" i="12"/>
  <c r="L3563" i="12" s="1"/>
  <c r="I3372" i="12"/>
  <c r="L3372" i="12" s="1"/>
  <c r="I3476" i="12"/>
  <c r="L3476" i="12" s="1"/>
  <c r="I3521" i="12"/>
  <c r="L3521" i="12" s="1"/>
  <c r="I3623" i="12"/>
  <c r="L3623" i="12" s="1"/>
  <c r="I3432" i="12"/>
  <c r="L3432" i="12" s="1"/>
  <c r="I3630" i="12"/>
  <c r="L3630" i="12" s="1"/>
  <c r="I3331" i="12"/>
  <c r="L3331" i="12" s="1"/>
  <c r="I3478" i="12"/>
  <c r="L3478" i="12" s="1"/>
  <c r="I3586" i="12"/>
  <c r="L3586" i="12" s="1"/>
  <c r="I3388" i="12"/>
  <c r="L3388" i="12" s="1"/>
  <c r="I3479" i="12"/>
  <c r="L3479" i="12" s="1"/>
  <c r="I3587" i="12"/>
  <c r="L3587" i="12" s="1"/>
  <c r="I3606" i="12"/>
  <c r="L3606" i="12" s="1"/>
  <c r="I3435" i="12"/>
  <c r="L3435" i="12" s="1"/>
  <c r="I3304" i="12"/>
  <c r="L3304" i="12" s="1"/>
  <c r="I3356" i="12"/>
  <c r="L3356" i="12" s="1"/>
  <c r="I3406" i="12"/>
  <c r="L3406" i="12" s="1"/>
  <c r="I3451" i="12"/>
  <c r="L3451" i="12" s="1"/>
  <c r="I3503" i="12"/>
  <c r="L3503" i="12" s="1"/>
  <c r="I3548" i="12"/>
  <c r="L3548" i="12" s="1"/>
  <c r="I3604" i="12"/>
  <c r="L3604" i="12" s="1"/>
  <c r="I3652" i="12"/>
  <c r="L3652" i="12" s="1"/>
  <c r="I3364" i="12"/>
  <c r="L3364" i="12" s="1"/>
  <c r="I3456" i="12"/>
  <c r="L3456" i="12" s="1"/>
  <c r="I3560" i="12"/>
  <c r="L3560" i="12" s="1"/>
  <c r="I3653" i="12"/>
  <c r="L3653" i="12" s="1"/>
  <c r="I3306" i="12"/>
  <c r="L3306" i="12" s="1"/>
  <c r="I3414" i="12"/>
  <c r="L3414" i="12" s="1"/>
  <c r="I3516" i="12"/>
  <c r="L3516" i="12" s="1"/>
  <c r="I3658" i="12"/>
  <c r="L3658" i="12" s="1"/>
  <c r="I3370" i="12"/>
  <c r="L3370" i="12" s="1"/>
  <c r="I3474" i="12"/>
  <c r="L3474" i="12" s="1"/>
  <c r="I3562" i="12"/>
  <c r="L3562" i="12" s="1"/>
  <c r="I3328" i="12"/>
  <c r="L3328" i="12" s="1"/>
  <c r="I3416" i="12"/>
  <c r="L3416" i="12" s="1"/>
  <c r="I3520" i="12"/>
  <c r="L3520" i="12" s="1"/>
  <c r="I3622" i="12"/>
  <c r="L3622" i="12" s="1"/>
  <c r="I3329" i="12"/>
  <c r="L3329" i="12" s="1"/>
  <c r="I3417" i="12"/>
  <c r="L3417" i="12" s="1"/>
  <c r="I3564" i="12"/>
  <c r="L3564" i="12" s="1"/>
  <c r="I3330" i="12"/>
  <c r="L3330" i="12" s="1"/>
  <c r="I3375" i="12"/>
  <c r="L3375" i="12" s="1"/>
  <c r="I3477" i="12"/>
  <c r="L3477" i="12" s="1"/>
  <c r="I3522" i="12"/>
  <c r="L3522" i="12" s="1"/>
  <c r="I3581" i="12"/>
  <c r="L3581" i="12" s="1"/>
  <c r="I3376" i="12"/>
  <c r="L3376" i="12" s="1"/>
  <c r="I3523" i="12"/>
  <c r="L3523" i="12" s="1"/>
  <c r="I3631" i="12"/>
  <c r="L3631" i="12" s="1"/>
  <c r="I3332" i="12"/>
  <c r="L3332" i="12" s="1"/>
  <c r="I3436" i="12"/>
  <c r="L3436" i="12" s="1"/>
  <c r="I3528" i="12"/>
  <c r="L3528" i="12" s="1"/>
  <c r="I3632" i="12"/>
  <c r="L3632" i="12" s="1"/>
  <c r="I3344" i="12"/>
  <c r="L3344" i="12" s="1"/>
  <c r="I3588" i="12"/>
  <c r="L3588" i="12" s="1"/>
  <c r="I3392" i="12"/>
  <c r="L3392" i="12" s="1"/>
  <c r="I3437" i="12"/>
  <c r="L3437" i="12" s="1"/>
  <c r="I3633" i="12"/>
  <c r="L3633" i="12" s="1"/>
  <c r="I3486" i="12"/>
  <c r="L3486" i="12" s="1"/>
  <c r="I3545" i="12"/>
  <c r="L3545" i="12" s="1"/>
  <c r="I370" i="12"/>
  <c r="L370" i="12" s="1"/>
  <c r="I382" i="12"/>
  <c r="L382" i="12" s="1"/>
  <c r="I394" i="12"/>
  <c r="L394" i="12" s="1"/>
  <c r="I371" i="12"/>
  <c r="L371" i="12" s="1"/>
  <c r="I383" i="12"/>
  <c r="L383" i="12" s="1"/>
  <c r="I395" i="12"/>
  <c r="L395" i="12" s="1"/>
  <c r="I407" i="12"/>
  <c r="L407" i="12" s="1"/>
  <c r="I419" i="12"/>
  <c r="L419" i="12" s="1"/>
  <c r="I431" i="12"/>
  <c r="L431" i="12" s="1"/>
  <c r="I443" i="12"/>
  <c r="L443" i="12" s="1"/>
  <c r="I455" i="12"/>
  <c r="L455" i="12" s="1"/>
  <c r="I467" i="12"/>
  <c r="L467" i="12" s="1"/>
  <c r="I479" i="12"/>
  <c r="L479" i="12" s="1"/>
  <c r="I491" i="12"/>
  <c r="L491" i="12" s="1"/>
  <c r="I503" i="12"/>
  <c r="L503" i="12" s="1"/>
  <c r="I515" i="12"/>
  <c r="L515" i="12" s="1"/>
  <c r="I527" i="12"/>
  <c r="L527" i="12" s="1"/>
  <c r="I539" i="12"/>
  <c r="L539" i="12" s="1"/>
  <c r="I551" i="12"/>
  <c r="L551" i="12" s="1"/>
  <c r="I563" i="12"/>
  <c r="L563" i="12" s="1"/>
  <c r="I575" i="12"/>
  <c r="L575" i="12" s="1"/>
  <c r="I587" i="12"/>
  <c r="L587" i="12" s="1"/>
  <c r="I599" i="12"/>
  <c r="L599" i="12" s="1"/>
  <c r="I611" i="12"/>
  <c r="L611" i="12" s="1"/>
  <c r="I623" i="12"/>
  <c r="L623" i="12" s="1"/>
  <c r="I635" i="12"/>
  <c r="L635" i="12" s="1"/>
  <c r="I647" i="12"/>
  <c r="L647" i="12" s="1"/>
  <c r="I659" i="12"/>
  <c r="L659" i="12" s="1"/>
  <c r="I380" i="12"/>
  <c r="L380" i="12" s="1"/>
  <c r="I396" i="12"/>
  <c r="L396" i="12" s="1"/>
  <c r="I409" i="12"/>
  <c r="L409" i="12" s="1"/>
  <c r="I422" i="12"/>
  <c r="L422" i="12" s="1"/>
  <c r="I435" i="12"/>
  <c r="L435" i="12" s="1"/>
  <c r="I448" i="12"/>
  <c r="L448" i="12" s="1"/>
  <c r="I461" i="12"/>
  <c r="L461" i="12" s="1"/>
  <c r="I474" i="12"/>
  <c r="L474" i="12" s="1"/>
  <c r="I487" i="12"/>
  <c r="L487" i="12" s="1"/>
  <c r="I500" i="12"/>
  <c r="L500" i="12" s="1"/>
  <c r="I513" i="12"/>
  <c r="L513" i="12" s="1"/>
  <c r="I526" i="12"/>
  <c r="L526" i="12" s="1"/>
  <c r="I540" i="12"/>
  <c r="L540" i="12" s="1"/>
  <c r="I553" i="12"/>
  <c r="L553" i="12" s="1"/>
  <c r="I566" i="12"/>
  <c r="L566" i="12" s="1"/>
  <c r="I579" i="12"/>
  <c r="L579" i="12" s="1"/>
  <c r="I592" i="12"/>
  <c r="L592" i="12" s="1"/>
  <c r="I605" i="12"/>
  <c r="L605" i="12" s="1"/>
  <c r="I618" i="12"/>
  <c r="L618" i="12" s="1"/>
  <c r="I631" i="12"/>
  <c r="L631" i="12" s="1"/>
  <c r="I644" i="12"/>
  <c r="L644" i="12" s="1"/>
  <c r="I657" i="12"/>
  <c r="L657" i="12" s="1"/>
  <c r="I670" i="12"/>
  <c r="L670" i="12" s="1"/>
  <c r="I682" i="12"/>
  <c r="L682" i="12" s="1"/>
  <c r="I694" i="12"/>
  <c r="L694" i="12" s="1"/>
  <c r="I706" i="12"/>
  <c r="L706" i="12" s="1"/>
  <c r="I718" i="12"/>
  <c r="L718" i="12" s="1"/>
  <c r="I730" i="12"/>
  <c r="L730" i="12" s="1"/>
  <c r="I378" i="12"/>
  <c r="L378" i="12" s="1"/>
  <c r="I393" i="12"/>
  <c r="L393" i="12" s="1"/>
  <c r="I410" i="12"/>
  <c r="L410" i="12" s="1"/>
  <c r="I424" i="12"/>
  <c r="L424" i="12" s="1"/>
  <c r="I438" i="12"/>
  <c r="L438" i="12" s="1"/>
  <c r="I452" i="12"/>
  <c r="L452" i="12" s="1"/>
  <c r="I466" i="12"/>
  <c r="L466" i="12" s="1"/>
  <c r="I481" i="12"/>
  <c r="L481" i="12" s="1"/>
  <c r="I495" i="12"/>
  <c r="L495" i="12" s="1"/>
  <c r="I509" i="12"/>
  <c r="L509" i="12" s="1"/>
  <c r="I523" i="12"/>
  <c r="L523" i="12" s="1"/>
  <c r="I537" i="12"/>
  <c r="L537" i="12" s="1"/>
  <c r="I552" i="12"/>
  <c r="L552" i="12" s="1"/>
  <c r="I567" i="12"/>
  <c r="L567" i="12" s="1"/>
  <c r="I581" i="12"/>
  <c r="L581" i="12" s="1"/>
  <c r="I595" i="12"/>
  <c r="L595" i="12" s="1"/>
  <c r="I609" i="12"/>
  <c r="L609" i="12" s="1"/>
  <c r="I624" i="12"/>
  <c r="L624" i="12" s="1"/>
  <c r="I638" i="12"/>
  <c r="L638" i="12" s="1"/>
  <c r="I652" i="12"/>
  <c r="L652" i="12" s="1"/>
  <c r="I666" i="12"/>
  <c r="L666" i="12" s="1"/>
  <c r="I679" i="12"/>
  <c r="L679" i="12" s="1"/>
  <c r="I692" i="12"/>
  <c r="L692" i="12" s="1"/>
  <c r="I705" i="12"/>
  <c r="L705" i="12" s="1"/>
  <c r="I719" i="12"/>
  <c r="L719" i="12" s="1"/>
  <c r="I732" i="12"/>
  <c r="L732" i="12" s="1"/>
  <c r="I379" i="12"/>
  <c r="L379" i="12" s="1"/>
  <c r="I397" i="12"/>
  <c r="L397" i="12" s="1"/>
  <c r="I411" i="12"/>
  <c r="L411" i="12" s="1"/>
  <c r="I425" i="12"/>
  <c r="L425" i="12" s="1"/>
  <c r="I439" i="12"/>
  <c r="L439" i="12" s="1"/>
  <c r="I453" i="12"/>
  <c r="L453" i="12" s="1"/>
  <c r="I468" i="12"/>
  <c r="L468" i="12" s="1"/>
  <c r="I482" i="12"/>
  <c r="L482" i="12" s="1"/>
  <c r="I496" i="12"/>
  <c r="L496" i="12" s="1"/>
  <c r="I510" i="12"/>
  <c r="L510" i="12" s="1"/>
  <c r="I524" i="12"/>
  <c r="L524" i="12" s="1"/>
  <c r="I538" i="12"/>
  <c r="L538" i="12" s="1"/>
  <c r="I554" i="12"/>
  <c r="L554" i="12" s="1"/>
  <c r="I568" i="12"/>
  <c r="L568" i="12" s="1"/>
  <c r="I582" i="12"/>
  <c r="L582" i="12" s="1"/>
  <c r="I596" i="12"/>
  <c r="L596" i="12" s="1"/>
  <c r="I610" i="12"/>
  <c r="L610" i="12" s="1"/>
  <c r="I625" i="12"/>
  <c r="L625" i="12" s="1"/>
  <c r="I639" i="12"/>
  <c r="L639" i="12" s="1"/>
  <c r="I653" i="12"/>
  <c r="L653" i="12" s="1"/>
  <c r="I667" i="12"/>
  <c r="L667" i="12" s="1"/>
  <c r="I680" i="12"/>
  <c r="L680" i="12" s="1"/>
  <c r="I693" i="12"/>
  <c r="L693" i="12" s="1"/>
  <c r="I707" i="12"/>
  <c r="L707" i="12" s="1"/>
  <c r="I720" i="12"/>
  <c r="L720" i="12" s="1"/>
  <c r="I733" i="12"/>
  <c r="L733" i="12" s="1"/>
  <c r="I387" i="12"/>
  <c r="L387" i="12" s="1"/>
  <c r="I404" i="12"/>
  <c r="L404" i="12" s="1"/>
  <c r="I421" i="12"/>
  <c r="L421" i="12" s="1"/>
  <c r="I440" i="12"/>
  <c r="L440" i="12" s="1"/>
  <c r="I457" i="12"/>
  <c r="L457" i="12" s="1"/>
  <c r="I473" i="12"/>
  <c r="L473" i="12" s="1"/>
  <c r="I490" i="12"/>
  <c r="L490" i="12" s="1"/>
  <c r="I507" i="12"/>
  <c r="L507" i="12" s="1"/>
  <c r="I525" i="12"/>
  <c r="L525" i="12" s="1"/>
  <c r="I543" i="12"/>
  <c r="L543" i="12" s="1"/>
  <c r="I559" i="12"/>
  <c r="L559" i="12" s="1"/>
  <c r="I576" i="12"/>
  <c r="L576" i="12" s="1"/>
  <c r="I593" i="12"/>
  <c r="L593" i="12" s="1"/>
  <c r="I612" i="12"/>
  <c r="L612" i="12" s="1"/>
  <c r="I628" i="12"/>
  <c r="L628" i="12" s="1"/>
  <c r="I645" i="12"/>
  <c r="L645" i="12" s="1"/>
  <c r="I662" i="12"/>
  <c r="L662" i="12" s="1"/>
  <c r="I677" i="12"/>
  <c r="L677" i="12" s="1"/>
  <c r="I695" i="12"/>
  <c r="L695" i="12" s="1"/>
  <c r="I710" i="12"/>
  <c r="L710" i="12" s="1"/>
  <c r="I725" i="12"/>
  <c r="L725" i="12" s="1"/>
  <c r="I372" i="12"/>
  <c r="L372" i="12" s="1"/>
  <c r="I389" i="12"/>
  <c r="L389" i="12" s="1"/>
  <c r="I406" i="12"/>
  <c r="L406" i="12" s="1"/>
  <c r="I426" i="12"/>
  <c r="L426" i="12" s="1"/>
  <c r="I442" i="12"/>
  <c r="L442" i="12" s="1"/>
  <c r="I459" i="12"/>
  <c r="L459" i="12" s="1"/>
  <c r="I476" i="12"/>
  <c r="L476" i="12" s="1"/>
  <c r="I493" i="12"/>
  <c r="L493" i="12" s="1"/>
  <c r="I511" i="12"/>
  <c r="L511" i="12" s="1"/>
  <c r="I529" i="12"/>
  <c r="L529" i="12" s="1"/>
  <c r="I545" i="12"/>
  <c r="L545" i="12" s="1"/>
  <c r="I561" i="12"/>
  <c r="L561" i="12" s="1"/>
  <c r="I578" i="12"/>
  <c r="L578" i="12" s="1"/>
  <c r="I597" i="12"/>
  <c r="L597" i="12" s="1"/>
  <c r="I614" i="12"/>
  <c r="L614" i="12" s="1"/>
  <c r="I630" i="12"/>
  <c r="L630" i="12" s="1"/>
  <c r="I648" i="12"/>
  <c r="L648" i="12" s="1"/>
  <c r="I664" i="12"/>
  <c r="L664" i="12" s="1"/>
  <c r="I681" i="12"/>
  <c r="L681" i="12" s="1"/>
  <c r="I697" i="12"/>
  <c r="L697" i="12" s="1"/>
  <c r="I712" i="12"/>
  <c r="L712" i="12" s="1"/>
  <c r="I727" i="12"/>
  <c r="L727" i="12" s="1"/>
  <c r="I369" i="12"/>
  <c r="L369" i="12" s="1"/>
  <c r="I388" i="12"/>
  <c r="L388" i="12" s="1"/>
  <c r="I405" i="12"/>
  <c r="L405" i="12" s="1"/>
  <c r="I423" i="12"/>
  <c r="L423" i="12" s="1"/>
  <c r="I441" i="12"/>
  <c r="L441" i="12" s="1"/>
  <c r="I458" i="12"/>
  <c r="L458" i="12" s="1"/>
  <c r="I475" i="12"/>
  <c r="L475" i="12" s="1"/>
  <c r="I492" i="12"/>
  <c r="L492" i="12" s="1"/>
  <c r="I508" i="12"/>
  <c r="L508" i="12" s="1"/>
  <c r="I528" i="12"/>
  <c r="L528" i="12" s="1"/>
  <c r="I544" i="12"/>
  <c r="L544" i="12" s="1"/>
  <c r="I560" i="12"/>
  <c r="L560" i="12" s="1"/>
  <c r="I577" i="12"/>
  <c r="L577" i="12" s="1"/>
  <c r="I594" i="12"/>
  <c r="L594" i="12" s="1"/>
  <c r="I613" i="12"/>
  <c r="L613" i="12" s="1"/>
  <c r="I629" i="12"/>
  <c r="L629" i="12" s="1"/>
  <c r="I646" i="12"/>
  <c r="L646" i="12" s="1"/>
  <c r="I663" i="12"/>
  <c r="L663" i="12" s="1"/>
  <c r="I678" i="12"/>
  <c r="L678" i="12" s="1"/>
  <c r="I696" i="12"/>
  <c r="L696" i="12" s="1"/>
  <c r="I711" i="12"/>
  <c r="L711" i="12" s="1"/>
  <c r="I726" i="12"/>
  <c r="L726" i="12" s="1"/>
  <c r="I373" i="12"/>
  <c r="L373" i="12" s="1"/>
  <c r="I390" i="12"/>
  <c r="L390" i="12" s="1"/>
  <c r="I408" i="12"/>
  <c r="L408" i="12" s="1"/>
  <c r="I427" i="12"/>
  <c r="L427" i="12" s="1"/>
  <c r="I444" i="12"/>
  <c r="L444" i="12" s="1"/>
  <c r="I460" i="12"/>
  <c r="L460" i="12" s="1"/>
  <c r="I477" i="12"/>
  <c r="L477" i="12" s="1"/>
  <c r="I494" i="12"/>
  <c r="L494" i="12" s="1"/>
  <c r="I512" i="12"/>
  <c r="L512" i="12" s="1"/>
  <c r="I530" i="12"/>
  <c r="L530" i="12" s="1"/>
  <c r="I546" i="12"/>
  <c r="L546" i="12" s="1"/>
  <c r="I562" i="12"/>
  <c r="L562" i="12" s="1"/>
  <c r="I580" i="12"/>
  <c r="L580" i="12" s="1"/>
  <c r="I598" i="12"/>
  <c r="L598" i="12" s="1"/>
  <c r="I615" i="12"/>
  <c r="L615" i="12" s="1"/>
  <c r="I632" i="12"/>
  <c r="L632" i="12" s="1"/>
  <c r="I649" i="12"/>
  <c r="L649" i="12" s="1"/>
  <c r="I665" i="12"/>
  <c r="L665" i="12" s="1"/>
  <c r="I683" i="12"/>
  <c r="L683" i="12" s="1"/>
  <c r="I698" i="12"/>
  <c r="L698" i="12" s="1"/>
  <c r="I713" i="12"/>
  <c r="L713" i="12" s="1"/>
  <c r="I728" i="12"/>
  <c r="L728" i="12" s="1"/>
  <c r="I399" i="12"/>
  <c r="L399" i="12" s="1"/>
  <c r="I420" i="12"/>
  <c r="L420" i="12" s="1"/>
  <c r="I449" i="12"/>
  <c r="L449" i="12" s="1"/>
  <c r="I472" i="12"/>
  <c r="L472" i="12" s="1"/>
  <c r="I501" i="12"/>
  <c r="L501" i="12" s="1"/>
  <c r="I522" i="12"/>
  <c r="L522" i="12" s="1"/>
  <c r="I550" i="12"/>
  <c r="L550" i="12" s="1"/>
  <c r="I574" i="12"/>
  <c r="L574" i="12" s="1"/>
  <c r="I603" i="12"/>
  <c r="L603" i="12" s="1"/>
  <c r="I627" i="12"/>
  <c r="L627" i="12" s="1"/>
  <c r="I655" i="12"/>
  <c r="L655" i="12" s="1"/>
  <c r="I676" i="12"/>
  <c r="L676" i="12" s="1"/>
  <c r="I702" i="12"/>
  <c r="L702" i="12" s="1"/>
  <c r="I724" i="12"/>
  <c r="L724" i="12" s="1"/>
  <c r="I376" i="12"/>
  <c r="L376" i="12" s="1"/>
  <c r="I402" i="12"/>
  <c r="L402" i="12" s="1"/>
  <c r="I430" i="12"/>
  <c r="L430" i="12" s="1"/>
  <c r="I454" i="12"/>
  <c r="L454" i="12" s="1"/>
  <c r="I483" i="12"/>
  <c r="L483" i="12" s="1"/>
  <c r="I505" i="12"/>
  <c r="L505" i="12" s="1"/>
  <c r="I557" i="12"/>
  <c r="L557" i="12" s="1"/>
  <c r="I585" i="12"/>
  <c r="L585" i="12" s="1"/>
  <c r="I607" i="12"/>
  <c r="L607" i="12" s="1"/>
  <c r="I636" i="12"/>
  <c r="L636" i="12" s="1"/>
  <c r="I660" i="12"/>
  <c r="L660" i="12" s="1"/>
  <c r="I686" i="12"/>
  <c r="L686" i="12" s="1"/>
  <c r="I708" i="12"/>
  <c r="L708" i="12" s="1"/>
  <c r="I734" i="12"/>
  <c r="L734" i="12" s="1"/>
  <c r="I377" i="12"/>
  <c r="L377" i="12" s="1"/>
  <c r="I456" i="12"/>
  <c r="L456" i="12" s="1"/>
  <c r="I534" i="12"/>
  <c r="L534" i="12" s="1"/>
  <c r="I586" i="12"/>
  <c r="L586" i="12" s="1"/>
  <c r="I661" i="12"/>
  <c r="L661" i="12" s="1"/>
  <c r="I412" i="12"/>
  <c r="L412" i="12" s="1"/>
  <c r="I485" i="12"/>
  <c r="L485" i="12" s="1"/>
  <c r="I564" i="12"/>
  <c r="L564" i="12" s="1"/>
  <c r="I640" i="12"/>
  <c r="L640" i="12" s="1"/>
  <c r="I714" i="12"/>
  <c r="L714" i="12" s="1"/>
  <c r="I374" i="12"/>
  <c r="L374" i="12" s="1"/>
  <c r="I400" i="12"/>
  <c r="L400" i="12" s="1"/>
  <c r="I428" i="12"/>
  <c r="L428" i="12" s="1"/>
  <c r="I450" i="12"/>
  <c r="L450" i="12" s="1"/>
  <c r="I478" i="12"/>
  <c r="L478" i="12" s="1"/>
  <c r="I502" i="12"/>
  <c r="L502" i="12" s="1"/>
  <c r="I531" i="12"/>
  <c r="L531" i="12" s="1"/>
  <c r="I555" i="12"/>
  <c r="L555" i="12" s="1"/>
  <c r="I583" i="12"/>
  <c r="L583" i="12" s="1"/>
  <c r="I604" i="12"/>
  <c r="L604" i="12" s="1"/>
  <c r="I633" i="12"/>
  <c r="L633" i="12" s="1"/>
  <c r="I656" i="12"/>
  <c r="L656" i="12" s="1"/>
  <c r="I684" i="12"/>
  <c r="L684" i="12" s="1"/>
  <c r="I703" i="12"/>
  <c r="L703" i="12" s="1"/>
  <c r="I729" i="12"/>
  <c r="L729" i="12" s="1"/>
  <c r="I401" i="12"/>
  <c r="L401" i="12" s="1"/>
  <c r="I451" i="12"/>
  <c r="L451" i="12" s="1"/>
  <c r="I504" i="12"/>
  <c r="L504" i="12" s="1"/>
  <c r="I556" i="12"/>
  <c r="L556" i="12" s="1"/>
  <c r="I606" i="12"/>
  <c r="L606" i="12" s="1"/>
  <c r="I634" i="12"/>
  <c r="L634" i="12" s="1"/>
  <c r="I685" i="12"/>
  <c r="L685" i="12" s="1"/>
  <c r="I704" i="12"/>
  <c r="L704" i="12" s="1"/>
  <c r="I432" i="12"/>
  <c r="L432" i="12" s="1"/>
  <c r="I506" i="12"/>
  <c r="L506" i="12" s="1"/>
  <c r="I608" i="12"/>
  <c r="L608" i="12" s="1"/>
  <c r="I687" i="12"/>
  <c r="L687" i="12" s="1"/>
  <c r="I381" i="12"/>
  <c r="L381" i="12" s="1"/>
  <c r="I462" i="12"/>
  <c r="L462" i="12" s="1"/>
  <c r="I535" i="12"/>
  <c r="L535" i="12" s="1"/>
  <c r="I616" i="12"/>
  <c r="L616" i="12" s="1"/>
  <c r="I688" i="12"/>
  <c r="L688" i="12" s="1"/>
  <c r="I375" i="12"/>
  <c r="L375" i="12" s="1"/>
  <c r="I429" i="12"/>
  <c r="L429" i="12" s="1"/>
  <c r="I480" i="12"/>
  <c r="L480" i="12" s="1"/>
  <c r="I532" i="12"/>
  <c r="L532" i="12" s="1"/>
  <c r="I584" i="12"/>
  <c r="L584" i="12" s="1"/>
  <c r="I658" i="12"/>
  <c r="L658" i="12" s="1"/>
  <c r="I731" i="12"/>
  <c r="L731" i="12" s="1"/>
  <c r="I533" i="12"/>
  <c r="L533" i="12" s="1"/>
  <c r="I403" i="12"/>
  <c r="L403" i="12" s="1"/>
  <c r="I484" i="12"/>
  <c r="L484" i="12" s="1"/>
  <c r="I558" i="12"/>
  <c r="L558" i="12" s="1"/>
  <c r="I637" i="12"/>
  <c r="L637" i="12" s="1"/>
  <c r="I709" i="12"/>
  <c r="L709" i="12" s="1"/>
  <c r="I433" i="12"/>
  <c r="L433" i="12" s="1"/>
  <c r="I514" i="12"/>
  <c r="L514" i="12" s="1"/>
  <c r="I588" i="12"/>
  <c r="L588" i="12" s="1"/>
  <c r="I668" i="12"/>
  <c r="L668" i="12" s="1"/>
  <c r="I416" i="12"/>
  <c r="L416" i="12" s="1"/>
  <c r="I469" i="12"/>
  <c r="L469" i="12" s="1"/>
  <c r="I519" i="12"/>
  <c r="L519" i="12" s="1"/>
  <c r="I571" i="12"/>
  <c r="L571" i="12" s="1"/>
  <c r="I621" i="12"/>
  <c r="L621" i="12" s="1"/>
  <c r="I673" i="12"/>
  <c r="L673" i="12" s="1"/>
  <c r="I721" i="12"/>
  <c r="L721" i="12" s="1"/>
  <c r="I471" i="12"/>
  <c r="L471" i="12" s="1"/>
  <c r="I573" i="12"/>
  <c r="L573" i="12" s="1"/>
  <c r="I675" i="12"/>
  <c r="L675" i="12" s="1"/>
  <c r="I417" i="12"/>
  <c r="L417" i="12" s="1"/>
  <c r="I470" i="12"/>
  <c r="L470" i="12" s="1"/>
  <c r="I520" i="12"/>
  <c r="L520" i="12" s="1"/>
  <c r="I572" i="12"/>
  <c r="L572" i="12" s="1"/>
  <c r="I622" i="12"/>
  <c r="L622" i="12" s="1"/>
  <c r="I674" i="12"/>
  <c r="L674" i="12" s="1"/>
  <c r="I722" i="12"/>
  <c r="L722" i="12" s="1"/>
  <c r="I418" i="12"/>
  <c r="L418" i="12" s="1"/>
  <c r="I521" i="12"/>
  <c r="L521" i="12" s="1"/>
  <c r="I626" i="12"/>
  <c r="L626" i="12" s="1"/>
  <c r="I723" i="12"/>
  <c r="L723" i="12" s="1"/>
  <c r="I391" i="12"/>
  <c r="L391" i="12" s="1"/>
  <c r="I445" i="12"/>
  <c r="L445" i="12" s="1"/>
  <c r="I497" i="12"/>
  <c r="L497" i="12" s="1"/>
  <c r="I547" i="12"/>
  <c r="L547" i="12" s="1"/>
  <c r="I600" i="12"/>
  <c r="L600" i="12" s="1"/>
  <c r="I650" i="12"/>
  <c r="L650" i="12" s="1"/>
  <c r="I699" i="12"/>
  <c r="L699" i="12" s="1"/>
  <c r="I437" i="12"/>
  <c r="L437" i="12" s="1"/>
  <c r="I517" i="12"/>
  <c r="L517" i="12" s="1"/>
  <c r="I591" i="12"/>
  <c r="L591" i="12" s="1"/>
  <c r="I671" i="12"/>
  <c r="L671" i="12" s="1"/>
  <c r="I446" i="12"/>
  <c r="L446" i="12" s="1"/>
  <c r="I518" i="12"/>
  <c r="L518" i="12" s="1"/>
  <c r="I601" i="12"/>
  <c r="L601" i="12" s="1"/>
  <c r="I672" i="12"/>
  <c r="L672" i="12" s="1"/>
  <c r="I464" i="12"/>
  <c r="L464" i="12" s="1"/>
  <c r="I619" i="12"/>
  <c r="L619" i="12" s="1"/>
  <c r="I548" i="12"/>
  <c r="L548" i="12" s="1"/>
  <c r="I700" i="12"/>
  <c r="L700" i="12" s="1"/>
  <c r="I486" i="12"/>
  <c r="L486" i="12" s="1"/>
  <c r="I641" i="12"/>
  <c r="L641" i="12" s="1"/>
  <c r="I488" i="12"/>
  <c r="L488" i="12" s="1"/>
  <c r="I642" i="12"/>
  <c r="L642" i="12" s="1"/>
  <c r="I498" i="12"/>
  <c r="L498" i="12" s="1"/>
  <c r="I651" i="12"/>
  <c r="L651" i="12" s="1"/>
  <c r="I589" i="12"/>
  <c r="L589" i="12" s="1"/>
  <c r="I516" i="12"/>
  <c r="L516" i="12" s="1"/>
  <c r="I384" i="12"/>
  <c r="L384" i="12" s="1"/>
  <c r="I447" i="12"/>
  <c r="L447" i="12" s="1"/>
  <c r="I536" i="12"/>
  <c r="L536" i="12" s="1"/>
  <c r="I602" i="12"/>
  <c r="L602" i="12" s="1"/>
  <c r="I689" i="12"/>
  <c r="L689" i="12" s="1"/>
  <c r="I385" i="12"/>
  <c r="L385" i="12" s="1"/>
  <c r="I463" i="12"/>
  <c r="L463" i="12" s="1"/>
  <c r="I541" i="12"/>
  <c r="L541" i="12" s="1"/>
  <c r="I617" i="12"/>
  <c r="L617" i="12" s="1"/>
  <c r="I690" i="12"/>
  <c r="L690" i="12" s="1"/>
  <c r="I386" i="12"/>
  <c r="L386" i="12" s="1"/>
  <c r="I542" i="12"/>
  <c r="L542" i="12" s="1"/>
  <c r="I691" i="12"/>
  <c r="L691" i="12" s="1"/>
  <c r="I392" i="12"/>
  <c r="L392" i="12" s="1"/>
  <c r="I465" i="12"/>
  <c r="L465" i="12" s="1"/>
  <c r="I620" i="12"/>
  <c r="L620" i="12" s="1"/>
  <c r="I398" i="12"/>
  <c r="L398" i="12" s="1"/>
  <c r="I549" i="12"/>
  <c r="L549" i="12" s="1"/>
  <c r="I701" i="12"/>
  <c r="L701" i="12" s="1"/>
  <c r="I413" i="12"/>
  <c r="L413" i="12" s="1"/>
  <c r="I565" i="12"/>
  <c r="L565" i="12" s="1"/>
  <c r="I715" i="12"/>
  <c r="L715" i="12" s="1"/>
  <c r="I414" i="12"/>
  <c r="L414" i="12" s="1"/>
  <c r="I489" i="12"/>
  <c r="L489" i="12" s="1"/>
  <c r="I569" i="12"/>
  <c r="L569" i="12" s="1"/>
  <c r="I643" i="12"/>
  <c r="L643" i="12" s="1"/>
  <c r="I716" i="12"/>
  <c r="L716" i="12" s="1"/>
  <c r="I415" i="12"/>
  <c r="L415" i="12" s="1"/>
  <c r="I570" i="12"/>
  <c r="L570" i="12" s="1"/>
  <c r="I717" i="12"/>
  <c r="L717" i="12" s="1"/>
  <c r="I434" i="12"/>
  <c r="L434" i="12" s="1"/>
  <c r="I499" i="12"/>
  <c r="L499" i="12" s="1"/>
  <c r="I654" i="12"/>
  <c r="L654" i="12" s="1"/>
  <c r="I436" i="12"/>
  <c r="L436" i="12" s="1"/>
  <c r="I590" i="12"/>
  <c r="L590" i="12" s="1"/>
  <c r="I669" i="12"/>
  <c r="L669" i="12" s="1"/>
  <c r="I13" i="12"/>
  <c r="L13" i="12" s="1"/>
  <c r="I25" i="12"/>
  <c r="L25" i="12" s="1"/>
  <c r="I37" i="12"/>
  <c r="L37" i="12" s="1"/>
  <c r="I49" i="12"/>
  <c r="L49" i="12" s="1"/>
  <c r="I61" i="12"/>
  <c r="L61" i="12" s="1"/>
  <c r="I73" i="12"/>
  <c r="L73" i="12" s="1"/>
  <c r="I85" i="12"/>
  <c r="L85" i="12" s="1"/>
  <c r="I97" i="12"/>
  <c r="L97" i="12" s="1"/>
  <c r="I121" i="12"/>
  <c r="L121" i="12" s="1"/>
  <c r="I133" i="12"/>
  <c r="L133" i="12" s="1"/>
  <c r="I145" i="12"/>
  <c r="L145" i="12" s="1"/>
  <c r="I157" i="12"/>
  <c r="L157" i="12" s="1"/>
  <c r="I169" i="12"/>
  <c r="L169" i="12" s="1"/>
  <c r="I181" i="12"/>
  <c r="L181" i="12" s="1"/>
  <c r="I193" i="12"/>
  <c r="L193" i="12" s="1"/>
  <c r="I205" i="12"/>
  <c r="L205" i="12" s="1"/>
  <c r="I217" i="12"/>
  <c r="L217" i="12" s="1"/>
  <c r="I229" i="12"/>
  <c r="L229" i="12" s="1"/>
  <c r="I241" i="12"/>
  <c r="L241" i="12" s="1"/>
  <c r="I253" i="12"/>
  <c r="L253" i="12" s="1"/>
  <c r="I265" i="12"/>
  <c r="L265" i="12" s="1"/>
  <c r="I277" i="12"/>
  <c r="L277" i="12" s="1"/>
  <c r="I289" i="12"/>
  <c r="L289" i="12" s="1"/>
  <c r="I301" i="12"/>
  <c r="L301" i="12" s="1"/>
  <c r="I313" i="12"/>
  <c r="L313" i="12" s="1"/>
  <c r="I325" i="12"/>
  <c r="L325" i="12" s="1"/>
  <c r="I337" i="12"/>
  <c r="L337" i="12" s="1"/>
  <c r="I349" i="12"/>
  <c r="L349" i="12" s="1"/>
  <c r="I361" i="12"/>
  <c r="L361" i="12" s="1"/>
  <c r="I14" i="12"/>
  <c r="L14" i="12" s="1"/>
  <c r="I38" i="12"/>
  <c r="L38" i="12" s="1"/>
  <c r="I50" i="12"/>
  <c r="L50" i="12" s="1"/>
  <c r="I62" i="12"/>
  <c r="L62" i="12" s="1"/>
  <c r="I74" i="12"/>
  <c r="L74" i="12" s="1"/>
  <c r="I86" i="12"/>
  <c r="L86" i="12" s="1"/>
  <c r="I98" i="12"/>
  <c r="L98" i="12" s="1"/>
  <c r="I110" i="12"/>
  <c r="L110" i="12" s="1"/>
  <c r="I122" i="12"/>
  <c r="L122" i="12" s="1"/>
  <c r="I134" i="12"/>
  <c r="L134" i="12" s="1"/>
  <c r="I146" i="12"/>
  <c r="L146" i="12" s="1"/>
  <c r="I158" i="12"/>
  <c r="L158" i="12" s="1"/>
  <c r="I170" i="12"/>
  <c r="L170" i="12" s="1"/>
  <c r="I182" i="12"/>
  <c r="L182" i="12" s="1"/>
  <c r="I194" i="12"/>
  <c r="L194" i="12" s="1"/>
  <c r="I206" i="12"/>
  <c r="L206" i="12" s="1"/>
  <c r="I218" i="12"/>
  <c r="L218" i="12" s="1"/>
  <c r="I230" i="12"/>
  <c r="L230" i="12" s="1"/>
  <c r="I242" i="12"/>
  <c r="L242" i="12" s="1"/>
  <c r="I254" i="12"/>
  <c r="L254" i="12" s="1"/>
  <c r="I266" i="12"/>
  <c r="L266" i="12" s="1"/>
  <c r="I278" i="12"/>
  <c r="L278" i="12" s="1"/>
  <c r="I290" i="12"/>
  <c r="L290" i="12" s="1"/>
  <c r="I302" i="12"/>
  <c r="L302" i="12" s="1"/>
  <c r="I314" i="12"/>
  <c r="L314" i="12" s="1"/>
  <c r="I326" i="12"/>
  <c r="L326" i="12" s="1"/>
  <c r="I338" i="12"/>
  <c r="L338" i="12" s="1"/>
  <c r="I350" i="12"/>
  <c r="L350" i="12" s="1"/>
  <c r="I362" i="12"/>
  <c r="L362" i="12" s="1"/>
  <c r="I9" i="12"/>
  <c r="L9" i="12" s="1"/>
  <c r="I23" i="12"/>
  <c r="L23" i="12" s="1"/>
  <c r="I39" i="12"/>
  <c r="L39" i="12" s="1"/>
  <c r="I53" i="12"/>
  <c r="L53" i="12" s="1"/>
  <c r="I67" i="12"/>
  <c r="L67" i="12" s="1"/>
  <c r="I81" i="12"/>
  <c r="L81" i="12" s="1"/>
  <c r="I95" i="12"/>
  <c r="L95" i="12" s="1"/>
  <c r="I125" i="12"/>
  <c r="L125" i="12" s="1"/>
  <c r="I153" i="12"/>
  <c r="L153" i="12" s="1"/>
  <c r="I167" i="12"/>
  <c r="L167" i="12" s="1"/>
  <c r="I183" i="12"/>
  <c r="L183" i="12" s="1"/>
  <c r="I197" i="12"/>
  <c r="L197" i="12" s="1"/>
  <c r="I211" i="12"/>
  <c r="L211" i="12" s="1"/>
  <c r="I225" i="12"/>
  <c r="L225" i="12" s="1"/>
  <c r="I239" i="12"/>
  <c r="L239" i="12" s="1"/>
  <c r="I255" i="12"/>
  <c r="L255" i="12" s="1"/>
  <c r="I269" i="12"/>
  <c r="L269" i="12" s="1"/>
  <c r="I283" i="12"/>
  <c r="L283" i="12" s="1"/>
  <c r="I297" i="12"/>
  <c r="L297" i="12" s="1"/>
  <c r="I311" i="12"/>
  <c r="L311" i="12" s="1"/>
  <c r="I327" i="12"/>
  <c r="L327" i="12" s="1"/>
  <c r="I341" i="12"/>
  <c r="L341" i="12" s="1"/>
  <c r="I355" i="12"/>
  <c r="L355" i="12" s="1"/>
  <c r="I5" i="12"/>
  <c r="L5" i="12" s="1"/>
  <c r="I20" i="12"/>
  <c r="L20" i="12" s="1"/>
  <c r="I35" i="12"/>
  <c r="L35" i="12" s="1"/>
  <c r="I52" i="12"/>
  <c r="L52" i="12" s="1"/>
  <c r="I68" i="12"/>
  <c r="L68" i="12" s="1"/>
  <c r="I83" i="12"/>
  <c r="L83" i="12" s="1"/>
  <c r="I100" i="12"/>
  <c r="L100" i="12" s="1"/>
  <c r="I115" i="12"/>
  <c r="L115" i="12" s="1"/>
  <c r="I147" i="12"/>
  <c r="L147" i="12" s="1"/>
  <c r="I162" i="12"/>
  <c r="L162" i="12" s="1"/>
  <c r="I177" i="12"/>
  <c r="L177" i="12" s="1"/>
  <c r="I192" i="12"/>
  <c r="L192" i="12" s="1"/>
  <c r="I209" i="12"/>
  <c r="L209" i="12" s="1"/>
  <c r="I224" i="12"/>
  <c r="L224" i="12" s="1"/>
  <c r="I240" i="12"/>
  <c r="L240" i="12" s="1"/>
  <c r="I257" i="12"/>
  <c r="L257" i="12" s="1"/>
  <c r="I272" i="12"/>
  <c r="L272" i="12" s="1"/>
  <c r="I287" i="12"/>
  <c r="L287" i="12" s="1"/>
  <c r="I304" i="12"/>
  <c r="L304" i="12" s="1"/>
  <c r="I319" i="12"/>
  <c r="L319" i="12" s="1"/>
  <c r="I334" i="12"/>
  <c r="L334" i="12" s="1"/>
  <c r="I351" i="12"/>
  <c r="L351" i="12" s="1"/>
  <c r="I366" i="12"/>
  <c r="L366" i="12" s="1"/>
  <c r="I6" i="12"/>
  <c r="L6" i="12" s="1"/>
  <c r="I21" i="12"/>
  <c r="L21" i="12" s="1"/>
  <c r="I36" i="12"/>
  <c r="L36" i="12" s="1"/>
  <c r="I54" i="12"/>
  <c r="L54" i="12" s="1"/>
  <c r="I69" i="12"/>
  <c r="L69" i="12" s="1"/>
  <c r="I84" i="12"/>
  <c r="L84" i="12" s="1"/>
  <c r="I101" i="12"/>
  <c r="L101" i="12" s="1"/>
  <c r="I116" i="12"/>
  <c r="L116" i="12" s="1"/>
  <c r="I131" i="12"/>
  <c r="L131" i="12" s="1"/>
  <c r="I148" i="12"/>
  <c r="L148" i="12" s="1"/>
  <c r="I163" i="12"/>
  <c r="L163" i="12" s="1"/>
  <c r="I178" i="12"/>
  <c r="L178" i="12" s="1"/>
  <c r="I195" i="12"/>
  <c r="L195" i="12" s="1"/>
  <c r="I210" i="12"/>
  <c r="L210" i="12" s="1"/>
  <c r="I226" i="12"/>
  <c r="L226" i="12" s="1"/>
  <c r="I243" i="12"/>
  <c r="L243" i="12" s="1"/>
  <c r="I258" i="12"/>
  <c r="L258" i="12" s="1"/>
  <c r="I273" i="12"/>
  <c r="L273" i="12" s="1"/>
  <c r="I288" i="12"/>
  <c r="L288" i="12" s="1"/>
  <c r="I305" i="12"/>
  <c r="L305" i="12" s="1"/>
  <c r="I320" i="12"/>
  <c r="L320" i="12" s="1"/>
  <c r="I335" i="12"/>
  <c r="L335" i="12" s="1"/>
  <c r="I352" i="12"/>
  <c r="L352" i="12" s="1"/>
  <c r="I367" i="12"/>
  <c r="L367" i="12" s="1"/>
  <c r="I12" i="12"/>
  <c r="L12" i="12" s="1"/>
  <c r="I31" i="12"/>
  <c r="L31" i="12" s="1"/>
  <c r="I48" i="12"/>
  <c r="L48" i="12" s="1"/>
  <c r="I70" i="12"/>
  <c r="L70" i="12" s="1"/>
  <c r="I89" i="12"/>
  <c r="L89" i="12" s="1"/>
  <c r="I106" i="12"/>
  <c r="L106" i="12" s="1"/>
  <c r="I126" i="12"/>
  <c r="L126" i="12" s="1"/>
  <c r="I143" i="12"/>
  <c r="L143" i="12" s="1"/>
  <c r="I164" i="12"/>
  <c r="L164" i="12" s="1"/>
  <c r="I184" i="12"/>
  <c r="L184" i="12" s="1"/>
  <c r="I201" i="12"/>
  <c r="L201" i="12" s="1"/>
  <c r="I220" i="12"/>
  <c r="L220" i="12" s="1"/>
  <c r="I237" i="12"/>
  <c r="L237" i="12" s="1"/>
  <c r="I259" i="12"/>
  <c r="L259" i="12" s="1"/>
  <c r="I276" i="12"/>
  <c r="L276" i="12" s="1"/>
  <c r="I295" i="12"/>
  <c r="L295" i="12" s="1"/>
  <c r="I315" i="12"/>
  <c r="L315" i="12" s="1"/>
  <c r="I332" i="12"/>
  <c r="L332" i="12" s="1"/>
  <c r="I353" i="12"/>
  <c r="L353" i="12" s="1"/>
  <c r="I33" i="12"/>
  <c r="L33" i="12" s="1"/>
  <c r="I55" i="12"/>
  <c r="L55" i="12" s="1"/>
  <c r="I72" i="12"/>
  <c r="L72" i="12" s="1"/>
  <c r="I91" i="12"/>
  <c r="L91" i="12" s="1"/>
  <c r="I108" i="12"/>
  <c r="L108" i="12" s="1"/>
  <c r="I128" i="12"/>
  <c r="L128" i="12" s="1"/>
  <c r="I149" i="12"/>
  <c r="L149" i="12" s="1"/>
  <c r="I166" i="12"/>
  <c r="L166" i="12" s="1"/>
  <c r="I186" i="12"/>
  <c r="L186" i="12" s="1"/>
  <c r="I203" i="12"/>
  <c r="L203" i="12" s="1"/>
  <c r="I222" i="12"/>
  <c r="L222" i="12" s="1"/>
  <c r="I244" i="12"/>
  <c r="L244" i="12" s="1"/>
  <c r="I261" i="12"/>
  <c r="L261" i="12" s="1"/>
  <c r="I280" i="12"/>
  <c r="L280" i="12" s="1"/>
  <c r="I298" i="12"/>
  <c r="L298" i="12" s="1"/>
  <c r="I336" i="12"/>
  <c r="L336" i="12" s="1"/>
  <c r="I356" i="12"/>
  <c r="L356" i="12" s="1"/>
  <c r="I15" i="12"/>
  <c r="L15" i="12" s="1"/>
  <c r="I32" i="12"/>
  <c r="L32" i="12" s="1"/>
  <c r="I51" i="12"/>
  <c r="L51" i="12" s="1"/>
  <c r="I71" i="12"/>
  <c r="L71" i="12" s="1"/>
  <c r="I90" i="12"/>
  <c r="L90" i="12" s="1"/>
  <c r="I107" i="12"/>
  <c r="L107" i="12" s="1"/>
  <c r="I144" i="12"/>
  <c r="L144" i="12" s="1"/>
  <c r="I165" i="12"/>
  <c r="L165" i="12" s="1"/>
  <c r="I185" i="12"/>
  <c r="L185" i="12" s="1"/>
  <c r="I202" i="12"/>
  <c r="L202" i="12" s="1"/>
  <c r="I221" i="12"/>
  <c r="L221" i="12" s="1"/>
  <c r="I238" i="12"/>
  <c r="L238" i="12" s="1"/>
  <c r="I260" i="12"/>
  <c r="L260" i="12" s="1"/>
  <c r="I279" i="12"/>
  <c r="L279" i="12" s="1"/>
  <c r="I296" i="12"/>
  <c r="L296" i="12" s="1"/>
  <c r="I316" i="12"/>
  <c r="L316" i="12" s="1"/>
  <c r="I333" i="12"/>
  <c r="L333" i="12" s="1"/>
  <c r="I354" i="12"/>
  <c r="L354" i="12" s="1"/>
  <c r="I34" i="12"/>
  <c r="L34" i="12" s="1"/>
  <c r="I56" i="12"/>
  <c r="L56" i="12" s="1"/>
  <c r="I75" i="12"/>
  <c r="L75" i="12" s="1"/>
  <c r="I92" i="12"/>
  <c r="L92" i="12" s="1"/>
  <c r="I112" i="12"/>
  <c r="L112" i="12" s="1"/>
  <c r="I129" i="12"/>
  <c r="L129" i="12" s="1"/>
  <c r="I150" i="12"/>
  <c r="L150" i="12" s="1"/>
  <c r="I168" i="12"/>
  <c r="L168" i="12" s="1"/>
  <c r="I187" i="12"/>
  <c r="L187" i="12" s="1"/>
  <c r="I204" i="12"/>
  <c r="L204" i="12" s="1"/>
  <c r="I223" i="12"/>
  <c r="L223" i="12" s="1"/>
  <c r="I245" i="12"/>
  <c r="L245" i="12" s="1"/>
  <c r="I262" i="12"/>
  <c r="L262" i="12" s="1"/>
  <c r="I299" i="12"/>
  <c r="L299" i="12" s="1"/>
  <c r="I318" i="12"/>
  <c r="L318" i="12" s="1"/>
  <c r="I339" i="12"/>
  <c r="L339" i="12" s="1"/>
  <c r="I357" i="12"/>
  <c r="L357" i="12" s="1"/>
  <c r="I40" i="12"/>
  <c r="L40" i="12" s="1"/>
  <c r="I63" i="12"/>
  <c r="L63" i="12" s="1"/>
  <c r="I93" i="12"/>
  <c r="L93" i="12" s="1"/>
  <c r="I119" i="12"/>
  <c r="L119" i="12" s="1"/>
  <c r="I151" i="12"/>
  <c r="L151" i="12" s="1"/>
  <c r="I175" i="12"/>
  <c r="L175" i="12" s="1"/>
  <c r="I207" i="12"/>
  <c r="L207" i="12" s="1"/>
  <c r="I233" i="12"/>
  <c r="L233" i="12" s="1"/>
  <c r="I263" i="12"/>
  <c r="L263" i="12" s="1"/>
  <c r="I291" i="12"/>
  <c r="L291" i="12" s="1"/>
  <c r="I321" i="12"/>
  <c r="L321" i="12" s="1"/>
  <c r="I345" i="12"/>
  <c r="L345" i="12" s="1"/>
  <c r="I11" i="12"/>
  <c r="L11" i="12" s="1"/>
  <c r="I43" i="12"/>
  <c r="L43" i="12" s="1"/>
  <c r="I66" i="12"/>
  <c r="L66" i="12" s="1"/>
  <c r="I99" i="12"/>
  <c r="L99" i="12" s="1"/>
  <c r="I124" i="12"/>
  <c r="L124" i="12" s="1"/>
  <c r="I155" i="12"/>
  <c r="L155" i="12" s="1"/>
  <c r="I180" i="12"/>
  <c r="L180" i="12" s="1"/>
  <c r="I213" i="12"/>
  <c r="L213" i="12" s="1"/>
  <c r="I236" i="12"/>
  <c r="L236" i="12" s="1"/>
  <c r="I268" i="12"/>
  <c r="L268" i="12" s="1"/>
  <c r="I18" i="12"/>
  <c r="L18" i="12" s="1"/>
  <c r="I132" i="12"/>
  <c r="L132" i="12" s="1"/>
  <c r="I214" i="12"/>
  <c r="L214" i="12" s="1"/>
  <c r="I300" i="12"/>
  <c r="L300" i="12" s="1"/>
  <c r="I19" i="12"/>
  <c r="L19" i="12" s="1"/>
  <c r="I103" i="12"/>
  <c r="L103" i="12" s="1"/>
  <c r="I189" i="12"/>
  <c r="L189" i="12" s="1"/>
  <c r="I247" i="12"/>
  <c r="L247" i="12" s="1"/>
  <c r="I329" i="12"/>
  <c r="L329" i="12" s="1"/>
  <c r="I8" i="12"/>
  <c r="L8" i="12" s="1"/>
  <c r="I41" i="12"/>
  <c r="L41" i="12" s="1"/>
  <c r="I64" i="12"/>
  <c r="L64" i="12" s="1"/>
  <c r="I94" i="12"/>
  <c r="L94" i="12" s="1"/>
  <c r="I120" i="12"/>
  <c r="L120" i="12" s="1"/>
  <c r="I152" i="12"/>
  <c r="L152" i="12" s="1"/>
  <c r="I176" i="12"/>
  <c r="L176" i="12" s="1"/>
  <c r="I208" i="12"/>
  <c r="L208" i="12" s="1"/>
  <c r="I234" i="12"/>
  <c r="L234" i="12" s="1"/>
  <c r="I264" i="12"/>
  <c r="L264" i="12" s="1"/>
  <c r="I292" i="12"/>
  <c r="L292" i="12" s="1"/>
  <c r="I322" i="12"/>
  <c r="L322" i="12" s="1"/>
  <c r="I346" i="12"/>
  <c r="L346" i="12" s="1"/>
  <c r="I267" i="12"/>
  <c r="L267" i="12" s="1"/>
  <c r="I76" i="12"/>
  <c r="L76" i="12" s="1"/>
  <c r="I188" i="12"/>
  <c r="L188" i="12" s="1"/>
  <c r="I270" i="12"/>
  <c r="L270" i="12" s="1"/>
  <c r="I358" i="12"/>
  <c r="L358" i="12" s="1"/>
  <c r="I77" i="12"/>
  <c r="L77" i="12" s="1"/>
  <c r="I135" i="12"/>
  <c r="L135" i="12" s="1"/>
  <c r="I215" i="12"/>
  <c r="L215" i="12" s="1"/>
  <c r="I303" i="12"/>
  <c r="L303" i="12" s="1"/>
  <c r="I10" i="12"/>
  <c r="L10" i="12" s="1"/>
  <c r="I42" i="12"/>
  <c r="L42" i="12" s="1"/>
  <c r="I65" i="12"/>
  <c r="L65" i="12" s="1"/>
  <c r="I96" i="12"/>
  <c r="L96" i="12" s="1"/>
  <c r="I123" i="12"/>
  <c r="L123" i="12" s="1"/>
  <c r="I154" i="12"/>
  <c r="L154" i="12" s="1"/>
  <c r="I179" i="12"/>
  <c r="L179" i="12" s="1"/>
  <c r="I212" i="12"/>
  <c r="L212" i="12" s="1"/>
  <c r="I235" i="12"/>
  <c r="L235" i="12" s="1"/>
  <c r="I293" i="12"/>
  <c r="L293" i="12" s="1"/>
  <c r="I323" i="12"/>
  <c r="L323" i="12" s="1"/>
  <c r="I347" i="12"/>
  <c r="L347" i="12" s="1"/>
  <c r="I3" i="12"/>
  <c r="L3" i="12" s="1"/>
  <c r="I44" i="12"/>
  <c r="L44" i="12" s="1"/>
  <c r="I156" i="12"/>
  <c r="L156" i="12" s="1"/>
  <c r="I246" i="12"/>
  <c r="L246" i="12" s="1"/>
  <c r="I328" i="12"/>
  <c r="L328" i="12" s="1"/>
  <c r="I45" i="12"/>
  <c r="L45" i="12" s="1"/>
  <c r="I159" i="12"/>
  <c r="L159" i="12" s="1"/>
  <c r="I271" i="12"/>
  <c r="L271" i="12" s="1"/>
  <c r="I359" i="12"/>
  <c r="L359" i="12" s="1"/>
  <c r="I102" i="12"/>
  <c r="L102" i="12" s="1"/>
  <c r="I29" i="12"/>
  <c r="L29" i="12" s="1"/>
  <c r="I87" i="12"/>
  <c r="L87" i="12" s="1"/>
  <c r="I141" i="12"/>
  <c r="L141" i="12" s="1"/>
  <c r="I199" i="12"/>
  <c r="L199" i="12" s="1"/>
  <c r="I252" i="12"/>
  <c r="L252" i="12" s="1"/>
  <c r="I310" i="12"/>
  <c r="L310" i="12" s="1"/>
  <c r="I368" i="12"/>
  <c r="L368" i="12" s="1"/>
  <c r="I274" i="12"/>
  <c r="L274" i="12" s="1"/>
  <c r="I30" i="12"/>
  <c r="L30" i="12" s="1"/>
  <c r="I88" i="12"/>
  <c r="L88" i="12" s="1"/>
  <c r="I142" i="12"/>
  <c r="L142" i="12" s="1"/>
  <c r="I200" i="12"/>
  <c r="L200" i="12" s="1"/>
  <c r="I256" i="12"/>
  <c r="L256" i="12" s="1"/>
  <c r="I312" i="12"/>
  <c r="L312" i="12" s="1"/>
  <c r="I46" i="12"/>
  <c r="L46" i="12" s="1"/>
  <c r="I160" i="12"/>
  <c r="L160" i="12" s="1"/>
  <c r="I216" i="12"/>
  <c r="L216" i="12" s="1"/>
  <c r="I330" i="12"/>
  <c r="L330" i="12" s="1"/>
  <c r="I104" i="12"/>
  <c r="L104" i="12" s="1"/>
  <c r="I59" i="12"/>
  <c r="L59" i="12" s="1"/>
  <c r="I117" i="12"/>
  <c r="L117" i="12" s="1"/>
  <c r="I173" i="12"/>
  <c r="L173" i="12" s="1"/>
  <c r="I231" i="12"/>
  <c r="L231" i="12" s="1"/>
  <c r="I285" i="12"/>
  <c r="L285" i="12" s="1"/>
  <c r="I343" i="12"/>
  <c r="L343" i="12" s="1"/>
  <c r="I28" i="12"/>
  <c r="L28" i="12" s="1"/>
  <c r="I118" i="12"/>
  <c r="L118" i="12" s="1"/>
  <c r="I198" i="12"/>
  <c r="L198" i="12" s="1"/>
  <c r="I286" i="12"/>
  <c r="L286" i="12" s="1"/>
  <c r="I365" i="12"/>
  <c r="L365" i="12" s="1"/>
  <c r="I47" i="12"/>
  <c r="L47" i="12" s="1"/>
  <c r="I136" i="12"/>
  <c r="L136" i="12" s="1"/>
  <c r="I219" i="12"/>
  <c r="L219" i="12" s="1"/>
  <c r="I306" i="12"/>
  <c r="L306" i="12" s="1"/>
  <c r="I140" i="12"/>
  <c r="L140" i="12" s="1"/>
  <c r="I161" i="12"/>
  <c r="L161" i="12" s="1"/>
  <c r="I331" i="12"/>
  <c r="L331" i="12" s="1"/>
  <c r="I171" i="12"/>
  <c r="L171" i="12" s="1"/>
  <c r="I340" i="12"/>
  <c r="L340" i="12" s="1"/>
  <c r="I172" i="12"/>
  <c r="L172" i="12" s="1"/>
  <c r="I342" i="12"/>
  <c r="L342" i="12" s="1"/>
  <c r="I105" i="12"/>
  <c r="L105" i="12" s="1"/>
  <c r="I360" i="12"/>
  <c r="L360" i="12" s="1"/>
  <c r="I113" i="12"/>
  <c r="L113" i="12" s="1"/>
  <c r="I363" i="12"/>
  <c r="L363" i="12" s="1"/>
  <c r="I114" i="12"/>
  <c r="L114" i="12" s="1"/>
  <c r="I364" i="12"/>
  <c r="L364" i="12" s="1"/>
  <c r="I57" i="12"/>
  <c r="L57" i="12" s="1"/>
  <c r="I137" i="12"/>
  <c r="L137" i="12" s="1"/>
  <c r="I227" i="12"/>
  <c r="L227" i="12" s="1"/>
  <c r="I307" i="12"/>
  <c r="L307" i="12" s="1"/>
  <c r="I58" i="12"/>
  <c r="L58" i="12" s="1"/>
  <c r="I138" i="12"/>
  <c r="L138" i="12" s="1"/>
  <c r="I228" i="12"/>
  <c r="L228" i="12" s="1"/>
  <c r="I308" i="12"/>
  <c r="L308" i="12" s="1"/>
  <c r="I60" i="12"/>
  <c r="L60" i="12" s="1"/>
  <c r="I232" i="12"/>
  <c r="L232" i="12" s="1"/>
  <c r="I309" i="12"/>
  <c r="L309" i="12" s="1"/>
  <c r="I78" i="12"/>
  <c r="L78" i="12" s="1"/>
  <c r="I248" i="12"/>
  <c r="L248" i="12" s="1"/>
  <c r="I249" i="12"/>
  <c r="L249" i="12" s="1"/>
  <c r="I80" i="12"/>
  <c r="L80" i="12" s="1"/>
  <c r="I250" i="12"/>
  <c r="L250" i="12" s="1"/>
  <c r="I4" i="12"/>
  <c r="L4" i="12" s="1"/>
  <c r="I82" i="12"/>
  <c r="L82" i="12" s="1"/>
  <c r="I174" i="12"/>
  <c r="L174" i="12" s="1"/>
  <c r="I251" i="12"/>
  <c r="L251" i="12" s="1"/>
  <c r="I344" i="12"/>
  <c r="L344" i="12" s="1"/>
  <c r="I22" i="12"/>
  <c r="L22" i="12" s="1"/>
  <c r="I190" i="12"/>
  <c r="L190" i="12" s="1"/>
  <c r="I275" i="12"/>
  <c r="L275" i="12" s="1"/>
  <c r="I24" i="12"/>
  <c r="L24" i="12" s="1"/>
  <c r="I191" i="12"/>
  <c r="L191" i="12" s="1"/>
  <c r="I282" i="12"/>
  <c r="L282" i="12" s="1"/>
  <c r="I27" i="12"/>
  <c r="L27" i="12" s="1"/>
  <c r="I196" i="12"/>
  <c r="L196" i="12" s="1"/>
  <c r="I284" i="12"/>
  <c r="L284" i="12" s="1"/>
  <c r="I3670" i="12"/>
  <c r="L3670" i="12" s="1"/>
  <c r="I3682" i="12"/>
  <c r="L3682" i="12" s="1"/>
  <c r="I3694" i="12"/>
  <c r="L3694" i="12" s="1"/>
  <c r="I3706" i="12"/>
  <c r="L3706" i="12" s="1"/>
  <c r="I3718" i="12"/>
  <c r="L3718" i="12" s="1"/>
  <c r="I3730" i="12"/>
  <c r="L3730" i="12" s="1"/>
  <c r="I3742" i="12"/>
  <c r="L3742" i="12" s="1"/>
  <c r="I3754" i="12"/>
  <c r="L3754" i="12" s="1"/>
  <c r="I3766" i="12"/>
  <c r="L3766" i="12" s="1"/>
  <c r="I3778" i="12"/>
  <c r="L3778" i="12" s="1"/>
  <c r="I3790" i="12"/>
  <c r="L3790" i="12" s="1"/>
  <c r="I3802" i="12"/>
  <c r="L3802" i="12" s="1"/>
  <c r="I3814" i="12"/>
  <c r="L3814" i="12" s="1"/>
  <c r="I3826" i="12"/>
  <c r="L3826" i="12" s="1"/>
  <c r="I3838" i="12"/>
  <c r="L3838" i="12" s="1"/>
  <c r="I3850" i="12"/>
  <c r="L3850" i="12" s="1"/>
  <c r="I3862" i="12"/>
  <c r="L3862" i="12" s="1"/>
  <c r="I3874" i="12"/>
  <c r="L3874" i="12" s="1"/>
  <c r="I3886" i="12"/>
  <c r="L3886" i="12" s="1"/>
  <c r="I3898" i="12"/>
  <c r="L3898" i="12" s="1"/>
  <c r="I3910" i="12"/>
  <c r="L3910" i="12" s="1"/>
  <c r="I3922" i="12"/>
  <c r="L3922" i="12" s="1"/>
  <c r="I3934" i="12"/>
  <c r="L3934" i="12" s="1"/>
  <c r="I3946" i="12"/>
  <c r="L3946" i="12" s="1"/>
  <c r="I3958" i="12"/>
  <c r="L3958" i="12" s="1"/>
  <c r="I3970" i="12"/>
  <c r="L3970" i="12" s="1"/>
  <c r="I3982" i="12"/>
  <c r="L3982" i="12" s="1"/>
  <c r="I3994" i="12"/>
  <c r="L3994" i="12" s="1"/>
  <c r="I4006" i="12"/>
  <c r="L4006" i="12" s="1"/>
  <c r="I4018" i="12"/>
  <c r="L4018" i="12" s="1"/>
  <c r="I3683" i="12"/>
  <c r="L3683" i="12" s="1"/>
  <c r="I3695" i="12"/>
  <c r="L3695" i="12" s="1"/>
  <c r="I3719" i="12"/>
  <c r="L3719" i="12" s="1"/>
  <c r="I3743" i="12"/>
  <c r="L3743" i="12" s="1"/>
  <c r="I3755" i="12"/>
  <c r="L3755" i="12" s="1"/>
  <c r="I3779" i="12"/>
  <c r="L3779" i="12" s="1"/>
  <c r="I3803" i="12"/>
  <c r="L3803" i="12" s="1"/>
  <c r="I3827" i="12"/>
  <c r="L3827" i="12" s="1"/>
  <c r="I3839" i="12"/>
  <c r="L3839" i="12" s="1"/>
  <c r="I3863" i="12"/>
  <c r="L3863" i="12" s="1"/>
  <c r="I3887" i="12"/>
  <c r="L3887" i="12" s="1"/>
  <c r="I3911" i="12"/>
  <c r="L3911" i="12" s="1"/>
  <c r="I3935" i="12"/>
  <c r="L3935" i="12" s="1"/>
  <c r="I3947" i="12"/>
  <c r="L3947" i="12" s="1"/>
  <c r="I3971" i="12"/>
  <c r="L3971" i="12" s="1"/>
  <c r="I3995" i="12"/>
  <c r="L3995" i="12" s="1"/>
  <c r="I4019" i="12"/>
  <c r="L4019" i="12" s="1"/>
  <c r="I3671" i="12"/>
  <c r="L3671" i="12" s="1"/>
  <c r="I3707" i="12"/>
  <c r="L3707" i="12" s="1"/>
  <c r="I3731" i="12"/>
  <c r="L3731" i="12" s="1"/>
  <c r="I3767" i="12"/>
  <c r="L3767" i="12" s="1"/>
  <c r="I3791" i="12"/>
  <c r="L3791" i="12" s="1"/>
  <c r="I3815" i="12"/>
  <c r="L3815" i="12" s="1"/>
  <c r="I3851" i="12"/>
  <c r="L3851" i="12" s="1"/>
  <c r="I3875" i="12"/>
  <c r="L3875" i="12" s="1"/>
  <c r="I3899" i="12"/>
  <c r="L3899" i="12" s="1"/>
  <c r="I3923" i="12"/>
  <c r="L3923" i="12" s="1"/>
  <c r="I3959" i="12"/>
  <c r="L3959" i="12" s="1"/>
  <c r="I3983" i="12"/>
  <c r="L3983" i="12" s="1"/>
  <c r="I4007" i="12"/>
  <c r="L4007" i="12" s="1"/>
  <c r="I3665" i="12"/>
  <c r="L3665" i="12" s="1"/>
  <c r="I3679" i="12"/>
  <c r="L3679" i="12" s="1"/>
  <c r="I3693" i="12"/>
  <c r="L3693" i="12" s="1"/>
  <c r="I3709" i="12"/>
  <c r="L3709" i="12" s="1"/>
  <c r="I3723" i="12"/>
  <c r="L3723" i="12" s="1"/>
  <c r="I3737" i="12"/>
  <c r="L3737" i="12" s="1"/>
  <c r="I3751" i="12"/>
  <c r="L3751" i="12" s="1"/>
  <c r="I3765" i="12"/>
  <c r="L3765" i="12" s="1"/>
  <c r="I3781" i="12"/>
  <c r="L3781" i="12" s="1"/>
  <c r="I3795" i="12"/>
  <c r="L3795" i="12" s="1"/>
  <c r="I3809" i="12"/>
  <c r="L3809" i="12" s="1"/>
  <c r="I3823" i="12"/>
  <c r="L3823" i="12" s="1"/>
  <c r="I3837" i="12"/>
  <c r="L3837" i="12" s="1"/>
  <c r="I3853" i="12"/>
  <c r="L3853" i="12" s="1"/>
  <c r="I3867" i="12"/>
  <c r="L3867" i="12" s="1"/>
  <c r="I3881" i="12"/>
  <c r="L3881" i="12" s="1"/>
  <c r="I3895" i="12"/>
  <c r="L3895" i="12" s="1"/>
  <c r="I3909" i="12"/>
  <c r="L3909" i="12" s="1"/>
  <c r="I3925" i="12"/>
  <c r="L3925" i="12" s="1"/>
  <c r="I3939" i="12"/>
  <c r="L3939" i="12" s="1"/>
  <c r="I3953" i="12"/>
  <c r="L3953" i="12" s="1"/>
  <c r="I3967" i="12"/>
  <c r="L3967" i="12" s="1"/>
  <c r="I3981" i="12"/>
  <c r="L3981" i="12" s="1"/>
  <c r="I3997" i="12"/>
  <c r="L3997" i="12" s="1"/>
  <c r="I4011" i="12"/>
  <c r="L4011" i="12" s="1"/>
  <c r="I4025" i="12"/>
  <c r="L4025" i="12" s="1"/>
  <c r="I3666" i="12"/>
  <c r="L3666" i="12" s="1"/>
  <c r="I3696" i="12"/>
  <c r="L3696" i="12" s="1"/>
  <c r="I3710" i="12"/>
  <c r="L3710" i="12" s="1"/>
  <c r="I3738" i="12"/>
  <c r="L3738" i="12" s="1"/>
  <c r="I3768" i="12"/>
  <c r="L3768" i="12" s="1"/>
  <c r="I3796" i="12"/>
  <c r="L3796" i="12" s="1"/>
  <c r="I3824" i="12"/>
  <c r="L3824" i="12" s="1"/>
  <c r="I3854" i="12"/>
  <c r="L3854" i="12" s="1"/>
  <c r="I3868" i="12"/>
  <c r="L3868" i="12" s="1"/>
  <c r="I3896" i="12"/>
  <c r="L3896" i="12" s="1"/>
  <c r="I3926" i="12"/>
  <c r="L3926" i="12" s="1"/>
  <c r="I3954" i="12"/>
  <c r="L3954" i="12" s="1"/>
  <c r="I3984" i="12"/>
  <c r="L3984" i="12" s="1"/>
  <c r="I4012" i="12"/>
  <c r="L4012" i="12" s="1"/>
  <c r="I4026" i="12"/>
  <c r="L4026" i="12" s="1"/>
  <c r="I3681" i="12"/>
  <c r="L3681" i="12" s="1"/>
  <c r="I3711" i="12"/>
  <c r="L3711" i="12" s="1"/>
  <c r="I3725" i="12"/>
  <c r="L3725" i="12" s="1"/>
  <c r="I3753" i="12"/>
  <c r="L3753" i="12" s="1"/>
  <c r="I3783" i="12"/>
  <c r="L3783" i="12" s="1"/>
  <c r="I3811" i="12"/>
  <c r="L3811" i="12" s="1"/>
  <c r="I3841" i="12"/>
  <c r="L3841" i="12" s="1"/>
  <c r="I3869" i="12"/>
  <c r="L3869" i="12" s="1"/>
  <c r="I3897" i="12"/>
  <c r="L3897" i="12" s="1"/>
  <c r="I3927" i="12"/>
  <c r="L3927" i="12" s="1"/>
  <c r="I3941" i="12"/>
  <c r="L3941" i="12" s="1"/>
  <c r="I3969" i="12"/>
  <c r="L3969" i="12" s="1"/>
  <c r="I3999" i="12"/>
  <c r="L3999" i="12" s="1"/>
  <c r="I4027" i="12"/>
  <c r="L4027" i="12" s="1"/>
  <c r="I3668" i="12"/>
  <c r="L3668" i="12" s="1"/>
  <c r="I3698" i="12"/>
  <c r="L3698" i="12" s="1"/>
  <c r="I3712" i="12"/>
  <c r="L3712" i="12" s="1"/>
  <c r="I3740" i="12"/>
  <c r="L3740" i="12" s="1"/>
  <c r="I3770" i="12"/>
  <c r="L3770" i="12" s="1"/>
  <c r="I3798" i="12"/>
  <c r="L3798" i="12" s="1"/>
  <c r="I3828" i="12"/>
  <c r="L3828" i="12" s="1"/>
  <c r="I3856" i="12"/>
  <c r="L3856" i="12" s="1"/>
  <c r="I3884" i="12"/>
  <c r="L3884" i="12" s="1"/>
  <c r="I3928" i="12"/>
  <c r="L3928" i="12" s="1"/>
  <c r="I3956" i="12"/>
  <c r="L3956" i="12" s="1"/>
  <c r="I3986" i="12"/>
  <c r="L3986" i="12" s="1"/>
  <c r="I4014" i="12"/>
  <c r="L4014" i="12" s="1"/>
  <c r="I3680" i="12"/>
  <c r="L3680" i="12" s="1"/>
  <c r="I3724" i="12"/>
  <c r="L3724" i="12" s="1"/>
  <c r="I3752" i="12"/>
  <c r="L3752" i="12" s="1"/>
  <c r="I3782" i="12"/>
  <c r="L3782" i="12" s="1"/>
  <c r="I3810" i="12"/>
  <c r="L3810" i="12" s="1"/>
  <c r="I3840" i="12"/>
  <c r="L3840" i="12" s="1"/>
  <c r="I3882" i="12"/>
  <c r="L3882" i="12" s="1"/>
  <c r="I3912" i="12"/>
  <c r="L3912" i="12" s="1"/>
  <c r="I3940" i="12"/>
  <c r="L3940" i="12" s="1"/>
  <c r="I3968" i="12"/>
  <c r="L3968" i="12" s="1"/>
  <c r="I3998" i="12"/>
  <c r="L3998" i="12" s="1"/>
  <c r="I3667" i="12"/>
  <c r="L3667" i="12" s="1"/>
  <c r="I3697" i="12"/>
  <c r="L3697" i="12" s="1"/>
  <c r="I3739" i="12"/>
  <c r="L3739" i="12" s="1"/>
  <c r="I3769" i="12"/>
  <c r="L3769" i="12" s="1"/>
  <c r="I3797" i="12"/>
  <c r="L3797" i="12" s="1"/>
  <c r="I3825" i="12"/>
  <c r="L3825" i="12" s="1"/>
  <c r="I3855" i="12"/>
  <c r="L3855" i="12" s="1"/>
  <c r="I3883" i="12"/>
  <c r="L3883" i="12" s="1"/>
  <c r="I3913" i="12"/>
  <c r="L3913" i="12" s="1"/>
  <c r="I3955" i="12"/>
  <c r="L3955" i="12" s="1"/>
  <c r="I3985" i="12"/>
  <c r="L3985" i="12" s="1"/>
  <c r="I4013" i="12"/>
  <c r="L4013" i="12" s="1"/>
  <c r="I3684" i="12"/>
  <c r="L3684" i="12" s="1"/>
  <c r="I3726" i="12"/>
  <c r="L3726" i="12" s="1"/>
  <c r="I3756" i="12"/>
  <c r="L3756" i="12" s="1"/>
  <c r="I3784" i="12"/>
  <c r="L3784" i="12" s="1"/>
  <c r="I3812" i="12"/>
  <c r="L3812" i="12" s="1"/>
  <c r="I3842" i="12"/>
  <c r="L3842" i="12" s="1"/>
  <c r="I3870" i="12"/>
  <c r="L3870" i="12" s="1"/>
  <c r="I3900" i="12"/>
  <c r="L3900" i="12" s="1"/>
  <c r="I3914" i="12"/>
  <c r="L3914" i="12" s="1"/>
  <c r="I3942" i="12"/>
  <c r="L3942" i="12" s="1"/>
  <c r="I3972" i="12"/>
  <c r="L3972" i="12" s="1"/>
  <c r="I4000" i="12"/>
  <c r="L4000" i="12" s="1"/>
  <c r="I4028" i="12"/>
  <c r="L4028" i="12" s="1"/>
  <c r="I3676" i="12"/>
  <c r="L3676" i="12" s="1"/>
  <c r="I3700" i="12"/>
  <c r="L3700" i="12" s="1"/>
  <c r="I3720" i="12"/>
  <c r="L3720" i="12" s="1"/>
  <c r="I3744" i="12"/>
  <c r="L3744" i="12" s="1"/>
  <c r="I3762" i="12"/>
  <c r="L3762" i="12" s="1"/>
  <c r="I3786" i="12"/>
  <c r="L3786" i="12" s="1"/>
  <c r="I3806" i="12"/>
  <c r="L3806" i="12" s="1"/>
  <c r="I3830" i="12"/>
  <c r="L3830" i="12" s="1"/>
  <c r="I3848" i="12"/>
  <c r="L3848" i="12" s="1"/>
  <c r="I3872" i="12"/>
  <c r="L3872" i="12" s="1"/>
  <c r="I3892" i="12"/>
  <c r="L3892" i="12" s="1"/>
  <c r="I3916" i="12"/>
  <c r="L3916" i="12" s="1"/>
  <c r="I3936" i="12"/>
  <c r="L3936" i="12" s="1"/>
  <c r="I3960" i="12"/>
  <c r="L3960" i="12" s="1"/>
  <c r="I3978" i="12"/>
  <c r="L3978" i="12" s="1"/>
  <c r="I4002" i="12"/>
  <c r="L4002" i="12" s="1"/>
  <c r="I4022" i="12"/>
  <c r="L4022" i="12" s="1"/>
  <c r="I3703" i="12"/>
  <c r="L3703" i="12" s="1"/>
  <c r="I3771" i="12"/>
  <c r="L3771" i="12" s="1"/>
  <c r="I3833" i="12"/>
  <c r="L3833" i="12" s="1"/>
  <c r="I3901" i="12"/>
  <c r="L3901" i="12" s="1"/>
  <c r="I3963" i="12"/>
  <c r="L3963" i="12" s="1"/>
  <c r="I3728" i="12"/>
  <c r="L3728" i="12" s="1"/>
  <c r="I3816" i="12"/>
  <c r="L3816" i="12" s="1"/>
  <c r="I3878" i="12"/>
  <c r="L3878" i="12" s="1"/>
  <c r="I3988" i="12"/>
  <c r="L3988" i="12" s="1"/>
  <c r="I3677" i="12"/>
  <c r="L3677" i="12" s="1"/>
  <c r="I3701" i="12"/>
  <c r="L3701" i="12" s="1"/>
  <c r="I3721" i="12"/>
  <c r="L3721" i="12" s="1"/>
  <c r="I3745" i="12"/>
  <c r="L3745" i="12" s="1"/>
  <c r="I3763" i="12"/>
  <c r="L3763" i="12" s="1"/>
  <c r="I3787" i="12"/>
  <c r="L3787" i="12" s="1"/>
  <c r="I3807" i="12"/>
  <c r="L3807" i="12" s="1"/>
  <c r="I3831" i="12"/>
  <c r="L3831" i="12" s="1"/>
  <c r="I3849" i="12"/>
  <c r="L3849" i="12" s="1"/>
  <c r="I3873" i="12"/>
  <c r="L3873" i="12" s="1"/>
  <c r="I3893" i="12"/>
  <c r="L3893" i="12" s="1"/>
  <c r="I3917" i="12"/>
  <c r="L3917" i="12" s="1"/>
  <c r="I3937" i="12"/>
  <c r="L3937" i="12" s="1"/>
  <c r="I3961" i="12"/>
  <c r="L3961" i="12" s="1"/>
  <c r="I3979" i="12"/>
  <c r="L3979" i="12" s="1"/>
  <c r="I4003" i="12"/>
  <c r="L4003" i="12" s="1"/>
  <c r="I4023" i="12"/>
  <c r="L4023" i="12" s="1"/>
  <c r="I3678" i="12"/>
  <c r="L3678" i="12" s="1"/>
  <c r="I3722" i="12"/>
  <c r="L3722" i="12" s="1"/>
  <c r="I3746" i="12"/>
  <c r="L3746" i="12" s="1"/>
  <c r="I3764" i="12"/>
  <c r="L3764" i="12" s="1"/>
  <c r="I3788" i="12"/>
  <c r="L3788" i="12" s="1"/>
  <c r="I3808" i="12"/>
  <c r="L3808" i="12" s="1"/>
  <c r="I3832" i="12"/>
  <c r="L3832" i="12" s="1"/>
  <c r="I3852" i="12"/>
  <c r="L3852" i="12" s="1"/>
  <c r="I3876" i="12"/>
  <c r="L3876" i="12" s="1"/>
  <c r="I3894" i="12"/>
  <c r="L3894" i="12" s="1"/>
  <c r="I3918" i="12"/>
  <c r="L3918" i="12" s="1"/>
  <c r="I3938" i="12"/>
  <c r="L3938" i="12" s="1"/>
  <c r="I3962" i="12"/>
  <c r="L3962" i="12" s="1"/>
  <c r="I3980" i="12"/>
  <c r="L3980" i="12" s="1"/>
  <c r="I4004" i="12"/>
  <c r="L4004" i="12" s="1"/>
  <c r="I3727" i="12"/>
  <c r="L3727" i="12" s="1"/>
  <c r="I3789" i="12"/>
  <c r="L3789" i="12" s="1"/>
  <c r="I3857" i="12"/>
  <c r="L3857" i="12" s="1"/>
  <c r="I3919" i="12"/>
  <c r="L3919" i="12" s="1"/>
  <c r="I3987" i="12"/>
  <c r="L3987" i="12" s="1"/>
  <c r="I3704" i="12"/>
  <c r="L3704" i="12" s="1"/>
  <c r="I3792" i="12"/>
  <c r="L3792" i="12" s="1"/>
  <c r="I3858" i="12"/>
  <c r="L3858" i="12" s="1"/>
  <c r="I3964" i="12"/>
  <c r="L3964" i="12" s="1"/>
  <c r="I3702" i="12"/>
  <c r="L3702" i="12" s="1"/>
  <c r="I4024" i="12"/>
  <c r="L4024" i="12" s="1"/>
  <c r="I3685" i="12"/>
  <c r="L3685" i="12" s="1"/>
  <c r="I3747" i="12"/>
  <c r="L3747" i="12" s="1"/>
  <c r="I3813" i="12"/>
  <c r="L3813" i="12" s="1"/>
  <c r="I3877" i="12"/>
  <c r="L3877" i="12" s="1"/>
  <c r="I3943" i="12"/>
  <c r="L3943" i="12" s="1"/>
  <c r="I4005" i="12"/>
  <c r="L4005" i="12" s="1"/>
  <c r="I3748" i="12"/>
  <c r="L3748" i="12" s="1"/>
  <c r="I3834" i="12"/>
  <c r="L3834" i="12" s="1"/>
  <c r="I3920" i="12"/>
  <c r="L3920" i="12" s="1"/>
  <c r="I4008" i="12"/>
  <c r="L4008" i="12" s="1"/>
  <c r="I3686" i="12"/>
  <c r="L3686" i="12" s="1"/>
  <c r="I3902" i="12"/>
  <c r="L3902" i="12" s="1"/>
  <c r="I3772" i="12"/>
  <c r="L3772" i="12" s="1"/>
  <c r="I3944" i="12"/>
  <c r="L3944" i="12" s="1"/>
  <c r="I3674" i="12"/>
  <c r="L3674" i="12" s="1"/>
  <c r="I3714" i="12"/>
  <c r="L3714" i="12" s="1"/>
  <c r="I3750" i="12"/>
  <c r="L3750" i="12" s="1"/>
  <c r="I3785" i="12"/>
  <c r="L3785" i="12" s="1"/>
  <c r="I3821" i="12"/>
  <c r="L3821" i="12" s="1"/>
  <c r="I3861" i="12"/>
  <c r="L3861" i="12" s="1"/>
  <c r="I3903" i="12"/>
  <c r="L3903" i="12" s="1"/>
  <c r="I3932" i="12"/>
  <c r="L3932" i="12" s="1"/>
  <c r="I3974" i="12"/>
  <c r="L3974" i="12" s="1"/>
  <c r="I4010" i="12"/>
  <c r="L4010" i="12" s="1"/>
  <c r="I3675" i="12"/>
  <c r="L3675" i="12" s="1"/>
  <c r="I3757" i="12"/>
  <c r="L3757" i="12" s="1"/>
  <c r="I3793" i="12"/>
  <c r="L3793" i="12" s="1"/>
  <c r="I3864" i="12"/>
  <c r="L3864" i="12" s="1"/>
  <c r="I3933" i="12"/>
  <c r="L3933" i="12" s="1"/>
  <c r="I3975" i="12"/>
  <c r="L3975" i="12" s="1"/>
  <c r="I3758" i="12"/>
  <c r="L3758" i="12" s="1"/>
  <c r="I3829" i="12"/>
  <c r="L3829" i="12" s="1"/>
  <c r="I3945" i="12"/>
  <c r="L3945" i="12" s="1"/>
  <c r="I3715" i="12"/>
  <c r="L3715" i="12" s="1"/>
  <c r="I3822" i="12"/>
  <c r="L3822" i="12" s="1"/>
  <c r="I3904" i="12"/>
  <c r="L3904" i="12" s="1"/>
  <c r="I4015" i="12"/>
  <c r="L4015" i="12" s="1"/>
  <c r="I3687" i="12"/>
  <c r="L3687" i="12" s="1"/>
  <c r="I3794" i="12"/>
  <c r="L3794" i="12" s="1"/>
  <c r="I3905" i="12"/>
  <c r="L3905" i="12" s="1"/>
  <c r="I3976" i="12"/>
  <c r="L3976" i="12" s="1"/>
  <c r="I3716" i="12"/>
  <c r="L3716" i="12" s="1"/>
  <c r="I3865" i="12"/>
  <c r="L3865" i="12" s="1"/>
  <c r="I4016" i="12"/>
  <c r="L4016" i="12" s="1"/>
  <c r="I3689" i="12"/>
  <c r="L3689" i="12" s="1"/>
  <c r="I3734" i="12"/>
  <c r="L3734" i="12" s="1"/>
  <c r="I3777" i="12"/>
  <c r="L3777" i="12" s="1"/>
  <c r="I3836" i="12"/>
  <c r="L3836" i="12" s="1"/>
  <c r="I3885" i="12"/>
  <c r="L3885" i="12" s="1"/>
  <c r="I3930" i="12"/>
  <c r="L3930" i="12" s="1"/>
  <c r="I3989" i="12"/>
  <c r="L3989" i="12" s="1"/>
  <c r="I3690" i="12"/>
  <c r="L3690" i="12" s="1"/>
  <c r="I3735" i="12"/>
  <c r="L3735" i="12" s="1"/>
  <c r="I3843" i="12"/>
  <c r="L3843" i="12" s="1"/>
  <c r="I3888" i="12"/>
  <c r="L3888" i="12" s="1"/>
  <c r="I3931" i="12"/>
  <c r="L3931" i="12" s="1"/>
  <c r="I3990" i="12"/>
  <c r="L3990" i="12" s="1"/>
  <c r="I3692" i="12"/>
  <c r="L3692" i="12" s="1"/>
  <c r="I3800" i="12"/>
  <c r="L3800" i="12" s="1"/>
  <c r="I3845" i="12"/>
  <c r="L3845" i="12" s="1"/>
  <c r="I3949" i="12"/>
  <c r="L3949" i="12" s="1"/>
  <c r="I3699" i="12"/>
  <c r="L3699" i="12" s="1"/>
  <c r="I3801" i="12"/>
  <c r="L3801" i="12" s="1"/>
  <c r="I3891" i="12"/>
  <c r="L3891" i="12" s="1"/>
  <c r="I3993" i="12"/>
  <c r="L3993" i="12" s="1"/>
  <c r="I3705" i="12"/>
  <c r="L3705" i="12" s="1"/>
  <c r="I3847" i="12"/>
  <c r="L3847" i="12" s="1"/>
  <c r="I3951" i="12"/>
  <c r="L3951" i="12" s="1"/>
  <c r="I3663" i="12"/>
  <c r="L3663" i="12" s="1"/>
  <c r="I3760" i="12"/>
  <c r="L3760" i="12" s="1"/>
  <c r="I3859" i="12"/>
  <c r="L3859" i="12" s="1"/>
  <c r="I3952" i="12"/>
  <c r="L3952" i="12" s="1"/>
  <c r="I3713" i="12"/>
  <c r="L3713" i="12" s="1"/>
  <c r="I3817" i="12"/>
  <c r="L3817" i="12" s="1"/>
  <c r="I3908" i="12"/>
  <c r="L3908" i="12" s="1"/>
  <c r="I4009" i="12"/>
  <c r="L4009" i="12" s="1"/>
  <c r="I3717" i="12"/>
  <c r="L3717" i="12" s="1"/>
  <c r="I3818" i="12"/>
  <c r="L3818" i="12" s="1"/>
  <c r="I3965" i="12"/>
  <c r="L3965" i="12" s="1"/>
  <c r="I3672" i="12"/>
  <c r="L3672" i="12" s="1"/>
  <c r="I3774" i="12"/>
  <c r="L3774" i="12" s="1"/>
  <c r="I3871" i="12"/>
  <c r="L3871" i="12" s="1"/>
  <c r="I3966" i="12"/>
  <c r="L3966" i="12" s="1"/>
  <c r="I3673" i="12"/>
  <c r="L3673" i="12" s="1"/>
  <c r="I3775" i="12"/>
  <c r="L3775" i="12" s="1"/>
  <c r="I3879" i="12"/>
  <c r="L3879" i="12" s="1"/>
  <c r="I3973" i="12"/>
  <c r="L3973" i="12" s="1"/>
  <c r="I3780" i="12"/>
  <c r="L3780" i="12" s="1"/>
  <c r="I3691" i="12"/>
  <c r="L3691" i="12" s="1"/>
  <c r="I3736" i="12"/>
  <c r="L3736" i="12" s="1"/>
  <c r="I3799" i="12"/>
  <c r="L3799" i="12" s="1"/>
  <c r="I3844" i="12"/>
  <c r="L3844" i="12" s="1"/>
  <c r="I3889" i="12"/>
  <c r="L3889" i="12" s="1"/>
  <c r="I3948" i="12"/>
  <c r="L3948" i="12" s="1"/>
  <c r="I3991" i="12"/>
  <c r="L3991" i="12" s="1"/>
  <c r="I3741" i="12"/>
  <c r="L3741" i="12" s="1"/>
  <c r="I3890" i="12"/>
  <c r="L3890" i="12" s="1"/>
  <c r="I3992" i="12"/>
  <c r="L3992" i="12" s="1"/>
  <c r="I3749" i="12"/>
  <c r="L3749" i="12" s="1"/>
  <c r="I3846" i="12"/>
  <c r="L3846" i="12" s="1"/>
  <c r="I3950" i="12"/>
  <c r="L3950" i="12" s="1"/>
  <c r="I3759" i="12"/>
  <c r="L3759" i="12" s="1"/>
  <c r="I3804" i="12"/>
  <c r="L3804" i="12" s="1"/>
  <c r="I3906" i="12"/>
  <c r="L3906" i="12" s="1"/>
  <c r="I3996" i="12"/>
  <c r="L3996" i="12" s="1"/>
  <c r="I3708" i="12"/>
  <c r="L3708" i="12" s="1"/>
  <c r="I3805" i="12"/>
  <c r="L3805" i="12" s="1"/>
  <c r="I3907" i="12"/>
  <c r="L3907" i="12" s="1"/>
  <c r="I4001" i="12"/>
  <c r="L4001" i="12" s="1"/>
  <c r="I3664" i="12"/>
  <c r="L3664" i="12" s="1"/>
  <c r="I3761" i="12"/>
  <c r="L3761" i="12" s="1"/>
  <c r="I3860" i="12"/>
  <c r="L3860" i="12" s="1"/>
  <c r="I3957" i="12"/>
  <c r="L3957" i="12" s="1"/>
  <c r="I3669" i="12"/>
  <c r="L3669" i="12" s="1"/>
  <c r="I3773" i="12"/>
  <c r="L3773" i="12" s="1"/>
  <c r="I3866" i="12"/>
  <c r="L3866" i="12" s="1"/>
  <c r="I3915" i="12"/>
  <c r="L3915" i="12" s="1"/>
  <c r="I4017" i="12"/>
  <c r="L4017" i="12" s="1"/>
  <c r="I3729" i="12"/>
  <c r="L3729" i="12" s="1"/>
  <c r="I3819" i="12"/>
  <c r="L3819" i="12" s="1"/>
  <c r="I3921" i="12"/>
  <c r="L3921" i="12" s="1"/>
  <c r="I4020" i="12"/>
  <c r="L4020" i="12" s="1"/>
  <c r="I3732" i="12"/>
  <c r="L3732" i="12" s="1"/>
  <c r="I3820" i="12"/>
  <c r="L3820" i="12" s="1"/>
  <c r="I3924" i="12"/>
  <c r="L3924" i="12" s="1"/>
  <c r="I4021" i="12"/>
  <c r="L4021" i="12" s="1"/>
  <c r="I3835" i="12"/>
  <c r="L3835" i="12" s="1"/>
  <c r="I3880" i="12"/>
  <c r="L3880" i="12" s="1"/>
  <c r="I3929" i="12"/>
  <c r="L3929" i="12" s="1"/>
  <c r="I3977" i="12"/>
  <c r="L3977" i="12" s="1"/>
  <c r="I3688" i="12"/>
  <c r="L3688" i="12" s="1"/>
  <c r="I3733" i="12"/>
  <c r="L3733" i="12" s="1"/>
  <c r="I3776" i="12"/>
  <c r="L3776" i="12" s="1"/>
  <c r="I109" i="12"/>
  <c r="L109" i="12" s="1"/>
  <c r="I26" i="12"/>
  <c r="L26" i="12" s="1"/>
  <c r="I139" i="12"/>
  <c r="L139" i="12" s="1"/>
  <c r="I317" i="12"/>
  <c r="L317" i="12" s="1"/>
  <c r="I17" i="12"/>
  <c r="L17" i="12" s="1"/>
  <c r="I281" i="12"/>
  <c r="L281" i="12" s="1"/>
  <c r="I294" i="12"/>
  <c r="L294" i="12" s="1"/>
  <c r="I324" i="12"/>
  <c r="L324" i="12" s="1"/>
  <c r="I348" i="12"/>
  <c r="L348" i="12" s="1"/>
  <c r="R9" i="7"/>
  <c r="Q3" i="7"/>
  <c r="R4" i="7"/>
  <c r="AG63" i="7"/>
  <c r="AG39" i="7"/>
  <c r="AG27" i="7"/>
  <c r="R144" i="7"/>
  <c r="R44" i="7"/>
  <c r="R31" i="7"/>
  <c r="R29" i="7"/>
  <c r="R23" i="7"/>
  <c r="AG75" i="7"/>
  <c r="AG51" i="7"/>
  <c r="AG15" i="7"/>
  <c r="R32" i="7"/>
  <c r="R22" i="7"/>
  <c r="R363" i="7"/>
  <c r="R122" i="7"/>
  <c r="R343" i="7"/>
  <c r="R259" i="7"/>
  <c r="R19" i="7"/>
  <c r="R16" i="7"/>
  <c r="R15" i="7"/>
  <c r="R344" i="7"/>
  <c r="R17" i="7"/>
  <c r="R14" i="7"/>
  <c r="AG99" i="7"/>
  <c r="R123" i="7"/>
  <c r="AG134" i="7"/>
  <c r="R359" i="7"/>
  <c r="AG144" i="7"/>
  <c r="AG227" i="7"/>
  <c r="R254" i="7"/>
  <c r="R13" i="7"/>
  <c r="R12" i="7"/>
  <c r="R11" i="7"/>
  <c r="R161" i="7"/>
  <c r="R25" i="7"/>
  <c r="R10" i="7"/>
  <c r="AG123" i="7"/>
  <c r="AG111" i="7"/>
  <c r="AG87" i="7"/>
  <c r="AG228" i="7"/>
  <c r="AG239" i="7"/>
  <c r="R274" i="7"/>
  <c r="R28" i="7"/>
  <c r="R239" i="7"/>
  <c r="R27" i="7"/>
  <c r="R238" i="7"/>
  <c r="R26" i="7"/>
  <c r="R145" i="7"/>
  <c r="R24" i="7"/>
  <c r="AG176" i="7"/>
  <c r="AG205" i="7"/>
  <c r="AG280" i="7"/>
  <c r="R35" i="7"/>
  <c r="R48" i="7"/>
  <c r="R61" i="7"/>
  <c r="R74" i="7"/>
  <c r="R87" i="7"/>
  <c r="R100" i="7"/>
  <c r="R113" i="7"/>
  <c r="R127" i="7"/>
  <c r="R140" i="7"/>
  <c r="R153" i="7"/>
  <c r="R166" i="7"/>
  <c r="R179" i="7"/>
  <c r="R192" i="7"/>
  <c r="R205" i="7"/>
  <c r="R218" i="7"/>
  <c r="R231" i="7"/>
  <c r="R244" i="7"/>
  <c r="R257" i="7"/>
  <c r="R271" i="7"/>
  <c r="R284" i="7"/>
  <c r="R297" i="7"/>
  <c r="R310" i="7"/>
  <c r="R323" i="7"/>
  <c r="R336" i="7"/>
  <c r="R349" i="7"/>
  <c r="R362" i="7"/>
  <c r="AG148" i="7"/>
  <c r="AG196" i="7"/>
  <c r="AG214" i="7"/>
  <c r="AG261" i="7"/>
  <c r="R36" i="7"/>
  <c r="R49" i="7"/>
  <c r="R62" i="7"/>
  <c r="R75" i="7"/>
  <c r="R88" i="7"/>
  <c r="R101" i="7"/>
  <c r="R115" i="7"/>
  <c r="R128" i="7"/>
  <c r="R141" i="7"/>
  <c r="R154" i="7"/>
  <c r="R167" i="7"/>
  <c r="R180" i="7"/>
  <c r="R193" i="7"/>
  <c r="R206" i="7"/>
  <c r="AG178" i="7"/>
  <c r="AG310" i="7"/>
  <c r="R50" i="7"/>
  <c r="R68" i="7"/>
  <c r="R89" i="7"/>
  <c r="R107" i="7"/>
  <c r="R129" i="7"/>
  <c r="R146" i="7"/>
  <c r="R168" i="7"/>
  <c r="R185" i="7"/>
  <c r="R207" i="7"/>
  <c r="R224" i="7"/>
  <c r="R240" i="7"/>
  <c r="R260" i="7"/>
  <c r="R276" i="7"/>
  <c r="R292" i="7"/>
  <c r="R312" i="7"/>
  <c r="R328" i="7"/>
  <c r="R345" i="7"/>
  <c r="R364" i="7"/>
  <c r="AG169" i="7"/>
  <c r="AG189" i="7"/>
  <c r="AG220" i="7"/>
  <c r="R51" i="7"/>
  <c r="R69" i="7"/>
  <c r="R91" i="7"/>
  <c r="R108" i="7"/>
  <c r="R130" i="7"/>
  <c r="R147" i="7"/>
  <c r="R169" i="7"/>
  <c r="R187" i="7"/>
  <c r="R208" i="7"/>
  <c r="R225" i="7"/>
  <c r="R241" i="7"/>
  <c r="R261" i="7"/>
  <c r="R277" i="7"/>
  <c r="R293" i="7"/>
  <c r="R313" i="7"/>
  <c r="R329" i="7"/>
  <c r="R346" i="7"/>
  <c r="R365" i="7"/>
  <c r="AG211" i="7"/>
  <c r="AG291" i="7"/>
  <c r="R52" i="7"/>
  <c r="R70" i="7"/>
  <c r="R92" i="7"/>
  <c r="R109" i="7"/>
  <c r="R131" i="7"/>
  <c r="R148" i="7"/>
  <c r="R170" i="7"/>
  <c r="R188" i="7"/>
  <c r="R209" i="7"/>
  <c r="R226" i="7"/>
  <c r="R245" i="7"/>
  <c r="R262" i="7"/>
  <c r="R278" i="7"/>
  <c r="R298" i="7"/>
  <c r="R314" i="7"/>
  <c r="R331" i="7"/>
  <c r="R350" i="7"/>
  <c r="R367" i="7"/>
  <c r="AG160" i="7"/>
  <c r="AG202" i="7"/>
  <c r="AG283" i="7"/>
  <c r="R53" i="7"/>
  <c r="R71" i="7"/>
  <c r="R93" i="7"/>
  <c r="R110" i="7"/>
  <c r="R132" i="7"/>
  <c r="R149" i="7"/>
  <c r="R171" i="7"/>
  <c r="R189" i="7"/>
  <c r="R211" i="7"/>
  <c r="R227" i="7"/>
  <c r="R247" i="7"/>
  <c r="R263" i="7"/>
  <c r="R279" i="7"/>
  <c r="R299" i="7"/>
  <c r="R315" i="7"/>
  <c r="R332" i="7"/>
  <c r="R351" i="7"/>
  <c r="R368" i="7"/>
  <c r="AG244" i="7"/>
  <c r="AG274" i="7"/>
  <c r="AG292" i="7"/>
  <c r="AG313" i="7"/>
  <c r="R37" i="7"/>
  <c r="R55" i="7"/>
  <c r="R76" i="7"/>
  <c r="R94" i="7"/>
  <c r="R116" i="7"/>
  <c r="R133" i="7"/>
  <c r="R155" i="7"/>
  <c r="R172" i="7"/>
  <c r="R194" i="7"/>
  <c r="R212" i="7"/>
  <c r="R228" i="7"/>
  <c r="R248" i="7"/>
  <c r="R264" i="7"/>
  <c r="R280" i="7"/>
  <c r="R300" i="7"/>
  <c r="R316" i="7"/>
  <c r="R333" i="7"/>
  <c r="R352" i="7"/>
  <c r="AG172" i="7"/>
  <c r="AG284" i="7"/>
  <c r="AG304" i="7"/>
  <c r="R38" i="7"/>
  <c r="R56" i="7"/>
  <c r="R77" i="7"/>
  <c r="R95" i="7"/>
  <c r="R117" i="7"/>
  <c r="R134" i="7"/>
  <c r="R156" i="7"/>
  <c r="R173" i="7"/>
  <c r="R195" i="7"/>
  <c r="R213" i="7"/>
  <c r="R232" i="7"/>
  <c r="R249" i="7"/>
  <c r="R265" i="7"/>
  <c r="R285" i="7"/>
  <c r="R301" i="7"/>
  <c r="R317" i="7"/>
  <c r="R337" i="7"/>
  <c r="R353" i="7"/>
  <c r="AG130" i="7"/>
  <c r="AG183" i="7"/>
  <c r="AG255" i="7"/>
  <c r="R39" i="7"/>
  <c r="R57" i="7"/>
  <c r="R79" i="7"/>
  <c r="R96" i="7"/>
  <c r="R118" i="7"/>
  <c r="R135" i="7"/>
  <c r="R157" i="7"/>
  <c r="R175" i="7"/>
  <c r="R196" i="7"/>
  <c r="R214" i="7"/>
  <c r="R233" i="7"/>
  <c r="R250" i="7"/>
  <c r="R266" i="7"/>
  <c r="R286" i="7"/>
  <c r="R302" i="7"/>
  <c r="R319" i="7"/>
  <c r="R338" i="7"/>
  <c r="R355" i="7"/>
  <c r="AG142" i="7"/>
  <c r="AG153" i="7"/>
  <c r="AG225" i="7"/>
  <c r="R40" i="7"/>
  <c r="R58" i="7"/>
  <c r="R80" i="7"/>
  <c r="R97" i="7"/>
  <c r="R119" i="7"/>
  <c r="R136" i="7"/>
  <c r="R158" i="7"/>
  <c r="R176" i="7"/>
  <c r="R197" i="7"/>
  <c r="R215" i="7"/>
  <c r="R235" i="7"/>
  <c r="R251" i="7"/>
  <c r="R267" i="7"/>
  <c r="R287" i="7"/>
  <c r="R303" i="7"/>
  <c r="R320" i="7"/>
  <c r="R339" i="7"/>
  <c r="R356" i="7"/>
  <c r="AG247" i="7"/>
  <c r="AG256" i="7"/>
  <c r="AG277" i="7"/>
  <c r="AG286" i="7"/>
  <c r="R41" i="7"/>
  <c r="R63" i="7"/>
  <c r="R81" i="7"/>
  <c r="R103" i="7"/>
  <c r="R120" i="7"/>
  <c r="R142" i="7"/>
  <c r="R159" i="7"/>
  <c r="R181" i="7"/>
  <c r="R199" i="7"/>
  <c r="R219" i="7"/>
  <c r="R236" i="7"/>
  <c r="R252" i="7"/>
  <c r="R272" i="7"/>
  <c r="R288" i="7"/>
  <c r="R304" i="7"/>
  <c r="R324" i="7"/>
  <c r="R340" i="7"/>
  <c r="R357" i="7"/>
  <c r="AG238" i="7"/>
  <c r="AG268" i="7"/>
  <c r="R43" i="7"/>
  <c r="R64" i="7"/>
  <c r="R82" i="7"/>
  <c r="R104" i="7"/>
  <c r="R121" i="7"/>
  <c r="R143" i="7"/>
  <c r="R160" i="7"/>
  <c r="R182" i="7"/>
  <c r="R200" i="7"/>
  <c r="R220" i="7"/>
  <c r="R237" i="7"/>
  <c r="R253" i="7"/>
  <c r="R273" i="7"/>
  <c r="R289" i="7"/>
  <c r="R305" i="7"/>
  <c r="R325" i="7"/>
  <c r="R341" i="7"/>
  <c r="R358" i="7"/>
  <c r="R327" i="7"/>
  <c r="R223" i="7"/>
  <c r="R106" i="7"/>
  <c r="AG248" i="7"/>
  <c r="R326" i="7"/>
  <c r="R221" i="7"/>
  <c r="R105" i="7"/>
  <c r="AG177" i="7"/>
  <c r="R311" i="7"/>
  <c r="R202" i="7"/>
  <c r="R84" i="7"/>
  <c r="AG257" i="7"/>
  <c r="R307" i="7"/>
  <c r="R201" i="7"/>
  <c r="R83" i="7"/>
  <c r="AG187" i="7"/>
  <c r="R291" i="7"/>
  <c r="R184" i="7"/>
  <c r="R67" i="7"/>
  <c r="AG198" i="7"/>
  <c r="AG186" i="7"/>
  <c r="R290" i="7"/>
  <c r="R183" i="7"/>
  <c r="R65" i="7"/>
  <c r="AG197" i="7"/>
  <c r="R275" i="7"/>
  <c r="R163" i="7"/>
  <c r="R45" i="7"/>
  <c r="AG219" i="7"/>
  <c r="AG208" i="7"/>
  <c r="AG133" i="7"/>
  <c r="AG122" i="7"/>
  <c r="AG110" i="7"/>
  <c r="AG98" i="7"/>
  <c r="AG86" i="7"/>
  <c r="AG74" i="7"/>
  <c r="AG62" i="7"/>
  <c r="AG50" i="7"/>
  <c r="AG38" i="7"/>
  <c r="AG26" i="7"/>
  <c r="AG14" i="7"/>
  <c r="AG207" i="7"/>
  <c r="AG165" i="7"/>
  <c r="AG143" i="7"/>
  <c r="AG132" i="7"/>
  <c r="AG121" i="7"/>
  <c r="AG109" i="7"/>
  <c r="AG97" i="7"/>
  <c r="AG85" i="7"/>
  <c r="AG73" i="7"/>
  <c r="AG61" i="7"/>
  <c r="AG49" i="7"/>
  <c r="AG37" i="7"/>
  <c r="AG25" i="7"/>
  <c r="AG13" i="7"/>
  <c r="AG295" i="7"/>
  <c r="AG267" i="7"/>
  <c r="AG237" i="7"/>
  <c r="AG216" i="7"/>
  <c r="AG206" i="7"/>
  <c r="AG174" i="7"/>
  <c r="AG131" i="7"/>
  <c r="AG120" i="7"/>
  <c r="AG108" i="7"/>
  <c r="AG96" i="7"/>
  <c r="AG84" i="7"/>
  <c r="AG72" i="7"/>
  <c r="AG60" i="7"/>
  <c r="AG48" i="7"/>
  <c r="AG36" i="7"/>
  <c r="AG24" i="7"/>
  <c r="AG12" i="7"/>
  <c r="AG305" i="7"/>
  <c r="AG294" i="7"/>
  <c r="AG285" i="7"/>
  <c r="AG276" i="7"/>
  <c r="AG266" i="7"/>
  <c r="AG246" i="7"/>
  <c r="AG215" i="7"/>
  <c r="AG119" i="7"/>
  <c r="AG107" i="7"/>
  <c r="AG95" i="7"/>
  <c r="AG83" i="7"/>
  <c r="AG71" i="7"/>
  <c r="AG59" i="7"/>
  <c r="AG47" i="7"/>
  <c r="AG35" i="7"/>
  <c r="AG23" i="7"/>
  <c r="AG11" i="7"/>
  <c r="AG3" i="7"/>
  <c r="AG293" i="7"/>
  <c r="AG275" i="7"/>
  <c r="AG265" i="7"/>
  <c r="AG224" i="7"/>
  <c r="AG162" i="7"/>
  <c r="AG152" i="7"/>
  <c r="AG141" i="7"/>
  <c r="AG118" i="7"/>
  <c r="AG106" i="7"/>
  <c r="AG94" i="7"/>
  <c r="AG82" i="7"/>
  <c r="AG70" i="7"/>
  <c r="AG58" i="7"/>
  <c r="AG46" i="7"/>
  <c r="AG34" i="7"/>
  <c r="AG22" i="7"/>
  <c r="AG10" i="7"/>
  <c r="K14" i="6"/>
  <c r="AG264" i="7"/>
  <c r="AG234" i="7"/>
  <c r="AG192" i="7"/>
  <c r="AG161" i="7"/>
  <c r="AG151" i="7"/>
  <c r="AG140" i="7"/>
  <c r="AG129" i="7"/>
  <c r="AG117" i="7"/>
  <c r="AG105" i="7"/>
  <c r="AG93" i="7"/>
  <c r="AG81" i="7"/>
  <c r="AG69" i="7"/>
  <c r="AG57" i="7"/>
  <c r="AG45" i="7"/>
  <c r="AG33" i="7"/>
  <c r="AG21" i="7"/>
  <c r="AG9" i="7"/>
  <c r="AG303" i="7"/>
  <c r="AG263" i="7"/>
  <c r="AG191" i="7"/>
  <c r="AG171" i="7"/>
  <c r="AG150" i="7"/>
  <c r="AG139" i="7"/>
  <c r="AG128" i="7"/>
  <c r="AG116" i="7"/>
  <c r="AG104" i="7"/>
  <c r="AG92" i="7"/>
  <c r="AG80" i="7"/>
  <c r="AG68" i="7"/>
  <c r="AG56" i="7"/>
  <c r="AG44" i="7"/>
  <c r="AG32" i="7"/>
  <c r="AG20" i="7"/>
  <c r="AG8" i="7"/>
  <c r="AG312" i="7"/>
  <c r="AG302" i="7"/>
  <c r="AG273" i="7"/>
  <c r="AG252" i="7"/>
  <c r="AG180" i="7"/>
  <c r="AG170" i="7"/>
  <c r="AG149" i="7"/>
  <c r="AG311" i="7"/>
  <c r="AG301" i="7"/>
  <c r="AG282" i="7"/>
  <c r="AG201" i="7"/>
  <c r="AG179" i="7"/>
  <c r="AG159" i="7"/>
  <c r="AG300" i="7"/>
  <c r="AG230" i="7"/>
  <c r="AG210" i="7"/>
  <c r="AG299" i="7"/>
  <c r="AG240" i="7"/>
  <c r="AG229" i="7"/>
  <c r="AG188" i="7"/>
  <c r="AG309" i="7"/>
  <c r="AG251" i="7"/>
  <c r="AG243" i="7"/>
  <c r="AG233" i="7"/>
  <c r="AG223" i="7"/>
  <c r="AG185" i="7"/>
  <c r="AG168" i="7"/>
  <c r="AG158" i="7"/>
  <c r="AG138" i="7"/>
  <c r="AG127" i="7"/>
  <c r="AG115" i="7"/>
  <c r="AG103" i="7"/>
  <c r="AG91" i="7"/>
  <c r="AG79" i="7"/>
  <c r="AG67" i="7"/>
  <c r="AG55" i="7"/>
  <c r="AG43" i="7"/>
  <c r="AG31" i="7"/>
  <c r="AG19" i="7"/>
  <c r="AG7" i="7"/>
  <c r="AG288" i="7"/>
  <c r="AG270" i="7"/>
  <c r="AG260" i="7"/>
  <c r="AG242" i="7"/>
  <c r="AG222" i="7"/>
  <c r="AG213" i="7"/>
  <c r="AG195" i="7"/>
  <c r="AG167" i="7"/>
  <c r="AG157" i="7"/>
  <c r="AG137" i="7"/>
  <c r="AG126" i="7"/>
  <c r="AG114" i="7"/>
  <c r="AG102" i="7"/>
  <c r="AG90" i="7"/>
  <c r="AG78" i="7"/>
  <c r="AG66" i="7"/>
  <c r="AG54" i="7"/>
  <c r="AG42" i="7"/>
  <c r="AG30" i="7"/>
  <c r="AG18" i="7"/>
  <c r="AG6" i="7"/>
  <c r="R6" i="7"/>
  <c r="R18" i="7"/>
  <c r="R30" i="7"/>
  <c r="R42" i="7"/>
  <c r="R54" i="7"/>
  <c r="R66" i="7"/>
  <c r="R78" i="7"/>
  <c r="R90" i="7"/>
  <c r="R102" i="7"/>
  <c r="R114" i="7"/>
  <c r="R126" i="7"/>
  <c r="R138" i="7"/>
  <c r="R150" i="7"/>
  <c r="R162" i="7"/>
  <c r="R174" i="7"/>
  <c r="R186" i="7"/>
  <c r="R198" i="7"/>
  <c r="R210" i="7"/>
  <c r="R222" i="7"/>
  <c r="R234" i="7"/>
  <c r="R246" i="7"/>
  <c r="R258" i="7"/>
  <c r="R270" i="7"/>
  <c r="R282" i="7"/>
  <c r="R294" i="7"/>
  <c r="R306" i="7"/>
  <c r="R318" i="7"/>
  <c r="R330" i="7"/>
  <c r="R342" i="7"/>
  <c r="R354" i="7"/>
  <c r="R366" i="7"/>
  <c r="AG136" i="7"/>
  <c r="AG146" i="7"/>
  <c r="AG154" i="7"/>
  <c r="AG182" i="7"/>
  <c r="AG190" i="7"/>
  <c r="AG218" i="7"/>
  <c r="AG226" i="7"/>
  <c r="AG254" i="7"/>
  <c r="AG262" i="7"/>
  <c r="AG290" i="7"/>
  <c r="AG298" i="7"/>
  <c r="R7" i="7"/>
  <c r="R361" i="7"/>
  <c r="R348" i="7"/>
  <c r="R335" i="7"/>
  <c r="R322" i="7"/>
  <c r="R309" i="7"/>
  <c r="R296" i="7"/>
  <c r="R283" i="7"/>
  <c r="R269" i="7"/>
  <c r="R256" i="7"/>
  <c r="R243" i="7"/>
  <c r="R230" i="7"/>
  <c r="R217" i="7"/>
  <c r="R204" i="7"/>
  <c r="R191" i="7"/>
  <c r="R178" i="7"/>
  <c r="R165" i="7"/>
  <c r="R152" i="7"/>
  <c r="R139" i="7"/>
  <c r="R125" i="7"/>
  <c r="R112" i="7"/>
  <c r="R99" i="7"/>
  <c r="R86" i="7"/>
  <c r="R73" i="7"/>
  <c r="R60" i="7"/>
  <c r="R47" i="7"/>
  <c r="R34" i="7"/>
  <c r="R21" i="7"/>
  <c r="R8" i="7"/>
  <c r="AG297" i="7"/>
  <c r="AG287" i="7"/>
  <c r="AG279" i="7"/>
  <c r="AG269" i="7"/>
  <c r="AG259" i="7"/>
  <c r="AG250" i="7"/>
  <c r="AG232" i="7"/>
  <c r="AG221" i="7"/>
  <c r="AG204" i="7"/>
  <c r="AG194" i="7"/>
  <c r="AG184" i="7"/>
  <c r="AG156" i="7"/>
  <c r="AG147" i="7"/>
  <c r="R360" i="7"/>
  <c r="R347" i="7"/>
  <c r="R334" i="7"/>
  <c r="R321" i="7"/>
  <c r="R308" i="7"/>
  <c r="R295" i="7"/>
  <c r="R281" i="7"/>
  <c r="R268" i="7"/>
  <c r="R255" i="7"/>
  <c r="R242" i="7"/>
  <c r="R229" i="7"/>
  <c r="R216" i="7"/>
  <c r="R203" i="7"/>
  <c r="R190" i="7"/>
  <c r="R177" i="7"/>
  <c r="R164" i="7"/>
  <c r="R151" i="7"/>
  <c r="R137" i="7"/>
  <c r="R124" i="7"/>
  <c r="R111" i="7"/>
  <c r="R98" i="7"/>
  <c r="R85" i="7"/>
  <c r="R72" i="7"/>
  <c r="R59" i="7"/>
  <c r="R46" i="7"/>
  <c r="R33" i="7"/>
  <c r="R20" i="7"/>
  <c r="R5" i="7"/>
  <c r="AG306" i="7"/>
  <c r="AG296" i="7"/>
  <c r="AG278" i="7"/>
  <c r="AG258" i="7"/>
  <c r="AG249" i="7"/>
  <c r="AG241" i="7"/>
  <c r="AG231" i="7"/>
  <c r="AG212" i="7"/>
  <c r="AG203" i="7"/>
  <c r="AG193" i="7"/>
  <c r="AG175" i="7"/>
  <c r="AG166" i="7"/>
  <c r="AG155" i="7"/>
  <c r="AG308" i="7"/>
  <c r="AG281" i="7"/>
  <c r="AG272" i="7"/>
  <c r="AG245" i="7"/>
  <c r="AG236" i="7"/>
  <c r="AG209" i="7"/>
  <c r="AG200" i="7"/>
  <c r="AG173" i="7"/>
  <c r="AG164" i="7"/>
  <c r="AG125" i="7"/>
  <c r="AG113" i="7"/>
  <c r="AG101" i="7"/>
  <c r="AG89" i="7"/>
  <c r="AG77" i="7"/>
  <c r="AG65" i="7"/>
  <c r="AG53" i="7"/>
  <c r="AG41" i="7"/>
  <c r="AG29" i="7"/>
  <c r="AG17" i="7"/>
  <c r="AG5" i="7"/>
  <c r="AG307" i="7"/>
  <c r="AG289" i="7"/>
  <c r="AG271" i="7"/>
  <c r="AG253" i="7"/>
  <c r="AG235" i="7"/>
  <c r="AG217" i="7"/>
  <c r="AG199" i="7"/>
  <c r="AG181" i="7"/>
  <c r="AG163" i="7"/>
  <c r="AG145" i="7"/>
  <c r="AG135" i="7"/>
  <c r="AG124" i="7"/>
  <c r="AG112" i="7"/>
  <c r="AG100" i="7"/>
  <c r="AG88" i="7"/>
  <c r="AG76" i="7"/>
  <c r="AG64" i="7"/>
  <c r="AG52" i="7"/>
  <c r="AG40" i="7"/>
  <c r="AG28" i="7"/>
  <c r="AG16" i="7"/>
  <c r="AG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<sst xmlns="http://schemas.openxmlformats.org/spreadsheetml/2006/main" count="56341" uniqueCount="4765">
  <si>
    <t>id</t>
  </si>
  <si>
    <t>nis</t>
  </si>
  <si>
    <t>nisn</t>
  </si>
  <si>
    <t>name</t>
  </si>
  <si>
    <t>classes</t>
  </si>
  <si>
    <t>levels</t>
  </si>
  <si>
    <t>students</t>
  </si>
  <si>
    <t>level_name</t>
  </si>
  <si>
    <t>level_id</t>
  </si>
  <si>
    <t>class_name</t>
  </si>
  <si>
    <t>history_student</t>
  </si>
  <si>
    <t>student_id</t>
  </si>
  <si>
    <t>semester</t>
  </si>
  <si>
    <t>subjects</t>
  </si>
  <si>
    <t>subject_name</t>
  </si>
  <si>
    <t>tahun_pelajaran</t>
  </si>
  <si>
    <t>assessment</t>
  </si>
  <si>
    <t>subject_id</t>
  </si>
  <si>
    <t>absence</t>
  </si>
  <si>
    <t>sakit</t>
  </si>
  <si>
    <t>izin</t>
  </si>
  <si>
    <t>alpa</t>
  </si>
  <si>
    <t>DB</t>
  </si>
  <si>
    <t>get all</t>
  </si>
  <si>
    <t>get by id</t>
  </si>
  <si>
    <t>post</t>
  </si>
  <si>
    <t>put</t>
  </si>
  <si>
    <t>patch</t>
  </si>
  <si>
    <t>delete</t>
  </si>
  <si>
    <t>teacher_name</t>
  </si>
  <si>
    <t>teachers</t>
  </si>
  <si>
    <t xml:space="preserve">
nis:123,
nisn:1233,
name:""
</t>
  </si>
  <si>
    <t xml:space="preserve">
level_name: "X"
</t>
  </si>
  <si>
    <t xml:space="preserve">
level_id: 1,
class_name: "TP"
</t>
  </si>
  <si>
    <t xml:space="preserve">
subject_name: "Matematika"
</t>
  </si>
  <si>
    <t xml:space="preserve">
history_student_id: 1,
subject_id: 1,
grade: 80
</t>
  </si>
  <si>
    <t xml:space="preserve">
history_student_id: 1,
sakit: 20,
izin: 2,
alpa: 3
</t>
  </si>
  <si>
    <t xml:space="preserve">
teacher_name: "Ken",
</t>
  </si>
  <si>
    <t>Feature</t>
  </si>
  <si>
    <t>deteksi nilai &lt; 70</t>
  </si>
  <si>
    <t>db</t>
  </si>
  <si>
    <t>gabung semua data di rapor</t>
  </si>
  <si>
    <t>[frontend] upload data nilai</t>
  </si>
  <si>
    <t>[frontend] upload data siswa</t>
  </si>
  <si>
    <t>[frontend] upload data guru</t>
  </si>
  <si>
    <t>status</t>
  </si>
  <si>
    <t xml:space="preserve">[frontend] tampilkan semua data nilai </t>
  </si>
  <si>
    <t>[backend] join table assessment</t>
  </si>
  <si>
    <t>details</t>
  </si>
  <si>
    <t>cari nilai yang belum tuntas. Yang &lt; 70</t>
  </si>
  <si>
    <t>ambil data di db dan ditampilkan pada rapor</t>
  </si>
  <si>
    <t>buat page frontend</t>
  </si>
  <si>
    <t>tampilkan semua data nilai dan tandai nilai yang belum tuntas</t>
  </si>
  <si>
    <t>[frontend] filter tidak tuntas</t>
  </si>
  <si>
    <t>assessment,
history_student
teacher</t>
  </si>
  <si>
    <t>tampilkan yang tidak tuntas saja</t>
  </si>
  <si>
    <t>[backend] buat seeds file</t>
  </si>
  <si>
    <t>[backend] get by hiwtory student</t>
  </si>
  <si>
    <t xml:space="preserve">
student_id: 1,
tahun_pelajaran:"2025/2026",
class_id: 1,
semester: 5,
wali_kelas_id: 1
</t>
  </si>
  <si>
    <t>class_id</t>
  </si>
  <si>
    <t>grade_type</t>
  </si>
  <si>
    <t>[db] FK diberi notNullable() ?</t>
  </si>
  <si>
    <t>history_id</t>
  </si>
  <si>
    <t>numeric_grade</t>
  </si>
  <si>
    <t>letter_grade</t>
  </si>
  <si>
    <t>class_advisor_note</t>
  </si>
  <si>
    <t>competency_achievement</t>
  </si>
  <si>
    <t>class_advisor_id</t>
  </si>
  <si>
    <t>teacher_title</t>
  </si>
  <si>
    <t>is_lulus</t>
  </si>
  <si>
    <t>is_naik</t>
  </si>
  <si>
    <t>absence_id</t>
  </si>
  <si>
    <t>X</t>
  </si>
  <si>
    <t>XI</t>
  </si>
  <si>
    <t>XII</t>
  </si>
  <si>
    <t>subject_type</t>
  </si>
  <si>
    <t>umum</t>
  </si>
  <si>
    <t>1,2,3,4,12,26,5,6</t>
  </si>
  <si>
    <t>Pendidikan Agama Islam dan Budi Pekerti</t>
  </si>
  <si>
    <t>tkj</t>
  </si>
  <si>
    <t>13,14,15,18,20</t>
  </si>
  <si>
    <t>Pendidikan Agama Hindu dan Budi Pekerti</t>
  </si>
  <si>
    <t>tp</t>
  </si>
  <si>
    <t>13,14,15,16,22</t>
  </si>
  <si>
    <t>Pendidikan Agama Kristen dan Budi Pekerti</t>
  </si>
  <si>
    <t>tsm</t>
  </si>
  <si>
    <t>13,14,15,19,23</t>
  </si>
  <si>
    <t>Pendidikan Pancasila</t>
  </si>
  <si>
    <t>toi</t>
  </si>
  <si>
    <t>13,14,15,17,21</t>
  </si>
  <si>
    <t>Sejarah</t>
  </si>
  <si>
    <t>Seni Budaya</t>
  </si>
  <si>
    <t>Dasar-dasar Teknik Pemesinan</t>
  </si>
  <si>
    <t>kejuruan</t>
  </si>
  <si>
    <t>Karena semester 6 pada jenjang SMK umumnya berfokus pada pemantapan, ujian sekolah, kelulusan, atau kelanjutan dari Praktik Kerja Lapangan (PKL), capaian kompetensi di bawah ini disusun menggunakan kata kerja operasional yang menggambarkan pencapaian optimal maupun area yang perlu bimbingan.</t>
  </si>
  <si>
    <t>Dasar-dasar Teknik Otomasi Industri</t>
  </si>
  <si>
    <t>Dasar-dasar Teknik Komputer dan Jaringan</t>
  </si>
  <si>
    <t>1. Pendidikan Agama Islam dan Budi Pekerti</t>
  </si>
  <si>
    <t>Dasar-dasar Teknik Sepeda Motor</t>
  </si>
  <si>
    <t>Menunjukkan penguasaan yang sangat baik dalam: menganalisis dan mengevaluasi ketentuan pernikahan dalam Islam, ketentuan waris (faraidh), serta konsisten dalam menyebarkan dakwah Islam secara damai dan menunjukkan perilaku mulia (budi pekerti) dalam kehidupan sehari-hari.</t>
  </si>
  <si>
    <t>Muatan Lokal Bahasa Daerah</t>
  </si>
  <si>
    <t>mulok</t>
  </si>
  <si>
    <t>Bahasa Indonesia</t>
  </si>
  <si>
    <t>Perlu bimbingan dalam: memahami lebih mendalam mengenai perhitungan pembagian harta waris secara tepat sesuai dengan syariat Islam.</t>
  </si>
  <si>
    <t>Matematika (Umum)</t>
  </si>
  <si>
    <t>Bahasa Inggris</t>
  </si>
  <si>
    <t>2. Pendidikan Pancasila</t>
  </si>
  <si>
    <t>Produk Kreatif dan Kewirausahaan</t>
  </si>
  <si>
    <t>Menunjukkan penguasaan yang sangat baik dalam: menganalisis peluang dan tantangan penerapan Pancasila dalam kehidupan global, serta menunjukkan komitmen aktif dalam merawat kebinikaan, kesadaran hukum, dan bela negara sebagai warga negara yang baik.</t>
  </si>
  <si>
    <t>Konsentrasi Keahlian Teknik Pemesinan</t>
  </si>
  <si>
    <t>Konsentrasi Keahlian Teknik Otomasi Industri</t>
  </si>
  <si>
    <t>Perlu bimbingan dalam: mengidentifikasi strategi solutif dalam mengatasi pelanggaran hak dan pengingkaran kewajiban warga negara di lingkungan sekitar.</t>
  </si>
  <si>
    <t>Konsentrasi Keahlian Teknik Komputer dan Jaringan</t>
  </si>
  <si>
    <t>Konsentrasi Keahlian Teknik Sepeda Motor</t>
  </si>
  <si>
    <t>3. Bahasa Indonesia</t>
  </si>
  <si>
    <t>Sistem Perancangan IoT</t>
  </si>
  <si>
    <t>Menunjukkan penguasaan yang sangat baik dalam: menyusun, mengevaluasi, dan menyajikan dokumen lamaran pekerjaan, kritik, esai, serta artikel ilmiah populer dengan menggunakan struktur dan kebahasaan yang baik, benar, dan persuasif.</t>
  </si>
  <si>
    <t>Gambar MEP</t>
  </si>
  <si>
    <t>Pemrograman CNC</t>
  </si>
  <si>
    <t>Perlu bimbingan dalam: menyunting variasi kosakata formal dan struktur kalimat efektif saat menyusun esai atau artikel formal.</t>
  </si>
  <si>
    <t>Gambar Teknik Manufaktur</t>
  </si>
  <si>
    <t>Kursus Bahasa Asing</t>
  </si>
  <si>
    <t>ekstra</t>
  </si>
  <si>
    <t>4. Matematika (Umum)</t>
  </si>
  <si>
    <t>Pramuka</t>
  </si>
  <si>
    <t>Menunjukkan penguasaan yang sangat baik dalam: menganalisis, menginterpretasi, dan menyajikan data statistika (ukuran pemusatan dan penyebaran data) serta menentukan peluang suatu kejadian untuk memecahkan masalah kontekstual.</t>
  </si>
  <si>
    <t>Pendidikan Jasmani, Olahraga, dan Kesehatan</t>
  </si>
  <si>
    <t>Perlu bimbingan dalam: menghitung nilai simpangan baku dan varians pada data kelompok secara akurat.</t>
  </si>
  <si>
    <t>5. Bahasa Inggris</t>
  </si>
  <si>
    <t>Menunjukkan penguasaan yang sangat baik dalam: memahami, menganalisis, dan menyusun teks fungsional lisan dan tulis berbentuk report text, surat lamaran kerja (application letter), serta simulasi wawancara kerja (job interview) dengan lancar dan percaya diri.</t>
  </si>
  <si>
    <t>Perlu bimbingan dalam: merespons pertanyaan spontan menggunakan struktur kebahasaan (grammar) yang tepat saat simulasi wawancara kerja.</t>
  </si>
  <si>
    <t>6. Projek Kreatif dan Kewirausahaan (PKK)</t>
  </si>
  <si>
    <t>Menunjukkan penguasaan yang sangat baik dalam: menyusun laporan keuangan sederhana, mengevaluasi keberhasilan usaha, membuat strategi pemasaran digital (digital marketing), serta merencanakan keberlanjutan bisnis/wirausaha mandiri secara kreatif.</t>
  </si>
  <si>
    <t>Perlu bimbingan dalam: menghitung rasio profitabilitas dan titik impas (Break-Even Point) secara lebih teliti untuk evaluasi usaha.</t>
  </si>
  <si>
    <t>8. Muatan Lokal Bahasa Daerah</t>
  </si>
  <si>
    <t>Menunjukkan penguasaan yang sangat baik dalam: memahami dan menerapkan unggah-ungguh (tata krama) bahasa daerah dalam berkomunikasi, serta mengapresiasi dan mempraktikkan seni pertunjukan atau sastra daerah secara laras dan leres.</t>
  </si>
  <si>
    <t>Perlu bimbingan dalam: menggunakan ragam bahasa halus (krama inggil/alus) secara konsisten saat berdialog formal dengan orang yang lebih tua.</t>
  </si>
  <si>
    <t>9 Pendidikan Agama Kristen dan Budi Pekerti</t>
  </si>
  <si>
    <t>Menunjukkan penguasaan yang sangat baik dalam: menganalisis peran remaja Kristen dalam mewujudkan perdamaian, keadilan, dan kesetaraan di tengah masyarakat majemuk, serta mengevaluasi gaya hidup modern yang sesuai dengan nilai-nilai Kristiani sebagai wujud kedewasaan iman.</t>
  </si>
  <si>
    <t>Perlu bimbingan dalam: mengidentifikasi strategi konkret untuk merespons tantangan moral dan etika modernitas berdasarkan kesaksian Alkitab secara kontekstual.</t>
  </si>
  <si>
    <t>10. Pendidikan Agama Hindu dan Budi Pekerti</t>
  </si>
  <si>
    <t>Menunjukkan penguasaan yang sangat baik dalam: menganalisis dan menerapkan konsep Tri Hita Karana serta Tat Twam Asi dalam membangun harmoni sosial, memahami ajaran Moksa sebagai tujuan tertinggi, serta menunjukkan perilaku susila berlandaskan ajaran Dharma dalam kehidupan sehari-hari dan dunia kerja.</t>
  </si>
  <si>
    <t>Perlu bimbingan dalam: mendalami pemahaman tentang bagian-bagian Catur Purusartha sebagai pilar penyelarasan tujuan hidup sebelum memasuki dunia profesional.</t>
  </si>
  <si>
    <t>########</t>
  </si>
  <si>
    <t>1. Konsentrasi Keahlian: Teknik Pemesinan (TP)</t>
  </si>
  <si>
    <t>Menunjukkan penguasaan yang sangat baik dalam: merancang dan mengeksekusi proses bubut komplek, pengefraisan komponen presisi, serta pembuatan program dan pengoperasian mesin CNC (Bubut/Frais) sesuai dengan gambar kerja dan standar toleransi geometris yang ketat.</t>
  </si>
  <si>
    <t>Perlu bimbingan dalam: mengoptimalkan pemilihan parameter pemotongan (cutting speed dan feed rate) pada material keras saat proses pemrograman CNC untuk mencegah keausan pahat yang cepat.</t>
  </si>
  <si>
    <t>2. Konsentrasi Keahlian: Teknik Komputer dan Jaringan (TKJ)</t>
  </si>
  <si>
    <t>Menunjukkan penguasaan yang sangat baik dalam: merancang topologi jaringan skala menengah/besar, mengonfigurasi dan menguji routing dinamis, melakukan manajemen bandwidth, serta mengamankan jaringan nirkabel (wireless security) dan mengonfigurasi server layanan jaringan (Layanan Jaringan/Cloud).</t>
  </si>
  <si>
    <t>Perlu bimbingan dalam: melakukan troubleshooting tingkat lanjut pada pembagian Virtual LAN (VLAN) yang mengalami masalah inter-VLAN routing di lingkungan jaringan terdistribusi.</t>
  </si>
  <si>
    <t>3. Konsentrasi Keahlian: Teknik Sepeda Motor (TSM)</t>
  </si>
  <si>
    <t>Menunjukkan penguasaan yang sangat baik dalam: mendiagnosis kerusakan sistematis, melakukan perbaikan (overhaul) pada komponen mesin (engine), melakukan kalibrasi sistem injeksi bahan bakar elektronik (PGM-FI/FI), serta memperbaiki gangguan kelistrikan bodi dan sasis sepeda motor sesuai Standard Operating Procedure (SOP).</t>
  </si>
  <si>
    <t>Perlu bimbingan dalam: menganalisis grafik data parameter Live Data pada alat pemindai (diagnostic tools/scanner) saat melacak kegagalan sensor yang sifatnya intermiten (hilang-timbul).</t>
  </si>
  <si>
    <t>7. Konsentrasi Keahlian: Teknik Otomasi Industri</t>
  </si>
  <si>
    <t>Menunjukkan penguasaan yang sangat baik dalam: merancang, merakit, memprogram, dan melakukan troubleshooting pada sistem kontrol otomasi industri berbasis PLC, SCADA, pneumatik/hidrolik, maupun sistem robotika industri sesuai dengan standar K3.</t>
  </si>
  <si>
    <t>Perlu bimbingan dalam: menganalisis kerusakan kompleks pada integrasi jaringan komunikasi antar-PLC dalam sistem kontrol terdistribusi.</t>
  </si>
  <si>
    <t>1. Mapel Pilihan: Gambar MEP - Mekanikal, Elektrikal, Plambing (Teknik Otomasi Industri)</t>
  </si>
  <si>
    <t>Menunjukkan penguasaan yang sangat baik dalam: merancang dan menggambar diagram skematik serta tata letak (layout) sistem mekanikal, instalasi listrik industri, kontrol panel otomasi, dan jalur perpipaan (plumbing) menggunakan perangkat lunak CAD sesuai dengan standar regulasi (PUIL) dan simbol teknik internasional.</t>
  </si>
  <si>
    <t>Perlu bimbingan dalam: menghitung estimasi kebutuhan ruang (space planning) dan koordinasi rute antar-jalur kabel dengan pipa agar tidak terjadi tumpang tindih (clash detection) pada gambar detail.</t>
  </si>
  <si>
    <t>2. Mapel Pilihan: Sistem Perancangan IoT - Internet of Things (Teknik Komputer dan Jaringan)</t>
  </si>
  <si>
    <t>Menunjukkan penguasaan yang sangat baik dalam: merancang arsitektur sistem IoT, mengintegrasikan berbagai komponen sensor dan aktuator dengan mikrokontroler, membangun komunikasi data berbasis protokol jaringan (seperti MQTT/HTTP), serta menampilkan data secara real-time pada dashboard monitoring/cloud platform.</t>
  </si>
  <si>
    <t>Perlu bimbingan dalam: menerapkan aspek keamanan enkripsi data tingkat dasar pada jalur pengiriman data dari perangkat node menuju broker cloud.</t>
  </si>
  <si>
    <t>3. Mapel Pilihan: Gambar Teknik Manufaktur (Teknik Sepeda Motor)</t>
  </si>
  <si>
    <t>Menunjukkan penguasaan yang sangat baik dalam: membaca, menganalisis, dan membuat gambar teknik komponen sasis atau komponen modifikasi sepeda motor dalam bentuk 2D maupun pemodelan 3D (3D modeling), lengkap dengan penerapan anotasi, ukuran proyeksi, serta nilai toleransi linier dan geometris secara presisi.</t>
  </si>
  <si>
    <t>Perlu bimbingan dalam: menentukan suaian (fit) yang tepat (suaian longgar, pas, atau paksa) pada gambar detail komponen mesin yang saling berpasangan.</t>
  </si>
  <si>
    <t>4. Mapel Pilihan: Pemrograman CNC - Computer Numerical Control (Teknik Pemesinan)</t>
  </si>
  <si>
    <t>Menunjukkan penguasaan yang sangat baik dalam: menganalisis gambar kerja manufaktur komplek, menyusun urutan proses pengefraisan/pembubutan (process planning), menulis kode pemrograman CNC (G-code dan M-code) secara manual maupun berbasis CAM (Computer-Aided Manufacturing), serta melakukan simulasi pergerakan pahat dengan aman.</t>
  </si>
  <si>
    <t>Perlu bimbingan dalam: melakukan optimasi feeding dan struktur blok program pada pemakanan kontur melengkung (circular interpolation) untuk menghasilkan kualitas permukaan benda kerja yang halus.</t>
  </si>
  <si>
    <t>school_year</t>
  </si>
  <si>
    <t>Menguasai hukum nikah dan waris Islam, konsisten berdakwah secara damai, serta selalu menerapkan budi pekerti mulia dalam kehidupan sehari-hari dengan sangat baik.</t>
  </si>
  <si>
    <t>2025/2026</t>
  </si>
  <si>
    <t>Menguasai konsep Tri Hita Karana &amp; Tat Twam Asi untuk harmoni sosial, memahami ajaran Moksa sebagai tujuan tertinggi, serta konsisten menerapkan perilaku susila berlandaskan Dharma dalam kehidupan dan kerja.</t>
  </si>
  <si>
    <t>Mampu menganalisis peluang serta tantangan Pancasila di era global, sekaligus menunjukkan komitmen nyata dalam merawat kebhinekaan, mematuhi hukum, dan membela negara sebagai warga negara yang bertanggung jawab.</t>
  </si>
  <si>
    <t>Mampu menerapkan tata krama bahasa daerah (unggah-ungguh) dalam berkomunikasi sehari-hari, serta mampu mengapresiasi dan mempraktikkan seni pertunjukan atau sastra daerah dengan laras dan leres.</t>
  </si>
  <si>
    <t>Mampu menyusun, mengevaluasi, dan menyajikan dokumen lamaran kerja, kritik, esai, serta artikel ilmiah populer dengan struktur dan kebahasaan yang baik, benar, dan persuasif.</t>
  </si>
  <si>
    <t>Mampu menganalisis, menginterpretasi, dan menyajikan data statistika (ukuran pemusatan dan penyebaran data) serta menghitung peluang suatu kejadian guna menyelesaikan permasalahan kontekstual.</t>
  </si>
  <si>
    <t>Mampu memahami, menganalisis, dan menyusun teks fungsional (report text, surat lamaran kerja), serta melaksanakan simulasi wawancara kerja dengan lancar dan percaya diri.</t>
  </si>
  <si>
    <t>Mampu menyusun laporan keuangan sederhana, mengevaluasi kinerja usaha, menerapkan strategi pemasaran digital, serta merencanakan pengembangan wirausaha mandiri secara kreatif.</t>
  </si>
  <si>
    <t>Mampu merancang dan mengeksekusi proses bubut kompleks serta pengefraisan komponen presisi. Selain itu, terampil dalam memprogram dan mengoperasikan mesin CNC (bubut/frais) sesuai gambar kerja dan standar toleransi geometris yang ketat.</t>
  </si>
  <si>
    <t>Mampu merancang, merakit, dan memprogram sistem kontrol otomasi industri berbasis PLC, SCADA, serta pneumatik/hidrolik. Selain itu, terampil dalam melakukan troubleshooting dan mengoperasikan sistem robotika industri sesuai dengan standar K3.</t>
  </si>
  <si>
    <t>Anda memiliki keahlian dalam perancangan arsitektur jaringan skala besar, mulai dari pengaturan routing dinamis hingga optimasi bandwidth. Selain itu, Anda terampil dalam aspek keamanan jaringan nirkabel serta konfigurasi layanan server dan cloud, yang merupakan fondasi krusial dalam infrastruktur TI modern.</t>
  </si>
  <si>
    <t>Ahli diagnosis &amp; perbaikan mesin (overhaul), kalibrasi injeksi PGM-FI/FI, serta perbaikan kelistrikan bodi &amp; sasis motor sesuai SOP.</t>
  </si>
  <si>
    <t>Mampu merancang arsitektur sistem IoT, mengintegrasikan sensor dan aktuator dengan mikrokontroler, membangun komunikasi data via protokol MQTT/HTTP, serta menampilkan data real-time di dashboard atau cloud platform.</t>
  </si>
  <si>
    <t>Mampu merancang diagram skematik dan layout mekanikal, instalasi listrik (PUIL), panel otomasi, serta sistem perpipaan menggunakan perangkat lunak CAD sesuai standar teknik internasional.</t>
  </si>
  <si>
    <t>Mampu menganalisis gambar kerja manufaktur kompleks, menyusun urutan proses (process planning), menulis kode CNC (G-code/M-code) secara manual maupun berbasis CAM, serta melakukan simulasi pergerakan pahat dengan aman.</t>
  </si>
  <si>
    <t>Mampu membaca, menganalisis, dan membuat gambar teknik 2D maupun model 3D untuk sasis dan modifikasi motor, lengkap dengan penerapan anotasi, proyeksi, serta toleransi linier dan geometris secara presisi.</t>
  </si>
  <si>
    <t>Peserta didik dapat mengikuti kursus Bahasa Jepang dengan sangat baik</t>
  </si>
  <si>
    <t>Peserta Didik Mampu Mengikuti Kursus Bahasa Korea dengan Sangat Baik</t>
  </si>
  <si>
    <t>Peserta didik dapat mengikuti kursus Bahasa Jepang dengan baik</t>
  </si>
  <si>
    <t>Peserta Didik Mampu Mengikuti Kursus Bahasa Korea dengan Baik</t>
  </si>
  <si>
    <t>,</t>
  </si>
  <si>
    <t>"</t>
  </si>
  <si>
    <t>"2025/2026"</t>
  </si>
  <si>
    <t>Tri Haryoko</t>
  </si>
  <si>
    <t>S.Pd.</t>
  </si>
  <si>
    <t>Reni Loly Mardianawati</t>
  </si>
  <si>
    <t>Rita Indahwati</t>
  </si>
  <si>
    <t>Angkit Sabekti</t>
  </si>
  <si>
    <t>Supandari</t>
  </si>
  <si>
    <t>Aji Widi</t>
  </si>
  <si>
    <t>Faaruq Umar Ibnu Chatab Al Amin</t>
  </si>
  <si>
    <t>Lutfi Arina</t>
  </si>
  <si>
    <t>Ijin</t>
  </si>
  <si>
    <t>Sakit</t>
  </si>
  <si>
    <t>Alpa</t>
  </si>
  <si>
    <t>'0076766535</t>
  </si>
  <si>
    <t>Afria Andri Imam Solikhin</t>
  </si>
  <si>
    <t>XII TKJ 1</t>
  </si>
  <si>
    <t>TKJ 1</t>
  </si>
  <si>
    <t>'0085280042</t>
  </si>
  <si>
    <t>Ahmad Rizky Mubaroq</t>
  </si>
  <si>
    <t>'0088221596</t>
  </si>
  <si>
    <t>Alvaro Christian Widhiatama</t>
  </si>
  <si>
    <t>'0084691033</t>
  </si>
  <si>
    <t>Amelia Permata Titian</t>
  </si>
  <si>
    <t>'0086206662</t>
  </si>
  <si>
    <t>Andhika Danu Perdana</t>
  </si>
  <si>
    <t>'0082636617</t>
  </si>
  <si>
    <t>Bella Aprilia</t>
  </si>
  <si>
    <t>'0089202248</t>
  </si>
  <si>
    <t>Chandra Deny Prasetyo</t>
  </si>
  <si>
    <t>'0087295364</t>
  </si>
  <si>
    <t>Dava Alifian Putra</t>
  </si>
  <si>
    <t>'0074432651</t>
  </si>
  <si>
    <t>Eka Putri Ramadhani</t>
  </si>
  <si>
    <t>'0086051128</t>
  </si>
  <si>
    <t>Elina Trihapsari</t>
  </si>
  <si>
    <t>'3086633600</t>
  </si>
  <si>
    <t>Evan Seva Arahman</t>
  </si>
  <si>
    <t>'0089443556</t>
  </si>
  <si>
    <t>Ghani Ikhwan Fauzi</t>
  </si>
  <si>
    <t>'0078321428</t>
  </si>
  <si>
    <t>Keysa Citra Lestari</t>
  </si>
  <si>
    <t>'0083962760</t>
  </si>
  <si>
    <t>Kristian Andre Pratama</t>
  </si>
  <si>
    <t>'0088518867</t>
  </si>
  <si>
    <t>Lukman Maulana</t>
  </si>
  <si>
    <t>'0082188612</t>
  </si>
  <si>
    <t>Maisya Damayanti</t>
  </si>
  <si>
    <t>'0098592019</t>
  </si>
  <si>
    <t>Mentari Putri Ayu Rahmadhani</t>
  </si>
  <si>
    <t>'0087691184</t>
  </si>
  <si>
    <t>Mochammad Rizwan Hakim</t>
  </si>
  <si>
    <t>Muhamad Firasa Ikhsan</t>
  </si>
  <si>
    <t>'0083759029</t>
  </si>
  <si>
    <t>Putri Kurnia Ningsih</t>
  </si>
  <si>
    <t>'0086305333</t>
  </si>
  <si>
    <t>Rahayuning Hanif</t>
  </si>
  <si>
    <t>'0073776120</t>
  </si>
  <si>
    <t>Ramandani Aas Satriyani</t>
  </si>
  <si>
    <t>'0088996550</t>
  </si>
  <si>
    <t>Rayhan Danish Ghailan</t>
  </si>
  <si>
    <t>'0087661551</t>
  </si>
  <si>
    <t>Ridho Pratama Susilo Putra</t>
  </si>
  <si>
    <t>'0081137593</t>
  </si>
  <si>
    <t>Rifky Arham Fahruri</t>
  </si>
  <si>
    <t>'0077613278</t>
  </si>
  <si>
    <t>Rina Jesika Oktamevia</t>
  </si>
  <si>
    <t>'0078622601</t>
  </si>
  <si>
    <t>Riski Adi Pratama</t>
  </si>
  <si>
    <t>'0089648209</t>
  </si>
  <si>
    <t>Roofid Alharits Bagaskara</t>
  </si>
  <si>
    <t>'0087482330</t>
  </si>
  <si>
    <t>Siti Solekah Dwi Jayanti</t>
  </si>
  <si>
    <t>'0079675538</t>
  </si>
  <si>
    <t>Umar Abdul Azis</t>
  </si>
  <si>
    <t>'0081462916</t>
  </si>
  <si>
    <t>Wanda Nur Aini</t>
  </si>
  <si>
    <t>'0079770360</t>
  </si>
  <si>
    <t>Winda Tsabita Trista Ihsani</t>
  </si>
  <si>
    <t>'0077464966</t>
  </si>
  <si>
    <t>Aditya Rizki Pratama</t>
  </si>
  <si>
    <t>XII TOI 1</t>
  </si>
  <si>
    <t>TOI 1</t>
  </si>
  <si>
    <t>'0076931503</t>
  </si>
  <si>
    <t>Agata Fikri Pratama</t>
  </si>
  <si>
    <t>'0085895544</t>
  </si>
  <si>
    <t>Agus Wahyu Sriyanto</t>
  </si>
  <si>
    <t>'0097697813</t>
  </si>
  <si>
    <t>Alan Malikal Mulki</t>
  </si>
  <si>
    <t>'0081697413</t>
  </si>
  <si>
    <t>Alfiansya Dwi Siswono</t>
  </si>
  <si>
    <t>'0083981762</t>
  </si>
  <si>
    <t>Alief Nur Fadjriansyah</t>
  </si>
  <si>
    <t>'0074546804</t>
  </si>
  <si>
    <t>Alif Nur Faturahman</t>
  </si>
  <si>
    <t>'0079973753</t>
  </si>
  <si>
    <t>Alviano Arsya Sadewa</t>
  </si>
  <si>
    <t>'0075437276</t>
  </si>
  <si>
    <t>Andika Pratama</t>
  </si>
  <si>
    <t>'0077185928</t>
  </si>
  <si>
    <t>Andro Bima Arianto</t>
  </si>
  <si>
    <t>'0078888329</t>
  </si>
  <si>
    <t>Anjas Rio Fernado</t>
  </si>
  <si>
    <t>'0075730282</t>
  </si>
  <si>
    <t>Catur Sulistyono</t>
  </si>
  <si>
    <t>'0084242156</t>
  </si>
  <si>
    <t>Chellovanza Ega Rezta</t>
  </si>
  <si>
    <t>'0087991458</t>
  </si>
  <si>
    <t>Dafa Pandu Pratama</t>
  </si>
  <si>
    <t>'0081697387</t>
  </si>
  <si>
    <t>Danika Rizki Nur Hidayat</t>
  </si>
  <si>
    <t>'0084084448</t>
  </si>
  <si>
    <t>Deny Maulana</t>
  </si>
  <si>
    <t>'0083009782</t>
  </si>
  <si>
    <t>Dikka Untung Prabowo</t>
  </si>
  <si>
    <t>'0082494814</t>
  </si>
  <si>
    <t>Esa Wahyu Kurniawan</t>
  </si>
  <si>
    <t>'0076738534</t>
  </si>
  <si>
    <t>Fahrul Latif Prabowo</t>
  </si>
  <si>
    <t>'0074843527</t>
  </si>
  <si>
    <t>Faiz Bintang Muhktar</t>
  </si>
  <si>
    <t>'0076550526</t>
  </si>
  <si>
    <t>Fajar Illahi</t>
  </si>
  <si>
    <t>'0087879547</t>
  </si>
  <si>
    <t>Fajar Teja Cahyana</t>
  </si>
  <si>
    <t>'0078106980</t>
  </si>
  <si>
    <t>Faturrahman Al Habib Shafudin</t>
  </si>
  <si>
    <t>'0084622039</t>
  </si>
  <si>
    <t>Fauzan Galih Saputra</t>
  </si>
  <si>
    <t>Fauzi Danar Ramadhani</t>
  </si>
  <si>
    <t>XII TOI 2</t>
  </si>
  <si>
    <t>TOI 2</t>
  </si>
  <si>
    <t>'0072550548</t>
  </si>
  <si>
    <t>Gumilar Andyka Prassetyo</t>
  </si>
  <si>
    <t>'3076921697</t>
  </si>
  <si>
    <t>Ichtiar Agiel Putra Abi Cahya</t>
  </si>
  <si>
    <t>'0072531718</t>
  </si>
  <si>
    <t>Ihksan Nur Alamsyah</t>
  </si>
  <si>
    <t>'0083189826</t>
  </si>
  <si>
    <t>Kessa Dwi Wulandari</t>
  </si>
  <si>
    <t>'0074544176</t>
  </si>
  <si>
    <t>Latif Nurdiansyah</t>
  </si>
  <si>
    <t>'0074408934</t>
  </si>
  <si>
    <t>Mas`ud Tamir Taqiyuddin</t>
  </si>
  <si>
    <t>'0084110617</t>
  </si>
  <si>
    <t>Maximilianus Gregorian Emanuel Desmonda</t>
  </si>
  <si>
    <t>'0088000108</t>
  </si>
  <si>
    <t>Muhammad Fauzi</t>
  </si>
  <si>
    <t>'0089139917</t>
  </si>
  <si>
    <t>Muhammad Hafid Faizudin</t>
  </si>
  <si>
    <t>'0091346921</t>
  </si>
  <si>
    <t>Muhammad Rangga Aditya Pratama</t>
  </si>
  <si>
    <t>'0087538779</t>
  </si>
  <si>
    <t>Nabilah Fatmawati</t>
  </si>
  <si>
    <t>Naufal Falih Ubaidillah</t>
  </si>
  <si>
    <t>'0061256266</t>
  </si>
  <si>
    <t>Niko Adi Saputra</t>
  </si>
  <si>
    <t>'0077786038</t>
  </si>
  <si>
    <t>Nur Falah Subadyo Putra</t>
  </si>
  <si>
    <t>'0086215840</t>
  </si>
  <si>
    <t>Prastisena Daffa Pandita</t>
  </si>
  <si>
    <t>'0084544570</t>
  </si>
  <si>
    <t>Raihan Rityo Wibowo</t>
  </si>
  <si>
    <t>'0085467607</t>
  </si>
  <si>
    <t>Raleka Nabil Reinaldi</t>
  </si>
  <si>
    <t>'0073231651</t>
  </si>
  <si>
    <t>Risqi Ardiana Putra</t>
  </si>
  <si>
    <t>'0074111761</t>
  </si>
  <si>
    <t>Sahrul Nur Huda</t>
  </si>
  <si>
    <t>'0088313079</t>
  </si>
  <si>
    <t>Thifa Santika</t>
  </si>
  <si>
    <t>Trisma Wisnu Saputra</t>
  </si>
  <si>
    <t>Wahyu Adi Pradana</t>
  </si>
  <si>
    <t>'0082610698</t>
  </si>
  <si>
    <t>Yogie Fabrianto</t>
  </si>
  <si>
    <t>'0073379820</t>
  </si>
  <si>
    <t>Yusuf Al Asy`ari</t>
  </si>
  <si>
    <t>'0089874457</t>
  </si>
  <si>
    <t>Abdul Rosyid</t>
  </si>
  <si>
    <t>XII TP 1</t>
  </si>
  <si>
    <t>TP 1</t>
  </si>
  <si>
    <t>'0085318283</t>
  </si>
  <si>
    <t>Abi Aji Pratama</t>
  </si>
  <si>
    <t>'0078251945</t>
  </si>
  <si>
    <t>Achmad Khoirul Fatah</t>
  </si>
  <si>
    <t>'0085885662</t>
  </si>
  <si>
    <t>Ade Egy Junaedi</t>
  </si>
  <si>
    <t>'0086272604</t>
  </si>
  <si>
    <t>Aditya Saputra</t>
  </si>
  <si>
    <t>'0078281371</t>
  </si>
  <si>
    <t>Afiq Bima Prasetya</t>
  </si>
  <si>
    <t>'0079915101</t>
  </si>
  <si>
    <t>Ahmadio Nur Kurniawan</t>
  </si>
  <si>
    <t>'0085867517</t>
  </si>
  <si>
    <t>Aidil Rizki Firmansyah</t>
  </si>
  <si>
    <t>'0089632245</t>
  </si>
  <si>
    <t>Akbar Pramudya Wardhana</t>
  </si>
  <si>
    <t>'0078987547</t>
  </si>
  <si>
    <t>Akmal Radiansyah</t>
  </si>
  <si>
    <t>'0086356121</t>
  </si>
  <si>
    <t>Aliefa Karunia Akbar</t>
  </si>
  <si>
    <t>'0088450477</t>
  </si>
  <si>
    <t>Andhika Reza Pratama</t>
  </si>
  <si>
    <t>'0086001230</t>
  </si>
  <si>
    <t>Andhita Dwi Saputra</t>
  </si>
  <si>
    <t>'0074605669</t>
  </si>
  <si>
    <t>Andi Wahyu Hidayat</t>
  </si>
  <si>
    <t>'0072308920</t>
  </si>
  <si>
    <t>Andika Rasya Hugroho</t>
  </si>
  <si>
    <t>'0062299817</t>
  </si>
  <si>
    <t>Angga Eza Aldiansyah</t>
  </si>
  <si>
    <t>'0072371632</t>
  </si>
  <si>
    <t>Angga Wardana</t>
  </si>
  <si>
    <t>'0083055974</t>
  </si>
  <si>
    <t>Angger Wahyu Nugroho</t>
  </si>
  <si>
    <t>Arva Avrian Resco</t>
  </si>
  <si>
    <t>'0075508575</t>
  </si>
  <si>
    <t>Asyraful Zaky Hafidz Yunanto</t>
  </si>
  <si>
    <t>Azis Bayu Prasetyo</t>
  </si>
  <si>
    <t>'0088366190</t>
  </si>
  <si>
    <t>Bangkit Priyo Hapsoro</t>
  </si>
  <si>
    <t>'0081106800</t>
  </si>
  <si>
    <t>Bangkit Surya Adi Putra</t>
  </si>
  <si>
    <t>Bayu Aditya Wardhana</t>
  </si>
  <si>
    <t>'0072126063</t>
  </si>
  <si>
    <t>Beatifa Elgi Maulindan</t>
  </si>
  <si>
    <t>'0085548458</t>
  </si>
  <si>
    <t>Bhola Andhika Sabhela</t>
  </si>
  <si>
    <t>'0081084720</t>
  </si>
  <si>
    <t>Brian Satriawan</t>
  </si>
  <si>
    <t>'0052261110</t>
  </si>
  <si>
    <t>Cahya Riko Ramadhan</t>
  </si>
  <si>
    <t>'0073708987</t>
  </si>
  <si>
    <t>Choirul Armando Almatera No</t>
  </si>
  <si>
    <t>'0089605064</t>
  </si>
  <si>
    <t>Deflin Juan Finorisqi</t>
  </si>
  <si>
    <t>XII TP 2</t>
  </si>
  <si>
    <t>TP 2</t>
  </si>
  <si>
    <t>'0087476155</t>
  </si>
  <si>
    <t>Dheny Rizky Saputra</t>
  </si>
  <si>
    <t>'0079953700</t>
  </si>
  <si>
    <t>Didik Prasetyo</t>
  </si>
  <si>
    <t>'0088120655</t>
  </si>
  <si>
    <t>Dika Canda Setyawan</t>
  </si>
  <si>
    <t>'3080630500</t>
  </si>
  <si>
    <t>Dimas Ardiyan Nur Rifa`i</t>
  </si>
  <si>
    <t>'0082868283</t>
  </si>
  <si>
    <t>Erik Nor Farsin</t>
  </si>
  <si>
    <t>'0087269424</t>
  </si>
  <si>
    <t>Ervandita Cahyo Ardiutomo</t>
  </si>
  <si>
    <t>'0081393804</t>
  </si>
  <si>
    <t>Esfandiyar Naqi</t>
  </si>
  <si>
    <t>'0087994049</t>
  </si>
  <si>
    <t>Fabro Argitian</t>
  </si>
  <si>
    <t>'0077236318</t>
  </si>
  <si>
    <t>Fachri Nuur Aziiz</t>
  </si>
  <si>
    <t>'0082277339</t>
  </si>
  <si>
    <t>Fadilah Teguh Fardani</t>
  </si>
  <si>
    <t>'0083563230</t>
  </si>
  <si>
    <t>Fahreizia Alihasan</t>
  </si>
  <si>
    <t>'0086432010</t>
  </si>
  <si>
    <t>Faisal Aldho Pratama</t>
  </si>
  <si>
    <t>'0082718143</t>
  </si>
  <si>
    <t>Farid Indra Pratama</t>
  </si>
  <si>
    <t>'0087681973</t>
  </si>
  <si>
    <t>Farrel Kayo Wicaksono</t>
  </si>
  <si>
    <t>'0088696145</t>
  </si>
  <si>
    <t>Farrel Yudha Pratama</t>
  </si>
  <si>
    <t>'0076903460</t>
  </si>
  <si>
    <t>Fauzi Anto Dwi Mukti</t>
  </si>
  <si>
    <t>'0062788135</t>
  </si>
  <si>
    <t>Fi Rizky Dwi Muharoman</t>
  </si>
  <si>
    <t>'0082803461</t>
  </si>
  <si>
    <t>Fian Arya Saputra</t>
  </si>
  <si>
    <t>'0073575038</t>
  </si>
  <si>
    <t>Firdaus Haikhal Muhammad</t>
  </si>
  <si>
    <t>'0088128284</t>
  </si>
  <si>
    <t>Fitra Pamungkas</t>
  </si>
  <si>
    <t>'0085064035</t>
  </si>
  <si>
    <t>Galang Kusuma Pradita</t>
  </si>
  <si>
    <t>'0083327912</t>
  </si>
  <si>
    <t>Galih Alfuad</t>
  </si>
  <si>
    <t>'0086302758</t>
  </si>
  <si>
    <t>Hendi Juliyanto Pratama</t>
  </si>
  <si>
    <t>'0089124781</t>
  </si>
  <si>
    <t>Hilal Afandi Priyanto</t>
  </si>
  <si>
    <t>'0092400327</t>
  </si>
  <si>
    <t>Ikhsan Nur Fauzi</t>
  </si>
  <si>
    <t>'0078841303</t>
  </si>
  <si>
    <t>Ilham Miftahul Wahab</t>
  </si>
  <si>
    <t>'0074618409</t>
  </si>
  <si>
    <t>Ion Guntur Saputra</t>
  </si>
  <si>
    <t>'3087947654</t>
  </si>
  <si>
    <t>Iqbal Fatur Rokhim</t>
  </si>
  <si>
    <t>'0074175178</t>
  </si>
  <si>
    <t>Kausar Elmagni Vico</t>
  </si>
  <si>
    <t>'0092129436</t>
  </si>
  <si>
    <t>Kelvin Adytiya Pratama</t>
  </si>
  <si>
    <t>'0089101231</t>
  </si>
  <si>
    <t>Kevin Afriansya</t>
  </si>
  <si>
    <t>XII TP 3</t>
  </si>
  <si>
    <t>TP 3</t>
  </si>
  <si>
    <t>'0071842060</t>
  </si>
  <si>
    <t>Khalil Isma`il Izzuddin</t>
  </si>
  <si>
    <t>'0073865842</t>
  </si>
  <si>
    <t>Kiki Aji Pamungkas</t>
  </si>
  <si>
    <t>'0091269382</t>
  </si>
  <si>
    <t>Krisna Wahyu Prasetyawan</t>
  </si>
  <si>
    <t>'0091324724</t>
  </si>
  <si>
    <t>Levy Candra Yoan Jonathan</t>
  </si>
  <si>
    <t>'0077586743</t>
  </si>
  <si>
    <t>Lucky Ardiansyah</t>
  </si>
  <si>
    <t>'0064820670</t>
  </si>
  <si>
    <t>Maksum Tri Atmojo</t>
  </si>
  <si>
    <t>'0084747564</t>
  </si>
  <si>
    <t>Masruhkhan Fradhie Tama</t>
  </si>
  <si>
    <t>'0086604102</t>
  </si>
  <si>
    <t>Mohamad Bagus Nugraha</t>
  </si>
  <si>
    <t>'0086220270</t>
  </si>
  <si>
    <t>Muhamad Fachry Raka Al Muzaeri</t>
  </si>
  <si>
    <t>'0085743706</t>
  </si>
  <si>
    <t>Muhammad Abdul Rifai</t>
  </si>
  <si>
    <t>'0076276042</t>
  </si>
  <si>
    <t>Muhammad Bintang Dwi Saputro</t>
  </si>
  <si>
    <t>'0076271160</t>
  </si>
  <si>
    <t>Muhammad Choirul Wafi</t>
  </si>
  <si>
    <t>'0089623446</t>
  </si>
  <si>
    <t>Muhammad Harun Arrosyid</t>
  </si>
  <si>
    <t>'0081516615</t>
  </si>
  <si>
    <t>Muhammad Rendhy Januarditama</t>
  </si>
  <si>
    <t>'0072166783</t>
  </si>
  <si>
    <t>Muhammad Rifa`i Al Noor</t>
  </si>
  <si>
    <t>'0081834018</t>
  </si>
  <si>
    <t>Muhamad Risky Saputra</t>
  </si>
  <si>
    <t>'0072147342</t>
  </si>
  <si>
    <t>Muhammad Rizqi</t>
  </si>
  <si>
    <t>'0089094203</t>
  </si>
  <si>
    <t>Muhammad Saiful Dimas Ramadhan</t>
  </si>
  <si>
    <t>'0088709203</t>
  </si>
  <si>
    <t>Muhammad Syamsuddin</t>
  </si>
  <si>
    <t>'0085888489</t>
  </si>
  <si>
    <t>Nadzarul Imam Saifulloh</t>
  </si>
  <si>
    <t>'0077952589</t>
  </si>
  <si>
    <t>Nara Malindo Putra</t>
  </si>
  <si>
    <t>'0071515022</t>
  </si>
  <si>
    <t>Nictio Kisya Faris Erstanda</t>
  </si>
  <si>
    <t>'0074539973</t>
  </si>
  <si>
    <t>Niko Alby Saputra</t>
  </si>
  <si>
    <t>'0073113725</t>
  </si>
  <si>
    <t>Nova Bayu Saputra</t>
  </si>
  <si>
    <t>'0071026130</t>
  </si>
  <si>
    <t>Okga Rahmatullah</t>
  </si>
  <si>
    <t>'0074980427</t>
  </si>
  <si>
    <t>Okik</t>
  </si>
  <si>
    <t>'0088288009</t>
  </si>
  <si>
    <t>Rahda Alfindo Lubay</t>
  </si>
  <si>
    <t>'0078680012</t>
  </si>
  <si>
    <t>Rahman Dika Yuliandra</t>
  </si>
  <si>
    <t>'0086884928</t>
  </si>
  <si>
    <t>Rahnuarta Harum Trisetya</t>
  </si>
  <si>
    <t>'0073340885</t>
  </si>
  <si>
    <t>Rais Fardin Rehma</t>
  </si>
  <si>
    <t>'0089911509</t>
  </si>
  <si>
    <t>Raka Satria Pratama</t>
  </si>
  <si>
    <t>XII TP 4</t>
  </si>
  <si>
    <t>TP 4</t>
  </si>
  <si>
    <t>'0075351744</t>
  </si>
  <si>
    <t>Rama Jayadi</t>
  </si>
  <si>
    <t>'0084260223</t>
  </si>
  <si>
    <t>Ramandha Centaurus Putra Samudra</t>
  </si>
  <si>
    <t>'0084947152</t>
  </si>
  <si>
    <t>Renno Hermansyah Sukma Aji</t>
  </si>
  <si>
    <t>'0071234206</t>
  </si>
  <si>
    <t>Revan Adnan Yoffi Triansah</t>
  </si>
  <si>
    <t>'0072210141</t>
  </si>
  <si>
    <t>Reyhan Ardianto</t>
  </si>
  <si>
    <t>'0088549372</t>
  </si>
  <si>
    <t>Reyvand Allfrend Aryanto</t>
  </si>
  <si>
    <t>'0084386444</t>
  </si>
  <si>
    <t>Reza Naufa Muhammad</t>
  </si>
  <si>
    <t>'0078858179</t>
  </si>
  <si>
    <t>Richo Taka Anggoro</t>
  </si>
  <si>
    <t>'0089447014</t>
  </si>
  <si>
    <t>Rifa Wahyu Saputra</t>
  </si>
  <si>
    <t>'0073160363</t>
  </si>
  <si>
    <t>Rifai Ryan Angga Permana</t>
  </si>
  <si>
    <t>'0074217589</t>
  </si>
  <si>
    <t>Risfa Muchammad Fadhil</t>
  </si>
  <si>
    <t>'0081378843</t>
  </si>
  <si>
    <t>Riski Mulyo</t>
  </si>
  <si>
    <t>'0085413354</t>
  </si>
  <si>
    <t>Rizki Yanuari</t>
  </si>
  <si>
    <t>'0083531820</t>
  </si>
  <si>
    <t>Rosyawan Ridho Fetriyanto</t>
  </si>
  <si>
    <t>'0085114654</t>
  </si>
  <si>
    <t>Ryan Ardiansyah</t>
  </si>
  <si>
    <t>'0077814342</t>
  </si>
  <si>
    <t>Satria Agung Wibowo</t>
  </si>
  <si>
    <t>'0089737654</t>
  </si>
  <si>
    <t>Satria Aji Pratama</t>
  </si>
  <si>
    <t>'0081299775</t>
  </si>
  <si>
    <t>Satria Prayoga</t>
  </si>
  <si>
    <t>'0087483230</t>
  </si>
  <si>
    <t>Sonny Dicky Lintana</t>
  </si>
  <si>
    <t>'0093342436</t>
  </si>
  <si>
    <t>Tegar Budi Prasetyo</t>
  </si>
  <si>
    <t>'0071172209</t>
  </si>
  <si>
    <t>Tegar Yuvando Dwi Pratama</t>
  </si>
  <si>
    <t>Tofik Dwi Yulianto</t>
  </si>
  <si>
    <t>'0081724597</t>
  </si>
  <si>
    <t>Tomy Waskitho Aji Prabowo</t>
  </si>
  <si>
    <t>'0084881076</t>
  </si>
  <si>
    <t>Valentino Febrian Saputra</t>
  </si>
  <si>
    <t>'0081977438</t>
  </si>
  <si>
    <t>Vicky Tegar</t>
  </si>
  <si>
    <t>'0075236477</t>
  </si>
  <si>
    <t>Wildan Alif Juliansyah</t>
  </si>
  <si>
    <t>'0071571891</t>
  </si>
  <si>
    <t>Willy Hariwijaya</t>
  </si>
  <si>
    <t>'0083138917</t>
  </si>
  <si>
    <t>Zafrizal Muhammad Raply</t>
  </si>
  <si>
    <t>'0085991382</t>
  </si>
  <si>
    <t>Achmad Riffai Wisnu Mukti</t>
  </si>
  <si>
    <t>XII TSM 1</t>
  </si>
  <si>
    <t>TSM 1</t>
  </si>
  <si>
    <t>'0086630669</t>
  </si>
  <si>
    <t>Adnan Galih Saputra</t>
  </si>
  <si>
    <t>'0081428397</t>
  </si>
  <si>
    <t>Ahmad Khoirul Huda</t>
  </si>
  <si>
    <t>'0076655136</t>
  </si>
  <si>
    <t>Ahmad Rifai Rendiansah</t>
  </si>
  <si>
    <t>'0088937675</t>
  </si>
  <si>
    <t>Akhbar Rafa Al Gama</t>
  </si>
  <si>
    <t>'0083703792</t>
  </si>
  <si>
    <t>Alfi Nur Maulana</t>
  </si>
  <si>
    <t>'0087176237</t>
  </si>
  <si>
    <t>Alfian Dwi Fajri</t>
  </si>
  <si>
    <t>'0088300371</t>
  </si>
  <si>
    <t>Andika Hadi Prasetyo</t>
  </si>
  <si>
    <t>'0085747472</t>
  </si>
  <si>
    <t>Andika Rizki Bayu Saputra</t>
  </si>
  <si>
    <t>'0063403777</t>
  </si>
  <si>
    <t>Andika Rudi Kurniawan</t>
  </si>
  <si>
    <t>'0088110012</t>
  </si>
  <si>
    <t>Angga Pratama Bandhi</t>
  </si>
  <si>
    <t>'0079980261</t>
  </si>
  <si>
    <t>Ardhika Surya Pratama</t>
  </si>
  <si>
    <t>'0087503167</t>
  </si>
  <si>
    <t>Arkan Fauzi Fiyonesa Putra</t>
  </si>
  <si>
    <t>'0073111188</t>
  </si>
  <si>
    <t>Arya Arif Sanjaya</t>
  </si>
  <si>
    <t>'0087439574</t>
  </si>
  <si>
    <t>Arya Idoel Fitra</t>
  </si>
  <si>
    <t>'0086715318</t>
  </si>
  <si>
    <t>Bagus Eko Saputro</t>
  </si>
  <si>
    <t>'0061136853</t>
  </si>
  <si>
    <t>Banu Setiarno Putra</t>
  </si>
  <si>
    <t>'0078334944</t>
  </si>
  <si>
    <t>Billal Fadlu Rohman</t>
  </si>
  <si>
    <t>'0087841634</t>
  </si>
  <si>
    <t>Chalvine Nando Rizki</t>
  </si>
  <si>
    <t>'0088032683</t>
  </si>
  <si>
    <t>Daffi Al-Ghafiqih</t>
  </si>
  <si>
    <t>'0071493281</t>
  </si>
  <si>
    <t>Dafin Dwi Ramadhan</t>
  </si>
  <si>
    <t>'0079667148</t>
  </si>
  <si>
    <t>Danes Andrean Junior</t>
  </si>
  <si>
    <t>'0081721866</t>
  </si>
  <si>
    <t>Davin Arya Maulana</t>
  </si>
  <si>
    <t>'0074403704</t>
  </si>
  <si>
    <t>Dedek Nor Cahyo</t>
  </si>
  <si>
    <t>'</t>
  </si>
  <si>
    <t>Deniyansyah Rialdi</t>
  </si>
  <si>
    <t>'0088299660</t>
  </si>
  <si>
    <t>Dhimas Firmansyah</t>
  </si>
  <si>
    <t>'0061104878</t>
  </si>
  <si>
    <t>Djalu Hilal Ramadhan</t>
  </si>
  <si>
    <t>'0088281776</t>
  </si>
  <si>
    <t>Drajad Budi Wibowo</t>
  </si>
  <si>
    <t>'0087298326</t>
  </si>
  <si>
    <t>Fadhil Danto Valentino</t>
  </si>
  <si>
    <t>'0085879918</t>
  </si>
  <si>
    <t>Fahri Sodik Hermawan</t>
  </si>
  <si>
    <t>'0085751611</t>
  </si>
  <si>
    <t>Fajly Yoga Yolanda</t>
  </si>
  <si>
    <t>'3086144763</t>
  </si>
  <si>
    <t>Gathan Al Fiadi Ramadhan</t>
  </si>
  <si>
    <t>'0082901664</t>
  </si>
  <si>
    <t>Farel Afreza Akbar</t>
  </si>
  <si>
    <t>XII TSM 2</t>
  </si>
  <si>
    <t>TSM 2</t>
  </si>
  <si>
    <t>'0079716684</t>
  </si>
  <si>
    <t>Farel Dwi Septian</t>
  </si>
  <si>
    <t>'0083929379</t>
  </si>
  <si>
    <t>Fauzan Rafi Ibnu Ramadhan</t>
  </si>
  <si>
    <t>'0076037830</t>
  </si>
  <si>
    <t>Fauzi Denta Okta Saputra</t>
  </si>
  <si>
    <t>'0083196806</t>
  </si>
  <si>
    <t>Ferdy Andryansyah</t>
  </si>
  <si>
    <t>'0088243756</t>
  </si>
  <si>
    <t>Galang Maulana Saputra</t>
  </si>
  <si>
    <t>'0082288603</t>
  </si>
  <si>
    <t>Ikshan Dhede Mahendra</t>
  </si>
  <si>
    <t>'0078995170</t>
  </si>
  <si>
    <t>Ilham Nurtanto</t>
  </si>
  <si>
    <t>'0073747160</t>
  </si>
  <si>
    <t>Jeremy Pujiantoni</t>
  </si>
  <si>
    <t>'0077501540</t>
  </si>
  <si>
    <t>Joko Tri Santoso</t>
  </si>
  <si>
    <t>'0081245968</t>
  </si>
  <si>
    <t>Muhammad Fajar Saputra</t>
  </si>
  <si>
    <t>'0081015136</t>
  </si>
  <si>
    <t>Muhammad Farel Dwi Ramadhan</t>
  </si>
  <si>
    <t>'0084456885</t>
  </si>
  <si>
    <t>Muhammad Rizqullah Zaqi</t>
  </si>
  <si>
    <t>'0078590392</t>
  </si>
  <si>
    <t>Muhammad Yusuf Sayfullah</t>
  </si>
  <si>
    <t>'0081991935</t>
  </si>
  <si>
    <t>Nanda Surya Pratama</t>
  </si>
  <si>
    <t>'0082224094</t>
  </si>
  <si>
    <t>Neha Chesta Vida</t>
  </si>
  <si>
    <t>'0072620879</t>
  </si>
  <si>
    <t>Nico Dwi Ardana</t>
  </si>
  <si>
    <t>'0076837017</t>
  </si>
  <si>
    <t>Qoirul Dimas Waqit Saputro</t>
  </si>
  <si>
    <t>'0084675244</t>
  </si>
  <si>
    <t>Raditya Reivan Avlia</t>
  </si>
  <si>
    <t>'0087463383</t>
  </si>
  <si>
    <t>Rafellyto Daniel Wardana</t>
  </si>
  <si>
    <t>'0077141715</t>
  </si>
  <si>
    <t>Rasya Armadam</t>
  </si>
  <si>
    <t>'0085564844</t>
  </si>
  <si>
    <t>Rendi Fahlan Andika Pratama</t>
  </si>
  <si>
    <t>'0083525800</t>
  </si>
  <si>
    <t>Ridho Lauza Eka Wardana</t>
  </si>
  <si>
    <t>'0089840298</t>
  </si>
  <si>
    <t>Riyan Hidayat Pratama</t>
  </si>
  <si>
    <t>'0087266963</t>
  </si>
  <si>
    <t>Ruli Alvin Andrias</t>
  </si>
  <si>
    <t>'0076116372</t>
  </si>
  <si>
    <t>Syahrul Ramadhan</t>
  </si>
  <si>
    <t>'0088103412</t>
  </si>
  <si>
    <t>Tito Arya Dista Pratama</t>
  </si>
  <si>
    <t>'0084249303</t>
  </si>
  <si>
    <t>Vildan Khairunas</t>
  </si>
  <si>
    <t>'0081772715</t>
  </si>
  <si>
    <t>Wildan Mahbub Maulana</t>
  </si>
  <si>
    <t>'0084496304</t>
  </si>
  <si>
    <t>Yusuf Abdul Rochman Prasetyo</t>
  </si>
  <si>
    <t>{student_id:</t>
  </si>
  <si>
    <t>class_id:</t>
  </si>
  <si>
    <t>,school_year:</t>
  </si>
  <si>
    <t>semester:</t>
  </si>
  <si>
    <t>class_advisor_id:</t>
  </si>
  <si>
    <t>,class_advisor_note:</t>
  </si>
  <si>
    <t>"Kemampuan teknis Ananda sudah sangat baik. Pertahankan kedisiplinan dan profesionalisme yang telah terbentuk untuk menyongsong masa depan. Sukses selalu untuk langkah selanjutnya",</t>
  </si>
  <si>
    <t>status:</t>
  </si>
  <si>
    <t>"lulus"</t>
  </si>
  <si>
    <t>},</t>
  </si>
  <si>
    <t>{student_id:1,class_id:1,school_year:"2025/2026",semester:6,class_advisor_id:1,class_advisor_note:"Kemampuan teknis Ananda sudah sangat baik. Pertahankan kedisiplinan dan profesionalisme yang telah terbentuk untuk menyongsong masa depan. Sukses selalu untuk langkah selanjutnya",status:"lulus"},</t>
  </si>
  <si>
    <t>{student_id:2,class_id:1,school_year:"2025/2026",semester:6,class_advisor_id:1,class_advisor_note:"Kemampuan teknis Ananda sudah sangat baik. Pertahankan kedisiplinan dan profesionalisme yang telah terbentuk untuk menyongsong masa depan. Sukses selalu untuk langkah selanjutnya",status:"lulus"},</t>
  </si>
  <si>
    <t>{student_id:3,class_id:1,school_year:"2025/2026",semester:6,class_advisor_id:1,class_advisor_note:"Kemampuan teknis Ananda sudah sangat baik. Pertahankan kedisiplinan dan profesionalisme yang telah terbentuk untuk menyongsong masa depan. Sukses selalu untuk langkah selanjutnya",status:"lulus"},</t>
  </si>
  <si>
    <t>{student_id:4,class_id:1,school_year:"2025/2026",semester:6,class_advisor_id:1,class_advisor_note:"Kemampuan teknis Ananda sudah sangat baik. Pertahankan kedisiplinan dan profesionalisme yang telah terbentuk untuk menyongsong masa depan. Sukses selalu untuk langkah selanjutnya",status:"lulus"},</t>
  </si>
  <si>
    <t>{student_id:5,class_id:1,school_year:"2025/2026",semester:6,class_advisor_id:1,class_advisor_note:"Kemampuan teknis Ananda sudah sangat baik. Pertahankan kedisiplinan dan profesionalisme yang telah terbentuk untuk menyongsong masa depan. Sukses selalu untuk langkah selanjutnya",status:"lulus"},</t>
  </si>
  <si>
    <t>{student_id:6,class_id:1,school_year:"2025/2026",semester:6,class_advisor_id:1,class_advisor_note:"Kemampuan teknis Ananda sudah sangat baik. Pertahankan kedisiplinan dan profesionalisme yang telah terbentuk untuk menyongsong masa depan. Sukses selalu untuk langkah selanjutnya",status:"lulus"},</t>
  </si>
  <si>
    <t>{student_id:7,class_id:1,school_year:"2025/2026",semester:6,class_advisor_id:1,class_advisor_note:"Kemampuan teknis Ananda sudah sangat baik. Pertahankan kedisiplinan dan profesionalisme yang telah terbentuk untuk menyongsong masa depan. Sukses selalu untuk langkah selanjutnya",status:"lulus"},</t>
  </si>
  <si>
    <t>{student_id:8,class_id:1,school_year:"2025/2026",semester:6,class_advisor_id:1,class_advisor_note:"Kemampuan teknis Ananda sudah sangat baik. Pertahankan kedisiplinan dan profesionalisme yang telah terbentuk untuk menyongsong masa depan. Sukses selalu untuk langkah selanjutnya",status:"lulus"},</t>
  </si>
  <si>
    <t>{student_id:9,class_id:1,school_year:"2025/2026",semester:6,class_advisor_id:1,class_advisor_note:"Kemampuan teknis Ananda sudah sangat baik. Pertahankan kedisiplinan dan profesionalisme yang telah terbentuk untuk menyongsong masa depan. Sukses selalu untuk langkah selanjutnya",status:"lulus"},</t>
  </si>
  <si>
    <t>{student_id:10,class_id:1,school_year:"2025/2026",semester:6,class_advisor_id:1,class_advisor_note:"Kemampuan teknis Ananda sudah sangat baik. Pertahankan kedisiplinan dan profesionalisme yang telah terbentuk untuk menyongsong masa depan. Sukses selalu untuk langkah selanjutnya",status:"lulus"},</t>
  </si>
  <si>
    <t>{student_id:11,class_id:1,school_year:"2025/2026",semester:6,class_advisor_id:1,class_advisor_note:"Kemampuan teknis Ananda sudah sangat baik. Pertahankan kedisiplinan dan profesionalisme yang telah terbentuk untuk menyongsong masa depan. Sukses selalu untuk langkah selanjutnya",status:"lulus"},</t>
  </si>
  <si>
    <t>{student_id:12,class_id:1,school_year:"2025/2026",semester:6,class_advisor_id:1,class_advisor_note:"Kemampuan teknis Ananda sudah sangat baik. Pertahankan kedisiplinan dan profesionalisme yang telah terbentuk untuk menyongsong masa depan. Sukses selalu untuk langkah selanjutnya",status:"lulus"},</t>
  </si>
  <si>
    <t>{student_id:13,class_id:1,school_year:"2025/2026",semester:6,class_advisor_id:1,class_advisor_note:"Kemampuan teknis Ananda sudah sangat baik. Pertahankan kedisiplinan dan profesionalisme yang telah terbentuk untuk menyongsong masa depan. Sukses selalu untuk langkah selanjutnya",status:"lulus"},</t>
  </si>
  <si>
    <t>{student_id:14,class_id:1,school_year:"2025/2026",semester:6,class_advisor_id:1,class_advisor_note:"Kemampuan teknis Ananda sudah sangat baik. Pertahankan kedisiplinan dan profesionalisme yang telah terbentuk untuk menyongsong masa depan. Sukses selalu untuk langkah selanjutnya",status:"lulus"},</t>
  </si>
  <si>
    <t>{student_id:15,class_id:1,school_year:"2025/2026",semester:6,class_advisor_id:1,class_advisor_note:"Kemampuan teknis Ananda sudah sangat baik. Pertahankan kedisiplinan dan profesionalisme yang telah terbentuk untuk menyongsong masa depan. Sukses selalu untuk langkah selanjutnya",status:"lulus"},</t>
  </si>
  <si>
    <t>{student_id:16,class_id:1,school_year:"2025/2026",semester:6,class_advisor_id:1,class_advisor_note:"Kemampuan teknis Ananda sudah sangat baik. Pertahankan kedisiplinan dan profesionalisme yang telah terbentuk untuk menyongsong masa depan. Sukses selalu untuk langkah selanjutnya",status:"lulus"},</t>
  </si>
  <si>
    <t>{student_id:17,class_id:1,school_year:"2025/2026",semester:6,class_advisor_id:1,class_advisor_note:"Kemampuan teknis Ananda sudah sangat baik. Pertahankan kedisiplinan dan profesionalisme yang telah terbentuk untuk menyongsong masa depan. Sukses selalu untuk langkah selanjutnya",status:"lulus"},</t>
  </si>
  <si>
    <t>{student_id:18,class_id:1,school_year:"2025/2026",semester:6,class_advisor_id:1,class_advisor_note:"Kemampuan teknis Ananda sudah sangat baik. Pertahankan kedisiplinan dan profesionalisme yang telah terbentuk untuk menyongsong masa depan. Sukses selalu untuk langkah selanjutnya",status:"lulus"},</t>
  </si>
  <si>
    <t>{student_id:19,class_id:1,school_year:"2025/2026",semester:6,class_advisor_id:1,class_advisor_note:"Kemampuan teknis Ananda sudah sangat baik. Pertahankan kedisiplinan dan profesionalisme yang telah terbentuk untuk menyongsong masa depan. Sukses selalu untuk langkah selanjutnya",status:"lulus"},</t>
  </si>
  <si>
    <t>{student_id:20,class_id:1,school_year:"2025/2026",semester:6,class_advisor_id:1,class_advisor_note:"Kemampuan teknis Ananda sudah sangat baik. Pertahankan kedisiplinan dan profesionalisme yang telah terbentuk untuk menyongsong masa depan. Sukses selalu untuk langkah selanjutnya",status:"lulus"},</t>
  </si>
  <si>
    <t>{student_id:21,class_id:1,school_year:"2025/2026",semester:6,class_advisor_id:1,class_advisor_note:"Kemampuan teknis Ananda sudah sangat baik. Pertahankan kedisiplinan dan profesionalisme yang telah terbentuk untuk menyongsong masa depan. Sukses selalu untuk langkah selanjutnya",status:"lulus"},</t>
  </si>
  <si>
    <t>{student_id:22,class_id:1,school_year:"2025/2026",semester:6,class_advisor_id:1,class_advisor_note:"Kemampuan teknis Ananda sudah sangat baik. Pertahankan kedisiplinan dan profesionalisme yang telah terbentuk untuk menyongsong masa depan. Sukses selalu untuk langkah selanjutnya",status:"lulus"},</t>
  </si>
  <si>
    <t>{student_id:23,class_id:1,school_year:"2025/2026",semester:6,class_advisor_id:1,class_advisor_note:"Kemampuan teknis Ananda sudah sangat baik. Pertahankan kedisiplinan dan profesionalisme yang telah terbentuk untuk menyongsong masa depan. Sukses selalu untuk langkah selanjutnya",status:"lulus"},</t>
  </si>
  <si>
    <t>{student_id:24,class_id:1,school_year:"2025/2026",semester:6,class_advisor_id:1,class_advisor_note:"Kemampuan teknis Ananda sudah sangat baik. Pertahankan kedisiplinan dan profesionalisme yang telah terbentuk untuk menyongsong masa depan. Sukses selalu untuk langkah selanjutnya",status:"lulus"},</t>
  </si>
  <si>
    <t>{student_id:25,class_id:1,school_year:"2025/2026",semester:6,class_advisor_id:1,class_advisor_note:"Kemampuan teknis Ananda sudah sangat baik. Pertahankan kedisiplinan dan profesionalisme yang telah terbentuk untuk menyongsong masa depan. Sukses selalu untuk langkah selanjutnya",status:"lulus"},</t>
  </si>
  <si>
    <t>{student_id:26,class_id:1,school_year:"2025/2026",semester:6,class_advisor_id:1,class_advisor_note:"Kemampuan teknis Ananda sudah sangat baik. Pertahankan kedisiplinan dan profesionalisme yang telah terbentuk untuk menyongsong masa depan. Sukses selalu untuk langkah selanjutnya",status:"lulus"},</t>
  </si>
  <si>
    <t>{student_id:27,class_id:1,school_year:"2025/2026",semester:6,class_advisor_id:1,class_advisor_note:"Kemampuan teknis Ananda sudah sangat baik. Pertahankan kedisiplinan dan profesionalisme yang telah terbentuk untuk menyongsong masa depan. Sukses selalu untuk langkah selanjutnya",status:"lulus"},</t>
  </si>
  <si>
    <t>{student_id:28,class_id:1,school_year:"2025/2026",semester:6,class_advisor_id:1,class_advisor_note:"Kemampuan teknis Ananda sudah sangat baik. Pertahankan kedisiplinan dan profesionalisme yang telah terbentuk untuk menyongsong masa depan. Sukses selalu untuk langkah selanjutnya",status:"lulus"},</t>
  </si>
  <si>
    <t>{student_id:29,class_id:1,school_year:"2025/2026",semester:6,class_advisor_id:1,class_advisor_note:"Kemampuan teknis Ananda sudah sangat baik. Pertahankan kedisiplinan dan profesionalisme yang telah terbentuk untuk menyongsong masa depan. Sukses selalu untuk langkah selanjutnya",status:"lulus"},</t>
  </si>
  <si>
    <t>{student_id:30,class_id:1,school_year:"2025/2026",semester:6,class_advisor_id:1,class_advisor_note:"Kemampuan teknis Ananda sudah sangat baik. Pertahankan kedisiplinan dan profesionalisme yang telah terbentuk untuk menyongsong masa depan. Sukses selalu untuk langkah selanjutnya",status:"lulus"},</t>
  </si>
  <si>
    <t>{student_id:31,class_id:1,school_year:"2025/2026",semester:6,class_advisor_id:1,class_advisor_note:"Kemampuan teknis Ananda sudah sangat baik. Pertahankan kedisiplinan dan profesionalisme yang telah terbentuk untuk menyongsong masa depan. Sukses selalu untuk langkah selanjutnya",status:"lulus"},</t>
  </si>
  <si>
    <t>{student_id:32,class_id:1,school_year:"2025/2026",semester:6,class_advisor_id:1,class_advisor_note:"Kemampuan teknis Ananda sudah sangat baik. Pertahankan kedisiplinan dan profesionalisme yang telah terbentuk untuk menyongsong masa depan. Sukses selalu untuk langkah selanjutnya",status:"lulus"},</t>
  </si>
  <si>
    <t>{student_id:33,class_id:2,school_year:"2025/2026",semester:6,class_advisor_id:2,class_advisor_note:"Kemampuan teknis Ananda sudah sangat baik. Pertahankan kedisiplinan dan profesionalisme yang telah terbentuk untuk menyongsong masa depan. Sukses selalu untuk langkah selanjutnya",status:"lulus"},</t>
  </si>
  <si>
    <t>{student_id:34,class_id:2,school_year:"2025/2026",semester:6,class_advisor_id:2,class_advisor_note:"Kemampuan teknis Ananda sudah sangat baik. Pertahankan kedisiplinan dan profesionalisme yang telah terbentuk untuk menyongsong masa depan. Sukses selalu untuk langkah selanjutnya",status:"lulus"},</t>
  </si>
  <si>
    <t>{student_id:35,class_id:2,school_year:"2025/2026",semester:6,class_advisor_id:2,class_advisor_note:"Kemampuan teknis Ananda sudah sangat baik. Pertahankan kedisiplinan dan profesionalisme yang telah terbentuk untuk menyongsong masa depan. Sukses selalu untuk langkah selanjutnya",status:"lulus"},</t>
  </si>
  <si>
    <t>{student_id:36,class_id:2,school_year:"2025/2026",semester:6,class_advisor_id:2,class_advisor_note:"Kemampuan teknis Ananda sudah sangat baik. Pertahankan kedisiplinan dan profesionalisme yang telah terbentuk untuk menyongsong masa depan. Sukses selalu untuk langkah selanjutnya",status:"lulus"},</t>
  </si>
  <si>
    <t>{student_id:37,class_id:2,school_year:"2025/2026",semester:6,class_advisor_id:2,class_advisor_note:"Kemampuan teknis Ananda sudah sangat baik. Pertahankan kedisiplinan dan profesionalisme yang telah terbentuk untuk menyongsong masa depan. Sukses selalu untuk langkah selanjutnya",status:"lulus"},</t>
  </si>
  <si>
    <t>{student_id:38,class_id:2,school_year:"2025/2026",semester:6,class_advisor_id:2,class_advisor_note:"Kemampuan teknis Ananda sudah sangat baik. Pertahankan kedisiplinan dan profesionalisme yang telah terbentuk untuk menyongsong masa depan. Sukses selalu untuk langkah selanjutnya",status:"lulus"},</t>
  </si>
  <si>
    <t>{student_id:39,class_id:2,school_year:"2025/2026",semester:6,class_advisor_id:2,class_advisor_note:"Kemampuan teknis Ananda sudah sangat baik. Pertahankan kedisiplinan dan profesionalisme yang telah terbentuk untuk menyongsong masa depan. Sukses selalu untuk langkah selanjutnya",status:"lulus"},</t>
  </si>
  <si>
    <t>{student_id:40,class_id:2,school_year:"2025/2026",semester:6,class_advisor_id:2,class_advisor_note:"Kemampuan teknis Ananda sudah sangat baik. Pertahankan kedisiplinan dan profesionalisme yang telah terbentuk untuk menyongsong masa depan. Sukses selalu untuk langkah selanjutnya",status:"lulus"},</t>
  </si>
  <si>
    <t>{student_id:41,class_id:2,school_year:"2025/2026",semester:6,class_advisor_id:2,class_advisor_note:"Kemampuan teknis Ananda sudah sangat baik. Pertahankan kedisiplinan dan profesionalisme yang telah terbentuk untuk menyongsong masa depan. Sukses selalu untuk langkah selanjutnya",status:"lulus"},</t>
  </si>
  <si>
    <t>{student_id:42,class_id:2,school_year:"2025/2026",semester:6,class_advisor_id:2,class_advisor_note:"Kemampuan teknis Ananda sudah sangat baik. Pertahankan kedisiplinan dan profesionalisme yang telah terbentuk untuk menyongsong masa depan. Sukses selalu untuk langkah selanjutnya",status:"lulus"},</t>
  </si>
  <si>
    <t>{student_id:43,class_id:2,school_year:"2025/2026",semester:6,class_advisor_id:2,class_advisor_note:"Kemampuan teknis Ananda sudah sangat baik. Pertahankan kedisiplinan dan profesionalisme yang telah terbentuk untuk menyongsong masa depan. Sukses selalu untuk langkah selanjutnya",status:"lulus"},</t>
  </si>
  <si>
    <t>{student_id:44,class_id:2,school_year:"2025/2026",semester:6,class_advisor_id:2,class_advisor_note:"Kemampuan teknis Ananda sudah sangat baik. Pertahankan kedisiplinan dan profesionalisme yang telah terbentuk untuk menyongsong masa depan. Sukses selalu untuk langkah selanjutnya",status:"lulus"},</t>
  </si>
  <si>
    <t>{student_id:45,class_id:2,school_year:"2025/2026",semester:6,class_advisor_id:2,class_advisor_note:"Kemampuan teknis Ananda sudah sangat baik. Pertahankan kedisiplinan dan profesionalisme yang telah terbentuk untuk menyongsong masa depan. Sukses selalu untuk langkah selanjutnya",status:"lulus"},</t>
  </si>
  <si>
    <t>{student_id:46,class_id:2,school_year:"2025/2026",semester:6,class_advisor_id:2,class_advisor_note:"Kemampuan teknis Ananda sudah sangat baik. Pertahankan kedisiplinan dan profesionalisme yang telah terbentuk untuk menyongsong masa depan. Sukses selalu untuk langkah selanjutnya",status:"lulus"},</t>
  </si>
  <si>
    <t>{student_id:47,class_id:2,school_year:"2025/2026",semester:6,class_advisor_id:2,class_advisor_note:"Kemampuan teknis Ananda sudah sangat baik. Pertahankan kedisiplinan dan profesionalisme yang telah terbentuk untuk menyongsong masa depan. Sukses selalu untuk langkah selanjutnya",status:"lulus"},</t>
  </si>
  <si>
    <t>{student_id:48,class_id:2,school_year:"2025/2026",semester:6,class_advisor_id:2,class_advisor_note:"Kemampuan teknis Ananda sudah sangat baik. Pertahankan kedisiplinan dan profesionalisme yang telah terbentuk untuk menyongsong masa depan. Sukses selalu untuk langkah selanjutnya",status:"lulus"},</t>
  </si>
  <si>
    <t>{student_id:49,class_id:2,school_year:"2025/2026",semester:6,class_advisor_id:2,class_advisor_note:"Kemampuan teknis Ananda sudah sangat baik. Pertahankan kedisiplinan dan profesionalisme yang telah terbentuk untuk menyongsong masa depan. Sukses selalu untuk langkah selanjutnya",status:"lulus"},</t>
  </si>
  <si>
    <t>{student_id:50,class_id:2,school_year:"2025/2026",semester:6,class_advisor_id:2,class_advisor_note:"Kemampuan teknis Ananda sudah sangat baik. Pertahankan kedisiplinan dan profesionalisme yang telah terbentuk untuk menyongsong masa depan. Sukses selalu untuk langkah selanjutnya",status:"lulus"},</t>
  </si>
  <si>
    <t>{student_id:51,class_id:2,school_year:"2025/2026",semester:6,class_advisor_id:2,class_advisor_note:"Kemampuan teknis Ananda sudah sangat baik. Pertahankan kedisiplinan dan profesionalisme yang telah terbentuk untuk menyongsong masa depan. Sukses selalu untuk langkah selanjutnya",status:"lulus"},</t>
  </si>
  <si>
    <t>{student_id:52,class_id:2,school_year:"2025/2026",semester:6,class_advisor_id:2,class_advisor_note:"Kemampuan teknis Ananda sudah sangat baik. Pertahankan kedisiplinan dan profesionalisme yang telah terbentuk untuk menyongsong masa depan. Sukses selalu untuk langkah selanjutnya",status:"lulus"},</t>
  </si>
  <si>
    <t>{student_id:53,class_id:2,school_year:"2025/2026",semester:6,class_advisor_id:2,class_advisor_note:"Kemampuan teknis Ananda sudah sangat baik. Pertahankan kedisiplinan dan profesionalisme yang telah terbentuk untuk menyongsong masa depan. Sukses selalu untuk langkah selanjutnya",status:"lulus"},</t>
  </si>
  <si>
    <t>{student_id:54,class_id:2,school_year:"2025/2026",semester:6,class_advisor_id:2,class_advisor_note:"Kemampuan teknis Ananda sudah sangat baik. Pertahankan kedisiplinan dan profesionalisme yang telah terbentuk untuk menyongsong masa depan. Sukses selalu untuk langkah selanjutnya",status:"lulus"},</t>
  </si>
  <si>
    <t>{student_id:55,class_id:2,school_year:"2025/2026",semester:6,class_advisor_id:2,class_advisor_note:"Kemampuan teknis Ananda sudah sangat baik. Pertahankan kedisiplinan dan profesionalisme yang telah terbentuk untuk menyongsong masa depan. Sukses selalu untuk langkah selanjutnya",status:"lulus"},</t>
  </si>
  <si>
    <t>{student_id:56,class_id:2,school_year:"2025/2026",semester:6,class_advisor_id:2,class_advisor_note:"Kemampuan teknis Ananda sudah sangat baik. Pertahankan kedisiplinan dan profesionalisme yang telah terbentuk untuk menyongsong masa depan. Sukses selalu untuk langkah selanjutnya",status:"lulus"},</t>
  </si>
  <si>
    <t>{student_id:57,class_id:3,school_year:"2025/2026",semester:6,class_advisor_id:3,class_advisor_note:"Kemampuan teknis Ananda sudah sangat baik. Pertahankan kedisiplinan dan profesionalisme yang telah terbentuk untuk menyongsong masa depan. Sukses selalu untuk langkah selanjutnya",status:"lulus"},</t>
  </si>
  <si>
    <t>{student_id:58,class_id:3,school_year:"2025/2026",semester:6,class_advisor_id:3,class_advisor_note:"Kemampuan teknis Ananda sudah sangat baik. Pertahankan kedisiplinan dan profesionalisme yang telah terbentuk untuk menyongsong masa depan. Sukses selalu untuk langkah selanjutnya",status:"lulus"},</t>
  </si>
  <si>
    <t>{student_id:59,class_id:3,school_year:"2025/2026",semester:6,class_advisor_id:3,class_advisor_note:"Kemampuan teknis Ananda sudah sangat baik. Pertahankan kedisiplinan dan profesionalisme yang telah terbentuk untuk menyongsong masa depan. Sukses selalu untuk langkah selanjutnya",status:"lulus"},</t>
  </si>
  <si>
    <t>{student_id:60,class_id:3,school_year:"2025/2026",semester:6,class_advisor_id:3,class_advisor_note:"Kemampuan teknis Ananda sudah sangat baik. Pertahankan kedisiplinan dan profesionalisme yang telah terbentuk untuk menyongsong masa depan. Sukses selalu untuk langkah selanjutnya",status:"lulus"},</t>
  </si>
  <si>
    <t>{student_id:61,class_id:3,school_year:"2025/2026",semester:6,class_advisor_id:3,class_advisor_note:"Kemampuan teknis Ananda sudah sangat baik. Pertahankan kedisiplinan dan profesionalisme yang telah terbentuk untuk menyongsong masa depan. Sukses selalu untuk langkah selanjutnya",status:"lulus"},</t>
  </si>
  <si>
    <t>{student_id:62,class_id:3,school_year:"2025/2026",semester:6,class_advisor_id:3,class_advisor_note:"Kemampuan teknis Ananda sudah sangat baik. Pertahankan kedisiplinan dan profesionalisme yang telah terbentuk untuk menyongsong masa depan. Sukses selalu untuk langkah selanjutnya",status:"lulus"},</t>
  </si>
  <si>
    <t>{student_id:63,class_id:3,school_year:"2025/2026",semester:6,class_advisor_id:3,class_advisor_note:"Kemampuan teknis Ananda sudah sangat baik. Pertahankan kedisiplinan dan profesionalisme yang telah terbentuk untuk menyongsong masa depan. Sukses selalu untuk langkah selanjutnya",status:"lulus"},</t>
  </si>
  <si>
    <t>{student_id:64,class_id:3,school_year:"2025/2026",semester:6,class_advisor_id:3,class_advisor_note:"Kemampuan teknis Ananda sudah sangat baik. Pertahankan kedisiplinan dan profesionalisme yang telah terbentuk untuk menyongsong masa depan. Sukses selalu untuk langkah selanjutnya",status:"lulus"},</t>
  </si>
  <si>
    <t>{student_id:65,class_id:3,school_year:"2025/2026",semester:6,class_advisor_id:3,class_advisor_note:"Kemampuan teknis Ananda sudah sangat baik. Pertahankan kedisiplinan dan profesionalisme yang telah terbentuk untuk menyongsong masa depan. Sukses selalu untuk langkah selanjutnya",status:"lulus"},</t>
  </si>
  <si>
    <t>{student_id:66,class_id:3,school_year:"2025/2026",semester:6,class_advisor_id:3,class_advisor_note:"Kemampuan teknis Ananda sudah sangat baik. Pertahankan kedisiplinan dan profesionalisme yang telah terbentuk untuk menyongsong masa depan. Sukses selalu untuk langkah selanjutnya",status:"lulus"},</t>
  </si>
  <si>
    <t>{student_id:67,class_id:3,school_year:"2025/2026",semester:6,class_advisor_id:3,class_advisor_note:"Kemampuan teknis Ananda sudah sangat baik. Pertahankan kedisiplinan dan profesionalisme yang telah terbentuk untuk menyongsong masa depan. Sukses selalu untuk langkah selanjutnya",status:"lulus"},</t>
  </si>
  <si>
    <t>{student_id:68,class_id:3,school_year:"2025/2026",semester:6,class_advisor_id:3,class_advisor_note:"Kemampuan teknis Ananda sudah sangat baik. Pertahankan kedisiplinan dan profesionalisme yang telah terbentuk untuk menyongsong masa depan. Sukses selalu untuk langkah selanjutnya",status:"lulus"},</t>
  </si>
  <si>
    <t>{student_id:69,class_id:3,school_year:"2025/2026",semester:6,class_advisor_id:3,class_advisor_note:"Kemampuan teknis Ananda sudah sangat baik. Pertahankan kedisiplinan dan profesionalisme yang telah terbentuk untuk menyongsong masa depan. Sukses selalu untuk langkah selanjutnya",status:"lulus"},</t>
  </si>
  <si>
    <t>{student_id:70,class_id:3,school_year:"2025/2026",semester:6,class_advisor_id:3,class_advisor_note:"Kemampuan teknis Ananda sudah sangat baik. Pertahankan kedisiplinan dan profesionalisme yang telah terbentuk untuk menyongsong masa depan. Sukses selalu untuk langkah selanjutnya",status:"lulus"},</t>
  </si>
  <si>
    <t>{student_id:71,class_id:3,school_year:"2025/2026",semester:6,class_advisor_id:3,class_advisor_note:"Kemampuan teknis Ananda sudah sangat baik. Pertahankan kedisiplinan dan profesionalisme yang telah terbentuk untuk menyongsong masa depan. Sukses selalu untuk langkah selanjutnya",status:"lulus"},</t>
  </si>
  <si>
    <t>{student_id:72,class_id:3,school_year:"2025/2026",semester:6,class_advisor_id:3,class_advisor_note:"Kemampuan teknis Ananda sudah sangat baik. Pertahankan kedisiplinan dan profesionalisme yang telah terbentuk untuk menyongsong masa depan. Sukses selalu untuk langkah selanjutnya",status:"lulus"},</t>
  </si>
  <si>
    <t>{student_id:73,class_id:3,school_year:"2025/2026",semester:6,class_advisor_id:3,class_advisor_note:"Kemampuan teknis Ananda sudah sangat baik. Pertahankan kedisiplinan dan profesionalisme yang telah terbentuk untuk menyongsong masa depan. Sukses selalu untuk langkah selanjutnya",status:"lulus"},</t>
  </si>
  <si>
    <t>{student_id:74,class_id:3,school_year:"2025/2026",semester:6,class_advisor_id:3,class_advisor_note:"Kemampuan teknis Ananda sudah sangat baik. Pertahankan kedisiplinan dan profesionalisme yang telah terbentuk untuk menyongsong masa depan. Sukses selalu untuk langkah selanjutnya",status:"lulus"},</t>
  </si>
  <si>
    <t>{student_id:75,class_id:3,school_year:"2025/2026",semester:6,class_advisor_id:3,class_advisor_note:"Kemampuan teknis Ananda sudah sangat baik. Pertahankan kedisiplinan dan profesionalisme yang telah terbentuk untuk menyongsong masa depan. Sukses selalu untuk langkah selanjutnya",status:"lulus"},</t>
  </si>
  <si>
    <t>{student_id:76,class_id:3,school_year:"2025/2026",semester:6,class_advisor_id:3,class_advisor_note:"Kemampuan teknis Ananda sudah sangat baik. Pertahankan kedisiplinan dan profesionalisme yang telah terbentuk untuk menyongsong masa depan. Sukses selalu untuk langkah selanjutnya",status:"lulus"},</t>
  </si>
  <si>
    <t>{student_id:77,class_id:3,school_year:"2025/2026",semester:6,class_advisor_id:3,class_advisor_note:"Kemampuan teknis Ananda sudah sangat baik. Pertahankan kedisiplinan dan profesionalisme yang telah terbentuk untuk menyongsong masa depan. Sukses selalu untuk langkah selanjutnya",status:"lulus"},</t>
  </si>
  <si>
    <t>{student_id:78,class_id:3,school_year:"2025/2026",semester:6,class_advisor_id:3,class_advisor_note:"Kemampuan teknis Ananda sudah sangat baik. Pertahankan kedisiplinan dan profesionalisme yang telah terbentuk untuk menyongsong masa depan. Sukses selalu untuk langkah selanjutnya",status:"lulus"},</t>
  </si>
  <si>
    <t>{student_id:79,class_id:3,school_year:"2025/2026",semester:6,class_advisor_id:3,class_advisor_note:"Kemampuan teknis Ananda sudah sangat baik. Pertahankan kedisiplinan dan profesionalisme yang telah terbentuk untuk menyongsong masa depan. Sukses selalu untuk langkah selanjutnya",status:"lulus"},</t>
  </si>
  <si>
    <t>{student_id:80,class_id:3,school_year:"2025/2026",semester:6,class_advisor_id:3,class_advisor_note:"Kemampuan teknis Ananda sudah sangat baik. Pertahankan kedisiplinan dan profesionalisme yang telah terbentuk untuk menyongsong masa depan. Sukses selalu untuk langkah selanjutnya",status:"lulus"},</t>
  </si>
  <si>
    <t>{student_id:81,class_id:3,school_year:"2025/2026",semester:6,class_advisor_id:3,class_advisor_note:"Kemampuan teknis Ananda sudah sangat baik. Pertahankan kedisiplinan dan profesionalisme yang telah terbentuk untuk menyongsong masa depan. Sukses selalu untuk langkah selanjutnya",status:"lulus"},</t>
  </si>
  <si>
    <t>{student_id:82,class_id:4,school_year:"2025/2026",semester:6,class_advisor_id:4,class_advisor_note:"Kemampuan teknis Ananda sudah sangat baik. Pertahankan kedisiplinan dan profesionalisme yang telah terbentuk untuk menyongsong masa depan. Sukses selalu untuk langkah selanjutnya",status:"lulus"},</t>
  </si>
  <si>
    <t>{student_id:83,class_id:4,school_year:"2025/2026",semester:6,class_advisor_id:4,class_advisor_note:"Kemampuan teknis Ananda sudah sangat baik. Pertahankan kedisiplinan dan profesionalisme yang telah terbentuk untuk menyongsong masa depan. Sukses selalu untuk langkah selanjutnya",status:"lulus"},</t>
  </si>
  <si>
    <t>{student_id:84,class_id:4,school_year:"2025/2026",semester:6,class_advisor_id:4,class_advisor_note:"Kemampuan teknis Ananda sudah sangat baik. Pertahankan kedisiplinan dan profesionalisme yang telah terbentuk untuk menyongsong masa depan. Sukses selalu untuk langkah selanjutnya",status:"lulus"},</t>
  </si>
  <si>
    <t>{student_id:85,class_id:4,school_year:"2025/2026",semester:6,class_advisor_id:4,class_advisor_note:"Kemampuan teknis Ananda sudah sangat baik. Pertahankan kedisiplinan dan profesionalisme yang telah terbentuk untuk menyongsong masa depan. Sukses selalu untuk langkah selanjutnya",status:"lulus"},</t>
  </si>
  <si>
    <t>{student_id:86,class_id:4,school_year:"2025/2026",semester:6,class_advisor_id:4,class_advisor_note:"Kemampuan teknis Ananda sudah sangat baik. Pertahankan kedisiplinan dan profesionalisme yang telah terbentuk untuk menyongsong masa depan. Sukses selalu untuk langkah selanjutnya",status:"lulus"},</t>
  </si>
  <si>
    <t>{student_id:87,class_id:4,school_year:"2025/2026",semester:6,class_advisor_id:4,class_advisor_note:"Kemampuan teknis Ananda sudah sangat baik. Pertahankan kedisiplinan dan profesionalisme yang telah terbentuk untuk menyongsong masa depan. Sukses selalu untuk langkah selanjutnya",status:"lulus"},</t>
  </si>
  <si>
    <t>{student_id:88,class_id:4,school_year:"2025/2026",semester:6,class_advisor_id:4,class_advisor_note:"Kemampuan teknis Ananda sudah sangat baik. Pertahankan kedisiplinan dan profesionalisme yang telah terbentuk untuk menyongsong masa depan. Sukses selalu untuk langkah selanjutnya",status:"lulus"},</t>
  </si>
  <si>
    <t>{student_id:89,class_id:4,school_year:"2025/2026",semester:6,class_advisor_id:4,class_advisor_note:"Kemampuan teknis Ananda sudah sangat baik. Pertahankan kedisiplinan dan profesionalisme yang telah terbentuk untuk menyongsong masa depan. Sukses selalu untuk langkah selanjutnya",status:"lulus"},</t>
  </si>
  <si>
    <t>{student_id:90,class_id:4,school_year:"2025/2026",semester:6,class_advisor_id:4,class_advisor_note:"Kemampuan teknis Ananda sudah sangat baik. Pertahankan kedisiplinan dan profesionalisme yang telah terbentuk untuk menyongsong masa depan. Sukses selalu untuk langkah selanjutnya",status:"lulus"},</t>
  </si>
  <si>
    <t>{student_id:91,class_id:4,school_year:"2025/2026",semester:6,class_advisor_id:4,class_advisor_note:"Kemampuan teknis Ananda sudah sangat baik. Pertahankan kedisiplinan dan profesionalisme yang telah terbentuk untuk menyongsong masa depan. Sukses selalu untuk langkah selanjutnya",status:"lulus"},</t>
  </si>
  <si>
    <t>{student_id:92,class_id:4,school_year:"2025/2026",semester:6,class_advisor_id:4,class_advisor_note:"Kemampuan teknis Ananda sudah sangat baik. Pertahankan kedisiplinan dan profesionalisme yang telah terbentuk untuk menyongsong masa depan. Sukses selalu untuk langkah selanjutnya",status:"lulus"},</t>
  </si>
  <si>
    <t>{student_id:93,class_id:4,school_year:"2025/2026",semester:6,class_advisor_id:4,class_advisor_note:"Kemampuan teknis Ananda sudah sangat baik. Pertahankan kedisiplinan dan profesionalisme yang telah terbentuk untuk menyongsong masa depan. Sukses selalu untuk langkah selanjutnya",status:"lulus"},</t>
  </si>
  <si>
    <t>{student_id:94,class_id:4,school_year:"2025/2026",semester:6,class_advisor_id:4,class_advisor_note:"Kemampuan teknis Ananda sudah sangat baik. Pertahankan kedisiplinan dan profesionalisme yang telah terbentuk untuk menyongsong masa depan. Sukses selalu untuk langkah selanjutnya",status:"lulus"},</t>
  </si>
  <si>
    <t>{student_id:95,class_id:4,school_year:"2025/2026",semester:6,class_advisor_id:4,class_advisor_note:"Kemampuan teknis Ananda sudah sangat baik. Pertahankan kedisiplinan dan profesionalisme yang telah terbentuk untuk menyongsong masa depan. Sukses selalu untuk langkah selanjutnya",status:"lulus"},</t>
  </si>
  <si>
    <t>{student_id:96,class_id:4,school_year:"2025/2026",semester:6,class_advisor_id:4,class_advisor_note:"Kemampuan teknis Ananda sudah sangat baik. Pertahankan kedisiplinan dan profesionalisme yang telah terbentuk untuk menyongsong masa depan. Sukses selalu untuk langkah selanjutnya",status:"lulus"},</t>
  </si>
  <si>
    <t>{student_id:97,class_id:4,school_year:"2025/2026",semester:6,class_advisor_id:4,class_advisor_note:"Kemampuan teknis Ananda sudah sangat baik. Pertahankan kedisiplinan dan profesionalisme yang telah terbentuk untuk menyongsong masa depan. Sukses selalu untuk langkah selanjutnya",status:"lulus"},</t>
  </si>
  <si>
    <t>{student_id:98,class_id:4,school_year:"2025/2026",semester:6,class_advisor_id:4,class_advisor_note:"Kemampuan teknis Ananda sudah sangat baik. Pertahankan kedisiplinan dan profesionalisme yang telah terbentuk untuk menyongsong masa depan. Sukses selalu untuk langkah selanjutnya",status:"lulus"},</t>
  </si>
  <si>
    <t>{student_id:99,class_id:4,school_year:"2025/2026",semester:6,class_advisor_id:4,class_advisor_note:"Kemampuan teknis Ananda sudah sangat baik. Pertahankan kedisiplinan dan profesionalisme yang telah terbentuk untuk menyongsong masa depan. Sukses selalu untuk langkah selanjutnya",status:"lulus"},</t>
  </si>
  <si>
    <t>{student_id:100,class_id:4,school_year:"2025/2026",semester:6,class_advisor_id:4,class_advisor_note:"Kemampuan teknis Ananda sudah sangat baik. Pertahankan kedisiplinan dan profesionalisme yang telah terbentuk untuk menyongsong masa depan. Sukses selalu untuk langkah selanjutnya",status:"lulus"},</t>
  </si>
  <si>
    <t>{student_id:101,class_id:4,school_year:"2025/2026",semester:6,class_advisor_id:4,class_advisor_note:"Kemampuan teknis Ananda sudah sangat baik. Pertahankan kedisiplinan dan profesionalisme yang telah terbentuk untuk menyongsong masa depan. Sukses selalu untuk langkah selanjutnya",status:"lulus"},</t>
  </si>
  <si>
    <t>{student_id:102,class_id:4,school_year:"2025/2026",semester:6,class_advisor_id:4,class_advisor_note:"Kemampuan teknis Ananda sudah sangat baik. Pertahankan kedisiplinan dan profesionalisme yang telah terbentuk untuk menyongsong masa depan. Sukses selalu untuk langkah selanjutnya",status:"lulus"},</t>
  </si>
  <si>
    <t>{student_id:103,class_id:4,school_year:"2025/2026",semester:6,class_advisor_id:4,class_advisor_note:"Kemampuan teknis Ananda sudah sangat baik. Pertahankan kedisiplinan dan profesionalisme yang telah terbentuk untuk menyongsong masa depan. Sukses selalu untuk langkah selanjutnya",status:"lulus"},</t>
  </si>
  <si>
    <t>{student_id:104,class_id:4,school_year:"2025/2026",semester:6,class_advisor_id:4,class_advisor_note:"Kemampuan teknis Ananda sudah sangat baik. Pertahankan kedisiplinan dan profesionalisme yang telah terbentuk untuk menyongsong masa depan. Sukses selalu untuk langkah selanjutnya",status:"lulus"},</t>
  </si>
  <si>
    <t>{student_id:105,class_id:4,school_year:"2025/2026",semester:6,class_advisor_id:4,class_advisor_note:"Kemampuan teknis Ananda sudah sangat baik. Pertahankan kedisiplinan dan profesionalisme yang telah terbentuk untuk menyongsong masa depan. Sukses selalu untuk langkah selanjutnya",status:"lulus"},</t>
  </si>
  <si>
    <t>{student_id:106,class_id:4,school_year:"2025/2026",semester:6,class_advisor_id:4,class_advisor_note:"Kemampuan teknis Ananda sudah sangat baik. Pertahankan kedisiplinan dan profesionalisme yang telah terbentuk untuk menyongsong masa depan. Sukses selalu untuk langkah selanjutnya",status:"lulus"},</t>
  </si>
  <si>
    <t>{student_id:107,class_id:4,school_year:"2025/2026",semester:6,class_advisor_id:4,class_advisor_note:"Kemampuan teknis Ananda sudah sangat baik. Pertahankan kedisiplinan dan profesionalisme yang telah terbentuk untuk menyongsong masa depan. Sukses selalu untuk langkah selanjutnya",status:"lulus"},</t>
  </si>
  <si>
    <t>{student_id:108,class_id:4,school_year:"2025/2026",semester:6,class_advisor_id:4,class_advisor_note:"Kemampuan teknis Ananda sudah sangat baik. Pertahankan kedisiplinan dan profesionalisme yang telah terbentuk untuk menyongsong masa depan. Sukses selalu untuk langkah selanjutnya",status:"lulus"},</t>
  </si>
  <si>
    <t>{student_id:109,class_id:4,school_year:"2025/2026",semester:6,class_advisor_id:5,class_advisor_note:"Kemampuan teknis Ananda sudah sangat baik. Pertahankan kedisiplinan dan profesionalisme yang telah terbentuk untuk menyongsong masa depan. Sukses selalu untuk langkah selanjutnya",status:"lulus"},</t>
  </si>
  <si>
    <t>{student_id:110,class_id:4,school_year:"2025/2026",semester:6,class_advisor_id:5,class_advisor_note:"Kemampuan teknis Ananda sudah sangat baik. Pertahankan kedisiplinan dan profesionalisme yang telah terbentuk untuk menyongsong masa depan. Sukses selalu untuk langkah selanjutnya",status:"lulus"},</t>
  </si>
  <si>
    <t>{student_id:111,class_id:5,school_year:"2025/2026",semester:6,class_advisor_id:5,class_advisor_note:"Kemampuan teknis Ananda sudah sangat baik. Pertahankan kedisiplinan dan profesionalisme yang telah terbentuk untuk menyongsong masa depan. Sukses selalu untuk langkah selanjutnya",status:"lulus"},</t>
  </si>
  <si>
    <t>{student_id:112,class_id:5,school_year:"2025/2026",semester:6,class_advisor_id:5,class_advisor_note:"Kemampuan teknis Ananda sudah sangat baik. Pertahankan kedisiplinan dan profesionalisme yang telah terbentuk untuk menyongsong masa depan. Sukses selalu untuk langkah selanjutnya",status:"lulus"},</t>
  </si>
  <si>
    <t>{student_id:113,class_id:5,school_year:"2025/2026",semester:6,class_advisor_id:5,class_advisor_note:"Kemampuan teknis Ananda sudah sangat baik. Pertahankan kedisiplinan dan profesionalisme yang telah terbentuk untuk menyongsong masa depan. Sukses selalu untuk langkah selanjutnya",status:"lulus"},</t>
  </si>
  <si>
    <t>{student_id:114,class_id:5,school_year:"2025/2026",semester:6,class_advisor_id:5,class_advisor_note:"Kemampuan teknis Ananda sudah sangat baik. Pertahankan kedisiplinan dan profesionalisme yang telah terbentuk untuk menyongsong masa depan. Sukses selalu untuk langkah selanjutnya",status:"lulus"},</t>
  </si>
  <si>
    <t>{student_id:115,class_id:5,school_year:"2025/2026",semester:6,class_advisor_id:5,class_advisor_note:"Kemampuan teknis Ananda sudah sangat baik. Pertahankan kedisiplinan dan profesionalisme yang telah terbentuk untuk menyongsong masa depan. Sukses selalu untuk langkah selanjutnya",status:"lulus"},</t>
  </si>
  <si>
    <t>{student_id:116,class_id:5,school_year:"2025/2026",semester:6,class_advisor_id:5,class_advisor_note:"Kemampuan teknis Ananda sudah sangat baik. Pertahankan kedisiplinan dan profesionalisme yang telah terbentuk untuk menyongsong masa depan. Sukses selalu untuk langkah selanjutnya",status:"lulus"},</t>
  </si>
  <si>
    <t>{student_id:117,class_id:5,school_year:"2025/2026",semester:6,class_advisor_id:5,class_advisor_note:"Kemampuan teknis Ananda sudah sangat baik. Pertahankan kedisiplinan dan profesionalisme yang telah terbentuk untuk menyongsong masa depan. Sukses selalu untuk langkah selanjutnya",status:"lulus"},</t>
  </si>
  <si>
    <t>{student_id:118,class_id:5,school_year:"2025/2026",semester:6,class_advisor_id:5,class_advisor_note:"Kemampuan teknis Ananda sudah sangat baik. Pertahankan kedisiplinan dan profesionalisme yang telah terbentuk untuk menyongsong masa depan. Sukses selalu untuk langkah selanjutnya",status:"lulus"},</t>
  </si>
  <si>
    <t>{student_id:119,class_id:5,school_year:"2025/2026",semester:6,class_advisor_id:5,class_advisor_note:"Kemampuan teknis Ananda sudah sangat baik. Pertahankan kedisiplinan dan profesionalisme yang telah terbentuk untuk menyongsong masa depan. Sukses selalu untuk langkah selanjutnya",status:"lulus"},</t>
  </si>
  <si>
    <t>{student_id:120,class_id:5,school_year:"2025/2026",semester:6,class_advisor_id:5,class_advisor_note:"Kemampuan teknis Ananda sudah sangat baik. Pertahankan kedisiplinan dan profesionalisme yang telah terbentuk untuk menyongsong masa depan. Sukses selalu untuk langkah selanjutnya",status:"lulus"},</t>
  </si>
  <si>
    <t>{student_id:121,class_id:5,school_year:"2025/2026",semester:6,class_advisor_id:5,class_advisor_note:"Kemampuan teknis Ananda sudah sangat baik. Pertahankan kedisiplinan dan profesionalisme yang telah terbentuk untuk menyongsong masa depan. Sukses selalu untuk langkah selanjutnya",status:"lulus"},</t>
  </si>
  <si>
    <t>{student_id:122,class_id:5,school_year:"2025/2026",semester:6,class_advisor_id:5,class_advisor_note:"Kemampuan teknis Ananda sudah sangat baik. Pertahankan kedisiplinan dan profesionalisme yang telah terbentuk untuk menyongsong masa depan. Sukses selalu untuk langkah selanjutnya",status:"lulus"},</t>
  </si>
  <si>
    <t>{student_id:123,class_id:5,school_year:"2025/2026",semester:6,class_advisor_id:5,class_advisor_note:"Kemampuan teknis Ananda sudah sangat baik. Pertahankan kedisiplinan dan profesionalisme yang telah terbentuk untuk menyongsong masa depan. Sukses selalu untuk langkah selanjutnya",status:"lulus"},</t>
  </si>
  <si>
    <t>{student_id:124,class_id:5,school_year:"2025/2026",semester:6,class_advisor_id:5,class_advisor_note:"Kemampuan teknis Ananda sudah sangat baik. Pertahankan kedisiplinan dan profesionalisme yang telah terbentuk untuk menyongsong masa depan. Sukses selalu untuk langkah selanjutnya",status:"lulus"},</t>
  </si>
  <si>
    <t>{student_id:125,class_id:5,school_year:"2025/2026",semester:6,class_advisor_id:5,class_advisor_note:"Kemampuan teknis Ananda sudah sangat baik. Pertahankan kedisiplinan dan profesionalisme yang telah terbentuk untuk menyongsong masa depan. Sukses selalu untuk langkah selanjutnya",status:"lulus"},</t>
  </si>
  <si>
    <t>{student_id:126,class_id:5,school_year:"2025/2026",semester:6,class_advisor_id:5,class_advisor_note:"Kemampuan teknis Ananda sudah sangat baik. Pertahankan kedisiplinan dan profesionalisme yang telah terbentuk untuk menyongsong masa depan. Sukses selalu untuk langkah selanjutnya",status:"lulus"},</t>
  </si>
  <si>
    <t>{student_id:127,class_id:5,school_year:"2025/2026",semester:6,class_advisor_id:5,class_advisor_note:"Kemampuan teknis Ananda sudah sangat baik. Pertahankan kedisiplinan dan profesionalisme yang telah terbentuk untuk menyongsong masa depan. Sukses selalu untuk langkah selanjutnya",status:"lulus"},</t>
  </si>
  <si>
    <t>{student_id:128,class_id:5,school_year:"2025/2026",semester:6,class_advisor_id:5,class_advisor_note:"Kemampuan teknis Ananda sudah sangat baik. Pertahankan kedisiplinan dan profesionalisme yang telah terbentuk untuk menyongsong masa depan. Sukses selalu untuk langkah selanjutnya",status:"lulus"},</t>
  </si>
  <si>
    <t>{student_id:129,class_id:5,school_year:"2025/2026",semester:6,class_advisor_id:5,class_advisor_note:"Kemampuan teknis Ananda sudah sangat baik. Pertahankan kedisiplinan dan profesionalisme yang telah terbentuk untuk menyongsong masa depan. Sukses selalu untuk langkah selanjutnya",status:"lulus"},</t>
  </si>
  <si>
    <t>{student_id:130,class_id:5,school_year:"2025/2026",semester:6,class_advisor_id:5,class_advisor_note:"Kemampuan teknis Ananda sudah sangat baik. Pertahankan kedisiplinan dan profesionalisme yang telah terbentuk untuk menyongsong masa depan. Sukses selalu untuk langkah selanjutnya",status:"lulus"},</t>
  </si>
  <si>
    <t>{student_id:131,class_id:5,school_year:"2025/2026",semester:6,class_advisor_id:5,class_advisor_note:"Kemampuan teknis Ananda sudah sangat baik. Pertahankan kedisiplinan dan profesionalisme yang telah terbentuk untuk menyongsong masa depan. Sukses selalu untuk langkah selanjutnya",status:"lulus"},</t>
  </si>
  <si>
    <t>{student_id:132,class_id:5,school_year:"2025/2026",semester:6,class_advisor_id:5,class_advisor_note:"Kemampuan teknis Ananda sudah sangat baik. Pertahankan kedisiplinan dan profesionalisme yang telah terbentuk untuk menyongsong masa depan. Sukses selalu untuk langkah selanjutnya",status:"lulus"},</t>
  </si>
  <si>
    <t>{student_id:133,class_id:5,school_year:"2025/2026",semester:6,class_advisor_id:5,class_advisor_note:"Kemampuan teknis Ananda sudah sangat baik. Pertahankan kedisiplinan dan profesionalisme yang telah terbentuk untuk menyongsong masa depan. Sukses selalu untuk langkah selanjutnya",status:"lulus"},</t>
  </si>
  <si>
    <t>{student_id:134,class_id:5,school_year:"2025/2026",semester:6,class_advisor_id:5,class_advisor_note:"Kemampuan teknis Ananda sudah sangat baik. Pertahankan kedisiplinan dan profesionalisme yang telah terbentuk untuk menyongsong masa depan. Sukses selalu untuk langkah selanjutnya",status:"lulus"},</t>
  </si>
  <si>
    <t>{student_id:135,class_id:5,school_year:"2025/2026",semester:6,class_advisor_id:5,class_advisor_note:"Kemampuan teknis Ananda sudah sangat baik. Pertahankan kedisiplinan dan profesionalisme yang telah terbentuk untuk menyongsong masa depan. Sukses selalu untuk langkah selanjutnya",status:"lulus"},</t>
  </si>
  <si>
    <t>{student_id:136,class_id:5,school_year:"2025/2026",semester:6,class_advisor_id:5,class_advisor_note:"Kemampuan teknis Ananda sudah sangat baik. Pertahankan kedisiplinan dan profesionalisme yang telah terbentuk untuk menyongsong masa depan. Sukses selalu untuk langkah selanjutnya",status:"lulus"},</t>
  </si>
  <si>
    <t>{student_id:137,class_id:5,school_year:"2025/2026",semester:6,class_advisor_id:5,class_advisor_note:"Kemampuan teknis Ananda sudah sangat baik. Pertahankan kedisiplinan dan profesionalisme yang telah terbentuk untuk menyongsong masa depan. Sukses selalu untuk langkah selanjutnya",status:"lulus"},</t>
  </si>
  <si>
    <t>{student_id:138,class_id:5,school_year:"2025/2026",semester:6,class_advisor_id:5,class_advisor_note:"Kemampuan teknis Ananda sudah sangat baik. Pertahankan kedisiplinan dan profesionalisme yang telah terbentuk untuk menyongsong masa depan. Sukses selalu untuk langkah selanjutnya",status:"lulus"},</t>
  </si>
  <si>
    <t>{student_id:139,class_id:5,school_year:"2025/2026",semester:6,class_advisor_id:5,class_advisor_note:"Kemampuan teknis Ananda sudah sangat baik. Pertahankan kedisiplinan dan profesionalisme yang telah terbentuk untuk menyongsong masa depan. Sukses selalu untuk langkah selanjutnya",status:"lulus"},</t>
  </si>
  <si>
    <t>{student_id:140,class_id:5,school_year:"2025/2026",semester:6,class_advisor_id:5,class_advisor_note:"Kemampuan teknis Ananda sudah sangat baik. Pertahankan kedisiplinan dan profesionalisme yang telah terbentuk untuk menyongsong masa depan. Sukses selalu untuk langkah selanjutnya",status:"lulus"},</t>
  </si>
  <si>
    <t>{student_id:141,class_id:5,school_year:"2025/2026",semester:6,class_advisor_id:5,class_advisor_note:"Kemampuan teknis Ananda sudah sangat baik. Pertahankan kedisiplinan dan profesionalisme yang telah terbentuk untuk menyongsong masa depan. Sukses selalu untuk langkah selanjutnya",status:"lulus"},</t>
  </si>
  <si>
    <t>{student_id:142,class_id:6,school_year:"2025/2026",semester:6,class_advisor_id:6,class_advisor_note:"Kemampuan teknis Ananda sudah sangat baik. Pertahankan kedisiplinan dan profesionalisme yang telah terbentuk untuk menyongsong masa depan. Sukses selalu untuk langkah selanjutnya",status:"lulus"},</t>
  </si>
  <si>
    <t>{student_id:143,class_id:6,school_year:"2025/2026",semester:6,class_advisor_id:6,class_advisor_note:"Kemampuan teknis Ananda sudah sangat baik. Pertahankan kedisiplinan dan profesionalisme yang telah terbentuk untuk menyongsong masa depan. Sukses selalu untuk langkah selanjutnya",status:"lulus"},</t>
  </si>
  <si>
    <t>{student_id:144,class_id:6,school_year:"2025/2026",semester:6,class_advisor_id:6,class_advisor_note:"Kemampuan teknis Ananda sudah sangat baik. Pertahankan kedisiplinan dan profesionalisme yang telah terbentuk untuk menyongsong masa depan. Sukses selalu untuk langkah selanjutnya",status:"lulus"},</t>
  </si>
  <si>
    <t>{student_id:145,class_id:6,school_year:"2025/2026",semester:6,class_advisor_id:6,class_advisor_note:"Kemampuan teknis Ananda sudah sangat baik. Pertahankan kedisiplinan dan profesionalisme yang telah terbentuk untuk menyongsong masa depan. Sukses selalu untuk langkah selanjutnya",status:"lulus"},</t>
  </si>
  <si>
    <t>{student_id:146,class_id:6,school_year:"2025/2026",semester:6,class_advisor_id:6,class_advisor_note:"Kemampuan teknis Ananda sudah sangat baik. Pertahankan kedisiplinan dan profesionalisme yang telah terbentuk untuk menyongsong masa depan. Sukses selalu untuk langkah selanjutnya",status:"lulus"},</t>
  </si>
  <si>
    <t>{student_id:147,class_id:6,school_year:"2025/2026",semester:6,class_advisor_id:6,class_advisor_note:"Kemampuan teknis Ananda sudah sangat baik. Pertahankan kedisiplinan dan profesionalisme yang telah terbentuk untuk menyongsong masa depan. Sukses selalu untuk langkah selanjutnya",status:"lulus"},</t>
  </si>
  <si>
    <t>{student_id:148,class_id:6,school_year:"2025/2026",semester:6,class_advisor_id:6,class_advisor_note:"Kemampuan teknis Ananda sudah sangat baik. Pertahankan kedisiplinan dan profesionalisme yang telah terbentuk untuk menyongsong masa depan. Sukses selalu untuk langkah selanjutnya",status:"lulus"},</t>
  </si>
  <si>
    <t>{student_id:149,class_id:6,school_year:"2025/2026",semester:6,class_advisor_id:6,class_advisor_note:"Kemampuan teknis Ananda sudah sangat baik. Pertahankan kedisiplinan dan profesionalisme yang telah terbentuk untuk menyongsong masa depan. Sukses selalu untuk langkah selanjutnya",status:"lulus"},</t>
  </si>
  <si>
    <t>{student_id:150,class_id:6,school_year:"2025/2026",semester:6,class_advisor_id:6,class_advisor_note:"Kemampuan teknis Ananda sudah sangat baik. Pertahankan kedisiplinan dan profesionalisme yang telah terbentuk untuk menyongsong masa depan. Sukses selalu untuk langkah selanjutnya",status:"lulus"},</t>
  </si>
  <si>
    <t>{student_id:151,class_id:6,school_year:"2025/2026",semester:6,class_advisor_id:6,class_advisor_note:"Kemampuan teknis Ananda sudah sangat baik. Pertahankan kedisiplinan dan profesionalisme yang telah terbentuk untuk menyongsong masa depan. Sukses selalu untuk langkah selanjutnya",status:"lulus"},</t>
  </si>
  <si>
    <t>{student_id:152,class_id:6,school_year:"2025/2026",semester:6,class_advisor_id:6,class_advisor_note:"Kemampuan teknis Ananda sudah sangat baik. Pertahankan kedisiplinan dan profesionalisme yang telah terbentuk untuk menyongsong masa depan. Sukses selalu untuk langkah selanjutnya",status:"lulus"},</t>
  </si>
  <si>
    <t>{student_id:153,class_id:6,school_year:"2025/2026",semester:6,class_advisor_id:6,class_advisor_note:"Kemampuan teknis Ananda sudah sangat baik. Pertahankan kedisiplinan dan profesionalisme yang telah terbentuk untuk menyongsong masa depan. Sukses selalu untuk langkah selanjutnya",status:"lulus"},</t>
  </si>
  <si>
    <t>{student_id:154,class_id:6,school_year:"2025/2026",semester:6,class_advisor_id:6,class_advisor_note:"Kemampuan teknis Ananda sudah sangat baik. Pertahankan kedisiplinan dan profesionalisme yang telah terbentuk untuk menyongsong masa depan. Sukses selalu untuk langkah selanjutnya",status:"lulus"},</t>
  </si>
  <si>
    <t>{student_id:155,class_id:6,school_year:"2025/2026",semester:6,class_advisor_id:6,class_advisor_note:"Kemampuan teknis Ananda sudah sangat baik. Pertahankan kedisiplinan dan profesionalisme yang telah terbentuk untuk menyongsong masa depan. Sukses selalu untuk langkah selanjutnya",status:"lulus"},</t>
  </si>
  <si>
    <t>{student_id:156,class_id:6,school_year:"2025/2026",semester:6,class_advisor_id:6,class_advisor_note:"Kemampuan teknis Ananda sudah sangat baik. Pertahankan kedisiplinan dan profesionalisme yang telah terbentuk untuk menyongsong masa depan. Sukses selalu untuk langkah selanjutnya",status:"lulus"},</t>
  </si>
  <si>
    <t>{student_id:157,class_id:6,school_year:"2025/2026",semester:6,class_advisor_id:6,class_advisor_note:"Kemampuan teknis Ananda sudah sangat baik. Pertahankan kedisiplinan dan profesionalisme yang telah terbentuk untuk menyongsong masa depan. Sukses selalu untuk langkah selanjutnya",status:"lulus"},</t>
  </si>
  <si>
    <t>{student_id:158,class_id:6,school_year:"2025/2026",semester:6,class_advisor_id:6,class_advisor_note:"Kemampuan teknis Ananda sudah sangat baik. Pertahankan kedisiplinan dan profesionalisme yang telah terbentuk untuk menyongsong masa depan. Sukses selalu untuk langkah selanjutnya",status:"lulus"},</t>
  </si>
  <si>
    <t>{student_id:159,class_id:6,school_year:"2025/2026",semester:6,class_advisor_id:6,class_advisor_note:"Kemampuan teknis Ananda sudah sangat baik. Pertahankan kedisiplinan dan profesionalisme yang telah terbentuk untuk menyongsong masa depan. Sukses selalu untuk langkah selanjutnya",status:"lulus"},</t>
  </si>
  <si>
    <t>{student_id:160,class_id:6,school_year:"2025/2026",semester:6,class_advisor_id:6,class_advisor_note:"Kemampuan teknis Ananda sudah sangat baik. Pertahankan kedisiplinan dan profesionalisme yang telah terbentuk untuk menyongsong masa depan. Sukses selalu untuk langkah selanjutnya",status:"lulus"},</t>
  </si>
  <si>
    <t>{student_id:161,class_id:6,school_year:"2025/2026",semester:6,class_advisor_id:6,class_advisor_note:"Kemampuan teknis Ananda sudah sangat baik. Pertahankan kedisiplinan dan profesionalisme yang telah terbentuk untuk menyongsong masa depan. Sukses selalu untuk langkah selanjutnya",status:"lulus"},</t>
  </si>
  <si>
    <t>{student_id:162,class_id:6,school_year:"2025/2026",semester:6,class_advisor_id:6,class_advisor_note:"Kemampuan teknis Ananda sudah sangat baik. Pertahankan kedisiplinan dan profesionalisme yang telah terbentuk untuk menyongsong masa depan. Sukses selalu untuk langkah selanjutnya",status:"lulus"},</t>
  </si>
  <si>
    <t>{student_id:163,class_id:6,school_year:"2025/2026",semester:6,class_advisor_id:6,class_advisor_note:"Kemampuan teknis Ananda sudah sangat baik. Pertahankan kedisiplinan dan profesionalisme yang telah terbentuk untuk menyongsong masa depan. Sukses selalu untuk langkah selanjutnya",status:"lulus"},</t>
  </si>
  <si>
    <t>{student_id:164,class_id:6,school_year:"2025/2026",semester:6,class_advisor_id:6,class_advisor_note:"Kemampuan teknis Ananda sudah sangat baik. Pertahankan kedisiplinan dan profesionalisme yang telah terbentuk untuk menyongsong masa depan. Sukses selalu untuk langkah selanjutnya",status:"lulus"},</t>
  </si>
  <si>
    <t>{student_id:165,class_id:6,school_year:"2025/2026",semester:6,class_advisor_id:6,class_advisor_note:"Kemampuan teknis Ananda sudah sangat baik. Pertahankan kedisiplinan dan profesionalisme yang telah terbentuk untuk menyongsong masa depan. Sukses selalu untuk langkah selanjutnya",status:"lulus"},</t>
  </si>
  <si>
    <t>{student_id:166,class_id:6,school_year:"2025/2026",semester:6,class_advisor_id:6,class_advisor_note:"Kemampuan teknis Ananda sudah sangat baik. Pertahankan kedisiplinan dan profesionalisme yang telah terbentuk untuk menyongsong masa depan. Sukses selalu untuk langkah selanjutnya",status:"lulus"},</t>
  </si>
  <si>
    <t>{student_id:167,class_id:6,school_year:"2025/2026",semester:6,class_advisor_id:6,class_advisor_note:"Kemampuan teknis Ananda sudah sangat baik. Pertahankan kedisiplinan dan profesionalisme yang telah terbentuk untuk menyongsong masa depan. Sukses selalu untuk langkah selanjutnya",status:"lulus"},</t>
  </si>
  <si>
    <t>{student_id:168,class_id:6,school_year:"2025/2026",semester:6,class_advisor_id:6,class_advisor_note:"Kemampuan teknis Ananda sudah sangat baik. Pertahankan kedisiplinan dan profesionalisme yang telah terbentuk untuk menyongsong masa depan. Sukses selalu untuk langkah selanjutnya",status:"lulus"},</t>
  </si>
  <si>
    <t>{student_id:169,class_id:6,school_year:"2025/2026",semester:6,class_advisor_id:6,class_advisor_note:"Kemampuan teknis Ananda sudah sangat baik. Pertahankan kedisiplinan dan profesionalisme yang telah terbentuk untuk menyongsong masa depan. Sukses selalu untuk langkah selanjutnya",status:"lulus"},</t>
  </si>
  <si>
    <t>{student_id:170,class_id:6,school_year:"2025/2026",semester:6,class_advisor_id:6,class_advisor_note:"Kemampuan teknis Ananda sudah sangat baik. Pertahankan kedisiplinan dan profesionalisme yang telah terbentuk untuk menyongsong masa depan. Sukses selalu untuk langkah selanjutnya",status:"lulus"},</t>
  </si>
  <si>
    <t>{student_id:171,class_id:6,school_year:"2025/2026",semester:6,class_advisor_id:6,class_advisor_note:"Kemampuan teknis Ananda sudah sangat baik. Pertahankan kedisiplinan dan profesionalisme yang telah terbentuk untuk menyongsong masa depan. Sukses selalu untuk langkah selanjutnya",status:"lulus"},</t>
  </si>
  <si>
    <t>{student_id:172,class_id:6,school_year:"2025/2026",semester:6,class_advisor_id:6,class_advisor_note:"Kemampuan teknis Ananda sudah sangat baik. Pertahankan kedisiplinan dan profesionalisme yang telah terbentuk untuk menyongsong masa depan. Sukses selalu untuk langkah selanjutnya",status:"lulus"},</t>
  </si>
  <si>
    <t>{student_id:173,class_id:7,school_year:"2025/2026",semester:6,class_advisor_id:7,class_advisor_note:"Kemampuan teknis Ananda sudah sangat baik. Pertahankan kedisiplinan dan profesionalisme yang telah terbentuk untuk menyongsong masa depan. Sukses selalu untuk langkah selanjutnya",status:"lulus"},</t>
  </si>
  <si>
    <t>{student_id:174,class_id:7,school_year:"2025/2026",semester:6,class_advisor_id:7,class_advisor_note:"Kemampuan teknis Ananda sudah sangat baik. Pertahankan kedisiplinan dan profesionalisme yang telah terbentuk untuk menyongsong masa depan. Sukses selalu untuk langkah selanjutnya",status:"lulus"},</t>
  </si>
  <si>
    <t>{student_id:175,class_id:7,school_year:"2025/2026",semester:6,class_advisor_id:7,class_advisor_note:"Kemampuan teknis Ananda sudah sangat baik. Pertahankan kedisiplinan dan profesionalisme yang telah terbentuk untuk menyongsong masa depan. Sukses selalu untuk langkah selanjutnya",status:"lulus"},</t>
  </si>
  <si>
    <t>{student_id:176,class_id:7,school_year:"2025/2026",semester:6,class_advisor_id:7,class_advisor_note:"Kemampuan teknis Ananda sudah sangat baik. Pertahankan kedisiplinan dan profesionalisme yang telah terbentuk untuk menyongsong masa depan. Sukses selalu untuk langkah selanjutnya",status:"lulus"},</t>
  </si>
  <si>
    <t>{student_id:177,class_id:7,school_year:"2025/2026",semester:6,class_advisor_id:7,class_advisor_note:"Kemampuan teknis Ananda sudah sangat baik. Pertahankan kedisiplinan dan profesionalisme yang telah terbentuk untuk menyongsong masa depan. Sukses selalu untuk langkah selanjutnya",status:"lulus"},</t>
  </si>
  <si>
    <t>{student_id:178,class_id:7,school_year:"2025/2026",semester:6,class_advisor_id:7,class_advisor_note:"Kemampuan teknis Ananda sudah sangat baik. Pertahankan kedisiplinan dan profesionalisme yang telah terbentuk untuk menyongsong masa depan. Sukses selalu untuk langkah selanjutnya",status:"lulus"},</t>
  </si>
  <si>
    <t>{student_id:179,class_id:7,school_year:"2025/2026",semester:6,class_advisor_id:7,class_advisor_note:"Kemampuan teknis Ananda sudah sangat baik. Pertahankan kedisiplinan dan profesionalisme yang telah terbentuk untuk menyongsong masa depan. Sukses selalu untuk langkah selanjutnya",status:"lulus"},</t>
  </si>
  <si>
    <t>{student_id:180,class_id:7,school_year:"2025/2026",semester:6,class_advisor_id:7,class_advisor_note:"Kemampuan teknis Ananda sudah sangat baik. Pertahankan kedisiplinan dan profesionalisme yang telah terbentuk untuk menyongsong masa depan. Sukses selalu untuk langkah selanjutnya",status:"lulus"},</t>
  </si>
  <si>
    <t>{student_id:181,class_id:7,school_year:"2025/2026",semester:6,class_advisor_id:7,class_advisor_note:"Kemampuan teknis Ananda sudah sangat baik. Pertahankan kedisiplinan dan profesionalisme yang telah terbentuk untuk menyongsong masa depan. Sukses selalu untuk langkah selanjutnya",status:"lulus"},</t>
  </si>
  <si>
    <t>{student_id:182,class_id:7,school_year:"2025/2026",semester:6,class_advisor_id:7,class_advisor_note:"Kemampuan teknis Ananda sudah sangat baik. Pertahankan kedisiplinan dan profesionalisme yang telah terbentuk untuk menyongsong masa depan. Sukses selalu untuk langkah selanjutnya",status:"lulus"},</t>
  </si>
  <si>
    <t>{student_id:183,class_id:7,school_year:"2025/2026",semester:6,class_advisor_id:7,class_advisor_note:"Kemampuan teknis Ananda sudah sangat baik. Pertahankan kedisiplinan dan profesionalisme yang telah terbentuk untuk menyongsong masa depan. Sukses selalu untuk langkah selanjutnya",status:"lulus"},</t>
  </si>
  <si>
    <t>{student_id:184,class_id:7,school_year:"2025/2026",semester:6,class_advisor_id:7,class_advisor_note:"Kemampuan teknis Ananda sudah sangat baik. Pertahankan kedisiplinan dan profesionalisme yang telah terbentuk untuk menyongsong masa depan. Sukses selalu untuk langkah selanjutnya",status:"lulus"},</t>
  </si>
  <si>
    <t>{student_id:185,class_id:7,school_year:"2025/2026",semester:6,class_advisor_id:7,class_advisor_note:"Kemampuan teknis Ananda sudah sangat baik. Pertahankan kedisiplinan dan profesionalisme yang telah terbentuk untuk menyongsong masa depan. Sukses selalu untuk langkah selanjutnya",status:"lulus"},</t>
  </si>
  <si>
    <t>{student_id:186,class_id:7,school_year:"2025/2026",semester:6,class_advisor_id:7,class_advisor_note:"Kemampuan teknis Ananda sudah sangat baik. Pertahankan kedisiplinan dan profesionalisme yang telah terbentuk untuk menyongsong masa depan. Sukses selalu untuk langkah selanjutnya",status:"lulus"},</t>
  </si>
  <si>
    <t>{student_id:187,class_id:7,school_year:"2025/2026",semester:6,class_advisor_id:7,class_advisor_note:"Kemampuan teknis Ananda sudah sangat baik. Pertahankan kedisiplinan dan profesionalisme yang telah terbentuk untuk menyongsong masa depan. Sukses selalu untuk langkah selanjutnya",status:"lulus"},</t>
  </si>
  <si>
    <t>{student_id:188,class_id:7,school_year:"2025/2026",semester:6,class_advisor_id:7,class_advisor_note:"Kemampuan teknis Ananda sudah sangat baik. Pertahankan kedisiplinan dan profesionalisme yang telah terbentuk untuk menyongsong masa depan. Sukses selalu untuk langkah selanjutnya",status:"lulus"},</t>
  </si>
  <si>
    <t>{student_id:189,class_id:7,school_year:"2025/2026",semester:6,class_advisor_id:7,class_advisor_note:"Kemampuan teknis Ananda sudah sangat baik. Pertahankan kedisiplinan dan profesionalisme yang telah terbentuk untuk menyongsong masa depan. Sukses selalu untuk langkah selanjutnya",status:"lulus"},</t>
  </si>
  <si>
    <t>{student_id:190,class_id:7,school_year:"2025/2026",semester:6,class_advisor_id:7,class_advisor_note:"Kemampuan teknis Ananda sudah sangat baik. Pertahankan kedisiplinan dan profesionalisme yang telah terbentuk untuk menyongsong masa depan. Sukses selalu untuk langkah selanjutnya",status:"lulus"},</t>
  </si>
  <si>
    <t>{student_id:191,class_id:7,school_year:"2025/2026",semester:6,class_advisor_id:7,class_advisor_note:"Kemampuan teknis Ananda sudah sangat baik. Pertahankan kedisiplinan dan profesionalisme yang telah terbentuk untuk menyongsong masa depan. Sukses selalu untuk langkah selanjutnya",status:"lulus"},</t>
  </si>
  <si>
    <t>{student_id:192,class_id:7,school_year:"2025/2026",semester:6,class_advisor_id:7,class_advisor_note:"Kemampuan teknis Ananda sudah sangat baik. Pertahankan kedisiplinan dan profesionalisme yang telah terbentuk untuk menyongsong masa depan. Sukses selalu untuk langkah selanjutnya",status:"lulus"},</t>
  </si>
  <si>
    <t>{student_id:193,class_id:7,school_year:"2025/2026",semester:6,class_advisor_id:7,class_advisor_note:"Kemampuan teknis Ananda sudah sangat baik. Pertahankan kedisiplinan dan profesionalisme yang telah terbentuk untuk menyongsong masa depan. Sukses selalu untuk langkah selanjutnya",status:"lulus"},</t>
  </si>
  <si>
    <t>{student_id:194,class_id:7,school_year:"2025/2026",semester:6,class_advisor_id:7,class_advisor_note:"Kemampuan teknis Ananda sudah sangat baik. Pertahankan kedisiplinan dan profesionalisme yang telah terbentuk untuk menyongsong masa depan. Sukses selalu untuk langkah selanjutnya",status:"lulus"},</t>
  </si>
  <si>
    <t>{student_id:195,class_id:7,school_year:"2025/2026",semester:6,class_advisor_id:7,class_advisor_note:"Kemampuan teknis Ananda sudah sangat baik. Pertahankan kedisiplinan dan profesionalisme yang telah terbentuk untuk menyongsong masa depan. Sukses selalu untuk langkah selanjutnya",status:"lulus"},</t>
  </si>
  <si>
    <t>{student_id:196,class_id:7,school_year:"2025/2026",semester:6,class_advisor_id:7,class_advisor_note:"Kemampuan teknis Ananda sudah sangat baik. Pertahankan kedisiplinan dan profesionalisme yang telah terbentuk untuk menyongsong masa depan. Sukses selalu untuk langkah selanjutnya",status:"lulus"},</t>
  </si>
  <si>
    <t>{student_id:197,class_id:7,school_year:"2025/2026",semester:6,class_advisor_id:7,class_advisor_note:"Kemampuan teknis Ananda sudah sangat baik. Pertahankan kedisiplinan dan profesionalisme yang telah terbentuk untuk menyongsong masa depan. Sukses selalu untuk langkah selanjutnya",status:"lulus"},</t>
  </si>
  <si>
    <t>{student_id:198,class_id:7,school_year:"2025/2026",semester:6,class_advisor_id:7,class_advisor_note:"Kemampuan teknis Ananda sudah sangat baik. Pertahankan kedisiplinan dan profesionalisme yang telah terbentuk untuk menyongsong masa depan. Sukses selalu untuk langkah selanjutnya",status:"lulus"},</t>
  </si>
  <si>
    <t>{student_id:199,class_id:7,school_year:"2025/2026",semester:6,class_advisor_id:7,class_advisor_note:"Kemampuan teknis Ananda sudah sangat baik. Pertahankan kedisiplinan dan profesionalisme yang telah terbentuk untuk menyongsong masa depan. Sukses selalu untuk langkah selanjutnya",status:"lulus"},</t>
  </si>
  <si>
    <t>{student_id:200,class_id:7,school_year:"2025/2026",semester:6,class_advisor_id:7,class_advisor_note:"Kemampuan teknis Ananda sudah sangat baik. Pertahankan kedisiplinan dan profesionalisme yang telah terbentuk untuk menyongsong masa depan. Sukses selalu untuk langkah selanjutnya",status:"lulus"},</t>
  </si>
  <si>
    <t>{student_id:201,class_id:7,school_year:"2025/2026",semester:6,class_advisor_id:7,class_advisor_note:"Kemampuan teknis Ananda sudah sangat baik. Pertahankan kedisiplinan dan profesionalisme yang telah terbentuk untuk menyongsong masa depan. Sukses selalu untuk langkah selanjutnya",status:"lulus"},</t>
  </si>
  <si>
    <t>{student_id:202,class_id:8,school_year:"2025/2026",semester:6,class_advisor_id:8,class_advisor_note:"Kemampuan teknis Ananda sudah sangat baik. Pertahankan kedisiplinan dan profesionalisme yang telah terbentuk untuk menyongsong masa depan. Sukses selalu untuk langkah selanjutnya",status:"lulus"},</t>
  </si>
  <si>
    <t>{student_id:203,class_id:8,school_year:"2025/2026",semester:6,class_advisor_id:8,class_advisor_note:"Kemampuan teknis Ananda sudah sangat baik. Pertahankan kedisiplinan dan profesionalisme yang telah terbentuk untuk menyongsong masa depan. Sukses selalu untuk langkah selanjutnya",status:"lulus"},</t>
  </si>
  <si>
    <t>{student_id:204,class_id:8,school_year:"2025/2026",semester:6,class_advisor_id:8,class_advisor_note:"Kemampuan teknis Ananda sudah sangat baik. Pertahankan kedisiplinan dan profesionalisme yang telah terbentuk untuk menyongsong masa depan. Sukses selalu untuk langkah selanjutnya",status:"lulus"},</t>
  </si>
  <si>
    <t>{student_id:205,class_id:8,school_year:"2025/2026",semester:6,class_advisor_id:8,class_advisor_note:"Kemampuan teknis Ananda sudah sangat baik. Pertahankan kedisiplinan dan profesionalisme yang telah terbentuk untuk menyongsong masa depan. Sukses selalu untuk langkah selanjutnya",status:"lulus"},</t>
  </si>
  <si>
    <t>{student_id:206,class_id:8,school_year:"2025/2026",semester:6,class_advisor_id:8,class_advisor_note:"Kemampuan teknis Ananda sudah sangat baik. Pertahankan kedisiplinan dan profesionalisme yang telah terbentuk untuk menyongsong masa depan. Sukses selalu untuk langkah selanjutnya",status:"lulus"},</t>
  </si>
  <si>
    <t>{student_id:207,class_id:8,school_year:"2025/2026",semester:6,class_advisor_id:8,class_advisor_note:"Kemampuan teknis Ananda sudah sangat baik. Pertahankan kedisiplinan dan profesionalisme yang telah terbentuk untuk menyongsong masa depan. Sukses selalu untuk langkah selanjutnya",status:"lulus"},</t>
  </si>
  <si>
    <t>{student_id:208,class_id:8,school_year:"2025/2026",semester:6,class_advisor_id:8,class_advisor_note:"Kemampuan teknis Ananda sudah sangat baik. Pertahankan kedisiplinan dan profesionalisme yang telah terbentuk untuk menyongsong masa depan. Sukses selalu untuk langkah selanjutnya",status:"lulus"},</t>
  </si>
  <si>
    <t>{student_id:209,class_id:8,school_year:"2025/2026",semester:6,class_advisor_id:8,class_advisor_note:"Kemampuan teknis Ananda sudah sangat baik. Pertahankan kedisiplinan dan profesionalisme yang telah terbentuk untuk menyongsong masa depan. Sukses selalu untuk langkah selanjutnya",status:"lulus"},</t>
  </si>
  <si>
    <t>{student_id:210,class_id:8,school_year:"2025/2026",semester:6,class_advisor_id:8,class_advisor_note:"Kemampuan teknis Ananda sudah sangat baik. Pertahankan kedisiplinan dan profesionalisme yang telah terbentuk untuk menyongsong masa depan. Sukses selalu untuk langkah selanjutnya",status:"lulus"},</t>
  </si>
  <si>
    <t>{student_id:211,class_id:8,school_year:"2025/2026",semester:6,class_advisor_id:8,class_advisor_note:"Kemampuan teknis Ananda sudah sangat baik. Pertahankan kedisiplinan dan profesionalisme yang telah terbentuk untuk menyongsong masa depan. Sukses selalu untuk langkah selanjutnya",status:"lulus"},</t>
  </si>
  <si>
    <t>{student_id:212,class_id:8,school_year:"2025/2026",semester:6,class_advisor_id:8,class_advisor_note:"Kemampuan teknis Ananda sudah sangat baik. Pertahankan kedisiplinan dan profesionalisme yang telah terbentuk untuk menyongsong masa depan. Sukses selalu untuk langkah selanjutnya",status:"lulus"},</t>
  </si>
  <si>
    <t>{student_id:213,class_id:8,school_year:"2025/2026",semester:6,class_advisor_id:8,class_advisor_note:"Kemampuan teknis Ananda sudah sangat baik. Pertahankan kedisiplinan dan profesionalisme yang telah terbentuk untuk menyongsong masa depan. Sukses selalu untuk langkah selanjutnya",status:"lulus"},</t>
  </si>
  <si>
    <t>{student_id:214,class_id:8,school_year:"2025/2026",semester:6,class_advisor_id:8,class_advisor_note:"Kemampuan teknis Ananda sudah sangat baik. Pertahankan kedisiplinan dan profesionalisme yang telah terbentuk untuk menyongsong masa depan. Sukses selalu untuk langkah selanjutnya",status:"lulus"},</t>
  </si>
  <si>
    <t>{student_id:215,class_id:8,school_year:"2025/2026",semester:6,class_advisor_id:8,class_advisor_note:"Kemampuan teknis Ananda sudah sangat baik. Pertahankan kedisiplinan dan profesionalisme yang telah terbentuk untuk menyongsong masa depan. Sukses selalu untuk langkah selanjutnya",status:"lulus"},</t>
  </si>
  <si>
    <t>{student_id:216,class_id:8,school_year:"2025/2026",semester:6,class_advisor_id:8,class_advisor_note:"Kemampuan teknis Ananda sudah sangat baik. Pertahankan kedisiplinan dan profesionalisme yang telah terbentuk untuk menyongsong masa depan. Sukses selalu untuk langkah selanjutnya",status:"lulus"},</t>
  </si>
  <si>
    <t>{student_id:217,class_id:8,school_year:"2025/2026",semester:6,class_advisor_id:8,class_advisor_note:"Kemampuan teknis Ananda sudah sangat baik. Pertahankan kedisiplinan dan profesionalisme yang telah terbentuk untuk menyongsong masa depan. Sukses selalu untuk langkah selanjutnya",status:"lulus"},</t>
  </si>
  <si>
    <t>{student_id:218,class_id:8,school_year:"2025/2026",semester:6,class_advisor_id:8,class_advisor_note:"Kemampuan teknis Ananda sudah sangat baik. Pertahankan kedisiplinan dan profesionalisme yang telah terbentuk untuk menyongsong masa depan. Sukses selalu untuk langkah selanjutnya",status:"lulus"},</t>
  </si>
  <si>
    <t>{student_id:219,class_id:8,school_year:"2025/2026",semester:6,class_advisor_id:8,class_advisor_note:"Kemampuan teknis Ananda sudah sangat baik. Pertahankan kedisiplinan dan profesionalisme yang telah terbentuk untuk menyongsong masa depan. Sukses selalu untuk langkah selanjutnya",status:"lulus"},</t>
  </si>
  <si>
    <t>{student_id:220,class_id:8,school_year:"2025/2026",semester:6,class_advisor_id:8,class_advisor_note:"Kemampuan teknis Ananda sudah sangat baik. Pertahankan kedisiplinan dan profesionalisme yang telah terbentuk untuk menyongsong masa depan. Sukses selalu untuk langkah selanjutnya",status:"lulus"},</t>
  </si>
  <si>
    <t>{student_id:221,class_id:8,school_year:"2025/2026",semester:6,class_advisor_id:8,class_advisor_note:"Kemampuan teknis Ananda sudah sangat baik. Pertahankan kedisiplinan dan profesionalisme yang telah terbentuk untuk menyongsong masa depan. Sukses selalu untuk langkah selanjutnya",status:"lulus"},</t>
  </si>
  <si>
    <t>{student_id:222,class_id:8,school_year:"2025/2026",semester:6,class_advisor_id:8,class_advisor_note:"Kemampuan teknis Ananda sudah sangat baik. Pertahankan kedisiplinan dan profesionalisme yang telah terbentuk untuk menyongsong masa depan. Sukses selalu untuk langkah selanjutnya",status:"lulus"},</t>
  </si>
  <si>
    <t>{student_id:223,class_id:8,school_year:"2025/2026",semester:6,class_advisor_id:8,class_advisor_note:"Kemampuan teknis Ananda sudah sangat baik. Pertahankan kedisiplinan dan profesionalisme yang telah terbentuk untuk menyongsong masa depan. Sukses selalu untuk langkah selanjutnya",status:"lulus"},</t>
  </si>
  <si>
    <t>{student_id:224,class_id:8,school_year:"2025/2026",semester:6,class_advisor_id:8,class_advisor_note:"Kemampuan teknis Ananda sudah sangat baik. Pertahankan kedisiplinan dan profesionalisme yang telah terbentuk untuk menyongsong masa depan. Sukses selalu untuk langkah selanjutnya",status:"lulus"},</t>
  </si>
  <si>
    <t>{student_id:225,class_id:8,school_year:"2025/2026",semester:6,class_advisor_id:8,class_advisor_note:"Kemampuan teknis Ananda sudah sangat baik. Pertahankan kedisiplinan dan profesionalisme yang telah terbentuk untuk menyongsong masa depan. Sukses selalu untuk langkah selanjutnya",status:"lulus"},</t>
  </si>
  <si>
    <t>{student_id:226,class_id:8,school_year:"2025/2026",semester:6,class_advisor_id:8,class_advisor_note:"Kemampuan teknis Ananda sudah sangat baik. Pertahankan kedisiplinan dan profesionalisme yang telah terbentuk untuk menyongsong masa depan. Sukses selalu untuk langkah selanjutnya",status:"lulus"},</t>
  </si>
  <si>
    <t>{student_id:227,class_id:8,school_year:"2025/2026",semester:6,class_advisor_id:8,class_advisor_note:"Kemampuan teknis Ananda sudah sangat baik. Pertahankan kedisiplinan dan profesionalisme yang telah terbentuk untuk menyongsong masa depan. Sukses selalu untuk langkah selanjutnya",status:"lulus"},</t>
  </si>
  <si>
    <t>{student_id:228,class_id:8,school_year:"2025/2026",semester:6,class_advisor_id:8,class_advisor_note:"Kemampuan teknis Ananda sudah sangat baik. Pertahankan kedisiplinan dan profesionalisme yang telah terbentuk untuk menyongsong masa depan. Sukses selalu untuk langkah selanjutnya",status:"lulus"},</t>
  </si>
  <si>
    <t>{student_id:229,class_id:8,school_year:"2025/2026",semester:6,class_advisor_id:8,class_advisor_note:"Kemampuan teknis Ananda sudah sangat baik. Pertahankan kedisiplinan dan profesionalisme yang telah terbentuk untuk menyongsong masa depan. Sukses selalu untuk langkah selanjutnya",status:"lulus"},</t>
  </si>
  <si>
    <t>{student_id:230,class_id:8,school_year:"2025/2026",semester:6,class_advisor_id:8,class_advisor_note:"Kemampuan teknis Ananda sudah sangat baik. Pertahankan kedisiplinan dan profesionalisme yang telah terbentuk untuk menyongsong masa depan. Sukses selalu untuk langkah selanjutnya",status:"lulus"},</t>
  </si>
  <si>
    <t>{student_id:231,class_id:8,school_year:"2025/2026",semester:6,class_advisor_id:8,class_advisor_note:"Kemampuan teknis Ananda sudah sangat baik. Pertahankan kedisiplinan dan profesionalisme yang telah terbentuk untuk menyongsong masa depan. Sukses selalu untuk langkah selanjutnya",status:"lulus"},</t>
  </si>
  <si>
    <t>{student_id:232,class_id:8,school_year:"2025/2026",semester:6,class_advisor_id:8,class_advisor_note:"Kemampuan teknis Ananda sudah sangat baik. Pertahankan kedisiplinan dan profesionalisme yang telah terbentuk untuk menyongsong masa depan. Sukses selalu untuk langkah selanjutnya",status:"lulus"},</t>
  </si>
  <si>
    <t>{student_id:233,class_id:8,school_year:"2025/2026",semester:6,class_advisor_id:8,class_advisor_note:"Kemampuan teknis Ananda sudah sangat baik. Pertahankan kedisiplinan dan profesionalisme yang telah terbentuk untuk menyongsong masa depan. Sukses selalu untuk langkah selanjutnya",status:"lulus"},</t>
  </si>
  <si>
    <t>{student_id:234,class_id:9,school_year:"2025/2026",semester:6,class_advisor_id:9,class_advisor_note:"Kemampuan teknis Ananda sudah sangat baik. Pertahankan kedisiplinan dan profesionalisme yang telah terbentuk untuk menyongsong masa depan. Sukses selalu untuk langkah selanjutnya",status:"lulus"},</t>
  </si>
  <si>
    <t>{student_id:235,class_id:9,school_year:"2025/2026",semester:6,class_advisor_id:9,class_advisor_note:"Kemampuan teknis Ananda sudah sangat baik. Pertahankan kedisiplinan dan profesionalisme yang telah terbentuk untuk menyongsong masa depan. Sukses selalu untuk langkah selanjutnya",status:"lulus"},</t>
  </si>
  <si>
    <t>{student_id:236,class_id:9,school_year:"2025/2026",semester:6,class_advisor_id:9,class_advisor_note:"Kemampuan teknis Ananda sudah sangat baik. Pertahankan kedisiplinan dan profesionalisme yang telah terbentuk untuk menyongsong masa depan. Sukses selalu untuk langkah selanjutnya",status:"lulus"},</t>
  </si>
  <si>
    <t>{student_id:237,class_id:9,school_year:"2025/2026",semester:6,class_advisor_id:9,class_advisor_note:"Kemampuan teknis Ananda sudah sangat baik. Pertahankan kedisiplinan dan profesionalisme yang telah terbentuk untuk menyongsong masa depan. Sukses selalu untuk langkah selanjutnya",status:"lulus"},</t>
  </si>
  <si>
    <t>{student_id:238,class_id:9,school_year:"2025/2026",semester:6,class_advisor_id:9,class_advisor_note:"Kemampuan teknis Ananda sudah sangat baik. Pertahankan kedisiplinan dan profesionalisme yang telah terbentuk untuk menyongsong masa depan. Sukses selalu untuk langkah selanjutnya",status:"lulus"},</t>
  </si>
  <si>
    <t>{student_id:239,class_id:9,school_year:"2025/2026",semester:6,class_advisor_id:9,class_advisor_note:"Kemampuan teknis Ananda sudah sangat baik. Pertahankan kedisiplinan dan profesionalisme yang telah terbentuk untuk menyongsong masa depan. Sukses selalu untuk langkah selanjutnya",status:"lulus"},</t>
  </si>
  <si>
    <t>{student_id:240,class_id:9,school_year:"2025/2026",semester:6,class_advisor_id:9,class_advisor_note:"Kemampuan teknis Ananda sudah sangat baik. Pertahankan kedisiplinan dan profesionalisme yang telah terbentuk untuk menyongsong masa depan. Sukses selalu untuk langkah selanjutnya",status:"lulus"},</t>
  </si>
  <si>
    <t>{student_id:241,class_id:9,school_year:"2025/2026",semester:6,class_advisor_id:9,class_advisor_note:"Kemampuan teknis Ananda sudah sangat baik. Pertahankan kedisiplinan dan profesionalisme yang telah terbentuk untuk menyongsong masa depan. Sukses selalu untuk langkah selanjutnya",status:"lulus"},</t>
  </si>
  <si>
    <t>{student_id:242,class_id:9,school_year:"2025/2026",semester:6,class_advisor_id:9,class_advisor_note:"Kemampuan teknis Ananda sudah sangat baik. Pertahankan kedisiplinan dan profesionalisme yang telah terbentuk untuk menyongsong masa depan. Sukses selalu untuk langkah selanjutnya",status:"lulus"},</t>
  </si>
  <si>
    <t>{student_id:243,class_id:9,school_year:"2025/2026",semester:6,class_advisor_id:9,class_advisor_note:"Kemampuan teknis Ananda sudah sangat baik. Pertahankan kedisiplinan dan profesionalisme yang telah terbentuk untuk menyongsong masa depan. Sukses selalu untuk langkah selanjutnya",status:"lulus"},</t>
  </si>
  <si>
    <t>{student_id:244,class_id:9,school_year:"2025/2026",semester:6,class_advisor_id:9,class_advisor_note:"Kemampuan teknis Ananda sudah sangat baik. Pertahankan kedisiplinan dan profesionalisme yang telah terbentuk untuk menyongsong masa depan. Sukses selalu untuk langkah selanjutnya",status:"lulus"},</t>
  </si>
  <si>
    <t>{student_id:245,class_id:9,school_year:"2025/2026",semester:6,class_advisor_id:9,class_advisor_note:"Kemampuan teknis Ananda sudah sangat baik. Pertahankan kedisiplinan dan profesionalisme yang telah terbentuk untuk menyongsong masa depan. Sukses selalu untuk langkah selanjutnya",status:"lulus"},</t>
  </si>
  <si>
    <t>{student_id:246,class_id:9,school_year:"2025/2026",semester:6,class_advisor_id:9,class_advisor_note:"Kemampuan teknis Ananda sudah sangat baik. Pertahankan kedisiplinan dan profesionalisme yang telah terbentuk untuk menyongsong masa depan. Sukses selalu untuk langkah selanjutnya",status:"lulus"},</t>
  </si>
  <si>
    <t>{student_id:247,class_id:9,school_year:"2025/2026",semester:6,class_advisor_id:9,class_advisor_note:"Kemampuan teknis Ananda sudah sangat baik. Pertahankan kedisiplinan dan profesionalisme yang telah terbentuk untuk menyongsong masa depan. Sukses selalu untuk langkah selanjutnya",status:"lulus"},</t>
  </si>
  <si>
    <t>{student_id:248,class_id:9,school_year:"2025/2026",semester:6,class_advisor_id:9,class_advisor_note:"Kemampuan teknis Ananda sudah sangat baik. Pertahankan kedisiplinan dan profesionalisme yang telah terbentuk untuk menyongsong masa depan. Sukses selalu untuk langkah selanjutnya",status:"lulus"},</t>
  </si>
  <si>
    <t>{student_id:249,class_id:9,school_year:"2025/2026",semester:6,class_advisor_id:9,class_advisor_note:"Kemampuan teknis Ananda sudah sangat baik. Pertahankan kedisiplinan dan profesionalisme yang telah terbentuk untuk menyongsong masa depan. Sukses selalu untuk langkah selanjutnya",status:"lulus"},</t>
  </si>
  <si>
    <t>{student_id:250,class_id:9,school_year:"2025/2026",semester:6,class_advisor_id:9,class_advisor_note:"Kemampuan teknis Ananda sudah sangat baik. Pertahankan kedisiplinan dan profesionalisme yang telah terbentuk untuk menyongsong masa depan. Sukses selalu untuk langkah selanjutnya",status:"lulus"},</t>
  </si>
  <si>
    <t>{student_id:251,class_id:9,school_year:"2025/2026",semester:6,class_advisor_id:9,class_advisor_note:"Kemampuan teknis Ananda sudah sangat baik. Pertahankan kedisiplinan dan profesionalisme yang telah terbentuk untuk menyongsong masa depan. Sukses selalu untuk langkah selanjutnya",status:"lulus"},</t>
  </si>
  <si>
    <t>{student_id:252,class_id:9,school_year:"2025/2026",semester:6,class_advisor_id:9,class_advisor_note:"Kemampuan teknis Ananda sudah sangat baik. Pertahankan kedisiplinan dan profesionalisme yang telah terbentuk untuk menyongsong masa depan. Sukses selalu untuk langkah selanjutnya",status:"lulus"},</t>
  </si>
  <si>
    <t>{student_id:253,class_id:9,school_year:"2025/2026",semester:6,class_advisor_id:9,class_advisor_note:"Kemampuan teknis Ananda sudah sangat baik. Pertahankan kedisiplinan dan profesionalisme yang telah terbentuk untuk menyongsong masa depan. Sukses selalu untuk langkah selanjutnya",status:"lulus"},</t>
  </si>
  <si>
    <t>{student_id:254,class_id:9,school_year:"2025/2026",semester:6,class_advisor_id:9,class_advisor_note:"Kemampuan teknis Ananda sudah sangat baik. Pertahankan kedisiplinan dan profesionalisme yang telah terbentuk untuk menyongsong masa depan. Sukses selalu untuk langkah selanjutnya",status:"lulus"},</t>
  </si>
  <si>
    <t>{student_id:255,class_id:9,school_year:"2025/2026",semester:6,class_advisor_id:9,class_advisor_note:"Kemampuan teknis Ananda sudah sangat baik. Pertahankan kedisiplinan dan profesionalisme yang telah terbentuk untuk menyongsong masa depan. Sukses selalu untuk langkah selanjutnya",status:"lulus"},</t>
  </si>
  <si>
    <t>{student_id:256,class_id:9,school_year:"2025/2026",semester:6,class_advisor_id:9,class_advisor_note:"Kemampuan teknis Ananda sudah sangat baik. Pertahankan kedisiplinan dan profesionalisme yang telah terbentuk untuk menyongsong masa depan. Sukses selalu untuk langkah selanjutnya",status:"lulus"},</t>
  </si>
  <si>
    <t>{student_id:257,class_id:9,school_year:"2025/2026",semester:6,class_advisor_id:9,class_advisor_note:"Kemampuan teknis Ananda sudah sangat baik. Pertahankan kedisiplinan dan profesionalisme yang telah terbentuk untuk menyongsong masa depan. Sukses selalu untuk langkah selanjutnya",status:"lulus"},</t>
  </si>
  <si>
    <t>{student_id:258,class_id:9,school_year:"2025/2026",semester:6,class_advisor_id:9,class_advisor_note:"Kemampuan teknis Ananda sudah sangat baik. Pertahankan kedisiplinan dan profesionalisme yang telah terbentuk untuk menyongsong masa depan. Sukses selalu untuk langkah selanjutnya",status:"lulus"},</t>
  </si>
  <si>
    <t>{student_id:259,class_id:9,school_year:"2025/2026",semester:6,class_advisor_id:9,class_advisor_note:"Kemampuan teknis Ananda sudah sangat baik. Pertahankan kedisiplinan dan profesionalisme yang telah terbentuk untuk menyongsong masa depan. Sukses selalu untuk langkah selanjutnya",status:"lulus"},</t>
  </si>
  <si>
    <t>{student_id:260,class_id:9,school_year:"2025/2026",semester:6,class_advisor_id:9,class_advisor_note:"Kemampuan teknis Ananda sudah sangat baik. Pertahankan kedisiplinan dan profesionalisme yang telah terbentuk untuk menyongsong masa depan. Sukses selalu untuk langkah selanjutnya",status:"lulus"},</t>
  </si>
  <si>
    <t>{student_id:261,class_id:9,school_year:"2025/2026",semester:6,class_advisor_id:9,class_advisor_note:"Kemampuan teknis Ananda sudah sangat baik. Pertahankan kedisiplinan dan profesionalisme yang telah terbentuk untuk menyongsong masa depan. Sukses selalu untuk langkah selanjutnya",status:"lulus"},</t>
  </si>
  <si>
    <t>{student_id:262,class_id:9,school_year:"2025/2026",semester:6,class_advisor_id:9,class_advisor_note:"Kemampuan teknis Ananda sudah sangat baik. Pertahankan kedisiplinan dan profesionalisme yang telah terbentuk untuk menyongsong masa depan. Sukses selalu untuk langkah selanjutnya",status:"lulus"},</t>
  </si>
  <si>
    <t>{student_id:263,class_id:9,school_year:"2025/2026",semester:6,class_advisor_id:9,class_advisor_note:"Kemampuan teknis Ananda sudah sangat baik. Pertahankan kedisiplinan dan profesionalisme yang telah terbentuk untuk menyongsong masa depan. Sukses selalu untuk langkah selanjutnya",status:"lulus"},</t>
  </si>
  <si>
    <t>{history_id:</t>
  </si>
  <si>
    <t>,sakit:</t>
  </si>
  <si>
    <t>,izin:</t>
  </si>
  <si>
    <t>,alpa:</t>
  </si>
  <si>
    <t>{history_id:1,sakit:0,izin:0,alpa:3},</t>
  </si>
  <si>
    <t>{history_id:2,sakit:0,izin:0,alpa:0},</t>
  </si>
  <si>
    <t>{history_id:3,sakit:0,izin:0,alpa:0},</t>
  </si>
  <si>
    <t>{history_id:4,sakit:0,izin:0,alpa:3},</t>
  </si>
  <si>
    <t>{history_id:5,sakit:0,izin:0,alpa:0},</t>
  </si>
  <si>
    <t>{history_id:6,sakit:1,izin:0,alpa:2},</t>
  </si>
  <si>
    <t>{history_id:7,sakit:0,izin:0,alpa:3},</t>
  </si>
  <si>
    <t>{history_id:8,sakit:0,izin:0,alpa:0},</t>
  </si>
  <si>
    <t>{history_id:9,sakit:0,izin:0,alpa:2},</t>
  </si>
  <si>
    <t>{history_id:10,sakit:0,izin:1,alpa:2},</t>
  </si>
  <si>
    <t>{history_id:11,sakit:0,izin:0,alpa:1},</t>
  </si>
  <si>
    <t>{history_id:12,sakit:0,izin:0,alpa:1},</t>
  </si>
  <si>
    <t>{history_id:13,sakit:1,izin:0,alpa:2},</t>
  </si>
  <si>
    <t>{history_id:14,sakit:0,izin:0,alpa:0},</t>
  </si>
  <si>
    <t>{history_id:15,sakit:0,izin:0,alpa:0},</t>
  </si>
  <si>
    <t>{history_id:16,sakit:1,izin:0,alpa:0},</t>
  </si>
  <si>
    <t>{history_id:17,sakit:0,izin:1,alpa:2},</t>
  </si>
  <si>
    <t>{history_id:18,sakit:1,izin:0,alpa:2},</t>
  </si>
  <si>
    <t>{history_id:19,sakit:0,izin:0,alpa:0},</t>
  </si>
  <si>
    <t>{history_id:20,sakit:0,izin:0,alpa:1},</t>
  </si>
  <si>
    <t>{history_id:21,sakit:0,izin:0,alpa:1},</t>
  </si>
  <si>
    <t>{history_id:22,sakit:0,izin:1,alpa:2},</t>
  </si>
  <si>
    <t>{history_id:23,sakit:0,izin:0,alpa:2},</t>
  </si>
  <si>
    <t>{history_id:24,sakit:0,izin:0,alpa:0},</t>
  </si>
  <si>
    <t>{history_id:25,sakit:0,izin:0,alpa:0},</t>
  </si>
  <si>
    <t>{history_id:26,sakit:0,izin:0,alpa:1},</t>
  </si>
  <si>
    <t>{history_id:27,sakit:0,izin:0,alpa:3},</t>
  </si>
  <si>
    <t>{history_id:28,sakit:0,izin:0,alpa:3},</t>
  </si>
  <si>
    <t>{history_id:29,sakit:0,izin:0,alpa:0},</t>
  </si>
  <si>
    <t>{history_id:30,sakit:0,izin:0,alpa:3},</t>
  </si>
  <si>
    <t>{history_id:31,sakit:0,izin:0,alpa:0},</t>
  </si>
  <si>
    <t>{history_id:32,sakit:0,izin:0,alpa:1},</t>
  </si>
  <si>
    <t>{history_id:33,sakit:0,izin:0,alpa:0},</t>
  </si>
  <si>
    <t>{history_id:34,sakit:0,izin:0,alpa:0},</t>
  </si>
  <si>
    <t>{history_id:35,sakit:1,izin:0,alpa:0},</t>
  </si>
  <si>
    <t>{history_id:36,sakit:0,izin:0,alpa:2},</t>
  </si>
  <si>
    <t>{history_id:37,sakit:0,izin:0,alpa:0},</t>
  </si>
  <si>
    <t>{history_id:38,sakit:0,izin:0,alpa:0},</t>
  </si>
  <si>
    <t>{history_id:39,sakit:0,izin:0,alpa:0},</t>
  </si>
  <si>
    <t>{history_id:40,sakit:0,izin:0,alpa:0},</t>
  </si>
  <si>
    <t>{history_id:41,sakit:1,izin:1,alpa:1},</t>
  </si>
  <si>
    <t>{history_id:42,sakit:1,izin:1,alpa:1},</t>
  </si>
  <si>
    <t>{history_id:43,sakit:0,izin:0,alpa:0},</t>
  </si>
  <si>
    <t>{history_id:44,sakit:0,izin:0,alpa:0},</t>
  </si>
  <si>
    <t>{history_id:45,sakit:1,izin:0,alpa:1},</t>
  </si>
  <si>
    <t>{history_id:46,sakit:0,izin:0,alpa:0},</t>
  </si>
  <si>
    <t>{history_id:47,sakit:0,izin:0,alpa:0},</t>
  </si>
  <si>
    <t>{history_id:48,sakit:0,izin:0,alpa:1},</t>
  </si>
  <si>
    <t>{history_id:49,sakit:0,izin:0,alpa:0},</t>
  </si>
  <si>
    <t>{history_id:50,sakit:0,izin:0,alpa:0},</t>
  </si>
  <si>
    <t>{history_id:51,sakit:2,izin:0,alpa:0},</t>
  </si>
  <si>
    <t>{history_id:52,sakit:0,izin:0,alpa:0},</t>
  </si>
  <si>
    <t>{history_id:53,sakit:0,izin:0,alpa:0},</t>
  </si>
  <si>
    <t>{history_id:54,sakit:0,izin:0,alpa:2},</t>
  </si>
  <si>
    <t>{history_id:55,sakit:0,izin:0,alpa:1},</t>
  </si>
  <si>
    <t>{history_id:56,sakit:0,izin:0,alpa:0},</t>
  </si>
  <si>
    <t>{history_id:57,sakit:0,izin:0,alpa:1},</t>
  </si>
  <si>
    <t>{history_id:58,sakit:0,izin:0,alpa:3},</t>
  </si>
  <si>
    <t>{history_id:59,sakit:0,izin:0,alpa:3},</t>
  </si>
  <si>
    <t>{history_id:60,sakit:0,izin:0,alpa:3},</t>
  </si>
  <si>
    <t>{history_id:61,sakit:0,izin:0,alpa:0},</t>
  </si>
  <si>
    <t>{history_id:62,sakit:0,izin:0,alpa:0},</t>
  </si>
  <si>
    <t>{history_id:63,sakit:1,izin:0,alpa:2},</t>
  </si>
  <si>
    <t>{history_id:64,sakit:0,izin:0,alpa:0},</t>
  </si>
  <si>
    <t>{history_id:65,sakit:0,izin:0,alpa:1},</t>
  </si>
  <si>
    <t>{history_id:66,sakit:0,izin:0,alpa:0},</t>
  </si>
  <si>
    <t>{history_id:67,sakit:0,izin:0,alpa:0},</t>
  </si>
  <si>
    <t>{history_id:68,sakit:0,izin:0,alpa:0},</t>
  </si>
  <si>
    <t>{history_id:69,sakit:1,izin:0,alpa:1},</t>
  </si>
  <si>
    <t>{history_id:70,sakit:0,izin:0,alpa:2},</t>
  </si>
  <si>
    <t>{history_id:71,sakit:0,izin:0,alpa:2},</t>
  </si>
  <si>
    <t>{history_id:72,sakit:0,izin:0,alpa:3},</t>
  </si>
  <si>
    <t>{history_id:73,sakit:1,izin:0,alpa:0},</t>
  </si>
  <si>
    <t>{history_id:74,sakit:0,izin:0,alpa:2},</t>
  </si>
  <si>
    <t>{history_id:75,sakit:0,izin:0,alpa:0},</t>
  </si>
  <si>
    <t>{history_id:76,sakit:0,izin:0,alpa:0},</t>
  </si>
  <si>
    <t>{history_id:77,sakit:0,izin:0,alpa:0},</t>
  </si>
  <si>
    <t>{history_id:78,sakit:1,izin:0,alpa:0},</t>
  </si>
  <si>
    <t>{history_id:79,sakit:0,izin:0,alpa:0},</t>
  </si>
  <si>
    <t>{history_id:80,sakit:0,izin:0,alpa:0},</t>
  </si>
  <si>
    <t>{history_id:81,sakit:0,izin:0,alpa:2},</t>
  </si>
  <si>
    <t>{history_id:82,sakit:0,izin:0,alpa:0},</t>
  </si>
  <si>
    <t>{history_id:83,sakit:2,izin:0,alpa:1},</t>
  </si>
  <si>
    <t>{history_id:84,sakit:2,izin:0,alpa:1},</t>
  </si>
  <si>
    <t>{history_id:85,sakit:0,izin:0,alpa:0},</t>
  </si>
  <si>
    <t>{history_id:86,sakit:0,izin:0,alpa:0},</t>
  </si>
  <si>
    <t>{history_id:87,sakit:2,izin:0,alpa:0},</t>
  </si>
  <si>
    <t>{history_id:88,sakit:2,izin:0,alpa:1},</t>
  </si>
  <si>
    <t>{history_id:89,sakit:1,izin:0,alpa:0},</t>
  </si>
  <si>
    <t>{history_id:90,sakit:2,izin:0,alpa:0},</t>
  </si>
  <si>
    <t>{history_id:91,sakit:0,izin:0,alpa:1},</t>
  </si>
  <si>
    <t>{history_id:92,sakit:2,izin:0,alpa:1},</t>
  </si>
  <si>
    <t>{history_id:93,sakit:0,izin:0,alpa:3},</t>
  </si>
  <si>
    <t>{history_id:94,sakit:1,izin:0,alpa:0},</t>
  </si>
  <si>
    <t>{history_id:95,sakit:0,izin:0,alpa:0},</t>
  </si>
  <si>
    <t>{history_id:96,sakit:1,izin:0,alpa:0},</t>
  </si>
  <si>
    <t>{history_id:97,sakit:0,izin:0,alpa:2},</t>
  </si>
  <si>
    <t>{history_id:98,sakit:0,izin:0,alpa:0},</t>
  </si>
  <si>
    <t>{history_id:99,sakit:0,izin:0,alpa:1},</t>
  </si>
  <si>
    <t>{history_id:100,sakit:0,izin:0,alpa:0},</t>
  </si>
  <si>
    <t>{history_id:101,sakit:2,izin:0,alpa:0},</t>
  </si>
  <si>
    <t>{history_id:102,sakit:2,izin:0,alpa:1},</t>
  </si>
  <si>
    <t>{history_id:103,sakit:0,izin:0,alpa:3},</t>
  </si>
  <si>
    <t>{history_id:104,sakit:0,izin:0,alpa:1},</t>
  </si>
  <si>
    <t>{history_id:105,sakit:0,izin:0,alpa:1},</t>
  </si>
  <si>
    <t>{history_id:106,sakit:0,izin:0,alpa:3},</t>
  </si>
  <si>
    <t>{history_id:107,sakit:0,izin:0,alpa:0},</t>
  </si>
  <si>
    <t>{history_id:108,sakit:1,izin:0,alpa:1},</t>
  </si>
  <si>
    <t>{history_id:109,sakit:2,izin:0,alpa:1},</t>
  </si>
  <si>
    <t>{history_id:110,sakit:1,izin:0,alpa:2},</t>
  </si>
  <si>
    <t>{history_id:111,sakit:0,izin:0,alpa:0},</t>
  </si>
  <si>
    <t>{history_id:112,sakit:0,izin:0,alpa:0},</t>
  </si>
  <si>
    <t>{history_id:113,sakit:0,izin:0,alpa:0},</t>
  </si>
  <si>
    <t>{history_id:114,sakit:0,izin:0,alpa:0},</t>
  </si>
  <si>
    <t>{history_id:115,sakit:1,izin:0,alpa:0},</t>
  </si>
  <si>
    <t>{history_id:116,sakit:0,izin:0,alpa:0},</t>
  </si>
  <si>
    <t>{history_id:117,sakit:0,izin:0,alpa:0},</t>
  </si>
  <si>
    <t>{history_id:118,sakit:0,izin:0,alpa:2},</t>
  </si>
  <si>
    <t>{history_id:119,sakit:2,izin:0,alpa:1},</t>
  </si>
  <si>
    <t>{history_id:120,sakit:0,izin:0,alpa:0},</t>
  </si>
  <si>
    <t>{history_id:121,sakit:0,izin:0,alpa:0},</t>
  </si>
  <si>
    <t>{history_id:122,sakit:1,izin:0,alpa:2},</t>
  </si>
  <si>
    <t>{history_id:123,sakit:0,izin:0,alpa:1},</t>
  </si>
  <si>
    <t>{history_id:124,sakit:0,izin:0,alpa:0},</t>
  </si>
  <si>
    <t>{history_id:125,sakit:0,izin:0,alpa:0},</t>
  </si>
  <si>
    <t>{history_id:126,sakit:0,izin:0,alpa:1},</t>
  </si>
  <si>
    <t>{history_id:127,sakit:1,izin:0,alpa:2},</t>
  </si>
  <si>
    <t>{history_id:128,sakit:0,izin:0,alpa:2},</t>
  </si>
  <si>
    <t>{history_id:129,sakit:2,izin:0,alpa:1},</t>
  </si>
  <si>
    <t>{history_id:130,sakit:1,izin:0,alpa:0},</t>
  </si>
  <si>
    <t>{history_id:131,sakit:0,izin:0,alpa:1},</t>
  </si>
  <si>
    <t>{history_id:132,sakit:1,izin:0,alpa:2},</t>
  </si>
  <si>
    <t>{history_id:133,sakit:2,izin:0,alpa:1},</t>
  </si>
  <si>
    <t>{history_id:134,sakit:0,izin:0,alpa:2},</t>
  </si>
  <si>
    <t>{history_id:135,sakit:0,izin:0,alpa:1},</t>
  </si>
  <si>
    <t>{history_id:136,sakit:0,izin:0,alpa:3},</t>
  </si>
  <si>
    <t>{history_id:137,sakit:0,izin:0,alpa:0},</t>
  </si>
  <si>
    <t>{history_id:138,sakit:0,izin:0,alpa:0},</t>
  </si>
  <si>
    <t>{history_id:139,sakit:0,izin:0,alpa:3},</t>
  </si>
  <si>
    <t>{history_id:140,sakit:0,izin:0,alpa:3},</t>
  </si>
  <si>
    <t>{history_id:141,sakit:0,izin:1,alpa:2},</t>
  </si>
  <si>
    <t>{history_id:142,sakit:0,izin:0,alpa:0},</t>
  </si>
  <si>
    <t>{history_id:143,sakit:1,izin:0,alpa:2},</t>
  </si>
  <si>
    <t>{history_id:144,sakit:0,izin:0,alpa:0},</t>
  </si>
  <si>
    <t>{history_id:145,sakit:0,izin:0,alpa:0},</t>
  </si>
  <si>
    <t>{history_id:146,sakit:1,izin:0,alpa:2},</t>
  </si>
  <si>
    <t>{history_id:147,sakit:2,izin:0,alpa:1},</t>
  </si>
  <si>
    <t>{history_id:148,sakit:1,izin:0,alpa:1},</t>
  </si>
  <si>
    <t>{history_id:149,sakit:1,izin:0,alpa:2},</t>
  </si>
  <si>
    <t>{history_id:150,sakit:1,izin:0,alpa:2},</t>
  </si>
  <si>
    <t>{history_id:151,sakit:0,izin:0,alpa:1},</t>
  </si>
  <si>
    <t>{history_id:152,sakit:0,izin:0,alpa:0},</t>
  </si>
  <si>
    <t>{history_id:153,sakit:0,izin:0,alpa:1},</t>
  </si>
  <si>
    <t>{history_id:154,sakit:1,izin:0,alpa:0},</t>
  </si>
  <si>
    <t>{history_id:155,sakit:0,izin:0,alpa:0},</t>
  </si>
  <si>
    <t>{history_id:156,sakit:0,izin:0,alpa:1},</t>
  </si>
  <si>
    <t>{history_id:157,sakit:0,izin:0,alpa:3},</t>
  </si>
  <si>
    <t>{history_id:158,sakit:0,izin:0,alpa:0},</t>
  </si>
  <si>
    <t>{history_id:159,sakit:0,izin:0,alpa:0},</t>
  </si>
  <si>
    <t>{history_id:160,sakit:0,izin:0,alpa:1},</t>
  </si>
  <si>
    <t>{history_id:161,sakit:0,izin:0,alpa:0},</t>
  </si>
  <si>
    <t>{history_id:162,sakit:0,izin:0,alpa:1},</t>
  </si>
  <si>
    <t>{history_id:163,sakit:0,izin:0,alpa:1},</t>
  </si>
  <si>
    <t>{history_id:164,sakit:0,izin:0,alpa:2},</t>
  </si>
  <si>
    <t>{history_id:165,sakit:0,izin:0,alpa:1},</t>
  </si>
  <si>
    <t>{history_id:166,sakit:0,izin:0,alpa:0},</t>
  </si>
  <si>
    <t>{history_id:167,sakit:0,izin:0,alpa:0},</t>
  </si>
  <si>
    <t>{history_id:168,sakit:0,izin:0,alpa:0},</t>
  </si>
  <si>
    <t>{history_id:169,sakit:1,izin:0,alpa:2},</t>
  </si>
  <si>
    <t>{history_id:170,sakit:1,izin:0,alpa:1},</t>
  </si>
  <si>
    <t>{history_id:171,sakit:0,izin:0,alpa:3},</t>
  </si>
  <si>
    <t>{history_id:172,sakit:0,izin:0,alpa:0},</t>
  </si>
  <si>
    <t>{history_id:173,sakit:0,izin:0,alpa:1},</t>
  </si>
  <si>
    <t>{history_id:174,sakit:0,izin:0,alpa:0},</t>
  </si>
  <si>
    <t>{history_id:175,sakit:0,izin:0,alpa:2},</t>
  </si>
  <si>
    <t>{history_id:176,sakit:3,izin:0,alpa:0},</t>
  </si>
  <si>
    <t>{history_id:177,sakit:0,izin:0,alpa:3},</t>
  </si>
  <si>
    <t>{history_id:178,sakit:0,izin:0,alpa:1},</t>
  </si>
  <si>
    <t>{history_id:179,sakit:2,izin:0,alpa:1},</t>
  </si>
  <si>
    <t>{history_id:180,sakit:2,izin:0,alpa:1},</t>
  </si>
  <si>
    <t>{history_id:181,sakit:1,izin:0,alpa:0},</t>
  </si>
  <si>
    <t>{history_id:182,sakit:0,izin:0,alpa:2},</t>
  </si>
  <si>
    <t>{history_id:183,sakit:0,izin:0,alpa:3},</t>
  </si>
  <si>
    <t>{history_id:184,sakit:0,izin:0,alpa:3},</t>
  </si>
  <si>
    <t>{history_id:185,sakit:0,izin:0,alpa:0},</t>
  </si>
  <si>
    <t>{history_id:186,sakit:0,izin:0,alpa:3},</t>
  </si>
  <si>
    <t>{history_id:187,sakit:0,izin:0,alpa:0},</t>
  </si>
  <si>
    <t>{history_id:188,sakit:2,izin:0,alpa:1},</t>
  </si>
  <si>
    <t>{history_id:189,sakit:0,izin:0,alpa:0},</t>
  </si>
  <si>
    <t>{history_id:190,sakit:1,izin:1,alpa:0},</t>
  </si>
  <si>
    <t>{history_id:191,sakit:0,izin:0,alpa:0},</t>
  </si>
  <si>
    <t>{history_id:192,sakit:2,izin:0,alpa:0},</t>
  </si>
  <si>
    <t>{history_id:193,sakit:0,izin:0,alpa:1},</t>
  </si>
  <si>
    <t>{history_id:194,sakit:1,izin:0,alpa:2},</t>
  </si>
  <si>
    <t>{history_id:195,sakit:0,izin:0,alpa:0},</t>
  </si>
  <si>
    <t>{history_id:196,sakit:1,izin:1,alpa:1},</t>
  </si>
  <si>
    <t>{history_id:197,sakit:0,izin:0,alpa:3},</t>
  </si>
  <si>
    <t>{history_id:198,sakit:0,izin:0,alpa:0},</t>
  </si>
  <si>
    <t>{history_id:199,sakit:0,izin:0,alpa:1},</t>
  </si>
  <si>
    <t>{history_id:200,sakit:0,izin:1,alpa:0},</t>
  </si>
  <si>
    <t>{history_id:201,sakit:0,izin:0,alpa:2},</t>
  </si>
  <si>
    <t>{history_id:202,sakit:0,izin:0,alpa:2},</t>
  </si>
  <si>
    <t>{history_id:203,sakit:0,izin:0,alpa:3},</t>
  </si>
  <si>
    <t>{history_id:204,sakit:0,izin:0,alpa:3},</t>
  </si>
  <si>
    <t>{history_id:205,sakit:0,izin:0,alpa:0},</t>
  </si>
  <si>
    <t>{history_id:206,sakit:1,izin:0,alpa:2},</t>
  </si>
  <si>
    <t>{history_id:207,sakit:1,izin:0,alpa:0},</t>
  </si>
  <si>
    <t>{history_id:208,sakit:0,izin:0,alpa:3},</t>
  </si>
  <si>
    <t>{history_id:209,sakit:0,izin:0,alpa:2},</t>
  </si>
  <si>
    <t>{history_id:210,sakit:2,izin:0,alpa:1},</t>
  </si>
  <si>
    <t>{history_id:211,sakit:0,izin:0,alpa:0},</t>
  </si>
  <si>
    <t>{history_id:212,sakit:0,izin:0,alpa:0},</t>
  </si>
  <si>
    <t>{history_id:213,sakit:0,izin:0,alpa:2},</t>
  </si>
  <si>
    <t>{history_id:214,sakit:0,izin:0,alpa:3},</t>
  </si>
  <si>
    <t>{history_id:215,sakit:2,izin:0,alpa:1},</t>
  </si>
  <si>
    <t>{history_id:216,sakit:0,izin:0,alpa:2},</t>
  </si>
  <si>
    <t>{history_id:217,sakit:1,izin:1,alpa:1},</t>
  </si>
  <si>
    <t>{history_id:218,sakit:0,izin:1,alpa:2},</t>
  </si>
  <si>
    <t>{history_id:219,sakit:0,izin:0,alpa:2},</t>
  </si>
  <si>
    <t>{history_id:220,sakit:0,izin:0,alpa:3},</t>
  </si>
  <si>
    <t>{history_id:221,sakit:0,izin:2,alpa:1},</t>
  </si>
  <si>
    <t>{history_id:222,sakit:1,izin:0,alpa:2},</t>
  </si>
  <si>
    <t>{history_id:223,sakit:2,izin:0,alpa:1},</t>
  </si>
  <si>
    <t>{history_id:224,sakit:0,izin:0,alpa:3},</t>
  </si>
  <si>
    <t>{history_id:225,sakit:0,izin:1,alpa:2},</t>
  </si>
  <si>
    <t>{history_id:226,sakit:0,izin:0,alpa:3},</t>
  </si>
  <si>
    <t>{history_id:227,sakit:0,izin:0,alpa:1},</t>
  </si>
  <si>
    <t>{history_id:228,sakit:1,izin:0,alpa:2},</t>
  </si>
  <si>
    <t>{history_id:229,sakit:0,izin:0,alpa:1},</t>
  </si>
  <si>
    <t>{history_id:230,sakit:2,izin:0,alpa:0},</t>
  </si>
  <si>
    <t>{history_id:231,sakit:0,izin:0,alpa:0},</t>
  </si>
  <si>
    <t>{history_id:232,sakit:0,izin:0,alpa:0},</t>
  </si>
  <si>
    <t>{history_id:233,sakit:1,izin:1,alpa:1},</t>
  </si>
  <si>
    <t>{history_id:234,sakit:0,izin:0,alpa:1},</t>
  </si>
  <si>
    <t>{history_id:235,sakit:0,izin:0,alpa:0},</t>
  </si>
  <si>
    <t>{history_id:236,sakit:0,izin:0,alpa:0},</t>
  </si>
  <si>
    <t>{history_id:237,sakit:0,izin:0,alpa:0},</t>
  </si>
  <si>
    <t>{history_id:238,sakit:2,izin:0,alpa:1},</t>
  </si>
  <si>
    <t>{history_id:239,sakit:0,izin:0,alpa:0},</t>
  </si>
  <si>
    <t>{history_id:240,sakit:0,izin:0,alpa:0},</t>
  </si>
  <si>
    <t>{history_id:241,sakit:0,izin:0,alpa:1},</t>
  </si>
  <si>
    <t>{history_id:242,sakit:0,izin:0,alpa:1},</t>
  </si>
  <si>
    <t>{history_id:243,sakit:0,izin:0,alpa:0},</t>
  </si>
  <si>
    <t>{history_id:244,sakit:3,izin:0,alpa:0},</t>
  </si>
  <si>
    <t>{history_id:245,sakit:3,izin:0,alpa:0},</t>
  </si>
  <si>
    <t>{history_id:246,sakit:0,izin:0,alpa:3},</t>
  </si>
  <si>
    <t>{history_id:247,sakit:1,izin:0,alpa:2},</t>
  </si>
  <si>
    <t>{history_id:248,sakit:1,izin:0,alpa:0},</t>
  </si>
  <si>
    <t>{history_id:249,sakit:0,izin:0,alpa:2},</t>
  </si>
  <si>
    <t>{history_id:250,sakit:0,izin:0,alpa:0},</t>
  </si>
  <si>
    <t>{history_id:251,sakit:0,izin:0,alpa:1},</t>
  </si>
  <si>
    <t>{history_id:252,sakit:2,izin:0,alpa:1},</t>
  </si>
  <si>
    <t>{history_id:253,sakit:0,izin:0,alpa:2},</t>
  </si>
  <si>
    <t>{history_id:254,sakit:1,izin:0,alpa:1},</t>
  </si>
  <si>
    <t>{history_id:255,sakit:0,izin:0,alpa:0},</t>
  </si>
  <si>
    <t>{history_id:256,sakit:0,izin:0,alpa:1},</t>
  </si>
  <si>
    <t>{history_id:257,sakit:1,izin:0,alpa:2},</t>
  </si>
  <si>
    <t>{history_id:258,sakit:0,izin:0,alpa:1},</t>
  </si>
  <si>
    <t>{history_id:259,sakit:0,izin:0,alpa:1},</t>
  </si>
  <si>
    <t>{history_id:260,sakit:0,izin:0,alpa:0},</t>
  </si>
  <si>
    <t>{history_id:261,sakit:0,izin:0,alpa:2},</t>
  </si>
  <si>
    <t>{history_id:262,sakit:0,izin:0,alpa:0},</t>
  </si>
  <si>
    <t>{history_id:263,sakit:0,izin:0,alpa:0},</t>
  </si>
  <si>
    <t>achievement_id</t>
  </si>
  <si>
    <t>gabung</t>
  </si>
  <si>
    <t>"},</t>
  </si>
  <si>
    <t>,subject_id:</t>
  </si>
  <si>
    <t>,numeric_grade:</t>
  </si>
  <si>
    <t>,letter_grade:</t>
  </si>
  <si>
    <t>,grade_type:</t>
  </si>
  <si>
    <t>"Nilai Akhir"</t>
  </si>
  <si>
    <t>,achievement_id:</t>
  </si>
  <si>
    <t>{history_id:1,subject_id:1,numeric_grade:87,letter_grade:"",grade_type:"Nilai Akhir",achievements_id:1},</t>
  </si>
  <si>
    <t>{history_id:2,subject_id:1,numeric_grade:87,letter_grade:"",grade_type:"Nilai Akhir",achievements_id:1},</t>
  </si>
  <si>
    <t>{history_id:3,subject_id:3,numeric_grade:89,letter_grade:"",grade_type:"Nilai Akhir",achievements_id:3},</t>
  </si>
  <si>
    <t>{history_id:4,subject_id:1,numeric_grade:75,letter_grade:"",grade_type:"Nilai Akhir",achievements_id:1},</t>
  </si>
  <si>
    <t>{history_id:5,subject_id:1,numeric_grade:85,letter_grade:"",grade_type:"Nilai Akhir",achievements_id:1},</t>
  </si>
  <si>
    <t>{history_id:6,subject_id:1,numeric_grade:82,letter_grade:"",grade_type:"Nilai Akhir",achievements_id:1},</t>
  </si>
  <si>
    <t>{history_id:7,subject_id:1,numeric_grade:84,letter_grade:"",grade_type:"Nilai Akhir",achievements_id:1},</t>
  </si>
  <si>
    <t>{history_id:8,subject_id:1,numeric_grade:87,letter_grade:"",grade_type:"Nilai Akhir",achievements_id:1},</t>
  </si>
  <si>
    <t>{history_id:9,subject_id:1,numeric_grade:88,letter_grade:"",grade_type:"Nilai Akhir",achievements_id:1},</t>
  </si>
  <si>
    <t>{history_id:10,subject_id:1,numeric_grade:85,letter_grade:"",grade_type:"Nilai Akhir",achievements_id:1},</t>
  </si>
  <si>
    <t>{history_id:11,subject_id:1,numeric_grade:90,letter_grade:"",grade_type:"Nilai Akhir",achievements_id:1},</t>
  </si>
  <si>
    <t>{history_id:12,subject_id:1,numeric_grade:83,letter_grade:"",grade_type:"Nilai Akhir",achievements_id:1},</t>
  </si>
  <si>
    <t>{history_id:13,subject_id:1,numeric_grade:82,letter_grade:"",grade_type:"Nilai Akhir",achievements_id:1},</t>
  </si>
  <si>
    <t>{history_id:14,subject_id:1,numeric_grade:85,letter_grade:"",grade_type:"Nilai Akhir",achievements_id:1},</t>
  </si>
  <si>
    <t>{history_id:15,subject_id:1,numeric_grade:84,letter_grade:"",grade_type:"Nilai Akhir",achievements_id:1},</t>
  </si>
  <si>
    <t>{history_id:16,subject_id:1,numeric_grade:70,letter_grade:"",grade_type:"Nilai Akhir",achievements_id:1},</t>
  </si>
  <si>
    <t>{history_id:17,subject_id:1,numeric_grade:82,letter_grade:"",grade_type:"Nilai Akhir",achievements_id:1},</t>
  </si>
  <si>
    <t>{history_id:18,subject_id:1,numeric_grade:84,letter_grade:"",grade_type:"Nilai Akhir",achievements_id:1},</t>
  </si>
  <si>
    <t>{history_id:19,subject_id:1,numeric_grade:72,letter_grade:"",grade_type:"Nilai Akhir",achievements_id:1},</t>
  </si>
  <si>
    <t>{history_id:20,subject_id:1,numeric_grade:88,letter_grade:"",grade_type:"Nilai Akhir",achievements_id:1},</t>
  </si>
  <si>
    <t>{history_id:21,subject_id:1,numeric_grade:85,letter_grade:"",grade_type:"Nilai Akhir",achievements_id:1},</t>
  </si>
  <si>
    <t>{history_id:22,subject_id:1,numeric_grade:86,letter_grade:"",grade_type:"Nilai Akhir",achievements_id:1},</t>
  </si>
  <si>
    <t>{history_id:23,subject_id:1,numeric_grade:83,letter_grade:"",grade_type:"Nilai Akhir",achievements_id:1},</t>
  </si>
  <si>
    <t>{history_id:24,subject_id:1,numeric_grade:86,letter_grade:"",grade_type:"Nilai Akhir",achievements_id:1},</t>
  </si>
  <si>
    <t>{history_id:25,subject_id:1,numeric_grade:88,letter_grade:"",grade_type:"Nilai Akhir",achievements_id:1},</t>
  </si>
  <si>
    <t>A</t>
  </si>
  <si>
    <t>Kursus Bahasa Asing jepang</t>
  </si>
  <si>
    <t>{history_id:26,subject_id:1,numeric_grade:88,letter_grade:"",grade_type:"Nilai Akhir",achievements_id:1},</t>
  </si>
  <si>
    <t>Kursus Bahasa Asing korea</t>
  </si>
  <si>
    <t>{history_id:27,subject_id:1,numeric_grade:84,letter_grade:"",grade_type:"Nilai Akhir",achievements_id:1},</t>
  </si>
  <si>
    <t>B</t>
  </si>
  <si>
    <t>{history_id:28,subject_id:1,numeric_grade:84,letter_grade:"",grade_type:"Nilai Akhir",achievements_id:1},</t>
  </si>
  <si>
    <t>{history_id:29,subject_id:1,numeric_grade:81,letter_grade:"",grade_type:"Nilai Akhir",achievements_id:1},</t>
  </si>
  <si>
    <t>{history_id:30,subject_id:1,numeric_grade:86,letter_grade:"",grade_type:"Nilai Akhir",achievements_id:1},</t>
  </si>
  <si>
    <t>{history_id:31,subject_id:1,numeric_grade:85,letter_grade:"",grade_type:"Nilai Akhir",achievements_id:1},</t>
  </si>
  <si>
    <t>{history_id:32,subject_id:1,numeric_grade:88,letter_grade:"",grade_type:"Nilai Akhir",achievements_id:1},</t>
  </si>
  <si>
    <t>{history_id:33,subject_id:1,numeric_grade:85,letter_grade:"",grade_type:"Nilai Akhir",achievements_id:1},</t>
  </si>
  <si>
    <t>{history_id:34,subject_id:1,numeric_grade:86,letter_grade:"",grade_type:"Nilai Akhir",achievements_id:1},</t>
  </si>
  <si>
    <t>{history_id:35,subject_id:1,numeric_grade:85,letter_grade:"",grade_type:"Nilai Akhir",achievements_id:1},</t>
  </si>
  <si>
    <t>{history_id:36,subject_id:1,numeric_grade:82,letter_grade:"",grade_type:"Nilai Akhir",achievements_id:1},</t>
  </si>
  <si>
    <t>{history_id:37,subject_id:1,numeric_grade:86,letter_grade:"",grade_type:"Nilai Akhir",achievements_id:1},</t>
  </si>
  <si>
    <t>{history_id:38,subject_id:1,numeric_grade:87,letter_grade:"",grade_type:"Nilai Akhir",achievements_id:1},</t>
  </si>
  <si>
    <t>{history_id:39,subject_id:1,numeric_grade:82,letter_grade:"",grade_type:"Nilai Akhir",achievements_id:1},</t>
  </si>
  <si>
    <t>{history_id:40,subject_id:1,numeric_grade:86,letter_grade:"",grade_type:"Nilai Akhir",achievements_id:1},</t>
  </si>
  <si>
    <t>{history_id:41,subject_id:1,numeric_grade:80,letter_grade:"",grade_type:"Nilai Akhir",achievements_id:1},</t>
  </si>
  <si>
    <t>{history_id:42,subject_id:1,numeric_grade:84,letter_grade:"",grade_type:"Nilai Akhir",achievements_id:1},</t>
  </si>
  <si>
    <t>{history_id:43,subject_id:1,numeric_grade:85,letter_grade:"",grade_type:"Nilai Akhir",achievements_id:1},</t>
  </si>
  <si>
    <t>{history_id:44,subject_id:1,numeric_grade:78,letter_grade:"",grade_type:"Nilai Akhir",achievements_id:1},</t>
  </si>
  <si>
    <t>{history_id:45,subject_id:1,numeric_grade:90,letter_grade:"",grade_type:"Nilai Akhir",achievements_id:1},</t>
  </si>
  <si>
    <t>{history_id:46,subject_id:1,numeric_grade:81,letter_grade:"",grade_type:"Nilai Akhir",achievements_id:1},</t>
  </si>
  <si>
    <t>{history_id:47,subject_id:1,numeric_grade:79,letter_grade:"",grade_type:"Nilai Akhir",achievements_id:1},</t>
  </si>
  <si>
    <t>{history_id:48,subject_id:1,numeric_grade:86,letter_grade:"",grade_type:"Nilai Akhir",achievements_id:1},</t>
  </si>
  <si>
    <t>{history_id:49,subject_id:1,numeric_grade:90,letter_grade:"",grade_type:"Nilai Akhir",achievements_id:1},</t>
  </si>
  <si>
    <t>{history_id:50,subject_id:1,numeric_grade:84,letter_grade:"",grade_type:"Nilai Akhir",achievements_id:1},</t>
  </si>
  <si>
    <t>{history_id:51,subject_id:1,numeric_grade:87,letter_grade:"",grade_type:"Nilai Akhir",achievements_id:1},</t>
  </si>
  <si>
    <t>{history_id:52,subject_id:1,numeric_grade:82,letter_grade:"",grade_type:"Nilai Akhir",achievements_id:1},</t>
  </si>
  <si>
    <t>{history_id:53,subject_id:1,numeric_grade:85,letter_grade:"",grade_type:"Nilai Akhir",achievements_id:1},</t>
  </si>
  <si>
    <t>{history_id:54,subject_id:1,numeric_grade:88,letter_grade:"",grade_type:"Nilai Akhir",achievements_id:1},</t>
  </si>
  <si>
    <t>{history_id:55,subject_id:1,numeric_grade:83,letter_grade:"",grade_type:"Nilai Akhir",achievements_id:1},</t>
  </si>
  <si>
    <t>{history_id:56,subject_id:1,numeric_grade:84,letter_grade:"",grade_type:"Nilai Akhir",achievements_id:1},</t>
  </si>
  <si>
    <t>{history_id:57,subject_id:1,numeric_grade:87,letter_grade:"",grade_type:"Nilai Akhir",achievements_id:1},</t>
  </si>
  <si>
    <t>{history_id:58,subject_id:1,numeric_grade:86,letter_grade:"",grade_type:"Nilai Akhir",achievements_id:1},</t>
  </si>
  <si>
    <t>{history_id:59,subject_id:1,numeric_grade:90,letter_grade:"",grade_type:"Nilai Akhir",achievements_id:1},</t>
  </si>
  <si>
    <t>{history_id:60,subject_id:1,numeric_grade:83,letter_grade:"",grade_type:"Nilai Akhir",achievements_id:1},</t>
  </si>
  <si>
    <t>{history_id:61,subject_id:1,numeric_grade:84,letter_grade:"",grade_type:"Nilai Akhir",achievements_id:1},</t>
  </si>
  <si>
    <t>{history_id:62,subject_id:1,numeric_grade:85,letter_grade:"",grade_type:"Nilai Akhir",achievements_id:1},</t>
  </si>
  <si>
    <t>{history_id:63,subject_id:1,numeric_grade:86,letter_grade:"",grade_type:"Nilai Akhir",achievements_id:1},</t>
  </si>
  <si>
    <t>{history_id:64,subject_id:1,numeric_grade:82,letter_grade:"",grade_type:"Nilai Akhir",achievements_id:1},</t>
  </si>
  <si>
    <t>{history_id:65,subject_id:1,numeric_grade:81,letter_grade:"",grade_type:"Nilai Akhir",achievements_id:1},</t>
  </si>
  <si>
    <t>{history_id:66,subject_id:1,numeric_grade:83,letter_grade:"",grade_type:"Nilai Akhir",achievements_id:1},</t>
  </si>
  <si>
    <t>{history_id:67,subject_id:1,numeric_grade:86,letter_grade:"",grade_type:"Nilai Akhir",achievements_id:1},</t>
  </si>
  <si>
    <t>{history_id:68,subject_id:1,numeric_grade:83,letter_grade:"",grade_type:"Nilai Akhir",achievements_id:1},</t>
  </si>
  <si>
    <t>{history_id:69,subject_id:1,numeric_grade:81,letter_grade:"",grade_type:"Nilai Akhir",achievements_id:1},</t>
  </si>
  <si>
    <t>{history_id:70,subject_id:1,numeric_grade:81,letter_grade:"",grade_type:"Nilai Akhir",achievements_id:1},</t>
  </si>
  <si>
    <t>{history_id:71,subject_id:1,numeric_grade:80,letter_grade:"",grade_type:"Nilai Akhir",achievements_id:1},</t>
  </si>
  <si>
    <t>{history_id:72,subject_id:1,numeric_grade:84,letter_grade:"",grade_type:"Nilai Akhir",achievements_id:1},</t>
  </si>
  <si>
    <t>{history_id:73,subject_id:1,numeric_grade:82,letter_grade:"",grade_type:"Nilai Akhir",achievements_id:1},</t>
  </si>
  <si>
    <t>{history_id:74,subject_id:1,numeric_grade:80,letter_grade:"",grade_type:"Nilai Akhir",achievements_id:1},</t>
  </si>
  <si>
    <t>{history_id:75,subject_id:1,numeric_grade:84,letter_grade:"",grade_type:"Nilai Akhir",achievements_id:1},</t>
  </si>
  <si>
    <t>{history_id:76,subject_id:2,numeric_grade:87,letter_grade:"",grade_type:"Nilai Akhir",achievements_id:2},</t>
  </si>
  <si>
    <t>{history_id:77,subject_id:1,numeric_grade:80,letter_grade:"",grade_type:"Nilai Akhir",achievements_id:1},</t>
  </si>
  <si>
    <t>{history_id:78,subject_id:1,numeric_grade:89,letter_grade:"",grade_type:"Nilai Akhir",achievements_id:1},</t>
  </si>
  <si>
    <t>{history_id:79,subject_id:1,numeric_grade:79,letter_grade:"",grade_type:"Nilai Akhir",achievements_id:1},</t>
  </si>
  <si>
    <t>{history_id:80,subject_id:1,numeric_grade:84,letter_grade:"",grade_type:"Nilai Akhir",achievements_id:1},</t>
  </si>
  <si>
    <t>{history_id:81,subject_id:1,numeric_grade:84,letter_grade:"",grade_type:"Nilai Akhir",achievements_id:1},</t>
  </si>
  <si>
    <t>{history_id:82,subject_id:1,numeric_grade:82,letter_grade:"",grade_type:"Nilai Akhir",achievements_id:1},</t>
  </si>
  <si>
    <t>{history_id:83,subject_id:1,numeric_grade:86,letter_grade:"",grade_type:"Nilai Akhir",achievements_id:1},</t>
  </si>
  <si>
    <t>{history_id:84,subject_id:1,numeric_grade:81,letter_grade:"",grade_type:"Nilai Akhir",achievements_id:1},</t>
  </si>
  <si>
    <t>{history_id:85,subject_id:1,numeric_grade:83,letter_grade:"",grade_type:"Nilai Akhir",achievements_id:1},</t>
  </si>
  <si>
    <t>{history_id:86,subject_id:1,numeric_grade:77,letter_grade:"",grade_type:"Nilai Akhir",achievements_id:1},</t>
  </si>
  <si>
    <t>{history_id:87,subject_id:1,numeric_grade:91,letter_grade:"",grade_type:"Nilai Akhir",achievements_id:1},</t>
  </si>
  <si>
    <t>{history_id:88,subject_id:1,numeric_grade:86,letter_grade:"",grade_type:"Nilai Akhir",achievements_id:1},</t>
  </si>
  <si>
    <t>{history_id:89,subject_id:1,numeric_grade:86,letter_grade:"",grade_type:"Nilai Akhir",achievements_id:1},</t>
  </si>
  <si>
    <t>{history_id:90,subject_id:1,numeric_grade:80,letter_grade:"",grade_type:"Nilai Akhir",achievements_id:1},</t>
  </si>
  <si>
    <t>{history_id:91,subject_id:1,numeric_grade:86,letter_grade:"",grade_type:"Nilai Akhir",achievements_id:1},</t>
  </si>
  <si>
    <t>{history_id:92,subject_id:1,numeric_grade:76,letter_grade:"",grade_type:"Nilai Akhir",achievements_id:1},</t>
  </si>
  <si>
    <t>{history_id:93,subject_id:1,numeric_grade:75,letter_grade:"",grade_type:"Nilai Akhir",achievements_id:1},</t>
  </si>
  <si>
    <t>{history_id:94,subject_id:1,numeric_grade:83,letter_grade:"",grade_type:"Nilai Akhir",achievements_id:1},</t>
  </si>
  <si>
    <t>{history_id:95,subject_id:1,numeric_grade:89,letter_grade:"",grade_type:"Nilai Akhir",achievements_id:1},</t>
  </si>
  <si>
    <t>{history_id:96,subject_id:1,numeric_grade:86,letter_grade:"",grade_type:"Nilai Akhir",achievements_id:1},</t>
  </si>
  <si>
    <t>{history_id:97,subject_id:1,numeric_grade:91,letter_grade:"",grade_type:"Nilai Akhir",achievements_id:1},</t>
  </si>
  <si>
    <t>{history_id:98,subject_id:2,numeric_grade:83,letter_grade:"",grade_type:"Nilai Akhir",achievements_id:2},</t>
  </si>
  <si>
    <t>{history_id:99,subject_id:1,numeric_grade:83,letter_grade:"",grade_type:"Nilai Akhir",achievements_id:1},</t>
  </si>
  <si>
    <t>{history_id:100,subject_id:1,numeric_grade:89,letter_grade:"",grade_type:"Nilai Akhir",achievements_id:1},</t>
  </si>
  <si>
    <t>{history_id:101,subject_id:1,numeric_grade:88,letter_grade:"",grade_type:"Nilai Akhir",achievements_id:1},</t>
  </si>
  <si>
    <t>{history_id:102,subject_id:1,numeric_grade:77,letter_grade:"",grade_type:"Nilai Akhir",achievements_id:1},</t>
  </si>
  <si>
    <t>{history_id:103,subject_id:1,numeric_grade:78,letter_grade:"",grade_type:"Nilai Akhir",achievements_id:1},</t>
  </si>
  <si>
    <t>{history_id:104,subject_id:1,numeric_grade:86,letter_grade:"",grade_type:"Nilai Akhir",achievements_id:1},</t>
  </si>
  <si>
    <t>{history_id:105,subject_id:1,numeric_grade:85,letter_grade:"",grade_type:"Nilai Akhir",achievements_id:1},</t>
  </si>
  <si>
    <t>{history_id:106,subject_id:1,numeric_grade:85,letter_grade:"",grade_type:"Nilai Akhir",achievements_id:1},</t>
  </si>
  <si>
    <t>{history_id:107,subject_id:1,numeric_grade:83,letter_grade:"",grade_type:"Nilai Akhir",achievements_id:1},</t>
  </si>
  <si>
    <t>{history_id:108,subject_id:1,numeric_grade:75,letter_grade:"",grade_type:"Nilai Akhir",achievements_id:1},</t>
  </si>
  <si>
    <t>{history_id:109,subject_id:1,numeric_grade:74,letter_grade:"",grade_type:"Nilai Akhir",achievements_id:1},</t>
  </si>
  <si>
    <t>{history_id:110,subject_id:1,numeric_grade:76,letter_grade:"",grade_type:"Nilai Akhir",achievements_id:1},</t>
  </si>
  <si>
    <t>{history_id:111,subject_id:1,numeric_grade:78,letter_grade:"",grade_type:"Nilai Akhir",achievements_id:1},</t>
  </si>
  <si>
    <t>{history_id:112,subject_id:1,numeric_grade:84,letter_grade:"",grade_type:"Nilai Akhir",achievements_id:1},</t>
  </si>
  <si>
    <t>{history_id:113,subject_id:1,numeric_grade:86,letter_grade:"",grade_type:"Nilai Akhir",achievements_id:1},</t>
  </si>
  <si>
    <t>{history_id:114,subject_id:1,numeric_grade:85,letter_grade:"",grade_type:"Nilai Akhir",achievements_id:1},</t>
  </si>
  <si>
    <t>{history_id:115,subject_id:1,numeric_grade:92,letter_grade:"",grade_type:"Nilai Akhir",achievements_id:1},</t>
  </si>
  <si>
    <t>{history_id:116,subject_id:1,numeric_grade:86,letter_grade:"",grade_type:"Nilai Akhir",achievements_id:1},</t>
  </si>
  <si>
    <t>{history_id:117,subject_id:1,numeric_grade:91,letter_grade:"",grade_type:"Nilai Akhir",achievements_id:1},</t>
  </si>
  <si>
    <t>{history_id:118,subject_id:1,numeric_grade:86,letter_grade:"",grade_type:"Nilai Akhir",achievements_id:1},</t>
  </si>
  <si>
    <t>{history_id:119,subject_id:1,numeric_grade:83,letter_grade:"",grade_type:"Nilai Akhir",achievements_id:1},</t>
  </si>
  <si>
    <t>{history_id:120,subject_id:1,numeric_grade:86,letter_grade:"",grade_type:"Nilai Akhir",achievements_id:1},</t>
  </si>
  <si>
    <t>{history_id:121,subject_id:1,numeric_grade:90,letter_grade:"",grade_type:"Nilai Akhir",achievements_id:1},</t>
  </si>
  <si>
    <t>{history_id:122,subject_id:1,numeric_grade:81,letter_grade:"",grade_type:"Nilai Akhir",achievements_id:1},</t>
  </si>
  <si>
    <t>{history_id:123,subject_id:1,numeric_grade:83,letter_grade:"",grade_type:"Nilai Akhir",achievements_id:1},</t>
  </si>
  <si>
    <t>{history_id:124,subject_id:1,numeric_grade:88,letter_grade:"",grade_type:"Nilai Akhir",achievements_id:1},</t>
  </si>
  <si>
    <t>{history_id:125,subject_id:1,numeric_grade:88,letter_grade:"",grade_type:"Nilai Akhir",achievements_id:1},</t>
  </si>
  <si>
    <t>{history_id:126,subject_id:1,numeric_grade:87,letter_grade:"",grade_type:"Nilai Akhir",achievements_id:1},</t>
  </si>
  <si>
    <t>{history_id:127,subject_id:1,numeric_grade:86,letter_grade:"",grade_type:"Nilai Akhir",achievements_id:1},</t>
  </si>
  <si>
    <t>{history_id:128,subject_id:1,numeric_grade:75,letter_grade:"",grade_type:"Nilai Akhir",achievements_id:1},</t>
  </si>
  <si>
    <t>{history_id:129,subject_id:1,numeric_grade:82,letter_grade:"",grade_type:"Nilai Akhir",achievements_id:1},</t>
  </si>
  <si>
    <t>{history_id:130,subject_id:1,numeric_grade:83,letter_grade:"",grade_type:"Nilai Akhir",achievements_id:1},</t>
  </si>
  <si>
    <t>{history_id:131,subject_id:1,numeric_grade:87,letter_grade:"",grade_type:"Nilai Akhir",achievements_id:1},</t>
  </si>
  <si>
    <t>{history_id:132,subject_id:1,numeric_grade:86,letter_grade:"",grade_type:"Nilai Akhir",achievements_id:1},</t>
  </si>
  <si>
    <t>{history_id:133,subject_id:1,numeric_grade:82,letter_grade:"",grade_type:"Nilai Akhir",achievements_id:1},</t>
  </si>
  <si>
    <t>{history_id:134,subject_id:1,numeric_grade:85,letter_grade:"",grade_type:"Nilai Akhir",achievements_id:1},</t>
  </si>
  <si>
    <t>{history_id:135,subject_id:1,numeric_grade:86,letter_grade:"",grade_type:"Nilai Akhir",achievements_id:1},</t>
  </si>
  <si>
    <t>{history_id:136,subject_id:1,numeric_grade:86,letter_grade:"",grade_type:"Nilai Akhir",achievements_id:1},</t>
  </si>
  <si>
    <t>{history_id:137,subject_id:1,numeric_grade:86,letter_grade:"",grade_type:"Nilai Akhir",achievements_id:1},</t>
  </si>
  <si>
    <t>{history_id:138,subject_id:1,numeric_grade:82,letter_grade:"",grade_type:"Nilai Akhir",achievements_id:1},</t>
  </si>
  <si>
    <t>{history_id:139,subject_id:1,numeric_grade:87,letter_grade:"",grade_type:"Nilai Akhir",achievements_id:1},</t>
  </si>
  <si>
    <t>{history_id:140,subject_id:1,numeric_grade:87,letter_grade:"",grade_type:"Nilai Akhir",achievements_id:1},</t>
  </si>
  <si>
    <t>{history_id:141,subject_id:1,numeric_grade:80,letter_grade:"",grade_type:"Nilai Akhir",achievements_id:1},</t>
  </si>
  <si>
    <t>{history_id:142,subject_id:1,numeric_grade:88,letter_grade:"",grade_type:"Nilai Akhir",achievements_id:1},</t>
  </si>
  <si>
    <t>{history_id:143,subject_id:1,numeric_grade:84,letter_grade:"",grade_type:"Nilai Akhir",achievements_id:1},</t>
  </si>
  <si>
    <t>{history_id:144,subject_id:1,numeric_grade:85,letter_grade:"",grade_type:"Nilai Akhir",achievements_id:1},</t>
  </si>
  <si>
    <t>{history_id:145,subject_id:1,numeric_grade:88,letter_grade:"",grade_type:"Nilai Akhir",achievements_id:1},</t>
  </si>
  <si>
    <t>{history_id:146,subject_id:1,numeric_grade:85,letter_grade:"",grade_type:"Nilai Akhir",achievements_id:1},</t>
  </si>
  <si>
    <t>{history_id:147,subject_id:1,numeric_grade:82,letter_grade:"",grade_type:"Nilai Akhir",achievements_id:1},</t>
  </si>
  <si>
    <t>{history_id:148,subject_id:1,numeric_grade:82,letter_grade:"",grade_type:"Nilai Akhir",achievements_id:1},</t>
  </si>
  <si>
    <t>{history_id:149,subject_id:1,numeric_grade:84,letter_grade:"",grade_type:"Nilai Akhir",achievements_id:1},</t>
  </si>
  <si>
    <t>{history_id:150,subject_id:1,numeric_grade:85,letter_grade:"",grade_type:"Nilai Akhir",achievements_id:1},</t>
  </si>
  <si>
    <t>{history_id:151,subject_id:1,numeric_grade:94,letter_grade:"",grade_type:"Nilai Akhir",achievements_id:1},</t>
  </si>
  <si>
    <t>{history_id:152,subject_id:1,numeric_grade:90,letter_grade:"",grade_type:"Nilai Akhir",achievements_id:1},</t>
  </si>
  <si>
    <t>{history_id:153,subject_id:1,numeric_grade:92,letter_grade:"",grade_type:"Nilai Akhir",achievements_id:1},</t>
  </si>
  <si>
    <t>{history_id:154,subject_id:1,numeric_grade:89,letter_grade:"",grade_type:"Nilai Akhir",achievements_id:1},</t>
  </si>
  <si>
    <t>{history_id:155,subject_id:1,numeric_grade:92,letter_grade:"",grade_type:"Nilai Akhir",achievements_id:1},</t>
  </si>
  <si>
    <t>{history_id:156,subject_id:1,numeric_grade:89,letter_grade:"",grade_type:"Nilai Akhir",achievements_id:1},</t>
  </si>
  <si>
    <t>{history_id:157,subject_id:1,numeric_grade:82,letter_grade:"",grade_type:"Nilai Akhir",achievements_id:1},</t>
  </si>
  <si>
    <t>{history_id:158,subject_id:1,numeric_grade:84,letter_grade:"",grade_type:"Nilai Akhir",achievements_id:1},</t>
  </si>
  <si>
    <t>{history_id:159,subject_id:1,numeric_grade:79,letter_grade:"",grade_type:"Nilai Akhir",achievements_id:1},</t>
  </si>
  <si>
    <t>{history_id:160,subject_id:1,numeric_grade:81,letter_grade:"",grade_type:"Nilai Akhir",achievements_id:1},</t>
  </si>
  <si>
    <t>{history_id:161,subject_id:1,numeric_grade:87,letter_grade:"",grade_type:"Nilai Akhir",achievements_id:1},</t>
  </si>
  <si>
    <t>{history_id:162,subject_id:1,numeric_grade:91,letter_grade:"",grade_type:"Nilai Akhir",achievements_id:1},</t>
  </si>
  <si>
    <t>{history_id:163,subject_id:1,numeric_grade:86,letter_grade:"",grade_type:"Nilai Akhir",achievements_id:1},</t>
  </si>
  <si>
    <t>{history_id:164,subject_id:1,numeric_grade:82,letter_grade:"",grade_type:"Nilai Akhir",achievements_id:1},</t>
  </si>
  <si>
    <t>{history_id:165,subject_id:1,numeric_grade:84,letter_grade:"",grade_type:"Nilai Akhir",achievements_id:1},</t>
  </si>
  <si>
    <t>{history_id:166,subject_id:1,numeric_grade:88,letter_grade:"",grade_type:"Nilai Akhir",achievements_id:1},</t>
  </si>
  <si>
    <t>{history_id:167,subject_id:1,numeric_grade:89,letter_grade:"",grade_type:"Nilai Akhir",achievements_id:1},</t>
  </si>
  <si>
    <t>{history_id:168,subject_id:1,numeric_grade:84,letter_grade:"",grade_type:"Nilai Akhir",achievements_id:1},</t>
  </si>
  <si>
    <t>{history_id:169,subject_id:1,numeric_grade:82,letter_grade:"",grade_type:"Nilai Akhir",achievements_id:1},</t>
  </si>
  <si>
    <t>{history_id:170,subject_id:1,numeric_grade:84,letter_grade:"",grade_type:"Nilai Akhir",achievements_id:1},</t>
  </si>
  <si>
    <t>{history_id:171,subject_id:1,numeric_grade:85,letter_grade:"",grade_type:"Nilai Akhir",achievements_id:1},</t>
  </si>
  <si>
    <t>{history_id:172,subject_id:1,numeric_grade:85,letter_grade:"",grade_type:"Nilai Akhir",achievements_id:1},</t>
  </si>
  <si>
    <t>{history_id:173,subject_id:1,numeric_grade:84,letter_grade:"",grade_type:"Nilai Akhir",achievements_id:1},</t>
  </si>
  <si>
    <t>{history_id:174,subject_id:1,numeric_grade:83,letter_grade:"",grade_type:"Nilai Akhir",achievements_id:1},</t>
  </si>
  <si>
    <t>{history_id:175,subject_id:1,numeric_grade:90,letter_grade:"",grade_type:"Nilai Akhir",achievements_id:1},</t>
  </si>
  <si>
    <t>{history_id:176,subject_id:1,numeric_grade:88,letter_grade:"",grade_type:"Nilai Akhir",achievements_id:1},</t>
  </si>
  <si>
    <t>{history_id:177,subject_id:1,numeric_grade:87,letter_grade:"",grade_type:"Nilai Akhir",achievements_id:1},</t>
  </si>
  <si>
    <t>{history_id:178,subject_id:1,numeric_grade:86,letter_grade:"",grade_type:"Nilai Akhir",achievements_id:1},</t>
  </si>
  <si>
    <t>{history_id:179,subject_id:1,numeric_grade:82,letter_grade:"",grade_type:"Nilai Akhir",achievements_id:1},</t>
  </si>
  <si>
    <t>{history_id:180,subject_id:1,numeric_grade:81,letter_grade:"",grade_type:"Nilai Akhir",achievements_id:1},</t>
  </si>
  <si>
    <t>{history_id:181,subject_id:1,numeric_grade:80,letter_grade:"",grade_type:"Nilai Akhir",achievements_id:1},</t>
  </si>
  <si>
    <t>{history_id:182,subject_id:1,numeric_grade:78,letter_grade:"",grade_type:"Nilai Akhir",achievements_id:1},</t>
  </si>
  <si>
    <t>{history_id:183,subject_id:1,numeric_grade:88,letter_grade:"",grade_type:"Nilai Akhir",achievements_id:1},</t>
  </si>
  <si>
    <t>{history_id:184,subject_id:1,numeric_grade:88,letter_grade:"",grade_type:"Nilai Akhir",achievements_id:1},</t>
  </si>
  <si>
    <t>{history_id:185,subject_id:1,numeric_grade:89,letter_grade:"",grade_type:"Nilai Akhir",achievements_id:1},</t>
  </si>
  <si>
    <t>{history_id:186,subject_id:1,numeric_grade:83,letter_grade:"",grade_type:"Nilai Akhir",achievements_id:1},</t>
  </si>
  <si>
    <t>{history_id:187,subject_id:1,numeric_grade:85,letter_grade:"",grade_type:"Nilai Akhir",achievements_id:1},</t>
  </si>
  <si>
    <t>{history_id:188,subject_id:1,numeric_grade:86,letter_grade:"",grade_type:"Nilai Akhir",achievements_id:1},</t>
  </si>
  <si>
    <t>{history_id:189,subject_id:1,numeric_grade:85,letter_grade:"",grade_type:"Nilai Akhir",achievements_id:1},</t>
  </si>
  <si>
    <t>{history_id:190,subject_id:1,numeric_grade:87,letter_grade:"",grade_type:"Nilai Akhir",achievements_id:1},</t>
  </si>
  <si>
    <t>{history_id:191,subject_id:1,numeric_grade:88,letter_grade:"",grade_type:"Nilai Akhir",achievements_id:1},</t>
  </si>
  <si>
    <t>{history_id:192,subject_id:1,numeric_grade:87,letter_grade:"",grade_type:"Nilai Akhir",achievements_id:1},</t>
  </si>
  <si>
    <t>{history_id:193,subject_id:1,numeric_grade:80,letter_grade:"",grade_type:"Nilai Akhir",achievements_id:1},</t>
  </si>
  <si>
    <t>{history_id:194,subject_id:1,numeric_grade:84,letter_grade:"",grade_type:"Nilai Akhir",achievements_id:1},</t>
  </si>
  <si>
    <t>{history_id:195,subject_id:1,numeric_grade:85,letter_grade:"",grade_type:"Nilai Akhir",achievements_id:1},</t>
  </si>
  <si>
    <t>{history_id:196,subject_id:1,numeric_grade:84,letter_grade:"",grade_type:"Nilai Akhir",achievements_id:1},</t>
  </si>
  <si>
    <t>{history_id:197,subject_id:1,numeric_grade:86,letter_grade:"",grade_type:"Nilai Akhir",achievements_id:1},</t>
  </si>
  <si>
    <t>{history_id:198,subject_id:1,numeric_grade:89,letter_grade:"",grade_type:"Nilai Akhir",achievements_id:1},</t>
  </si>
  <si>
    <t>{history_id:199,subject_id:1,numeric_grade:87,letter_grade:"",grade_type:"Nilai Akhir",achievements_id:1},</t>
  </si>
  <si>
    <t>{history_id:200,subject_id:1,numeric_grade:89,letter_grade:"",grade_type:"Nilai Akhir",achievements_id:1},</t>
  </si>
  <si>
    <t>{history_id:201,subject_id:1,numeric_grade:89,letter_grade:"",grade_type:"Nilai Akhir",achievements_id:1},</t>
  </si>
  <si>
    <t>{history_id:202,subject_id:1,numeric_grade:91,letter_grade:"",grade_type:"Nilai Akhir",achievements_id:1},</t>
  </si>
  <si>
    <t>{history_id:203,subject_id:1,numeric_grade:82,letter_grade:"",grade_type:"Nilai Akhir",achievements_id:1},</t>
  </si>
  <si>
    <t>{history_id:204,subject_id:1,numeric_grade:85,letter_grade:"",grade_type:"Nilai Akhir",achievements_id:1},</t>
  </si>
  <si>
    <t>{history_id:205,subject_id:1,numeric_grade:87,letter_grade:"",grade_type:"Nilai Akhir",achievements_id:1},</t>
  </si>
  <si>
    <t>{history_id:206,subject_id:1,numeric_grade:73,letter_grade:"",grade_type:"Nilai Akhir",achievements_id:1},</t>
  </si>
  <si>
    <t>{history_id:207,subject_id:1,numeric_grade:81,letter_grade:"",grade_type:"Nilai Akhir",achievements_id:1},</t>
  </si>
  <si>
    <t>{history_id:208,subject_id:1,numeric_grade:78,letter_grade:"",grade_type:"Nilai Akhir",achievements_id:1},</t>
  </si>
  <si>
    <t>{history_id:209,subject_id:1,numeric_grade:82,letter_grade:"",grade_type:"Nilai Akhir",achievements_id:1},</t>
  </si>
  <si>
    <t>{history_id:210,subject_id:1,numeric_grade:73,letter_grade:"",grade_type:"Nilai Akhir",achievements_id:1},</t>
  </si>
  <si>
    <t>{history_id:211,subject_id:1,numeric_grade:77,letter_grade:"",grade_type:"Nilai Akhir",achievements_id:1},</t>
  </si>
  <si>
    <t>{history_id:212,subject_id:1,numeric_grade:82,letter_grade:"",grade_type:"Nilai Akhir",achievements_id:1},</t>
  </si>
  <si>
    <t>{history_id:213,subject_id:1,numeric_grade:81,letter_grade:"",grade_type:"Nilai Akhir",achievements_id:1},</t>
  </si>
  <si>
    <t>{history_id:214,subject_id:1,numeric_grade:79,letter_grade:"",grade_type:"Nilai Akhir",achievements_id:1},</t>
  </si>
  <si>
    <t>{history_id:215,subject_id:1,numeric_grade:84,letter_grade:"",grade_type:"Nilai Akhir",achievements_id:1},</t>
  </si>
  <si>
    <t>{history_id:216,subject_id:1,numeric_grade:78,letter_grade:"",grade_type:"Nilai Akhir",achievements_id:1},</t>
  </si>
  <si>
    <t>{history_id:217,subject_id:1,numeric_grade:76,letter_grade:"",grade_type:"Nilai Akhir",achievements_id:1},</t>
  </si>
  <si>
    <t>{history_id:218,subject_id:1,numeric_grade:83,letter_grade:"",grade_type:"Nilai Akhir",achievements_id:1},</t>
  </si>
  <si>
    <t>{history_id:219,subject_id:1,numeric_grade:83,letter_grade:"",grade_type:"Nilai Akhir",achievements_id:1},</t>
  </si>
  <si>
    <t>{history_id:220,subject_id:1,numeric_grade:77,letter_grade:"",grade_type:"Nilai Akhir",achievements_id:1},</t>
  </si>
  <si>
    <t>{history_id:221,subject_id:1,numeric_grade:85,letter_grade:"",grade_type:"Nilai Akhir",achievements_id:1},</t>
  </si>
  <si>
    <t>{history_id:222,subject_id:1,numeric_grade:74,letter_grade:"",grade_type:"Nilai Akhir",achievements_id:1},</t>
  </si>
  <si>
    <t>{history_id:223,subject_id:1,numeric_grade:84,letter_grade:"",grade_type:"Nilai Akhir",achievements_id:1},</t>
  </si>
  <si>
    <t>{history_id:224,subject_id:1,numeric_grade:78,letter_grade:"",grade_type:"Nilai Akhir",achievements_id:1},</t>
  </si>
  <si>
    <t>{history_id:225,subject_id:1,numeric_grade:78,letter_grade:"",grade_type:"Nilai Akhir",achievements_id:1},</t>
  </si>
  <si>
    <t>{history_id:226,subject_id:1,numeric_grade:81,letter_grade:"",grade_type:"Nilai Akhir",achievements_id:1},</t>
  </si>
  <si>
    <t>{history_id:227,subject_id:1,numeric_grade:79,letter_grade:"",grade_type:"Nilai Akhir",achievements_id:1},</t>
  </si>
  <si>
    <t>{history_id:228,subject_id:1,numeric_grade:76,letter_grade:"",grade_type:"Nilai Akhir",achievements_id:1},</t>
  </si>
  <si>
    <t>{history_id:229,subject_id:1,numeric_grade:79,letter_grade:"",grade_type:"Nilai Akhir",achievements_id:1},</t>
  </si>
  <si>
    <t>{history_id:230,subject_id:1,numeric_grade:86,letter_grade:"",grade_type:"Nilai Akhir",achievements_id:1},</t>
  </si>
  <si>
    <t>{history_id:231,subject_id:1,numeric_grade:85,letter_grade:"",grade_type:"Nilai Akhir",achievements_id:1},</t>
  </si>
  <si>
    <t>{history_id:232,subject_id:1,numeric_grade:87,letter_grade:"",grade_type:"Nilai Akhir",achievements_id:1},</t>
  </si>
  <si>
    <t>{history_id:233,subject_id:1,numeric_grade:81,letter_grade:"",grade_type:"Nilai Akhir",achievements_id:1},</t>
  </si>
  <si>
    <t>{history_id:234,subject_id:1,numeric_grade:82,letter_grade:"",grade_type:"Nilai Akhir",achievements_id:1},</t>
  </si>
  <si>
    <t>{history_id:235,subject_id:1,numeric_grade:78,letter_grade:"",grade_type:"Nilai Akhir",achievements_id:1},</t>
  </si>
  <si>
    <t>{history_id:236,subject_id:1,numeric_grade:87,letter_grade:"",grade_type:"Nilai Akhir",achievements_id:1},</t>
  </si>
  <si>
    <t>{history_id:237,subject_id:1,numeric_grade:85,letter_grade:"",grade_type:"Nilai Akhir",achievements_id:1},</t>
  </si>
  <si>
    <t>{history_id:238,subject_id:1,numeric_grade:91,letter_grade:"",grade_type:"Nilai Akhir",achievements_id:1},</t>
  </si>
  <si>
    <t>{history_id:239,subject_id:1,numeric_grade:89,letter_grade:"",grade_type:"Nilai Akhir",achievements_id:1},</t>
  </si>
  <si>
    <t>{history_id:240,subject_id:1,numeric_grade:83,letter_grade:"",grade_type:"Nilai Akhir",achievements_id:1},</t>
  </si>
  <si>
    <t>{history_id:241,subject_id:1,numeric_grade:79,letter_grade:"",grade_type:"Nilai Akhir",achievements_id:1},</t>
  </si>
  <si>
    <t>{history_id:242,subject_id:1,numeric_grade:84,letter_grade:"",grade_type:"Nilai Akhir",achievements_id:1},</t>
  </si>
  <si>
    <t>{history_id:243,subject_id:1,numeric_grade:85,letter_grade:"",grade_type:"Nilai Akhir",achievements_id:1},</t>
  </si>
  <si>
    <t>{history_id:244,subject_id:1,numeric_grade:90,letter_grade:"",grade_type:"Nilai Akhir",achievements_id:1},</t>
  </si>
  <si>
    <t>{history_id:245,subject_id:1,numeric_grade:86,letter_grade:"",grade_type:"Nilai Akhir",achievements_id:1},</t>
  </si>
  <si>
    <t>{history_id:246,subject_id:1,numeric_grade:84,letter_grade:"",grade_type:"Nilai Akhir",achievements_id:1},</t>
  </si>
  <si>
    <t>{history_id:247,subject_id:1,numeric_grade:78,letter_grade:"",grade_type:"Nilai Akhir",achievements_id:1},</t>
  </si>
  <si>
    <t>{history_id:248,subject_id:1,numeric_grade:84,letter_grade:"",grade_type:"Nilai Akhir",achievements_id:1},</t>
  </si>
  <si>
    <t>{history_id:249,subject_id:1,numeric_grade:83,letter_grade:"",grade_type:"Nilai Akhir",achievements_id:1},</t>
  </si>
  <si>
    <t>{history_id:250,subject_id:1,numeric_grade:85,letter_grade:"",grade_type:"Nilai Akhir",achievements_id:1},</t>
  </si>
  <si>
    <t>{history_id:251,subject_id:1,numeric_grade:87,letter_grade:"",grade_type:"Nilai Akhir",achievements_id:1},</t>
  </si>
  <si>
    <t>{history_id:252,subject_id:1,numeric_grade:87,letter_grade:"",grade_type:"Nilai Akhir",achievements_id:1},</t>
  </si>
  <si>
    <t>{history_id:253,subject_id:1,numeric_grade:87,letter_grade:"",grade_type:"Nilai Akhir",achievements_id:1},</t>
  </si>
  <si>
    <t>{history_id:254,subject_id:1,numeric_grade:82,letter_grade:"",grade_type:"Nilai Akhir",achievements_id:1},</t>
  </si>
  <si>
    <t>{history_id:255,subject_id:1,numeric_grade:84,letter_grade:"",grade_type:"Nilai Akhir",achievements_id:1},</t>
  </si>
  <si>
    <t>{history_id:256,subject_id:1,numeric_grade:83,letter_grade:"",grade_type:"Nilai Akhir",achievements_id:1},</t>
  </si>
  <si>
    <t>{history_id:257,subject_id:1,numeric_grade:84,letter_grade:"",grade_type:"Nilai Akhir",achievements_id:1},</t>
  </si>
  <si>
    <t>{history_id:258,subject_id:1,numeric_grade:87,letter_grade:"",grade_type:"Nilai Akhir",achievements_id:1},</t>
  </si>
  <si>
    <t>{history_id:259,subject_id:1,numeric_grade:84,letter_grade:"",grade_type:"Nilai Akhir",achievements_id:1},</t>
  </si>
  <si>
    <t>{history_id:260,subject_id:1,numeric_grade:83,letter_grade:"",grade_type:"Nilai Akhir",achievements_id:1},</t>
  </si>
  <si>
    <t>{history_id:261,subject_id:1,numeric_grade:85,letter_grade:"",grade_type:"Nilai Akhir",achievements_id:1},</t>
  </si>
  <si>
    <t>{history_id:262,subject_id:1,numeric_grade:86,letter_grade:"",grade_type:"Nilai Akhir",achievements_id:1},</t>
  </si>
  <si>
    <t>{history_id:263,subject_id:1,numeric_grade:88,letter_grade:"",grade_type:"Nilai Akhir",achievements_id:1},</t>
  </si>
  <si>
    <t>{history_id:1,subject_id:4,numeric_grade:81,letter_grade:"",grade_type:"Nilai Akhir",achievements_id:4},</t>
  </si>
  <si>
    <t>{history_id:2,subject_id:4,numeric_grade:92,letter_grade:"",grade_type:"Nilai Akhir",achievements_id:4},</t>
  </si>
  <si>
    <t>{history_id:3,subject_id:4,numeric_grade:90,letter_grade:"",grade_type:"Nilai Akhir",achievements_id:4},</t>
  </si>
  <si>
    <t>{history_id:4,subject_id:4,numeric_grade:84,letter_grade:"",grade_type:"Nilai Akhir",achievements_id:4},</t>
  </si>
  <si>
    <t>{history_id:5,subject_id:4,numeric_grade:87,letter_grade:"",grade_type:"Nilai Akhir",achievements_id:4},</t>
  </si>
  <si>
    <t>{history_id:6,subject_id:4,numeric_grade:85,letter_grade:"",grade_type:"Nilai Akhir",achievements_id:4},</t>
  </si>
  <si>
    <t>{history_id:7,subject_id:4,numeric_grade:84,letter_grade:"",grade_type:"Nilai Akhir",achievements_id:4},</t>
  </si>
  <si>
    <t>{history_id:8,subject_id:4,numeric_grade:84,letter_grade:"",grade_type:"Nilai Akhir",achievements_id:4},</t>
  </si>
  <si>
    <t>{history_id:9,subject_id:4,numeric_grade:87,letter_grade:"",grade_type:"Nilai Akhir",achievements_id:4},</t>
  </si>
  <si>
    <t>{history_id:10,subject_id:4,numeric_grade:86,letter_grade:"",grade_type:"Nilai Akhir",achievements_id:4},</t>
  </si>
  <si>
    <t>{history_id:11,subject_id:4,numeric_grade:88,letter_grade:"",grade_type:"Nilai Akhir",achievements_id:4},</t>
  </si>
  <si>
    <t>{history_id:12,subject_id:4,numeric_grade:86,letter_grade:"",grade_type:"Nilai Akhir",achievements_id:4},</t>
  </si>
  <si>
    <t>{history_id:13,subject_id:4,numeric_grade:85,letter_grade:"",grade_type:"Nilai Akhir",achievements_id:4},</t>
  </si>
  <si>
    <t>{history_id:14,subject_id:4,numeric_grade:84,letter_grade:"",grade_type:"Nilai Akhir",achievements_id:4},</t>
  </si>
  <si>
    <t>{history_id:15,subject_id:4,numeric_grade:85,letter_grade:"",grade_type:"Nilai Akhir",achievements_id:4},</t>
  </si>
  <si>
    <t>{history_id:16,subject_id:4,numeric_grade:79,letter_grade:"",grade_type:"Nilai Akhir",achievements_id:4},</t>
  </si>
  <si>
    <t>{history_id:17,subject_id:4,numeric_grade:80,letter_grade:"",grade_type:"Nilai Akhir",achievements_id:4},</t>
  </si>
  <si>
    <t>{history_id:18,subject_id:4,numeric_grade:83,letter_grade:"",grade_type:"Nilai Akhir",achievements_id:4},</t>
  </si>
  <si>
    <t>{history_id:19,subject_id:4,numeric_grade:90,letter_grade:"",grade_type:"Nilai Akhir",achievements_id:4},</t>
  </si>
  <si>
    <t>{history_id:20,subject_id:4,numeric_grade:86,letter_grade:"",grade_type:"Nilai Akhir",achievements_id:4},</t>
  </si>
  <si>
    <t>{history_id:21,subject_id:4,numeric_grade:83,letter_grade:"",grade_type:"Nilai Akhir",achievements_id:4},</t>
  </si>
  <si>
    <t>{history_id:22,subject_id:4,numeric_grade:84,letter_grade:"",grade_type:"Nilai Akhir",achievements_id:4},</t>
  </si>
  <si>
    <t>{history_id:23,subject_id:4,numeric_grade:85,letter_grade:"",grade_type:"Nilai Akhir",achievements_id:4},</t>
  </si>
  <si>
    <t>{history_id:24,subject_id:4,numeric_grade:86,letter_grade:"",grade_type:"Nilai Akhir",achievements_id:4},</t>
  </si>
  <si>
    <t>{history_id:25,subject_id:4,numeric_grade:88,letter_grade:"",grade_type:"Nilai Akhir",achievements_id:4},</t>
  </si>
  <si>
    <t>{history_id:26,subject_id:4,numeric_grade:83,letter_grade:"",grade_type:"Nilai Akhir",achievements_id:4},</t>
  </si>
  <si>
    <t>{history_id:27,subject_id:4,numeric_grade:84,letter_grade:"",grade_type:"Nilai Akhir",achievements_id:4},</t>
  </si>
  <si>
    <t>{history_id:28,subject_id:4,numeric_grade:87,letter_grade:"",grade_type:"Nilai Akhir",achievements_id:4},</t>
  </si>
  <si>
    <t>{history_id:29,subject_id:4,numeric_grade:83,letter_grade:"",grade_type:"Nilai Akhir",achievements_id:4},</t>
  </si>
  <si>
    <t>{history_id:30,subject_id:4,numeric_grade:86,letter_grade:"",grade_type:"Nilai Akhir",achievements_id:4},</t>
  </si>
  <si>
    <t>{history_id:31,subject_id:4,numeric_grade:85,letter_grade:"",grade_type:"Nilai Akhir",achievements_id:4},</t>
  </si>
  <si>
    <t>{history_id:32,subject_id:4,numeric_grade:85,letter_grade:"",grade_type:"Nilai Akhir",achievements_id:4},</t>
  </si>
  <si>
    <t>{history_id:33,subject_id:4,numeric_grade:87,letter_grade:"",grade_type:"Nilai Akhir",achievements_id:4},</t>
  </si>
  <si>
    <t>{history_id:34,subject_id:4,numeric_grade:83,letter_grade:"",grade_type:"Nilai Akhir",achievements_id:4},</t>
  </si>
  <si>
    <t>{history_id:35,subject_id:4,numeric_grade:94,letter_grade:"",grade_type:"Nilai Akhir",achievements_id:4},</t>
  </si>
  <si>
    <t>{history_id:36,subject_id:4,numeric_grade:82,letter_grade:"",grade_type:"Nilai Akhir",achievements_id:4},</t>
  </si>
  <si>
    <t>{history_id:37,subject_id:4,numeric_grade:88,letter_grade:"",grade_type:"Nilai Akhir",achievements_id:4},</t>
  </si>
  <si>
    <t>{history_id:38,subject_id:4,numeric_grade:89,letter_grade:"",grade_type:"Nilai Akhir",achievements_id:4},</t>
  </si>
  <si>
    <t>{history_id:39,subject_id:4,numeric_grade:90,letter_grade:"",grade_type:"Nilai Akhir",achievements_id:4},</t>
  </si>
  <si>
    <t>{history_id:40,subject_id:4,numeric_grade:93,letter_grade:"",grade_type:"Nilai Akhir",achievements_id:4},</t>
  </si>
  <si>
    <t>{history_id:41,subject_id:4,numeric_grade:86,letter_grade:"",grade_type:"Nilai Akhir",achievements_id:4},</t>
  </si>
  <si>
    <t>{history_id:42,subject_id:4,numeric_grade:88,letter_grade:"",grade_type:"Nilai Akhir",achievements_id:4},</t>
  </si>
  <si>
    <t>{history_id:43,subject_id:4,numeric_grade:85,letter_grade:"",grade_type:"Nilai Akhir",achievements_id:4},</t>
  </si>
  <si>
    <t>{history_id:44,subject_id:4,numeric_grade:80,letter_grade:"",grade_type:"Nilai Akhir",achievements_id:4},</t>
  </si>
  <si>
    <t>{history_id:45,subject_id:4,numeric_grade:90,letter_grade:"",grade_type:"Nilai Akhir",achievements_id:4},</t>
  </si>
  <si>
    <t>{history_id:46,subject_id:4,numeric_grade:87,letter_grade:"",grade_type:"Nilai Akhir",achievements_id:4},</t>
  </si>
  <si>
    <t>{history_id:47,subject_id:4,numeric_grade:82,letter_grade:"",grade_type:"Nilai Akhir",achievements_id:4},</t>
  </si>
  <si>
    <t>{history_id:48,subject_id:4,numeric_grade:89,letter_grade:"",grade_type:"Nilai Akhir",achievements_id:4},</t>
  </si>
  <si>
    <t>{history_id:49,subject_id:4,numeric_grade:91,letter_grade:"",grade_type:"Nilai Akhir",achievements_id:4},</t>
  </si>
  <si>
    <t>{history_id:50,subject_id:4,numeric_grade:90,letter_grade:"",grade_type:"Nilai Akhir",achievements_id:4},</t>
  </si>
  <si>
    <t>{history_id:51,subject_id:4,numeric_grade:88,letter_grade:"",grade_type:"Nilai Akhir",achievements_id:4},</t>
  </si>
  <si>
    <t>{history_id:52,subject_id:4,numeric_grade:85,letter_grade:"",grade_type:"Nilai Akhir",achievements_id:4},</t>
  </si>
  <si>
    <t>{history_id:53,subject_id:4,numeric_grade:90,letter_grade:"",grade_type:"Nilai Akhir",achievements_id:4},</t>
  </si>
  <si>
    <t>{history_id:54,subject_id:4,numeric_grade:88,letter_grade:"",grade_type:"Nilai Akhir",achievements_id:4},</t>
  </si>
  <si>
    <t>{history_id:55,subject_id:4,numeric_grade:87,letter_grade:"",grade_type:"Nilai Akhir",achievements_id:4},</t>
  </si>
  <si>
    <t>{history_id:56,subject_id:4,numeric_grade:90,letter_grade:"",grade_type:"Nilai Akhir",achievements_id:4},</t>
  </si>
  <si>
    <t>{history_id:57,subject_id:4,numeric_grade:92,letter_grade:"",grade_type:"Nilai Akhir",achievements_id:4},</t>
  </si>
  <si>
    <t>{history_id:58,subject_id:4,numeric_grade:86,letter_grade:"",grade_type:"Nilai Akhir",achievements_id:4},</t>
  </si>
  <si>
    <t>{history_id:59,subject_id:4,numeric_grade:90,letter_grade:"",grade_type:"Nilai Akhir",achievements_id:4},</t>
  </si>
  <si>
    <t>{history_id:60,subject_id:4,numeric_grade:91,letter_grade:"",grade_type:"Nilai Akhir",achievements_id:4},</t>
  </si>
  <si>
    <t>{history_id:61,subject_id:4,numeric_grade:93,letter_grade:"",grade_type:"Nilai Akhir",achievements_id:4},</t>
  </si>
  <si>
    <t>{history_id:62,subject_id:4,numeric_grade:93,letter_grade:"",grade_type:"Nilai Akhir",achievements_id:4},</t>
  </si>
  <si>
    <t>{history_id:63,subject_id:4,numeric_grade:87,letter_grade:"",grade_type:"Nilai Akhir",achievements_id:4},</t>
  </si>
  <si>
    <t>{history_id:64,subject_id:4,numeric_grade:87,letter_grade:"",grade_type:"Nilai Akhir",achievements_id:4},</t>
  </si>
  <si>
    <t>{history_id:65,subject_id:4,numeric_grade:89,letter_grade:"",grade_type:"Nilai Akhir",achievements_id:4},</t>
  </si>
  <si>
    <t>{history_id:66,subject_id:4,numeric_grade:91,letter_grade:"",grade_type:"Nilai Akhir",achievements_id:4},</t>
  </si>
  <si>
    <t>{history_id:67,subject_id:4,numeric_grade:91,letter_grade:"",grade_type:"Nilai Akhir",achievements_id:4},</t>
  </si>
  <si>
    <t>{history_id:68,subject_id:4,numeric_grade:93,letter_grade:"",grade_type:"Nilai Akhir",achievements_id:4},</t>
  </si>
  <si>
    <t>{history_id:69,subject_id:4,numeric_grade:86,letter_grade:"",grade_type:"Nilai Akhir",achievements_id:4},</t>
  </si>
  <si>
    <t>{history_id:70,subject_id:4,numeric_grade:78,letter_grade:"",grade_type:"Nilai Akhir",achievements_id:4},</t>
  </si>
  <si>
    <t>{history_id:71,subject_id:4,numeric_grade:81,letter_grade:"",grade_type:"Nilai Akhir",achievements_id:4},</t>
  </si>
  <si>
    <t>{history_id:72,subject_id:4,numeric_grade:84,letter_grade:"",grade_type:"Nilai Akhir",achievements_id:4},</t>
  </si>
  <si>
    <t>{history_id:73,subject_id:4,numeric_grade:88,letter_grade:"",grade_type:"Nilai Akhir",achievements_id:4},</t>
  </si>
  <si>
    <t>{history_id:74,subject_id:4,numeric_grade:85,letter_grade:"",grade_type:"Nilai Akhir",achievements_id:4},</t>
  </si>
  <si>
    <t>{history_id:75,subject_id:4,numeric_grade:89,letter_grade:"",grade_type:"Nilai Akhir",achievements_id:4},</t>
  </si>
  <si>
    <t>{history_id:76,subject_id:4,numeric_grade:93,letter_grade:"",grade_type:"Nilai Akhir",achievements_id:4},</t>
  </si>
  <si>
    <t>{history_id:77,subject_id:4,numeric_grade:89,letter_grade:"",grade_type:"Nilai Akhir",achievements_id:4},</t>
  </si>
  <si>
    <t>{history_id:78,subject_id:4,numeric_grade:93,letter_grade:"",grade_type:"Nilai Akhir",achievements_id:4},</t>
  </si>
  <si>
    <t>{history_id:79,subject_id:4,numeric_grade:81,letter_grade:"",grade_type:"Nilai Akhir",achievements_id:4},</t>
  </si>
  <si>
    <t>{history_id:80,subject_id:4,numeric_grade:95,letter_grade:"",grade_type:"Nilai Akhir",achievements_id:4},</t>
  </si>
  <si>
    <t>{history_id:81,subject_id:4,numeric_grade:86,letter_grade:"",grade_type:"Nilai Akhir",achievements_id:4},</t>
  </si>
  <si>
    <t>{history_id:82,subject_id:4,numeric_grade:85,letter_grade:"",grade_type:"Nilai Akhir",achievements_id:4},</t>
  </si>
  <si>
    <t>{history_id:83,subject_id:4,numeric_grade:81,letter_grade:"",grade_type:"Nilai Akhir",achievements_id:4},</t>
  </si>
  <si>
    <t>{history_id:84,subject_id:4,numeric_grade:84,letter_grade:"",grade_type:"Nilai Akhir",achievements_id:4},</t>
  </si>
  <si>
    <t>{history_id:85,subject_id:4,numeric_grade:89,letter_grade:"",grade_type:"Nilai Akhir",achievements_id:4},</t>
  </si>
  <si>
    <t>{history_id:86,subject_id:4,numeric_grade:94,letter_grade:"",grade_type:"Nilai Akhir",achievements_id:4},</t>
  </si>
  <si>
    <t>{history_id:87,subject_id:4,numeric_grade:93,letter_grade:"",grade_type:"Nilai Akhir",achievements_id:4},</t>
  </si>
  <si>
    <t>{history_id:88,subject_id:4,numeric_grade:92,letter_grade:"",grade_type:"Nilai Akhir",achievements_id:4},</t>
  </si>
  <si>
    <t>{history_id:89,subject_id:4,numeric_grade:91,letter_grade:"",grade_type:"Nilai Akhir",achievements_id:4},</t>
  </si>
  <si>
    <t>{history_id:90,subject_id:4,numeric_grade:86,letter_grade:"",grade_type:"Nilai Akhir",achievements_id:4},</t>
  </si>
  <si>
    <t>{history_id:91,subject_id:4,numeric_grade:91,letter_grade:"",grade_type:"Nilai Akhir",achievements_id:4},</t>
  </si>
  <si>
    <t>{history_id:92,subject_id:4,numeric_grade:81,letter_grade:"",grade_type:"Nilai Akhir",achievements_id:4},</t>
  </si>
  <si>
    <t>{history_id:93,subject_id:4,numeric_grade:75,letter_grade:"",grade_type:"Nilai Akhir",achievements_id:4},</t>
  </si>
  <si>
    <t>{history_id:94,subject_id:4,numeric_grade:88,letter_grade:"",grade_type:"Nilai Akhir",achievements_id:4},</t>
  </si>
  <si>
    <t>{history_id:95,subject_id:4,numeric_grade:94,letter_grade:"",grade_type:"Nilai Akhir",achievements_id:4},</t>
  </si>
  <si>
    <t>{history_id:96,subject_id:4,numeric_grade:91,letter_grade:"",grade_type:"Nilai Akhir",achievements_id:4},</t>
  </si>
  <si>
    <t>{history_id:97,subject_id:4,numeric_grade:96,letter_grade:"",grade_type:"Nilai Akhir",achievements_id:4},</t>
  </si>
  <si>
    <t>{history_id:98,subject_id:4,numeric_grade:92,letter_grade:"",grade_type:"Nilai Akhir",achievements_id:4},</t>
  </si>
  <si>
    <t>{history_id:99,subject_id:4,numeric_grade:92,letter_grade:"",grade_type:"Nilai Akhir",achievements_id:4},</t>
  </si>
  <si>
    <t>{history_id:100,subject_id:4,numeric_grade:95,letter_grade:"",grade_type:"Nilai Akhir",achievements_id:4},</t>
  </si>
  <si>
    <t>{history_id:101,subject_id:4,numeric_grade:92,letter_grade:"",grade_type:"Nilai Akhir",achievements_id:4},</t>
  </si>
  <si>
    <t>{history_id:102,subject_id:4,numeric_grade:71,letter_grade:"",grade_type:"Nilai Akhir",achievements_id:4},</t>
  </si>
  <si>
    <t>{history_id:103,subject_id:4,numeric_grade:88,letter_grade:"",grade_type:"Nilai Akhir",achievements_id:4},</t>
  </si>
  <si>
    <t>{history_id:104,subject_id:4,numeric_grade:92,letter_grade:"",grade_type:"Nilai Akhir",achievements_id:4},</t>
  </si>
  <si>
    <t>{history_id:105,subject_id:4,numeric_grade:86,letter_grade:"",grade_type:"Nilai Akhir",achievements_id:4},</t>
  </si>
  <si>
    <t>{history_id:106,subject_id:4,numeric_grade:86,letter_grade:"",grade_type:"Nilai Akhir",achievements_id:4},</t>
  </si>
  <si>
    <t>{history_id:107,subject_id:4,numeric_grade:84,letter_grade:"",grade_type:"Nilai Akhir",achievements_id:4},</t>
  </si>
  <si>
    <t>{history_id:108,subject_id:4,numeric_grade:86,letter_grade:"",grade_type:"Nilai Akhir",achievements_id:4},</t>
  </si>
  <si>
    <t>{history_id:109,subject_id:4,numeric_grade:71,letter_grade:"",grade_type:"Nilai Akhir",achievements_id:4},</t>
  </si>
  <si>
    <t>{history_id:110,subject_id:4,numeric_grade:70,letter_grade:"",grade_type:"Nilai Akhir",achievements_id:4},</t>
  </si>
  <si>
    <t>{history_id:111,subject_id:4,numeric_grade:81,letter_grade:"",grade_type:"Nilai Akhir",achievements_id:4},</t>
  </si>
  <si>
    <t>{history_id:112,subject_id:4,numeric_grade:85,letter_grade:"",grade_type:"Nilai Akhir",achievements_id:4},</t>
  </si>
  <si>
    <t>{history_id:113,subject_id:4,numeric_grade:87,letter_grade:"",grade_type:"Nilai Akhir",achievements_id:4},</t>
  </si>
  <si>
    <t>{history_id:114,subject_id:4,numeric_grade:90,letter_grade:"",grade_type:"Nilai Akhir",achievements_id:4},</t>
  </si>
  <si>
    <t>{history_id:115,subject_id:4,numeric_grade:93,letter_grade:"",grade_type:"Nilai Akhir",achievements_id:4},</t>
  </si>
  <si>
    <t>{history_id:116,subject_id:4,numeric_grade:88,letter_grade:"",grade_type:"Nilai Akhir",achievements_id:4},</t>
  </si>
  <si>
    <t>{history_id:117,subject_id:4,numeric_grade:93,letter_grade:"",grade_type:"Nilai Akhir",achievements_id:4},</t>
  </si>
  <si>
    <t>{history_id:118,subject_id:4,numeric_grade:82,letter_grade:"",grade_type:"Nilai Akhir",achievements_id:4},</t>
  </si>
  <si>
    <t>{history_id:119,subject_id:4,numeric_grade:83,letter_grade:"",grade_type:"Nilai Akhir",achievements_id:4},</t>
  </si>
  <si>
    <t>{history_id:120,subject_id:4,numeric_grade:88,letter_grade:"",grade_type:"Nilai Akhir",achievements_id:4},</t>
  </si>
  <si>
    <t>{history_id:121,subject_id:4,numeric_grade:87,letter_grade:"",grade_type:"Nilai Akhir",achievements_id:4},</t>
  </si>
  <si>
    <t>{history_id:122,subject_id:4,numeric_grade:72,letter_grade:"",grade_type:"Nilai Akhir",achievements_id:4},</t>
  </si>
  <si>
    <t>{history_id:123,subject_id:4,numeric_grade:86,letter_grade:"",grade_type:"Nilai Akhir",achievements_id:4},</t>
  </si>
  <si>
    <t>{history_id:124,subject_id:4,numeric_grade:95,letter_grade:"",grade_type:"Nilai Akhir",achievements_id:4},</t>
  </si>
  <si>
    <t>{history_id:125,subject_id:4,numeric_grade:93,letter_grade:"",grade_type:"Nilai Akhir",achievements_id:4},</t>
  </si>
  <si>
    <t>{history_id:126,subject_id:4,numeric_grade:87,letter_grade:"",grade_type:"Nilai Akhir",achievements_id:4},</t>
  </si>
  <si>
    <t>{history_id:127,subject_id:4,numeric_grade:85,letter_grade:"",grade_type:"Nilai Akhir",achievements_id:4},</t>
  </si>
  <si>
    <t>{history_id:128,subject_id:4,numeric_grade:71,letter_grade:"",grade_type:"Nilai Akhir",achievements_id:4},</t>
  </si>
  <si>
    <t>{history_id:129,subject_id:4,numeric_grade:84,letter_grade:"",grade_type:"Nilai Akhir",achievements_id:4},</t>
  </si>
  <si>
    <t>{history_id:130,subject_id:4,numeric_grade:88,letter_grade:"",grade_type:"Nilai Akhir",achievements_id:4},</t>
  </si>
  <si>
    <t>{history_id:131,subject_id:4,numeric_grade:92,letter_grade:"",grade_type:"Nilai Akhir",achievements_id:4},</t>
  </si>
  <si>
    <t>{history_id:132,subject_id:4,numeric_grade:90,letter_grade:"",grade_type:"Nilai Akhir",achievements_id:4},</t>
  </si>
  <si>
    <t>{history_id:133,subject_id:4,numeric_grade:72,letter_grade:"",grade_type:"Nilai Akhir",achievements_id:4},</t>
  </si>
  <si>
    <t>{history_id:134,subject_id:4,numeric_grade:91,letter_grade:"",grade_type:"Nilai Akhir",achievements_id:4},</t>
  </si>
  <si>
    <t>{history_id:135,subject_id:4,numeric_grade:94,letter_grade:"",grade_type:"Nilai Akhir",achievements_id:4},</t>
  </si>
  <si>
    <t>{history_id:136,subject_id:4,numeric_grade:87,letter_grade:"",grade_type:"Nilai Akhir",achievements_id:4},</t>
  </si>
  <si>
    <t>{history_id:137,subject_id:4,numeric_grade:89,letter_grade:"",grade_type:"Nilai Akhir",achievements_id:4},</t>
  </si>
  <si>
    <t>{history_id:138,subject_id:4,numeric_grade:85,letter_grade:"",grade_type:"Nilai Akhir",achievements_id:4},</t>
  </si>
  <si>
    <t>{history_id:139,subject_id:4,numeric_grade:80,letter_grade:"",grade_type:"Nilai Akhir",achievements_id:4},</t>
  </si>
  <si>
    <t>{history_id:140,subject_id:4,numeric_grade:83,letter_grade:"",grade_type:"Nilai Akhir",achievements_id:4},</t>
  </si>
  <si>
    <t>{history_id:141,subject_id:4,numeric_grade:83,letter_grade:"",grade_type:"Nilai Akhir",achievements_id:4},</t>
  </si>
  <si>
    <t>{history_id:142,subject_id:4,numeric_grade:92,letter_grade:"",grade_type:"Nilai Akhir",achievements_id:4},</t>
  </si>
  <si>
    <t>{history_id:143,subject_id:4,numeric_grade:87,letter_grade:"",grade_type:"Nilai Akhir",achievements_id:4},</t>
  </si>
  <si>
    <t>{history_id:144,subject_id:4,numeric_grade:83,letter_grade:"",grade_type:"Nilai Akhir",achievements_id:4},</t>
  </si>
  <si>
    <t>{history_id:145,subject_id:4,numeric_grade:90,letter_grade:"",grade_type:"Nilai Akhir",achievements_id:4},</t>
  </si>
  <si>
    <t>{history_id:146,subject_id:4,numeric_grade:84,letter_grade:"",grade_type:"Nilai Akhir",achievements_id:4},</t>
  </si>
  <si>
    <t>{history_id:147,subject_id:4,numeric_grade:82,letter_grade:"",grade_type:"Nilai Akhir",achievements_id:4},</t>
  </si>
  <si>
    <t>{history_id:148,subject_id:4,numeric_grade:83,letter_grade:"",grade_type:"Nilai Akhir",achievements_id:4},</t>
  </si>
  <si>
    <t>{history_id:149,subject_id:4,numeric_grade:88,letter_grade:"",grade_type:"Nilai Akhir",achievements_id:4},</t>
  </si>
  <si>
    <t>{history_id:150,subject_id:4,numeric_grade:91,letter_grade:"",grade_type:"Nilai Akhir",achievements_id:4},</t>
  </si>
  <si>
    <t>{history_id:151,subject_id:4,numeric_grade:95,letter_grade:"",grade_type:"Nilai Akhir",achievements_id:4},</t>
  </si>
  <si>
    <t>{history_id:152,subject_id:4,numeric_grade:92,letter_grade:"",grade_type:"Nilai Akhir",achievements_id:4},</t>
  </si>
  <si>
    <t>{history_id:153,subject_id:4,numeric_grade:87,letter_grade:"",grade_type:"Nilai Akhir",achievements_id:4},</t>
  </si>
  <si>
    <t>{history_id:154,subject_id:4,numeric_grade:89,letter_grade:"",grade_type:"Nilai Akhir",achievements_id:4},</t>
  </si>
  <si>
    <t>{history_id:155,subject_id:4,numeric_grade:90,letter_grade:"",grade_type:"Nilai Akhir",achievements_id:4},</t>
  </si>
  <si>
    <t>{history_id:156,subject_id:4,numeric_grade:94,letter_grade:"",grade_type:"Nilai Akhir",achievements_id:4},</t>
  </si>
  <si>
    <t>{history_id:157,subject_id:4,numeric_grade:86,letter_grade:"",grade_type:"Nilai Akhir",achievements_id:4},</t>
  </si>
  <si>
    <t>{history_id:158,subject_id:4,numeric_grade:88,letter_grade:"",grade_type:"Nilai Akhir",achievements_id:4},</t>
  </si>
  <si>
    <t>{history_id:159,subject_id:4,numeric_grade:84,letter_grade:"",grade_type:"Nilai Akhir",achievements_id:4},</t>
  </si>
  <si>
    <t>{history_id:160,subject_id:4,numeric_grade:87,letter_grade:"",grade_type:"Nilai Akhir",achievements_id:4},</t>
  </si>
  <si>
    <t>{history_id:161,subject_id:4,numeric_grade:91,letter_grade:"",grade_type:"Nilai Akhir",achievements_id:4},</t>
  </si>
  <si>
    <t>{history_id:162,subject_id:4,numeric_grade:85,letter_grade:"",grade_type:"Nilai Akhir",achievements_id:4},</t>
  </si>
  <si>
    <t>{history_id:163,subject_id:4,numeric_grade:87,letter_grade:"",grade_type:"Nilai Akhir",achievements_id:4},</t>
  </si>
  <si>
    <t>{history_id:164,subject_id:4,numeric_grade:83,letter_grade:"",grade_type:"Nilai Akhir",achievements_id:4},</t>
  </si>
  <si>
    <t>{history_id:165,subject_id:4,numeric_grade:90,letter_grade:"",grade_type:"Nilai Akhir",achievements_id:4},</t>
  </si>
  <si>
    <t>{history_id:166,subject_id:4,numeric_grade:88,letter_grade:"",grade_type:"Nilai Akhir",achievements_id:4},</t>
  </si>
  <si>
    <t>{history_id:167,subject_id:4,numeric_grade:87,letter_grade:"",grade_type:"Nilai Akhir",achievements_id:4},</t>
  </si>
  <si>
    <t>{history_id:168,subject_id:4,numeric_grade:89,letter_grade:"",grade_type:"Nilai Akhir",achievements_id:4},</t>
  </si>
  <si>
    <t>{history_id:169,subject_id:4,numeric_grade:86,letter_grade:"",grade_type:"Nilai Akhir",achievements_id:4},</t>
  </si>
  <si>
    <t>{history_id:170,subject_id:4,numeric_grade:81,letter_grade:"",grade_type:"Nilai Akhir",achievements_id:4},</t>
  </si>
  <si>
    <t>{history_id:171,subject_id:4,numeric_grade:92,letter_grade:"",grade_type:"Nilai Akhir",achievements_id:4},</t>
  </si>
  <si>
    <t>{history_id:172,subject_id:4,numeric_grade:89,letter_grade:"",grade_type:"Nilai Akhir",achievements_id:4},</t>
  </si>
  <si>
    <t>{history_id:173,subject_id:4,numeric_grade:88,letter_grade:"",grade_type:"Nilai Akhir",achievements_id:4},</t>
  </si>
  <si>
    <t>{history_id:174,subject_id:4,numeric_grade:88,letter_grade:"",grade_type:"Nilai Akhir",achievements_id:4},</t>
  </si>
  <si>
    <t>{history_id:175,subject_id:4,numeric_grade:90,letter_grade:"",grade_type:"Nilai Akhir",achievements_id:4},</t>
  </si>
  <si>
    <t>{history_id:176,subject_id:4,numeric_grade:86,letter_grade:"",grade_type:"Nilai Akhir",achievements_id:4},</t>
  </si>
  <si>
    <t>{history_id:177,subject_id:4,numeric_grade:88,letter_grade:"",grade_type:"Nilai Akhir",achievements_id:4},</t>
  </si>
  <si>
    <t>{history_id:178,subject_id:4,numeric_grade:92,letter_grade:"",grade_type:"Nilai Akhir",achievements_id:4},</t>
  </si>
  <si>
    <t>{history_id:179,subject_id:4,numeric_grade:85,letter_grade:"",grade_type:"Nilai Akhir",achievements_id:4},</t>
  </si>
  <si>
    <t>{history_id:180,subject_id:4,numeric_grade:81,letter_grade:"",grade_type:"Nilai Akhir",achievements_id:4},</t>
  </si>
  <si>
    <t>{history_id:181,subject_id:4,numeric_grade:83,letter_grade:"",grade_type:"Nilai Akhir",achievements_id:4},</t>
  </si>
  <si>
    <t>{history_id:182,subject_id:4,numeric_grade:78,letter_grade:"",grade_type:"Nilai Akhir",achievements_id:4},</t>
  </si>
  <si>
    <t>{history_id:183,subject_id:4,numeric_grade:80,letter_grade:"",grade_type:"Nilai Akhir",achievements_id:4},</t>
  </si>
  <si>
    <t>{history_id:184,subject_id:4,numeric_grade:84,letter_grade:"",grade_type:"Nilai Akhir",achievements_id:4},</t>
  </si>
  <si>
    <t>{history_id:185,subject_id:4,numeric_grade:92,letter_grade:"",grade_type:"Nilai Akhir",achievements_id:4},</t>
  </si>
  <si>
    <t>{history_id:186,subject_id:4,numeric_grade:79,letter_grade:"",grade_type:"Nilai Akhir",achievements_id:4},</t>
  </si>
  <si>
    <t>{history_id:187,subject_id:4,numeric_grade:93,letter_grade:"",grade_type:"Nilai Akhir",achievements_id:4},</t>
  </si>
  <si>
    <t>{history_id:188,subject_id:4,numeric_grade:92,letter_grade:"",grade_type:"Nilai Akhir",achievements_id:4},</t>
  </si>
  <si>
    <t>{history_id:189,subject_id:4,numeric_grade:87,letter_grade:"",grade_type:"Nilai Akhir",achievements_id:4},</t>
  </si>
  <si>
    <t>{history_id:190,subject_id:4,numeric_grade:89,letter_grade:"",grade_type:"Nilai Akhir",achievements_id:4},</t>
  </si>
  <si>
    <t>{history_id:191,subject_id:4,numeric_grade:88,letter_grade:"",grade_type:"Nilai Akhir",achievements_id:4},</t>
  </si>
  <si>
    <t>{history_id:192,subject_id:4,numeric_grade:89,letter_grade:"",grade_type:"Nilai Akhir",achievements_id:4},</t>
  </si>
  <si>
    <t>{history_id:193,subject_id:4,numeric_grade:86,letter_grade:"",grade_type:"Nilai Akhir",achievements_id:4},</t>
  </si>
  <si>
    <t>{history_id:194,subject_id:4,numeric_grade:85,letter_grade:"",grade_type:"Nilai Akhir",achievements_id:4},</t>
  </si>
  <si>
    <t>{history_id:195,subject_id:4,numeric_grade:87,letter_grade:"",grade_type:"Nilai Akhir",achievements_id:4},</t>
  </si>
  <si>
    <t>{history_id:196,subject_id:4,numeric_grade:84,letter_grade:"",grade_type:"Nilai Akhir",achievements_id:4},</t>
  </si>
  <si>
    <t>{history_id:197,subject_id:4,numeric_grade:92,letter_grade:"",grade_type:"Nilai Akhir",achievements_id:4},</t>
  </si>
  <si>
    <t>{history_id:198,subject_id:4,numeric_grade:92,letter_grade:"",grade_type:"Nilai Akhir",achievements_id:4},</t>
  </si>
  <si>
    <t>{history_id:199,subject_id:4,numeric_grade:87,letter_grade:"",grade_type:"Nilai Akhir",achievements_id:4},</t>
  </si>
  <si>
    <t>{history_id:200,subject_id:4,numeric_grade:88,letter_grade:"",grade_type:"Nilai Akhir",achievements_id:4},</t>
  </si>
  <si>
    <t>{history_id:201,subject_id:4,numeric_grade:83,letter_grade:"",grade_type:"Nilai Akhir",achievements_id:4},</t>
  </si>
  <si>
    <t>{history_id:202,subject_id:4,numeric_grade:85,letter_grade:"",grade_type:"Nilai Akhir",achievements_id:4},</t>
  </si>
  <si>
    <t>{history_id:203,subject_id:4,numeric_grade:91,letter_grade:"",grade_type:"Nilai Akhir",achievements_id:4},</t>
  </si>
  <si>
    <t>{history_id:204,subject_id:4,numeric_grade:72,letter_grade:"",grade_type:"Nilai Akhir",achievements_id:4},</t>
  </si>
  <si>
    <t>{history_id:205,subject_id:4,numeric_grade:88,letter_grade:"",grade_type:"Nilai Akhir",achievements_id:4},</t>
  </si>
  <si>
    <t>{history_id:206,subject_id:4,numeric_grade:70,letter_grade:"",grade_type:"Nilai Akhir",achievements_id:4},</t>
  </si>
  <si>
    <t>{history_id:207,subject_id:4,numeric_grade:81,letter_grade:"",grade_type:"Nilai Akhir",achievements_id:4},</t>
  </si>
  <si>
    <t>{history_id:208,subject_id:4,numeric_grade:73,letter_grade:"",grade_type:"Nilai Akhir",achievements_id:4},</t>
  </si>
  <si>
    <t>{history_id:209,subject_id:4,numeric_grade:84,letter_grade:"",grade_type:"Nilai Akhir",achievements_id:4},</t>
  </si>
  <si>
    <t>{history_id:210,subject_id:4,numeric_grade:81,letter_grade:"",grade_type:"Nilai Akhir",achievements_id:4},</t>
  </si>
  <si>
    <t>{history_id:211,subject_id:4,numeric_grade:78,letter_grade:"",grade_type:"Nilai Akhir",achievements_id:4},</t>
  </si>
  <si>
    <t>{history_id:212,subject_id:4,numeric_grade:82,letter_grade:"",grade_type:"Nilai Akhir",achievements_id:4},</t>
  </si>
  <si>
    <t>{history_id:213,subject_id:4,numeric_grade:84,letter_grade:"",grade_type:"Nilai Akhir",achievements_id:4},</t>
  </si>
  <si>
    <t>{history_id:214,subject_id:4,numeric_grade:85,letter_grade:"",grade_type:"Nilai Akhir",achievements_id:4},</t>
  </si>
  <si>
    <t>{history_id:215,subject_id:4,numeric_grade:75,letter_grade:"",grade_type:"Nilai Akhir",achievements_id:4},</t>
  </si>
  <si>
    <t>{history_id:216,subject_id:4,numeric_grade:80,letter_grade:"",grade_type:"Nilai Akhir",achievements_id:4},</t>
  </si>
  <si>
    <t>{history_id:217,subject_id:4,numeric_grade:75,letter_grade:"",grade_type:"Nilai Akhir",achievements_id:4},</t>
  </si>
  <si>
    <t>{history_id:218,subject_id:4,numeric_grade:72,letter_grade:"",grade_type:"Nilai Akhir",achievements_id:4},</t>
  </si>
  <si>
    <t>{history_id:219,subject_id:4,numeric_grade:85,letter_grade:"",grade_type:"Nilai Akhir",achievements_id:4},</t>
  </si>
  <si>
    <t>{history_id:220,subject_id:4,numeric_grade:81,letter_grade:"",grade_type:"Nilai Akhir",achievements_id:4},</t>
  </si>
  <si>
    <t>{history_id:221,subject_id:4,numeric_grade:81,letter_grade:"",grade_type:"Nilai Akhir",achievements_id:4},</t>
  </si>
  <si>
    <t>{history_id:222,subject_id:4,numeric_grade:80,letter_grade:"",grade_type:"Nilai Akhir",achievements_id:4},</t>
  </si>
  <si>
    <t>{history_id:223,subject_id:4,numeric_grade:70,letter_grade:"",grade_type:"Nilai Akhir",achievements_id:4},</t>
  </si>
  <si>
    <t>{history_id:224,subject_id:4,numeric_grade:70,letter_grade:"",grade_type:"Nilai Akhir",achievements_id:4},</t>
  </si>
  <si>
    <t>{history_id:225,subject_id:4,numeric_grade:81,letter_grade:"",grade_type:"Nilai Akhir",achievements_id:4},</t>
  </si>
  <si>
    <t>{history_id:226,subject_id:4,numeric_grade:82,letter_grade:"",grade_type:"Nilai Akhir",achievements_id:4},</t>
  </si>
  <si>
    <t>{history_id:227,subject_id:4,numeric_grade:84,letter_grade:"",grade_type:"Nilai Akhir",achievements_id:4},</t>
  </si>
  <si>
    <t>{history_id:228,subject_id:4,numeric_grade:72,letter_grade:"",grade_type:"Nilai Akhir",achievements_id:4},</t>
  </si>
  <si>
    <t>{history_id:229,subject_id:4,numeric_grade:75,letter_grade:"",grade_type:"Nilai Akhir",achievements_id:4},</t>
  </si>
  <si>
    <t>{history_id:230,subject_id:4,numeric_grade:83,letter_grade:"",grade_type:"Nilai Akhir",achievements_id:4},</t>
  </si>
  <si>
    <t>{history_id:231,subject_id:4,numeric_grade:84,letter_grade:"",grade_type:"Nilai Akhir",achievements_id:4},</t>
  </si>
  <si>
    <t>{history_id:232,subject_id:4,numeric_grade:87,letter_grade:"",grade_type:"Nilai Akhir",achievements_id:4},</t>
  </si>
  <si>
    <t>{history_id:233,subject_id:4,numeric_grade:80,letter_grade:"",grade_type:"Nilai Akhir",achievements_id:4},</t>
  </si>
  <si>
    <t>{history_id:234,subject_id:4,numeric_grade:83,letter_grade:"",grade_type:"Nilai Akhir",achievements_id:4},</t>
  </si>
  <si>
    <t>{history_id:235,subject_id:4,numeric_grade:84,letter_grade:"",grade_type:"Nilai Akhir",achievements_id:4},</t>
  </si>
  <si>
    <t>{history_id:236,subject_id:4,numeric_grade:85,letter_grade:"",grade_type:"Nilai Akhir",achievements_id:4},</t>
  </si>
  <si>
    <t>{history_id:237,subject_id:4,numeric_grade:85,letter_grade:"",grade_type:"Nilai Akhir",achievements_id:4},</t>
  </si>
  <si>
    <t>{history_id:238,subject_id:4,numeric_grade:86,letter_grade:"",grade_type:"Nilai Akhir",achievements_id:4},</t>
  </si>
  <si>
    <t>{history_id:239,subject_id:4,numeric_grade:89,letter_grade:"",grade_type:"Nilai Akhir",achievements_id:4},</t>
  </si>
  <si>
    <t>{history_id:240,subject_id:4,numeric_grade:83,letter_grade:"",grade_type:"Nilai Akhir",achievements_id:4},</t>
  </si>
  <si>
    <t>{history_id:241,subject_id:4,numeric_grade:79,letter_grade:"",grade_type:"Nilai Akhir",achievements_id:4},</t>
  </si>
  <si>
    <t>{history_id:242,subject_id:4,numeric_grade:86,letter_grade:"",grade_type:"Nilai Akhir",achievements_id:4},</t>
  </si>
  <si>
    <t>{history_id:243,subject_id:4,numeric_grade:83,letter_grade:"",grade_type:"Nilai Akhir",achievements_id:4},</t>
  </si>
  <si>
    <t>{history_id:244,subject_id:4,numeric_grade:88,letter_grade:"",grade_type:"Nilai Akhir",achievements_id:4},</t>
  </si>
  <si>
    <t>{history_id:245,subject_id:4,numeric_grade:85,letter_grade:"",grade_type:"Nilai Akhir",achievements_id:4},</t>
  </si>
  <si>
    <t>{history_id:246,subject_id:4,numeric_grade:83,letter_grade:"",grade_type:"Nilai Akhir",achievements_id:4},</t>
  </si>
  <si>
    <t>{history_id:247,subject_id:4,numeric_grade:83,letter_grade:"",grade_type:"Nilai Akhir",achievements_id:4},</t>
  </si>
  <si>
    <t>{history_id:248,subject_id:4,numeric_grade:85,letter_grade:"",grade_type:"Nilai Akhir",achievements_id:4},</t>
  </si>
  <si>
    <t>{history_id:249,subject_id:4,numeric_grade:86,letter_grade:"",grade_type:"Nilai Akhir",achievements_id:4},</t>
  </si>
  <si>
    <t>{history_id:250,subject_id:4,numeric_grade:87,letter_grade:"",grade_type:"Nilai Akhir",achievements_id:4},</t>
  </si>
  <si>
    <t>{history_id:251,subject_id:4,numeric_grade:87,letter_grade:"",grade_type:"Nilai Akhir",achievements_id:4},</t>
  </si>
  <si>
    <t>{history_id:252,subject_id:4,numeric_grade:85,letter_grade:"",grade_type:"Nilai Akhir",achievements_id:4},</t>
  </si>
  <si>
    <t>{history_id:253,subject_id:4,numeric_grade:83,letter_grade:"",grade_type:"Nilai Akhir",achievements_id:4},</t>
  </si>
  <si>
    <t>{history_id:254,subject_id:4,numeric_grade:81,letter_grade:"",grade_type:"Nilai Akhir",achievements_id:4},</t>
  </si>
  <si>
    <t>{history_id:255,subject_id:4,numeric_grade:83,letter_grade:"",grade_type:"Nilai Akhir",achievements_id:4},</t>
  </si>
  <si>
    <t>{history_id:256,subject_id:4,numeric_grade:88,letter_grade:"",grade_type:"Nilai Akhir",achievements_id:4},</t>
  </si>
  <si>
    <t>{history_id:257,subject_id:4,numeric_grade:84,letter_grade:"",grade_type:"Nilai Akhir",achievements_id:4},</t>
  </si>
  <si>
    <t>{history_id:258,subject_id:4,numeric_grade:83,letter_grade:"",grade_type:"Nilai Akhir",achievements_id:4},</t>
  </si>
  <si>
    <t>{history_id:259,subject_id:4,numeric_grade:85,letter_grade:"",grade_type:"Nilai Akhir",achievements_id:4},</t>
  </si>
  <si>
    <t>{history_id:260,subject_id:4,numeric_grade:84,letter_grade:"",grade_type:"Nilai Akhir",achievements_id:4},</t>
  </si>
  <si>
    <t>{history_id:261,subject_id:4,numeric_grade:87,letter_grade:"",grade_type:"Nilai Akhir",achievements_id:4},</t>
  </si>
  <si>
    <t>{history_id:262,subject_id:4,numeric_grade:87,letter_grade:"",grade_type:"Nilai Akhir",achievements_id:4},</t>
  </si>
  <si>
    <t>{history_id:263,subject_id:4,numeric_grade:85,letter_grade:"",grade_type:"Nilai Akhir",achievements_id:4},</t>
  </si>
  <si>
    <t>{history_id:1,subject_id:12,numeric_grade:80,letter_grade:"",grade_type:"Nilai Akhir",achievements_id:12},</t>
  </si>
  <si>
    <t>{history_id:2,subject_id:12,numeric_grade:86,letter_grade:"",grade_type:"Nilai Akhir",achievements_id:12},</t>
  </si>
  <si>
    <t>{history_id:3,subject_id:12,numeric_grade:84,letter_grade:"",grade_type:"Nilai Akhir",achievements_id:12},</t>
  </si>
  <si>
    <t>{history_id:4,subject_id:12,numeric_grade:81,letter_grade:"",grade_type:"Nilai Akhir",achievements_id:12},</t>
  </si>
  <si>
    <t>{history_id:5,subject_id:12,numeric_grade:81,letter_grade:"",grade_type:"Nilai Akhir",achievements_id:12},</t>
  </si>
  <si>
    <t>{history_id:6,subject_id:12,numeric_grade:79,letter_grade:"",grade_type:"Nilai Akhir",achievements_id:12},</t>
  </si>
  <si>
    <t>{history_id:7,subject_id:12,numeric_grade:81,letter_grade:"",grade_type:"Nilai Akhir",achievements_id:12},</t>
  </si>
  <si>
    <t>{history_id:8,subject_id:12,numeric_grade:81,letter_grade:"",grade_type:"Nilai Akhir",achievements_id:12},</t>
  </si>
  <si>
    <t>{history_id:9,subject_id:12,numeric_grade:82,letter_grade:"",grade_type:"Nilai Akhir",achievements_id:12},</t>
  </si>
  <si>
    <t>{history_id:10,subject_id:12,numeric_grade:83,letter_grade:"",grade_type:"Nilai Akhir",achievements_id:12},</t>
  </si>
  <si>
    <t>{history_id:11,subject_id:12,numeric_grade:82,letter_grade:"",grade_type:"Nilai Akhir",achievements_id:12},</t>
  </si>
  <si>
    <t>{history_id:12,subject_id:12,numeric_grade:82,letter_grade:"",grade_type:"Nilai Akhir",achievements_id:12},</t>
  </si>
  <si>
    <t>{history_id:13,subject_id:12,numeric_grade:81,letter_grade:"",grade_type:"Nilai Akhir",achievements_id:12},</t>
  </si>
  <si>
    <t>{history_id:14,subject_id:12,numeric_grade:78,letter_grade:"",grade_type:"Nilai Akhir",achievements_id:12},</t>
  </si>
  <si>
    <t>{history_id:15,subject_id:12,numeric_grade:80,letter_grade:"",grade_type:"Nilai Akhir",achievements_id:12},</t>
  </si>
  <si>
    <t>{history_id:16,subject_id:12,numeric_grade:78,letter_grade:"",grade_type:"Nilai Akhir",achievements_id:12},</t>
  </si>
  <si>
    <t>{history_id:17,subject_id:12,numeric_grade:80,letter_grade:"",grade_type:"Nilai Akhir",achievements_id:12},</t>
  </si>
  <si>
    <t>{history_id:18,subject_id:12,numeric_grade:82,letter_grade:"",grade_type:"Nilai Akhir",achievements_id:12},</t>
  </si>
  <si>
    <t>{history_id:19,subject_id:12,numeric_grade:88,letter_grade:"",grade_type:"Nilai Akhir",achievements_id:12},</t>
  </si>
  <si>
    <t>{history_id:20,subject_id:12,numeric_grade:82,letter_grade:"",grade_type:"Nilai Akhir",achievements_id:12},</t>
  </si>
  <si>
    <t>{history_id:21,subject_id:12,numeric_grade:81,letter_grade:"",grade_type:"Nilai Akhir",achievements_id:12},</t>
  </si>
  <si>
    <t>{history_id:22,subject_id:12,numeric_grade:83,letter_grade:"",grade_type:"Nilai Akhir",achievements_id:12},</t>
  </si>
  <si>
    <t>{history_id:23,subject_id:12,numeric_grade:79,letter_grade:"",grade_type:"Nilai Akhir",achievements_id:12},</t>
  </si>
  <si>
    <t>{history_id:24,subject_id:12,numeric_grade:84,letter_grade:"",grade_type:"Nilai Akhir",achievements_id:12},</t>
  </si>
  <si>
    <t>{history_id:25,subject_id:12,numeric_grade:86,letter_grade:"",grade_type:"Nilai Akhir",achievements_id:12},</t>
  </si>
  <si>
    <t>{history_id:26,subject_id:12,numeric_grade:83,letter_grade:"",grade_type:"Nilai Akhir",achievements_id:12},</t>
  </si>
  <si>
    <t>{history_id:27,subject_id:12,numeric_grade:79,letter_grade:"",grade_type:"Nilai Akhir",achievements_id:12},</t>
  </si>
  <si>
    <t>{history_id:28,subject_id:12,numeric_grade:80,letter_grade:"",grade_type:"Nilai Akhir",achievements_id:12},</t>
  </si>
  <si>
    <t>{history_id:29,subject_id:12,numeric_grade:82,letter_grade:"",grade_type:"Nilai Akhir",achievements_id:12},</t>
  </si>
  <si>
    <t>{history_id:30,subject_id:12,numeric_grade:82,letter_grade:"",grade_type:"Nilai Akhir",achievements_id:12},</t>
  </si>
  <si>
    <t>{history_id:31,subject_id:12,numeric_grade:84,letter_grade:"",grade_type:"Nilai Akhir",achievements_id:12},</t>
  </si>
  <si>
    <t>{history_id:32,subject_id:12,numeric_grade:84,letter_grade:"",grade_type:"Nilai Akhir",achievements_id:12},</t>
  </si>
  <si>
    <t>{history_id:33,subject_id:12,numeric_grade:84,letter_grade:"",grade_type:"Nilai Akhir",achievements_id:12},</t>
  </si>
  <si>
    <t>{history_id:34,subject_id:12,numeric_grade:81,letter_grade:"",grade_type:"Nilai Akhir",achievements_id:12},</t>
  </si>
  <si>
    <t>{history_id:35,subject_id:12,numeric_grade:85,letter_grade:"",grade_type:"Nilai Akhir",achievements_id:12},</t>
  </si>
  <si>
    <t>{history_id:36,subject_id:12,numeric_grade:74,letter_grade:"",grade_type:"Nilai Akhir",achievements_id:12},</t>
  </si>
  <si>
    <t>{history_id:37,subject_id:12,numeric_grade:81,letter_grade:"",grade_type:"Nilai Akhir",achievements_id:12},</t>
  </si>
  <si>
    <t>{history_id:38,subject_id:12,numeric_grade:83,letter_grade:"",grade_type:"Nilai Akhir",achievements_id:12},</t>
  </si>
  <si>
    <t>{history_id:39,subject_id:12,numeric_grade:83,letter_grade:"",grade_type:"Nilai Akhir",achievements_id:12},</t>
  </si>
  <si>
    <t>{history_id:40,subject_id:12,numeric_grade:85,letter_grade:"",grade_type:"Nilai Akhir",achievements_id:12},</t>
  </si>
  <si>
    <t>{history_id:41,subject_id:12,numeric_grade:80,letter_grade:"",grade_type:"Nilai Akhir",achievements_id:12},</t>
  </si>
  <si>
    <t>{history_id:42,subject_id:12,numeric_grade:83,letter_grade:"",grade_type:"Nilai Akhir",achievements_id:12},</t>
  </si>
  <si>
    <t>{history_id:43,subject_id:12,numeric_grade:78,letter_grade:"",grade_type:"Nilai Akhir",achievements_id:12},</t>
  </si>
  <si>
    <t>{history_id:44,subject_id:12,numeric_grade:77,letter_grade:"",grade_type:"Nilai Akhir",achievements_id:12},</t>
  </si>
  <si>
    <t>{history_id:45,subject_id:12,numeric_grade:81,letter_grade:"",grade_type:"Nilai Akhir",achievements_id:12},</t>
  </si>
  <si>
    <t>{history_id:46,subject_id:12,numeric_grade:81,letter_grade:"",grade_type:"Nilai Akhir",achievements_id:12},</t>
  </si>
  <si>
    <t>{history_id:47,subject_id:12,numeric_grade:80,letter_grade:"",grade_type:"Nilai Akhir",achievements_id:12},</t>
  </si>
  <si>
    <t>{history_id:48,subject_id:12,numeric_grade:82,letter_grade:"",grade_type:"Nilai Akhir",achievements_id:12},</t>
  </si>
  <si>
    <t>{history_id:49,subject_id:12,numeric_grade:83,letter_grade:"",grade_type:"Nilai Akhir",achievements_id:12},</t>
  </si>
  <si>
    <t>{history_id:50,subject_id:12,numeric_grade:84,letter_grade:"",grade_type:"Nilai Akhir",achievements_id:12},</t>
  </si>
  <si>
    <t>{history_id:51,subject_id:12,numeric_grade:84,letter_grade:"",grade_type:"Nilai Akhir",achievements_id:12},</t>
  </si>
  <si>
    <t>{history_id:52,subject_id:12,numeric_grade:84,letter_grade:"",grade_type:"Nilai Akhir",achievements_id:12},</t>
  </si>
  <si>
    <t>{history_id:53,subject_id:12,numeric_grade:82,letter_grade:"",grade_type:"Nilai Akhir",achievements_id:12},</t>
  </si>
  <si>
    <t>{history_id:54,subject_id:12,numeric_grade:84,letter_grade:"",grade_type:"Nilai Akhir",achievements_id:12},</t>
  </si>
  <si>
    <t>{history_id:55,subject_id:12,numeric_grade:85,letter_grade:"",grade_type:"Nilai Akhir",achievements_id:12},</t>
  </si>
  <si>
    <t>{history_id:56,subject_id:12,numeric_grade:82,letter_grade:"",grade_type:"Nilai Akhir",achievements_id:12},</t>
  </si>
  <si>
    <t>{history_id:57,subject_id:12,numeric_grade:80,letter_grade:"",grade_type:"Nilai Akhir",achievements_id:12},</t>
  </si>
  <si>
    <t>{history_id:58,subject_id:12,numeric_grade:81,letter_grade:"",grade_type:"Nilai Akhir",achievements_id:12},</t>
  </si>
  <si>
    <t>{history_id:59,subject_id:12,numeric_grade:83,letter_grade:"",grade_type:"Nilai Akhir",achievements_id:12},</t>
  </si>
  <si>
    <t>{history_id:60,subject_id:12,numeric_grade:82,letter_grade:"",grade_type:"Nilai Akhir",achievements_id:12},</t>
  </si>
  <si>
    <t>{history_id:61,subject_id:12,numeric_grade:81,letter_grade:"",grade_type:"Nilai Akhir",achievements_id:12},</t>
  </si>
  <si>
    <t>{history_id:62,subject_id:12,numeric_grade:81,letter_grade:"",grade_type:"Nilai Akhir",achievements_id:12},</t>
  </si>
  <si>
    <t>{history_id:63,subject_id:12,numeric_grade:83,letter_grade:"",grade_type:"Nilai Akhir",achievements_id:12},</t>
  </si>
  <si>
    <t>{history_id:64,subject_id:12,numeric_grade:82,letter_grade:"",grade_type:"Nilai Akhir",achievements_id:12},</t>
  </si>
  <si>
    <t>{history_id:65,subject_id:12,numeric_grade:80,letter_grade:"",grade_type:"Nilai Akhir",achievements_id:12},</t>
  </si>
  <si>
    <t>{history_id:66,subject_id:12,numeric_grade:83,letter_grade:"",grade_type:"Nilai Akhir",achievements_id:12},</t>
  </si>
  <si>
    <t>{history_id:67,subject_id:12,numeric_grade:85,letter_grade:"",grade_type:"Nilai Akhir",achievements_id:12},</t>
  </si>
  <si>
    <t>{history_id:68,subject_id:12,numeric_grade:83,letter_grade:"",grade_type:"Nilai Akhir",achievements_id:12},</t>
  </si>
  <si>
    <t>{history_id:69,subject_id:12,numeric_grade:80,letter_grade:"",grade_type:"Nilai Akhir",achievements_id:12},</t>
  </si>
  <si>
    <t>{history_id:70,subject_id:12,numeric_grade:79,letter_grade:"",grade_type:"Nilai Akhir",achievements_id:12},</t>
  </si>
  <si>
    <t>{history_id:71,subject_id:12,numeric_grade:76,letter_grade:"",grade_type:"Nilai Akhir",achievements_id:12},</t>
  </si>
  <si>
    <t>{history_id:72,subject_id:12,numeric_grade:81,letter_grade:"",grade_type:"Nilai Akhir",achievements_id:12},</t>
  </si>
  <si>
    <t>{history_id:73,subject_id:12,numeric_grade:83,letter_grade:"",grade_type:"Nilai Akhir",achievements_id:12},</t>
  </si>
  <si>
    <t>{history_id:74,subject_id:12,numeric_grade:77,letter_grade:"",grade_type:"Nilai Akhir",achievements_id:12},</t>
  </si>
  <si>
    <t>{history_id:75,subject_id:12,numeric_grade:84,letter_grade:"",grade_type:"Nilai Akhir",achievements_id:12},</t>
  </si>
  <si>
    <t>{history_id:76,subject_id:12,numeric_grade:85,letter_grade:"",grade_type:"Nilai Akhir",achievements_id:12},</t>
  </si>
  <si>
    <t>{history_id:77,subject_id:12,numeric_grade:85,letter_grade:"",grade_type:"Nilai Akhir",achievements_id:12},</t>
  </si>
  <si>
    <t>{history_id:78,subject_id:12,numeric_grade:81,letter_grade:"",grade_type:"Nilai Akhir",achievements_id:12},</t>
  </si>
  <si>
    <t>{history_id:79,subject_id:12,numeric_grade:81,letter_grade:"",grade_type:"Nilai Akhir",achievements_id:12},</t>
  </si>
  <si>
    <t>{history_id:80,subject_id:12,numeric_grade:85,letter_grade:"",grade_type:"Nilai Akhir",achievements_id:12},</t>
  </si>
  <si>
    <t>{history_id:81,subject_id:12,numeric_grade:80,letter_grade:"",grade_type:"Nilai Akhir",achievements_id:12},</t>
  </si>
  <si>
    <t>{history_id:82,subject_id:12,numeric_grade:82,letter_grade:"",grade_type:"Nilai Akhir",achievements_id:12},</t>
  </si>
  <si>
    <t>{history_id:83,subject_id:12,numeric_grade:83,letter_grade:"",grade_type:"Nilai Akhir",achievements_id:12},</t>
  </si>
  <si>
    <t>{history_id:84,subject_id:12,numeric_grade:80,letter_grade:"",grade_type:"Nilai Akhir",achievements_id:12},</t>
  </si>
  <si>
    <t>{history_id:85,subject_id:12,numeric_grade:80,letter_grade:"",grade_type:"Nilai Akhir",achievements_id:12},</t>
  </si>
  <si>
    <t>{history_id:86,subject_id:12,numeric_grade:86,letter_grade:"",grade_type:"Nilai Akhir",achievements_id:12},</t>
  </si>
  <si>
    <t>{history_id:87,subject_id:12,numeric_grade:85,letter_grade:"",grade_type:"Nilai Akhir",achievements_id:12},</t>
  </si>
  <si>
    <t>{history_id:88,subject_id:12,numeric_grade:82,letter_grade:"",grade_type:"Nilai Akhir",achievements_id:12},</t>
  </si>
  <si>
    <t>{history_id:89,subject_id:12,numeric_grade:83,letter_grade:"",grade_type:"Nilai Akhir",achievements_id:12},</t>
  </si>
  <si>
    <t>{history_id:90,subject_id:12,numeric_grade:80,letter_grade:"",grade_type:"Nilai Akhir",achievements_id:12},</t>
  </si>
  <si>
    <t>{history_id:91,subject_id:12,numeric_grade:82,letter_grade:"",grade_type:"Nilai Akhir",achievements_id:12},</t>
  </si>
  <si>
    <t>{history_id:92,subject_id:12,numeric_grade:80,letter_grade:"",grade_type:"Nilai Akhir",achievements_id:12},</t>
  </si>
  <si>
    <t>{history_id:93,subject_id:12,numeric_grade:80,letter_grade:"",grade_type:"Nilai Akhir",achievements_id:12},</t>
  </si>
  <si>
    <t>{history_id:94,subject_id:12,numeric_grade:82,letter_grade:"",grade_type:"Nilai Akhir",achievements_id:12},</t>
  </si>
  <si>
    <t>{history_id:95,subject_id:12,numeric_grade:84,letter_grade:"",grade_type:"Nilai Akhir",achievements_id:12},</t>
  </si>
  <si>
    <t>{history_id:96,subject_id:12,numeric_grade:84,letter_grade:"",grade_type:"Nilai Akhir",achievements_id:12},</t>
  </si>
  <si>
    <t>{history_id:97,subject_id:12,numeric_grade:84,letter_grade:"",grade_type:"Nilai Akhir",achievements_id:12},</t>
  </si>
  <si>
    <t>{history_id:98,subject_id:12,numeric_grade:82,letter_grade:"",grade_type:"Nilai Akhir",achievements_id:12},</t>
  </si>
  <si>
    <t>{history_id:99,subject_id:12,numeric_grade:84,letter_grade:"",grade_type:"Nilai Akhir",achievements_id:12},</t>
  </si>
  <si>
    <t>{history_id:100,subject_id:12,numeric_grade:83,letter_grade:"",grade_type:"Nilai Akhir",achievements_id:12},</t>
  </si>
  <si>
    <t>{history_id:101,subject_id:12,numeric_grade:83,letter_grade:"",grade_type:"Nilai Akhir",achievements_id:12},</t>
  </si>
  <si>
    <t>{history_id:102,subject_id:12,numeric_grade:75,letter_grade:"",grade_type:"Nilai Akhir",achievements_id:12},</t>
  </si>
  <si>
    <t>{history_id:103,subject_id:12,numeric_grade:77,letter_grade:"",grade_type:"Nilai Akhir",achievements_id:12},</t>
  </si>
  <si>
    <t>{history_id:104,subject_id:12,numeric_grade:84,letter_grade:"",grade_type:"Nilai Akhir",achievements_id:12},</t>
  </si>
  <si>
    <t>{history_id:105,subject_id:12,numeric_grade:84,letter_grade:"",grade_type:"Nilai Akhir",achievements_id:12},</t>
  </si>
  <si>
    <t>{history_id:106,subject_id:12,numeric_grade:85,letter_grade:"",grade_type:"Nilai Akhir",achievements_id:12},</t>
  </si>
  <si>
    <t>{history_id:107,subject_id:12,numeric_grade:82,letter_grade:"",grade_type:"Nilai Akhir",achievements_id:12},</t>
  </si>
  <si>
    <t>{history_id:108,subject_id:12,numeric_grade:78,letter_grade:"",grade_type:"Nilai Akhir",achievements_id:12},</t>
  </si>
  <si>
    <t>{history_id:109,subject_id:12,numeric_grade:79,letter_grade:"",grade_type:"Nilai Akhir",achievements_id:12},</t>
  </si>
  <si>
    <t>{history_id:110,subject_id:12,numeric_grade:76,letter_grade:"",grade_type:"Nilai Akhir",achievements_id:12},</t>
  </si>
  <si>
    <t>{history_id:111,subject_id:12,numeric_grade:82,letter_grade:"",grade_type:"Nilai Akhir",achievements_id:12},</t>
  </si>
  <si>
    <t>{history_id:112,subject_id:12,numeric_grade:78,letter_grade:"",grade_type:"Nilai Akhir",achievements_id:12},</t>
  </si>
  <si>
    <t>{history_id:113,subject_id:12,numeric_grade:83,letter_grade:"",grade_type:"Nilai Akhir",achievements_id:12},</t>
  </si>
  <si>
    <t>{history_id:114,subject_id:12,numeric_grade:82,letter_grade:"",grade_type:"Nilai Akhir",achievements_id:12},</t>
  </si>
  <si>
    <t>{history_id:115,subject_id:12,numeric_grade:85,letter_grade:"",grade_type:"Nilai Akhir",achievements_id:12},</t>
  </si>
  <si>
    <t>{history_id:116,subject_id:12,numeric_grade:80,letter_grade:"",grade_type:"Nilai Akhir",achievements_id:12},</t>
  </si>
  <si>
    <t>{history_id:117,subject_id:12,numeric_grade:82,letter_grade:"",grade_type:"Nilai Akhir",achievements_id:12},</t>
  </si>
  <si>
    <t>{history_id:118,subject_id:12,numeric_grade:79,letter_grade:"",grade_type:"Nilai Akhir",achievements_id:12},</t>
  </si>
  <si>
    <t>{history_id:119,subject_id:12,numeric_grade:78,letter_grade:"",grade_type:"Nilai Akhir",achievements_id:12},</t>
  </si>
  <si>
    <t>{history_id:120,subject_id:12,numeric_grade:82,letter_grade:"",grade_type:"Nilai Akhir",achievements_id:12},</t>
  </si>
  <si>
    <t>{history_id:121,subject_id:12,numeric_grade:83,letter_grade:"",grade_type:"Nilai Akhir",achievements_id:12},</t>
  </si>
  <si>
    <t>{history_id:122,subject_id:12,numeric_grade:78,letter_grade:"",grade_type:"Nilai Akhir",achievements_id:12},</t>
  </si>
  <si>
    <t>{history_id:123,subject_id:12,numeric_grade:85,letter_grade:"",grade_type:"Nilai Akhir",achievements_id:12},</t>
  </si>
  <si>
    <t>{history_id:124,subject_id:12,numeric_grade:84,letter_grade:"",grade_type:"Nilai Akhir",achievements_id:12},</t>
  </si>
  <si>
    <t>{history_id:125,subject_id:12,numeric_grade:84,letter_grade:"",grade_type:"Nilai Akhir",achievements_id:12},</t>
  </si>
  <si>
    <t>{history_id:126,subject_id:12,numeric_grade:81,letter_grade:"",grade_type:"Nilai Akhir",achievements_id:12},</t>
  </si>
  <si>
    <t>{history_id:127,subject_id:12,numeric_grade:80,letter_grade:"",grade_type:"Nilai Akhir",achievements_id:12},</t>
  </si>
  <si>
    <t>{history_id:128,subject_id:12,numeric_grade:78,letter_grade:"",grade_type:"Nilai Akhir",achievements_id:12},</t>
  </si>
  <si>
    <t>{history_id:129,subject_id:12,numeric_grade:80,letter_grade:"",grade_type:"Nilai Akhir",achievements_id:12},</t>
  </si>
  <si>
    <t>{history_id:130,subject_id:12,numeric_grade:82,letter_grade:"",grade_type:"Nilai Akhir",achievements_id:12},</t>
  </si>
  <si>
    <t>{history_id:131,subject_id:12,numeric_grade:82,letter_grade:"",grade_type:"Nilai Akhir",achievements_id:12},</t>
  </si>
  <si>
    <t>{history_id:132,subject_id:12,numeric_grade:85,letter_grade:"",grade_type:"Nilai Akhir",achievements_id:12},</t>
  </si>
  <si>
    <t>{history_id:133,subject_id:12,numeric_grade:81,letter_grade:"",grade_type:"Nilai Akhir",achievements_id:12},</t>
  </si>
  <si>
    <t>{history_id:134,subject_id:12,numeric_grade:84,letter_grade:"",grade_type:"Nilai Akhir",achievements_id:12},</t>
  </si>
  <si>
    <t>{history_id:135,subject_id:12,numeric_grade:81,letter_grade:"",grade_type:"Nilai Akhir",achievements_id:12},</t>
  </si>
  <si>
    <t>{history_id:136,subject_id:12,numeric_grade:80,letter_grade:"",grade_type:"Nilai Akhir",achievements_id:12},</t>
  </si>
  <si>
    <t>{history_id:137,subject_id:12,numeric_grade:81,letter_grade:"",grade_type:"Nilai Akhir",achievements_id:12},</t>
  </si>
  <si>
    <t>{history_id:138,subject_id:12,numeric_grade:81,letter_grade:"",grade_type:"Nilai Akhir",achievements_id:12},</t>
  </si>
  <si>
    <t>{history_id:139,subject_id:12,numeric_grade:73,letter_grade:"",grade_type:"Nilai Akhir",achievements_id:12},</t>
  </si>
  <si>
    <t>{history_id:140,subject_id:12,numeric_grade:77,letter_grade:"",grade_type:"Nilai Akhir",achievements_id:12},</t>
  </si>
  <si>
    <t>{history_id:141,subject_id:12,numeric_grade:78,letter_grade:"",grade_type:"Nilai Akhir",achievements_id:12},</t>
  </si>
  <si>
    <t>{history_id:142,subject_id:12,numeric_grade:83,letter_grade:"",grade_type:"Nilai Akhir",achievements_id:12},</t>
  </si>
  <si>
    <t>{history_id:143,subject_id:12,numeric_grade:87,letter_grade:"",grade_type:"Nilai Akhir",achievements_id:12},</t>
  </si>
  <si>
    <t>{history_id:144,subject_id:12,numeric_grade:84,letter_grade:"",grade_type:"Nilai Akhir",achievements_id:12},</t>
  </si>
  <si>
    <t>{history_id:145,subject_id:12,numeric_grade:87,letter_grade:"",grade_type:"Nilai Akhir",achievements_id:12},</t>
  </si>
  <si>
    <t>{history_id:146,subject_id:12,numeric_grade:83,letter_grade:"",grade_type:"Nilai Akhir",achievements_id:12},</t>
  </si>
  <si>
    <t>{history_id:147,subject_id:12,numeric_grade:84,letter_grade:"",grade_type:"Nilai Akhir",achievements_id:12},</t>
  </si>
  <si>
    <t>{history_id:148,subject_id:12,numeric_grade:84,letter_grade:"",grade_type:"Nilai Akhir",achievements_id:12},</t>
  </si>
  <si>
    <t>{history_id:149,subject_id:12,numeric_grade:86,letter_grade:"",grade_type:"Nilai Akhir",achievements_id:12},</t>
  </si>
  <si>
    <t>{history_id:150,subject_id:12,numeric_grade:84,letter_grade:"",grade_type:"Nilai Akhir",achievements_id:12},</t>
  </si>
  <si>
    <t>{history_id:151,subject_id:12,numeric_grade:86,letter_grade:"",grade_type:"Nilai Akhir",achievements_id:12},</t>
  </si>
  <si>
    <t>{history_id:152,subject_id:12,numeric_grade:87,letter_grade:"",grade_type:"Nilai Akhir",achievements_id:12},</t>
  </si>
  <si>
    <t>{history_id:153,subject_id:12,numeric_grade:83,letter_grade:"",grade_type:"Nilai Akhir",achievements_id:12},</t>
  </si>
  <si>
    <t>{history_id:154,subject_id:12,numeric_grade:84,letter_grade:"",grade_type:"Nilai Akhir",achievements_id:12},</t>
  </si>
  <si>
    <t>{history_id:155,subject_id:12,numeric_grade:84,letter_grade:"",grade_type:"Nilai Akhir",achievements_id:12},</t>
  </si>
  <si>
    <t>{history_id:156,subject_id:12,numeric_grade:85,letter_grade:"",grade_type:"Nilai Akhir",achievements_id:12},</t>
  </si>
  <si>
    <t>{history_id:157,subject_id:12,numeric_grade:81,letter_grade:"",grade_type:"Nilai Akhir",achievements_id:12},</t>
  </si>
  <si>
    <t>{history_id:158,subject_id:12,numeric_grade:81,letter_grade:"",grade_type:"Nilai Akhir",achievements_id:12},</t>
  </si>
  <si>
    <t>{history_id:159,subject_id:12,numeric_grade:82,letter_grade:"",grade_type:"Nilai Akhir",achievements_id:12},</t>
  </si>
  <si>
    <t>{history_id:160,subject_id:12,numeric_grade:80,letter_grade:"",grade_type:"Nilai Akhir",achievements_id:12},</t>
  </si>
  <si>
    <t>{history_id:161,subject_id:12,numeric_grade:82,letter_grade:"",grade_type:"Nilai Akhir",achievements_id:12},</t>
  </si>
  <si>
    <t>{history_id:162,subject_id:12,numeric_grade:82,letter_grade:"",grade_type:"Nilai Akhir",achievements_id:12},</t>
  </si>
  <si>
    <t>{history_id:163,subject_id:12,numeric_grade:82,letter_grade:"",grade_type:"Nilai Akhir",achievements_id:12},</t>
  </si>
  <si>
    <t>{history_id:164,subject_id:12,numeric_grade:82,letter_grade:"",grade_type:"Nilai Akhir",achievements_id:12},</t>
  </si>
  <si>
    <t>{history_id:165,subject_id:12,numeric_grade:81,letter_grade:"",grade_type:"Nilai Akhir",achievements_id:12},</t>
  </si>
  <si>
    <t>{history_id:166,subject_id:12,numeric_grade:82,letter_grade:"",grade_type:"Nilai Akhir",achievements_id:12},</t>
  </si>
  <si>
    <t>{history_id:167,subject_id:12,numeric_grade:84,letter_grade:"",grade_type:"Nilai Akhir",achievements_id:12},</t>
  </si>
  <si>
    <t>{history_id:168,subject_id:12,numeric_grade:82,letter_grade:"",grade_type:"Nilai Akhir",achievements_id:12},</t>
  </si>
  <si>
    <t>{history_id:169,subject_id:12,numeric_grade:80,letter_grade:"",grade_type:"Nilai Akhir",achievements_id:12},</t>
  </si>
  <si>
    <t>{history_id:170,subject_id:12,numeric_grade:80,letter_grade:"",grade_type:"Nilai Akhir",achievements_id:12},</t>
  </si>
  <si>
    <t>{history_id:171,subject_id:12,numeric_grade:85,letter_grade:"",grade_type:"Nilai Akhir",achievements_id:12},</t>
  </si>
  <si>
    <t>{history_id:172,subject_id:12,numeric_grade:83,letter_grade:"",grade_type:"Nilai Akhir",achievements_id:12},</t>
  </si>
  <si>
    <t>{history_id:173,subject_id:12,numeric_grade:84,letter_grade:"",grade_type:"Nilai Akhir",achievements_id:12},</t>
  </si>
  <si>
    <t>{history_id:174,subject_id:12,numeric_grade:83,letter_grade:"",grade_type:"Nilai Akhir",achievements_id:12},</t>
  </si>
  <si>
    <t>{history_id:175,subject_id:12,numeric_grade:84,letter_grade:"",grade_type:"Nilai Akhir",achievements_id:12},</t>
  </si>
  <si>
    <t>{history_id:176,subject_id:12,numeric_grade:84,letter_grade:"",grade_type:"Nilai Akhir",achievements_id:12},</t>
  </si>
  <si>
    <t>{history_id:177,subject_id:12,numeric_grade:84,letter_grade:"",grade_type:"Nilai Akhir",achievements_id:12},</t>
  </si>
  <si>
    <t>{history_id:178,subject_id:12,numeric_grade:84,letter_grade:"",grade_type:"Nilai Akhir",achievements_id:12},</t>
  </si>
  <si>
    <t>{history_id:179,subject_id:12,numeric_grade:84,letter_grade:"",grade_type:"Nilai Akhir",achievements_id:12},</t>
  </si>
  <si>
    <t>{history_id:180,subject_id:12,numeric_grade:81,letter_grade:"",grade_type:"Nilai Akhir",achievements_id:12},</t>
  </si>
  <si>
    <t>{history_id:181,subject_id:12,numeric_grade:79,letter_grade:"",grade_type:"Nilai Akhir",achievements_id:12},</t>
  </si>
  <si>
    <t>{history_id:182,subject_id:12,numeric_grade:79,letter_grade:"",grade_type:"Nilai Akhir",achievements_id:12},</t>
  </si>
  <si>
    <t>{history_id:183,subject_id:12,numeric_grade:79,letter_grade:"",grade_type:"Nilai Akhir",achievements_id:12},</t>
  </si>
  <si>
    <t>{history_id:184,subject_id:12,numeric_grade:83,letter_grade:"",grade_type:"Nilai Akhir",achievements_id:12},</t>
  </si>
  <si>
    <t>{history_id:185,subject_id:12,numeric_grade:85,letter_grade:"",grade_type:"Nilai Akhir",achievements_id:12},</t>
  </si>
  <si>
    <t>{history_id:186,subject_id:12,numeric_grade:84,letter_grade:"",grade_type:"Nilai Akhir",achievements_id:12},</t>
  </si>
  <si>
    <t>{history_id:187,subject_id:12,numeric_grade:83,letter_grade:"",grade_type:"Nilai Akhir",achievements_id:12},</t>
  </si>
  <si>
    <t>{history_id:188,subject_id:12,numeric_grade:83,letter_grade:"",grade_type:"Nilai Akhir",achievements_id:12},</t>
  </si>
  <si>
    <t>{history_id:189,subject_id:12,numeric_grade:78,letter_grade:"",grade_type:"Nilai Akhir",achievements_id:12},</t>
  </si>
  <si>
    <t>{history_id:190,subject_id:12,numeric_grade:83,letter_grade:"",grade_type:"Nilai Akhir",achievements_id:12},</t>
  </si>
  <si>
    <t>{history_id:191,subject_id:12,numeric_grade:82,letter_grade:"",grade_type:"Nilai Akhir",achievements_id:12},</t>
  </si>
  <si>
    <t>{history_id:192,subject_id:12,numeric_grade:82,letter_grade:"",grade_type:"Nilai Akhir",achievements_id:12},</t>
  </si>
  <si>
    <t>{history_id:193,subject_id:12,numeric_grade:82,letter_grade:"",grade_type:"Nilai Akhir",achievements_id:12},</t>
  </si>
  <si>
    <t>{history_id:194,subject_id:12,numeric_grade:83,letter_grade:"",grade_type:"Nilai Akhir",achievements_id:12},</t>
  </si>
  <si>
    <t>{history_id:195,subject_id:12,numeric_grade:84,letter_grade:"",grade_type:"Nilai Akhir",achievements_id:12},</t>
  </si>
  <si>
    <t>{history_id:196,subject_id:12,numeric_grade:84,letter_grade:"",grade_type:"Nilai Akhir",achievements_id:12},</t>
  </si>
  <si>
    <t>{history_id:197,subject_id:12,numeric_grade:83,letter_grade:"",grade_type:"Nilai Akhir",achievements_id:12},</t>
  </si>
  <si>
    <t>{history_id:198,subject_id:12,numeric_grade:84,letter_grade:"",grade_type:"Nilai Akhir",achievements_id:12},</t>
  </si>
  <si>
    <t>{history_id:199,subject_id:12,numeric_grade:82,letter_grade:"",grade_type:"Nilai Akhir",achievements_id:12},</t>
  </si>
  <si>
    <t>{history_id:200,subject_id:12,numeric_grade:83,letter_grade:"",grade_type:"Nilai Akhir",achievements_id:12},</t>
  </si>
  <si>
    <t>{history_id:201,subject_id:12,numeric_grade:82,letter_grade:"",grade_type:"Nilai Akhir",achievements_id:12},</t>
  </si>
  <si>
    <t>{history_id:202,subject_id:12,numeric_grade:80,letter_grade:"",grade_type:"Nilai Akhir",achievements_id:12},</t>
  </si>
  <si>
    <t>{history_id:203,subject_id:12,numeric_grade:83,letter_grade:"",grade_type:"Nilai Akhir",achievements_id:12},</t>
  </si>
  <si>
    <t>{history_id:204,subject_id:12,numeric_grade:82,letter_grade:"",grade_type:"Nilai Akhir",achievements_id:12},</t>
  </si>
  <si>
    <t>{history_id:205,subject_id:12,numeric_grade:85,letter_grade:"",grade_type:"Nilai Akhir",achievements_id:12},</t>
  </si>
  <si>
    <t>{history_id:206,subject_id:12,numeric_grade:81,letter_grade:"",grade_type:"Nilai Akhir",achievements_id:12},</t>
  </si>
  <si>
    <t>{history_id:207,subject_id:12,numeric_grade:80,letter_grade:"",grade_type:"Nilai Akhir",achievements_id:12},</t>
  </si>
  <si>
    <t>{history_id:208,subject_id:12,numeric_grade:78,letter_grade:"",grade_type:"Nilai Akhir",achievements_id:12},</t>
  </si>
  <si>
    <t>{history_id:209,subject_id:12,numeric_grade:82,letter_grade:"",grade_type:"Nilai Akhir",achievements_id:12},</t>
  </si>
  <si>
    <t>{history_id:210,subject_id:12,numeric_grade:81,letter_grade:"",grade_type:"Nilai Akhir",achievements_id:12},</t>
  </si>
  <si>
    <t>{history_id:211,subject_id:12,numeric_grade:82,letter_grade:"",grade_type:"Nilai Akhir",achievements_id:12},</t>
  </si>
  <si>
    <t>{history_id:212,subject_id:12,numeric_grade:83,letter_grade:"",grade_type:"Nilai Akhir",achievements_id:12},</t>
  </si>
  <si>
    <t>{history_id:213,subject_id:12,numeric_grade:82,letter_grade:"",grade_type:"Nilai Akhir",achievements_id:12},</t>
  </si>
  <si>
    <t>{history_id:214,subject_id:12,numeric_grade:84,letter_grade:"",grade_type:"Nilai Akhir",achievements_id:12},</t>
  </si>
  <si>
    <t>{history_id:215,subject_id:12,numeric_grade:81,letter_grade:"",grade_type:"Nilai Akhir",achievements_id:12},</t>
  </si>
  <si>
    <t>{history_id:216,subject_id:12,numeric_grade:81,letter_grade:"",grade_type:"Nilai Akhir",achievements_id:12},</t>
  </si>
  <si>
    <t>{history_id:217,subject_id:12,numeric_grade:79,letter_grade:"",grade_type:"Nilai Akhir",achievements_id:12},</t>
  </si>
  <si>
    <t>{history_id:218,subject_id:12,numeric_grade:83,letter_grade:"",grade_type:"Nilai Akhir",achievements_id:12},</t>
  </si>
  <si>
    <t>{history_id:219,subject_id:12,numeric_grade:86,letter_grade:"",grade_type:"Nilai Akhir",achievements_id:12},</t>
  </si>
  <si>
    <t>{history_id:220,subject_id:12,numeric_grade:81,letter_grade:"",grade_type:"Nilai Akhir",achievements_id:12},</t>
  </si>
  <si>
    <t>{history_id:221,subject_id:12,numeric_grade:80,letter_grade:"",grade_type:"Nilai Akhir",achievements_id:12},</t>
  </si>
  <si>
    <t>{history_id:222,subject_id:12,numeric_grade:80,letter_grade:"",grade_type:"Nilai Akhir",achievements_id:12},</t>
  </si>
  <si>
    <t>{history_id:223,subject_id:12,numeric_grade:78,letter_grade:"",grade_type:"Nilai Akhir",achievements_id:12},</t>
  </si>
  <si>
    <t>{history_id:224,subject_id:12,numeric_grade:83,letter_grade:"",grade_type:"Nilai Akhir",achievements_id:12},</t>
  </si>
  <si>
    <t>{history_id:225,subject_id:12,numeric_grade:83,letter_grade:"",grade_type:"Nilai Akhir",achievements_id:12},</t>
  </si>
  <si>
    <t>{history_id:226,subject_id:12,numeric_grade:83,letter_grade:"",grade_type:"Nilai Akhir",achievements_id:12},</t>
  </si>
  <si>
    <t>{history_id:227,subject_id:12,numeric_grade:83,letter_grade:"",grade_type:"Nilai Akhir",achievements_id:12},</t>
  </si>
  <si>
    <t>{history_id:228,subject_id:12,numeric_grade:77,letter_grade:"",grade_type:"Nilai Akhir",achievements_id:12},</t>
  </si>
  <si>
    <t>{history_id:229,subject_id:12,numeric_grade:80,letter_grade:"",grade_type:"Nilai Akhir",achievements_id:12},</t>
  </si>
  <si>
    <t>{history_id:230,subject_id:12,numeric_grade:82,letter_grade:"",grade_type:"Nilai Akhir",achievements_id:12},</t>
  </si>
  <si>
    <t>{history_id:231,subject_id:12,numeric_grade:80,letter_grade:"",grade_type:"Nilai Akhir",achievements_id:12},</t>
  </si>
  <si>
    <t>{history_id:232,subject_id:12,numeric_grade:82,letter_grade:"",grade_type:"Nilai Akhir",achievements_id:12},</t>
  </si>
  <si>
    <t>{history_id:233,subject_id:12,numeric_grade:80,letter_grade:"",grade_type:"Nilai Akhir",achievements_id:12},</t>
  </si>
  <si>
    <t>{history_id:234,subject_id:12,numeric_grade:85,letter_grade:"",grade_type:"Nilai Akhir",achievements_id:12},</t>
  </si>
  <si>
    <t>{history_id:235,subject_id:12,numeric_grade:82,letter_grade:"",grade_type:"Nilai Akhir",achievements_id:12},</t>
  </si>
  <si>
    <t>{history_id:236,subject_id:12,numeric_grade:82,letter_grade:"",grade_type:"Nilai Akhir",achievements_id:12},</t>
  </si>
  <si>
    <t>{history_id:237,subject_id:12,numeric_grade:85,letter_grade:"",grade_type:"Nilai Akhir",achievements_id:12},</t>
  </si>
  <si>
    <t>{history_id:238,subject_id:12,numeric_grade:82,letter_grade:"",grade_type:"Nilai Akhir",achievements_id:12},</t>
  </si>
  <si>
    <t>{history_id:239,subject_id:12,numeric_grade:85,letter_grade:"",grade_type:"Nilai Akhir",achievements_id:12},</t>
  </si>
  <si>
    <t>{history_id:240,subject_id:12,numeric_grade:80,letter_grade:"",grade_type:"Nilai Akhir",achievements_id:12},</t>
  </si>
  <si>
    <t>{history_id:241,subject_id:12,numeric_grade:78,letter_grade:"",grade_type:"Nilai Akhir",achievements_id:12},</t>
  </si>
  <si>
    <t>{history_id:242,subject_id:12,numeric_grade:83,letter_grade:"",grade_type:"Nilai Akhir",achievements_id:12},</t>
  </si>
  <si>
    <t>{history_id:243,subject_id:12,numeric_grade:81,letter_grade:"",grade_type:"Nilai Akhir",achievements_id:12},</t>
  </si>
  <si>
    <t>{history_id:244,subject_id:12,numeric_grade:86,letter_grade:"",grade_type:"Nilai Akhir",achievements_id:12},</t>
  </si>
  <si>
    <t>{history_id:245,subject_id:12,numeric_grade:83,letter_grade:"",grade_type:"Nilai Akhir",achievements_id:12},</t>
  </si>
  <si>
    <t>{history_id:246,subject_id:12,numeric_grade:81,letter_grade:"",grade_type:"Nilai Akhir",achievements_id:12},</t>
  </si>
  <si>
    <t>{history_id:247,subject_id:12,numeric_grade:83,letter_grade:"",grade_type:"Nilai Akhir",achievements_id:12},</t>
  </si>
  <si>
    <t>{history_id:248,subject_id:12,numeric_grade:84,letter_grade:"",grade_type:"Nilai Akhir",achievements_id:12},</t>
  </si>
  <si>
    <t>{history_id:249,subject_id:12,numeric_grade:84,letter_grade:"",grade_type:"Nilai Akhir",achievements_id:12},</t>
  </si>
  <si>
    <t>{history_id:250,subject_id:12,numeric_grade:83,letter_grade:"",grade_type:"Nilai Akhir",achievements_id:12},</t>
  </si>
  <si>
    <t>{history_id:251,subject_id:12,numeric_grade:85,letter_grade:"",grade_type:"Nilai Akhir",achievements_id:12},</t>
  </si>
  <si>
    <t>{history_id:252,subject_id:12,numeric_grade:83,letter_grade:"",grade_type:"Nilai Akhir",achievements_id:12},</t>
  </si>
  <si>
    <t>{history_id:253,subject_id:12,numeric_grade:84,letter_grade:"",grade_type:"Nilai Akhir",achievements_id:12},</t>
  </si>
  <si>
    <t>{history_id:254,subject_id:12,numeric_grade:80,letter_grade:"",grade_type:"Nilai Akhir",achievements_id:12},</t>
  </si>
  <si>
    <t>{history_id:255,subject_id:12,numeric_grade:85,letter_grade:"",grade_type:"Nilai Akhir",achievements_id:12},</t>
  </si>
  <si>
    <t>{history_id:256,subject_id:12,numeric_grade:84,letter_grade:"",grade_type:"Nilai Akhir",achievements_id:12},</t>
  </si>
  <si>
    <t>{history_id:257,subject_id:12,numeric_grade:81,letter_grade:"",grade_type:"Nilai Akhir",achievements_id:12},</t>
  </si>
  <si>
    <t>{history_id:258,subject_id:12,numeric_grade:81,letter_grade:"",grade_type:"Nilai Akhir",achievements_id:12},</t>
  </si>
  <si>
    <t>{history_id:259,subject_id:12,numeric_grade:82,letter_grade:"",grade_type:"Nilai Akhir",achievements_id:12},</t>
  </si>
  <si>
    <t>{history_id:260,subject_id:12,numeric_grade:83,letter_grade:"",grade_type:"Nilai Akhir",achievements_id:12},</t>
  </si>
  <si>
    <t>{history_id:261,subject_id:12,numeric_grade:84,letter_grade:"",grade_type:"Nilai Akhir",achievements_id:12},</t>
  </si>
  <si>
    <t>{history_id:262,subject_id:12,numeric_grade:84,letter_grade:"",grade_type:"Nilai Akhir",achievements_id:12},</t>
  </si>
  <si>
    <t>{history_id:263,subject_id:12,numeric_grade:85,letter_grade:"",grade_type:"Nilai Akhir",achievements_id:12},</t>
  </si>
  <si>
    <t>{history_id:1,subject_id:11,numeric_grade:85,letter_grade:"",grade_type:"Nilai Akhir",achievements_id:11},</t>
  </si>
  <si>
    <t>{history_id:2,subject_id:11,numeric_grade:85,letter_grade:"",grade_type:"Nilai Akhir",achievements_id:11},</t>
  </si>
  <si>
    <t>{history_id:3,subject_id:11,numeric_grade:85,letter_grade:"",grade_type:"Nilai Akhir",achievements_id:11},</t>
  </si>
  <si>
    <t>{history_id:4,subject_id:11,numeric_grade:84,letter_grade:"",grade_type:"Nilai Akhir",achievements_id:11},</t>
  </si>
  <si>
    <t>{history_id:5,subject_id:11,numeric_grade:84,letter_grade:"",grade_type:"Nilai Akhir",achievements_id:11},</t>
  </si>
  <si>
    <t>{history_id:6,subject_id:11,numeric_grade:85,letter_grade:"",grade_type:"Nilai Akhir",achievements_id:11},</t>
  </si>
  <si>
    <t>{history_id:7,subject_id:11,numeric_grade:85,letter_grade:"",grade_type:"Nilai Akhir",achievements_id:11},</t>
  </si>
  <si>
    <t>{history_id:8,subject_id:11,numeric_grade:85,letter_grade:"",grade_type:"Nilai Akhir",achievements_id:11},</t>
  </si>
  <si>
    <t>{history_id:9,subject_id:11,numeric_grade:84,letter_grade:"",grade_type:"Nilai Akhir",achievements_id:11},</t>
  </si>
  <si>
    <t>{history_id:10,subject_id:11,numeric_grade:84,letter_grade:"",grade_type:"Nilai Akhir",achievements_id:11},</t>
  </si>
  <si>
    <t>{history_id:11,subject_id:11,numeric_grade:84,letter_grade:"",grade_type:"Nilai Akhir",achievements_id:11},</t>
  </si>
  <si>
    <t>{history_id:12,subject_id:11,numeric_grade:85,letter_grade:"",grade_type:"Nilai Akhir",achievements_id:11},</t>
  </si>
  <si>
    <t>{history_id:13,subject_id:11,numeric_grade:85,letter_grade:"",grade_type:"Nilai Akhir",achievements_id:11},</t>
  </si>
  <si>
    <t>{history_id:14,subject_id:11,numeric_grade:84,letter_grade:"",grade_type:"Nilai Akhir",achievements_id:11},</t>
  </si>
  <si>
    <t>{history_id:15,subject_id:11,numeric_grade:84,letter_grade:"",grade_type:"Nilai Akhir",achievements_id:11},</t>
  </si>
  <si>
    <t>{history_id:16,subject_id:11,numeric_grade:85,letter_grade:"",grade_type:"Nilai Akhir",achievements_id:11},</t>
  </si>
  <si>
    <t>{history_id:17,subject_id:11,numeric_grade:85,letter_grade:"",grade_type:"Nilai Akhir",achievements_id:11},</t>
  </si>
  <si>
    <t>{history_id:18,subject_id:11,numeric_grade:84,letter_grade:"",grade_type:"Nilai Akhir",achievements_id:11},</t>
  </si>
  <si>
    <t>{history_id:19,subject_id:11,numeric_grade:84,letter_grade:"",grade_type:"Nilai Akhir",achievements_id:11},</t>
  </si>
  <si>
    <t>{history_id:20,subject_id:11,numeric_grade:85,letter_grade:"",grade_type:"Nilai Akhir",achievements_id:11},</t>
  </si>
  <si>
    <t>{history_id:21,subject_id:11,numeric_grade:85,letter_grade:"",grade_type:"Nilai Akhir",achievements_id:11},</t>
  </si>
  <si>
    <t>{history_id:22,subject_id:11,numeric_grade:85,letter_grade:"",grade_type:"Nilai Akhir",achievements_id:11},</t>
  </si>
  <si>
    <t>{history_id:23,subject_id:11,numeric_grade:85,letter_grade:"",grade_type:"Nilai Akhir",achievements_id:11},</t>
  </si>
  <si>
    <t>{history_id:24,subject_id:11,numeric_grade:84,letter_grade:"",grade_type:"Nilai Akhir",achievements_id:11},</t>
  </si>
  <si>
    <t>{history_id:25,subject_id:11,numeric_grade:84,letter_grade:"",grade_type:"Nilai Akhir",achievements_id:11},</t>
  </si>
  <si>
    <t>{history_id:26,subject_id:11,numeric_grade:85,letter_grade:"",grade_type:"Nilai Akhir",achievements_id:11},</t>
  </si>
  <si>
    <t>{history_id:27,subject_id:11,numeric_grade:85,letter_grade:"",grade_type:"Nilai Akhir",achievements_id:11},</t>
  </si>
  <si>
    <t>{history_id:28,subject_id:11,numeric_grade:85,letter_grade:"",grade_type:"Nilai Akhir",achievements_id:11},</t>
  </si>
  <si>
    <t>{history_id:29,subject_id:11,numeric_grade:84,letter_grade:"",grade_type:"Nilai Akhir",achievements_id:11},</t>
  </si>
  <si>
    <t>{history_id:30,subject_id:11,numeric_grade:84,letter_grade:"",grade_type:"Nilai Akhir",achievements_id:11},</t>
  </si>
  <si>
    <t>{history_id:31,subject_id:11,numeric_grade:85,letter_grade:"",grade_type:"Nilai Akhir",achievements_id:11},</t>
  </si>
  <si>
    <t>{history_id:32,subject_id:11,numeric_grade:85,letter_grade:"",grade_type:"Nilai Akhir",achievements_id:11},</t>
  </si>
  <si>
    <t>{history_id:33,subject_id:11,numeric_grade:86,letter_grade:"",grade_type:"Nilai Akhir",achievements_id:11},</t>
  </si>
  <si>
    <t>{history_id:34,subject_id:11,numeric_grade:85,letter_grade:"",grade_type:"Nilai Akhir",achievements_id:11},</t>
  </si>
  <si>
    <t>{history_id:35,subject_id:11,numeric_grade:85,letter_grade:"",grade_type:"Nilai Akhir",achievements_id:11},</t>
  </si>
  <si>
    <t>{history_id:36,subject_id:11,numeric_grade:84,letter_grade:"",grade_type:"Nilai Akhir",achievements_id:11},</t>
  </si>
  <si>
    <t>{history_id:37,subject_id:11,numeric_grade:84,letter_grade:"",grade_type:"Nilai Akhir",achievements_id:11},</t>
  </si>
  <si>
    <t>{history_id:38,subject_id:11,numeric_grade:83,letter_grade:"",grade_type:"Nilai Akhir",achievements_id:11},</t>
  </si>
  <si>
    <t>{history_id:39,subject_id:11,numeric_grade:84,letter_grade:"",grade_type:"Nilai Akhir",achievements_id:11},</t>
  </si>
  <si>
    <t>{history_id:40,subject_id:11,numeric_grade:85,letter_grade:"",grade_type:"Nilai Akhir",achievements_id:11},</t>
  </si>
  <si>
    <t>{history_id:41,subject_id:11,numeric_grade:85,letter_grade:"",grade_type:"Nilai Akhir",achievements_id:11},</t>
  </si>
  <si>
    <t>{history_id:42,subject_id:11,numeric_grade:86,letter_grade:"",grade_type:"Nilai Akhir",achievements_id:11},</t>
  </si>
  <si>
    <t>{history_id:43,subject_id:11,numeric_grade:85,letter_grade:"",grade_type:"Nilai Akhir",achievements_id:11},</t>
  </si>
  <si>
    <t>{history_id:44,subject_id:11,numeric_grade:84,letter_grade:"",grade_type:"Nilai Akhir",achievements_id:11},</t>
  </si>
  <si>
    <t>{history_id:45,subject_id:11,numeric_grade:84,letter_grade:"",grade_type:"Nilai Akhir",achievements_id:11},</t>
  </si>
  <si>
    <t>{history_id:46,subject_id:11,numeric_grade:85,letter_grade:"",grade_type:"Nilai Akhir",achievements_id:11},</t>
  </si>
  <si>
    <t>{history_id:47,subject_id:11,numeric_grade:85,letter_grade:"",grade_type:"Nilai Akhir",achievements_id:11},</t>
  </si>
  <si>
    <t>{history_id:48,subject_id:11,numeric_grade:84,letter_grade:"",grade_type:"Nilai Akhir",achievements_id:11},</t>
  </si>
  <si>
    <t>{history_id:49,subject_id:11,numeric_grade:84,letter_grade:"",grade_type:"Nilai Akhir",achievements_id:11},</t>
  </si>
  <si>
    <t>{history_id:50,subject_id:11,numeric_grade:83,letter_grade:"",grade_type:"Nilai Akhir",achievements_id:11},</t>
  </si>
  <si>
    <t>{history_id:51,subject_id:11,numeric_grade:84,letter_grade:"",grade_type:"Nilai Akhir",achievements_id:11},</t>
  </si>
  <si>
    <t>{history_id:52,subject_id:11,numeric_grade:85,letter_grade:"",grade_type:"Nilai Akhir",achievements_id:11},</t>
  </si>
  <si>
    <t>{history_id:53,subject_id:11,numeric_grade:85,letter_grade:"",grade_type:"Nilai Akhir",achievements_id:11},</t>
  </si>
  <si>
    <t>{history_id:54,subject_id:11,numeric_grade:84,letter_grade:"",grade_type:"Nilai Akhir",achievements_id:11},</t>
  </si>
  <si>
    <t>{history_id:55,subject_id:11,numeric_grade:84,letter_grade:"",grade_type:"Nilai Akhir",achievements_id:11},</t>
  </si>
  <si>
    <t>{history_id:56,subject_id:11,numeric_grade:84,letter_grade:"",grade_type:"Nilai Akhir",achievements_id:11},</t>
  </si>
  <si>
    <t>{history_id:57,subject_id:11,numeric_grade:84,letter_grade:"",grade_type:"Nilai Akhir",achievements_id:11},</t>
  </si>
  <si>
    <t>{history_id:58,subject_id:11,numeric_grade:85,letter_grade:"",grade_type:"Nilai Akhir",achievements_id:11},</t>
  </si>
  <si>
    <t>{history_id:59,subject_id:11,numeric_grade:84,letter_grade:"",grade_type:"Nilai Akhir",achievements_id:11},</t>
  </si>
  <si>
    <t>{history_id:60,subject_id:11,numeric_grade:85,letter_grade:"",grade_type:"Nilai Akhir",achievements_id:11},</t>
  </si>
  <si>
    <t>{history_id:61,subject_id:11,numeric_grade:85,letter_grade:"",grade_type:"Nilai Akhir",achievements_id:11},</t>
  </si>
  <si>
    <t>{history_id:62,subject_id:11,numeric_grade:84,letter_grade:"",grade_type:"Nilai Akhir",achievements_id:11},</t>
  </si>
  <si>
    <t>{history_id:63,subject_id:11,numeric_grade:84,letter_grade:"",grade_type:"Nilai Akhir",achievements_id:11},</t>
  </si>
  <si>
    <t>{history_id:64,subject_id:11,numeric_grade:85,letter_grade:"",grade_type:"Nilai Akhir",achievements_id:11},</t>
  </si>
  <si>
    <t>{history_id:65,subject_id:11,numeric_grade:85,letter_grade:"",grade_type:"Nilai Akhir",achievements_id:11},</t>
  </si>
  <si>
    <t>{history_id:66,subject_id:11,numeric_grade:85,letter_grade:"",grade_type:"Nilai Akhir",achievements_id:11},</t>
  </si>
  <si>
    <t>{history_id:67,subject_id:11,numeric_grade:84,letter_grade:"",grade_type:"Nilai Akhir",achievements_id:11},</t>
  </si>
  <si>
    <t>{history_id:68,subject_id:11,numeric_grade:85,letter_grade:"",grade_type:"Nilai Akhir",achievements_id:11},</t>
  </si>
  <si>
    <t>{history_id:69,subject_id:11,numeric_grade:85,letter_grade:"",grade_type:"Nilai Akhir",achievements_id:11},</t>
  </si>
  <si>
    <t>{history_id:70,subject_id:11,numeric_grade:85,letter_grade:"",grade_type:"Nilai Akhir",achievements_id:11},</t>
  </si>
  <si>
    <t>{history_id:71,subject_id:11,numeric_grade:85,letter_grade:"",grade_type:"Nilai Akhir",achievements_id:11},</t>
  </si>
  <si>
    <t>{history_id:72,subject_id:11,numeric_grade:84,letter_grade:"",grade_type:"Nilai Akhir",achievements_id:11},</t>
  </si>
  <si>
    <t>{history_id:73,subject_id:11,numeric_grade:85,letter_grade:"",grade_type:"Nilai Akhir",achievements_id:11},</t>
  </si>
  <si>
    <t>{history_id:74,subject_id:11,numeric_grade:85,letter_grade:"",grade_type:"Nilai Akhir",achievements_id:11},</t>
  </si>
  <si>
    <t>{history_id:75,subject_id:11,numeric_grade:84,letter_grade:"",grade_type:"Nilai Akhir",achievements_id:11},</t>
  </si>
  <si>
    <t>{history_id:76,subject_id:11,numeric_grade:85,letter_grade:"",grade_type:"Nilai Akhir",achievements_id:11},</t>
  </si>
  <si>
    <t>{history_id:77,subject_id:11,numeric_grade:85,letter_grade:"",grade_type:"Nilai Akhir",achievements_id:11},</t>
  </si>
  <si>
    <t>{history_id:78,subject_id:11,numeric_grade:84,letter_grade:"",grade_type:"Nilai Akhir",achievements_id:11},</t>
  </si>
  <si>
    <t>{history_id:79,subject_id:11,numeric_grade:84,letter_grade:"",grade_type:"Nilai Akhir",achievements_id:11},</t>
  </si>
  <si>
    <t>{history_id:80,subject_id:11,numeric_grade:85,letter_grade:"",grade_type:"Nilai Akhir",achievements_id:11},</t>
  </si>
  <si>
    <t>{history_id:81,subject_id:11,numeric_grade:85,letter_grade:"",grade_type:"Nilai Akhir",achievements_id:11},</t>
  </si>
  <si>
    <t>{history_id:82,subject_id:11,numeric_grade:85,letter_grade:"",grade_type:"Nilai Akhir",achievements_id:11},</t>
  </si>
  <si>
    <t>{history_id:83,subject_id:11,numeric_grade:85,letter_grade:"",grade_type:"Nilai Akhir",achievements_id:11},</t>
  </si>
  <si>
    <t>{history_id:84,subject_id:11,numeric_grade:84,letter_grade:"",grade_type:"Nilai Akhir",achievements_id:11},</t>
  </si>
  <si>
    <t>{history_id:85,subject_id:11,numeric_grade:85,letter_grade:"",grade_type:"Nilai Akhir",achievements_id:11},</t>
  </si>
  <si>
    <t>{history_id:86,subject_id:11,numeric_grade:85,letter_grade:"",grade_type:"Nilai Akhir",achievements_id:11},</t>
  </si>
  <si>
    <t>{history_id:87,subject_id:11,numeric_grade:85,letter_grade:"",grade_type:"Nilai Akhir",achievements_id:11},</t>
  </si>
  <si>
    <t>{history_id:88,subject_id:11,numeric_grade:84,letter_grade:"",grade_type:"Nilai Akhir",achievements_id:11},</t>
  </si>
  <si>
    <t>{history_id:89,subject_id:11,numeric_grade:84,letter_grade:"",grade_type:"Nilai Akhir",achievements_id:11},</t>
  </si>
  <si>
    <t>{history_id:90,subject_id:11,numeric_grade:84,letter_grade:"",grade_type:"Nilai Akhir",achievements_id:11},</t>
  </si>
  <si>
    <t>{history_id:91,subject_id:11,numeric_grade:84,letter_grade:"",grade_type:"Nilai Akhir",achievements_id:11},</t>
  </si>
  <si>
    <t>{history_id:92,subject_id:11,numeric_grade:85,letter_grade:"",grade_type:"Nilai Akhir",achievements_id:11},</t>
  </si>
  <si>
    <t>{history_id:93,subject_id:11,numeric_grade:85,letter_grade:"",grade_type:"Nilai Akhir",achievements_id:11},</t>
  </si>
  <si>
    <t>{history_id:94,subject_id:11,numeric_grade:85,letter_grade:"",grade_type:"Nilai Akhir",achievements_id:11},</t>
  </si>
  <si>
    <t>{history_id:95,subject_id:11,numeric_grade:84,letter_grade:"",grade_type:"Nilai Akhir",achievements_id:11},</t>
  </si>
  <si>
    <t>{history_id:96,subject_id:11,numeric_grade:85,letter_grade:"",grade_type:"Nilai Akhir",achievements_id:11},</t>
  </si>
  <si>
    <t>{history_id:97,subject_id:11,numeric_grade:85,letter_grade:"",grade_type:"Nilai Akhir",achievements_id:11},</t>
  </si>
  <si>
    <t>{history_id:98,subject_id:11,numeric_grade:85,letter_grade:"",grade_type:"Nilai Akhir",achievements_id:11},</t>
  </si>
  <si>
    <t>{history_id:99,subject_id:11,numeric_grade:84,letter_grade:"",grade_type:"Nilai Akhir",achievements_id:11},</t>
  </si>
  <si>
    <t>{history_id:100,subject_id:11,numeric_grade:85,letter_grade:"",grade_type:"Nilai Akhir",achievements_id:11},</t>
  </si>
  <si>
    <t>{history_id:101,subject_id:11,numeric_grade:85,letter_grade:"",grade_type:"Nilai Akhir",achievements_id:11},</t>
  </si>
  <si>
    <t>{history_id:102,subject_id:11,numeric_grade:84,letter_grade:"",grade_type:"Nilai Akhir",achievements_id:11},</t>
  </si>
  <si>
    <t>{history_id:103,subject_id:11,numeric_grade:84,letter_grade:"",grade_type:"Nilai Akhir",achievements_id:11},</t>
  </si>
  <si>
    <t>{history_id:104,subject_id:11,numeric_grade:85,letter_grade:"",grade_type:"Nilai Akhir",achievements_id:11},</t>
  </si>
  <si>
    <t>{history_id:105,subject_id:11,numeric_grade:84,letter_grade:"",grade_type:"Nilai Akhir",achievements_id:11},</t>
  </si>
  <si>
    <t>{history_id:106,subject_id:11,numeric_grade:85,letter_grade:"",grade_type:"Nilai Akhir",achievements_id:11},</t>
  </si>
  <si>
    <t>{history_id:107,subject_id:11,numeric_grade:85,letter_grade:"",grade_type:"Nilai Akhir",achievements_id:11},</t>
  </si>
  <si>
    <t>{history_id:108,subject_id:11,numeric_grade:84,letter_grade:"",grade_type:"Nilai Akhir",achievements_id:11},</t>
  </si>
  <si>
    <t>{history_id:109,subject_id:11,numeric_grade:84,letter_grade:"",grade_type:"Nilai Akhir",achievements_id:11},</t>
  </si>
  <si>
    <t>{history_id:110,subject_id:11,numeric_grade:85,letter_grade:"",grade_type:"Nilai Akhir",achievements_id:11},</t>
  </si>
  <si>
    <t>{history_id:111,subject_id:11,numeric_grade:85,letter_grade:"",grade_type:"Nilai Akhir",achievements_id:11},</t>
  </si>
  <si>
    <t>{history_id:112,subject_id:11,numeric_grade:84,letter_grade:"",grade_type:"Nilai Akhir",achievements_id:11},</t>
  </si>
  <si>
    <t>{history_id:113,subject_id:11,numeric_grade:84,letter_grade:"",grade_type:"Nilai Akhir",achievements_id:11},</t>
  </si>
  <si>
    <t>{history_id:114,subject_id:11,numeric_grade:85,letter_grade:"",grade_type:"Nilai Akhir",achievements_id:11},</t>
  </si>
  <si>
    <t>{history_id:115,subject_id:11,numeric_grade:85,letter_grade:"",grade_type:"Nilai Akhir",achievements_id:11},</t>
  </si>
  <si>
    <t>{history_id:116,subject_id:11,numeric_grade:84,letter_grade:"",grade_type:"Nilai Akhir",achievements_id:11},</t>
  </si>
  <si>
    <t>{history_id:117,subject_id:11,numeric_grade:84,letter_grade:"",grade_type:"Nilai Akhir",achievements_id:11},</t>
  </si>
  <si>
    <t>{history_id:118,subject_id:11,numeric_grade:85,letter_grade:"",grade_type:"Nilai Akhir",achievements_id:11},</t>
  </si>
  <si>
    <t>{history_id:119,subject_id:11,numeric_grade:85,letter_grade:"",grade_type:"Nilai Akhir",achievements_id:11},</t>
  </si>
  <si>
    <t>{history_id:120,subject_id:11,numeric_grade:84,letter_grade:"",grade_type:"Nilai Akhir",achievements_id:11},</t>
  </si>
  <si>
    <t>{history_id:121,subject_id:11,numeric_grade:84,letter_grade:"",grade_type:"Nilai Akhir",achievements_id:11},</t>
  </si>
  <si>
    <t>{history_id:122,subject_id:11,numeric_grade:85,letter_grade:"",grade_type:"Nilai Akhir",achievements_id:11},</t>
  </si>
  <si>
    <t>{history_id:123,subject_id:11,numeric_grade:85,letter_grade:"",grade_type:"Nilai Akhir",achievements_id:11},</t>
  </si>
  <si>
    <t>{history_id:124,subject_id:11,numeric_grade:84,letter_grade:"",grade_type:"Nilai Akhir",achievements_id:11},</t>
  </si>
  <si>
    <t>{history_id:125,subject_id:11,numeric_grade:84,letter_grade:"",grade_type:"Nilai Akhir",achievements_id:11},</t>
  </si>
  <si>
    <t>{history_id:126,subject_id:11,numeric_grade:85,letter_grade:"",grade_type:"Nilai Akhir",achievements_id:11},</t>
  </si>
  <si>
    <t>{history_id:127,subject_id:11,numeric_grade:85,letter_grade:"",grade_type:"Nilai Akhir",achievements_id:11},</t>
  </si>
  <si>
    <t>{history_id:128,subject_id:11,numeric_grade:84,letter_grade:"",grade_type:"Nilai Akhir",achievements_id:11},</t>
  </si>
  <si>
    <t>{history_id:129,subject_id:11,numeric_grade:84,letter_grade:"",grade_type:"Nilai Akhir",achievements_id:11},</t>
  </si>
  <si>
    <t>{history_id:130,subject_id:11,numeric_grade:85,letter_grade:"",grade_type:"Nilai Akhir",achievements_id:11},</t>
  </si>
  <si>
    <t>{history_id:131,subject_id:11,numeric_grade:84,letter_grade:"",grade_type:"Nilai Akhir",achievements_id:11},</t>
  </si>
  <si>
    <t>{history_id:132,subject_id:11,numeric_grade:85,letter_grade:"",grade_type:"Nilai Akhir",achievements_id:11},</t>
  </si>
  <si>
    <t>{history_id:133,subject_id:11,numeric_grade:85,letter_grade:"",grade_type:"Nilai Akhir",achievements_id:11},</t>
  </si>
  <si>
    <t>{history_id:134,subject_id:11,numeric_grade:84,letter_grade:"",grade_type:"Nilai Akhir",achievements_id:11},</t>
  </si>
  <si>
    <t>{history_id:135,subject_id:11,numeric_grade:84,letter_grade:"",grade_type:"Nilai Akhir",achievements_id:11},</t>
  </si>
  <si>
    <t>{history_id:136,subject_id:11,numeric_grade:85,letter_grade:"",grade_type:"Nilai Akhir",achievements_id:11},</t>
  </si>
  <si>
    <t>{history_id:137,subject_id:11,numeric_grade:85,letter_grade:"",grade_type:"Nilai Akhir",achievements_id:11},</t>
  </si>
  <si>
    <t>{history_id:138,subject_id:11,numeric_grade:85,letter_grade:"",grade_type:"Nilai Akhir",achievements_id:11},</t>
  </si>
  <si>
    <t>{history_id:139,subject_id:11,numeric_grade:85,letter_grade:"",grade_type:"Nilai Akhir",achievements_id:11},</t>
  </si>
  <si>
    <t>{history_id:140,subject_id:11,numeric_grade:85,letter_grade:"",grade_type:"Nilai Akhir",achievements_id:11},</t>
  </si>
  <si>
    <t>{history_id:141,subject_id:11,numeric_grade:85,letter_grade:"",grade_type:"Nilai Akhir",achievements_id:11},</t>
  </si>
  <si>
    <t>{history_id:142,subject_id:11,numeric_grade:85,letter_grade:"",grade_type:"Nilai Akhir",achievements_id:11},</t>
  </si>
  <si>
    <t>{history_id:143,subject_id:11,numeric_grade:85,letter_grade:"",grade_type:"Nilai Akhir",achievements_id:11},</t>
  </si>
  <si>
    <t>{history_id:144,subject_id:11,numeric_grade:85,letter_grade:"",grade_type:"Nilai Akhir",achievements_id:11},</t>
  </si>
  <si>
    <t>{history_id:145,subject_id:11,numeric_grade:85,letter_grade:"",grade_type:"Nilai Akhir",achievements_id:11},</t>
  </si>
  <si>
    <t>{history_id:146,subject_id:11,numeric_grade:85,letter_grade:"",grade_type:"Nilai Akhir",achievements_id:11},</t>
  </si>
  <si>
    <t>{history_id:147,subject_id:11,numeric_grade:84,letter_grade:"",grade_type:"Nilai Akhir",achievements_id:11},</t>
  </si>
  <si>
    <t>{history_id:148,subject_id:11,numeric_grade:84,letter_grade:"",grade_type:"Nilai Akhir",achievements_id:11},</t>
  </si>
  <si>
    <t>{history_id:149,subject_id:11,numeric_grade:85,letter_grade:"",grade_type:"Nilai Akhir",achievements_id:11},</t>
  </si>
  <si>
    <t>{history_id:150,subject_id:11,numeric_grade:85,letter_grade:"",grade_type:"Nilai Akhir",achievements_id:11},</t>
  </si>
  <si>
    <t>{history_id:151,subject_id:11,numeric_grade:84,letter_grade:"",grade_type:"Nilai Akhir",achievements_id:11},</t>
  </si>
  <si>
    <t>{history_id:152,subject_id:11,numeric_grade:85,letter_grade:"",grade_type:"Nilai Akhir",achievements_id:11},</t>
  </si>
  <si>
    <t>{history_id:153,subject_id:11,numeric_grade:85,letter_grade:"",grade_type:"Nilai Akhir",achievements_id:11},</t>
  </si>
  <si>
    <t>{history_id:154,subject_id:11,numeric_grade:85,letter_grade:"",grade_type:"Nilai Akhir",achievements_id:11},</t>
  </si>
  <si>
    <t>{history_id:155,subject_id:11,numeric_grade:84,letter_grade:"",grade_type:"Nilai Akhir",achievements_id:11},</t>
  </si>
  <si>
    <t>{history_id:156,subject_id:11,numeric_grade:85,letter_grade:"",grade_type:"Nilai Akhir",achievements_id:11},</t>
  </si>
  <si>
    <t>{history_id:157,subject_id:11,numeric_grade:85,letter_grade:"",grade_type:"Nilai Akhir",achievements_id:11},</t>
  </si>
  <si>
    <t>{history_id:158,subject_id:11,numeric_grade:85,letter_grade:"",grade_type:"Nilai Akhir",achievements_id:11},</t>
  </si>
  <si>
    <t>{history_id:159,subject_id:11,numeric_grade:84,letter_grade:"",grade_type:"Nilai Akhir",achievements_id:11},</t>
  </si>
  <si>
    <t>{history_id:160,subject_id:11,numeric_grade:84,letter_grade:"",grade_type:"Nilai Akhir",achievements_id:11},</t>
  </si>
  <si>
    <t>{history_id:161,subject_id:11,numeric_grade:85,letter_grade:"",grade_type:"Nilai Akhir",achievements_id:11},</t>
  </si>
  <si>
    <t>{history_id:162,subject_id:11,numeric_grade:84,letter_grade:"",grade_type:"Nilai Akhir",achievements_id:11},</t>
  </si>
  <si>
    <t>{history_id:163,subject_id:11,numeric_grade:85,letter_grade:"",grade_type:"Nilai Akhir",achievements_id:11},</t>
  </si>
  <si>
    <t>{history_id:164,subject_id:11,numeric_grade:85,letter_grade:"",grade_type:"Nilai Akhir",achievements_id:11},</t>
  </si>
  <si>
    <t>{history_id:165,subject_id:11,numeric_grade:85,letter_grade:"",grade_type:"Nilai Akhir",achievements_id:11},</t>
  </si>
  <si>
    <t>{history_id:166,subject_id:11,numeric_grade:84,letter_grade:"",grade_type:"Nilai Akhir",achievements_id:11},</t>
  </si>
  <si>
    <t>{history_id:167,subject_id:11,numeric_grade:84,letter_grade:"",grade_type:"Nilai Akhir",achievements_id:11},</t>
  </si>
  <si>
    <t>{history_id:168,subject_id:11,numeric_grade:85,letter_grade:"",grade_type:"Nilai Akhir",achievements_id:11},</t>
  </si>
  <si>
    <t>{history_id:169,subject_id:11,numeric_grade:85,letter_grade:"",grade_type:"Nilai Akhir",achievements_id:11},</t>
  </si>
  <si>
    <t>{history_id:170,subject_id:11,numeric_grade:85,letter_grade:"",grade_type:"Nilai Akhir",achievements_id:11},</t>
  </si>
  <si>
    <t>{history_id:171,subject_id:11,numeric_grade:84,letter_grade:"",grade_type:"Nilai Akhir",achievements_id:11},</t>
  </si>
  <si>
    <t>{history_id:172,subject_id:11,numeric_grade:84,letter_grade:"",grade_type:"Nilai Akhir",achievements_id:11},</t>
  </si>
  <si>
    <t>{history_id:173,subject_id:11,numeric_grade:84,letter_grade:"",grade_type:"Nilai Akhir",achievements_id:11},</t>
  </si>
  <si>
    <t>{history_id:174,subject_id:11,numeric_grade:85,letter_grade:"",grade_type:"Nilai Akhir",achievements_id:11},</t>
  </si>
  <si>
    <t>{history_id:175,subject_id:11,numeric_grade:85,letter_grade:"",grade_type:"Nilai Akhir",achievements_id:11},</t>
  </si>
  <si>
    <t>{history_id:176,subject_id:11,numeric_grade:84,letter_grade:"",grade_type:"Nilai Akhir",achievements_id:11},</t>
  </si>
  <si>
    <t>{history_id:177,subject_id:11,numeric_grade:85,letter_grade:"",grade_type:"Nilai Akhir",achievements_id:11},</t>
  </si>
  <si>
    <t>{history_id:178,subject_id:11,numeric_grade:85,letter_grade:"",grade_type:"Nilai Akhir",achievements_id:11},</t>
  </si>
  <si>
    <t>{history_id:179,subject_id:11,numeric_grade:85,letter_grade:"",grade_type:"Nilai Akhir",achievements_id:11},</t>
  </si>
  <si>
    <t>{history_id:180,subject_id:11,numeric_grade:84,letter_grade:"",grade_type:"Nilai Akhir",achievements_id:11},</t>
  </si>
  <si>
    <t>{history_id:181,subject_id:11,numeric_grade:84,letter_grade:"",grade_type:"Nilai Akhir",achievements_id:11},</t>
  </si>
  <si>
    <t>{history_id:182,subject_id:11,numeric_grade:85,letter_grade:"",grade_type:"Nilai Akhir",achievements_id:11},</t>
  </si>
  <si>
    <t>{history_id:183,subject_id:11,numeric_grade:85,letter_grade:"",grade_type:"Nilai Akhir",achievements_id:11},</t>
  </si>
  <si>
    <t>{history_id:184,subject_id:11,numeric_grade:84,letter_grade:"",grade_type:"Nilai Akhir",achievements_id:11},</t>
  </si>
  <si>
    <t>{history_id:185,subject_id:11,numeric_grade:84,letter_grade:"",grade_type:"Nilai Akhir",achievements_id:11},</t>
  </si>
  <si>
    <t>{history_id:186,subject_id:11,numeric_grade:85,letter_grade:"",grade_type:"Nilai Akhir",achievements_id:11},</t>
  </si>
  <si>
    <t>{history_id:187,subject_id:11,numeric_grade:84,letter_grade:"",grade_type:"Nilai Akhir",achievements_id:11},</t>
  </si>
  <si>
    <t>{history_id:188,subject_id:11,numeric_grade:85,letter_grade:"",grade_type:"Nilai Akhir",achievements_id:11},</t>
  </si>
  <si>
    <t>{history_id:189,subject_id:11,numeric_grade:85,letter_grade:"",grade_type:"Nilai Akhir",achievements_id:11},</t>
  </si>
  <si>
    <t>{history_id:190,subject_id:11,numeric_grade:84,letter_grade:"",grade_type:"Nilai Akhir",achievements_id:11},</t>
  </si>
  <si>
    <t>{history_id:191,subject_id:11,numeric_grade:84,letter_grade:"",grade_type:"Nilai Akhir",achievements_id:11},</t>
  </si>
  <si>
    <t>{history_id:192,subject_id:11,numeric_grade:85,letter_grade:"",grade_type:"Nilai Akhir",achievements_id:11},</t>
  </si>
  <si>
    <t>{history_id:193,subject_id:11,numeric_grade:85,letter_grade:"",grade_type:"Nilai Akhir",achievements_id:11},</t>
  </si>
  <si>
    <t>{history_id:194,subject_id:11,numeric_grade:84,letter_grade:"",grade_type:"Nilai Akhir",achievements_id:11},</t>
  </si>
  <si>
    <t>{history_id:195,subject_id:11,numeric_grade:85,letter_grade:"",grade_type:"Nilai Akhir",achievements_id:11},</t>
  </si>
  <si>
    <t>{history_id:196,subject_id:11,numeric_grade:85,letter_grade:"",grade_type:"Nilai Akhir",achievements_id:11},</t>
  </si>
  <si>
    <t>{history_id:197,subject_id:11,numeric_grade:84,letter_grade:"",grade_type:"Nilai Akhir",achievements_id:11},</t>
  </si>
  <si>
    <t>{history_id:198,subject_id:11,numeric_grade:84,letter_grade:"",grade_type:"Nilai Akhir",achievements_id:11},</t>
  </si>
  <si>
    <t>{history_id:199,subject_id:11,numeric_grade:84,letter_grade:"",grade_type:"Nilai Akhir",achievements_id:11},</t>
  </si>
  <si>
    <t>{history_id:200,subject_id:11,numeric_grade:85,letter_grade:"",grade_type:"Nilai Akhir",achievements_id:11},</t>
  </si>
  <si>
    <t>{history_id:201,subject_id:11,numeric_grade:85,letter_grade:"",grade_type:"Nilai Akhir",achievements_id:11},</t>
  </si>
  <si>
    <t>{history_id:202,subject_id:11,numeric_grade:85,letter_grade:"",grade_type:"Nilai Akhir",achievements_id:11},</t>
  </si>
  <si>
    <t>{history_id:203,subject_id:11,numeric_grade:85,letter_grade:"",grade_type:"Nilai Akhir",achievements_id:11},</t>
  </si>
  <si>
    <t>{history_id:204,subject_id:11,numeric_grade:84,letter_grade:"",grade_type:"Nilai Akhir",achievements_id:11},</t>
  </si>
  <si>
    <t>{history_id:205,subject_id:11,numeric_grade:85,letter_grade:"",grade_type:"Nilai Akhir",achievements_id:11},</t>
  </si>
  <si>
    <t>{history_id:206,subject_id:11,numeric_grade:85,letter_grade:"",grade_type:"Nilai Akhir",achievements_id:11},</t>
  </si>
  <si>
    <t>{history_id:207,subject_id:11,numeric_grade:85,letter_grade:"",grade_type:"Nilai Akhir",achievements_id:11},</t>
  </si>
  <si>
    <t>{history_id:208,subject_id:11,numeric_grade:84,letter_grade:"",grade_type:"Nilai Akhir",achievements_id:11},</t>
  </si>
  <si>
    <t>{history_id:209,subject_id:11,numeric_grade:84,letter_grade:"",grade_type:"Nilai Akhir",achievements_id:11},</t>
  </si>
  <si>
    <t>{history_id:210,subject_id:11,numeric_grade:85,letter_grade:"",grade_type:"Nilai Akhir",achievements_id:11},</t>
  </si>
  <si>
    <t>{history_id:211,subject_id:11,numeric_grade:85,letter_grade:"",grade_type:"Nilai Akhir",achievements_id:11},</t>
  </si>
  <si>
    <t>{history_id:212,subject_id:11,numeric_grade:84,letter_grade:"",grade_type:"Nilai Akhir",achievements_id:11},</t>
  </si>
  <si>
    <t>{history_id:213,subject_id:11,numeric_grade:85,letter_grade:"",grade_type:"Nilai Akhir",achievements_id:11},</t>
  </si>
  <si>
    <t>{history_id:214,subject_id:11,numeric_grade:84,letter_grade:"",grade_type:"Nilai Akhir",achievements_id:11},</t>
  </si>
  <si>
    <t>{history_id:215,subject_id:11,numeric_grade:85,letter_grade:"",grade_type:"Nilai Akhir",achievements_id:11},</t>
  </si>
  <si>
    <t>{history_id:216,subject_id:11,numeric_grade:84,letter_grade:"",grade_type:"Nilai Akhir",achievements_id:11},</t>
  </si>
  <si>
    <t>{history_id:217,subject_id:11,numeric_grade:85,letter_grade:"",grade_type:"Nilai Akhir",achievements_id:11},</t>
  </si>
  <si>
    <t>{history_id:218,subject_id:11,numeric_grade:85,letter_grade:"",grade_type:"Nilai Akhir",achievements_id:11},</t>
  </si>
  <si>
    <t>{history_id:219,subject_id:11,numeric_grade:84,letter_grade:"",grade_type:"Nilai Akhir",achievements_id:11},</t>
  </si>
  <si>
    <t>{history_id:220,subject_id:11,numeric_grade:84,letter_grade:"",grade_type:"Nilai Akhir",achievements_id:11},</t>
  </si>
  <si>
    <t>{history_id:221,subject_id:11,numeric_grade:85,letter_grade:"",grade_type:"Nilai Akhir",achievements_id:11},</t>
  </si>
  <si>
    <t>{history_id:222,subject_id:11,numeric_grade:85,letter_grade:"",grade_type:"Nilai Akhir",achievements_id:11},</t>
  </si>
  <si>
    <t>{history_id:223,subject_id:11,numeric_grade:84,letter_grade:"",grade_type:"Nilai Akhir",achievements_id:11},</t>
  </si>
  <si>
    <t>{history_id:224,subject_id:11,numeric_grade:85,letter_grade:"",grade_type:"Nilai Akhir",achievements_id:11},</t>
  </si>
  <si>
    <t>{history_id:225,subject_id:11,numeric_grade:85,letter_grade:"",grade_type:"Nilai Akhir",achievements_id:11},</t>
  </si>
  <si>
    <t>{history_id:226,subject_id:11,numeric_grade:85,letter_grade:"",grade_type:"Nilai Akhir",achievements_id:11},</t>
  </si>
  <si>
    <t>{history_id:227,subject_id:11,numeric_grade:85,letter_grade:"",grade_type:"Nilai Akhir",achievements_id:11},</t>
  </si>
  <si>
    <t>{history_id:228,subject_id:11,numeric_grade:85,letter_grade:"",grade_type:"Nilai Akhir",achievements_id:11},</t>
  </si>
  <si>
    <t>{history_id:229,subject_id:11,numeric_grade:84,letter_grade:"",grade_type:"Nilai Akhir",achievements_id:11},</t>
  </si>
  <si>
    <t>{history_id:230,subject_id:11,numeric_grade:84,letter_grade:"",grade_type:"Nilai Akhir",achievements_id:11},</t>
  </si>
  <si>
    <t>{history_id:231,subject_id:11,numeric_grade:85,letter_grade:"",grade_type:"Nilai Akhir",achievements_id:11},</t>
  </si>
  <si>
    <t>{history_id:232,subject_id:11,numeric_grade:85,letter_grade:"",grade_type:"Nilai Akhir",achievements_id:11},</t>
  </si>
  <si>
    <t>{history_id:233,subject_id:11,numeric_grade:85,letter_grade:"",grade_type:"Nilai Akhir",achievements_id:11},</t>
  </si>
  <si>
    <t>{history_id:234,subject_id:11,numeric_grade:85,letter_grade:"",grade_type:"Nilai Akhir",achievements_id:11},</t>
  </si>
  <si>
    <t>{history_id:235,subject_id:11,numeric_grade:85,letter_grade:"",grade_type:"Nilai Akhir",achievements_id:11},</t>
  </si>
  <si>
    <t>{history_id:236,subject_id:11,numeric_grade:85,letter_grade:"",grade_type:"Nilai Akhir",achievements_id:11},</t>
  </si>
  <si>
    <t>{history_id:237,subject_id:11,numeric_grade:84,letter_grade:"",grade_type:"Nilai Akhir",achievements_id:11},</t>
  </si>
  <si>
    <t>{history_id:238,subject_id:11,numeric_grade:84,letter_grade:"",grade_type:"Nilai Akhir",achievements_id:11},</t>
  </si>
  <si>
    <t>{history_id:239,subject_id:11,numeric_grade:85,letter_grade:"",grade_type:"Nilai Akhir",achievements_id:11},</t>
  </si>
  <si>
    <t>{history_id:240,subject_id:11,numeric_grade:85,letter_grade:"",grade_type:"Nilai Akhir",achievements_id:11},</t>
  </si>
  <si>
    <t>{history_id:241,subject_id:11,numeric_grade:85,letter_grade:"",grade_type:"Nilai Akhir",achievements_id:11},</t>
  </si>
  <si>
    <t>{history_id:242,subject_id:11,numeric_grade:84,letter_grade:"",grade_type:"Nilai Akhir",achievements_id:11},</t>
  </si>
  <si>
    <t>{history_id:243,subject_id:11,numeric_grade:84,letter_grade:"",grade_type:"Nilai Akhir",achievements_id:11},</t>
  </si>
  <si>
    <t>{history_id:244,subject_id:11,numeric_grade:84,letter_grade:"",grade_type:"Nilai Akhir",achievements_id:11},</t>
  </si>
  <si>
    <t>{history_id:245,subject_id:11,numeric_grade:85,letter_grade:"",grade_type:"Nilai Akhir",achievements_id:11},</t>
  </si>
  <si>
    <t>{history_id:246,subject_id:11,numeric_grade:85,letter_grade:"",grade_type:"Nilai Akhir",achievements_id:11},</t>
  </si>
  <si>
    <t>{history_id:247,subject_id:11,numeric_grade:84,letter_grade:"",grade_type:"Nilai Akhir",achievements_id:11},</t>
  </si>
  <si>
    <t>{history_id:248,subject_id:11,numeric_grade:84,letter_grade:"",grade_type:"Nilai Akhir",achievements_id:11},</t>
  </si>
  <si>
    <t>{history_id:249,subject_id:11,numeric_grade:85,letter_grade:"",grade_type:"Nilai Akhir",achievements_id:11},</t>
  </si>
  <si>
    <t>{history_id:250,subject_id:11,numeric_grade:85,letter_grade:"",grade_type:"Nilai Akhir",achievements_id:11},</t>
  </si>
  <si>
    <t>{history_id:251,subject_id:11,numeric_grade:84,letter_grade:"",grade_type:"Nilai Akhir",achievements_id:11},</t>
  </si>
  <si>
    <t>{history_id:252,subject_id:11,numeric_grade:84,letter_grade:"",grade_type:"Nilai Akhir",achievements_id:11},</t>
  </si>
  <si>
    <t>{history_id:253,subject_id:11,numeric_grade:85,letter_grade:"",grade_type:"Nilai Akhir",achievements_id:11},</t>
  </si>
  <si>
    <t>{history_id:254,subject_id:11,numeric_grade:85,letter_grade:"",grade_type:"Nilai Akhir",achievements_id:11},</t>
  </si>
  <si>
    <t>{history_id:255,subject_id:11,numeric_grade:85,letter_grade:"",grade_type:"Nilai Akhir",achievements_id:11},</t>
  </si>
  <si>
    <t>{history_id:256,subject_id:11,numeric_grade:85,letter_grade:"",grade_type:"Nilai Akhir",achievements_id:11},</t>
  </si>
  <si>
    <t>{history_id:257,subject_id:11,numeric_grade:84,letter_grade:"",grade_type:"Nilai Akhir",achievements_id:11},</t>
  </si>
  <si>
    <t>{history_id:258,subject_id:11,numeric_grade:84,letter_grade:"",grade_type:"Nilai Akhir",achievements_id:11},</t>
  </si>
  <si>
    <t>{history_id:259,subject_id:11,numeric_grade:85,letter_grade:"",grade_type:"Nilai Akhir",achievements_id:11},</t>
  </si>
  <si>
    <t>{history_id:260,subject_id:11,numeric_grade:85,letter_grade:"",grade_type:"Nilai Akhir",achievements_id:11},</t>
  </si>
  <si>
    <t>{history_id:261,subject_id:11,numeric_grade:85,letter_grade:"",grade_type:"Nilai Akhir",achievements_id:11},</t>
  </si>
  <si>
    <t>{history_id:262,subject_id:11,numeric_grade:84,letter_grade:"",grade_type:"Nilai Akhir",achievements_id:11},</t>
  </si>
  <si>
    <t>{history_id:263,subject_id:11,numeric_grade:84,letter_grade:"",grade_type:"Nilai Akhir",achievements_id:11},</t>
  </si>
  <si>
    <t>{history_id:1,subject_id:14,numeric_grade:80,letter_grade:"",grade_type:"Nilai Akhir",achievements_id:14},</t>
  </si>
  <si>
    <t>{history_id:2,subject_id:14,numeric_grade:90,letter_grade:"",grade_type:"Nilai Akhir",achievements_id:14},</t>
  </si>
  <si>
    <t>{history_id:3,subject_id:14,numeric_grade:81,letter_grade:"",grade_type:"Nilai Akhir",achievements_id:14},</t>
  </si>
  <si>
    <t>{history_id:4,subject_id:14,numeric_grade:80,letter_grade:"",grade_type:"Nilai Akhir",achievements_id:14},</t>
  </si>
  <si>
    <t>{history_id:5,subject_id:14,numeric_grade:80,letter_grade:"",grade_type:"Nilai Akhir",achievements_id:14},</t>
  </si>
  <si>
    <t>{history_id:6,subject_id:14,numeric_grade:80,letter_grade:"",grade_type:"Nilai Akhir",achievements_id:14},</t>
  </si>
  <si>
    <t>{history_id:7,subject_id:14,numeric_grade:80,letter_grade:"",grade_type:"Nilai Akhir",achievements_id:14},</t>
  </si>
  <si>
    <t>{history_id:8,subject_id:14,numeric_grade:80,letter_grade:"",grade_type:"Nilai Akhir",achievements_id:14},</t>
  </si>
  <si>
    <t>{history_id:9,subject_id:14,numeric_grade:80,letter_grade:"",grade_type:"Nilai Akhir",achievements_id:14},</t>
  </si>
  <si>
    <t>{history_id:10,subject_id:14,numeric_grade:80,letter_grade:"",grade_type:"Nilai Akhir",achievements_id:14},</t>
  </si>
  <si>
    <t>{history_id:11,subject_id:14,numeric_grade:80,letter_grade:"",grade_type:"Nilai Akhir",achievements_id:14},</t>
  </si>
  <si>
    <t>{history_id:12,subject_id:14,numeric_grade:80,letter_grade:"",grade_type:"Nilai Akhir",achievements_id:14},</t>
  </si>
  <si>
    <t>{history_id:13,subject_id:14,numeric_grade:80,letter_grade:"",grade_type:"Nilai Akhir",achievements_id:14},</t>
  </si>
  <si>
    <t>{history_id:14,subject_id:14,numeric_grade:80,letter_grade:"",grade_type:"Nilai Akhir",achievements_id:14},</t>
  </si>
  <si>
    <t>{history_id:15,subject_id:14,numeric_grade:83,letter_grade:"",grade_type:"Nilai Akhir",achievements_id:14},</t>
  </si>
  <si>
    <t>{history_id:16,subject_id:14,numeric_grade:80,letter_grade:"",grade_type:"Nilai Akhir",achievements_id:14},</t>
  </si>
  <si>
    <t>{history_id:17,subject_id:14,numeric_grade:80,letter_grade:"",grade_type:"Nilai Akhir",achievements_id:14},</t>
  </si>
  <si>
    <t>{history_id:18,subject_id:14,numeric_grade:83,letter_grade:"",grade_type:"Nilai Akhir",achievements_id:14},</t>
  </si>
  <si>
    <t>{history_id:19,subject_id:14,numeric_grade:94,letter_grade:"",grade_type:"Nilai Akhir",achievements_id:14},</t>
  </si>
  <si>
    <t>{history_id:20,subject_id:14,numeric_grade:83,letter_grade:"",grade_type:"Nilai Akhir",achievements_id:14},</t>
  </si>
  <si>
    <t>{history_id:21,subject_id:14,numeric_grade:80,letter_grade:"",grade_type:"Nilai Akhir",achievements_id:14},</t>
  </si>
  <si>
    <t>{history_id:22,subject_id:14,numeric_grade:81,letter_grade:"",grade_type:"Nilai Akhir",achievements_id:14},</t>
  </si>
  <si>
    <t>{history_id:23,subject_id:14,numeric_grade:83,letter_grade:"",grade_type:"Nilai Akhir",achievements_id:14},</t>
  </si>
  <si>
    <t>{history_id:24,subject_id:14,numeric_grade:80,letter_grade:"",grade_type:"Nilai Akhir",achievements_id:14},</t>
  </si>
  <si>
    <t>{history_id:25,subject_id:14,numeric_grade:90,letter_grade:"",grade_type:"Nilai Akhir",achievements_id:14},</t>
  </si>
  <si>
    <t>{history_id:26,subject_id:14,numeric_grade:80,letter_grade:"",grade_type:"Nilai Akhir",achievements_id:14},</t>
  </si>
  <si>
    <t>{history_id:27,subject_id:14,numeric_grade:80,letter_grade:"",grade_type:"Nilai Akhir",achievements_id:14},</t>
  </si>
  <si>
    <t>{history_id:28,subject_id:14,numeric_grade:80,letter_grade:"",grade_type:"Nilai Akhir",achievements_id:14},</t>
  </si>
  <si>
    <t>{history_id:29,subject_id:14,numeric_grade:80,letter_grade:"",grade_type:"Nilai Akhir",achievements_id:14},</t>
  </si>
  <si>
    <t>{history_id:30,subject_id:14,numeric_grade:80,letter_grade:"",grade_type:"Nilai Akhir",achievements_id:14},</t>
  </si>
  <si>
    <t>{history_id:31,subject_id:14,numeric_grade:80,letter_grade:"",grade_type:"Nilai Akhir",achievements_id:14},</t>
  </si>
  <si>
    <t>{history_id:32,subject_id:14,numeric_grade:85,letter_grade:"",grade_type:"Nilai Akhir",achievements_id:14},</t>
  </si>
  <si>
    <t>{history_id:33,subject_id:14,numeric_grade:82,letter_grade:"",grade_type:"Nilai Akhir",achievements_id:14},</t>
  </si>
  <si>
    <t>{history_id:34,subject_id:14,numeric_grade:77,letter_grade:"",grade_type:"Nilai Akhir",achievements_id:14},</t>
  </si>
  <si>
    <t>{history_id:35,subject_id:14,numeric_grade:84,letter_grade:"",grade_type:"Nilai Akhir",achievements_id:14},</t>
  </si>
  <si>
    <t>{history_id:36,subject_id:14,numeric_grade:77,letter_grade:"",grade_type:"Nilai Akhir",achievements_id:14},</t>
  </si>
  <si>
    <t>{history_id:37,subject_id:14,numeric_grade:76,letter_grade:"",grade_type:"Nilai Akhir",achievements_id:14},</t>
  </si>
  <si>
    <t>{history_id:38,subject_id:14,numeric_grade:82,letter_grade:"",grade_type:"Nilai Akhir",achievements_id:14},</t>
  </si>
  <si>
    <t>{history_id:39,subject_id:14,numeric_grade:83,letter_grade:"",grade_type:"Nilai Akhir",achievements_id:14},</t>
  </si>
  <si>
    <t>{history_id:40,subject_id:14,numeric_grade:86,letter_grade:"",grade_type:"Nilai Akhir",achievements_id:14},</t>
  </si>
  <si>
    <t>{history_id:41,subject_id:14,numeric_grade:76,letter_grade:"",grade_type:"Nilai Akhir",achievements_id:14},</t>
  </si>
  <si>
    <t>{history_id:42,subject_id:14,numeric_grade:77,letter_grade:"",grade_type:"Nilai Akhir",achievements_id:14},</t>
  </si>
  <si>
    <t>{history_id:43,subject_id:14,numeric_grade:78,letter_grade:"",grade_type:"Nilai Akhir",achievements_id:14},</t>
  </si>
  <si>
    <t>{history_id:44,subject_id:14,numeric_grade:79,letter_grade:"",grade_type:"Nilai Akhir",achievements_id:14},</t>
  </si>
  <si>
    <t>{history_id:45,subject_id:14,numeric_grade:82,letter_grade:"",grade_type:"Nilai Akhir",achievements_id:14},</t>
  </si>
  <si>
    <t>{history_id:46,subject_id:14,numeric_grade:77,letter_grade:"",grade_type:"Nilai Akhir",achievements_id:14},</t>
  </si>
  <si>
    <t>{history_id:47,subject_id:14,numeric_grade:80,letter_grade:"",grade_type:"Nilai Akhir",achievements_id:14},</t>
  </si>
  <si>
    <t>{history_id:48,subject_id:14,numeric_grade:80,letter_grade:"",grade_type:"Nilai Akhir",achievements_id:14},</t>
  </si>
  <si>
    <t>{history_id:49,subject_id:14,numeric_grade:80,letter_grade:"",grade_type:"Nilai Akhir",achievements_id:14},</t>
  </si>
  <si>
    <t>{history_id:50,subject_id:14,numeric_grade:77,letter_grade:"",grade_type:"Nilai Akhir",achievements_id:14},</t>
  </si>
  <si>
    <t>{history_id:51,subject_id:14,numeric_grade:85,letter_grade:"",grade_type:"Nilai Akhir",achievements_id:14},</t>
  </si>
  <si>
    <t>{history_id:52,subject_id:14,numeric_grade:84,letter_grade:"",grade_type:"Nilai Akhir",achievements_id:14},</t>
  </si>
  <si>
    <t>{history_id:53,subject_id:14,numeric_grade:87,letter_grade:"",grade_type:"Nilai Akhir",achievements_id:14},</t>
  </si>
  <si>
    <t>{history_id:54,subject_id:14,numeric_grade:90,letter_grade:"",grade_type:"Nilai Akhir",achievements_id:14},</t>
  </si>
  <si>
    <t>{history_id:55,subject_id:14,numeric_grade:84,letter_grade:"",grade_type:"Nilai Akhir",achievements_id:14},</t>
  </si>
  <si>
    <t>{history_id:56,subject_id:14,numeric_grade:88,letter_grade:"",grade_type:"Nilai Akhir",achievements_id:14},</t>
  </si>
  <si>
    <t>{history_id:57,subject_id:14,numeric_grade:84,letter_grade:"",grade_type:"Nilai Akhir",achievements_id:14},</t>
  </si>
  <si>
    <t>{history_id:58,subject_id:14,numeric_grade:76,letter_grade:"",grade_type:"Nilai Akhir",achievements_id:14},</t>
  </si>
  <si>
    <t>{history_id:59,subject_id:14,numeric_grade:86,letter_grade:"",grade_type:"Nilai Akhir",achievements_id:14},</t>
  </si>
  <si>
    <t>{history_id:60,subject_id:14,numeric_grade:87,letter_grade:"",grade_type:"Nilai Akhir",achievements_id:14},</t>
  </si>
  <si>
    <t>{history_id:61,subject_id:14,numeric_grade:82,letter_grade:"",grade_type:"Nilai Akhir",achievements_id:14},</t>
  </si>
  <si>
    <t>{history_id:62,subject_id:14,numeric_grade:86,letter_grade:"",grade_type:"Nilai Akhir",achievements_id:14},</t>
  </si>
  <si>
    <t>{history_id:63,subject_id:14,numeric_grade:80,letter_grade:"",grade_type:"Nilai Akhir",achievements_id:14},</t>
  </si>
  <si>
    <t>{history_id:64,subject_id:14,numeric_grade:84,letter_grade:"",grade_type:"Nilai Akhir",achievements_id:14},</t>
  </si>
  <si>
    <t>{history_id:65,subject_id:14,numeric_grade:85,letter_grade:"",grade_type:"Nilai Akhir",achievements_id:14},</t>
  </si>
  <si>
    <t>{history_id:66,subject_id:14,numeric_grade:84,letter_grade:"",grade_type:"Nilai Akhir",achievements_id:14},</t>
  </si>
  <si>
    <t>{history_id:67,subject_id:14,numeric_grade:86,letter_grade:"",grade_type:"Nilai Akhir",achievements_id:14},</t>
  </si>
  <si>
    <t>{history_id:68,subject_id:14,numeric_grade:84,letter_grade:"",grade_type:"Nilai Akhir",achievements_id:14},</t>
  </si>
  <si>
    <t>{history_id:69,subject_id:14,numeric_grade:79,letter_grade:"",grade_type:"Nilai Akhir",achievements_id:14},</t>
  </si>
  <si>
    <t>{history_id:70,subject_id:14,numeric_grade:77,letter_grade:"",grade_type:"Nilai Akhir",achievements_id:14},</t>
  </si>
  <si>
    <t>{history_id:71,subject_id:14,numeric_grade:76,letter_grade:"",grade_type:"Nilai Akhir",achievements_id:14},</t>
  </si>
  <si>
    <t>{history_id:72,subject_id:14,numeric_grade:80,letter_grade:"",grade_type:"Nilai Akhir",achievements_id:14},</t>
  </si>
  <si>
    <t>{history_id:73,subject_id:14,numeric_grade:83,letter_grade:"",grade_type:"Nilai Akhir",achievements_id:14},</t>
  </si>
  <si>
    <t>{history_id:74,subject_id:14,numeric_grade:85,letter_grade:"",grade_type:"Nilai Akhir",achievements_id:14},</t>
  </si>
  <si>
    <t>{history_id:75,subject_id:14,numeric_grade:81,letter_grade:"",grade_type:"Nilai Akhir",achievements_id:14},</t>
  </si>
  <si>
    <t>{history_id:76,subject_id:14,numeric_grade:83,letter_grade:"",grade_type:"Nilai Akhir",achievements_id:14},</t>
  </si>
  <si>
    <t>{history_id:77,subject_id:14,numeric_grade:80,letter_grade:"",grade_type:"Nilai Akhir",achievements_id:14},</t>
  </si>
  <si>
    <t>{history_id:78,subject_id:14,numeric_grade:80,letter_grade:"",grade_type:"Nilai Akhir",achievements_id:14},</t>
  </si>
  <si>
    <t>{history_id:79,subject_id:14,numeric_grade:79,letter_grade:"",grade_type:"Nilai Akhir",achievements_id:14},</t>
  </si>
  <si>
    <t>{history_id:80,subject_id:14,numeric_grade:85,letter_grade:"",grade_type:"Nilai Akhir",achievements_id:14},</t>
  </si>
  <si>
    <t>{history_id:81,subject_id:14,numeric_grade:82,letter_grade:"",grade_type:"Nilai Akhir",achievements_id:14},</t>
  </si>
  <si>
    <t>{history_id:82,subject_id:14,numeric_grade:75,letter_grade:"",grade_type:"Nilai Akhir",achievements_id:14},</t>
  </si>
  <si>
    <t>{history_id:83,subject_id:14,numeric_grade:81,letter_grade:"",grade_type:"Nilai Akhir",achievements_id:14},</t>
  </si>
  <si>
    <t>{history_id:84,subject_id:14,numeric_grade:77,letter_grade:"",grade_type:"Nilai Akhir",achievements_id:14},</t>
  </si>
  <si>
    <t>{history_id:85,subject_id:14,numeric_grade:75,letter_grade:"",grade_type:"Nilai Akhir",achievements_id:14},</t>
  </si>
  <si>
    <t>{history_id:86,subject_id:14,numeric_grade:88,letter_grade:"",grade_type:"Nilai Akhir",achievements_id:14},</t>
  </si>
  <si>
    <t>{history_id:87,subject_id:14,numeric_grade:86,letter_grade:"",grade_type:"Nilai Akhir",achievements_id:14},</t>
  </si>
  <si>
    <t>{history_id:88,subject_id:14,numeric_grade:83,letter_grade:"",grade_type:"Nilai Akhir",achievements_id:14},</t>
  </si>
  <si>
    <t>{history_id:89,subject_id:14,numeric_grade:84,letter_grade:"",grade_type:"Nilai Akhir",achievements_id:14},</t>
  </si>
  <si>
    <t>{history_id:90,subject_id:14,numeric_grade:82,letter_grade:"",grade_type:"Nilai Akhir",achievements_id:14},</t>
  </si>
  <si>
    <t>{history_id:91,subject_id:14,numeric_grade:83,letter_grade:"",grade_type:"Nilai Akhir",achievements_id:14},</t>
  </si>
  <si>
    <t>{history_id:92,subject_id:14,numeric_grade:79,letter_grade:"",grade_type:"Nilai Akhir",achievements_id:14},</t>
  </si>
  <si>
    <t>{history_id:93,subject_id:14,numeric_grade:79,letter_grade:"",grade_type:"Nilai Akhir",achievements_id:14},</t>
  </si>
  <si>
    <t>{history_id:94,subject_id:14,numeric_grade:82,letter_grade:"",grade_type:"Nilai Akhir",achievements_id:14},</t>
  </si>
  <si>
    <t>{history_id:95,subject_id:14,numeric_grade:85,letter_grade:"",grade_type:"Nilai Akhir",achievements_id:14},</t>
  </si>
  <si>
    <t>{history_id:96,subject_id:14,numeric_grade:82,letter_grade:"",grade_type:"Nilai Akhir",achievements_id:14},</t>
  </si>
  <si>
    <t>{history_id:97,subject_id:14,numeric_grade:85,letter_grade:"",grade_type:"Nilai Akhir",achievements_id:14},</t>
  </si>
  <si>
    <t>{history_id:98,subject_id:14,numeric_grade:87,letter_grade:"",grade_type:"Nilai Akhir",achievements_id:14},</t>
  </si>
  <si>
    <t>{history_id:99,subject_id:14,numeric_grade:82,letter_grade:"",grade_type:"Nilai Akhir",achievements_id:14},</t>
  </si>
  <si>
    <t>{history_id:100,subject_id:14,numeric_grade:86,letter_grade:"",grade_type:"Nilai Akhir",achievements_id:14},</t>
  </si>
  <si>
    <t>{history_id:101,subject_id:14,numeric_grade:86,letter_grade:"",grade_type:"Nilai Akhir",achievements_id:14},</t>
  </si>
  <si>
    <t>{history_id:102,subject_id:14,numeric_grade:70,letter_grade:"",grade_type:"Nilai Akhir",achievements_id:14},</t>
  </si>
  <si>
    <t>{history_id:103,subject_id:14,numeric_grade:74,letter_grade:"",grade_type:"Nilai Akhir",achievements_id:14},</t>
  </si>
  <si>
    <t>{history_id:104,subject_id:14,numeric_grade:87,letter_grade:"",grade_type:"Nilai Akhir",achievements_id:14},</t>
  </si>
  <si>
    <t>{history_id:105,subject_id:14,numeric_grade:80,letter_grade:"",grade_type:"Nilai Akhir",achievements_id:14},</t>
  </si>
  <si>
    <t>{history_id:106,subject_id:14,numeric_grade:78,letter_grade:"",grade_type:"Nilai Akhir",achievements_id:14},</t>
  </si>
  <si>
    <t>{history_id:107,subject_id:14,numeric_grade:78,letter_grade:"",grade_type:"Nilai Akhir",achievements_id:14},</t>
  </si>
  <si>
    <t>{history_id:108,subject_id:14,numeric_grade:78,letter_grade:"",grade_type:"Nilai Akhir",achievements_id:14},</t>
  </si>
  <si>
    <t>{history_id:109,subject_id:14,numeric_grade:76,letter_grade:"",grade_type:"Nilai Akhir",achievements_id:14},</t>
  </si>
  <si>
    <t>{history_id:110,subject_id:14,numeric_grade:73,letter_grade:"",grade_type:"Nilai Akhir",achievements_id:14},</t>
  </si>
  <si>
    <t>{history_id:111,subject_id:14,numeric_grade:80,letter_grade:"",grade_type:"Nilai Akhir",achievements_id:14},</t>
  </si>
  <si>
    <t>{history_id:112,subject_id:14,numeric_grade:77,letter_grade:"",grade_type:"Nilai Akhir",achievements_id:14},</t>
  </si>
  <si>
    <t>{history_id:113,subject_id:14,numeric_grade:82,letter_grade:"",grade_type:"Nilai Akhir",achievements_id:14},</t>
  </si>
  <si>
    <t>{history_id:114,subject_id:14,numeric_grade:79,letter_grade:"",grade_type:"Nilai Akhir",achievements_id:14},</t>
  </si>
  <si>
    <t>{history_id:115,subject_id:14,numeric_grade:84,letter_grade:"",grade_type:"Nilai Akhir",achievements_id:14},</t>
  </si>
  <si>
    <t>{history_id:116,subject_id:14,numeric_grade:79,letter_grade:"",grade_type:"Nilai Akhir",achievements_id:14},</t>
  </si>
  <si>
    <t>{history_id:117,subject_id:14,numeric_grade:81,letter_grade:"",grade_type:"Nilai Akhir",achievements_id:14},</t>
  </si>
  <si>
    <t>{history_id:118,subject_id:14,numeric_grade:79,letter_grade:"",grade_type:"Nilai Akhir",achievements_id:14},</t>
  </si>
  <si>
    <t>{history_id:119,subject_id:14,numeric_grade:79,letter_grade:"",grade_type:"Nilai Akhir",achievements_id:14},</t>
  </si>
  <si>
    <t>{history_id:120,subject_id:14,numeric_grade:81,letter_grade:"",grade_type:"Nilai Akhir",achievements_id:14},</t>
  </si>
  <si>
    <t>{history_id:121,subject_id:14,numeric_grade:79,letter_grade:"",grade_type:"Nilai Akhir",achievements_id:14},</t>
  </si>
  <si>
    <t>{history_id:122,subject_id:14,numeric_grade:79,letter_grade:"",grade_type:"Nilai Akhir",achievements_id:14},</t>
  </si>
  <si>
    <t>{history_id:123,subject_id:14,numeric_grade:83,letter_grade:"",grade_type:"Nilai Akhir",achievements_id:14},</t>
  </si>
  <si>
    <t>{history_id:124,subject_id:14,numeric_grade:87,letter_grade:"",grade_type:"Nilai Akhir",achievements_id:14},</t>
  </si>
  <si>
    <t>{history_id:125,subject_id:14,numeric_grade:85,letter_grade:"",grade_type:"Nilai Akhir",achievements_id:14},</t>
  </si>
  <si>
    <t>{history_id:126,subject_id:14,numeric_grade:77,letter_grade:"",grade_type:"Nilai Akhir",achievements_id:14},</t>
  </si>
  <si>
    <t>{history_id:127,subject_id:14,numeric_grade:80,letter_grade:"",grade_type:"Nilai Akhir",achievements_id:14},</t>
  </si>
  <si>
    <t>{history_id:128,subject_id:14,numeric_grade:74,letter_grade:"",grade_type:"Nilai Akhir",achievements_id:14},</t>
  </si>
  <si>
    <t>{history_id:129,subject_id:14,numeric_grade:76,letter_grade:"",grade_type:"Nilai Akhir",achievements_id:14},</t>
  </si>
  <si>
    <t>{history_id:130,subject_id:14,numeric_grade:83,letter_grade:"",grade_type:"Nilai Akhir",achievements_id:14},</t>
  </si>
  <si>
    <t>{history_id:131,subject_id:14,numeric_grade:76,letter_grade:"",grade_type:"Nilai Akhir",achievements_id:14},</t>
  </si>
  <si>
    <t>{history_id:132,subject_id:14,numeric_grade:87,letter_grade:"",grade_type:"Nilai Akhir",achievements_id:14},</t>
  </si>
  <si>
    <t>{history_id:133,subject_id:14,numeric_grade:78,letter_grade:"",grade_type:"Nilai Akhir",achievements_id:14},</t>
  </si>
  <si>
    <t>{history_id:134,subject_id:14,numeric_grade:81,letter_grade:"",grade_type:"Nilai Akhir",achievements_id:14},</t>
  </si>
  <si>
    <t>{history_id:135,subject_id:14,numeric_grade:86,letter_grade:"",grade_type:"Nilai Akhir",achievements_id:14},</t>
  </si>
  <si>
    <t>{history_id:136,subject_id:14,numeric_grade:75,letter_grade:"",grade_type:"Nilai Akhir",achievements_id:14},</t>
  </si>
  <si>
    <t>{history_id:137,subject_id:14,numeric_grade:81,letter_grade:"",grade_type:"Nilai Akhir",achievements_id:14},</t>
  </si>
  <si>
    <t>{history_id:138,subject_id:14,numeric_grade:85,letter_grade:"",grade_type:"Nilai Akhir",achievements_id:14},</t>
  </si>
  <si>
    <t>{history_id:139,subject_id:14,numeric_grade:73,letter_grade:"",grade_type:"Nilai Akhir",achievements_id:14},</t>
  </si>
  <si>
    <t>{history_id:140,subject_id:14,numeric_grade:79,letter_grade:"",grade_type:"Nilai Akhir",achievements_id:14},</t>
  </si>
  <si>
    <t>{history_id:141,subject_id:14,numeric_grade:75,letter_grade:"",grade_type:"Nilai Akhir",achievements_id:14},</t>
  </si>
  <si>
    <t>{history_id:142,subject_id:14,numeric_grade:88,letter_grade:"",grade_type:"Nilai Akhir",achievements_id:14},</t>
  </si>
  <si>
    <t>{history_id:143,subject_id:14,numeric_grade:87,letter_grade:"",grade_type:"Nilai Akhir",achievements_id:14},</t>
  </si>
  <si>
    <t>{history_id:144,subject_id:14,numeric_grade:82,letter_grade:"",grade_type:"Nilai Akhir",achievements_id:14},</t>
  </si>
  <si>
    <t>{history_id:145,subject_id:14,numeric_grade:88,letter_grade:"",grade_type:"Nilai Akhir",achievements_id:14},</t>
  </si>
  <si>
    <t>{history_id:146,subject_id:14,numeric_grade:85,letter_grade:"",grade_type:"Nilai Akhir",achievements_id:14},</t>
  </si>
  <si>
    <t>{history_id:147,subject_id:14,numeric_grade:85,letter_grade:"",grade_type:"Nilai Akhir",achievements_id:14},</t>
  </si>
  <si>
    <t>{history_id:148,subject_id:14,numeric_grade:84,letter_grade:"",grade_type:"Nilai Akhir",achievements_id:14},</t>
  </si>
  <si>
    <t>{history_id:149,subject_id:14,numeric_grade:86,letter_grade:"",grade_type:"Nilai Akhir",achievements_id:14},</t>
  </si>
  <si>
    <t>{history_id:150,subject_id:14,numeric_grade:85,letter_grade:"",grade_type:"Nilai Akhir",achievements_id:14},</t>
  </si>
  <si>
    <t>{history_id:151,subject_id:14,numeric_grade:88,letter_grade:"",grade_type:"Nilai Akhir",achievements_id:14},</t>
  </si>
  <si>
    <t>{history_id:152,subject_id:14,numeric_grade:87,letter_grade:"",grade_type:"Nilai Akhir",achievements_id:14},</t>
  </si>
  <si>
    <t>{history_id:153,subject_id:14,numeric_grade:85,letter_grade:"",grade_type:"Nilai Akhir",achievements_id:14},</t>
  </si>
  <si>
    <t>{history_id:154,subject_id:14,numeric_grade:86,letter_grade:"",grade_type:"Nilai Akhir",achievements_id:14},</t>
  </si>
  <si>
    <t>{history_id:155,subject_id:14,numeric_grade:87,letter_grade:"",grade_type:"Nilai Akhir",achievements_id:14},</t>
  </si>
  <si>
    <t>{history_id:156,subject_id:14,numeric_grade:89,letter_grade:"",grade_type:"Nilai Akhir",achievements_id:14},</t>
  </si>
  <si>
    <t>{history_id:157,subject_id:14,numeric_grade:83,letter_grade:"",grade_type:"Nilai Akhir",achievements_id:14},</t>
  </si>
  <si>
    <t>{history_id:158,subject_id:14,numeric_grade:84,letter_grade:"",grade_type:"Nilai Akhir",achievements_id:14},</t>
  </si>
  <si>
    <t>{history_id:159,subject_id:14,numeric_grade:84,letter_grade:"",grade_type:"Nilai Akhir",achievements_id:14},</t>
  </si>
  <si>
    <t>{history_id:160,subject_id:14,numeric_grade:83,letter_grade:"",grade_type:"Nilai Akhir",achievements_id:14},</t>
  </si>
  <si>
    <t>{history_id:161,subject_id:14,numeric_grade:85,letter_grade:"",grade_type:"Nilai Akhir",achievements_id:14},</t>
  </si>
  <si>
    <t>{history_id:162,subject_id:14,numeric_grade:84,letter_grade:"",grade_type:"Nilai Akhir",achievements_id:14},</t>
  </si>
  <si>
    <t>{history_id:163,subject_id:14,numeric_grade:83,letter_grade:"",grade_type:"Nilai Akhir",achievements_id:14},</t>
  </si>
  <si>
    <t>{history_id:164,subject_id:14,numeric_grade:83,letter_grade:"",grade_type:"Nilai Akhir",achievements_id:14},</t>
  </si>
  <si>
    <t>{history_id:165,subject_id:14,numeric_grade:84,letter_grade:"",grade_type:"Nilai Akhir",achievements_id:14},</t>
  </si>
  <si>
    <t>{history_id:166,subject_id:14,numeric_grade:87,letter_grade:"",grade_type:"Nilai Akhir",achievements_id:14},</t>
  </si>
  <si>
    <t>{history_id:167,subject_id:14,numeric_grade:85,letter_grade:"",grade_type:"Nilai Akhir",achievements_id:14},</t>
  </si>
  <si>
    <t>{history_id:168,subject_id:14,numeric_grade:86,letter_grade:"",grade_type:"Nilai Akhir",achievements_id:14},</t>
  </si>
  <si>
    <t>{history_id:169,subject_id:14,numeric_grade:85,letter_grade:"",grade_type:"Nilai Akhir",achievements_id:14},</t>
  </si>
  <si>
    <t>{history_id:170,subject_id:14,numeric_grade:81,letter_grade:"",grade_type:"Nilai Akhir",achievements_id:14},</t>
  </si>
  <si>
    <t>{history_id:171,subject_id:14,numeric_grade:83,letter_grade:"",grade_type:"Nilai Akhir",achievements_id:14},</t>
  </si>
  <si>
    <t>{history_id:172,subject_id:14,numeric_grade:84,letter_grade:"",grade_type:"Nilai Akhir",achievements_id:14},</t>
  </si>
  <si>
    <t>{history_id:173,subject_id:14,numeric_grade:83,letter_grade:"",grade_type:"Nilai Akhir",achievements_id:14},</t>
  </si>
  <si>
    <t>{history_id:174,subject_id:14,numeric_grade:85,letter_grade:"",grade_type:"Nilai Akhir",achievements_id:14},</t>
  </si>
  <si>
    <t>{history_id:175,subject_id:14,numeric_grade:86,letter_grade:"",grade_type:"Nilai Akhir",achievements_id:14},</t>
  </si>
  <si>
    <t>{history_id:176,subject_id:14,numeric_grade:83,letter_grade:"",grade_type:"Nilai Akhir",achievements_id:14},</t>
  </si>
  <si>
    <t>{history_id:177,subject_id:14,numeric_grade:89,letter_grade:"",grade_type:"Nilai Akhir",achievements_id:14},</t>
  </si>
  <si>
    <t>{history_id:178,subject_id:14,numeric_grade:88,letter_grade:"",grade_type:"Nilai Akhir",achievements_id:14},</t>
  </si>
  <si>
    <t>{history_id:179,subject_id:14,numeric_grade:86,letter_grade:"",grade_type:"Nilai Akhir",achievements_id:14},</t>
  </si>
  <si>
    <t>{history_id:180,subject_id:14,numeric_grade:81,letter_grade:"",grade_type:"Nilai Akhir",achievements_id:14},</t>
  </si>
  <si>
    <t>{history_id:181,subject_id:14,numeric_grade:79,letter_grade:"",grade_type:"Nilai Akhir",achievements_id:14},</t>
  </si>
  <si>
    <t>{history_id:182,subject_id:14,numeric_grade:78,letter_grade:"",grade_type:"Nilai Akhir",achievements_id:14},</t>
  </si>
  <si>
    <t>{history_id:183,subject_id:14,numeric_grade:78,letter_grade:"",grade_type:"Nilai Akhir",achievements_id:14},</t>
  </si>
  <si>
    <t>{history_id:184,subject_id:14,numeric_grade:76,letter_grade:"",grade_type:"Nilai Akhir",achievements_id:14},</t>
  </si>
  <si>
    <t>{history_id:185,subject_id:14,numeric_grade:86,letter_grade:"",grade_type:"Nilai Akhir",achievements_id:14},</t>
  </si>
  <si>
    <t>{history_id:186,subject_id:14,numeric_grade:81,letter_grade:"",grade_type:"Nilai Akhir",achievements_id:14},</t>
  </si>
  <si>
    <t>{history_id:187,subject_id:14,numeric_grade:85,letter_grade:"",grade_type:"Nilai Akhir",achievements_id:14},</t>
  </si>
  <si>
    <t>{history_id:188,subject_id:14,numeric_grade:82,letter_grade:"",grade_type:"Nilai Akhir",achievements_id:14},</t>
  </si>
  <si>
    <t>{history_id:189,subject_id:14,numeric_grade:72,letter_grade:"",grade_type:"Nilai Akhir",achievements_id:14},</t>
  </si>
  <si>
    <t>{history_id:190,subject_id:14,numeric_grade:83,letter_grade:"",grade_type:"Nilai Akhir",achievements_id:14},</t>
  </si>
  <si>
    <t>{history_id:191,subject_id:14,numeric_grade:86,letter_grade:"",grade_type:"Nilai Akhir",achievements_id:14},</t>
  </si>
  <si>
    <t>{history_id:192,subject_id:14,numeric_grade:83,letter_grade:"",grade_type:"Nilai Akhir",achievements_id:14},</t>
  </si>
  <si>
    <t>{history_id:193,subject_id:14,numeric_grade:86,letter_grade:"",grade_type:"Nilai Akhir",achievements_id:14},</t>
  </si>
  <si>
    <t>{history_id:194,subject_id:14,numeric_grade:84,letter_grade:"",grade_type:"Nilai Akhir",achievements_id:14},</t>
  </si>
  <si>
    <t>{history_id:195,subject_id:14,numeric_grade:89,letter_grade:"",grade_type:"Nilai Akhir",achievements_id:14},</t>
  </si>
  <si>
    <t>{history_id:196,subject_id:14,numeric_grade:82,letter_grade:"",grade_type:"Nilai Akhir",achievements_id:14},</t>
  </si>
  <si>
    <t>{history_id:197,subject_id:14,numeric_grade:86,letter_grade:"",grade_type:"Nilai Akhir",achievements_id:14},</t>
  </si>
  <si>
    <t>{history_id:198,subject_id:14,numeric_grade:89,letter_grade:"",grade_type:"Nilai Akhir",achievements_id:14},</t>
  </si>
  <si>
    <t>{history_id:199,subject_id:14,numeric_grade:79,letter_grade:"",grade_type:"Nilai Akhir",achievements_id:14},</t>
  </si>
  <si>
    <t>{history_id:200,subject_id:14,numeric_grade:77,letter_grade:"",grade_type:"Nilai Akhir",achievements_id:14},</t>
  </si>
  <si>
    <t>{history_id:201,subject_id:14,numeric_grade:78,letter_grade:"",grade_type:"Nilai Akhir",achievements_id:14},</t>
  </si>
  <si>
    <t>{history_id:202,subject_id:14,numeric_grade:84,letter_grade:"",grade_type:"Nilai Akhir",achievements_id:14},</t>
  </si>
  <si>
    <t>{history_id:203,subject_id:14,numeric_grade:89,letter_grade:"",grade_type:"Nilai Akhir",achievements_id:14},</t>
  </si>
  <si>
    <t>{history_id:204,subject_id:14,numeric_grade:81,letter_grade:"",grade_type:"Nilai Akhir",achievements_id:14},</t>
  </si>
  <si>
    <t>{history_id:205,subject_id:14,numeric_grade:86,letter_grade:"",grade_type:"Nilai Akhir",achievements_id:14},</t>
  </si>
  <si>
    <t>{history_id:206,subject_id:14,numeric_grade:82,letter_grade:"",grade_type:"Nilai Akhir",achievements_id:14},</t>
  </si>
  <si>
    <t>{history_id:207,subject_id:14,numeric_grade:83,letter_grade:"",grade_type:"Nilai Akhir",achievements_id:14},</t>
  </si>
  <si>
    <t>{history_id:208,subject_id:14,numeric_grade:82,letter_grade:"",grade_type:"Nilai Akhir",achievements_id:14},</t>
  </si>
  <si>
    <t>{history_id:209,subject_id:14,numeric_grade:88,letter_grade:"",grade_type:"Nilai Akhir",achievements_id:14},</t>
  </si>
  <si>
    <t>{history_id:210,subject_id:14,numeric_grade:82,letter_grade:"",grade_type:"Nilai Akhir",achievements_id:14},</t>
  </si>
  <si>
    <t>{history_id:211,subject_id:14,numeric_grade:81,letter_grade:"",grade_type:"Nilai Akhir",achievements_id:14},</t>
  </si>
  <si>
    <t>{history_id:212,subject_id:14,numeric_grade:83,letter_grade:"",grade_type:"Nilai Akhir",achievements_id:14},</t>
  </si>
  <si>
    <t>{history_id:213,subject_id:14,numeric_grade:83,letter_grade:"",grade_type:"Nilai Akhir",achievements_id:14},</t>
  </si>
  <si>
    <t>{history_id:214,subject_id:14,numeric_grade:86,letter_grade:"",grade_type:"Nilai Akhir",achievements_id:14},</t>
  </si>
  <si>
    <t>{history_id:215,subject_id:14,numeric_grade:81,letter_grade:"",grade_type:"Nilai Akhir",achievements_id:14},</t>
  </si>
  <si>
    <t>{history_id:216,subject_id:14,numeric_grade:83,letter_grade:"",grade_type:"Nilai Akhir",achievements_id:14},</t>
  </si>
  <si>
    <t>{history_id:217,subject_id:14,numeric_grade:81,letter_grade:"",grade_type:"Nilai Akhir",achievements_id:14},</t>
  </si>
  <si>
    <t>{history_id:218,subject_id:14,numeric_grade:80,letter_grade:"",grade_type:"Nilai Akhir",achievements_id:14},</t>
  </si>
  <si>
    <t>{history_id:219,subject_id:14,numeric_grade:83,letter_grade:"",grade_type:"Nilai Akhir",achievements_id:14},</t>
  </si>
  <si>
    <t>{history_id:220,subject_id:14,numeric_grade:80,letter_grade:"",grade_type:"Nilai Akhir",achievements_id:14},</t>
  </si>
  <si>
    <t>{history_id:221,subject_id:14,numeric_grade:82,letter_grade:"",grade_type:"Nilai Akhir",achievements_id:14},</t>
  </si>
  <si>
    <t>{history_id:222,subject_id:14,numeric_grade:82,letter_grade:"",grade_type:"Nilai Akhir",achievements_id:14},</t>
  </si>
  <si>
    <t>{history_id:223,subject_id:14,numeric_grade:80,letter_grade:"",grade_type:"Nilai Akhir",achievements_id:14},</t>
  </si>
  <si>
    <t>{history_id:224,subject_id:14,numeric_grade:83,letter_grade:"",grade_type:"Nilai Akhir",achievements_id:14},</t>
  </si>
  <si>
    <t>{history_id:225,subject_id:14,numeric_grade:84,letter_grade:"",grade_type:"Nilai Akhir",achievements_id:14},</t>
  </si>
  <si>
    <t>{history_id:226,subject_id:14,numeric_grade:82,letter_grade:"",grade_type:"Nilai Akhir",achievements_id:14},</t>
  </si>
  <si>
    <t>{history_id:227,subject_id:14,numeric_grade:85,letter_grade:"",grade_type:"Nilai Akhir",achievements_id:14},</t>
  </si>
  <si>
    <t>{history_id:228,subject_id:14,numeric_grade:80,letter_grade:"",grade_type:"Nilai Akhir",achievements_id:14},</t>
  </si>
  <si>
    <t>{history_id:229,subject_id:14,numeric_grade:80,letter_grade:"",grade_type:"Nilai Akhir",achievements_id:14},</t>
  </si>
  <si>
    <t>{history_id:230,subject_id:14,numeric_grade:83,letter_grade:"",grade_type:"Nilai Akhir",achievements_id:14},</t>
  </si>
  <si>
    <t>{history_id:231,subject_id:14,numeric_grade:82,letter_grade:"",grade_type:"Nilai Akhir",achievements_id:14},</t>
  </si>
  <si>
    <t>{history_id:232,subject_id:14,numeric_grade:86,letter_grade:"",grade_type:"Nilai Akhir",achievements_id:14},</t>
  </si>
  <si>
    <t>{history_id:233,subject_id:14,numeric_grade:86,letter_grade:"",grade_type:"Nilai Akhir",achievements_id:14},</t>
  </si>
  <si>
    <t>{history_id:234,subject_id:14,numeric_grade:81,letter_grade:"",grade_type:"Nilai Akhir",achievements_id:14},</t>
  </si>
  <si>
    <t>{history_id:235,subject_id:14,numeric_grade:80,letter_grade:"",grade_type:"Nilai Akhir",achievements_id:14},</t>
  </si>
  <si>
    <t>{history_id:236,subject_id:14,numeric_grade:80,letter_grade:"",grade_type:"Nilai Akhir",achievements_id:14},</t>
  </si>
  <si>
    <t>{history_id:237,subject_id:14,numeric_grade:80,letter_grade:"",grade_type:"Nilai Akhir",achievements_id:14},</t>
  </si>
  <si>
    <t>{history_id:238,subject_id:14,numeric_grade:80,letter_grade:"",grade_type:"Nilai Akhir",achievements_id:14},</t>
  </si>
  <si>
    <t>{history_id:239,subject_id:14,numeric_grade:85,letter_grade:"",grade_type:"Nilai Akhir",achievements_id:14},</t>
  </si>
  <si>
    <t>{history_id:240,subject_id:14,numeric_grade:80,letter_grade:"",grade_type:"Nilai Akhir",achievements_id:14},</t>
  </si>
  <si>
    <t>{history_id:241,subject_id:14,numeric_grade:80,letter_grade:"",grade_type:"Nilai Akhir",achievements_id:14},</t>
  </si>
  <si>
    <t>{history_id:242,subject_id:14,numeric_grade:80,letter_grade:"",grade_type:"Nilai Akhir",achievements_id:14},</t>
  </si>
  <si>
    <t>{history_id:243,subject_id:14,numeric_grade:80,letter_grade:"",grade_type:"Nilai Akhir",achievements_id:14},</t>
  </si>
  <si>
    <t>{history_id:244,subject_id:14,numeric_grade:80,letter_grade:"",grade_type:"Nilai Akhir",achievements_id:14},</t>
  </si>
  <si>
    <t>{history_id:245,subject_id:14,numeric_grade:80,letter_grade:"",grade_type:"Nilai Akhir",achievements_id:14},</t>
  </si>
  <si>
    <t>{history_id:246,subject_id:14,numeric_grade:80,letter_grade:"",grade_type:"Nilai Akhir",achievements_id:14},</t>
  </si>
  <si>
    <t>{history_id:247,subject_id:14,numeric_grade:80,letter_grade:"",grade_type:"Nilai Akhir",achievements_id:14},</t>
  </si>
  <si>
    <t>{history_id:248,subject_id:14,numeric_grade:80,letter_grade:"",grade_type:"Nilai Akhir",achievements_id:14},</t>
  </si>
  <si>
    <t>{history_id:249,subject_id:14,numeric_grade:80,letter_grade:"",grade_type:"Nilai Akhir",achievements_id:14},</t>
  </si>
  <si>
    <t>{history_id:250,subject_id:14,numeric_grade:80,letter_grade:"",grade_type:"Nilai Akhir",achievements_id:14},</t>
  </si>
  <si>
    <t>{history_id:251,subject_id:14,numeric_grade:80,letter_grade:"",grade_type:"Nilai Akhir",achievements_id:14},</t>
  </si>
  <si>
    <t>{history_id:252,subject_id:14,numeric_grade:80,letter_grade:"",grade_type:"Nilai Akhir",achievements_id:14},</t>
  </si>
  <si>
    <t>{history_id:253,subject_id:14,numeric_grade:80,letter_grade:"",grade_type:"Nilai Akhir",achievements_id:14},</t>
  </si>
  <si>
    <t>{history_id:254,subject_id:14,numeric_grade:80,letter_grade:"",grade_type:"Nilai Akhir",achievements_id:14},</t>
  </si>
  <si>
    <t>{history_id:255,subject_id:14,numeric_grade:80,letter_grade:"",grade_type:"Nilai Akhir",achievements_id:14},</t>
  </si>
  <si>
    <t>{history_id:256,subject_id:14,numeric_grade:80,letter_grade:"",grade_type:"Nilai Akhir",achievements_id:14},</t>
  </si>
  <si>
    <t>{history_id:257,subject_id:14,numeric_grade:80,letter_grade:"",grade_type:"Nilai Akhir",achievements_id:14},</t>
  </si>
  <si>
    <t>{history_id:258,subject_id:14,numeric_grade:80,letter_grade:"",grade_type:"Nilai Akhir",achievements_id:14},</t>
  </si>
  <si>
    <t>{history_id:259,subject_id:14,numeric_grade:90,letter_grade:"",grade_type:"Nilai Akhir",achievements_id:14},</t>
  </si>
  <si>
    <t>{history_id:260,subject_id:14,numeric_grade:81,letter_grade:"",grade_type:"Nilai Akhir",achievements_id:14},</t>
  </si>
  <si>
    <t>{history_id:261,subject_id:14,numeric_grade:80,letter_grade:"",grade_type:"Nilai Akhir",achievements_id:14},</t>
  </si>
  <si>
    <t>{history_id:262,subject_id:14,numeric_grade:83,letter_grade:"",grade_type:"Nilai Akhir",achievements_id:14},</t>
  </si>
  <si>
    <t>{history_id:263,subject_id:14,numeric_grade:80,letter_grade:"",grade_type:"Nilai Akhir",achievements_id:14},</t>
  </si>
  <si>
    <t>{history_id:1,subject_id:13,numeric_grade:79,letter_grade:"",grade_type:"Nilai Akhir",achievements_id:13},</t>
  </si>
  <si>
    <t>{history_id:2,subject_id:13,numeric_grade:88,letter_grade:"",grade_type:"Nilai Akhir",achievements_id:13},</t>
  </si>
  <si>
    <t>{history_id:3,subject_id:13,numeric_grade:84,letter_grade:"",grade_type:"Nilai Akhir",achievements_id:13},</t>
  </si>
  <si>
    <t>{history_id:4,subject_id:13,numeric_grade:84,letter_grade:"",grade_type:"Nilai Akhir",achievements_id:13},</t>
  </si>
  <si>
    <t>{history_id:5,subject_id:13,numeric_grade:85,letter_grade:"",grade_type:"Nilai Akhir",achievements_id:13},</t>
  </si>
  <si>
    <t>{history_id:6,subject_id:13,numeric_grade:82,letter_grade:"",grade_type:"Nilai Akhir",achievements_id:13},</t>
  </si>
  <si>
    <t>{history_id:7,subject_id:13,numeric_grade:81,letter_grade:"",grade_type:"Nilai Akhir",achievements_id:13},</t>
  </si>
  <si>
    <t>{history_id:8,subject_id:13,numeric_grade:84,letter_grade:"",grade_type:"Nilai Akhir",achievements_id:13},</t>
  </si>
  <si>
    <t>{history_id:9,subject_id:13,numeric_grade:88,letter_grade:"",grade_type:"Nilai Akhir",achievements_id:13},</t>
  </si>
  <si>
    <t>{history_id:10,subject_id:13,numeric_grade:84,letter_grade:"",grade_type:"Nilai Akhir",achievements_id:13},</t>
  </si>
  <si>
    <t>{history_id:11,subject_id:13,numeric_grade:85,letter_grade:"",grade_type:"Nilai Akhir",achievements_id:13},</t>
  </si>
  <si>
    <t>{history_id:12,subject_id:13,numeric_grade:86,letter_grade:"",grade_type:"Nilai Akhir",achievements_id:13},</t>
  </si>
  <si>
    <t>{history_id:13,subject_id:13,numeric_grade:88,letter_grade:"",grade_type:"Nilai Akhir",achievements_id:13},</t>
  </si>
  <si>
    <t>{history_id:14,subject_id:13,numeric_grade:83,letter_grade:"",grade_type:"Nilai Akhir",achievements_id:13},</t>
  </si>
  <si>
    <t>{history_id:15,subject_id:13,numeric_grade:82,letter_grade:"",grade_type:"Nilai Akhir",achievements_id:13},</t>
  </si>
  <si>
    <t>{history_id:16,subject_id:13,numeric_grade:81,letter_grade:"",grade_type:"Nilai Akhir",achievements_id:13},</t>
  </si>
  <si>
    <t>{history_id:17,subject_id:13,numeric_grade:83,letter_grade:"",grade_type:"Nilai Akhir",achievements_id:13},</t>
  </si>
  <si>
    <t>{history_id:18,subject_id:13,numeric_grade:82,letter_grade:"",grade_type:"Nilai Akhir",achievements_id:13},</t>
  </si>
  <si>
    <t>{history_id:19,subject_id:13,numeric_grade:88,letter_grade:"",grade_type:"Nilai Akhir",achievements_id:13},</t>
  </si>
  <si>
    <t>{history_id:20,subject_id:13,numeric_grade:81,letter_grade:"",grade_type:"Nilai Akhir",achievements_id:13},</t>
  </si>
  <si>
    <t>{history_id:21,subject_id:13,numeric_grade:84,letter_grade:"",grade_type:"Nilai Akhir",achievements_id:13},</t>
  </si>
  <si>
    <t>{history_id:22,subject_id:13,numeric_grade:86,letter_grade:"",grade_type:"Nilai Akhir",achievements_id:13},</t>
  </si>
  <si>
    <t>{history_id:23,subject_id:13,numeric_grade:86,letter_grade:"",grade_type:"Nilai Akhir",achievements_id:13},</t>
  </si>
  <si>
    <t>{history_id:24,subject_id:13,numeric_grade:83,letter_grade:"",grade_type:"Nilai Akhir",achievements_id:13},</t>
  </si>
  <si>
    <t>{history_id:25,subject_id:13,numeric_grade:87,letter_grade:"",grade_type:"Nilai Akhir",achievements_id:13},</t>
  </si>
  <si>
    <t>{history_id:26,subject_id:13,numeric_grade:85,letter_grade:"",grade_type:"Nilai Akhir",achievements_id:13},</t>
  </si>
  <si>
    <t>{history_id:27,subject_id:13,numeric_grade:80,letter_grade:"",grade_type:"Nilai Akhir",achievements_id:13},</t>
  </si>
  <si>
    <t>{history_id:28,subject_id:13,numeric_grade:83,letter_grade:"",grade_type:"Nilai Akhir",achievements_id:13},</t>
  </si>
  <si>
    <t>{history_id:29,subject_id:13,numeric_grade:85,letter_grade:"",grade_type:"Nilai Akhir",achievements_id:13},</t>
  </si>
  <si>
    <t>{history_id:30,subject_id:13,numeric_grade:83,letter_grade:"",grade_type:"Nilai Akhir",achievements_id:13},</t>
  </si>
  <si>
    <t>{history_id:31,subject_id:13,numeric_grade:88,letter_grade:"",grade_type:"Nilai Akhir",achievements_id:13},</t>
  </si>
  <si>
    <t>{history_id:32,subject_id:13,numeric_grade:83,letter_grade:"",grade_type:"Nilai Akhir",achievements_id:13},</t>
  </si>
  <si>
    <t>{history_id:33,subject_id:13,numeric_grade:86,letter_grade:"",grade_type:"Nilai Akhir",achievements_id:13},</t>
  </si>
  <si>
    <t>{history_id:34,subject_id:13,numeric_grade:82,letter_grade:"",grade_type:"Nilai Akhir",achievements_id:13},</t>
  </si>
  <si>
    <t>{history_id:35,subject_id:13,numeric_grade:85,letter_grade:"",grade_type:"Nilai Akhir",achievements_id:13},</t>
  </si>
  <si>
    <t>{history_id:36,subject_id:13,numeric_grade:81,letter_grade:"",grade_type:"Nilai Akhir",achievements_id:13},</t>
  </si>
  <si>
    <t>{history_id:37,subject_id:13,numeric_grade:82,letter_grade:"",grade_type:"Nilai Akhir",achievements_id:13},</t>
  </si>
  <si>
    <t>{history_id:38,subject_id:13,numeric_grade:84,letter_grade:"",grade_type:"Nilai Akhir",achievements_id:13},</t>
  </si>
  <si>
    <t>{history_id:39,subject_id:13,numeric_grade:87,letter_grade:"",grade_type:"Nilai Akhir",achievements_id:13},</t>
  </si>
  <si>
    <t>{history_id:40,subject_id:13,numeric_grade:83,letter_grade:"",grade_type:"Nilai Akhir",achievements_id:13},</t>
  </si>
  <si>
    <t>{history_id:41,subject_id:13,numeric_grade:80,letter_grade:"",grade_type:"Nilai Akhir",achievements_id:13},</t>
  </si>
  <si>
    <t>{history_id:42,subject_id:13,numeric_grade:83,letter_grade:"",grade_type:"Nilai Akhir",achievements_id:13},</t>
  </si>
  <si>
    <t>{history_id:43,subject_id:13,numeric_grade:83,letter_grade:"",grade_type:"Nilai Akhir",achievements_id:13},</t>
  </si>
  <si>
    <t>{history_id:44,subject_id:13,numeric_grade:83,letter_grade:"",grade_type:"Nilai Akhir",achievements_id:13},</t>
  </si>
  <si>
    <t>{history_id:45,subject_id:13,numeric_grade:85,letter_grade:"",grade_type:"Nilai Akhir",achievements_id:13},</t>
  </si>
  <si>
    <t>{history_id:46,subject_id:13,numeric_grade:80,letter_grade:"",grade_type:"Nilai Akhir",achievements_id:13},</t>
  </si>
  <si>
    <t>{history_id:47,subject_id:13,numeric_grade:83,letter_grade:"",grade_type:"Nilai Akhir",achievements_id:13},</t>
  </si>
  <si>
    <t>{history_id:48,subject_id:13,numeric_grade:79,letter_grade:"",grade_type:"Nilai Akhir",achievements_id:13},</t>
  </si>
  <si>
    <t>{history_id:49,subject_id:13,numeric_grade:87,letter_grade:"",grade_type:"Nilai Akhir",achievements_id:13},</t>
  </si>
  <si>
    <t>{history_id:50,subject_id:13,numeric_grade:84,letter_grade:"",grade_type:"Nilai Akhir",achievements_id:13},</t>
  </si>
  <si>
    <t>{history_id:51,subject_id:13,numeric_grade:83,letter_grade:"",grade_type:"Nilai Akhir",achievements_id:13},</t>
  </si>
  <si>
    <t>{history_id:52,subject_id:13,numeric_grade:81,letter_grade:"",grade_type:"Nilai Akhir",achievements_id:13},</t>
  </si>
  <si>
    <t>{history_id:53,subject_id:13,numeric_grade:83,letter_grade:"",grade_type:"Nilai Akhir",achievements_id:13},</t>
  </si>
  <si>
    <t>{history_id:54,subject_id:13,numeric_grade:83,letter_grade:"",grade_type:"Nilai Akhir",achievements_id:13},</t>
  </si>
  <si>
    <t>{history_id:55,subject_id:13,numeric_grade:82,letter_grade:"",grade_type:"Nilai Akhir",achievements_id:13},</t>
  </si>
  <si>
    <t>{history_id:56,subject_id:13,numeric_grade:82,letter_grade:"",grade_type:"Nilai Akhir",achievements_id:13},</t>
  </si>
  <si>
    <t>{history_id:57,subject_id:13,numeric_grade:78,letter_grade:"",grade_type:"Nilai Akhir",achievements_id:13},</t>
  </si>
  <si>
    <t>{history_id:58,subject_id:13,numeric_grade:78,letter_grade:"",grade_type:"Nilai Akhir",achievements_id:13},</t>
  </si>
  <si>
    <t>{history_id:59,subject_id:13,numeric_grade:78,letter_grade:"",grade_type:"Nilai Akhir",achievements_id:13},</t>
  </si>
  <si>
    <t>{history_id:60,subject_id:13,numeric_grade:78,letter_grade:"",grade_type:"Nilai Akhir",achievements_id:13},</t>
  </si>
  <si>
    <t>{history_id:61,subject_id:13,numeric_grade:80,letter_grade:"",grade_type:"Nilai Akhir",achievements_id:13},</t>
  </si>
  <si>
    <t>{history_id:62,subject_id:13,numeric_grade:80,letter_grade:"",grade_type:"Nilai Akhir",achievements_id:13},</t>
  </si>
  <si>
    <t>{history_id:63,subject_id:13,numeric_grade:77,letter_grade:"",grade_type:"Nilai Akhir",achievements_id:13},</t>
  </si>
  <si>
    <t>{history_id:64,subject_id:13,numeric_grade:78,letter_grade:"",grade_type:"Nilai Akhir",achievements_id:13},</t>
  </si>
  <si>
    <t>{history_id:65,subject_id:13,numeric_grade:78,letter_grade:"",grade_type:"Nilai Akhir",achievements_id:13},</t>
  </si>
  <si>
    <t>{history_id:66,subject_id:13,numeric_grade:82,letter_grade:"",grade_type:"Nilai Akhir",achievements_id:13},</t>
  </si>
  <si>
    <t>{history_id:67,subject_id:13,numeric_grade:78,letter_grade:"",grade_type:"Nilai Akhir",achievements_id:13},</t>
  </si>
  <si>
    <t>{history_id:68,subject_id:13,numeric_grade:81,letter_grade:"",grade_type:"Nilai Akhir",achievements_id:13},</t>
  </si>
  <si>
    <t>{history_id:69,subject_id:13,numeric_grade:79,letter_grade:"",grade_type:"Nilai Akhir",achievements_id:13},</t>
  </si>
  <si>
    <t>{history_id:70,subject_id:13,numeric_grade:78,letter_grade:"",grade_type:"Nilai Akhir",achievements_id:13},</t>
  </si>
  <si>
    <t>{history_id:71,subject_id:13,numeric_grade:79,letter_grade:"",grade_type:"Nilai Akhir",achievements_id:13},</t>
  </si>
  <si>
    <t>{history_id:72,subject_id:13,numeric_grade:77,letter_grade:"",grade_type:"Nilai Akhir",achievements_id:13},</t>
  </si>
  <si>
    <t>{history_id:73,subject_id:13,numeric_grade:79,letter_grade:"",grade_type:"Nilai Akhir",achievements_id:13},</t>
  </si>
  <si>
    <t>{history_id:74,subject_id:13,numeric_grade:77,letter_grade:"",grade_type:"Nilai Akhir",achievements_id:13},</t>
  </si>
  <si>
    <t>{history_id:75,subject_id:13,numeric_grade:79,letter_grade:"",grade_type:"Nilai Akhir",achievements_id:13},</t>
  </si>
  <si>
    <t>{history_id:76,subject_id:13,numeric_grade:80,letter_grade:"",grade_type:"Nilai Akhir",achievements_id:13},</t>
  </si>
  <si>
    <t>{history_id:77,subject_id:13,numeric_grade:81,letter_grade:"",grade_type:"Nilai Akhir",achievements_id:13},</t>
  </si>
  <si>
    <t>{history_id:78,subject_id:13,numeric_grade:83,letter_grade:"",grade_type:"Nilai Akhir",achievements_id:13},</t>
  </si>
  <si>
    <t>{history_id:79,subject_id:13,numeric_grade:77,letter_grade:"",grade_type:"Nilai Akhir",achievements_id:13},</t>
  </si>
  <si>
    <t>{history_id:80,subject_id:13,numeric_grade:79,letter_grade:"",grade_type:"Nilai Akhir",achievements_id:13},</t>
  </si>
  <si>
    <t>{history_id:81,subject_id:13,numeric_grade:78,letter_grade:"",grade_type:"Nilai Akhir",achievements_id:13},</t>
  </si>
  <si>
    <t>{history_id:82,subject_id:13,numeric_grade:82,letter_grade:"",grade_type:"Nilai Akhir",achievements_id:13},</t>
  </si>
  <si>
    <t>{history_id:83,subject_id:13,numeric_grade:87,letter_grade:"",grade_type:"Nilai Akhir",achievements_id:13},</t>
  </si>
  <si>
    <t>{history_id:84,subject_id:13,numeric_grade:83,letter_grade:"",grade_type:"Nilai Akhir",achievements_id:13},</t>
  </si>
  <si>
    <t>{history_id:85,subject_id:13,numeric_grade:82,letter_grade:"",grade_type:"Nilai Akhir",achievements_id:13},</t>
  </si>
  <si>
    <t>{history_id:86,subject_id:13,numeric_grade:87,letter_grade:"",grade_type:"Nilai Akhir",achievements_id:13},</t>
  </si>
  <si>
    <t>{history_id:87,subject_id:13,numeric_grade:85,letter_grade:"",grade_type:"Nilai Akhir",achievements_id:13},</t>
  </si>
  <si>
    <t>{history_id:88,subject_id:13,numeric_grade:84,letter_grade:"",grade_type:"Nilai Akhir",achievements_id:13},</t>
  </si>
  <si>
    <t>{history_id:89,subject_id:13,numeric_grade:85,letter_grade:"",grade_type:"Nilai Akhir",achievements_id:13},</t>
  </si>
  <si>
    <t>{history_id:90,subject_id:13,numeric_grade:85,letter_grade:"",grade_type:"Nilai Akhir",achievements_id:13},</t>
  </si>
  <si>
    <t>{history_id:91,subject_id:13,numeric_grade:86,letter_grade:"",grade_type:"Nilai Akhir",achievements_id:13},</t>
  </si>
  <si>
    <t>{history_id:92,subject_id:13,numeric_grade:85,letter_grade:"",grade_type:"Nilai Akhir",achievements_id:13},</t>
  </si>
  <si>
    <t>{history_id:93,subject_id:13,numeric_grade:86,letter_grade:"",grade_type:"Nilai Akhir",achievements_id:13},</t>
  </si>
  <si>
    <t>{history_id:94,subject_id:13,numeric_grade:86,letter_grade:"",grade_type:"Nilai Akhir",achievements_id:13},</t>
  </si>
  <si>
    <t>{history_id:95,subject_id:13,numeric_grade:86,letter_grade:"",grade_type:"Nilai Akhir",achievements_id:13},</t>
  </si>
  <si>
    <t>{history_id:96,subject_id:13,numeric_grade:84,letter_grade:"",grade_type:"Nilai Akhir",achievements_id:13},</t>
  </si>
  <si>
    <t>{history_id:97,subject_id:13,numeric_grade:86,letter_grade:"",grade_type:"Nilai Akhir",achievements_id:13},</t>
  </si>
  <si>
    <t>{history_id:98,subject_id:13,numeric_grade:84,letter_grade:"",grade_type:"Nilai Akhir",achievements_id:13},</t>
  </si>
  <si>
    <t>{history_id:99,subject_id:13,numeric_grade:84,letter_grade:"",grade_type:"Nilai Akhir",achievements_id:13},</t>
  </si>
  <si>
    <t>{history_id:100,subject_id:13,numeric_grade:85,letter_grade:"",grade_type:"Nilai Akhir",achievements_id:13},</t>
  </si>
  <si>
    <t>{history_id:101,subject_id:13,numeric_grade:85,letter_grade:"",grade_type:"Nilai Akhir",achievements_id:13},</t>
  </si>
  <si>
    <t>{history_id:102,subject_id:13,numeric_grade:84,letter_grade:"",grade_type:"Nilai Akhir",achievements_id:13},</t>
  </si>
  <si>
    <t>{history_id:103,subject_id:13,numeric_grade:85,letter_grade:"",grade_type:"Nilai Akhir",achievements_id:13},</t>
  </si>
  <si>
    <t>{history_id:104,subject_id:13,numeric_grade:87,letter_grade:"",grade_type:"Nilai Akhir",achievements_id:13},</t>
  </si>
  <si>
    <t>{history_id:105,subject_id:13,numeric_grade:85,letter_grade:"",grade_type:"Nilai Akhir",achievements_id:13},</t>
  </si>
  <si>
    <t>{history_id:106,subject_id:13,numeric_grade:83,letter_grade:"",grade_type:"Nilai Akhir",achievements_id:13},</t>
  </si>
  <si>
    <t>{history_id:107,subject_id:13,numeric_grade:85,letter_grade:"",grade_type:"Nilai Akhir",achievements_id:13},</t>
  </si>
  <si>
    <t>{history_id:108,subject_id:13,numeric_grade:82,letter_grade:"",grade_type:"Nilai Akhir",achievements_id:13},</t>
  </si>
  <si>
    <t>{history_id:109,subject_id:13,numeric_grade:82,letter_grade:"",grade_type:"Nilai Akhir",achievements_id:13},</t>
  </si>
  <si>
    <t>{history_id:110,subject_id:13,numeric_grade:82,letter_grade:"",grade_type:"Nilai Akhir",achievements_id:13},</t>
  </si>
  <si>
    <t>{history_id:111,subject_id:13,numeric_grade:76,letter_grade:"",grade_type:"Nilai Akhir",achievements_id:13},</t>
  </si>
  <si>
    <t>{history_id:112,subject_id:13,numeric_grade:78,letter_grade:"",grade_type:"Nilai Akhir",achievements_id:13},</t>
  </si>
  <si>
    <t>{history_id:113,subject_id:13,numeric_grade:77,letter_grade:"",grade_type:"Nilai Akhir",achievements_id:13},</t>
  </si>
  <si>
    <t>{history_id:114,subject_id:13,numeric_grade:78,letter_grade:"",grade_type:"Nilai Akhir",achievements_id:13},</t>
  </si>
  <si>
    <t>{history_id:115,subject_id:13,numeric_grade:83,letter_grade:"",grade_type:"Nilai Akhir",achievements_id:13},</t>
  </si>
  <si>
    <t>{history_id:116,subject_id:13,numeric_grade:77,letter_grade:"",grade_type:"Nilai Akhir",achievements_id:13},</t>
  </si>
  <si>
    <t>{history_id:117,subject_id:13,numeric_grade:83,letter_grade:"",grade_type:"Nilai Akhir",achievements_id:13},</t>
  </si>
  <si>
    <t>{history_id:118,subject_id:13,numeric_grade:75,letter_grade:"",grade_type:"Nilai Akhir",achievements_id:13},</t>
  </si>
  <si>
    <t>{history_id:119,subject_id:13,numeric_grade:75,letter_grade:"",grade_type:"Nilai Akhir",achievements_id:13},</t>
  </si>
  <si>
    <t>{history_id:120,subject_id:13,numeric_grade:78,letter_grade:"",grade_type:"Nilai Akhir",achievements_id:13},</t>
  </si>
  <si>
    <t>{history_id:121,subject_id:13,numeric_grade:76,letter_grade:"",grade_type:"Nilai Akhir",achievements_id:13},</t>
  </si>
  <si>
    <t>{history_id:122,subject_id:13,numeric_grade:75,letter_grade:"",grade_type:"Nilai Akhir",achievements_id:13},</t>
  </si>
  <si>
    <t>{history_id:123,subject_id:13,numeric_grade:78,letter_grade:"",grade_type:"Nilai Akhir",achievements_id:13},</t>
  </si>
  <si>
    <t>{history_id:124,subject_id:13,numeric_grade:82,letter_grade:"",grade_type:"Nilai Akhir",achievements_id:13},</t>
  </si>
  <si>
    <t>{history_id:125,subject_id:13,numeric_grade:79,letter_grade:"",grade_type:"Nilai Akhir",achievements_id:13},</t>
  </si>
  <si>
    <t>{history_id:126,subject_id:13,numeric_grade:76,letter_grade:"",grade_type:"Nilai Akhir",achievements_id:13},</t>
  </si>
  <si>
    <t>{history_id:127,subject_id:13,numeric_grade:76,letter_grade:"",grade_type:"Nilai Akhir",achievements_id:13},</t>
  </si>
  <si>
    <t>{history_id:128,subject_id:13,numeric_grade:76,letter_grade:"",grade_type:"Nilai Akhir",achievements_id:13},</t>
  </si>
  <si>
    <t>{history_id:129,subject_id:13,numeric_grade:80,letter_grade:"",grade_type:"Nilai Akhir",achievements_id:13},</t>
  </si>
  <si>
    <t>{history_id:130,subject_id:13,numeric_grade:79,letter_grade:"",grade_type:"Nilai Akhir",achievements_id:13},</t>
  </si>
  <si>
    <t>{history_id:131,subject_id:13,numeric_grade:82,letter_grade:"",grade_type:"Nilai Akhir",achievements_id:13},</t>
  </si>
  <si>
    <t>{history_id:132,subject_id:13,numeric_grade:79,letter_grade:"",grade_type:"Nilai Akhir",achievements_id:13},</t>
  </si>
  <si>
    <t>{history_id:133,subject_id:13,numeric_grade:74,letter_grade:"",grade_type:"Nilai Akhir",achievements_id:13},</t>
  </si>
  <si>
    <t>{history_id:134,subject_id:13,numeric_grade:79,letter_grade:"",grade_type:"Nilai Akhir",achievements_id:13},</t>
  </si>
  <si>
    <t>{history_id:135,subject_id:13,numeric_grade:79,letter_grade:"",grade_type:"Nilai Akhir",achievements_id:13},</t>
  </si>
  <si>
    <t>{history_id:136,subject_id:13,numeric_grade:74,letter_grade:"",grade_type:"Nilai Akhir",achievements_id:13},</t>
  </si>
  <si>
    <t>{history_id:137,subject_id:13,numeric_grade:80,letter_grade:"",grade_type:"Nilai Akhir",achievements_id:13},</t>
  </si>
  <si>
    <t>{history_id:138,subject_id:13,numeric_grade:78,letter_grade:"",grade_type:"Nilai Akhir",achievements_id:13},</t>
  </si>
  <si>
    <t>{history_id:139,subject_id:13,numeric_grade:71,letter_grade:"",grade_type:"Nilai Akhir",achievements_id:13},</t>
  </si>
  <si>
    <t>{history_id:140,subject_id:13,numeric_grade:76,letter_grade:"",grade_type:"Nilai Akhir",achievements_id:13},</t>
  </si>
  <si>
    <t>{history_id:141,subject_id:13,numeric_grade:75,letter_grade:"",grade_type:"Nilai Akhir",achievements_id:13},</t>
  </si>
  <si>
    <t>{history_id:142,subject_id:13,numeric_grade:82,letter_grade:"",grade_type:"Nilai Akhir",achievements_id:13},</t>
  </si>
  <si>
    <t>{history_id:143,subject_id:13,numeric_grade:79,letter_grade:"",grade_type:"Nilai Akhir",achievements_id:13},</t>
  </si>
  <si>
    <t>{history_id:144,subject_id:13,numeric_grade:80,letter_grade:"",grade_type:"Nilai Akhir",achievements_id:13},</t>
  </si>
  <si>
    <t>{history_id:145,subject_id:13,numeric_grade:81,letter_grade:"",grade_type:"Nilai Akhir",achievements_id:13},</t>
  </si>
  <si>
    <t>{history_id:146,subject_id:13,numeric_grade:80,letter_grade:"",grade_type:"Nilai Akhir",achievements_id:13},</t>
  </si>
  <si>
    <t>{history_id:147,subject_id:13,numeric_grade:79,letter_grade:"",grade_type:"Nilai Akhir",achievements_id:13},</t>
  </si>
  <si>
    <t>{history_id:148,subject_id:13,numeric_grade:81,letter_grade:"",grade_type:"Nilai Akhir",achievements_id:13},</t>
  </si>
  <si>
    <t>{history_id:149,subject_id:13,numeric_grade:78,letter_grade:"",grade_type:"Nilai Akhir",achievements_id:13},</t>
  </si>
  <si>
    <t>{history_id:150,subject_id:13,numeric_grade:80,letter_grade:"",grade_type:"Nilai Akhir",achievements_id:13},</t>
  </si>
  <si>
    <t>{history_id:151,subject_id:13,numeric_grade:84,letter_grade:"",grade_type:"Nilai Akhir",achievements_id:13},</t>
  </si>
  <si>
    <t>{history_id:152,subject_id:13,numeric_grade:84,letter_grade:"",grade_type:"Nilai Akhir",achievements_id:13},</t>
  </si>
  <si>
    <t>{history_id:153,subject_id:13,numeric_grade:80,letter_grade:"",grade_type:"Nilai Akhir",achievements_id:13},</t>
  </si>
  <si>
    <t>{history_id:154,subject_id:13,numeric_grade:81,letter_grade:"",grade_type:"Nilai Akhir",achievements_id:13},</t>
  </si>
  <si>
    <t>{history_id:155,subject_id:13,numeric_grade:82,letter_grade:"",grade_type:"Nilai Akhir",achievements_id:13},</t>
  </si>
  <si>
    <t>{history_id:156,subject_id:13,numeric_grade:84,letter_grade:"",grade_type:"Nilai Akhir",achievements_id:13},</t>
  </si>
  <si>
    <t>{history_id:157,subject_id:13,numeric_grade:78,letter_grade:"",grade_type:"Nilai Akhir",achievements_id:13},</t>
  </si>
  <si>
    <t>{history_id:158,subject_id:13,numeric_grade:83,letter_grade:"",grade_type:"Nilai Akhir",achievements_id:13},</t>
  </si>
  <si>
    <t>{history_id:159,subject_id:13,numeric_grade:82,letter_grade:"",grade_type:"Nilai Akhir",achievements_id:13},</t>
  </si>
  <si>
    <t>{history_id:160,subject_id:13,numeric_grade:79,letter_grade:"",grade_type:"Nilai Akhir",achievements_id:13},</t>
  </si>
  <si>
    <t>{history_id:161,subject_id:13,numeric_grade:81,letter_grade:"",grade_type:"Nilai Akhir",achievements_id:13},</t>
  </si>
  <si>
    <t>{history_id:162,subject_id:13,numeric_grade:80,letter_grade:"",grade_type:"Nilai Akhir",achievements_id:13},</t>
  </si>
  <si>
    <t>{history_id:163,subject_id:13,numeric_grade:82,letter_grade:"",grade_type:"Nilai Akhir",achievements_id:13},</t>
  </si>
  <si>
    <t>{history_id:164,subject_id:13,numeric_grade:78,letter_grade:"",grade_type:"Nilai Akhir",achievements_id:13},</t>
  </si>
  <si>
    <t>{history_id:165,subject_id:13,numeric_grade:82,letter_grade:"",grade_type:"Nilai Akhir",achievements_id:13},</t>
  </si>
  <si>
    <t>{history_id:166,subject_id:13,numeric_grade:81,letter_grade:"",grade_type:"Nilai Akhir",achievements_id:13},</t>
  </si>
  <si>
    <t>{history_id:167,subject_id:13,numeric_grade:80,letter_grade:"",grade_type:"Nilai Akhir",achievements_id:13},</t>
  </si>
  <si>
    <t>{history_id:168,subject_id:13,numeric_grade:80,letter_grade:"",grade_type:"Nilai Akhir",achievements_id:13},</t>
  </si>
  <si>
    <t>{history_id:169,subject_id:13,numeric_grade:79,letter_grade:"",grade_type:"Nilai Akhir",achievements_id:13},</t>
  </si>
  <si>
    <t>{history_id:170,subject_id:13,numeric_grade:78,letter_grade:"",grade_type:"Nilai Akhir",achievements_id:13},</t>
  </si>
  <si>
    <t>{history_id:171,subject_id:13,numeric_grade:79,letter_grade:"",grade_type:"Nilai Akhir",achievements_id:13},</t>
  </si>
  <si>
    <t>{history_id:172,subject_id:13,numeric_grade:80,letter_grade:"",grade_type:"Nilai Akhir",achievements_id:13},</t>
  </si>
  <si>
    <t>{history_id:173,subject_id:13,numeric_grade:83,letter_grade:"",grade_type:"Nilai Akhir",achievements_id:13},</t>
  </si>
  <si>
    <t>{history_id:174,subject_id:13,numeric_grade:83,letter_grade:"",grade_type:"Nilai Akhir",achievements_id:13},</t>
  </si>
  <si>
    <t>{history_id:175,subject_id:13,numeric_grade:81,letter_grade:"",grade_type:"Nilai Akhir",achievements_id:13},</t>
  </si>
  <si>
    <t>{history_id:176,subject_id:13,numeric_grade:83,letter_grade:"",grade_type:"Nilai Akhir",achievements_id:13},</t>
  </si>
  <si>
    <t>{history_id:177,subject_id:13,numeric_grade:83,letter_grade:"",grade_type:"Nilai Akhir",achievements_id:13},</t>
  </si>
  <si>
    <t>{history_id:178,subject_id:13,numeric_grade:84,letter_grade:"",grade_type:"Nilai Akhir",achievements_id:13},</t>
  </si>
  <si>
    <t>{history_id:179,subject_id:13,numeric_grade:84,letter_grade:"",grade_type:"Nilai Akhir",achievements_id:13},</t>
  </si>
  <si>
    <t>{history_id:180,subject_id:13,numeric_grade:84,letter_grade:"",grade_type:"Nilai Akhir",achievements_id:13},</t>
  </si>
  <si>
    <t>{history_id:181,subject_id:13,numeric_grade:85,letter_grade:"",grade_type:"Nilai Akhir",achievements_id:13},</t>
  </si>
  <si>
    <t>{history_id:182,subject_id:13,numeric_grade:82,letter_grade:"",grade_type:"Nilai Akhir",achievements_id:13},</t>
  </si>
  <si>
    <t>{history_id:183,subject_id:13,numeric_grade:80,letter_grade:"",grade_type:"Nilai Akhir",achievements_id:13},</t>
  </si>
  <si>
    <t>{history_id:184,subject_id:13,numeric_grade:80,letter_grade:"",grade_type:"Nilai Akhir",achievements_id:13},</t>
  </si>
  <si>
    <t>{history_id:185,subject_id:13,numeric_grade:83,letter_grade:"",grade_type:"Nilai Akhir",achievements_id:13},</t>
  </si>
  <si>
    <t>{history_id:186,subject_id:13,numeric_grade:83,letter_grade:"",grade_type:"Nilai Akhir",achievements_id:13},</t>
  </si>
  <si>
    <t>{history_id:187,subject_id:13,numeric_grade:84,letter_grade:"",grade_type:"Nilai Akhir",achievements_id:13},</t>
  </si>
  <si>
    <t>{history_id:188,subject_id:13,numeric_grade:83,letter_grade:"",grade_type:"Nilai Akhir",achievements_id:13},</t>
  </si>
  <si>
    <t>{history_id:189,subject_id:13,numeric_grade:82,letter_grade:"",grade_type:"Nilai Akhir",achievements_id:13},</t>
  </si>
  <si>
    <t>{history_id:190,subject_id:13,numeric_grade:81,letter_grade:"",grade_type:"Nilai Akhir",achievements_id:13},</t>
  </si>
  <si>
    <t>{history_id:191,subject_id:13,numeric_grade:83,letter_grade:"",grade_type:"Nilai Akhir",achievements_id:13},</t>
  </si>
  <si>
    <t>{history_id:192,subject_id:13,numeric_grade:83,letter_grade:"",grade_type:"Nilai Akhir",achievements_id:13},</t>
  </si>
  <si>
    <t>{history_id:193,subject_id:13,numeric_grade:87,letter_grade:"",grade_type:"Nilai Akhir",achievements_id:13},</t>
  </si>
  <si>
    <t>{history_id:194,subject_id:13,numeric_grade:85,letter_grade:"",grade_type:"Nilai Akhir",achievements_id:13},</t>
  </si>
  <si>
    <t>{history_id:195,subject_id:13,numeric_grade:87,letter_grade:"",grade_type:"Nilai Akhir",achievements_id:13},</t>
  </si>
  <si>
    <t>{history_id:196,subject_id:13,numeric_grade:84,letter_grade:"",grade_type:"Nilai Akhir",achievements_id:13},</t>
  </si>
  <si>
    <t>{history_id:197,subject_id:13,numeric_grade:84,letter_grade:"",grade_type:"Nilai Akhir",achievements_id:13},</t>
  </si>
  <si>
    <t>{history_id:198,subject_id:13,numeric_grade:87,letter_grade:"",grade_type:"Nilai Akhir",achievements_id:13},</t>
  </si>
  <si>
    <t>{history_id:199,subject_id:13,numeric_grade:84,letter_grade:"",grade_type:"Nilai Akhir",achievements_id:13},</t>
  </si>
  <si>
    <t>{history_id:200,subject_id:13,numeric_grade:85,letter_grade:"",grade_type:"Nilai Akhir",achievements_id:13},</t>
  </si>
  <si>
    <t>{history_id:201,subject_id:13,numeric_grade:84,letter_grade:"",grade_type:"Nilai Akhir",achievements_id:13},</t>
  </si>
  <si>
    <t>{history_id:202,subject_id:13,numeric_grade:83,letter_grade:"",grade_type:"Nilai Akhir",achievements_id:13},</t>
  </si>
  <si>
    <t>{history_id:203,subject_id:13,numeric_grade:86,letter_grade:"",grade_type:"Nilai Akhir",achievements_id:13},</t>
  </si>
  <si>
    <t>{history_id:204,subject_id:13,numeric_grade:81,letter_grade:"",grade_type:"Nilai Akhir",achievements_id:13},</t>
  </si>
  <si>
    <t>{history_id:205,subject_id:13,numeric_grade:86,letter_grade:"",grade_type:"Nilai Akhir",achievements_id:13},</t>
  </si>
  <si>
    <t>{history_id:206,subject_id:13,numeric_grade:81,letter_grade:"",grade_type:"Nilai Akhir",achievements_id:13},</t>
  </si>
  <si>
    <t>{history_id:207,subject_id:13,numeric_grade:84,letter_grade:"",grade_type:"Nilai Akhir",achievements_id:13},</t>
  </si>
  <si>
    <t>{history_id:208,subject_id:13,numeric_grade:80,letter_grade:"",grade_type:"Nilai Akhir",achievements_id:13},</t>
  </si>
  <si>
    <t>{history_id:209,subject_id:13,numeric_grade:86,letter_grade:"",grade_type:"Nilai Akhir",achievements_id:13},</t>
  </si>
  <si>
    <t>{history_id:210,subject_id:13,numeric_grade:84,letter_grade:"",grade_type:"Nilai Akhir",achievements_id:13},</t>
  </si>
  <si>
    <t>{history_id:211,subject_id:13,numeric_grade:83,letter_grade:"",grade_type:"Nilai Akhir",achievements_id:13},</t>
  </si>
  <si>
    <t>{history_id:212,subject_id:13,numeric_grade:84,letter_grade:"",grade_type:"Nilai Akhir",achievements_id:13},</t>
  </si>
  <si>
    <t>{history_id:213,subject_id:13,numeric_grade:81,letter_grade:"",grade_type:"Nilai Akhir",achievements_id:13},</t>
  </si>
  <si>
    <t>{history_id:214,subject_id:13,numeric_grade:80,letter_grade:"",grade_type:"Nilai Akhir",achievements_id:13},</t>
  </si>
  <si>
    <t>{history_id:215,subject_id:13,numeric_grade:80,letter_grade:"",grade_type:"Nilai Akhir",achievements_id:13},</t>
  </si>
  <si>
    <t>{history_id:216,subject_id:13,numeric_grade:81,letter_grade:"",grade_type:"Nilai Akhir",achievements_id:13},</t>
  </si>
  <si>
    <t>{history_id:217,subject_id:13,numeric_grade:75,letter_grade:"",grade_type:"Nilai Akhir",achievements_id:13},</t>
  </si>
  <si>
    <t>{history_id:218,subject_id:13,numeric_grade:78,letter_grade:"",grade_type:"Nilai Akhir",achievements_id:13},</t>
  </si>
  <si>
    <t>{history_id:219,subject_id:13,numeric_grade:82,letter_grade:"",grade_type:"Nilai Akhir",achievements_id:13},</t>
  </si>
  <si>
    <t>{history_id:220,subject_id:13,numeric_grade:79,letter_grade:"",grade_type:"Nilai Akhir",achievements_id:13},</t>
  </si>
  <si>
    <t>{history_id:221,subject_id:13,numeric_grade:80,letter_grade:"",grade_type:"Nilai Akhir",achievements_id:13},</t>
  </si>
  <si>
    <t>{history_id:222,subject_id:13,numeric_grade:80,letter_grade:"",grade_type:"Nilai Akhir",achievements_id:13},</t>
  </si>
  <si>
    <t>{history_id:223,subject_id:13,numeric_grade:74,letter_grade:"",grade_type:"Nilai Akhir",achievements_id:13},</t>
  </si>
  <si>
    <t>{history_id:224,subject_id:13,numeric_grade:80,letter_grade:"",grade_type:"Nilai Akhir",achievements_id:13},</t>
  </si>
  <si>
    <t>{history_id:225,subject_id:13,numeric_grade:80,letter_grade:"",grade_type:"Nilai Akhir",achievements_id:13},</t>
  </si>
  <si>
    <t>{history_id:226,subject_id:13,numeric_grade:81,letter_grade:"",grade_type:"Nilai Akhir",achievements_id:13},</t>
  </si>
  <si>
    <t>{history_id:227,subject_id:13,numeric_grade:83,letter_grade:"",grade_type:"Nilai Akhir",achievements_id:13},</t>
  </si>
  <si>
    <t>{history_id:228,subject_id:13,numeric_grade:79,letter_grade:"",grade_type:"Nilai Akhir",achievements_id:13},</t>
  </si>
  <si>
    <t>{history_id:229,subject_id:13,numeric_grade:80,letter_grade:"",grade_type:"Nilai Akhir",achievements_id:13},</t>
  </si>
  <si>
    <t>{history_id:230,subject_id:13,numeric_grade:82,letter_grade:"",grade_type:"Nilai Akhir",achievements_id:13},</t>
  </si>
  <si>
    <t>{history_id:231,subject_id:13,numeric_grade:83,letter_grade:"",grade_type:"Nilai Akhir",achievements_id:13},</t>
  </si>
  <si>
    <t>{history_id:232,subject_id:13,numeric_grade:83,letter_grade:"",grade_type:"Nilai Akhir",achievements_id:13},</t>
  </si>
  <si>
    <t>{history_id:233,subject_id:13,numeric_grade:81,letter_grade:"",grade_type:"Nilai Akhir",achievements_id:13},</t>
  </si>
  <si>
    <t>{history_id:234,subject_id:13,numeric_grade:84,letter_grade:"",grade_type:"Nilai Akhir",achievements_id:13},</t>
  </si>
  <si>
    <t>{history_id:235,subject_id:13,numeric_grade:85,letter_grade:"",grade_type:"Nilai Akhir",achievements_id:13},</t>
  </si>
  <si>
    <t>{history_id:236,subject_id:13,numeric_grade:82,letter_grade:"",grade_type:"Nilai Akhir",achievements_id:13},</t>
  </si>
  <si>
    <t>{history_id:237,subject_id:13,numeric_grade:83,letter_grade:"",grade_type:"Nilai Akhir",achievements_id:13},</t>
  </si>
  <si>
    <t>{history_id:238,subject_id:13,numeric_grade:82,letter_grade:"",grade_type:"Nilai Akhir",achievements_id:13},</t>
  </si>
  <si>
    <t>{history_id:239,subject_id:13,numeric_grade:84,letter_grade:"",grade_type:"Nilai Akhir",achievements_id:13},</t>
  </si>
  <si>
    <t>{history_id:240,subject_id:13,numeric_grade:82,letter_grade:"",grade_type:"Nilai Akhir",achievements_id:13},</t>
  </si>
  <si>
    <t>{history_id:241,subject_id:13,numeric_grade:81,letter_grade:"",grade_type:"Nilai Akhir",achievements_id:13},</t>
  </si>
  <si>
    <t>{history_id:242,subject_id:13,numeric_grade:84,letter_grade:"",grade_type:"Nilai Akhir",achievements_id:13},</t>
  </si>
  <si>
    <t>{history_id:243,subject_id:13,numeric_grade:82,letter_grade:"",grade_type:"Nilai Akhir",achievements_id:13},</t>
  </si>
  <si>
    <t>{history_id:244,subject_id:13,numeric_grade:82,letter_grade:"",grade_type:"Nilai Akhir",achievements_id:13},</t>
  </si>
  <si>
    <t>{history_id:245,subject_id:13,numeric_grade:84,letter_grade:"",grade_type:"Nilai Akhir",achievements_id:13},</t>
  </si>
  <si>
    <t>{history_id:246,subject_id:13,numeric_grade:82,letter_grade:"",grade_type:"Nilai Akhir",achievements_id:13},</t>
  </si>
  <si>
    <t>{history_id:247,subject_id:13,numeric_grade:82,letter_grade:"",grade_type:"Nilai Akhir",achievements_id:13},</t>
  </si>
  <si>
    <t>{history_id:248,subject_id:13,numeric_grade:84,letter_grade:"",grade_type:"Nilai Akhir",achievements_id:13},</t>
  </si>
  <si>
    <t>{history_id:249,subject_id:13,numeric_grade:82,letter_grade:"",grade_type:"Nilai Akhir",achievements_id:13},</t>
  </si>
  <si>
    <t>{history_id:250,subject_id:13,numeric_grade:83,letter_grade:"",grade_type:"Nilai Akhir",achievements_id:13},</t>
  </si>
  <si>
    <t>{history_id:251,subject_id:13,numeric_grade:85,letter_grade:"",grade_type:"Nilai Akhir",achievements_id:13},</t>
  </si>
  <si>
    <t>{history_id:252,subject_id:13,numeric_grade:83,letter_grade:"",grade_type:"Nilai Akhir",achievements_id:13},</t>
  </si>
  <si>
    <t>{history_id:253,subject_id:13,numeric_grade:82,letter_grade:"",grade_type:"Nilai Akhir",achievements_id:13},</t>
  </si>
  <si>
    <t>{history_id:254,subject_id:13,numeric_grade:81,letter_grade:"",grade_type:"Nilai Akhir",achievements_id:13},</t>
  </si>
  <si>
    <t>{history_id:255,subject_id:13,numeric_grade:84,letter_grade:"",grade_type:"Nilai Akhir",achievements_id:13},</t>
  </si>
  <si>
    <t>{history_id:256,subject_id:13,numeric_grade:85,letter_grade:"",grade_type:"Nilai Akhir",achievements_id:13},</t>
  </si>
  <si>
    <t>{history_id:257,subject_id:13,numeric_grade:86,letter_grade:"",grade_type:"Nilai Akhir",achievements_id:13},</t>
  </si>
  <si>
    <t>{history_id:258,subject_id:13,numeric_grade:84,letter_grade:"",grade_type:"Nilai Akhir",achievements_id:13},</t>
  </si>
  <si>
    <t>{history_id:259,subject_id:13,numeric_grade:87,letter_grade:"",grade_type:"Nilai Akhir",achievements_id:13},</t>
  </si>
  <si>
    <t>{history_id:260,subject_id:13,numeric_grade:82,letter_grade:"",grade_type:"Nilai Akhir",achievements_id:13},</t>
  </si>
  <si>
    <t>{history_id:261,subject_id:13,numeric_grade:85,letter_grade:"",grade_type:"Nilai Akhir",achievements_id:13},</t>
  </si>
  <si>
    <t>{history_id:262,subject_id:13,numeric_grade:87,letter_grade:"",grade_type:"Nilai Akhir",achievements_id:13},</t>
  </si>
  <si>
    <t>{history_id:263,subject_id:13,numeric_grade:83,letter_grade:"",grade_type:"Nilai Akhir",achievements_id:13},</t>
  </si>
  <si>
    <t>{history_id:1,subject_id:18,numeric_grade:83,letter_grade:"",grade_type:"Nilai Akhir",achievements_id:18},</t>
  </si>
  <si>
    <t>{history_id:2,subject_id:18,numeric_grade:85,letter_grade:"",grade_type:"Nilai Akhir",achievements_id:18},</t>
  </si>
  <si>
    <t>{history_id:3,subject_id:18,numeric_grade:92,letter_grade:"",grade_type:"Nilai Akhir",achievements_id:18},</t>
  </si>
  <si>
    <t>{history_id:4,subject_id:18,numeric_grade:82,letter_grade:"",grade_type:"Nilai Akhir",achievements_id:18},</t>
  </si>
  <si>
    <t>{history_id:5,subject_id:18,numeric_grade:86,letter_grade:"",grade_type:"Nilai Akhir",achievements_id:18},</t>
  </si>
  <si>
    <t>{history_id:6,subject_id:18,numeric_grade:79,letter_grade:"",grade_type:"Nilai Akhir",achievements_id:18},</t>
  </si>
  <si>
    <t>{history_id:7,subject_id:18,numeric_grade:83,letter_grade:"",grade_type:"Nilai Akhir",achievements_id:18},</t>
  </si>
  <si>
    <t>{history_id:8,subject_id:18,numeric_grade:91,letter_grade:"",grade_type:"Nilai Akhir",achievements_id:18},</t>
  </si>
  <si>
    <t>{history_id:9,subject_id:18,numeric_grade:86,letter_grade:"",grade_type:"Nilai Akhir",achievements_id:18},</t>
  </si>
  <si>
    <t>{history_id:10,subject_id:18,numeric_grade:87,letter_grade:"",grade_type:"Nilai Akhir",achievements_id:18},</t>
  </si>
  <si>
    <t>{history_id:11,subject_id:18,numeric_grade:90,letter_grade:"",grade_type:"Nilai Akhir",achievements_id:18},</t>
  </si>
  <si>
    <t>{history_id:12,subject_id:18,numeric_grade:92,letter_grade:"",grade_type:"Nilai Akhir",achievements_id:18},</t>
  </si>
  <si>
    <t>{history_id:13,subject_id:18,numeric_grade:85,letter_grade:"",grade_type:"Nilai Akhir",achievements_id:18},</t>
  </si>
  <si>
    <t>{history_id:14,subject_id:18,numeric_grade:84,letter_grade:"",grade_type:"Nilai Akhir",achievements_id:18},</t>
  </si>
  <si>
    <t>{history_id:15,subject_id:18,numeric_grade:94,letter_grade:"",grade_type:"Nilai Akhir",achievements_id:18},</t>
  </si>
  <si>
    <t>{history_id:16,subject_id:18,numeric_grade:84,letter_grade:"",grade_type:"Nilai Akhir",achievements_id:18},</t>
  </si>
  <si>
    <t>{history_id:17,subject_id:18,numeric_grade:82,letter_grade:"",grade_type:"Nilai Akhir",achievements_id:18},</t>
  </si>
  <si>
    <t>{history_id:18,subject_id:18,numeric_grade:86,letter_grade:"",grade_type:"Nilai Akhir",achievements_id:18},</t>
  </si>
  <si>
    <t>{history_id:19,subject_id:18,numeric_grade:94,letter_grade:"",grade_type:"Nilai Akhir",achievements_id:18},</t>
  </si>
  <si>
    <t>{history_id:20,subject_id:18,numeric_grade:84,letter_grade:"",grade_type:"Nilai Akhir",achievements_id:18},</t>
  </si>
  <si>
    <t>{history_id:21,subject_id:18,numeric_grade:84,letter_grade:"",grade_type:"Nilai Akhir",achievements_id:18},</t>
  </si>
  <si>
    <t>{history_id:22,subject_id:18,numeric_grade:85,letter_grade:"",grade_type:"Nilai Akhir",achievements_id:18},</t>
  </si>
  <si>
    <t>{history_id:23,subject_id:18,numeric_grade:93,letter_grade:"",grade_type:"Nilai Akhir",achievements_id:18},</t>
  </si>
  <si>
    <t>{history_id:24,subject_id:18,numeric_grade:85,letter_grade:"",grade_type:"Nilai Akhir",achievements_id:18},</t>
  </si>
  <si>
    <t>{history_id:25,subject_id:18,numeric_grade:93,letter_grade:"",grade_type:"Nilai Akhir",achievements_id:18},</t>
  </si>
  <si>
    <t>{history_id:26,subject_id:18,numeric_grade:83,letter_grade:"",grade_type:"Nilai Akhir",achievements_id:18},</t>
  </si>
  <si>
    <t>{history_id:27,subject_id:18,numeric_grade:81,letter_grade:"",grade_type:"Nilai Akhir",achievements_id:18},</t>
  </si>
  <si>
    <t>{history_id:28,subject_id:18,numeric_grade:83,letter_grade:"",grade_type:"Nilai Akhir",achievements_id:18},</t>
  </si>
  <si>
    <t>{history_id:29,subject_id:18,numeric_grade:92,letter_grade:"",grade_type:"Nilai Akhir",achievements_id:18},</t>
  </si>
  <si>
    <t>{history_id:30,subject_id:18,numeric_grade:83,letter_grade:"",grade_type:"Nilai Akhir",achievements_id:18},</t>
  </si>
  <si>
    <t>{history_id:31,subject_id:18,numeric_grade:92,letter_grade:"",grade_type:"Nilai Akhir",achievements_id:18},</t>
  </si>
  <si>
    <t>{history_id:32,subject_id:18,numeric_grade:95,letter_grade:"",grade_type:"Nilai Akhir",achievements_id:18},</t>
  </si>
  <si>
    <t>{history_id:33,subject_id:17,numeric_grade:81,letter_grade:"",grade_type:"Nilai Akhir",achievements_id:17},</t>
  </si>
  <si>
    <t>{history_id:34,subject_id:17,numeric_grade:86,letter_grade:"",grade_type:"Nilai Akhir",achievements_id:17},</t>
  </si>
  <si>
    <t>{history_id:35,subject_id:17,numeric_grade:81,letter_grade:"",grade_type:"Nilai Akhir",achievements_id:17},</t>
  </si>
  <si>
    <t>{history_id:36,subject_id:17,numeric_grade:78,letter_grade:"",grade_type:"Nilai Akhir",achievements_id:17},</t>
  </si>
  <si>
    <t>{history_id:37,subject_id:17,numeric_grade:79,letter_grade:"",grade_type:"Nilai Akhir",achievements_id:17},</t>
  </si>
  <si>
    <t>{history_id:38,subject_id:17,numeric_grade:96,letter_grade:"",grade_type:"Nilai Akhir",achievements_id:17},</t>
  </si>
  <si>
    <t>{history_id:39,subject_id:17,numeric_grade:88,letter_grade:"",grade_type:"Nilai Akhir",achievements_id:17},</t>
  </si>
  <si>
    <t>{history_id:40,subject_id:17,numeric_grade:81,letter_grade:"",grade_type:"Nilai Akhir",achievements_id:17},</t>
  </si>
  <si>
    <t>{history_id:41,subject_id:17,numeric_grade:80,letter_grade:"",grade_type:"Nilai Akhir",achievements_id:17},</t>
  </si>
  <si>
    <t>{history_id:42,subject_id:17,numeric_grade:80,letter_grade:"",grade_type:"Nilai Akhir",achievements_id:17},</t>
  </si>
  <si>
    <t>{history_id:43,subject_id:17,numeric_grade:80,letter_grade:"",grade_type:"Nilai Akhir",achievements_id:17},</t>
  </si>
  <si>
    <t>{history_id:44,subject_id:17,numeric_grade:80,letter_grade:"",grade_type:"Nilai Akhir",achievements_id:17},</t>
  </si>
  <si>
    <t>{history_id:45,subject_id:17,numeric_grade:81,letter_grade:"",grade_type:"Nilai Akhir",achievements_id:17},</t>
  </si>
  <si>
    <t>{history_id:46,subject_id:17,numeric_grade:80,letter_grade:"",grade_type:"Nilai Akhir",achievements_id:17},</t>
  </si>
  <si>
    <t>{history_id:47,subject_id:17,numeric_grade:80,letter_grade:"",grade_type:"Nilai Akhir",achievements_id:17},</t>
  </si>
  <si>
    <t>{history_id:48,subject_id:17,numeric_grade:80,letter_grade:"",grade_type:"Nilai Akhir",achievements_id:17},</t>
  </si>
  <si>
    <t>{history_id:49,subject_id:17,numeric_grade:81,letter_grade:"",grade_type:"Nilai Akhir",achievements_id:17},</t>
  </si>
  <si>
    <t>{history_id:50,subject_id:17,numeric_grade:81,letter_grade:"",grade_type:"Nilai Akhir",achievements_id:17},</t>
  </si>
  <si>
    <t>{history_id:51,subject_id:17,numeric_grade:81,letter_grade:"",grade_type:"Nilai Akhir",achievements_id:17},</t>
  </si>
  <si>
    <t>{history_id:52,subject_id:17,numeric_grade:81,letter_grade:"",grade_type:"Nilai Akhir",achievements_id:17},</t>
  </si>
  <si>
    <t>{history_id:53,subject_id:17,numeric_grade:80,letter_grade:"",grade_type:"Nilai Akhir",achievements_id:17},</t>
  </si>
  <si>
    <t>{history_id:54,subject_id:17,numeric_grade:80,letter_grade:"",grade_type:"Nilai Akhir",achievements_id:17},</t>
  </si>
  <si>
    <t>{history_id:55,subject_id:17,numeric_grade:81,letter_grade:"",grade_type:"Nilai Akhir",achievements_id:17},</t>
  </si>
  <si>
    <t>{history_id:56,subject_id:17,numeric_grade:81,letter_grade:"",grade_type:"Nilai Akhir",achievements_id:17},</t>
  </si>
  <si>
    <t>{history_id:57,subject_id:17,numeric_grade:81,letter_grade:"",grade_type:"Nilai Akhir",achievements_id:17},</t>
  </si>
  <si>
    <t>{history_id:58,subject_id:17,numeric_grade:81,letter_grade:"",grade_type:"Nilai Akhir",achievements_id:17},</t>
  </si>
  <si>
    <t>{history_id:59,subject_id:17,numeric_grade:81,letter_grade:"",grade_type:"Nilai Akhir",achievements_id:17},</t>
  </si>
  <si>
    <t>{history_id:60,subject_id:17,numeric_grade:81,letter_grade:"",grade_type:"Nilai Akhir",achievements_id:17},</t>
  </si>
  <si>
    <t>{history_id:61,subject_id:17,numeric_grade:80,letter_grade:"",grade_type:"Nilai Akhir",achievements_id:17},</t>
  </si>
  <si>
    <t>{history_id:62,subject_id:17,numeric_grade:80,letter_grade:"",grade_type:"Nilai Akhir",achievements_id:17},</t>
  </si>
  <si>
    <t>{history_id:63,subject_id:17,numeric_grade:81,letter_grade:"",grade_type:"Nilai Akhir",achievements_id:17},</t>
  </si>
  <si>
    <t>{history_id:64,subject_id:17,numeric_grade:81,letter_grade:"",grade_type:"Nilai Akhir",achievements_id:17},</t>
  </si>
  <si>
    <t>{history_id:65,subject_id:17,numeric_grade:81,letter_grade:"",grade_type:"Nilai Akhir",achievements_id:17},</t>
  </si>
  <si>
    <t>{history_id:66,subject_id:17,numeric_grade:86,letter_grade:"",grade_type:"Nilai Akhir",achievements_id:17},</t>
  </si>
  <si>
    <t>{history_id:67,subject_id:17,numeric_grade:81,letter_grade:"",grade_type:"Nilai Akhir",achievements_id:17},</t>
  </si>
  <si>
    <t>{history_id:68,subject_id:17,numeric_grade:80,letter_grade:"",grade_type:"Nilai Akhir",achievements_id:17},</t>
  </si>
  <si>
    <t>{history_id:69,subject_id:17,numeric_grade:80,letter_grade:"",grade_type:"Nilai Akhir",achievements_id:17},</t>
  </si>
  <si>
    <t>{history_id:70,subject_id:17,numeric_grade:78,letter_grade:"",grade_type:"Nilai Akhir",achievements_id:17},</t>
  </si>
  <si>
    <t>{history_id:71,subject_id:17,numeric_grade:79,letter_grade:"",grade_type:"Nilai Akhir",achievements_id:17},</t>
  </si>
  <si>
    <t>{history_id:72,subject_id:17,numeric_grade:79,letter_grade:"",grade_type:"Nilai Akhir",achievements_id:17},</t>
  </si>
  <si>
    <t>{history_id:73,subject_id:17,numeric_grade:80,letter_grade:"",grade_type:"Nilai Akhir",achievements_id:17},</t>
  </si>
  <si>
    <t>{history_id:74,subject_id:17,numeric_grade:79,letter_grade:"",grade_type:"Nilai Akhir",achievements_id:17},</t>
  </si>
  <si>
    <t>{history_id:75,subject_id:17,numeric_grade:80,letter_grade:"",grade_type:"Nilai Akhir",achievements_id:17},</t>
  </si>
  <si>
    <t>{history_id:76,subject_id:17,numeric_grade:95,letter_grade:"",grade_type:"Nilai Akhir",achievements_id:17},</t>
  </si>
  <si>
    <t>{history_id:77,subject_id:17,numeric_grade:80,letter_grade:"",grade_type:"Nilai Akhir",achievements_id:17},</t>
  </si>
  <si>
    <t>{history_id:78,subject_id:17,numeric_grade:86,letter_grade:"",grade_type:"Nilai Akhir",achievements_id:17},</t>
  </si>
  <si>
    <t>{history_id:79,subject_id:17,numeric_grade:81,letter_grade:"",grade_type:"Nilai Akhir",achievements_id:17},</t>
  </si>
  <si>
    <t>{history_id:80,subject_id:17,numeric_grade:94,letter_grade:"",grade_type:"Nilai Akhir",achievements_id:17},</t>
  </si>
  <si>
    <t>{history_id:81,subject_id:17,numeric_grade:80,letter_grade:"",grade_type:"Nilai Akhir",achievements_id:17},</t>
  </si>
  <si>
    <t>{history_id:82,subject_id:16,numeric_grade:84,letter_grade:"",grade_type:"Nilai Akhir",achievements_id:16},</t>
  </si>
  <si>
    <t>{history_id:83,subject_id:16,numeric_grade:86,letter_grade:"",grade_type:"Nilai Akhir",achievements_id:16},</t>
  </si>
  <si>
    <t>{history_id:84,subject_id:16,numeric_grade:81,letter_grade:"",grade_type:"Nilai Akhir",achievements_id:16},</t>
  </si>
  <si>
    <t>{history_id:85,subject_id:16,numeric_grade:82,letter_grade:"",grade_type:"Nilai Akhir",achievements_id:16},</t>
  </si>
  <si>
    <t>{history_id:86,subject_id:16,numeric_grade:90,letter_grade:"",grade_type:"Nilai Akhir",achievements_id:16},</t>
  </si>
  <si>
    <t>{history_id:87,subject_id:16,numeric_grade:90,letter_grade:"",grade_type:"Nilai Akhir",achievements_id:16},</t>
  </si>
  <si>
    <t>{history_id:88,subject_id:16,numeric_grade:83,letter_grade:"",grade_type:"Nilai Akhir",achievements_id:16},</t>
  </si>
  <si>
    <t>{history_id:89,subject_id:16,numeric_grade:85,letter_grade:"",grade_type:"Nilai Akhir",achievements_id:16},</t>
  </si>
  <si>
    <t>{history_id:90,subject_id:16,numeric_grade:85,letter_grade:"",grade_type:"Nilai Akhir",achievements_id:16},</t>
  </si>
  <si>
    <t>{history_id:91,subject_id:16,numeric_grade:83,letter_grade:"",grade_type:"Nilai Akhir",achievements_id:16},</t>
  </si>
  <si>
    <t>{history_id:92,subject_id:16,numeric_grade:80,letter_grade:"",grade_type:"Nilai Akhir",achievements_id:16},</t>
  </si>
  <si>
    <t>{history_id:93,subject_id:16,numeric_grade:76,letter_grade:"",grade_type:"Nilai Akhir",achievements_id:16},</t>
  </si>
  <si>
    <t>{history_id:94,subject_id:16,numeric_grade:87,letter_grade:"",grade_type:"Nilai Akhir",achievements_id:16},</t>
  </si>
  <si>
    <t>{history_id:95,subject_id:16,numeric_grade:83,letter_grade:"",grade_type:"Nilai Akhir",achievements_id:16},</t>
  </si>
  <si>
    <t>{history_id:96,subject_id:16,numeric_grade:86,letter_grade:"",grade_type:"Nilai Akhir",achievements_id:16},</t>
  </si>
  <si>
    <t>{history_id:97,subject_id:16,numeric_grade:89,letter_grade:"",grade_type:"Nilai Akhir",achievements_id:16},</t>
  </si>
  <si>
    <t>{history_id:98,subject_id:16,numeric_grade:86,letter_grade:"",grade_type:"Nilai Akhir",achievements_id:16},</t>
  </si>
  <si>
    <t>{history_id:99,subject_id:16,numeric_grade:90,letter_grade:"",grade_type:"Nilai Akhir",achievements_id:16},</t>
  </si>
  <si>
    <t>{history_id:100,subject_id:16,numeric_grade:89,letter_grade:"",grade_type:"Nilai Akhir",achievements_id:16},</t>
  </si>
  <si>
    <t>{history_id:101,subject_id:16,numeric_grade:88,letter_grade:"",grade_type:"Nilai Akhir",achievements_id:16},</t>
  </si>
  <si>
    <t>{history_id:102,subject_id:16,numeric_grade:74,letter_grade:"",grade_type:"Nilai Akhir",achievements_id:16},</t>
  </si>
  <si>
    <t>{history_id:103,subject_id:16,numeric_grade:84,letter_grade:"",grade_type:"Nilai Akhir",achievements_id:16},</t>
  </si>
  <si>
    <t>{history_id:104,subject_id:16,numeric_grade:88,letter_grade:"",grade_type:"Nilai Akhir",achievements_id:16},</t>
  </si>
  <si>
    <t>{history_id:105,subject_id:16,numeric_grade:83,letter_grade:"",grade_type:"Nilai Akhir",achievements_id:16},</t>
  </si>
  <si>
    <t>{history_id:106,subject_id:16,numeric_grade:78,letter_grade:"",grade_type:"Nilai Akhir",achievements_id:16},</t>
  </si>
  <si>
    <t>{history_id:107,subject_id:16,numeric_grade:86,letter_grade:"",grade_type:"Nilai Akhir",achievements_id:16},</t>
  </si>
  <si>
    <t>{history_id:108,subject_id:16,numeric_grade:79,letter_grade:"",grade_type:"Nilai Akhir",achievements_id:16},</t>
  </si>
  <si>
    <t>{history_id:109,subject_id:16,numeric_grade:76,letter_grade:"",grade_type:"Nilai Akhir",achievements_id:16},</t>
  </si>
  <si>
    <t>{history_id:110,subject_id:16,numeric_grade:75,letter_grade:"",grade_type:"Nilai Akhir",achievements_id:16},</t>
  </si>
  <si>
    <t>{history_id:111,subject_id:16,numeric_grade:81,letter_grade:"",grade_type:"Nilai Akhir",achievements_id:16},</t>
  </si>
  <si>
    <t>{history_id:112,subject_id:16,numeric_grade:84,letter_grade:"",grade_type:"Nilai Akhir",achievements_id:16},</t>
  </si>
  <si>
    <t>{history_id:113,subject_id:16,numeric_grade:82,letter_grade:"",grade_type:"Nilai Akhir",achievements_id:16},</t>
  </si>
  <si>
    <t>{history_id:114,subject_id:16,numeric_grade:84,letter_grade:"",grade_type:"Nilai Akhir",achievements_id:16},</t>
  </si>
  <si>
    <t>{history_id:115,subject_id:16,numeric_grade:88,letter_grade:"",grade_type:"Nilai Akhir",achievements_id:16},</t>
  </si>
  <si>
    <t>{history_id:116,subject_id:16,numeric_grade:88,letter_grade:"",grade_type:"Nilai Akhir",achievements_id:16},</t>
  </si>
  <si>
    <t>{history_id:117,subject_id:16,numeric_grade:88,letter_grade:"",grade_type:"Nilai Akhir",achievements_id:16},</t>
  </si>
  <si>
    <t>{history_id:118,subject_id:16,numeric_grade:83,letter_grade:"",grade_type:"Nilai Akhir",achievements_id:16},</t>
  </si>
  <si>
    <t>{history_id:119,subject_id:16,numeric_grade:79,letter_grade:"",grade_type:"Nilai Akhir",achievements_id:16},</t>
  </si>
  <si>
    <t>{history_id:120,subject_id:16,numeric_grade:88,letter_grade:"",grade_type:"Nilai Akhir",achievements_id:16},</t>
  </si>
  <si>
    <t>{history_id:121,subject_id:16,numeric_grade:87,letter_grade:"",grade_type:"Nilai Akhir",achievements_id:16},</t>
  </si>
  <si>
    <t>{history_id:122,subject_id:16,numeric_grade:85,letter_grade:"",grade_type:"Nilai Akhir",achievements_id:16},</t>
  </si>
  <si>
    <t>{history_id:123,subject_id:16,numeric_grade:86,letter_grade:"",grade_type:"Nilai Akhir",achievements_id:16},</t>
  </si>
  <si>
    <t>{history_id:124,subject_id:16,numeric_grade:90,letter_grade:"",grade_type:"Nilai Akhir",achievements_id:16},</t>
  </si>
  <si>
    <t>{history_id:125,subject_id:16,numeric_grade:85,letter_grade:"",grade_type:"Nilai Akhir",achievements_id:16},</t>
  </si>
  <si>
    <t>{history_id:126,subject_id:16,numeric_grade:85,letter_grade:"",grade_type:"Nilai Akhir",achievements_id:16},</t>
  </si>
  <si>
    <t>{history_id:127,subject_id:16,numeric_grade:77,letter_grade:"",grade_type:"Nilai Akhir",achievements_id:16},</t>
  </si>
  <si>
    <t>{history_id:128,subject_id:16,numeric_grade:83,letter_grade:"",grade_type:"Nilai Akhir",achievements_id:16},</t>
  </si>
  <si>
    <t>{history_id:129,subject_id:16,numeric_grade:85,letter_grade:"",grade_type:"Nilai Akhir",achievements_id:16},</t>
  </si>
  <si>
    <t>{history_id:130,subject_id:16,numeric_grade:81,letter_grade:"",grade_type:"Nilai Akhir",achievements_id:16},</t>
  </si>
  <si>
    <t>{history_id:131,subject_id:16,numeric_grade:88,letter_grade:"",grade_type:"Nilai Akhir",achievements_id:16},</t>
  </si>
  <si>
    <t>{history_id:132,subject_id:16,numeric_grade:80,letter_grade:"",grade_type:"Nilai Akhir",achievements_id:16},</t>
  </si>
  <si>
    <t>{history_id:133,subject_id:16,numeric_grade:80,letter_grade:"",grade_type:"Nilai Akhir",achievements_id:16},</t>
  </si>
  <si>
    <t>{history_id:134,subject_id:16,numeric_grade:81,letter_grade:"",grade_type:"Nilai Akhir",achievements_id:16},</t>
  </si>
  <si>
    <t>{history_id:135,subject_id:16,numeric_grade:85,letter_grade:"",grade_type:"Nilai Akhir",achievements_id:16},</t>
  </si>
  <si>
    <t>{history_id:136,subject_id:16,numeric_grade:85,letter_grade:"",grade_type:"Nilai Akhir",achievements_id:16},</t>
  </si>
  <si>
    <t>{history_id:137,subject_id:16,numeric_grade:89,letter_grade:"",grade_type:"Nilai Akhir",achievements_id:16},</t>
  </si>
  <si>
    <t>{history_id:138,subject_id:16,numeric_grade:87,letter_grade:"",grade_type:"Nilai Akhir",achievements_id:16},</t>
  </si>
  <si>
    <t>{history_id:139,subject_id:16,numeric_grade:78,letter_grade:"",grade_type:"Nilai Akhir",achievements_id:16},</t>
  </si>
  <si>
    <t>{history_id:140,subject_id:16,numeric_grade:82,letter_grade:"",grade_type:"Nilai Akhir",achievements_id:16},</t>
  </si>
  <si>
    <t>{history_id:141,subject_id:16,numeric_grade:77,letter_grade:"",grade_type:"Nilai Akhir",achievements_id:16},</t>
  </si>
  <si>
    <t>{history_id:142,subject_id:16,numeric_grade:88,letter_grade:"",grade_type:"Nilai Akhir",achievements_id:16},</t>
  </si>
  <si>
    <t>{history_id:143,subject_id:16,numeric_grade:85,letter_grade:"",grade_type:"Nilai Akhir",achievements_id:16},</t>
  </si>
  <si>
    <t>{history_id:144,subject_id:16,numeric_grade:82,letter_grade:"",grade_type:"Nilai Akhir",achievements_id:16},</t>
  </si>
  <si>
    <t>{history_id:145,subject_id:16,numeric_grade:89,letter_grade:"",grade_type:"Nilai Akhir",achievements_id:16},</t>
  </si>
  <si>
    <t>{history_id:146,subject_id:16,numeric_grade:88,letter_grade:"",grade_type:"Nilai Akhir",achievements_id:16},</t>
  </si>
  <si>
    <t>{history_id:147,subject_id:16,numeric_grade:86,letter_grade:"",grade_type:"Nilai Akhir",achievements_id:16},</t>
  </si>
  <si>
    <t>{history_id:148,subject_id:16,numeric_grade:86,letter_grade:"",grade_type:"Nilai Akhir",achievements_id:16},</t>
  </si>
  <si>
    <t>{history_id:149,subject_id:16,numeric_grade:86,letter_grade:"",grade_type:"Nilai Akhir",achievements_id:16},</t>
  </si>
  <si>
    <t>{history_id:150,subject_id:16,numeric_grade:88,letter_grade:"",grade_type:"Nilai Akhir",achievements_id:16},</t>
  </si>
  <si>
    <t>{history_id:151,subject_id:16,numeric_grade:90,letter_grade:"",grade_type:"Nilai Akhir",achievements_id:16},</t>
  </si>
  <si>
    <t>{history_id:152,subject_id:16,numeric_grade:89,letter_grade:"",grade_type:"Nilai Akhir",achievements_id:16},</t>
  </si>
  <si>
    <t>{history_id:153,subject_id:16,numeric_grade:87,letter_grade:"",grade_type:"Nilai Akhir",achievements_id:16},</t>
  </si>
  <si>
    <t>{history_id:154,subject_id:16,numeric_grade:91,letter_grade:"",grade_type:"Nilai Akhir",achievements_id:16},</t>
  </si>
  <si>
    <t>{history_id:155,subject_id:16,numeric_grade:90,letter_grade:"",grade_type:"Nilai Akhir",achievements_id:16},</t>
  </si>
  <si>
    <t>{history_id:156,subject_id:16,numeric_grade:90,letter_grade:"",grade_type:"Nilai Akhir",achievements_id:16},</t>
  </si>
  <si>
    <t>{history_id:157,subject_id:16,numeric_grade:87,letter_grade:"",grade_type:"Nilai Akhir",achievements_id:16},</t>
  </si>
  <si>
    <t>{history_id:158,subject_id:16,numeric_grade:86,letter_grade:"",grade_type:"Nilai Akhir",achievements_id:16},</t>
  </si>
  <si>
    <t>{history_id:159,subject_id:16,numeric_grade:87,letter_grade:"",grade_type:"Nilai Akhir",achievements_id:16},</t>
  </si>
  <si>
    <t>{history_id:160,subject_id:16,numeric_grade:86,letter_grade:"",grade_type:"Nilai Akhir",achievements_id:16},</t>
  </si>
  <si>
    <t>{history_id:161,subject_id:16,numeric_grade:87,letter_grade:"",grade_type:"Nilai Akhir",achievements_id:16},</t>
  </si>
  <si>
    <t>{history_id:162,subject_id:16,numeric_grade:81,letter_grade:"",grade_type:"Nilai Akhir",achievements_id:16},</t>
  </si>
  <si>
    <t>{history_id:163,subject_id:16,numeric_grade:84,letter_grade:"",grade_type:"Nilai Akhir",achievements_id:16},</t>
  </si>
  <si>
    <t>{history_id:164,subject_id:16,numeric_grade:85,letter_grade:"",grade_type:"Nilai Akhir",achievements_id:16},</t>
  </si>
  <si>
    <t>{history_id:165,subject_id:16,numeric_grade:85,letter_grade:"",grade_type:"Nilai Akhir",achievements_id:16},</t>
  </si>
  <si>
    <t>{history_id:166,subject_id:16,numeric_grade:87,letter_grade:"",grade_type:"Nilai Akhir",achievements_id:16},</t>
  </si>
  <si>
    <t>{history_id:167,subject_id:16,numeric_grade:87,letter_grade:"",grade_type:"Nilai Akhir",achievements_id:16},</t>
  </si>
  <si>
    <t>{history_id:168,subject_id:16,numeric_grade:88,letter_grade:"",grade_type:"Nilai Akhir",achievements_id:16},</t>
  </si>
  <si>
    <t>{history_id:169,subject_id:16,numeric_grade:87,letter_grade:"",grade_type:"Nilai Akhir",achievements_id:16},</t>
  </si>
  <si>
    <t>{history_id:170,subject_id:16,numeric_grade:84,letter_grade:"",grade_type:"Nilai Akhir",achievements_id:16},</t>
  </si>
  <si>
    <t>{history_id:171,subject_id:16,numeric_grade:87,letter_grade:"",grade_type:"Nilai Akhir",achievements_id:16},</t>
  </si>
  <si>
    <t>{history_id:172,subject_id:16,numeric_grade:87,letter_grade:"",grade_type:"Nilai Akhir",achievements_id:16},</t>
  </si>
  <si>
    <t>{history_id:173,subject_id:16,numeric_grade:83,letter_grade:"",grade_type:"Nilai Akhir",achievements_id:16},</t>
  </si>
  <si>
    <t>{history_id:174,subject_id:16,numeric_grade:88,letter_grade:"",grade_type:"Nilai Akhir",achievements_id:16},</t>
  </si>
  <si>
    <t>{history_id:175,subject_id:16,numeric_grade:85,letter_grade:"",grade_type:"Nilai Akhir",achievements_id:16},</t>
  </si>
  <si>
    <t>{history_id:176,subject_id:16,numeric_grade:88,letter_grade:"",grade_type:"Nilai Akhir",achievements_id:16},</t>
  </si>
  <si>
    <t>{history_id:177,subject_id:16,numeric_grade:85,letter_grade:"",grade_type:"Nilai Akhir",achievements_id:16},</t>
  </si>
  <si>
    <t>{history_id:178,subject_id:16,numeric_grade:88,letter_grade:"",grade_type:"Nilai Akhir",achievements_id:16},</t>
  </si>
  <si>
    <t>{history_id:179,subject_id:16,numeric_grade:84,letter_grade:"",grade_type:"Nilai Akhir",achievements_id:16},</t>
  </si>
  <si>
    <t>{history_id:180,subject_id:16,numeric_grade:79,letter_grade:"",grade_type:"Nilai Akhir",achievements_id:16},</t>
  </si>
  <si>
    <t>{history_id:181,subject_id:16,numeric_grade:86,letter_grade:"",grade_type:"Nilai Akhir",achievements_id:16},</t>
  </si>
  <si>
    <t>{history_id:182,subject_id:16,numeric_grade:79,letter_grade:"",grade_type:"Nilai Akhir",achievements_id:16},</t>
  </si>
  <si>
    <t>{history_id:183,subject_id:16,numeric_grade:84,letter_grade:"",grade_type:"Nilai Akhir",achievements_id:16},</t>
  </si>
  <si>
    <t>{history_id:184,subject_id:16,numeric_grade:88,letter_grade:"",grade_type:"Nilai Akhir",achievements_id:16},</t>
  </si>
  <si>
    <t>{history_id:185,subject_id:16,numeric_grade:86,letter_grade:"",grade_type:"Nilai Akhir",achievements_id:16},</t>
  </si>
  <si>
    <t>{history_id:186,subject_id:16,numeric_grade:85,letter_grade:"",grade_type:"Nilai Akhir",achievements_id:16},</t>
  </si>
  <si>
    <t>{history_id:187,subject_id:16,numeric_grade:82,letter_grade:"",grade_type:"Nilai Akhir",achievements_id:16},</t>
  </si>
  <si>
    <t>{history_id:188,subject_id:16,numeric_grade:89,letter_grade:"",grade_type:"Nilai Akhir",achievements_id:16},</t>
  </si>
  <si>
    <t>{history_id:189,subject_id:16,numeric_grade:83,letter_grade:"",grade_type:"Nilai Akhir",achievements_id:16},</t>
  </si>
  <si>
    <t>{history_id:190,subject_id:16,numeric_grade:88,letter_grade:"",grade_type:"Nilai Akhir",achievements_id:16},</t>
  </si>
  <si>
    <t>{history_id:191,subject_id:16,numeric_grade:84,letter_grade:"",grade_type:"Nilai Akhir",achievements_id:16},</t>
  </si>
  <si>
    <t>{history_id:192,subject_id:16,numeric_grade:85,letter_grade:"",grade_type:"Nilai Akhir",achievements_id:16},</t>
  </si>
  <si>
    <t>{history_id:193,subject_id:16,numeric_grade:88,letter_grade:"",grade_type:"Nilai Akhir",achievements_id:16},</t>
  </si>
  <si>
    <t>{history_id:194,subject_id:16,numeric_grade:85,letter_grade:"",grade_type:"Nilai Akhir",achievements_id:16},</t>
  </si>
  <si>
    <t>{history_id:195,subject_id:16,numeric_grade:87,letter_grade:"",grade_type:"Nilai Akhir",achievements_id:16},</t>
  </si>
  <si>
    <t>{history_id:196,subject_id:16,numeric_grade:87,letter_grade:"",grade_type:"Nilai Akhir",achievements_id:16},</t>
  </si>
  <si>
    <t>{history_id:197,subject_id:16,numeric_grade:88,letter_grade:"",grade_type:"Nilai Akhir",achievements_id:16},</t>
  </si>
  <si>
    <t>{history_id:198,subject_id:16,numeric_grade:89,letter_grade:"",grade_type:"Nilai Akhir",achievements_id:16},</t>
  </si>
  <si>
    <t>{history_id:199,subject_id:16,numeric_grade:84,letter_grade:"",grade_type:"Nilai Akhir",achievements_id:16},</t>
  </si>
  <si>
    <t>{history_id:200,subject_id:16,numeric_grade:85,letter_grade:"",grade_type:"Nilai Akhir",achievements_id:16},</t>
  </si>
  <si>
    <t>{history_id:201,subject_id:16,numeric_grade:85,letter_grade:"",grade_type:"Nilai Akhir",achievements_id:16},</t>
  </si>
  <si>
    <t>{history_id:202,subject_id:19,numeric_grade:88,letter_grade:"",grade_type:"Nilai Akhir",achievements_id:19},</t>
  </si>
  <si>
    <t>{history_id:203,subject_id:19,numeric_grade:88,letter_grade:"",grade_type:"Nilai Akhir",achievements_id:19},</t>
  </si>
  <si>
    <t>{history_id:204,subject_id:19,numeric_grade:86,letter_grade:"",grade_type:"Nilai Akhir",achievements_id:19},</t>
  </si>
  <si>
    <t>{history_id:205,subject_id:19,numeric_grade:88,letter_grade:"",grade_type:"Nilai Akhir",achievements_id:19},</t>
  </si>
  <si>
    <t>{history_id:206,subject_id:19,numeric_grade:86,letter_grade:"",grade_type:"Nilai Akhir",achievements_id:19},</t>
  </si>
  <si>
    <t>{history_id:207,subject_id:19,numeric_grade:88,letter_grade:"",grade_type:"Nilai Akhir",achievements_id:19},</t>
  </si>
  <si>
    <t>{history_id:208,subject_id:19,numeric_grade:82,letter_grade:"",grade_type:"Nilai Akhir",achievements_id:19},</t>
  </si>
  <si>
    <t>{history_id:209,subject_id:19,numeric_grade:86,letter_grade:"",grade_type:"Nilai Akhir",achievements_id:19},</t>
  </si>
  <si>
    <t>{history_id:210,subject_id:19,numeric_grade:88,letter_grade:"",grade_type:"Nilai Akhir",achievements_id:19},</t>
  </si>
  <si>
    <t>{history_id:211,subject_id:19,numeric_grade:87,letter_grade:"",grade_type:"Nilai Akhir",achievements_id:19},</t>
  </si>
  <si>
    <t>{history_id:212,subject_id:19,numeric_grade:88,letter_grade:"",grade_type:"Nilai Akhir",achievements_id:19},</t>
  </si>
  <si>
    <t>{history_id:213,subject_id:19,numeric_grade:88,letter_grade:"",grade_type:"Nilai Akhir",achievements_id:19},</t>
  </si>
  <si>
    <t>{history_id:214,subject_id:19,numeric_grade:87,letter_grade:"",grade_type:"Nilai Akhir",achievements_id:19},</t>
  </si>
  <si>
    <t>{history_id:215,subject_id:19,numeric_grade:87,letter_grade:"",grade_type:"Nilai Akhir",achievements_id:19},</t>
  </si>
  <si>
    <t>{history_id:216,subject_id:19,numeric_grade:87,letter_grade:"",grade_type:"Nilai Akhir",achievements_id:19},</t>
  </si>
  <si>
    <t>{history_id:217,subject_id:19,numeric_grade:86,letter_grade:"",grade_type:"Nilai Akhir",achievements_id:19},</t>
  </si>
  <si>
    <t>{history_id:218,subject_id:19,numeric_grade:86,letter_grade:"",grade_type:"Nilai Akhir",achievements_id:19},</t>
  </si>
  <si>
    <t>{history_id:219,subject_id:19,numeric_grade:89,letter_grade:"",grade_type:"Nilai Akhir",achievements_id:19},</t>
  </si>
  <si>
    <t>{history_id:220,subject_id:19,numeric_grade:85,letter_grade:"",grade_type:"Nilai Akhir",achievements_id:19},</t>
  </si>
  <si>
    <t>{history_id:221,subject_id:19,numeric_grade:86,letter_grade:"",grade_type:"Nilai Akhir",achievements_id:19},</t>
  </si>
  <si>
    <t>{history_id:222,subject_id:19,numeric_grade:87,letter_grade:"",grade_type:"Nilai Akhir",achievements_id:19},</t>
  </si>
  <si>
    <t>{history_id:223,subject_id:19,numeric_grade:85,letter_grade:"",grade_type:"Nilai Akhir",achievements_id:19},</t>
  </si>
  <si>
    <t>{history_id:224,subject_id:19,numeric_grade:86,letter_grade:"",grade_type:"Nilai Akhir",achievements_id:19},</t>
  </si>
  <si>
    <t>{history_id:225,subject_id:19,numeric_grade:87,letter_grade:"",grade_type:"Nilai Akhir",achievements_id:19},</t>
  </si>
  <si>
    <t>{history_id:226,subject_id:19,numeric_grade:85,letter_grade:"",grade_type:"Nilai Akhir",achievements_id:19},</t>
  </si>
  <si>
    <t>{history_id:227,subject_id:19,numeric_grade:87,letter_grade:"",grade_type:"Nilai Akhir",achievements_id:19},</t>
  </si>
  <si>
    <t>{history_id:228,subject_id:19,numeric_grade:84,letter_grade:"",grade_type:"Nilai Akhir",achievements_id:19},</t>
  </si>
  <si>
    <t>{history_id:229,subject_id:19,numeric_grade:85,letter_grade:"",grade_type:"Nilai Akhir",achievements_id:19},</t>
  </si>
  <si>
    <t>{history_id:230,subject_id:19,numeric_grade:87,letter_grade:"",grade_type:"Nilai Akhir",achievements_id:19},</t>
  </si>
  <si>
    <t>{history_id:231,subject_id:19,numeric_grade:88,letter_grade:"",grade_type:"Nilai Akhir",achievements_id:19},</t>
  </si>
  <si>
    <t>{history_id:232,subject_id:19,numeric_grade:88,letter_grade:"",grade_type:"Nilai Akhir",achievements_id:19},</t>
  </si>
  <si>
    <t>{history_id:233,subject_id:19,numeric_grade:83,letter_grade:"",grade_type:"Nilai Akhir",achievements_id:19},</t>
  </si>
  <si>
    <t>{history_id:234,subject_id:19,numeric_grade:86,letter_grade:"",grade_type:"Nilai Akhir",achievements_id:19},</t>
  </si>
  <si>
    <t>{history_id:235,subject_id:19,numeric_grade:87,letter_grade:"",grade_type:"Nilai Akhir",achievements_id:19},</t>
  </si>
  <si>
    <t>{history_id:236,subject_id:19,numeric_grade:86,letter_grade:"",grade_type:"Nilai Akhir",achievements_id:19},</t>
  </si>
  <si>
    <t>{history_id:237,subject_id:19,numeric_grade:87,letter_grade:"",grade_type:"Nilai Akhir",achievements_id:19},</t>
  </si>
  <si>
    <t>{history_id:238,subject_id:19,numeric_grade:88,letter_grade:"",grade_type:"Nilai Akhir",achievements_id:19},</t>
  </si>
  <si>
    <t>{history_id:239,subject_id:19,numeric_grade:89,letter_grade:"",grade_type:"Nilai Akhir",achievements_id:19},</t>
  </si>
  <si>
    <t>{history_id:240,subject_id:19,numeric_grade:87,letter_grade:"",grade_type:"Nilai Akhir",achievements_id:19},</t>
  </si>
  <si>
    <t>{history_id:241,subject_id:19,numeric_grade:83,letter_grade:"",grade_type:"Nilai Akhir",achievements_id:19},</t>
  </si>
  <si>
    <t>{history_id:242,subject_id:19,numeric_grade:87,letter_grade:"",grade_type:"Nilai Akhir",achievements_id:19},</t>
  </si>
  <si>
    <t>{history_id:243,subject_id:19,numeric_grade:88,letter_grade:"",grade_type:"Nilai Akhir",achievements_id:19},</t>
  </si>
  <si>
    <t>{history_id:244,subject_id:19,numeric_grade:87,letter_grade:"",grade_type:"Nilai Akhir",achievements_id:19},</t>
  </si>
  <si>
    <t>{history_id:245,subject_id:19,numeric_grade:88,letter_grade:"",grade_type:"Nilai Akhir",achievements_id:19},</t>
  </si>
  <si>
    <t>{history_id:246,subject_id:19,numeric_grade:86,letter_grade:"",grade_type:"Nilai Akhir",achievements_id:19},</t>
  </si>
  <si>
    <t>{history_id:247,subject_id:19,numeric_grade:87,letter_grade:"",grade_type:"Nilai Akhir",achievements_id:19},</t>
  </si>
  <si>
    <t>{history_id:248,subject_id:19,numeric_grade:89,letter_grade:"",grade_type:"Nilai Akhir",achievements_id:19},</t>
  </si>
  <si>
    <t>{history_id:249,subject_id:19,numeric_grade:88,letter_grade:"",grade_type:"Nilai Akhir",achievements_id:19},</t>
  </si>
  <si>
    <t>{history_id:250,subject_id:19,numeric_grade:88,letter_grade:"",grade_type:"Nilai Akhir",achievements_id:19},</t>
  </si>
  <si>
    <t>{history_id:251,subject_id:19,numeric_grade:89,letter_grade:"",grade_type:"Nilai Akhir",achievements_id:19},</t>
  </si>
  <si>
    <t>{history_id:252,subject_id:19,numeric_grade:87,letter_grade:"",grade_type:"Nilai Akhir",achievements_id:19},</t>
  </si>
  <si>
    <t>{history_id:253,subject_id:19,numeric_grade:87,letter_grade:"",grade_type:"Nilai Akhir",achievements_id:19},</t>
  </si>
  <si>
    <t>{history_id:254,subject_id:19,numeric_grade:86,letter_grade:"",grade_type:"Nilai Akhir",achievements_id:19},</t>
  </si>
  <si>
    <t>{history_id:255,subject_id:19,numeric_grade:88,letter_grade:"",grade_type:"Nilai Akhir",achievements_id:19},</t>
  </si>
  <si>
    <t>{history_id:256,subject_id:19,numeric_grade:87,letter_grade:"",grade_type:"Nilai Akhir",achievements_id:19},</t>
  </si>
  <si>
    <t>{history_id:257,subject_id:19,numeric_grade:85,letter_grade:"",grade_type:"Nilai Akhir",achievements_id:19},</t>
  </si>
  <si>
    <t>{history_id:258,subject_id:19,numeric_grade:88,letter_grade:"",grade_type:"Nilai Akhir",achievements_id:19},</t>
  </si>
  <si>
    <t>{history_id:259,subject_id:19,numeric_grade:88,letter_grade:"",grade_type:"Nilai Akhir",achievements_id:19},</t>
  </si>
  <si>
    <t>{history_id:260,subject_id:19,numeric_grade:88,letter_grade:"",grade_type:"Nilai Akhir",achievements_id:19},</t>
  </si>
  <si>
    <t>{history_id:261,subject_id:19,numeric_grade:88,letter_grade:"",grade_type:"Nilai Akhir",achievements_id:19},</t>
  </si>
  <si>
    <t>{history_id:262,subject_id:19,numeric_grade:85,letter_grade:"",grade_type:"Nilai Akhir",achievements_id:19},</t>
  </si>
  <si>
    <t>{history_id:263,subject_id:19,numeric_grade:88,letter_grade:"",grade_type:"Nilai Akhir",achievements_id:19},</t>
  </si>
  <si>
    <t>{history_id:1,subject_id:20,numeric_grade:86,letter_grade:"",grade_type:"Nilai Akhir",achievements_id:20},</t>
  </si>
  <si>
    <t>{history_id:2,subject_id:20,numeric_grade:90,letter_grade:"",grade_type:"Nilai Akhir",achievements_id:20},</t>
  </si>
  <si>
    <t>{history_id:3,subject_id:20,numeric_grade:90,letter_grade:"",grade_type:"Nilai Akhir",achievements_id:20},</t>
  </si>
  <si>
    <t>{history_id:4,subject_id:20,numeric_grade:82,letter_grade:"",grade_type:"Nilai Akhir",achievements_id:20},</t>
  </si>
  <si>
    <t>{history_id:5,subject_id:20,numeric_grade:86,letter_grade:"",grade_type:"Nilai Akhir",achievements_id:20},</t>
  </si>
  <si>
    <t>{history_id:6,subject_id:20,numeric_grade:82,letter_grade:"",grade_type:"Nilai Akhir",achievements_id:20},</t>
  </si>
  <si>
    <t>{history_id:7,subject_id:20,numeric_grade:85,letter_grade:"",grade_type:"Nilai Akhir",achievements_id:20},</t>
  </si>
  <si>
    <t>{history_id:8,subject_id:20,numeric_grade:86,letter_grade:"",grade_type:"Nilai Akhir",achievements_id:20},</t>
  </si>
  <si>
    <t>{history_id:9,subject_id:20,numeric_grade:86,letter_grade:"",grade_type:"Nilai Akhir",achievements_id:20},</t>
  </si>
  <si>
    <t>{history_id:10,subject_id:20,numeric_grade:85,letter_grade:"",grade_type:"Nilai Akhir",achievements_id:20},</t>
  </si>
  <si>
    <t>{history_id:11,subject_id:20,numeric_grade:89,letter_grade:"",grade_type:"Nilai Akhir",achievements_id:20},</t>
  </si>
  <si>
    <t>{history_id:12,subject_id:20,numeric_grade:90,letter_grade:"",grade_type:"Nilai Akhir",achievements_id:20},</t>
  </si>
  <si>
    <t>{history_id:13,subject_id:20,numeric_grade:87,letter_grade:"",grade_type:"Nilai Akhir",achievements_id:20},</t>
  </si>
  <si>
    <t>{history_id:14,subject_id:20,numeric_grade:80,letter_grade:"",grade_type:"Nilai Akhir",achievements_id:20},</t>
  </si>
  <si>
    <t>{history_id:15,subject_id:20,numeric_grade:84,letter_grade:"",grade_type:"Nilai Akhir",achievements_id:20},</t>
  </si>
  <si>
    <t>{history_id:16,subject_id:20,numeric_grade:82,letter_grade:"",grade_type:"Nilai Akhir",achievements_id:20},</t>
  </si>
  <si>
    <t>{history_id:17,subject_id:20,numeric_grade:80,letter_grade:"",grade_type:"Nilai Akhir",achievements_id:20},</t>
  </si>
  <si>
    <t>{history_id:18,subject_id:20,numeric_grade:87,letter_grade:"",grade_type:"Nilai Akhir",achievements_id:20},</t>
  </si>
  <si>
    <t>{history_id:19,subject_id:20,numeric_grade:91,letter_grade:"",grade_type:"Nilai Akhir",achievements_id:20},</t>
  </si>
  <si>
    <t>{history_id:20,subject_id:20,numeric_grade:86,letter_grade:"",grade_type:"Nilai Akhir",achievements_id:20},</t>
  </si>
  <si>
    <t>{history_id:21,subject_id:20,numeric_grade:85,letter_grade:"",grade_type:"Nilai Akhir",achievements_id:20},</t>
  </si>
  <si>
    <t>{history_id:22,subject_id:20,numeric_grade:86,letter_grade:"",grade_type:"Nilai Akhir",achievements_id:20},</t>
  </si>
  <si>
    <t>{history_id:23,subject_id:20,numeric_grade:89,letter_grade:"",grade_type:"Nilai Akhir",achievements_id:20},</t>
  </si>
  <si>
    <t>{history_id:24,subject_id:20,numeric_grade:84,letter_grade:"",grade_type:"Nilai Akhir",achievements_id:20},</t>
  </si>
  <si>
    <t>{history_id:25,subject_id:20,numeric_grade:91,letter_grade:"",grade_type:"Nilai Akhir",achievements_id:20},</t>
  </si>
  <si>
    <t>{history_id:26,subject_id:20,numeric_grade:84,letter_grade:"",grade_type:"Nilai Akhir",achievements_id:20},</t>
  </si>
  <si>
    <t>{history_id:27,subject_id:20,numeric_grade:79,letter_grade:"",grade_type:"Nilai Akhir",achievements_id:20},</t>
  </si>
  <si>
    <t>{history_id:28,subject_id:20,numeric_grade:86,letter_grade:"",grade_type:"Nilai Akhir",achievements_id:20},</t>
  </si>
  <si>
    <t>{history_id:29,subject_id:20,numeric_grade:86,letter_grade:"",grade_type:"Nilai Akhir",achievements_id:20},</t>
  </si>
  <si>
    <t>{history_id:30,subject_id:20,numeric_grade:88,letter_grade:"",grade_type:"Nilai Akhir",achievements_id:20},</t>
  </si>
  <si>
    <t>{history_id:31,subject_id:20,numeric_grade:88,letter_grade:"",grade_type:"Nilai Akhir",achievements_id:20},</t>
  </si>
  <si>
    <t>{history_id:32,subject_id:20,numeric_grade:89,letter_grade:"",grade_type:"Nilai Akhir",achievements_id:20},</t>
  </si>
  <si>
    <t>{history_id:33,subject_id:21,numeric_grade:85,letter_grade:"",grade_type:"Nilai Akhir",achievements_id:21},</t>
  </si>
  <si>
    <t>{history_id:34,subject_id:21,numeric_grade:87,letter_grade:"",grade_type:"Nilai Akhir",achievements_id:21},</t>
  </si>
  <si>
    <t>{history_id:35,subject_id:21,numeric_grade:87,letter_grade:"",grade_type:"Nilai Akhir",achievements_id:21},</t>
  </si>
  <si>
    <t>{history_id:36,subject_id:21,numeric_grade:77,letter_grade:"",grade_type:"Nilai Akhir",achievements_id:21},</t>
  </si>
  <si>
    <t>{history_id:37,subject_id:21,numeric_grade:79,letter_grade:"",grade_type:"Nilai Akhir",achievements_id:21},</t>
  </si>
  <si>
    <t>{history_id:38,subject_id:21,numeric_grade:92,letter_grade:"",grade_type:"Nilai Akhir",achievements_id:21},</t>
  </si>
  <si>
    <t>{history_id:39,subject_id:21,numeric_grade:89,letter_grade:"",grade_type:"Nilai Akhir",achievements_id:21},</t>
  </si>
  <si>
    <t>{history_id:40,subject_id:21,numeric_grade:87,letter_grade:"",grade_type:"Nilai Akhir",achievements_id:21},</t>
  </si>
  <si>
    <t>{history_id:41,subject_id:21,numeric_grade:84,letter_grade:"",grade_type:"Nilai Akhir",achievements_id:21},</t>
  </si>
  <si>
    <t>{history_id:42,subject_id:21,numeric_grade:85,letter_grade:"",grade_type:"Nilai Akhir",achievements_id:21},</t>
  </si>
  <si>
    <t>{history_id:43,subject_id:21,numeric_grade:78,letter_grade:"",grade_type:"Nilai Akhir",achievements_id:21},</t>
  </si>
  <si>
    <t>{history_id:44,subject_id:21,numeric_grade:80,letter_grade:"",grade_type:"Nilai Akhir",achievements_id:21},</t>
  </si>
  <si>
    <t>{history_id:45,subject_id:21,numeric_grade:83,letter_grade:"",grade_type:"Nilai Akhir",achievements_id:21},</t>
  </si>
  <si>
    <t>{history_id:46,subject_id:21,numeric_grade:80,letter_grade:"",grade_type:"Nilai Akhir",achievements_id:21},</t>
  </si>
  <si>
    <t>{history_id:47,subject_id:21,numeric_grade:79,letter_grade:"",grade_type:"Nilai Akhir",achievements_id:21},</t>
  </si>
  <si>
    <t>{history_id:48,subject_id:21,numeric_grade:86,letter_grade:"",grade_type:"Nilai Akhir",achievements_id:21},</t>
  </si>
  <si>
    <t>{history_id:49,subject_id:21,numeric_grade:86,letter_grade:"",grade_type:"Nilai Akhir",achievements_id:21},</t>
  </si>
  <si>
    <t>{history_id:50,subject_id:21,numeric_grade:83,letter_grade:"",grade_type:"Nilai Akhir",achievements_id:21},</t>
  </si>
  <si>
    <t>{history_id:51,subject_id:21,numeric_grade:86,letter_grade:"",grade_type:"Nilai Akhir",achievements_id:21},</t>
  </si>
  <si>
    <t>{history_id:52,subject_id:21,numeric_grade:86,letter_grade:"",grade_type:"Nilai Akhir",achievements_id:21},</t>
  </si>
  <si>
    <t>{history_id:53,subject_id:21,numeric_grade:85,letter_grade:"",grade_type:"Nilai Akhir",achievements_id:21},</t>
  </si>
  <si>
    <t>{history_id:54,subject_id:21,numeric_grade:85,letter_grade:"",grade_type:"Nilai Akhir",achievements_id:21},</t>
  </si>
  <si>
    <t>{history_id:55,subject_id:21,numeric_grade:86,letter_grade:"",grade_type:"Nilai Akhir",achievements_id:21},</t>
  </si>
  <si>
    <t>{history_id:56,subject_id:21,numeric_grade:86,letter_grade:"",grade_type:"Nilai Akhir",achievements_id:21},</t>
  </si>
  <si>
    <t>{history_id:57,subject_id:21,numeric_grade:87,letter_grade:"",grade_type:"Nilai Akhir",achievements_id:21},</t>
  </si>
  <si>
    <t>{history_id:58,subject_id:21,numeric_grade:85,letter_grade:"",grade_type:"Nilai Akhir",achievements_id:21},</t>
  </si>
  <si>
    <t>{history_id:59,subject_id:21,numeric_grade:86,letter_grade:"",grade_type:"Nilai Akhir",achievements_id:21},</t>
  </si>
  <si>
    <t>{history_id:60,subject_id:21,numeric_grade:85,letter_grade:"",grade_type:"Nilai Akhir",achievements_id:21},</t>
  </si>
  <si>
    <t>{history_id:61,subject_id:21,numeric_grade:86,letter_grade:"",grade_type:"Nilai Akhir",achievements_id:21},</t>
  </si>
  <si>
    <t>{history_id:62,subject_id:21,numeric_grade:88,letter_grade:"",grade_type:"Nilai Akhir",achievements_id:21},</t>
  </si>
  <si>
    <t>{history_id:63,subject_id:21,numeric_grade:85,letter_grade:"",grade_type:"Nilai Akhir",achievements_id:21},</t>
  </si>
  <si>
    <t>{history_id:64,subject_id:21,numeric_grade:85,letter_grade:"",grade_type:"Nilai Akhir",achievements_id:21},</t>
  </si>
  <si>
    <t>{history_id:65,subject_id:21,numeric_grade:87,letter_grade:"",grade_type:"Nilai Akhir",achievements_id:21},</t>
  </si>
  <si>
    <t>{history_id:66,subject_id:21,numeric_grade:89,letter_grade:"",grade_type:"Nilai Akhir",achievements_id:21},</t>
  </si>
  <si>
    <t>{history_id:67,subject_id:21,numeric_grade:87,letter_grade:"",grade_type:"Nilai Akhir",achievements_id:21},</t>
  </si>
  <si>
    <t>{history_id:68,subject_id:21,numeric_grade:87,letter_grade:"",grade_type:"Nilai Akhir",achievements_id:21},</t>
  </si>
  <si>
    <t>{history_id:69,subject_id:21,numeric_grade:85,letter_grade:"",grade_type:"Nilai Akhir",achievements_id:21},</t>
  </si>
  <si>
    <t>{history_id:70,subject_id:21,numeric_grade:78,letter_grade:"",grade_type:"Nilai Akhir",achievements_id:21},</t>
  </si>
  <si>
    <t>{history_id:71,subject_id:21,numeric_grade:84,letter_grade:"",grade_type:"Nilai Akhir",achievements_id:21},</t>
  </si>
  <si>
    <t>{history_id:72,subject_id:21,numeric_grade:82,letter_grade:"",grade_type:"Nilai Akhir",achievements_id:21},</t>
  </si>
  <si>
    <t>{history_id:73,subject_id:21,numeric_grade:87,letter_grade:"",grade_type:"Nilai Akhir",achievements_id:21},</t>
  </si>
  <si>
    <t>{history_id:74,subject_id:21,numeric_grade:86,letter_grade:"",grade_type:"Nilai Akhir",achievements_id:21},</t>
  </si>
  <si>
    <t>{history_id:75,subject_id:21,numeric_grade:86,letter_grade:"",grade_type:"Nilai Akhir",achievements_id:21},</t>
  </si>
  <si>
    <t>{history_id:76,subject_id:21,numeric_grade:92,letter_grade:"",grade_type:"Nilai Akhir",achievements_id:21},</t>
  </si>
  <si>
    <t>{history_id:77,subject_id:21,numeric_grade:88,letter_grade:"",grade_type:"Nilai Akhir",achievements_id:21},</t>
  </si>
  <si>
    <t>{history_id:78,subject_id:21,numeric_grade:89,letter_grade:"",grade_type:"Nilai Akhir",achievements_id:21},</t>
  </si>
  <si>
    <t>{history_id:79,subject_id:21,numeric_grade:87,letter_grade:"",grade_type:"Nilai Akhir",achievements_id:21},</t>
  </si>
  <si>
    <t>{history_id:80,subject_id:21,numeric_grade:91,letter_grade:"",grade_type:"Nilai Akhir",achievements_id:21},</t>
  </si>
  <si>
    <t>{history_id:81,subject_id:21,numeric_grade:84,letter_grade:"",grade_type:"Nilai Akhir",achievements_id:21},</t>
  </si>
  <si>
    <t>{history_id:82,subject_id:22,numeric_grade:79,letter_grade:"",grade_type:"Nilai Akhir",achievements_id:22},</t>
  </si>
  <si>
    <t>{history_id:83,subject_id:22,numeric_grade:80,letter_grade:"",grade_type:"Nilai Akhir",achievements_id:22},</t>
  </si>
  <si>
    <t>{history_id:84,subject_id:22,numeric_grade:80,letter_grade:"",grade_type:"Nilai Akhir",achievements_id:22},</t>
  </si>
  <si>
    <t>{history_id:85,subject_id:22,numeric_grade:82,letter_grade:"",grade_type:"Nilai Akhir",achievements_id:22},</t>
  </si>
  <si>
    <t>{history_id:86,subject_id:22,numeric_grade:89,letter_grade:"",grade_type:"Nilai Akhir",achievements_id:22},</t>
  </si>
  <si>
    <t>{history_id:87,subject_id:22,numeric_grade:89,letter_grade:"",grade_type:"Nilai Akhir",achievements_id:22},</t>
  </si>
  <si>
    <t>{history_id:88,subject_id:22,numeric_grade:85,letter_grade:"",grade_type:"Nilai Akhir",achievements_id:22},</t>
  </si>
  <si>
    <t>{history_id:89,subject_id:22,numeric_grade:86,letter_grade:"",grade_type:"Nilai Akhir",achievements_id:22},</t>
  </si>
  <si>
    <t>{history_id:90,subject_id:22,numeric_grade:86,letter_grade:"",grade_type:"Nilai Akhir",achievements_id:22},</t>
  </si>
  <si>
    <t>{history_id:91,subject_id:22,numeric_grade:85,letter_grade:"",grade_type:"Nilai Akhir",achievements_id:22},</t>
  </si>
  <si>
    <t>{history_id:92,subject_id:22,numeric_grade:76,letter_grade:"",grade_type:"Nilai Akhir",achievements_id:22},</t>
  </si>
  <si>
    <t>{history_id:93,subject_id:22,numeric_grade:72,letter_grade:"",grade_type:"Nilai Akhir",achievements_id:22},</t>
  </si>
  <si>
    <t>{history_id:94,subject_id:22,numeric_grade:85,letter_grade:"",grade_type:"Nilai Akhir",achievements_id:22},</t>
  </si>
  <si>
    <t>{history_id:95,subject_id:22,numeric_grade:87,letter_grade:"",grade_type:"Nilai Akhir",achievements_id:22},</t>
  </si>
  <si>
    <t>{history_id:96,subject_id:22,numeric_grade:87,letter_grade:"",grade_type:"Nilai Akhir",achievements_id:22},</t>
  </si>
  <si>
    <t>{history_id:97,subject_id:22,numeric_grade:87,letter_grade:"",grade_type:"Nilai Akhir",achievements_id:22},</t>
  </si>
  <si>
    <t>{history_id:98,subject_id:22,numeric_grade:85,letter_grade:"",grade_type:"Nilai Akhir",achievements_id:22},</t>
  </si>
  <si>
    <t>{history_id:99,subject_id:22,numeric_grade:87,letter_grade:"",grade_type:"Nilai Akhir",achievements_id:22},</t>
  </si>
  <si>
    <t>{history_id:100,subject_id:22,numeric_grade:88,letter_grade:"",grade_type:"Nilai Akhir",achievements_id:22},</t>
  </si>
  <si>
    <t>{history_id:101,subject_id:22,numeric_grade:89,letter_grade:"",grade_type:"Nilai Akhir",achievements_id:22},</t>
  </si>
  <si>
    <t>{history_id:102,subject_id:22,numeric_grade:70,letter_grade:"",grade_type:"Nilai Akhir",achievements_id:22},</t>
  </si>
  <si>
    <t>{history_id:103,subject_id:22,numeric_grade:72,letter_grade:"",grade_type:"Nilai Akhir",achievements_id:22},</t>
  </si>
  <si>
    <t>{history_id:104,subject_id:22,numeric_grade:86,letter_grade:"",grade_type:"Nilai Akhir",achievements_id:22},</t>
  </si>
  <si>
    <t>{history_id:105,subject_id:22,numeric_grade:84,letter_grade:"",grade_type:"Nilai Akhir",achievements_id:22},</t>
  </si>
  <si>
    <t>{history_id:106,subject_id:22,numeric_grade:80,letter_grade:"",grade_type:"Nilai Akhir",achievements_id:22},</t>
  </si>
  <si>
    <t>{history_id:107,subject_id:22,numeric_grade:80,letter_grade:"",grade_type:"Nilai Akhir",achievements_id:22},</t>
  </si>
  <si>
    <t>{history_id:108,subject_id:22,numeric_grade:77,letter_grade:"",grade_type:"Nilai Akhir",achievements_id:22},</t>
  </si>
  <si>
    <t>{history_id:109,subject_id:22,numeric_grade:70,letter_grade:"",grade_type:"Nilai Akhir",achievements_id:22},</t>
  </si>
  <si>
    <t>{history_id:110,subject_id:22,numeric_grade:70,letter_grade:"",grade_type:"Nilai Akhir",achievements_id:22},</t>
  </si>
  <si>
    <t>{history_id:111,subject_id:22,numeric_grade:70,letter_grade:"",grade_type:"Nilai Akhir",achievements_id:22},</t>
  </si>
  <si>
    <t>{history_id:112,subject_id:22,numeric_grade:76,letter_grade:"",grade_type:"Nilai Akhir",achievements_id:22},</t>
  </si>
  <si>
    <t>{history_id:113,subject_id:22,numeric_grade:79,letter_grade:"",grade_type:"Nilai Akhir",achievements_id:22},</t>
  </si>
  <si>
    <t>{history_id:114,subject_id:22,numeric_grade:79,letter_grade:"",grade_type:"Nilai Akhir",achievements_id:22},</t>
  </si>
  <si>
    <t>{history_id:115,subject_id:22,numeric_grade:87,letter_grade:"",grade_type:"Nilai Akhir",achievements_id:22},</t>
  </si>
  <si>
    <t>{history_id:116,subject_id:22,numeric_grade:84,letter_grade:"",grade_type:"Nilai Akhir",achievements_id:22},</t>
  </si>
  <si>
    <t>{history_id:117,subject_id:22,numeric_grade:83,letter_grade:"",grade_type:"Nilai Akhir",achievements_id:22},</t>
  </si>
  <si>
    <t>{history_id:118,subject_id:22,numeric_grade:77,letter_grade:"",grade_type:"Nilai Akhir",achievements_id:22},</t>
  </si>
  <si>
    <t>{history_id:119,subject_id:22,numeric_grade:73,letter_grade:"",grade_type:"Nilai Akhir",achievements_id:22},</t>
  </si>
  <si>
    <t>{history_id:120,subject_id:22,numeric_grade:80,letter_grade:"",grade_type:"Nilai Akhir",achievements_id:22},</t>
  </si>
  <si>
    <t>{history_id:121,subject_id:22,numeric_grade:83,letter_grade:"",grade_type:"Nilai Akhir",achievements_id:22},</t>
  </si>
  <si>
    <t>{history_id:122,subject_id:22,numeric_grade:72,letter_grade:"",grade_type:"Nilai Akhir",achievements_id:22},</t>
  </si>
  <si>
    <t>{history_id:123,subject_id:22,numeric_grade:72,letter_grade:"",grade_type:"Nilai Akhir",achievements_id:22},</t>
  </si>
  <si>
    <t>{history_id:124,subject_id:22,numeric_grade:86,letter_grade:"",grade_type:"Nilai Akhir",achievements_id:22},</t>
  </si>
  <si>
    <t>{history_id:125,subject_id:22,numeric_grade:82,letter_grade:"",grade_type:"Nilai Akhir",achievements_id:22},</t>
  </si>
  <si>
    <t>{history_id:126,subject_id:22,numeric_grade:81,letter_grade:"",grade_type:"Nilai Akhir",achievements_id:22},</t>
  </si>
  <si>
    <t>{history_id:127,subject_id:22,numeric_grade:74,letter_grade:"",grade_type:"Nilai Akhir",achievements_id:22},</t>
  </si>
  <si>
    <t>{history_id:128,subject_id:22,numeric_grade:71,letter_grade:"",grade_type:"Nilai Akhir",achievements_id:22},</t>
  </si>
  <si>
    <t>{history_id:129,subject_id:22,numeric_grade:78,letter_grade:"",grade_type:"Nilai Akhir",achievements_id:22},</t>
  </si>
  <si>
    <t>{history_id:130,subject_id:22,numeric_grade:73,letter_grade:"",grade_type:"Nilai Akhir",achievements_id:22},</t>
  </si>
  <si>
    <t>{history_id:131,subject_id:22,numeric_grade:85,letter_grade:"",grade_type:"Nilai Akhir",achievements_id:22},</t>
  </si>
  <si>
    <t>{history_id:132,subject_id:22,numeric_grade:77,letter_grade:"",grade_type:"Nilai Akhir",achievements_id:22},</t>
  </si>
  <si>
    <t>{history_id:133,subject_id:22,numeric_grade:70,letter_grade:"",grade_type:"Nilai Akhir",achievements_id:22},</t>
  </si>
  <si>
    <t>{history_id:134,subject_id:22,numeric_grade:71,letter_grade:"",grade_type:"Nilai Akhir",achievements_id:22},</t>
  </si>
  <si>
    <t>{history_id:135,subject_id:22,numeric_grade:75,letter_grade:"",grade_type:"Nilai Akhir",achievements_id:22},</t>
  </si>
  <si>
    <t>{history_id:136,subject_id:22,numeric_grade:77,letter_grade:"",grade_type:"Nilai Akhir",achievements_id:22},</t>
  </si>
  <si>
    <t>{history_id:137,subject_id:22,numeric_grade:85,letter_grade:"",grade_type:"Nilai Akhir",achievements_id:22},</t>
  </si>
  <si>
    <t>{history_id:138,subject_id:22,numeric_grade:78,letter_grade:"",grade_type:"Nilai Akhir",achievements_id:22},</t>
  </si>
  <si>
    <t>{history_id:139,subject_id:22,numeric_grade:70,letter_grade:"",grade_type:"Nilai Akhir",achievements_id:22},</t>
  </si>
  <si>
    <t>{history_id:140,subject_id:22,numeric_grade:72,letter_grade:"",grade_type:"Nilai Akhir",achievements_id:22},</t>
  </si>
  <si>
    <t>{history_id:141,subject_id:22,numeric_grade:71,letter_grade:"",grade_type:"Nilai Akhir",achievements_id:22},</t>
  </si>
  <si>
    <t>{history_id:142,subject_id:22,numeric_grade:90,letter_grade:"",grade_type:"Nilai Akhir",achievements_id:22},</t>
  </si>
  <si>
    <t>{history_id:143,subject_id:22,numeric_grade:81,letter_grade:"",grade_type:"Nilai Akhir",achievements_id:22},</t>
  </si>
  <si>
    <t>{history_id:144,subject_id:22,numeric_grade:79,letter_grade:"",grade_type:"Nilai Akhir",achievements_id:22},</t>
  </si>
  <si>
    <t>{history_id:145,subject_id:22,numeric_grade:86,letter_grade:"",grade_type:"Nilai Akhir",achievements_id:22},</t>
  </si>
  <si>
    <t>{history_id:146,subject_id:22,numeric_grade:82,letter_grade:"",grade_type:"Nilai Akhir",achievements_id:22},</t>
  </si>
  <si>
    <t>{history_id:147,subject_id:22,numeric_grade:81,letter_grade:"",grade_type:"Nilai Akhir",achievements_id:22},</t>
  </si>
  <si>
    <t>{history_id:148,subject_id:22,numeric_grade:85,letter_grade:"",grade_type:"Nilai Akhir",achievements_id:22},</t>
  </si>
  <si>
    <t>{history_id:149,subject_id:22,numeric_grade:84,letter_grade:"",grade_type:"Nilai Akhir",achievements_id:22},</t>
  </si>
  <si>
    <t>{history_id:150,subject_id:22,numeric_grade:86,letter_grade:"",grade_type:"Nilai Akhir",achievements_id:22},</t>
  </si>
  <si>
    <t>{history_id:151,subject_id:22,numeric_grade:91,letter_grade:"",grade_type:"Nilai Akhir",achievements_id:22},</t>
  </si>
  <si>
    <t>{history_id:152,subject_id:22,numeric_grade:87,letter_grade:"",grade_type:"Nilai Akhir",achievements_id:22},</t>
  </si>
  <si>
    <t>{history_id:153,subject_id:22,numeric_grade:83,letter_grade:"",grade_type:"Nilai Akhir",achievements_id:22},</t>
  </si>
  <si>
    <t>{history_id:154,subject_id:22,numeric_grade:87,letter_grade:"",grade_type:"Nilai Akhir",achievements_id:22},</t>
  </si>
  <si>
    <t>{history_id:155,subject_id:22,numeric_grade:87,letter_grade:"",grade_type:"Nilai Akhir",achievements_id:22},</t>
  </si>
  <si>
    <t>{history_id:156,subject_id:22,numeric_grade:89,letter_grade:"",grade_type:"Nilai Akhir",achievements_id:22},</t>
  </si>
  <si>
    <t>{history_id:157,subject_id:22,numeric_grade:79,letter_grade:"",grade_type:"Nilai Akhir",achievements_id:22},</t>
  </si>
  <si>
    <t>{history_id:158,subject_id:22,numeric_grade:84,letter_grade:"",grade_type:"Nilai Akhir",achievements_id:22},</t>
  </si>
  <si>
    <t>{history_id:159,subject_id:22,numeric_grade:85,letter_grade:"",grade_type:"Nilai Akhir",achievements_id:22},</t>
  </si>
  <si>
    <t>{history_id:160,subject_id:22,numeric_grade:82,letter_grade:"",grade_type:"Nilai Akhir",achievements_id:22},</t>
  </si>
  <si>
    <t>{history_id:161,subject_id:22,numeric_grade:86,letter_grade:"",grade_type:"Nilai Akhir",achievements_id:22},</t>
  </si>
  <si>
    <t>{history_id:162,subject_id:22,numeric_grade:81,letter_grade:"",grade_type:"Nilai Akhir",achievements_id:22},</t>
  </si>
  <si>
    <t>{history_id:163,subject_id:22,numeric_grade:87,letter_grade:"",grade_type:"Nilai Akhir",achievements_id:22},</t>
  </si>
  <si>
    <t>{history_id:164,subject_id:22,numeric_grade:80,letter_grade:"",grade_type:"Nilai Akhir",achievements_id:22},</t>
  </si>
  <si>
    <t>{history_id:165,subject_id:22,numeric_grade:80,letter_grade:"",grade_type:"Nilai Akhir",achievements_id:22},</t>
  </si>
  <si>
    <t>{history_id:166,subject_id:22,numeric_grade:82,letter_grade:"",grade_type:"Nilai Akhir",achievements_id:22},</t>
  </si>
  <si>
    <t>{history_id:167,subject_id:22,numeric_grade:83,letter_grade:"",grade_type:"Nilai Akhir",achievements_id:22},</t>
  </si>
  <si>
    <t>{history_id:168,subject_id:22,numeric_grade:86,letter_grade:"",grade_type:"Nilai Akhir",achievements_id:22},</t>
  </si>
  <si>
    <t>{history_id:169,subject_id:22,numeric_grade:81,letter_grade:"",grade_type:"Nilai Akhir",achievements_id:22},</t>
  </si>
  <si>
    <t>{history_id:170,subject_id:22,numeric_grade:77,letter_grade:"",grade_type:"Nilai Akhir",achievements_id:22},</t>
  </si>
  <si>
    <t>{history_id:171,subject_id:22,numeric_grade:91,letter_grade:"",grade_type:"Nilai Akhir",achievements_id:22},</t>
  </si>
  <si>
    <t>{history_id:172,subject_id:22,numeric_grade:82,letter_grade:"",grade_type:"Nilai Akhir",achievements_id:22},</t>
  </si>
  <si>
    <t>{history_id:173,subject_id:22,numeric_grade:84,letter_grade:"",grade_type:"Nilai Akhir",achievements_id:22},</t>
  </si>
  <si>
    <t>{history_id:174,subject_id:22,numeric_grade:85,letter_grade:"",grade_type:"Nilai Akhir",achievements_id:22},</t>
  </si>
  <si>
    <t>{history_id:175,subject_id:22,numeric_grade:90,letter_grade:"",grade_type:"Nilai Akhir",achievements_id:22},</t>
  </si>
  <si>
    <t>{history_id:176,subject_id:22,numeric_grade:87,letter_grade:"",grade_type:"Nilai Akhir",achievements_id:22},</t>
  </si>
  <si>
    <t>{history_id:177,subject_id:22,numeric_grade:84,letter_grade:"",grade_type:"Nilai Akhir",achievements_id:22},</t>
  </si>
  <si>
    <t>{history_id:178,subject_id:22,numeric_grade:89,letter_grade:"",grade_type:"Nilai Akhir",achievements_id:22},</t>
  </si>
  <si>
    <t>{history_id:179,subject_id:22,numeric_grade:85,letter_grade:"",grade_type:"Nilai Akhir",achievements_id:22},</t>
  </si>
  <si>
    <t>{history_id:180,subject_id:22,numeric_grade:79,letter_grade:"",grade_type:"Nilai Akhir",achievements_id:22},</t>
  </si>
  <si>
    <t>{history_id:181,subject_id:22,numeric_grade:79,letter_grade:"",grade_type:"Nilai Akhir",achievements_id:22},</t>
  </si>
  <si>
    <t>{history_id:182,subject_id:22,numeric_grade:78,letter_grade:"",grade_type:"Nilai Akhir",achievements_id:22},</t>
  </si>
  <si>
    <t>{history_id:183,subject_id:22,numeric_grade:81,letter_grade:"",grade_type:"Nilai Akhir",achievements_id:22},</t>
  </si>
  <si>
    <t>{history_id:184,subject_id:22,numeric_grade:91,letter_grade:"",grade_type:"Nilai Akhir",achievements_id:22},</t>
  </si>
  <si>
    <t>{history_id:185,subject_id:22,numeric_grade:89,letter_grade:"",grade_type:"Nilai Akhir",achievements_id:22},</t>
  </si>
  <si>
    <t>{history_id:186,subject_id:22,numeric_grade:83,letter_grade:"",grade_type:"Nilai Akhir",achievements_id:22},</t>
  </si>
  <si>
    <t>{history_id:187,subject_id:22,numeric_grade:84,letter_grade:"",grade_type:"Nilai Akhir",achievements_id:22},</t>
  </si>
  <si>
    <t>{history_id:188,subject_id:22,numeric_grade:87,letter_grade:"",grade_type:"Nilai Akhir",achievements_id:22},</t>
  </si>
  <si>
    <t>{history_id:189,subject_id:22,numeric_grade:84,letter_grade:"",grade_type:"Nilai Akhir",achievements_id:22},</t>
  </si>
  <si>
    <t>{history_id:190,subject_id:22,numeric_grade:83,letter_grade:"",grade_type:"Nilai Akhir",achievements_id:22},</t>
  </si>
  <si>
    <t>{history_id:191,subject_id:22,numeric_grade:83,letter_grade:"",grade_type:"Nilai Akhir",achievements_id:22},</t>
  </si>
  <si>
    <t>{history_id:192,subject_id:22,numeric_grade:85,letter_grade:"",grade_type:"Nilai Akhir",achievements_id:22},</t>
  </si>
  <si>
    <t>{history_id:193,subject_id:22,numeric_grade:82,letter_grade:"",grade_type:"Nilai Akhir",achievements_id:22},</t>
  </si>
  <si>
    <t>{history_id:194,subject_id:22,numeric_grade:82,letter_grade:"",grade_type:"Nilai Akhir",achievements_id:22},</t>
  </si>
  <si>
    <t>{history_id:195,subject_id:22,numeric_grade:84,letter_grade:"",grade_type:"Nilai Akhir",achievements_id:22},</t>
  </si>
  <si>
    <t>{history_id:196,subject_id:22,numeric_grade:80,letter_grade:"",grade_type:"Nilai Akhir",achievements_id:22},</t>
  </si>
  <si>
    <t>{history_id:197,subject_id:22,numeric_grade:77,letter_grade:"",grade_type:"Nilai Akhir",achievements_id:22},</t>
  </si>
  <si>
    <t>{history_id:198,subject_id:22,numeric_grade:81,letter_grade:"",grade_type:"Nilai Akhir",achievements_id:22},</t>
  </si>
  <si>
    <t>{history_id:199,subject_id:22,numeric_grade:79,letter_grade:"",grade_type:"Nilai Akhir",achievements_id:22},</t>
  </si>
  <si>
    <t>{history_id:200,subject_id:22,numeric_grade:79,letter_grade:"",grade_type:"Nilai Akhir",achievements_id:22},</t>
  </si>
  <si>
    <t>{history_id:201,subject_id:22,numeric_grade:79,letter_grade:"",grade_type:"Nilai Akhir",achievements_id:22},</t>
  </si>
  <si>
    <t>{history_id:202,subject_id:23,numeric_grade:87,letter_grade:"",grade_type:"Nilai Akhir",achievements_id:23},</t>
  </si>
  <si>
    <t>{history_id:203,subject_id:23,numeric_grade:90,letter_grade:"",grade_type:"Nilai Akhir",achievements_id:23},</t>
  </si>
  <si>
    <t>{history_id:204,subject_id:23,numeric_grade:72,letter_grade:"",grade_type:"Nilai Akhir",achievements_id:23},</t>
  </si>
  <si>
    <t>{history_id:205,subject_id:23,numeric_grade:84,letter_grade:"",grade_type:"Nilai Akhir",achievements_id:23},</t>
  </si>
  <si>
    <t>{history_id:206,subject_id:23,numeric_grade:88,letter_grade:"",grade_type:"Nilai Akhir",achievements_id:23},</t>
  </si>
  <si>
    <t>{history_id:207,subject_id:23,numeric_grade:87,letter_grade:"",grade_type:"Nilai Akhir",achievements_id:23},</t>
  </si>
  <si>
    <t>{history_id:208,subject_id:23,numeric_grade:70,letter_grade:"",grade_type:"Nilai Akhir",achievements_id:23},</t>
  </si>
  <si>
    <t>{history_id:209,subject_id:23,numeric_grade:88,letter_grade:"",grade_type:"Nilai Akhir",achievements_id:23},</t>
  </si>
  <si>
    <t>{history_id:210,subject_id:23,numeric_grade:82,letter_grade:"",grade_type:"Nilai Akhir",achievements_id:23},</t>
  </si>
  <si>
    <t>{history_id:211,subject_id:23,numeric_grade:85,letter_grade:"",grade_type:"Nilai Akhir",achievements_id:23},</t>
  </si>
  <si>
    <t>{history_id:212,subject_id:23,numeric_grade:81,letter_grade:"",grade_type:"Nilai Akhir",achievements_id:23},</t>
  </si>
  <si>
    <t>{history_id:213,subject_id:23,numeric_grade:71,letter_grade:"",grade_type:"Nilai Akhir",achievements_id:23},</t>
  </si>
  <si>
    <t>{history_id:214,subject_id:23,numeric_grade:75,letter_grade:"",grade_type:"Nilai Akhir",achievements_id:23},</t>
  </si>
  <si>
    <t>{history_id:215,subject_id:23,numeric_grade:78,letter_grade:"",grade_type:"Nilai Akhir",achievements_id:23},</t>
  </si>
  <si>
    <t>{history_id:216,subject_id:23,numeric_grade:71,letter_grade:"",grade_type:"Nilai Akhir",achievements_id:23},</t>
  </si>
  <si>
    <t>{history_id:217,subject_id:23,numeric_grade:71,letter_grade:"",grade_type:"Nilai Akhir",achievements_id:23},</t>
  </si>
  <si>
    <t>{history_id:218,subject_id:23,numeric_grade:83,letter_grade:"",grade_type:"Nilai Akhir",achievements_id:23},</t>
  </si>
  <si>
    <t>{history_id:219,subject_id:23,numeric_grade:75,letter_grade:"",grade_type:"Nilai Akhir",achievements_id:23},</t>
  </si>
  <si>
    <t>{history_id:220,subject_id:23,numeric_grade:78,letter_grade:"",grade_type:"Nilai Akhir",achievements_id:23},</t>
  </si>
  <si>
    <t>{history_id:221,subject_id:23,numeric_grade:78,letter_grade:"",grade_type:"Nilai Akhir",achievements_id:23},</t>
  </si>
  <si>
    <t>{history_id:222,subject_id:23,numeric_grade:78,letter_grade:"",grade_type:"Nilai Akhir",achievements_id:23},</t>
  </si>
  <si>
    <t>{history_id:223,subject_id:23,numeric_grade:70,letter_grade:"",grade_type:"Nilai Akhir",achievements_id:23},</t>
  </si>
  <si>
    <t>{history_id:224,subject_id:23,numeric_grade:78,letter_grade:"",grade_type:"Nilai Akhir",achievements_id:23},</t>
  </si>
  <si>
    <t>{history_id:225,subject_id:23,numeric_grade:80,letter_grade:"",grade_type:"Nilai Akhir",achievements_id:23},</t>
  </si>
  <si>
    <t>{history_id:226,subject_id:23,numeric_grade:80,letter_grade:"",grade_type:"Nilai Akhir",achievements_id:23},</t>
  </si>
  <si>
    <t>{history_id:227,subject_id:23,numeric_grade:75,letter_grade:"",grade_type:"Nilai Akhir",achievements_id:23},</t>
  </si>
  <si>
    <t>{history_id:228,subject_id:23,numeric_grade:70,letter_grade:"",grade_type:"Nilai Akhir",achievements_id:23},</t>
  </si>
  <si>
    <t>{history_id:229,subject_id:23,numeric_grade:78,letter_grade:"",grade_type:"Nilai Akhir",achievements_id:23},</t>
  </si>
  <si>
    <t>{history_id:230,subject_id:23,numeric_grade:82,letter_grade:"",grade_type:"Nilai Akhir",achievements_id:23},</t>
  </si>
  <si>
    <t>{history_id:231,subject_id:23,numeric_grade:79,letter_grade:"",grade_type:"Nilai Akhir",achievements_id:23},</t>
  </si>
  <si>
    <t>{history_id:232,subject_id:23,numeric_grade:80,letter_grade:"",grade_type:"Nilai Akhir",achievements_id:23},</t>
  </si>
  <si>
    <t>{history_id:233,subject_id:23,numeric_grade:72,letter_grade:"",grade_type:"Nilai Akhir",achievements_id:23},</t>
  </si>
  <si>
    <t>{history_id:234,subject_id:23,numeric_grade:76,letter_grade:"",grade_type:"Nilai Akhir",achievements_id:23},</t>
  </si>
  <si>
    <t>{history_id:235,subject_id:23,numeric_grade:83,letter_grade:"",grade_type:"Nilai Akhir",achievements_id:23},</t>
  </si>
  <si>
    <t>{history_id:236,subject_id:23,numeric_grade:83,letter_grade:"",grade_type:"Nilai Akhir",achievements_id:23},</t>
  </si>
  <si>
    <t>{history_id:237,subject_id:23,numeric_grade:78,letter_grade:"",grade_type:"Nilai Akhir",achievements_id:23},</t>
  </si>
  <si>
    <t>{history_id:238,subject_id:23,numeric_grade:87,letter_grade:"",grade_type:"Nilai Akhir",achievements_id:23},</t>
  </si>
  <si>
    <t>{history_id:239,subject_id:23,numeric_grade:87,letter_grade:"",grade_type:"Nilai Akhir",achievements_id:23},</t>
  </si>
  <si>
    <t>{history_id:240,subject_id:23,numeric_grade:81,letter_grade:"",grade_type:"Nilai Akhir",achievements_id:23},</t>
  </si>
  <si>
    <t>{history_id:241,subject_id:23,numeric_grade:73,letter_grade:"",grade_type:"Nilai Akhir",achievements_id:23},</t>
  </si>
  <si>
    <t>{history_id:242,subject_id:23,numeric_grade:76,letter_grade:"",grade_type:"Nilai Akhir",achievements_id:23},</t>
  </si>
  <si>
    <t>{history_id:243,subject_id:23,numeric_grade:80,letter_grade:"",grade_type:"Nilai Akhir",achievements_id:23},</t>
  </si>
  <si>
    <t>{history_id:244,subject_id:23,numeric_grade:82,letter_grade:"",grade_type:"Nilai Akhir",achievements_id:23},</t>
  </si>
  <si>
    <t>{history_id:245,subject_id:23,numeric_grade:87,letter_grade:"",grade_type:"Nilai Akhir",achievements_id:23},</t>
  </si>
  <si>
    <t>{history_id:246,subject_id:23,numeric_grade:83,letter_grade:"",grade_type:"Nilai Akhir",achievements_id:23},</t>
  </si>
  <si>
    <t>{history_id:247,subject_id:23,numeric_grade:78,letter_grade:"",grade_type:"Nilai Akhir",achievements_id:23},</t>
  </si>
  <si>
    <t>{history_id:248,subject_id:23,numeric_grade:82,letter_grade:"",grade_type:"Nilai Akhir",achievements_id:23},</t>
  </si>
  <si>
    <t>{history_id:249,subject_id:23,numeric_grade:82,letter_grade:"",grade_type:"Nilai Akhir",achievements_id:23},</t>
  </si>
  <si>
    <t>{history_id:250,subject_id:23,numeric_grade:79,letter_grade:"",grade_type:"Nilai Akhir",achievements_id:23},</t>
  </si>
  <si>
    <t>{history_id:251,subject_id:23,numeric_grade:79,letter_grade:"",grade_type:"Nilai Akhir",achievements_id:23},</t>
  </si>
  <si>
    <t>{history_id:252,subject_id:23,numeric_grade:78,letter_grade:"",grade_type:"Nilai Akhir",achievements_id:23},</t>
  </si>
  <si>
    <t>{history_id:253,subject_id:23,numeric_grade:78,letter_grade:"",grade_type:"Nilai Akhir",achievements_id:23},</t>
  </si>
  <si>
    <t>{history_id:254,subject_id:23,numeric_grade:71,letter_grade:"",grade_type:"Nilai Akhir",achievements_id:23},</t>
  </si>
  <si>
    <t>{history_id:255,subject_id:23,numeric_grade:82,letter_grade:"",grade_type:"Nilai Akhir",achievements_id:23},</t>
  </si>
  <si>
    <t>{history_id:256,subject_id:23,numeric_grade:81,letter_grade:"",grade_type:"Nilai Akhir",achievements_id:23},</t>
  </si>
  <si>
    <t>{history_id:257,subject_id:23,numeric_grade:78,letter_grade:"",grade_type:"Nilai Akhir",achievements_id:23},</t>
  </si>
  <si>
    <t>{history_id:258,subject_id:23,numeric_grade:80,letter_grade:"",grade_type:"Nilai Akhir",achievements_id:23},</t>
  </si>
  <si>
    <t>{history_id:259,subject_id:23,numeric_grade:80,letter_grade:"",grade_type:"Nilai Akhir",achievements_id:23},</t>
  </si>
  <si>
    <t>{history_id:260,subject_id:23,numeric_grade:81,letter_grade:"",grade_type:"Nilai Akhir",achievements_id:23},</t>
  </si>
  <si>
    <t>{history_id:261,subject_id:23,numeric_grade:78,letter_grade:"",grade_type:"Nilai Akhir",achievements_id:23},</t>
  </si>
  <si>
    <t>{history_id:262,subject_id:23,numeric_grade:78,letter_grade:"",grade_type:"Nilai Akhir",achievements_id:23},</t>
  </si>
  <si>
    <t>{history_id:263,subject_id:23,numeric_grade:79,letter_grade:"",grade_type:"Nilai Akhir",achievements_id:23},</t>
  </si>
  <si>
    <t>{history_id:1,subject_id:15,numeric_grade:85,letter_grade:"",grade_type:"Nilai Akhir",achievements_id:15},</t>
  </si>
  <si>
    <t>{history_id:2,subject_id:15,numeric_grade:85,letter_grade:"",grade_type:"Nilai Akhir",achievements_id:15},</t>
  </si>
  <si>
    <t>{history_id:3,subject_id:15,numeric_grade:86,letter_grade:"",grade_type:"Nilai Akhir",achievements_id:15},</t>
  </si>
  <si>
    <t>{history_id:4,subject_id:15,numeric_grade:82,letter_grade:"",grade_type:"Nilai Akhir",achievements_id:15},</t>
  </si>
  <si>
    <t>{history_id:5,subject_id:15,numeric_grade:85,letter_grade:"",grade_type:"Nilai Akhir",achievements_id:15},</t>
  </si>
  <si>
    <t>{history_id:6,subject_id:15,numeric_grade:82,letter_grade:"",grade_type:"Nilai Akhir",achievements_id:15},</t>
  </si>
  <si>
    <t>{history_id:7,subject_id:15,numeric_grade:84,letter_grade:"",grade_type:"Nilai Akhir",achievements_id:15},</t>
  </si>
  <si>
    <t>{history_id:8,subject_id:15,numeric_grade:86,letter_grade:"",grade_type:"Nilai Akhir",achievements_id:15},</t>
  </si>
  <si>
    <t>{history_id:9,subject_id:15,numeric_grade:86,letter_grade:"",grade_type:"Nilai Akhir",achievements_id:15},</t>
  </si>
  <si>
    <t>{history_id:10,subject_id:15,numeric_grade:86,letter_grade:"",grade_type:"Nilai Akhir",achievements_id:15},</t>
  </si>
  <si>
    <t>{history_id:11,subject_id:15,numeric_grade:86,letter_grade:"",grade_type:"Nilai Akhir",achievements_id:15},</t>
  </si>
  <si>
    <t>{history_id:12,subject_id:15,numeric_grade:87,letter_grade:"",grade_type:"Nilai Akhir",achievements_id:15},</t>
  </si>
  <si>
    <t>{history_id:13,subject_id:15,numeric_grade:85,letter_grade:"",grade_type:"Nilai Akhir",achievements_id:15},</t>
  </si>
  <si>
    <t>{history_id:14,subject_id:15,numeric_grade:86,letter_grade:"",grade_type:"Nilai Akhir",achievements_id:15},</t>
  </si>
  <si>
    <t>{history_id:15,subject_id:15,numeric_grade:85,letter_grade:"",grade_type:"Nilai Akhir",achievements_id:15},</t>
  </si>
  <si>
    <t>{history_id:16,subject_id:15,numeric_grade:84,letter_grade:"",grade_type:"Nilai Akhir",achievements_id:15},</t>
  </si>
  <si>
    <t>{history_id:17,subject_id:15,numeric_grade:84,letter_grade:"",grade_type:"Nilai Akhir",achievements_id:15},</t>
  </si>
  <si>
    <t>{history_id:18,subject_id:15,numeric_grade:85,letter_grade:"",grade_type:"Nilai Akhir",achievements_id:15},</t>
  </si>
  <si>
    <t>{history_id:19,subject_id:15,numeric_grade:89,letter_grade:"",grade_type:"Nilai Akhir",achievements_id:15},</t>
  </si>
  <si>
    <t>{history_id:20,subject_id:15,numeric_grade:84,letter_grade:"",grade_type:"Nilai Akhir",achievements_id:15},</t>
  </si>
  <si>
    <t>{history_id:21,subject_id:15,numeric_grade:84,letter_grade:"",grade_type:"Nilai Akhir",achievements_id:15},</t>
  </si>
  <si>
    <t>{history_id:22,subject_id:15,numeric_grade:84,letter_grade:"",grade_type:"Nilai Akhir",achievements_id:15},</t>
  </si>
  <si>
    <t>{history_id:23,subject_id:15,numeric_grade:85,letter_grade:"",grade_type:"Nilai Akhir",achievements_id:15},</t>
  </si>
  <si>
    <t>{history_id:24,subject_id:15,numeric_grade:86,letter_grade:"",grade_type:"Nilai Akhir",achievements_id:15},</t>
  </si>
  <si>
    <t>{history_id:25,subject_id:15,numeric_grade:87,letter_grade:"",grade_type:"Nilai Akhir",achievements_id:15},</t>
  </si>
  <si>
    <t>{history_id:26,subject_id:15,numeric_grade:83,letter_grade:"",grade_type:"Nilai Akhir",achievements_id:15},</t>
  </si>
  <si>
    <t>{history_id:27,subject_id:15,numeric_grade:82,letter_grade:"",grade_type:"Nilai Akhir",achievements_id:15},</t>
  </si>
  <si>
    <t>{history_id:28,subject_id:15,numeric_grade:84,letter_grade:"",grade_type:"Nilai Akhir",achievements_id:15},</t>
  </si>
  <si>
    <t>{history_id:29,subject_id:15,numeric_grade:84,letter_grade:"",grade_type:"Nilai Akhir",achievements_id:15},</t>
  </si>
  <si>
    <t>{history_id:30,subject_id:15,numeric_grade:85,letter_grade:"",grade_type:"Nilai Akhir",achievements_id:15},</t>
  </si>
  <si>
    <t>{history_id:31,subject_id:15,numeric_grade:85,letter_grade:"",grade_type:"Nilai Akhir",achievements_id:15},</t>
  </si>
  <si>
    <t>{history_id:32,subject_id:15,numeric_grade:85,letter_grade:"",grade_type:"Nilai Akhir",achievements_id:15},</t>
  </si>
  <si>
    <t>{history_id:33,subject_id:15,numeric_grade:84,letter_grade:"",grade_type:"Nilai Akhir",achievements_id:15},</t>
  </si>
  <si>
    <t>{history_id:34,subject_id:15,numeric_grade:86,letter_grade:"",grade_type:"Nilai Akhir",achievements_id:15},</t>
  </si>
  <si>
    <t>{history_id:35,subject_id:15,numeric_grade:86,letter_grade:"",grade_type:"Nilai Akhir",achievements_id:15},</t>
  </si>
  <si>
    <t>{history_id:36,subject_id:15,numeric_grade:77,letter_grade:"",grade_type:"Nilai Akhir",achievements_id:15},</t>
  </si>
  <si>
    <t>{history_id:37,subject_id:15,numeric_grade:85,letter_grade:"",grade_type:"Nilai Akhir",achievements_id:15},</t>
  </si>
  <si>
    <t>{history_id:38,subject_id:15,numeric_grade:87,letter_grade:"",grade_type:"Nilai Akhir",achievements_id:15},</t>
  </si>
  <si>
    <t>{history_id:39,subject_id:15,numeric_grade:87,letter_grade:"",grade_type:"Nilai Akhir",achievements_id:15},</t>
  </si>
  <si>
    <t>{history_id:40,subject_id:15,numeric_grade:88,letter_grade:"",grade_type:"Nilai Akhir",achievements_id:15},</t>
  </si>
  <si>
    <t>{history_id:41,subject_id:15,numeric_grade:85,letter_grade:"",grade_type:"Nilai Akhir",achievements_id:15},</t>
  </si>
  <si>
    <t>{history_id:42,subject_id:15,numeric_grade:85,letter_grade:"",grade_type:"Nilai Akhir",achievements_id:15},</t>
  </si>
  <si>
    <t>{history_id:43,subject_id:15,numeric_grade:81,letter_grade:"",grade_type:"Nilai Akhir",achievements_id:15},</t>
  </si>
  <si>
    <t>{history_id:44,subject_id:15,numeric_grade:85,letter_grade:"",grade_type:"Nilai Akhir",achievements_id:15},</t>
  </si>
  <si>
    <t>{history_id:45,subject_id:15,numeric_grade:86,letter_grade:"",grade_type:"Nilai Akhir",achievements_id:15},</t>
  </si>
  <si>
    <t>{history_id:46,subject_id:15,numeric_grade:85,letter_grade:"",grade_type:"Nilai Akhir",achievements_id:15},</t>
  </si>
  <si>
    <t>{history_id:47,subject_id:15,numeric_grade:86,letter_grade:"",grade_type:"Nilai Akhir",achievements_id:15},</t>
  </si>
  <si>
    <t>{history_id:48,subject_id:15,numeric_grade:86,letter_grade:"",grade_type:"Nilai Akhir",achievements_id:15},</t>
  </si>
  <si>
    <t>{history_id:49,subject_id:15,numeric_grade:87,letter_grade:"",grade_type:"Nilai Akhir",achievements_id:15},</t>
  </si>
  <si>
    <t>{history_id:50,subject_id:15,numeric_grade:85,letter_grade:"",grade_type:"Nilai Akhir",achievements_id:15},</t>
  </si>
  <si>
    <t>{history_id:51,subject_id:15,numeric_grade:85,letter_grade:"",grade_type:"Nilai Akhir",achievements_id:15},</t>
  </si>
  <si>
    <t>{history_id:52,subject_id:15,numeric_grade:85,letter_grade:"",grade_type:"Nilai Akhir",achievements_id:15},</t>
  </si>
  <si>
    <t>{history_id:53,subject_id:15,numeric_grade:85,letter_grade:"",grade_type:"Nilai Akhir",achievements_id:15},</t>
  </si>
  <si>
    <t>{history_id:54,subject_id:15,numeric_grade:86,letter_grade:"",grade_type:"Nilai Akhir",achievements_id:15},</t>
  </si>
  <si>
    <t>{history_id:55,subject_id:15,numeric_grade:85,letter_grade:"",grade_type:"Nilai Akhir",achievements_id:15},</t>
  </si>
  <si>
    <t>{history_id:56,subject_id:15,numeric_grade:84,letter_grade:"",grade_type:"Nilai Akhir",achievements_id:15},</t>
  </si>
  <si>
    <t>{history_id:57,subject_id:15,numeric_grade:86,letter_grade:"",grade_type:"Nilai Akhir",achievements_id:15},</t>
  </si>
  <si>
    <t>{history_id:58,subject_id:15,numeric_grade:85,letter_grade:"",grade_type:"Nilai Akhir",achievements_id:15},</t>
  </si>
  <si>
    <t>{history_id:59,subject_id:15,numeric_grade:88,letter_grade:"",grade_type:"Nilai Akhir",achievements_id:15},</t>
  </si>
  <si>
    <t>{history_id:60,subject_id:15,numeric_grade:87,letter_grade:"",grade_type:"Nilai Akhir",achievements_id:15},</t>
  </si>
  <si>
    <t>{history_id:61,subject_id:15,numeric_grade:86,letter_grade:"",grade_type:"Nilai Akhir",achievements_id:15},</t>
  </si>
  <si>
    <t>{history_id:62,subject_id:15,numeric_grade:88,letter_grade:"",grade_type:"Nilai Akhir",achievements_id:15},</t>
  </si>
  <si>
    <t>{history_id:63,subject_id:15,numeric_grade:85,letter_grade:"",grade_type:"Nilai Akhir",achievements_id:15},</t>
  </si>
  <si>
    <t>{history_id:64,subject_id:15,numeric_grade:86,letter_grade:"",grade_type:"Nilai Akhir",achievements_id:15},</t>
  </si>
  <si>
    <t>{history_id:65,subject_id:15,numeric_grade:86,letter_grade:"",grade_type:"Nilai Akhir",achievements_id:15},</t>
  </si>
  <si>
    <t>{history_id:66,subject_id:15,numeric_grade:87,letter_grade:"",grade_type:"Nilai Akhir",achievements_id:15},</t>
  </si>
  <si>
    <t>{history_id:67,subject_id:15,numeric_grade:86,letter_grade:"",grade_type:"Nilai Akhir",achievements_id:15},</t>
  </si>
  <si>
    <t>{history_id:68,subject_id:15,numeric_grade:87,letter_grade:"",grade_type:"Nilai Akhir",achievements_id:15},</t>
  </si>
  <si>
    <t>{history_id:69,subject_id:15,numeric_grade:86,letter_grade:"",grade_type:"Nilai Akhir",achievements_id:15},</t>
  </si>
  <si>
    <t>{history_id:70,subject_id:15,numeric_grade:79,letter_grade:"",grade_type:"Nilai Akhir",achievements_id:15},</t>
  </si>
  <si>
    <t>{history_id:71,subject_id:15,numeric_grade:81,letter_grade:"",grade_type:"Nilai Akhir",achievements_id:15},</t>
  </si>
  <si>
    <t>{history_id:72,subject_id:15,numeric_grade:83,letter_grade:"",grade_type:"Nilai Akhir",achievements_id:15},</t>
  </si>
  <si>
    <t>{history_id:73,subject_id:15,numeric_grade:86,letter_grade:"",grade_type:"Nilai Akhir",achievements_id:15},</t>
  </si>
  <si>
    <t>{history_id:74,subject_id:15,numeric_grade:86,letter_grade:"",grade_type:"Nilai Akhir",achievements_id:15},</t>
  </si>
  <si>
    <t>{history_id:75,subject_id:15,numeric_grade:87,letter_grade:"",grade_type:"Nilai Akhir",achievements_id:15},</t>
  </si>
  <si>
    <t>{history_id:76,subject_id:15,numeric_grade:87,letter_grade:"",grade_type:"Nilai Akhir",achievements_id:15},</t>
  </si>
  <si>
    <t>{history_id:77,subject_id:15,numeric_grade:86,letter_grade:"",grade_type:"Nilai Akhir",achievements_id:15},</t>
  </si>
  <si>
    <t>{history_id:78,subject_id:15,numeric_grade:87,letter_grade:"",grade_type:"Nilai Akhir",achievements_id:15},</t>
  </si>
  <si>
    <t>{history_id:79,subject_id:15,numeric_grade:86,letter_grade:"",grade_type:"Nilai Akhir",achievements_id:15},</t>
  </si>
  <si>
    <t>{history_id:80,subject_id:15,numeric_grade:87,letter_grade:"",grade_type:"Nilai Akhir",achievements_id:15},</t>
  </si>
  <si>
    <t>{history_id:81,subject_id:15,numeric_grade:87,letter_grade:"",grade_type:"Nilai Akhir",achievements_id:15},</t>
  </si>
  <si>
    <t>{history_id:82,subject_id:15,numeric_grade:86,letter_grade:"",grade_type:"Nilai Akhir",achievements_id:15},</t>
  </si>
  <si>
    <t>{history_id:83,subject_id:15,numeric_grade:86,letter_grade:"",grade_type:"Nilai Akhir",achievements_id:15},</t>
  </si>
  <si>
    <t>{history_id:84,subject_id:15,numeric_grade:85,letter_grade:"",grade_type:"Nilai Akhir",achievements_id:15},</t>
  </si>
  <si>
    <t>{history_id:85,subject_id:15,numeric_grade:83,letter_grade:"",grade_type:"Nilai Akhir",achievements_id:15},</t>
  </si>
  <si>
    <t>{history_id:86,subject_id:15,numeric_grade:88,letter_grade:"",grade_type:"Nilai Akhir",achievements_id:15},</t>
  </si>
  <si>
    <t>{history_id:87,subject_id:15,numeric_grade:87,letter_grade:"",grade_type:"Nilai Akhir",achievements_id:15},</t>
  </si>
  <si>
    <t>{history_id:88,subject_id:15,numeric_grade:86,letter_grade:"",grade_type:"Nilai Akhir",achievements_id:15},</t>
  </si>
  <si>
    <t>{history_id:89,subject_id:15,numeric_grade:87,letter_grade:"",grade_type:"Nilai Akhir",achievements_id:15},</t>
  </si>
  <si>
    <t>{history_id:90,subject_id:15,numeric_grade:87,letter_grade:"",grade_type:"Nilai Akhir",achievements_id:15},</t>
  </si>
  <si>
    <t>{history_id:91,subject_id:15,numeric_grade:86,letter_grade:"",grade_type:"Nilai Akhir",achievements_id:15},</t>
  </si>
  <si>
    <t>{history_id:92,subject_id:15,numeric_grade:80,letter_grade:"",grade_type:"Nilai Akhir",achievements_id:15},</t>
  </si>
  <si>
    <t>{history_id:93,subject_id:15,numeric_grade:79,letter_grade:"",grade_type:"Nilai Akhir",achievements_id:15},</t>
  </si>
  <si>
    <t>{history_id:94,subject_id:15,numeric_grade:88,letter_grade:"",grade_type:"Nilai Akhir",achievements_id:15},</t>
  </si>
  <si>
    <t>{history_id:95,subject_id:15,numeric_grade:87,letter_grade:"",grade_type:"Nilai Akhir",achievements_id:15},</t>
  </si>
  <si>
    <t>{history_id:96,subject_id:15,numeric_grade:88,letter_grade:"",grade_type:"Nilai Akhir",achievements_id:15},</t>
  </si>
  <si>
    <t>{history_id:97,subject_id:15,numeric_grade:88,letter_grade:"",grade_type:"Nilai Akhir",achievements_id:15},</t>
  </si>
  <si>
    <t>{history_id:98,subject_id:15,numeric_grade:87,letter_grade:"",grade_type:"Nilai Akhir",achievements_id:15},</t>
  </si>
  <si>
    <t>{history_id:99,subject_id:15,numeric_grade:87,letter_grade:"",grade_type:"Nilai Akhir",achievements_id:15},</t>
  </si>
  <si>
    <t>{history_id:100,subject_id:15,numeric_grade:87,letter_grade:"",grade_type:"Nilai Akhir",achievements_id:15},</t>
  </si>
  <si>
    <t>{history_id:101,subject_id:15,numeric_grade:86,letter_grade:"",grade_type:"Nilai Akhir",achievements_id:15},</t>
  </si>
  <si>
    <t>{history_id:102,subject_id:15,numeric_grade:71,letter_grade:"",grade_type:"Nilai Akhir",achievements_id:15},</t>
  </si>
  <si>
    <t>{history_id:103,subject_id:15,numeric_grade:83,letter_grade:"",grade_type:"Nilai Akhir",achievements_id:15},</t>
  </si>
  <si>
    <t>{history_id:104,subject_id:15,numeric_grade:87,letter_grade:"",grade_type:"Nilai Akhir",achievements_id:15},</t>
  </si>
  <si>
    <t>{history_id:105,subject_id:15,numeric_grade:87,letter_grade:"",grade_type:"Nilai Akhir",achievements_id:15},</t>
  </si>
  <si>
    <t>{history_id:106,subject_id:15,numeric_grade:82,letter_grade:"",grade_type:"Nilai Akhir",achievements_id:15},</t>
  </si>
  <si>
    <t>{history_id:107,subject_id:15,numeric_grade:87,letter_grade:"",grade_type:"Nilai Akhir",achievements_id:15},</t>
  </si>
  <si>
    <t>{history_id:108,subject_id:15,numeric_grade:85,letter_grade:"",grade_type:"Nilai Akhir",achievements_id:15},</t>
  </si>
  <si>
    <t>{history_id:109,subject_id:15,numeric_grade:77,letter_grade:"",grade_type:"Nilai Akhir",achievements_id:15},</t>
  </si>
  <si>
    <t>{history_id:110,subject_id:15,numeric_grade:71,letter_grade:"",grade_type:"Nilai Akhir",achievements_id:15},</t>
  </si>
  <si>
    <t>{history_id:111,subject_id:15,numeric_grade:85,letter_grade:"",grade_type:"Nilai Akhir",achievements_id:15},</t>
  </si>
  <si>
    <t>{history_id:112,subject_id:15,numeric_grade:86,letter_grade:"",grade_type:"Nilai Akhir",achievements_id:15},</t>
  </si>
  <si>
    <t>{history_id:113,subject_id:15,numeric_grade:86,letter_grade:"",grade_type:"Nilai Akhir",achievements_id:15},</t>
  </si>
  <si>
    <t>{history_id:114,subject_id:15,numeric_grade:87,letter_grade:"",grade_type:"Nilai Akhir",achievements_id:15},</t>
  </si>
  <si>
    <t>{history_id:115,subject_id:15,numeric_grade:87,letter_grade:"",grade_type:"Nilai Akhir",achievements_id:15},</t>
  </si>
  <si>
    <t>{history_id:116,subject_id:15,numeric_grade:87,letter_grade:"",grade_type:"Nilai Akhir",achievements_id:15},</t>
  </si>
  <si>
    <t>{history_id:117,subject_id:15,numeric_grade:87,letter_grade:"",grade_type:"Nilai Akhir",achievements_id:15},</t>
  </si>
  <si>
    <t>{history_id:118,subject_id:15,numeric_grade:83,letter_grade:"",grade_type:"Nilai Akhir",achievements_id:15},</t>
  </si>
  <si>
    <t>{history_id:119,subject_id:15,numeric_grade:81,letter_grade:"",grade_type:"Nilai Akhir",achievements_id:15},</t>
  </si>
  <si>
    <t>{history_id:120,subject_id:15,numeric_grade:87,letter_grade:"",grade_type:"Nilai Akhir",achievements_id:15},</t>
  </si>
  <si>
    <t>{history_id:121,subject_id:15,numeric_grade:87,letter_grade:"",grade_type:"Nilai Akhir",achievements_id:15},</t>
  </si>
  <si>
    <t>{history_id:122,subject_id:15,numeric_grade:83,letter_grade:"",grade_type:"Nilai Akhir",achievements_id:15},</t>
  </si>
  <si>
    <t>{history_id:123,subject_id:15,numeric_grade:89,letter_grade:"",grade_type:"Nilai Akhir",achievements_id:15},</t>
  </si>
  <si>
    <t>{history_id:124,subject_id:15,numeric_grade:89,letter_grade:"",grade_type:"Nilai Akhir",achievements_id:15},</t>
  </si>
  <si>
    <t>{history_id:125,subject_id:15,numeric_grade:87,letter_grade:"",grade_type:"Nilai Akhir",achievements_id:15},</t>
  </si>
  <si>
    <t>{history_id:126,subject_id:15,numeric_grade:87,letter_grade:"",grade_type:"Nilai Akhir",achievements_id:15},</t>
  </si>
  <si>
    <t>{history_id:127,subject_id:15,numeric_grade:81,letter_grade:"",grade_type:"Nilai Akhir",achievements_id:15},</t>
  </si>
  <si>
    <t>{history_id:128,subject_id:15,numeric_grade:87,letter_grade:"",grade_type:"Nilai Akhir",achievements_id:15},</t>
  </si>
  <si>
    <t>{history_id:129,subject_id:15,numeric_grade:85,letter_grade:"",grade_type:"Nilai Akhir",achievements_id:15},</t>
  </si>
  <si>
    <t>{history_id:130,subject_id:15,numeric_grade:87,letter_grade:"",grade_type:"Nilai Akhir",achievements_id:15},</t>
  </si>
  <si>
    <t>{history_id:131,subject_id:15,numeric_grade:87,letter_grade:"",grade_type:"Nilai Akhir",achievements_id:15},</t>
  </si>
  <si>
    <t>{history_id:132,subject_id:15,numeric_grade:82,letter_grade:"",grade_type:"Nilai Akhir",achievements_id:15},</t>
  </si>
  <si>
    <t>{history_id:133,subject_id:15,numeric_grade:79,letter_grade:"",grade_type:"Nilai Akhir",achievements_id:15},</t>
  </si>
  <si>
    <t>{history_id:134,subject_id:15,numeric_grade:83,letter_grade:"",grade_type:"Nilai Akhir",achievements_id:15},</t>
  </si>
  <si>
    <t>{history_id:135,subject_id:15,numeric_grade:84,letter_grade:"",grade_type:"Nilai Akhir",achievements_id:15},</t>
  </si>
  <si>
    <t>{history_id:136,subject_id:15,numeric_grade:86,letter_grade:"",grade_type:"Nilai Akhir",achievements_id:15},</t>
  </si>
  <si>
    <t>{history_id:137,subject_id:15,numeric_grade:89,letter_grade:"",grade_type:"Nilai Akhir",achievements_id:15},</t>
  </si>
  <si>
    <t>{history_id:138,subject_id:15,numeric_grade:88,letter_grade:"",grade_type:"Nilai Akhir",achievements_id:15},</t>
  </si>
  <si>
    <t>{history_id:139,subject_id:15,numeric_grade:72,letter_grade:"",grade_type:"Nilai Akhir",achievements_id:15},</t>
  </si>
  <si>
    <t>{history_id:140,subject_id:15,numeric_grade:76,letter_grade:"",grade_type:"Nilai Akhir",achievements_id:15},</t>
  </si>
  <si>
    <t>{history_id:141,subject_id:15,numeric_grade:84,letter_grade:"",grade_type:"Nilai Akhir",achievements_id:15},</t>
  </si>
  <si>
    <t>{history_id:142,subject_id:15,numeric_grade:88,letter_grade:"",grade_type:"Nilai Akhir",achievements_id:15},</t>
  </si>
  <si>
    <t>{history_id:143,subject_id:15,numeric_grade:88,letter_grade:"",grade_type:"Nilai Akhir",achievements_id:15},</t>
  </si>
  <si>
    <t>{history_id:144,subject_id:15,numeric_grade:86,letter_grade:"",grade_type:"Nilai Akhir",achievements_id:15},</t>
  </si>
  <si>
    <t>{history_id:145,subject_id:15,numeric_grade:88,letter_grade:"",grade_type:"Nilai Akhir",achievements_id:15},</t>
  </si>
  <si>
    <t>{history_id:146,subject_id:15,numeric_grade:88,letter_grade:"",grade_type:"Nilai Akhir",achievements_id:15},</t>
  </si>
  <si>
    <t>{history_id:147,subject_id:15,numeric_grade:89,letter_grade:"",grade_type:"Nilai Akhir",achievements_id:15},</t>
  </si>
  <si>
    <t>{history_id:148,subject_id:15,numeric_grade:86,letter_grade:"",grade_type:"Nilai Akhir",achievements_id:15},</t>
  </si>
  <si>
    <t>{history_id:149,subject_id:15,numeric_grade:84,letter_grade:"",grade_type:"Nilai Akhir",achievements_id:15},</t>
  </si>
  <si>
    <t>{history_id:150,subject_id:15,numeric_grade:88,letter_grade:"",grade_type:"Nilai Akhir",achievements_id:15},</t>
  </si>
  <si>
    <t>{history_id:151,subject_id:15,numeric_grade:88,letter_grade:"",grade_type:"Nilai Akhir",achievements_id:15},</t>
  </si>
  <si>
    <t>{history_id:152,subject_id:15,numeric_grade:87,letter_grade:"",grade_type:"Nilai Akhir",achievements_id:15},</t>
  </si>
  <si>
    <t>{history_id:153,subject_id:15,numeric_grade:88,letter_grade:"",grade_type:"Nilai Akhir",achievements_id:15},</t>
  </si>
  <si>
    <t>{history_id:154,subject_id:15,numeric_grade:88,letter_grade:"",grade_type:"Nilai Akhir",achievements_id:15},</t>
  </si>
  <si>
    <t>{history_id:155,subject_id:15,numeric_grade:88,letter_grade:"",grade_type:"Nilai Akhir",achievements_id:15},</t>
  </si>
  <si>
    <t>{history_id:156,subject_id:15,numeric_grade:88,letter_grade:"",grade_type:"Nilai Akhir",achievements_id:15},</t>
  </si>
  <si>
    <t>{history_id:157,subject_id:15,numeric_grade:83,letter_grade:"",grade_type:"Nilai Akhir",achievements_id:15},</t>
  </si>
  <si>
    <t>{history_id:158,subject_id:15,numeric_grade:85,letter_grade:"",grade_type:"Nilai Akhir",achievements_id:15},</t>
  </si>
  <si>
    <t>{history_id:159,subject_id:15,numeric_grade:85,letter_grade:"",grade_type:"Nilai Akhir",achievements_id:15},</t>
  </si>
  <si>
    <t>{history_id:160,subject_id:15,numeric_grade:84,letter_grade:"",grade_type:"Nilai Akhir",achievements_id:15},</t>
  </si>
  <si>
    <t>{history_id:161,subject_id:15,numeric_grade:86,letter_grade:"",grade_type:"Nilai Akhir",achievements_id:15},</t>
  </si>
  <si>
    <t>{history_id:162,subject_id:15,numeric_grade:86,letter_grade:"",grade_type:"Nilai Akhir",achievements_id:15},</t>
  </si>
  <si>
    <t>{history_id:163,subject_id:15,numeric_grade:86,letter_grade:"",grade_type:"Nilai Akhir",achievements_id:15},</t>
  </si>
  <si>
    <t>{history_id:164,subject_id:15,numeric_grade:86,letter_grade:"",grade_type:"Nilai Akhir",achievements_id:15},</t>
  </si>
  <si>
    <t>{history_id:165,subject_id:15,numeric_grade:84,letter_grade:"",grade_type:"Nilai Akhir",achievements_id:15},</t>
  </si>
  <si>
    <t>{history_id:166,subject_id:15,numeric_grade:86,letter_grade:"",grade_type:"Nilai Akhir",achievements_id:15},</t>
  </si>
  <si>
    <t>{history_id:167,subject_id:15,numeric_grade:86,letter_grade:"",grade_type:"Nilai Akhir",achievements_id:15},</t>
  </si>
  <si>
    <t>{history_id:168,subject_id:15,numeric_grade:87,letter_grade:"",grade_type:"Nilai Akhir",achievements_id:15},</t>
  </si>
  <si>
    <t>{history_id:169,subject_id:15,numeric_grade:86,letter_grade:"",grade_type:"Nilai Akhir",achievements_id:15},</t>
  </si>
  <si>
    <t>{history_id:170,subject_id:15,numeric_grade:86,letter_grade:"",grade_type:"Nilai Akhir",achievements_id:15},</t>
  </si>
  <si>
    <t>{history_id:171,subject_id:15,numeric_grade:87,letter_grade:"",grade_type:"Nilai Akhir",achievements_id:15},</t>
  </si>
  <si>
    <t>{history_id:172,subject_id:15,numeric_grade:86,letter_grade:"",grade_type:"Nilai Akhir",achievements_id:15},</t>
  </si>
  <si>
    <t>{history_id:173,subject_id:15,numeric_grade:84,letter_grade:"",grade_type:"Nilai Akhir",achievements_id:15},</t>
  </si>
  <si>
    <t>{history_id:174,subject_id:15,numeric_grade:83,letter_grade:"",grade_type:"Nilai Akhir",achievements_id:15},</t>
  </si>
  <si>
    <t>{history_id:175,subject_id:15,numeric_grade:84,letter_grade:"",grade_type:"Nilai Akhir",achievements_id:15},</t>
  </si>
  <si>
    <t>{history_id:176,subject_id:15,numeric_grade:84,letter_grade:"",grade_type:"Nilai Akhir",achievements_id:15},</t>
  </si>
  <si>
    <t>{history_id:177,subject_id:15,numeric_grade:84,letter_grade:"",grade_type:"Nilai Akhir",achievements_id:15},</t>
  </si>
  <si>
    <t>{history_id:178,subject_id:15,numeric_grade:84,letter_grade:"",grade_type:"Nilai Akhir",achievements_id:15},</t>
  </si>
  <si>
    <t>{history_id:179,subject_id:15,numeric_grade:83,letter_grade:"",grade_type:"Nilai Akhir",achievements_id:15},</t>
  </si>
  <si>
    <t>{history_id:180,subject_id:15,numeric_grade:85,letter_grade:"",grade_type:"Nilai Akhir",achievements_id:15},</t>
  </si>
  <si>
    <t>{history_id:181,subject_id:15,numeric_grade:83,letter_grade:"",grade_type:"Nilai Akhir",achievements_id:15},</t>
  </si>
  <si>
    <t>{history_id:182,subject_id:15,numeric_grade:83,letter_grade:"",grade_type:"Nilai Akhir",achievements_id:15},</t>
  </si>
  <si>
    <t>{history_id:183,subject_id:15,numeric_grade:82,letter_grade:"",grade_type:"Nilai Akhir",achievements_id:15},</t>
  </si>
  <si>
    <t>{history_id:184,subject_id:15,numeric_grade:83,letter_grade:"",grade_type:"Nilai Akhir",achievements_id:15},</t>
  </si>
  <si>
    <t>{history_id:185,subject_id:15,numeric_grade:85,letter_grade:"",grade_type:"Nilai Akhir",achievements_id:15},</t>
  </si>
  <si>
    <t>{history_id:186,subject_id:15,numeric_grade:86,letter_grade:"",grade_type:"Nilai Akhir",achievements_id:15},</t>
  </si>
  <si>
    <t>{history_id:187,subject_id:15,numeric_grade:86,letter_grade:"",grade_type:"Nilai Akhir",achievements_id:15},</t>
  </si>
  <si>
    <t>{history_id:188,subject_id:15,numeric_grade:85,letter_grade:"",grade_type:"Nilai Akhir",achievements_id:15},</t>
  </si>
  <si>
    <t>{history_id:189,subject_id:15,numeric_grade:85,letter_grade:"",grade_type:"Nilai Akhir",achievements_id:15},</t>
  </si>
  <si>
    <t>{history_id:190,subject_id:15,numeric_grade:86,letter_grade:"",grade_type:"Nilai Akhir",achievements_id:15},</t>
  </si>
  <si>
    <t>{history_id:191,subject_id:15,numeric_grade:86,letter_grade:"",grade_type:"Nilai Akhir",achievements_id:15},</t>
  </si>
  <si>
    <t>{history_id:192,subject_id:15,numeric_grade:86,letter_grade:"",grade_type:"Nilai Akhir",achievements_id:15},</t>
  </si>
  <si>
    <t>{history_id:193,subject_id:15,numeric_grade:85,letter_grade:"",grade_type:"Nilai Akhir",achievements_id:15},</t>
  </si>
  <si>
    <t>{history_id:194,subject_id:15,numeric_grade:85,letter_grade:"",grade_type:"Nilai Akhir",achievements_id:15},</t>
  </si>
  <si>
    <t>{history_id:195,subject_id:15,numeric_grade:85,letter_grade:"",grade_type:"Nilai Akhir",achievements_id:15},</t>
  </si>
  <si>
    <t>{history_id:196,subject_id:15,numeric_grade:85,letter_grade:"",grade_type:"Nilai Akhir",achievements_id:15},</t>
  </si>
  <si>
    <t>{history_id:197,subject_id:15,numeric_grade:84,letter_grade:"",grade_type:"Nilai Akhir",achievements_id:15},</t>
  </si>
  <si>
    <t>{history_id:198,subject_id:15,numeric_grade:84,letter_grade:"",grade_type:"Nilai Akhir",achievements_id:15},</t>
  </si>
  <si>
    <t>{history_id:199,subject_id:15,numeric_grade:84,letter_grade:"",grade_type:"Nilai Akhir",achievements_id:15},</t>
  </si>
  <si>
    <t>{history_id:200,subject_id:15,numeric_grade:84,letter_grade:"",grade_type:"Nilai Akhir",achievements_id:15},</t>
  </si>
  <si>
    <t>{history_id:201,subject_id:15,numeric_grade:84,letter_grade:"",grade_type:"Nilai Akhir",achievements_id:15},</t>
  </si>
  <si>
    <t>{history_id:202,subject_id:15,numeric_grade:86,letter_grade:"",grade_type:"Nilai Akhir",achievements_id:15},</t>
  </si>
  <si>
    <t>{history_id:203,subject_id:15,numeric_grade:86,letter_grade:"",grade_type:"Nilai Akhir",achievements_id:15},</t>
  </si>
  <si>
    <t>{history_id:204,subject_id:15,numeric_grade:83,letter_grade:"",grade_type:"Nilai Akhir",achievements_id:15},</t>
  </si>
  <si>
    <t>{history_id:205,subject_id:15,numeric_grade:86,letter_grade:"",grade_type:"Nilai Akhir",achievements_id:15},</t>
  </si>
  <si>
    <t>{history_id:206,subject_id:15,numeric_grade:84,letter_grade:"",grade_type:"Nilai Akhir",achievements_id:15},</t>
  </si>
  <si>
    <t>{history_id:207,subject_id:15,numeric_grade:84,letter_grade:"",grade_type:"Nilai Akhir",achievements_id:15},</t>
  </si>
  <si>
    <t>{history_id:208,subject_id:15,numeric_grade:84,letter_grade:"",grade_type:"Nilai Akhir",achievements_id:15},</t>
  </si>
  <si>
    <t>{history_id:209,subject_id:15,numeric_grade:82,letter_grade:"",grade_type:"Nilai Akhir",achievements_id:15},</t>
  </si>
  <si>
    <t>{history_id:210,subject_id:15,numeric_grade:87,letter_grade:"",grade_type:"Nilai Akhir",achievements_id:15},</t>
  </si>
  <si>
    <t>{history_id:211,subject_id:15,numeric_grade:87,letter_grade:"",grade_type:"Nilai Akhir",achievements_id:15},</t>
  </si>
  <si>
    <t>{history_id:212,subject_id:15,numeric_grade:87,letter_grade:"",grade_type:"Nilai Akhir",achievements_id:15},</t>
  </si>
  <si>
    <t>{history_id:213,subject_id:15,numeric_grade:85,letter_grade:"",grade_type:"Nilai Akhir",achievements_id:15},</t>
  </si>
  <si>
    <t>{history_id:214,subject_id:15,numeric_grade:85,letter_grade:"",grade_type:"Nilai Akhir",achievements_id:15},</t>
  </si>
  <si>
    <t>{history_id:215,subject_id:15,numeric_grade:83,letter_grade:"",grade_type:"Nilai Akhir",achievements_id:15},</t>
  </si>
  <si>
    <t>{history_id:216,subject_id:15,numeric_grade:82,letter_grade:"",grade_type:"Nilai Akhir",achievements_id:15},</t>
  </si>
  <si>
    <t>{history_id:217,subject_id:15,numeric_grade:84,letter_grade:"",grade_type:"Nilai Akhir",achievements_id:15},</t>
  </si>
  <si>
    <t>{history_id:218,subject_id:15,numeric_grade:84,letter_grade:"",grade_type:"Nilai Akhir",achievements_id:15},</t>
  </si>
  <si>
    <t>{history_id:219,subject_id:15,numeric_grade:86,letter_grade:"",grade_type:"Nilai Akhir",achievements_id:15},</t>
  </si>
  <si>
    <t>{history_id:220,subject_id:15,numeric_grade:82,letter_grade:"",grade_type:"Nilai Akhir",achievements_id:15},</t>
  </si>
  <si>
    <t>{history_id:221,subject_id:15,numeric_grade:83,letter_grade:"",grade_type:"Nilai Akhir",achievements_id:15},</t>
  </si>
  <si>
    <t>{history_id:222,subject_id:15,numeric_grade:85,letter_grade:"",grade_type:"Nilai Akhir",achievements_id:15},</t>
  </si>
  <si>
    <t>{history_id:223,subject_id:15,numeric_grade:82,letter_grade:"",grade_type:"Nilai Akhir",achievements_id:15},</t>
  </si>
  <si>
    <t>{history_id:224,subject_id:15,numeric_grade:83,letter_grade:"",grade_type:"Nilai Akhir",achievements_id:15},</t>
  </si>
  <si>
    <t>{history_id:225,subject_id:15,numeric_grade:86,letter_grade:"",grade_type:"Nilai Akhir",achievements_id:15},</t>
  </si>
  <si>
    <t>{history_id:226,subject_id:15,numeric_grade:84,letter_grade:"",grade_type:"Nilai Akhir",achievements_id:15},</t>
  </si>
  <si>
    <t>{history_id:227,subject_id:15,numeric_grade:86,letter_grade:"",grade_type:"Nilai Akhir",achievements_id:15},</t>
  </si>
  <si>
    <t>{history_id:228,subject_id:15,numeric_grade:84,letter_grade:"",grade_type:"Nilai Akhir",achievements_id:15},</t>
  </si>
  <si>
    <t>{history_id:229,subject_id:15,numeric_grade:83,letter_grade:"",grade_type:"Nilai Akhir",achievements_id:15},</t>
  </si>
  <si>
    <t>{history_id:230,subject_id:15,numeric_grade:86,letter_grade:"",grade_type:"Nilai Akhir",achievements_id:15},</t>
  </si>
  <si>
    <t>{history_id:231,subject_id:15,numeric_grade:86,letter_grade:"",grade_type:"Nilai Akhir",achievements_id:15},</t>
  </si>
  <si>
    <t>{history_id:232,subject_id:15,numeric_grade:85,letter_grade:"",grade_type:"Nilai Akhir",achievements_id:15},</t>
  </si>
  <si>
    <t>{history_id:233,subject_id:15,numeric_grade:86,letter_grade:"",grade_type:"Nilai Akhir",achievements_id:15},</t>
  </si>
  <si>
    <t>{history_id:234,subject_id:15,numeric_grade:83,letter_grade:"",grade_type:"Nilai Akhir",achievements_id:15},</t>
  </si>
  <si>
    <t>{history_id:235,subject_id:15,numeric_grade:84,letter_grade:"",grade_type:"Nilai Akhir",achievements_id:15},</t>
  </si>
  <si>
    <t>{history_id:236,subject_id:15,numeric_grade:82,letter_grade:"",grade_type:"Nilai Akhir",achievements_id:15},</t>
  </si>
  <si>
    <t>{history_id:237,subject_id:15,numeric_grade:85,letter_grade:"",grade_type:"Nilai Akhir",achievements_id:15},</t>
  </si>
  <si>
    <t>{history_id:238,subject_id:15,numeric_grade:81,letter_grade:"",grade_type:"Nilai Akhir",achievements_id:15},</t>
  </si>
  <si>
    <t>{history_id:239,subject_id:15,numeric_grade:88,letter_grade:"",grade_type:"Nilai Akhir",achievements_id:15},</t>
  </si>
  <si>
    <t>{history_id:240,subject_id:15,numeric_grade:87,letter_grade:"",grade_type:"Nilai Akhir",achievements_id:15},</t>
  </si>
  <si>
    <t>{history_id:241,subject_id:15,numeric_grade:80,letter_grade:"",grade_type:"Nilai Akhir",achievements_id:15},</t>
  </si>
  <si>
    <t>{history_id:242,subject_id:15,numeric_grade:83,letter_grade:"",grade_type:"Nilai Akhir",achievements_id:15},</t>
  </si>
  <si>
    <t>{history_id:243,subject_id:15,numeric_grade:84,letter_grade:"",grade_type:"Nilai Akhir",achievements_id:15},</t>
  </si>
  <si>
    <t>{history_id:244,subject_id:15,numeric_grade:86,letter_grade:"",grade_type:"Nilai Akhir",achievements_id:15},</t>
  </si>
  <si>
    <t>{history_id:245,subject_id:15,numeric_grade:86,letter_grade:"",grade_type:"Nilai Akhir",achievements_id:15},</t>
  </si>
  <si>
    <t>{history_id:246,subject_id:15,numeric_grade:85,letter_grade:"",grade_type:"Nilai Akhir",achievements_id:15},</t>
  </si>
  <si>
    <t>{history_id:247,subject_id:15,numeric_grade:83,letter_grade:"",grade_type:"Nilai Akhir",achievements_id:15},</t>
  </si>
  <si>
    <t>{history_id:248,subject_id:15,numeric_grade:85,letter_grade:"",grade_type:"Nilai Akhir",achievements_id:15},</t>
  </si>
  <si>
    <t>{history_id:249,subject_id:15,numeric_grade:85,letter_grade:"",grade_type:"Nilai Akhir",achievements_id:15},</t>
  </si>
  <si>
    <t>{history_id:250,subject_id:15,numeric_grade:84,letter_grade:"",grade_type:"Nilai Akhir",achievements_id:15},</t>
  </si>
  <si>
    <t>{history_id:251,subject_id:15,numeric_grade:87,letter_grade:"",grade_type:"Nilai Akhir",achievements_id:15},</t>
  </si>
  <si>
    <t>{history_id:252,subject_id:15,numeric_grade:82,letter_grade:"",grade_type:"Nilai Akhir",achievements_id:15},</t>
  </si>
  <si>
    <t>{history_id:253,subject_id:15,numeric_grade:84,letter_grade:"",grade_type:"Nilai Akhir",achievements_id:15},</t>
  </si>
  <si>
    <t>{history_id:254,subject_id:15,numeric_grade:82,letter_grade:"",grade_type:"Nilai Akhir",achievements_id:15},</t>
  </si>
  <si>
    <t>{history_id:255,subject_id:15,numeric_grade:84,letter_grade:"",grade_type:"Nilai Akhir",achievements_id:15},</t>
  </si>
  <si>
    <t>{history_id:256,subject_id:15,numeric_grade:83,letter_grade:"",grade_type:"Nilai Akhir",achievements_id:15},</t>
  </si>
  <si>
    <t>{history_id:257,subject_id:15,numeric_grade:82,letter_grade:"",grade_type:"Nilai Akhir",achievements_id:15},</t>
  </si>
  <si>
    <t>{history_id:258,subject_id:15,numeric_grade:85,letter_grade:"",grade_type:"Nilai Akhir",achievements_id:15},</t>
  </si>
  <si>
    <t>{history_id:259,subject_id:15,numeric_grade:86,letter_grade:"",grade_type:"Nilai Akhir",achievements_id:15},</t>
  </si>
  <si>
    <t>{history_id:260,subject_id:15,numeric_grade:87,letter_grade:"",grade_type:"Nilai Akhir",achievements_id:15},</t>
  </si>
  <si>
    <t>{history_id:261,subject_id:15,numeric_grade:87,letter_grade:"",grade_type:"Nilai Akhir",achievements_id:15},</t>
  </si>
  <si>
    <t>{history_id:262,subject_id:15,numeric_grade:88,letter_grade:"",grade_type:"Nilai Akhir",achievements_id:15},</t>
  </si>
  <si>
    <t>{history_id:263,subject_id:15,numeric_grade:88,letter_grade:"",grade_type:"Nilai Akhir",achievements_id:15},</t>
  </si>
  <si>
    <t>"Nilai Ekstra"</t>
  </si>
  <si>
    <t>{history_id:1,subject_id:24,numeric_grade:0,letter_grade:"B",grade_type:"Nilai Ekstra",achievements_id:26},</t>
  </si>
  <si>
    <t>{history_id:2,subject_id:24,numeric_grade:0,letter_grade:"A",grade_type:"Nilai Ekstra",achievements_id:24},</t>
  </si>
  <si>
    <t>{history_id:3,subject_id:24,numeric_grade:0,letter_grade:"B",grade_type:"Nilai Ekstra",achievements_id:26},</t>
  </si>
  <si>
    <t>{history_id:4,subject_id:24,numeric_grade:0,letter_grade:"A",grade_type:"Nilai Ekstra",achievements_id:24},</t>
  </si>
  <si>
    <t>{history_id:5,subject_id:24,numeric_grade:0,letter_grade:"A",grade_type:"Nilai Ekstra",achievements_id:24},</t>
  </si>
  <si>
    <t>{history_id:6,subject_id:24,numeric_grade:0,letter_grade:"B",grade_type:"Nilai Ekstra",achievements_id:26},</t>
  </si>
  <si>
    <t>{history_id:7,subject_id:24,numeric_grade:0,letter_grade:"B",grade_type:"Nilai Ekstra",achievements_id:26},</t>
  </si>
  <si>
    <t>{history_id:8,subject_id:24,numeric_grade:0,letter_grade:"B",grade_type:"Nilai Ekstra",achievements_id:26},</t>
  </si>
  <si>
    <t>{history_id:9,subject_id:24,numeric_grade:0,letter_grade:"B",grade_type:"Nilai Ekstra",achievements_id:26},</t>
  </si>
  <si>
    <t>{history_id:10,subject_id:24,numeric_grade:0,letter_grade:"A",grade_type:"Nilai Ekstra",achievements_id:24},</t>
  </si>
  <si>
    <t>{history_id:11,subject_id:24,numeric_grade:0,letter_grade:"A",grade_type:"Nilai Ekstra",achievements_id:24},</t>
  </si>
  <si>
    <t>{history_id:12,subject_id:24,numeric_grade:0,letter_grade:"A",grade_type:"Nilai Ekstra",achievements_id:24},</t>
  </si>
  <si>
    <t>{history_id:13,subject_id:24,numeric_grade:0,letter_grade:"A",grade_type:"Nilai Ekstra",achievements_id:24},</t>
  </si>
  <si>
    <t>{history_id:14,subject_id:24,numeric_grade:0,letter_grade:"B",grade_type:"Nilai Ekstra",achievements_id:26},</t>
  </si>
  <si>
    <t>{history_id:15,subject_id:24,numeric_grade:0,letter_grade:"A",grade_type:"Nilai Ekstra",achievements_id:24},</t>
  </si>
  <si>
    <t>{history_id:16,subject_id:24,numeric_grade:0,letter_grade:"B",grade_type:"Nilai Ekstra",achievements_id:26},</t>
  </si>
  <si>
    <t>{history_id:17,subject_id:24,numeric_grade:0,letter_grade:"B",grade_type:"Nilai Ekstra",achievements_id:26},</t>
  </si>
  <si>
    <t>{history_id:18,subject_id:24,numeric_grade:0,letter_grade:"A",grade_type:"Nilai Ekstra",achievements_id:24},</t>
  </si>
  <si>
    <t>{history_id:19,subject_id:24,numeric_grade:0,letter_grade:"A",grade_type:"Nilai Ekstra",achievements_id:24},</t>
  </si>
  <si>
    <t>{history_id:20,subject_id:24,numeric_grade:0,letter_grade:"A",grade_type:"Nilai Ekstra",achievements_id:24},</t>
  </si>
  <si>
    <t>{history_id:21,subject_id:24,numeric_grade:0,letter_grade:"B",grade_type:"Nilai Ekstra",achievements_id:26},</t>
  </si>
  <si>
    <t>{history_id:22,subject_id:24,numeric_grade:0,letter_grade:"A",grade_type:"Nilai Ekstra",achievements_id:24},</t>
  </si>
  <si>
    <t>{history_id:23,subject_id:24,numeric_grade:0,letter_grade:"A",grade_type:"Nilai Ekstra",achievements_id:24},</t>
  </si>
  <si>
    <t>{history_id:24,subject_id:24,numeric_grade:0,letter_grade:"A",grade_type:"Nilai Ekstra",achievements_id:24},</t>
  </si>
  <si>
    <t>{history_id:25,subject_id:24,numeric_grade:0,letter_grade:"A",grade_type:"Nilai Ekstra",achievements_id:24},</t>
  </si>
  <si>
    <t>{history_id:26,subject_id:24,numeric_grade:0,letter_grade:"A",grade_type:"Nilai Ekstra",achievements_id:24},</t>
  </si>
  <si>
    <t>{history_id:27,subject_id:24,numeric_grade:0,letter_grade:"B",grade_type:"Nilai Ekstra",achievements_id:26},</t>
  </si>
  <si>
    <t>{history_id:28,subject_id:24,numeric_grade:0,letter_grade:"B",grade_type:"Nilai Ekstra",achievements_id:26},</t>
  </si>
  <si>
    <t>{history_id:29,subject_id:24,numeric_grade:0,letter_grade:"B",grade_type:"Nilai Ekstra",achievements_id:26},</t>
  </si>
  <si>
    <t>{history_id:30,subject_id:24,numeric_grade:0,letter_grade:"B",grade_type:"Nilai Ekstra",achievements_id:26},</t>
  </si>
  <si>
    <t>{history_id:31,subject_id:24,numeric_grade:0,letter_grade:"B",grade_type:"Nilai Ekstra",achievements_id:26},</t>
  </si>
  <si>
    <t>{history_id:32,subject_id:24,numeric_grade:0,letter_grade:"A",grade_type:"Nilai Ekstra",achievements_id:24},</t>
  </si>
  <si>
    <t>{history_id:33,subject_id:24,numeric_grade:0,letter_grade:"A",grade_type:"Nilai Ekstra",achievements_id:24},</t>
  </si>
  <si>
    <t>{history_id:34,subject_id:24,numeric_grade:0,letter_grade:"A",grade_type:"Nilai Ekstra",achievements_id:24},</t>
  </si>
  <si>
    <t>{history_id:35,subject_id:24,numeric_grade:0,letter_grade:"A",grade_type:"Nilai Ekstra",achievements_id:24},</t>
  </si>
  <si>
    <t>{history_id:36,subject_id:24,numeric_grade:0,letter_grade:"B",grade_type:"Nilai Ekstra",achievements_id:26},</t>
  </si>
  <si>
    <t>{history_id:37,subject_id:24,numeric_grade:0,letter_grade:"B",grade_type:"Nilai Ekstra",achievements_id:26},</t>
  </si>
  <si>
    <t>{history_id:38,subject_id:24,numeric_grade:0,letter_grade:"A",grade_type:"Nilai Ekstra",achievements_id:24},</t>
  </si>
  <si>
    <t>{history_id:39,subject_id:24,numeric_grade:0,letter_grade:"B",grade_type:"Nilai Ekstra",achievements_id:26},</t>
  </si>
  <si>
    <t>{history_id:40,subject_id:24,numeric_grade:0,letter_grade:"A",grade_type:"Nilai Ekstra",achievements_id:24},</t>
  </si>
  <si>
    <t>{history_id:41,subject_id:24,numeric_grade:0,letter_grade:"B",grade_type:"Nilai Ekstra",achievements_id:26},</t>
  </si>
  <si>
    <t>{history_id:42,subject_id:24,numeric_grade:0,letter_grade:"A",grade_type:"Nilai Ekstra",achievements_id:24},</t>
  </si>
  <si>
    <t>{history_id:43,subject_id:24,numeric_grade:0,letter_grade:"A",grade_type:"Nilai Ekstra",achievements_id:24},</t>
  </si>
  <si>
    <t>{history_id:44,subject_id:24,numeric_grade:0,letter_grade:"B",grade_type:"Nilai Ekstra",achievements_id:26},</t>
  </si>
  <si>
    <t>{history_id:45,subject_id:24,numeric_grade:0,letter_grade:"A",grade_type:"Nilai Ekstra",achievements_id:24},</t>
  </si>
  <si>
    <t>{history_id:46,subject_id:24,numeric_grade:0,letter_grade:"A",grade_type:"Nilai Ekstra",achievements_id:24},</t>
  </si>
  <si>
    <t>{history_id:47,subject_id:24,numeric_grade:0,letter_grade:"B",grade_type:"Nilai Ekstra",achievements_id:26},</t>
  </si>
  <si>
    <t>{history_id:48,subject_id:24,numeric_grade:0,letter_grade:"B",grade_type:"Nilai Ekstra",achievements_id:26},</t>
  </si>
  <si>
    <t>{history_id:49,subject_id:24,numeric_grade:0,letter_grade:"B",grade_type:"Nilai Ekstra",achievements_id:26},</t>
  </si>
  <si>
    <t>{history_id:50,subject_id:24,numeric_grade:0,letter_grade:"B",grade_type:"Nilai Ekstra",achievements_id:26},</t>
  </si>
  <si>
    <t>{history_id:51,subject_id:24,numeric_grade:0,letter_grade:"A",grade_type:"Nilai Ekstra",achievements_id:24},</t>
  </si>
  <si>
    <t>{history_id:52,subject_id:24,numeric_grade:0,letter_grade:"B",grade_type:"Nilai Ekstra",achievements_id:26},</t>
  </si>
  <si>
    <t>{history_id:53,subject_id:24,numeric_grade:0,letter_grade:"A",grade_type:"Nilai Ekstra",achievements_id:24},</t>
  </si>
  <si>
    <t>{history_id:54,subject_id:24,numeric_grade:0,letter_grade:"A",grade_type:"Nilai Ekstra",achievements_id:24},</t>
  </si>
  <si>
    <t>{history_id:55,subject_id:24,numeric_grade:0,letter_grade:"B",grade_type:"Nilai Ekstra",achievements_id:26},</t>
  </si>
  <si>
    <t>{history_id:56,subject_id:24,numeric_grade:0,letter_grade:"A",grade_type:"Nilai Ekstra",achievements_id:24},</t>
  </si>
  <si>
    <t>{history_id:57,subject_id:24,numeric_grade:0,letter_grade:"B",grade_type:"Nilai Ekstra",achievements_id:26},</t>
  </si>
  <si>
    <t>{history_id:58,subject_id:24,numeric_grade:0,letter_grade:"B",grade_type:"Nilai Ekstra",achievements_id:26},</t>
  </si>
  <si>
    <t>{history_id:59,subject_id:24,numeric_grade:0,letter_grade:"B",grade_type:"Nilai Ekstra",achievements_id:26},</t>
  </si>
  <si>
    <t>{history_id:60,subject_id:24,numeric_grade:0,letter_grade:"B",grade_type:"Nilai Ekstra",achievements_id:26},</t>
  </si>
  <si>
    <t>{history_id:61,subject_id:24,numeric_grade:0,letter_grade:"A",grade_type:"Nilai Ekstra",achievements_id:24},</t>
  </si>
  <si>
    <t>{history_id:62,subject_id:24,numeric_grade:0,letter_grade:"A",grade_type:"Nilai Ekstra",achievements_id:24},</t>
  </si>
  <si>
    <t>{history_id:63,subject_id:24,numeric_grade:0,letter_grade:"A",grade_type:"Nilai Ekstra",achievements_id:24},</t>
  </si>
  <si>
    <t>{history_id:64,subject_id:24,numeric_grade:0,letter_grade:"B",grade_type:"Nilai Ekstra",achievements_id:26},</t>
  </si>
  <si>
    <t>{history_id:65,subject_id:24,numeric_grade:0,letter_grade:"B",grade_type:"Nilai Ekstra",achievements_id:26},</t>
  </si>
  <si>
    <t>{history_id:66,subject_id:24,numeric_grade:0,letter_grade:"A",grade_type:"Nilai Ekstra",achievements_id:24},</t>
  </si>
  <si>
    <t>{history_id:67,subject_id:24,numeric_grade:0,letter_grade:"A",grade_type:"Nilai Ekstra",achievements_id:24},</t>
  </si>
  <si>
    <t>{history_id:68,subject_id:24,numeric_grade:0,letter_grade:"A",grade_type:"Nilai Ekstra",achievements_id:24},</t>
  </si>
  <si>
    <t>{history_id:69,subject_id:24,numeric_grade:0,letter_grade:"B",grade_type:"Nilai Ekstra",achievements_id:26},</t>
  </si>
  <si>
    <t>{history_id:70,subject_id:24,numeric_grade:0,letter_grade:"B",grade_type:"Nilai Ekstra",achievements_id:26},</t>
  </si>
  <si>
    <t>{history_id:71,subject_id:24,numeric_grade:0,letter_grade:"B",grade_type:"Nilai Ekstra",achievements_id:26},</t>
  </si>
  <si>
    <t>{history_id:72,subject_id:24,numeric_grade:0,letter_grade:"A",grade_type:"Nilai Ekstra",achievements_id:24},</t>
  </si>
  <si>
    <t>{history_id:73,subject_id:24,numeric_grade:0,letter_grade:"A",grade_type:"Nilai Ekstra",achievements_id:24},</t>
  </si>
  <si>
    <t>{history_id:74,subject_id:24,numeric_grade:0,letter_grade:"A",grade_type:"Nilai Ekstra",achievements_id:24},</t>
  </si>
  <si>
    <t>{history_id:75,subject_id:24,numeric_grade:0,letter_grade:"B",grade_type:"Nilai Ekstra",achievements_id:26},</t>
  </si>
  <si>
    <t>{history_id:76,subject_id:24,numeric_grade:0,letter_grade:"A",grade_type:"Nilai Ekstra",achievements_id:24},</t>
  </si>
  <si>
    <t>{history_id:77,subject_id:24,numeric_grade:0,letter_grade:"A",grade_type:"Nilai Ekstra",achievements_id:24},</t>
  </si>
  <si>
    <t>{history_id:78,subject_id:24,numeric_grade:0,letter_grade:"A",grade_type:"Nilai Ekstra",achievements_id:24},</t>
  </si>
  <si>
    <t>{history_id:79,subject_id:24,numeric_grade:0,letter_grade:"B",grade_type:"Nilai Ekstra",achievements_id:26},</t>
  </si>
  <si>
    <t>{history_id:80,subject_id:24,numeric_grade:0,letter_grade:"A",grade_type:"Nilai Ekstra",achievements_id:24},</t>
  </si>
  <si>
    <t>{history_id:81,subject_id:24,numeric_grade:0,letter_grade:"A",grade_type:"Nilai Ekstra",achievements_id:24},</t>
  </si>
  <si>
    <t>{history_id:82,subject_id:24,numeric_grade:0,letter_grade:"B",grade_type:"Nilai Ekstra",achievements_id:26},</t>
  </si>
  <si>
    <t>{history_id:83,subject_id:24,numeric_grade:0,letter_grade:"A",grade_type:"Nilai Ekstra",achievements_id:24},</t>
  </si>
  <si>
    <t>{history_id:84,subject_id:24,numeric_grade:0,letter_grade:"A",grade_type:"Nilai Ekstra",achievements_id:24},</t>
  </si>
  <si>
    <t>{history_id:85,subject_id:24,numeric_grade:0,letter_grade:"B",grade_type:"Nilai Ekstra",achievements_id:26},</t>
  </si>
  <si>
    <t>{history_id:86,subject_id:24,numeric_grade:0,letter_grade:"B",grade_type:"Nilai Ekstra",achievements_id:26},</t>
  </si>
  <si>
    <t>{history_id:87,subject_id:24,numeric_grade:0,letter_grade:"B",grade_type:"Nilai Ekstra",achievements_id:26},</t>
  </si>
  <si>
    <t>{history_id:88,subject_id:24,numeric_grade:0,letter_grade:"B",grade_type:"Nilai Ekstra",achievements_id:26},</t>
  </si>
  <si>
    <t>{history_id:89,subject_id:24,numeric_grade:0,letter_grade:"B",grade_type:"Nilai Ekstra",achievements_id:26},</t>
  </si>
  <si>
    <t>{history_id:90,subject_id:24,numeric_grade:0,letter_grade:"B",grade_type:"Nilai Ekstra",achievements_id:26},</t>
  </si>
  <si>
    <t>{history_id:91,subject_id:24,numeric_grade:0,letter_grade:"B",grade_type:"Nilai Ekstra",achievements_id:26},</t>
  </si>
  <si>
    <t>{history_id:92,subject_id:24,numeric_grade:0,letter_grade:"B",grade_type:"Nilai Ekstra",achievements_id:26},</t>
  </si>
  <si>
    <t>{history_id:93,subject_id:24,numeric_grade:0,letter_grade:"B",grade_type:"Nilai Ekstra",achievements_id:26},</t>
  </si>
  <si>
    <t>{history_id:94,subject_id:24,numeric_grade:0,letter_grade:"B",grade_type:"Nilai Ekstra",achievements_id:26},</t>
  </si>
  <si>
    <t>{history_id:95,subject_id:24,numeric_grade:0,letter_grade:"B",grade_type:"Nilai Ekstra",achievements_id:26},</t>
  </si>
  <si>
    <t>{history_id:96,subject_id:24,numeric_grade:0,letter_grade:"B",grade_type:"Nilai Ekstra",achievements_id:26},</t>
  </si>
  <si>
    <t>{history_id:97,subject_id:24,numeric_grade:0,letter_grade:"B",grade_type:"Nilai Ekstra",achievements_id:26},</t>
  </si>
  <si>
    <t>{history_id:98,subject_id:24,numeric_grade:0,letter_grade:"A",grade_type:"Nilai Ekstra",achievements_id:24},</t>
  </si>
  <si>
    <t>{history_id:99,subject_id:24,numeric_grade:0,letter_grade:"B",grade_type:"Nilai Ekstra",achievements_id:26},</t>
  </si>
  <si>
    <t>{history_id:100,subject_id:24,numeric_grade:0,letter_grade:"A",grade_type:"Nilai Ekstra",achievements_id:24},</t>
  </si>
  <si>
    <t>{history_id:101,subject_id:24,numeric_grade:0,letter_grade:"A",grade_type:"Nilai Ekstra",achievements_id:24},</t>
  </si>
  <si>
    <t>{history_id:102,subject_id:24,numeric_grade:0,letter_grade:"B",grade_type:"Nilai Ekstra",achievements_id:26},</t>
  </si>
  <si>
    <t>{history_id:103,subject_id:24,numeric_grade:0,letter_grade:"B",grade_type:"Nilai Ekstra",achievements_id:26},</t>
  </si>
  <si>
    <t>{history_id:104,subject_id:24,numeric_grade:0,letter_grade:"A",grade_type:"Nilai Ekstra",achievements_id:24},</t>
  </si>
  <si>
    <t>{history_id:105,subject_id:24,numeric_grade:0,letter_grade:"A",grade_type:"Nilai Ekstra",achievements_id:24},</t>
  </si>
  <si>
    <t>{history_id:106,subject_id:24,numeric_grade:0,letter_grade:"A",grade_type:"Nilai Ekstra",achievements_id:24},</t>
  </si>
  <si>
    <t>{history_id:107,subject_id:24,numeric_grade:0,letter_grade:"A",grade_type:"Nilai Ekstra",achievements_id:24},</t>
  </si>
  <si>
    <t>{history_id:108,subject_id:24,numeric_grade:0,letter_grade:"B",grade_type:"Nilai Ekstra",achievements_id:26},</t>
  </si>
  <si>
    <t>{history_id:109,subject_id:24,numeric_grade:0,letter_grade:"B",grade_type:"Nilai Ekstra",achievements_id:26},</t>
  </si>
  <si>
    <t>{history_id:110,subject_id:24,numeric_grade:0,letter_grade:"B",grade_type:"Nilai Ekstra",achievements_id:26},</t>
  </si>
  <si>
    <t>{history_id:111,subject_id:24,numeric_grade:0,letter_grade:"B",grade_type:"Nilai Ekstra",achievements_id:26},</t>
  </si>
  <si>
    <t>{history_id:112,subject_id:24,numeric_grade:0,letter_grade:"B",grade_type:"Nilai Ekstra",achievements_id:26},</t>
  </si>
  <si>
    <t>{history_id:113,subject_id:24,numeric_grade:0,letter_grade:"B",grade_type:"Nilai Ekstra",achievements_id:26},</t>
  </si>
  <si>
    <t>{history_id:114,subject_id:24,numeric_grade:0,letter_grade:"B",grade_type:"Nilai Ekstra",achievements_id:26},</t>
  </si>
  <si>
    <t>{history_id:115,subject_id:24,numeric_grade:0,letter_grade:"A",grade_type:"Nilai Ekstra",achievements_id:24},</t>
  </si>
  <si>
    <t>{history_id:116,subject_id:24,numeric_grade:0,letter_grade:"B",grade_type:"Nilai Ekstra",achievements_id:26},</t>
  </si>
  <si>
    <t>{history_id:117,subject_id:24,numeric_grade:0,letter_grade:"A",grade_type:"Nilai Ekstra",achievements_id:24},</t>
  </si>
  <si>
    <t>{history_id:118,subject_id:24,numeric_grade:0,letter_grade:"A",grade_type:"Nilai Ekstra",achievements_id:24},</t>
  </si>
  <si>
    <t>{history_id:119,subject_id:24,numeric_grade:0,letter_grade:"B",grade_type:"Nilai Ekstra",achievements_id:26},</t>
  </si>
  <si>
    <t>{history_id:120,subject_id:24,numeric_grade:0,letter_grade:"A",grade_type:"Nilai Ekstra",achievements_id:24},</t>
  </si>
  <si>
    <t>{history_id:121,subject_id:24,numeric_grade:0,letter_grade:"B",grade_type:"Nilai Ekstra",achievements_id:26},</t>
  </si>
  <si>
    <t>{history_id:122,subject_id:24,numeric_grade:0,letter_grade:"B",grade_type:"Nilai Ekstra",achievements_id:26},</t>
  </si>
  <si>
    <t>{history_id:123,subject_id:24,numeric_grade:0,letter_grade:"B",grade_type:"Nilai Ekstra",achievements_id:26},</t>
  </si>
  <si>
    <t>{history_id:124,subject_id:24,numeric_grade:0,letter_grade:"A",grade_type:"Nilai Ekstra",achievements_id:24},</t>
  </si>
  <si>
    <t>{history_id:125,subject_id:24,numeric_grade:0,letter_grade:"B",grade_type:"Nilai Ekstra",achievements_id:26},</t>
  </si>
  <si>
    <t>{history_id:126,subject_id:24,numeric_grade:0,letter_grade:"B",grade_type:"Nilai Ekstra",achievements_id:26},</t>
  </si>
  <si>
    <t>{history_id:127,subject_id:24,numeric_grade:0,letter_grade:"A",grade_type:"Nilai Ekstra",achievements_id:24},</t>
  </si>
  <si>
    <t>{history_id:128,subject_id:24,numeric_grade:0,letter_grade:"B",grade_type:"Nilai Ekstra",achievements_id:26},</t>
  </si>
  <si>
    <t>{history_id:129,subject_id:24,numeric_grade:0,letter_grade:"B",grade_type:"Nilai Ekstra",achievements_id:26},</t>
  </si>
  <si>
    <t>{history_id:130,subject_id:24,numeric_grade:0,letter_grade:"B",grade_type:"Nilai Ekstra",achievements_id:26},</t>
  </si>
  <si>
    <t>{history_id:131,subject_id:24,numeric_grade:0,letter_grade:"A",grade_type:"Nilai Ekstra",achievements_id:24},</t>
  </si>
  <si>
    <t>{history_id:132,subject_id:24,numeric_grade:0,letter_grade:"A",grade_type:"Nilai Ekstra",achievements_id:24},</t>
  </si>
  <si>
    <t>{history_id:133,subject_id:24,numeric_grade:0,letter_grade:"B",grade_type:"Nilai Ekstra",achievements_id:26},</t>
  </si>
  <si>
    <t>{history_id:134,subject_id:24,numeric_grade:0,letter_grade:"B",grade_type:"Nilai Ekstra",achievements_id:26},</t>
  </si>
  <si>
    <t>{history_id:135,subject_id:24,numeric_grade:0,letter_grade:"A",grade_type:"Nilai Ekstra",achievements_id:24},</t>
  </si>
  <si>
    <t>{history_id:136,subject_id:24,numeric_grade:0,letter_grade:"A",grade_type:"Nilai Ekstra",achievements_id:24},</t>
  </si>
  <si>
    <t>{history_id:137,subject_id:24,numeric_grade:0,letter_grade:"A",grade_type:"Nilai Ekstra",achievements_id:24},</t>
  </si>
  <si>
    <t>{history_id:138,subject_id:24,numeric_grade:0,letter_grade:"A",grade_type:"Nilai Ekstra",achievements_id:24},</t>
  </si>
  <si>
    <t>{history_id:139,subject_id:24,numeric_grade:0,letter_grade:"B",grade_type:"Nilai Ekstra",achievements_id:26},</t>
  </si>
  <si>
    <t>{history_id:140,subject_id:24,numeric_grade:0,letter_grade:"B",grade_type:"Nilai Ekstra",achievements_id:26},</t>
  </si>
  <si>
    <t>{history_id:141,subject_id:24,numeric_grade:0,letter_grade:"B",grade_type:"Nilai Ekstra",achievements_id:26},</t>
  </si>
  <si>
    <t>{history_id:142,subject_id:24,numeric_grade:0,letter_grade:"A",grade_type:"Nilai Ekstra",achievements_id:24},</t>
  </si>
  <si>
    <t>{history_id:143,subject_id:24,numeric_grade:0,letter_grade:"B",grade_type:"Nilai Ekstra",achievements_id:26},</t>
  </si>
  <si>
    <t>{history_id:144,subject_id:24,numeric_grade:0,letter_grade:"B",grade_type:"Nilai Ekstra",achievements_id:26},</t>
  </si>
  <si>
    <t>{history_id:145,subject_id:24,numeric_grade:0,letter_grade:"A",grade_type:"Nilai Ekstra",achievements_id:24},</t>
  </si>
  <si>
    <t>{history_id:146,subject_id:24,numeric_grade:0,letter_grade:"B",grade_type:"Nilai Ekstra",achievements_id:26},</t>
  </si>
  <si>
    <t>{history_id:147,subject_id:24,numeric_grade:0,letter_grade:"A",grade_type:"Nilai Ekstra",achievements_id:24},</t>
  </si>
  <si>
    <t>{history_id:148,subject_id:24,numeric_grade:0,letter_grade:"B",grade_type:"Nilai Ekstra",achievements_id:26},</t>
  </si>
  <si>
    <t>{history_id:149,subject_id:24,numeric_grade:0,letter_grade:"B",grade_type:"Nilai Ekstra",achievements_id:26},</t>
  </si>
  <si>
    <t>{history_id:150,subject_id:24,numeric_grade:0,letter_grade:"A",grade_type:"Nilai Ekstra",achievements_id:24},</t>
  </si>
  <si>
    <t>{history_id:151,subject_id:24,numeric_grade:0,letter_grade:"A",grade_type:"Nilai Ekstra",achievements_id:24},</t>
  </si>
  <si>
    <t>{history_id:152,subject_id:24,numeric_grade:0,letter_grade:"A",grade_type:"Nilai Ekstra",achievements_id:24},</t>
  </si>
  <si>
    <t>{history_id:153,subject_id:24,numeric_grade:0,letter_grade:"A",grade_type:"Nilai Ekstra",achievements_id:24},</t>
  </si>
  <si>
    <t>{history_id:154,subject_id:24,numeric_grade:0,letter_grade:"A",grade_type:"Nilai Ekstra",achievements_id:24},</t>
  </si>
  <si>
    <t>{history_id:155,subject_id:24,numeric_grade:0,letter_grade:"A",grade_type:"Nilai Ekstra",achievements_id:24},</t>
  </si>
  <si>
    <t>{history_id:156,subject_id:24,numeric_grade:0,letter_grade:"A",grade_type:"Nilai Ekstra",achievements_id:24},</t>
  </si>
  <si>
    <t>{history_id:157,subject_id:24,numeric_grade:0,letter_grade:"B",grade_type:"Nilai Ekstra",achievements_id:26},</t>
  </si>
  <si>
    <t>{history_id:158,subject_id:24,numeric_grade:0,letter_grade:"A",grade_type:"Nilai Ekstra",achievements_id:24},</t>
  </si>
  <si>
    <t>{history_id:159,subject_id:24,numeric_grade:0,letter_grade:"A",grade_type:"Nilai Ekstra",achievements_id:24},</t>
  </si>
  <si>
    <t>{history_id:160,subject_id:24,numeric_grade:0,letter_grade:"B",grade_type:"Nilai Ekstra",achievements_id:26},</t>
  </si>
  <si>
    <t>{history_id:161,subject_id:24,numeric_grade:0,letter_grade:"A",grade_type:"Nilai Ekstra",achievements_id:24},</t>
  </si>
  <si>
    <t>{history_id:162,subject_id:24,numeric_grade:0,letter_grade:"A",grade_type:"Nilai Ekstra",achievements_id:24},</t>
  </si>
  <si>
    <t>{history_id:163,subject_id:24,numeric_grade:0,letter_grade:"A",grade_type:"Nilai Ekstra",achievements_id:24},</t>
  </si>
  <si>
    <t>{history_id:164,subject_id:24,numeric_grade:0,letter_grade:"A",grade_type:"Nilai Ekstra",achievements_id:24},</t>
  </si>
  <si>
    <t>{history_id:165,subject_id:24,numeric_grade:0,letter_grade:"A",grade_type:"Nilai Ekstra",achievements_id:24},</t>
  </si>
  <si>
    <t>{history_id:166,subject_id:24,numeric_grade:0,letter_grade:"A",grade_type:"Nilai Ekstra",achievements_id:24},</t>
  </si>
  <si>
    <t>{history_id:167,subject_id:24,numeric_grade:0,letter_grade:"A",grade_type:"Nilai Ekstra",achievements_id:24},</t>
  </si>
  <si>
    <t>{history_id:168,subject_id:24,numeric_grade:0,letter_grade:"A",grade_type:"Nilai Ekstra",achievements_id:24},</t>
  </si>
  <si>
    <t>{history_id:169,subject_id:24,numeric_grade:0,letter_grade:"A",grade_type:"Nilai Ekstra",achievements_id:24},</t>
  </si>
  <si>
    <t>{history_id:170,subject_id:24,numeric_grade:0,letter_grade:"A",grade_type:"Nilai Ekstra",achievements_id:24},</t>
  </si>
  <si>
    <t>{history_id:171,subject_id:24,numeric_grade:0,letter_grade:"A",grade_type:"Nilai Ekstra",achievements_id:24},</t>
  </si>
  <si>
    <t>{history_id:172,subject_id:24,numeric_grade:0,letter_grade:"A",grade_type:"Nilai Ekstra",achievements_id:24},</t>
  </si>
  <si>
    <t>{history_id:173,subject_id:24,numeric_grade:0,letter_grade:"A",grade_type:"Nilai Ekstra",achievements_id:24},</t>
  </si>
  <si>
    <t>{history_id:174,subject_id:24,numeric_grade:0,letter_grade:"A",grade_type:"Nilai Ekstra",achievements_id:24},</t>
  </si>
  <si>
    <t>{history_id:175,subject_id:24,numeric_grade:0,letter_grade:"A",grade_type:"Nilai Ekstra",achievements_id:24},</t>
  </si>
  <si>
    <t>{history_id:176,subject_id:24,numeric_grade:0,letter_grade:"A",grade_type:"Nilai Ekstra",achievements_id:24},</t>
  </si>
  <si>
    <t>{history_id:177,subject_id:24,numeric_grade:0,letter_grade:"A",grade_type:"Nilai Ekstra",achievements_id:24},</t>
  </si>
  <si>
    <t>{history_id:178,subject_id:24,numeric_grade:0,letter_grade:"A",grade_type:"Nilai Ekstra",achievements_id:24},</t>
  </si>
  <si>
    <t>{history_id:179,subject_id:24,numeric_grade:0,letter_grade:"B",grade_type:"Nilai Ekstra",achievements_id:26},</t>
  </si>
  <si>
    <t>{history_id:180,subject_id:24,numeric_grade:0,letter_grade:"B",grade_type:"Nilai Ekstra",achievements_id:26},</t>
  </si>
  <si>
    <t>{history_id:181,subject_id:24,numeric_grade:0,letter_grade:"A",grade_type:"Nilai Ekstra",achievements_id:24},</t>
  </si>
  <si>
    <t>{history_id:182,subject_id:24,numeric_grade:0,letter_grade:"B",grade_type:"Nilai Ekstra",achievements_id:26},</t>
  </si>
  <si>
    <t>{history_id:183,subject_id:24,numeric_grade:0,letter_grade:"A",grade_type:"Nilai Ekstra",achievements_id:24},</t>
  </si>
  <si>
    <t>{history_id:184,subject_id:24,numeric_grade:0,letter_grade:"B",grade_type:"Nilai Ekstra",achievements_id:26},</t>
  </si>
  <si>
    <t>{history_id:185,subject_id:24,numeric_grade:0,letter_grade:"A",grade_type:"Nilai Ekstra",achievements_id:24},</t>
  </si>
  <si>
    <t>{history_id:186,subject_id:24,numeric_grade:0,letter_grade:"A",grade_type:"Nilai Ekstra",achievements_id:24},</t>
  </si>
  <si>
    <t>{history_id:187,subject_id:24,numeric_grade:0,letter_grade:"A",grade_type:"Nilai Ekstra",achievements_id:24},</t>
  </si>
  <si>
    <t>{history_id:188,subject_id:24,numeric_grade:0,letter_grade:"B",grade_type:"Nilai Ekstra",achievements_id:26},</t>
  </si>
  <si>
    <t>{history_id:189,subject_id:24,numeric_grade:0,letter_grade:"B",grade_type:"Nilai Ekstra",achievements_id:26},</t>
  </si>
  <si>
    <t>{history_id:190,subject_id:24,numeric_grade:0,letter_grade:"A",grade_type:"Nilai Ekstra",achievements_id:24},</t>
  </si>
  <si>
    <t>{history_id:191,subject_id:24,numeric_grade:0,letter_grade:"B",grade_type:"Nilai Ekstra",achievements_id:26},</t>
  </si>
  <si>
    <t>{history_id:192,subject_id:24,numeric_grade:0,letter_grade:"A",grade_type:"Nilai Ekstra",achievements_id:24},</t>
  </si>
  <si>
    <t>{history_id:193,subject_id:24,numeric_grade:0,letter_grade:"A",grade_type:"Nilai Ekstra",achievements_id:24},</t>
  </si>
  <si>
    <t>{history_id:194,subject_id:24,numeric_grade:0,letter_grade:"B",grade_type:"Nilai Ekstra",achievements_id:26},</t>
  </si>
  <si>
    <t>{history_id:195,subject_id:24,numeric_grade:0,letter_grade:"A",grade_type:"Nilai Ekstra",achievements_id:24},</t>
  </si>
  <si>
    <t>{history_id:196,subject_id:24,numeric_grade:0,letter_grade:"B",grade_type:"Nilai Ekstra",achievements_id:26},</t>
  </si>
  <si>
    <t>{history_id:197,subject_id:24,numeric_grade:0,letter_grade:"A",grade_type:"Nilai Ekstra",achievements_id:24},</t>
  </si>
  <si>
    <t>{history_id:198,subject_id:24,numeric_grade:0,letter_grade:"A",grade_type:"Nilai Ekstra",achievements_id:24},</t>
  </si>
  <si>
    <t>{history_id:199,subject_id:24,numeric_grade:0,letter_grade:"A",grade_type:"Nilai Ekstra",achievements_id:24},</t>
  </si>
  <si>
    <t>{history_id:200,subject_id:24,numeric_grade:0,letter_grade:"A",grade_type:"Nilai Ekstra",achievements_id:24},</t>
  </si>
  <si>
    <t>{history_id:201,subject_id:24,numeric_grade:0,letter_grade:"B",grade_type:"Nilai Ekstra",achievements_id:26},</t>
  </si>
  <si>
    <t>{history_id:202,subject_id:24,numeric_grade:0,letter_grade:"A",grade_type:"Nilai Ekstra",achievements_id:24},</t>
  </si>
  <si>
    <t>{history_id:203,subject_id:24,numeric_grade:0,letter_grade:"A",grade_type:"Nilai Ekstra",achievements_id:24},</t>
  </si>
  <si>
    <t>{history_id:204,subject_id:24,numeric_grade:0,letter_grade:"A",grade_type:"Nilai Ekstra",achievements_id:24},</t>
  </si>
  <si>
    <t>{history_id:205,subject_id:24,numeric_grade:0,letter_grade:"A",grade_type:"Nilai Ekstra",achievements_id:24},</t>
  </si>
  <si>
    <t>{history_id:206,subject_id:24,numeric_grade:0,letter_grade:"B",grade_type:"Nilai Ekstra",achievements_id:26},</t>
  </si>
  <si>
    <t>{history_id:207,subject_id:24,numeric_grade:0,letter_grade:"B",grade_type:"Nilai Ekstra",achievements_id:26},</t>
  </si>
  <si>
    <t>{history_id:208,subject_id:24,numeric_grade:0,letter_grade:"B",grade_type:"Nilai Ekstra",achievements_id:26},</t>
  </si>
  <si>
    <t>{history_id:209,subject_id:24,numeric_grade:0,letter_grade:"A",grade_type:"Nilai Ekstra",achievements_id:24},</t>
  </si>
  <si>
    <t>{history_id:210,subject_id:24,numeric_grade:0,letter_grade:"A",grade_type:"Nilai Ekstra",achievements_id:24},</t>
  </si>
  <si>
    <t>{history_id:211,subject_id:24,numeric_grade:0,letter_grade:"B",grade_type:"Nilai Ekstra",achievements_id:26},</t>
  </si>
  <si>
    <t>{history_id:212,subject_id:24,numeric_grade:0,letter_grade:"A",grade_type:"Nilai Ekstra",achievements_id:24},</t>
  </si>
  <si>
    <t>{history_id:213,subject_id:24,numeric_grade:0,letter_grade:"A",grade_type:"Nilai Ekstra",achievements_id:24},</t>
  </si>
  <si>
    <t>{history_id:214,subject_id:24,numeric_grade:0,letter_grade:"A",grade_type:"Nilai Ekstra",achievements_id:24},</t>
  </si>
  <si>
    <t>{history_id:215,subject_id:24,numeric_grade:0,letter_grade:"B",grade_type:"Nilai Ekstra",achievements_id:26},</t>
  </si>
  <si>
    <t>{history_id:216,subject_id:24,numeric_grade:0,letter_grade:"A",grade_type:"Nilai Ekstra",achievements_id:24},</t>
  </si>
  <si>
    <t>{history_id:217,subject_id:24,numeric_grade:0,letter_grade:"B",grade_type:"Nilai Ekstra",achievements_id:26},</t>
  </si>
  <si>
    <t>{history_id:218,subject_id:24,numeric_grade:0,letter_grade:"B",grade_type:"Nilai Ekstra",achievements_id:26},</t>
  </si>
  <si>
    <t>{history_id:219,subject_id:24,numeric_grade:0,letter_grade:"A",grade_type:"Nilai Ekstra",achievements_id:24},</t>
  </si>
  <si>
    <t>{history_id:220,subject_id:24,numeric_grade:0,letter_grade:"B",grade_type:"Nilai Ekstra",achievements_id:26},</t>
  </si>
  <si>
    <t>{history_id:221,subject_id:24,numeric_grade:0,letter_grade:"A",grade_type:"Nilai Ekstra",achievements_id:24},</t>
  </si>
  <si>
    <t>{history_id:222,subject_id:24,numeric_grade:0,letter_grade:"A",grade_type:"Nilai Ekstra",achievements_id:24},</t>
  </si>
  <si>
    <t>{history_id:223,subject_id:24,numeric_grade:0,letter_grade:"B",grade_type:"Nilai Ekstra",achievements_id:26},</t>
  </si>
  <si>
    <t>{history_id:224,subject_id:24,numeric_grade:0,letter_grade:"A",grade_type:"Nilai Ekstra",achievements_id:24},</t>
  </si>
  <si>
    <t>{history_id:225,subject_id:24,numeric_grade:0,letter_grade:"A",grade_type:"Nilai Ekstra",achievements_id:24},</t>
  </si>
  <si>
    <t>{history_id:226,subject_id:24,numeric_grade:0,letter_grade:"A",grade_type:"Nilai Ekstra",achievements_id:24},</t>
  </si>
  <si>
    <t>{history_id:227,subject_id:24,numeric_grade:0,letter_grade:"A",grade_type:"Nilai Ekstra",achievements_id:24},</t>
  </si>
  <si>
    <t>{history_id:228,subject_id:24,numeric_grade:0,letter_grade:"B",grade_type:"Nilai Ekstra",achievements_id:26},</t>
  </si>
  <si>
    <t>{history_id:229,subject_id:24,numeric_grade:0,letter_grade:"B",grade_type:"Nilai Ekstra",achievements_id:26},</t>
  </si>
  <si>
    <t>{history_id:230,subject_id:24,numeric_grade:0,letter_grade:"A",grade_type:"Nilai Ekstra",achievements_id:24},</t>
  </si>
  <si>
    <t>{history_id:231,subject_id:24,numeric_grade:0,letter_grade:"A",grade_type:"Nilai Ekstra",achievements_id:24},</t>
  </si>
  <si>
    <t>{history_id:232,subject_id:24,numeric_grade:0,letter_grade:"A",grade_type:"Nilai Ekstra",achievements_id:24},</t>
  </si>
  <si>
    <t>{history_id:233,subject_id:24,numeric_grade:0,letter_grade:"A",grade_type:"Nilai Ekstra",achievements_id:24},</t>
  </si>
  <si>
    <t>{history_id:234,subject_id:24,numeric_grade:0,letter_grade:"A",grade_type:"Nilai Ekstra",achievements_id:24},</t>
  </si>
  <si>
    <t>{history_id:235,subject_id:24,numeric_grade:0,letter_grade:"B",grade_type:"Nilai Ekstra",achievements_id:26},</t>
  </si>
  <si>
    <t>{history_id:236,subject_id:24,numeric_grade:0,letter_grade:"B",grade_type:"Nilai Ekstra",achievements_id:26},</t>
  </si>
  <si>
    <t>{history_id:237,subject_id:24,numeric_grade:0,letter_grade:"B",grade_type:"Nilai Ekstra",achievements_id:26},</t>
  </si>
  <si>
    <t>{history_id:238,subject_id:24,numeric_grade:0,letter_grade:"B",grade_type:"Nilai Ekstra",achievements_id:26},</t>
  </si>
  <si>
    <t>{history_id:239,subject_id:24,numeric_grade:0,letter_grade:"A",grade_type:"Nilai Ekstra",achievements_id:24},</t>
  </si>
  <si>
    <t>{history_id:240,subject_id:24,numeric_grade:0,letter_grade:"B",grade_type:"Nilai Ekstra",achievements_id:26},</t>
  </si>
  <si>
    <t>{history_id:241,subject_id:24,numeric_grade:0,letter_grade:"B",grade_type:"Nilai Ekstra",achievements_id:26},</t>
  </si>
  <si>
    <t>{history_id:242,subject_id:24,numeric_grade:0,letter_grade:"B",grade_type:"Nilai Ekstra",achievements_id:26},</t>
  </si>
  <si>
    <t>{history_id:243,subject_id:24,numeric_grade:0,letter_grade:"B",grade_type:"Nilai Ekstra",achievements_id:26},</t>
  </si>
  <si>
    <t>{history_id:244,subject_id:24,numeric_grade:0,letter_grade:"B",grade_type:"Nilai Ekstra",achievements_id:26},</t>
  </si>
  <si>
    <t>{history_id:245,subject_id:24,numeric_grade:0,letter_grade:"B",grade_type:"Nilai Ekstra",achievements_id:26},</t>
  </si>
  <si>
    <t>{history_id:246,subject_id:24,numeric_grade:0,letter_grade:"B",grade_type:"Nilai Ekstra",achievements_id:26},</t>
  </si>
  <si>
    <t>{history_id:247,subject_id:24,numeric_grade:0,letter_grade:"B",grade_type:"Nilai Ekstra",achievements_id:26},</t>
  </si>
  <si>
    <t>{history_id:248,subject_id:24,numeric_grade:0,letter_grade:"B",grade_type:"Nilai Ekstra",achievements_id:26},</t>
  </si>
  <si>
    <t>{history_id:249,subject_id:24,numeric_grade:0,letter_grade:"B",grade_type:"Nilai Ekstra",achievements_id:26},</t>
  </si>
  <si>
    <t>{history_id:250,subject_id:24,numeric_grade:0,letter_grade:"B",grade_type:"Nilai Ekstra",achievements_id:26},</t>
  </si>
  <si>
    <t>{history_id:251,subject_id:24,numeric_grade:0,letter_grade:"A",grade_type:"Nilai Ekstra",achievements_id:24},</t>
  </si>
  <si>
    <t>{history_id:252,subject_id:24,numeric_grade:0,letter_grade:"B",grade_type:"Nilai Ekstra",achievements_id:26},</t>
  </si>
  <si>
    <t>{history_id:253,subject_id:24,numeric_grade:0,letter_grade:"B",grade_type:"Nilai Ekstra",achievements_id:26},</t>
  </si>
  <si>
    <t>{history_id:254,subject_id:24,numeric_grade:0,letter_grade:"B",grade_type:"Nilai Ekstra",achievements_id:26},</t>
  </si>
  <si>
    <t>{history_id:255,subject_id:24,numeric_grade:0,letter_grade:"A",grade_type:"Nilai Ekstra",achievements_id:24},</t>
  </si>
  <si>
    <t>{history_id:256,subject_id:24,numeric_grade:0,letter_grade:"B",grade_type:"Nilai Ekstra",achievements_id:26},</t>
  </si>
  <si>
    <t>{history_id:257,subject_id:24,numeric_grade:0,letter_grade:"B",grade_type:"Nilai Ekstra",achievements_id:26},</t>
  </si>
  <si>
    <t>{history_id:258,subject_id:24,numeric_grade:0,letter_grade:"A",grade_type:"Nilai Ekstra",achievements_id:24},</t>
  </si>
  <si>
    <t>{history_id:259,subject_id:24,numeric_grade:0,letter_grade:"B",grade_type:"Nilai Ekstra",achievements_id:26},</t>
  </si>
  <si>
    <t>{history_id:260,subject_id:24,numeric_grade:0,letter_grade:"B",grade_type:"Nilai Ekstra",achievements_id:26},</t>
  </si>
  <si>
    <t>{history_id:261,subject_id:24,numeric_grade:0,letter_grade:"A",grade_type:"Nilai Ekstra",achievements_id:24},</t>
  </si>
  <si>
    <t>{history_id:262,subject_id:24,numeric_grade:0,letter_grade:"A",grade_type:"Nilai Ekstra",achievements_id:24},</t>
  </si>
  <si>
    <t>{history_id:263,subject_id:24,numeric_grade:0,letter_grade:"B",grade_type:"Nilai Ekstra",achievements_id:26},</t>
  </si>
  <si>
    <t>tingkat</t>
  </si>
  <si>
    <t>kelas</t>
  </si>
  <si>
    <t>TOI 3</t>
  </si>
  <si>
    <t>no</t>
  </si>
  <si>
    <t>TP 5</t>
  </si>
  <si>
    <t>TSM 3</t>
  </si>
  <si>
    <t>kelas 12</t>
  </si>
  <si>
    <t>kelas 10</t>
  </si>
  <si>
    <t>kelas 11</t>
  </si>
  <si>
    <t>Dasar Kejuruan 1</t>
  </si>
  <si>
    <t>Dasar Kejuruan 2</t>
  </si>
  <si>
    <t>Dasar Kejuruan 3</t>
  </si>
  <si>
    <t>Dasar Kejuruan 4</t>
  </si>
  <si>
    <t>Konsentrasi Keahlian 1</t>
  </si>
  <si>
    <t>Konsentrasi Keahlian 2</t>
  </si>
  <si>
    <t>Konsentrasi Keahlian 3</t>
  </si>
  <si>
    <t>Konsentrasi Keahlian 4</t>
  </si>
  <si>
    <t>Konsentrasi Keahlian 5</t>
  </si>
  <si>
    <t>Koding dan Kecerdasan Artifisial</t>
  </si>
  <si>
    <t>Informatika</t>
  </si>
  <si>
    <t>Projek IPAS</t>
  </si>
  <si>
    <t>Projek Kreatif dan Kewirausahaan</t>
  </si>
  <si>
    <t>Gambar Teknik Mesin</t>
  </si>
  <si>
    <t>Pemrograman Sistem Robot Manipulator</t>
  </si>
  <si>
    <t>subject</t>
  </si>
  <si>
    <t>Aisha Nurfadhila</t>
  </si>
  <si>
    <t>Alvino Maulana Rasya</t>
  </si>
  <si>
    <t>Alvis Bramantya Putra</t>
  </si>
  <si>
    <t>Anggita Sabekti</t>
  </si>
  <si>
    <t>Arvina Novellyana</t>
  </si>
  <si>
    <t>Asyifa Fatimah Azzahra</t>
  </si>
  <si>
    <t>Bagas Saputra Pratama</t>
  </si>
  <si>
    <t>Desi Natasya</t>
  </si>
  <si>
    <t>Desi Puteri Arsiska</t>
  </si>
  <si>
    <t>Destina Kasih</t>
  </si>
  <si>
    <t>Dio Ivan Kurnia</t>
  </si>
  <si>
    <t>Febriana Alya Zarifa</t>
  </si>
  <si>
    <t>Figo Eka Prasetyo</t>
  </si>
  <si>
    <t>Florentina Palma Christ Jaya</t>
  </si>
  <si>
    <t>Frendy Daniel Putra Naibaho</t>
  </si>
  <si>
    <t>Garda</t>
  </si>
  <si>
    <t>Hantik Apriliana Saputri</t>
  </si>
  <si>
    <t>Helsa Amadea</t>
  </si>
  <si>
    <t>Ikhsan Jaiz Setiawan</t>
  </si>
  <si>
    <t>Iqbal Dzakwaan Yusuf Raditya</t>
  </si>
  <si>
    <t>Irsyad Maulana Utama</t>
  </si>
  <si>
    <t>Kirana Gladis Anmarsya</t>
  </si>
  <si>
    <t>Kirani Ariela Agustina</t>
  </si>
  <si>
    <t>Krisna Bintang Timur</t>
  </si>
  <si>
    <t>Kukuh Wicaksono</t>
  </si>
  <si>
    <t>Labib Nur Alam Pranata</t>
  </si>
  <si>
    <t>Lutfan Putra Khoirul Anwar</t>
  </si>
  <si>
    <t>Luthfi Khoirul Ain</t>
  </si>
  <si>
    <t>Lyra Aisyah Zahra</t>
  </si>
  <si>
    <t>Ma'ruf Vicky Aldiano Rahman</t>
  </si>
  <si>
    <t>Mirdawati Khoirunisa</t>
  </si>
  <si>
    <t>Moch Rafa Ainun Majid</t>
  </si>
  <si>
    <t>Muhammad Arasya Putra</t>
  </si>
  <si>
    <t>Muhammad Hafidz Ghozali</t>
  </si>
  <si>
    <t>Muhammad Haikal Adi Saputra</t>
  </si>
  <si>
    <t>Muhammad Rafa Julianto</t>
  </si>
  <si>
    <t>Muhammad Ridhwan Nur Khoiruddin</t>
  </si>
  <si>
    <t>Muhammad Rizky Ferdiansyah</t>
  </si>
  <si>
    <t>Nadia Femy Karinda Putri</t>
  </si>
  <si>
    <t>Nazriel Fadlan Ali Widodo</t>
  </si>
  <si>
    <t>Nino Sepditya Ramadhan</t>
  </si>
  <si>
    <t>Permana Putra Winarno</t>
  </si>
  <si>
    <t>Pristisya Arthalita Maharani</t>
  </si>
  <si>
    <t>Rachmadhani Kusuma</t>
  </si>
  <si>
    <t>Rafa Junior Abc</t>
  </si>
  <si>
    <t>Raihan Abiyyu Saputra</t>
  </si>
  <si>
    <t>Raihan Ady Saputra</t>
  </si>
  <si>
    <t>Raisya Aliya Latifa</t>
  </si>
  <si>
    <t>Rasya Ilham Abdullah</t>
  </si>
  <si>
    <t>Reva Yulia Putra</t>
  </si>
  <si>
    <t>Revinsha Abelia Putri</t>
  </si>
  <si>
    <t>Rofi'ashadiq</t>
  </si>
  <si>
    <t>Salun Nurwisa Putri Utami</t>
  </si>
  <si>
    <t>Sandi Permana</t>
  </si>
  <si>
    <t>Satrio Wijoyo Dilogo</t>
  </si>
  <si>
    <t>Sinu Bambang Muhlasin</t>
  </si>
  <si>
    <t>Virginnia Dodi Suyoto</t>
  </si>
  <si>
    <t>Wahyu Febri Pratama</t>
  </si>
  <si>
    <t>Zahro Shidiq Barokatin</t>
  </si>
  <si>
    <t>Zahrotus Syifa Nur Maharani</t>
  </si>
  <si>
    <t>Abrizam Muhammad Shobirin</t>
  </si>
  <si>
    <t>Afifi Nour Choirunnisa</t>
  </si>
  <si>
    <t>Afifudin Fakadis</t>
  </si>
  <si>
    <t>Ahmad Abdul Kharis Wijaya</t>
  </si>
  <si>
    <t>Ahmad Fadillah Firjatullah</t>
  </si>
  <si>
    <t>Akbar Nur Saifulloh</t>
  </si>
  <si>
    <t>Aldi Sebastian Saputra</t>
  </si>
  <si>
    <t>Alisa Amanta Graha</t>
  </si>
  <si>
    <t>Alvin Putra Wardana</t>
  </si>
  <si>
    <t>Alvino Chandra Putra Pratama</t>
  </si>
  <si>
    <t>Anisa Putri Nur Rohmah</t>
  </si>
  <si>
    <t>Annas Danu Artha</t>
  </si>
  <si>
    <t>Ardhan Rahmadani</t>
  </si>
  <si>
    <t>Arya Rizki Meiwahdani</t>
  </si>
  <si>
    <t>Azril Gunawan</t>
  </si>
  <si>
    <t>Balapradhana Bagas Nur Wicaksono</t>
  </si>
  <si>
    <t>Benedictus Trias Nur Putra</t>
  </si>
  <si>
    <t>Berlana Andika Dwi Pratama</t>
  </si>
  <si>
    <t>Bimantara Muhammad Zidane</t>
  </si>
  <si>
    <t>Cantika Dewi Sulistyowati</t>
  </si>
  <si>
    <t>Celine Nurista Sari</t>
  </si>
  <si>
    <t>Cempaka Dina Citra</t>
  </si>
  <si>
    <t>Daffa Putra Pamungkas</t>
  </si>
  <si>
    <t>Danu Fahmi Ilmy Ramadhan</t>
  </si>
  <si>
    <t>Deva Setyawan Putra</t>
  </si>
  <si>
    <t>Erlangga Arvi Negars</t>
  </si>
  <si>
    <t>Nasiruddin</t>
  </si>
  <si>
    <t>Eto Syahri Ramadhan</t>
  </si>
  <si>
    <t>Evan Nabil Al Mouslim Raharjo</t>
  </si>
  <si>
    <t>Faiz Adytia Pratama</t>
  </si>
  <si>
    <t>Farel Ramadhani Alfajri</t>
  </si>
  <si>
    <t>Fauzan Ahmad Bukhori</t>
  </si>
  <si>
    <t>Fauzan Fajar Pamungkas</t>
  </si>
  <si>
    <t>Firas Aufa</t>
  </si>
  <si>
    <t>Frehan Adi Pratama</t>
  </si>
  <si>
    <t>Grescia Aulia Nuraini</t>
  </si>
  <si>
    <t>Haikal Ardyansyah Danuri</t>
  </si>
  <si>
    <t>Haikal Nicho Ravaelino</t>
  </si>
  <si>
    <t>Hanif Kusuma Jati</t>
  </si>
  <si>
    <t>Heldiansyah Alviano</t>
  </si>
  <si>
    <t>Ibnu Syarofa</t>
  </si>
  <si>
    <t>Ikhsan Ryzqwym Nugroho</t>
  </si>
  <si>
    <t>Janu Surya Saputra</t>
  </si>
  <si>
    <t>Jeny Khansa Arifah</t>
  </si>
  <si>
    <t>Kelvin Jevon Bagus Wibisono</t>
  </si>
  <si>
    <t>Khoirul Anam</t>
  </si>
  <si>
    <t>Leonel Krisworo Putra</t>
  </si>
  <si>
    <t>Livia Desy Cahyani</t>
  </si>
  <si>
    <t>Marcelinus Cristian Heryuwono</t>
  </si>
  <si>
    <t>Desi Fitriyani</t>
  </si>
  <si>
    <t>Maulana Syarif Juliano Lutfhi</t>
  </si>
  <si>
    <t>Mohammad Faiz As Shodiqi</t>
  </si>
  <si>
    <t>Muhammad Al Fajar</t>
  </si>
  <si>
    <t>Muhammad Andika Romadel</t>
  </si>
  <si>
    <t>Kenzie Dimas Narendra</t>
  </si>
  <si>
    <t>Tiara Putri Sholeha</t>
  </si>
  <si>
    <t>Muhammad Fadly</t>
  </si>
  <si>
    <t>Muhammad Rafa Arka Permana</t>
  </si>
  <si>
    <t>Muhammad Refly Nur Khahfi</t>
  </si>
  <si>
    <t>Muhammad Rizki Eka Saputra</t>
  </si>
  <si>
    <t>Muhammad Roby Irfansah</t>
  </si>
  <si>
    <t>Nadine Bunga Asyfa</t>
  </si>
  <si>
    <t>Nanda Putra Sanjaya</t>
  </si>
  <si>
    <t>Nanda Rayhanur Irham</t>
  </si>
  <si>
    <t>Nicolas Erwin Winata</t>
  </si>
  <si>
    <t>Niya Ferika Salsa Bila</t>
  </si>
  <si>
    <t>Nuraeni Febriana</t>
  </si>
  <si>
    <t>Putri Kusuma Sejati</t>
  </si>
  <si>
    <t>Rafa Nofaltiano Pratama</t>
  </si>
  <si>
    <t>Rafa Pandu Giovani</t>
  </si>
  <si>
    <t>Rhazitya Juan Utama</t>
  </si>
  <si>
    <t>Risky Wahyu Saputro</t>
  </si>
  <si>
    <t>Robbi Nur Rahmad</t>
  </si>
  <si>
    <t>Sahid Tri Yoga Pratama</t>
  </si>
  <si>
    <t>Sholeh Hidayah</t>
  </si>
  <si>
    <t>Sisnani Adelya Yahya</t>
  </si>
  <si>
    <t>Steepen Kristo</t>
  </si>
  <si>
    <t>Syifa Azzahra Salsabila</t>
  </si>
  <si>
    <t>Trisa Nolan Syach</t>
  </si>
  <si>
    <t>Vikri Abdul Afiv</t>
  </si>
  <si>
    <t>Alvino Satria Mahardhian</t>
  </si>
  <si>
    <t>Devan Alviano</t>
  </si>
  <si>
    <t>Abdul Rozaqi</t>
  </si>
  <si>
    <t>Additya Ananta</t>
  </si>
  <si>
    <t>Adityas Ramdhani</t>
  </si>
  <si>
    <t>Afgan Adifa Ariel Alfarho</t>
  </si>
  <si>
    <t>Afif Bahrul Syukroni</t>
  </si>
  <si>
    <t>Afiyan Johan Pratama</t>
  </si>
  <si>
    <t>Africo Putra Prilestyan</t>
  </si>
  <si>
    <t>Ahmad Bagus Rahayu</t>
  </si>
  <si>
    <t>Ahmad Farrih Rachmawan</t>
  </si>
  <si>
    <t>Ahmad Mukmin Purnomo</t>
  </si>
  <si>
    <t>Ahmad Najamudiin Shoim</t>
  </si>
  <si>
    <t>Ajua Bima Aditya</t>
  </si>
  <si>
    <t>Albrian Rahmaddani</t>
  </si>
  <si>
    <t>Aldo Maulana Pamungkas</t>
  </si>
  <si>
    <t>Alfian Tristianto Saputra</t>
  </si>
  <si>
    <t>Alfino Adi Firmansyah</t>
  </si>
  <si>
    <t>Alfino Nur Huda</t>
  </si>
  <si>
    <t>Alif Aditiya Saputra</t>
  </si>
  <si>
    <t>Alif Bintang Rayza Al Hakim</t>
  </si>
  <si>
    <t>Alqalevy Vallenchio Sofyan</t>
  </si>
  <si>
    <t>Alvian Surya Saputra</t>
  </si>
  <si>
    <t>Andi Prasetyo</t>
  </si>
  <si>
    <t>Andre Dovizioso</t>
  </si>
  <si>
    <t>Anggrian Ramadhani</t>
  </si>
  <si>
    <t>Annas Nur Hidayat</t>
  </si>
  <si>
    <t>Aprilian Dwi Saputro</t>
  </si>
  <si>
    <t>Arjuna Yahman Farhani</t>
  </si>
  <si>
    <t>Artha Whijaya Pratama</t>
  </si>
  <si>
    <t>Arva Dwi Joko Santoso</t>
  </si>
  <si>
    <t>Arvel Annajmust Tsaqib Wibowo</t>
  </si>
  <si>
    <t>Aulia Tunjung Pratama</t>
  </si>
  <si>
    <t>Avin Gultom</t>
  </si>
  <si>
    <t>Bagas Satria Erlangga</t>
  </si>
  <si>
    <t>Bagus Rohmat Rafii</t>
  </si>
  <si>
    <t>Bara Jidan Pradita</t>
  </si>
  <si>
    <t>Bayu Anggoro</t>
  </si>
  <si>
    <t>Bintang Isnaini Novian</t>
  </si>
  <si>
    <t>Briantama Bintang Meival</t>
  </si>
  <si>
    <t>Buha Ega Sanjaya</t>
  </si>
  <si>
    <t>Chiko Rakasya Haghesi</t>
  </si>
  <si>
    <t>Dafa Al-aziz</t>
  </si>
  <si>
    <t>Daffa Tristian Pratama</t>
  </si>
  <si>
    <t>Damar Ibnu Kurniawan</t>
  </si>
  <si>
    <t>Danendra Rafa Kayana</t>
  </si>
  <si>
    <t>David Adhyatsa</t>
  </si>
  <si>
    <t>Davin Fadhil Musthofa</t>
  </si>
  <si>
    <t>Deni Putra Setiawan</t>
  </si>
  <si>
    <t>Dhevara Tri Cahya Syaputra</t>
  </si>
  <si>
    <t>Dimas Arif Sabriyan</t>
  </si>
  <si>
    <t>Dio Syahril Saputra</t>
  </si>
  <si>
    <t>Diva Bagus Saputra</t>
  </si>
  <si>
    <t>Dominix Arya Saputra</t>
  </si>
  <si>
    <t>Dwi Trianto</t>
  </si>
  <si>
    <t>Dwi Yuliansah Putra</t>
  </si>
  <si>
    <t>Edvan Dimas Ardyansyah</t>
  </si>
  <si>
    <t>Fahyin Akhil Mustofa</t>
  </si>
  <si>
    <t>Faishal Raihaan Al Barraa</t>
  </si>
  <si>
    <t>Faiz Alfariz Sudiro</t>
  </si>
  <si>
    <t>Faiz Nur Khoirudin</t>
  </si>
  <si>
    <t>Fajar Abdi Maulana</t>
  </si>
  <si>
    <t>Farel Arinanto Saputro</t>
  </si>
  <si>
    <t>Farid Nur Rahman</t>
  </si>
  <si>
    <t>Farouq Maulana Mahardhika</t>
  </si>
  <si>
    <t>Farros Naufa Ammar</t>
  </si>
  <si>
    <t>Fattansyah Putra Pratama</t>
  </si>
  <si>
    <t>Ferdian Octa Setyawan</t>
  </si>
  <si>
    <t>Gading Prayetno</t>
  </si>
  <si>
    <t>Galih Vilman Syahputra</t>
  </si>
  <si>
    <t>Gerald Ezza Pranata Siokain</t>
  </si>
  <si>
    <t>Guntur Mandala Putra</t>
  </si>
  <si>
    <t>Hafiz Alif Bima Kurniawan</t>
  </si>
  <si>
    <t>Hamas Sirodjudin Al Aziz</t>
  </si>
  <si>
    <t>Hapiz Bayu Irawan</t>
  </si>
  <si>
    <t>Hasdam Husein Maulana</t>
  </si>
  <si>
    <t>Ilham Nasikin Amrulloh</t>
  </si>
  <si>
    <t>Irfan Wijayanto</t>
  </si>
  <si>
    <t>Irzam Dwi Kurniawan</t>
  </si>
  <si>
    <t>Ishaka Aji Wardana</t>
  </si>
  <si>
    <t>Jonata Bagus Sadewa</t>
  </si>
  <si>
    <t>Juliyanto Surya Saputra</t>
  </si>
  <si>
    <t>Kafka Ardian Pradana</t>
  </si>
  <si>
    <t>Khalid Ahmad Rizkya</t>
  </si>
  <si>
    <t>Khoiri Mahrus</t>
  </si>
  <si>
    <t>Kukuh Catur Nur Rohman</t>
  </si>
  <si>
    <t>Lasdanar Ilham</t>
  </si>
  <si>
    <t>Lloyd Hanunnafi Putra Wardana</t>
  </si>
  <si>
    <t>Marvel Duta Pratama</t>
  </si>
  <si>
    <t>Marvel Risky Aditia</t>
  </si>
  <si>
    <t>Marvin Dwi Saputra</t>
  </si>
  <si>
    <t>Muhamad Diyon Isnando</t>
  </si>
  <si>
    <t>Faiz Ahmad Nur Rohim</t>
  </si>
  <si>
    <t>Muhamad Putra Wibowo</t>
  </si>
  <si>
    <t>Muhammad Abdul Aziz</t>
  </si>
  <si>
    <t>Muhammad Aufa Azizi</t>
  </si>
  <si>
    <t>Muhammad Faris</t>
  </si>
  <si>
    <t>Muhammad Hanif Dwi Handoko</t>
  </si>
  <si>
    <t>Muhammad Ismail</t>
  </si>
  <si>
    <t>Muhammad Lahandi Baskoro</t>
  </si>
  <si>
    <t>Muhammad Rauuf Gagoek P</t>
  </si>
  <si>
    <t>Nasril Istanto</t>
  </si>
  <si>
    <t>Naufal Adnan Alfakhry</t>
  </si>
  <si>
    <t>Nayaka Habib Abhiseka</t>
  </si>
  <si>
    <t>Nizyar Neeo Nurzakya</t>
  </si>
  <si>
    <t>Ori Khoirul Huda</t>
  </si>
  <si>
    <t>Pebrian Niko Validano Prasedtiyo</t>
  </si>
  <si>
    <t>Putra Aditiya Prasetianto</t>
  </si>
  <si>
    <t>Qhoirul Ardi Abdullah</t>
  </si>
  <si>
    <t>Raditya Putra Dira</t>
  </si>
  <si>
    <t>Raffa Alrasyid Valbiano</t>
  </si>
  <si>
    <t>Raffi Fadhillah Akbar</t>
  </si>
  <si>
    <t>Raihan Bayu Ramadan</t>
  </si>
  <si>
    <t>Ralingga Restu Pradipta</t>
  </si>
  <si>
    <t>Rasta Kukuh Pamungkas</t>
  </si>
  <si>
    <t>Rava Andika</t>
  </si>
  <si>
    <t>Ravelino Adiztya Nugraha</t>
  </si>
  <si>
    <t>Rendy Nor Sholeh</t>
  </si>
  <si>
    <t>Revaldo Bagus Utama</t>
  </si>
  <si>
    <t>Reyhan Lutvi Ibrahim</t>
  </si>
  <si>
    <t>Reza Risky Ramadani</t>
  </si>
  <si>
    <t>Rezki Apriansyah</t>
  </si>
  <si>
    <t>Richo Rama Adhitya</t>
  </si>
  <si>
    <t>Rifai Maulana Syah</t>
  </si>
  <si>
    <t>Rivanno Rizky Januardy</t>
  </si>
  <si>
    <t>Rizal Ahmadani Dwi Romadhon</t>
  </si>
  <si>
    <t>Rizky Bintang Prasetya</t>
  </si>
  <si>
    <t>Rizky Maulana Ibrahim</t>
  </si>
  <si>
    <t>Robby Aditiya</t>
  </si>
  <si>
    <t>Robeng Danu Putra</t>
  </si>
  <si>
    <t>Ryo Ramadhan Putra Tito</t>
  </si>
  <si>
    <t>Saputra Joni Setiawan</t>
  </si>
  <si>
    <t>Satria Angga Kusuma</t>
  </si>
  <si>
    <t>Satria Niko Ardiansyah</t>
  </si>
  <si>
    <t>Satrio Yogo Kuncoro</t>
  </si>
  <si>
    <t>Senja Yogi Pramudya</t>
  </si>
  <si>
    <t>Surya Alif Hidayatulloh</t>
  </si>
  <si>
    <t>Susilo Chiko Pratama</t>
  </si>
  <si>
    <t>Talent Widyanto</t>
  </si>
  <si>
    <t>Temmy Dwi Saputra</t>
  </si>
  <si>
    <t>Tommy Ridho Tohari</t>
  </si>
  <si>
    <t>Tsaqib Khairullah Rafa Hernanti</t>
  </si>
  <si>
    <t>Vicky Lamidi</t>
  </si>
  <si>
    <t>Wahyu Tri Pamungkas</t>
  </si>
  <si>
    <t>Wildan Mubarok</t>
  </si>
  <si>
    <t>Wildan Nur Rahman</t>
  </si>
  <si>
    <t>Wildan Rafi Syelendra</t>
  </si>
  <si>
    <t>Wisang Soleh Oktaro</t>
  </si>
  <si>
    <t>Yoga Tegar Pratama</t>
  </si>
  <si>
    <t>Yophan Dwi Ferdiyanto</t>
  </si>
  <si>
    <t>Yudhistira Ardi Nugroho</t>
  </si>
  <si>
    <t>Andito Wisnu Baskoro</t>
  </si>
  <si>
    <t>Adnan Jopa Aldi Pratama</t>
  </si>
  <si>
    <t>Akhiva Dishan Nikho Syahputra</t>
  </si>
  <si>
    <t>Alfian Dafa Ramadani</t>
  </si>
  <si>
    <t>Arden Azky Riyanto</t>
  </si>
  <si>
    <t>Arif Dio Saputra</t>
  </si>
  <si>
    <t>Arif Rendi Pratama</t>
  </si>
  <si>
    <t>Arron Alvino</t>
  </si>
  <si>
    <t>Arsiwanda Viras Javier</t>
  </si>
  <si>
    <t>Danang Prayogi</t>
  </si>
  <si>
    <t>Danendra Avrilano Mahardika</t>
  </si>
  <si>
    <t>Deven Alixena Al Kausar</t>
  </si>
  <si>
    <t>Dias Realitana</t>
  </si>
  <si>
    <t>Dunhill Baruna Putra</t>
  </si>
  <si>
    <t>Eko Setiawan</t>
  </si>
  <si>
    <t>Fabian Hafka Rifki Mauludin</t>
  </si>
  <si>
    <t>Fabian Jati Putra Na'arif Ramadhan</t>
  </si>
  <si>
    <t>Fahri Akbar Nugroho</t>
  </si>
  <si>
    <t>Fahri Eza Firdaus</t>
  </si>
  <si>
    <t>Faisal Youngsan Baskoro</t>
  </si>
  <si>
    <t>Fardan Pratama</t>
  </si>
  <si>
    <t>Gilang Putra Pratama</t>
  </si>
  <si>
    <t>Gilang Saputra</t>
  </si>
  <si>
    <t>Goncha Panero Pardomuan Simarmata</t>
  </si>
  <si>
    <t>Gusti Alfiano Baldo Bento</t>
  </si>
  <si>
    <t>Hafidzah Nuril Fataya</t>
  </si>
  <si>
    <t>Hazis Dwy Prasetyo</t>
  </si>
  <si>
    <t>Ilham Dwi Satria</t>
  </si>
  <si>
    <t>Ilham Fajar Saputra</t>
  </si>
  <si>
    <t>Ilham Tio Firmansyah</t>
  </si>
  <si>
    <t>Josua Dwi Saputra</t>
  </si>
  <si>
    <t>Juan Fakhruddin Pamungkas</t>
  </si>
  <si>
    <t>Lutfi Radesta Abimanyu</t>
  </si>
  <si>
    <t>Mahaditya Karana</t>
  </si>
  <si>
    <t>Mahendra Bimasakti</t>
  </si>
  <si>
    <t>Moh Rifaldo Firmansyah</t>
  </si>
  <si>
    <t>Muchammad Fauzan</t>
  </si>
  <si>
    <t>Muhamad Bagus Prasetya</t>
  </si>
  <si>
    <t>Muhammad Davin Fadliano Pasha</t>
  </si>
  <si>
    <t>Muhammad Irsyad Amrullah</t>
  </si>
  <si>
    <t>Muhammad Khoirul Anam</t>
  </si>
  <si>
    <t>Muhammad Naufal Mustofa</t>
  </si>
  <si>
    <t>Muhammad Panji Nugroho</t>
  </si>
  <si>
    <t>Muhammad Rafli</t>
  </si>
  <si>
    <t>Muhammad Rio Murjayanto</t>
  </si>
  <si>
    <t>Muhammad Yunus</t>
  </si>
  <si>
    <t>Muhammad Yusuf</t>
  </si>
  <si>
    <t>Muhammad Yusuf Arifin</t>
  </si>
  <si>
    <t>Muhamad Nur Rifai</t>
  </si>
  <si>
    <t>Nabil Frediansyah</t>
  </si>
  <si>
    <t>Nasuki Dani Pratama</t>
  </si>
  <si>
    <t>Naufal Fadhilah Allegra Putra</t>
  </si>
  <si>
    <t>Nizam Dentatama</t>
  </si>
  <si>
    <t>Nyong Frits Noel Latuile</t>
  </si>
  <si>
    <t>Pandan Wangi Ashidiq</t>
  </si>
  <si>
    <t>Panji Ikhwan Al Kutsairi</t>
  </si>
  <si>
    <t>Putra Dwi Aprilliano</t>
  </si>
  <si>
    <t>Raditya Mahardika</t>
  </si>
  <si>
    <t>Rafa'is Mareno Ardhianto</t>
  </si>
  <si>
    <t>Rahmat Malikus Syukur</t>
  </si>
  <si>
    <t>Rendi Afiful Hamid</t>
  </si>
  <si>
    <t>Rendy Yanuar Isnainy</t>
  </si>
  <si>
    <t>Rhamad Khamalludin</t>
  </si>
  <si>
    <t>Rifan Febio Dewangga</t>
  </si>
  <si>
    <t>Rizki Sugyanto</t>
  </si>
  <si>
    <t>Rizky Alfiansyah</t>
  </si>
  <si>
    <t>Rizky Azis Ar-rohman</t>
  </si>
  <si>
    <t>Rizky Dwi Prasetyo</t>
  </si>
  <si>
    <t>Sandya Gentha Ramadhan</t>
  </si>
  <si>
    <t>Satria Anggara Putra</t>
  </si>
  <si>
    <t>Sultan Adi Kurniawan</t>
  </si>
  <si>
    <t>Syafiq Ismail</t>
  </si>
  <si>
    <t>Wildan Farely Oktawan</t>
  </si>
  <si>
    <t>Zallu Bintang Junior</t>
  </si>
  <si>
    <t>Rafa Wahyu Wardana</t>
  </si>
  <si>
    <t>TJKT 1</t>
  </si>
  <si>
    <t>TJKT 2</t>
  </si>
  <si>
    <t>Abdul Rohmat Yulianto</t>
  </si>
  <si>
    <t>Abi Becam Syah</t>
  </si>
  <si>
    <t>Abi Manyu</t>
  </si>
  <si>
    <t>Affan Fahrozi</t>
  </si>
  <si>
    <t>Ajeng Viera Putri Ramadhani</t>
  </si>
  <si>
    <t>Aldo Muhammad Kurniawan</t>
  </si>
  <si>
    <t>Alfian Hafizh Arkhan</t>
  </si>
  <si>
    <t>Arief Rahmat Sholeh</t>
  </si>
  <si>
    <t>Aris Firmansyah</t>
  </si>
  <si>
    <t>Ashe Ardhana Putra</t>
  </si>
  <si>
    <t>Asiska Pangesti</t>
  </si>
  <si>
    <t>Asokawati Ning Kusuma</t>
  </si>
  <si>
    <t>Budi Utomo</t>
  </si>
  <si>
    <t>Chairul Ardiansyah</t>
  </si>
  <si>
    <t>Dany Affif Sasongko</t>
  </si>
  <si>
    <t>Dimas Artha Nugraha</t>
  </si>
  <si>
    <t>Eveline Ganesha Pearche</t>
  </si>
  <si>
    <t>Fabian Warzal Ahmad Zikri</t>
  </si>
  <si>
    <t>Fauzan Rahmadan Wibowo</t>
  </si>
  <si>
    <t>Febio Robert Frederico</t>
  </si>
  <si>
    <t>Gingga Amirul Muiz</t>
  </si>
  <si>
    <t>Hilmiyahya Said</t>
  </si>
  <si>
    <t>Janur Akbar Hardjo Djatmiko</t>
  </si>
  <si>
    <t>Joceline John Beno</t>
  </si>
  <si>
    <t>Wahyu Putra Rahmadan</t>
  </si>
  <si>
    <t>Ahmad Sultan Kurniawan</t>
  </si>
  <si>
    <t>Karim Ikhsan Rafiki</t>
  </si>
  <si>
    <t>Muhamad Ridho Alkhofi</t>
  </si>
  <si>
    <t>Muhammad Ananda Akbar Fatkhurrozi</t>
  </si>
  <si>
    <t>Muhammad Arifin</t>
  </si>
  <si>
    <t>Muhammad Fikri Sabiluddin</t>
  </si>
  <si>
    <t>Nataswa Aziva Putri</t>
  </si>
  <si>
    <t>Nayya Agustina Nurjanah</t>
  </si>
  <si>
    <t>Oktavian Rafif Admaja</t>
  </si>
  <si>
    <t>Putra Avristiyan Aqrom</t>
  </si>
  <si>
    <t>Radita Setiyawan</t>
  </si>
  <si>
    <t>Rafansya Adinta Prayoga</t>
  </si>
  <si>
    <t>Rahmadila Cahya Widya Verara</t>
  </si>
  <si>
    <t>Refan Syahdan Franstama</t>
  </si>
  <si>
    <t>Revanza Erland Saputra</t>
  </si>
  <si>
    <t>Reza Anjas Saputra</t>
  </si>
  <si>
    <t>Rido Lamindo</t>
  </si>
  <si>
    <t>Rosela Maharani</t>
  </si>
  <si>
    <t>Septian Helmi Ramadhan</t>
  </si>
  <si>
    <t>Shoni Syakuro</t>
  </si>
  <si>
    <t>Abdul Halim</t>
  </si>
  <si>
    <t>Aditya Rizky Arianto</t>
  </si>
  <si>
    <t>Adnan Prayudi Ramadhani</t>
  </si>
  <si>
    <t>Ahmad Aufa Baddawi</t>
  </si>
  <si>
    <t>Aksan Tadharu</t>
  </si>
  <si>
    <t>Al Aqila Gaza Wrianto</t>
  </si>
  <si>
    <t>Albahtiar Mahesa Satria Elang</t>
  </si>
  <si>
    <t>Alde Royan Pratama</t>
  </si>
  <si>
    <t>Alfinza Cahya Saputra</t>
  </si>
  <si>
    <t>Arif Fhatin Mustaqim</t>
  </si>
  <si>
    <t>Aroqyan Azis Khoirul Misbah</t>
  </si>
  <si>
    <t>Azwanirham Fahriza</t>
  </si>
  <si>
    <t>Cenata Arya Fizziansyah</t>
  </si>
  <si>
    <t>Daffa Khoirul Annas</t>
  </si>
  <si>
    <t>Damar Novel Eka Prahuda</t>
  </si>
  <si>
    <t>Dandi Wira Pratama</t>
  </si>
  <si>
    <t>Davit Alif Prasetyo</t>
  </si>
  <si>
    <t>Denisa Nur Fitriana</t>
  </si>
  <si>
    <t>Endgrix Lion Meipin</t>
  </si>
  <si>
    <t>Evan Fadilah</t>
  </si>
  <si>
    <t>Fachrudin Ahmad Haidar</t>
  </si>
  <si>
    <t>Faiz Abiyyu Dzaki Raditiya Zaib</t>
  </si>
  <si>
    <t>Fakhri Syahrul Ramadhanu</t>
  </si>
  <si>
    <t>Fathur Nugroho</t>
  </si>
  <si>
    <t>Fiba Granza Ahriansyah</t>
  </si>
  <si>
    <t>Gilang Akbar Kurniawan</t>
  </si>
  <si>
    <t>Hana Ifarel Putra Yohatna</t>
  </si>
  <si>
    <t>Hendrik Dwi Nur Pratama</t>
  </si>
  <si>
    <t>Ilyas Anggara Pratama</t>
  </si>
  <si>
    <t>Innani Arsya Muarifah</t>
  </si>
  <si>
    <t>Iqbal Mahendra</t>
  </si>
  <si>
    <t>Irsadt Saifulloh</t>
  </si>
  <si>
    <t>Ismail Murfid Efendi</t>
  </si>
  <si>
    <t>Jeckson Fajar Yulianto</t>
  </si>
  <si>
    <t>Kukuh Al Bani</t>
  </si>
  <si>
    <t>Lintang Zulfa Zulkarnain</t>
  </si>
  <si>
    <t>Lucky Putra Pratama</t>
  </si>
  <si>
    <t>Marselline Putri Utama</t>
  </si>
  <si>
    <t>Marvel Andhika Saputra</t>
  </si>
  <si>
    <t>Mas'ud Rama Dinata</t>
  </si>
  <si>
    <t>Miftahqul Annand</t>
  </si>
  <si>
    <t>Muhammad Iqbal Ramadhani</t>
  </si>
  <si>
    <t>Muhammad Nashir</t>
  </si>
  <si>
    <t>Muhammad Zacky</t>
  </si>
  <si>
    <t>Muhammad Zulfa Susila Atmaja</t>
  </si>
  <si>
    <t>Nadine Nathania Putri</t>
  </si>
  <si>
    <t>Naeala Sa Adah Ivadati</t>
  </si>
  <si>
    <t>Nafi Ul Husna</t>
  </si>
  <si>
    <t>Opic Isnaini Noviansyah</t>
  </si>
  <si>
    <t>Puguh Aditya Pratama</t>
  </si>
  <si>
    <t>Puja Syah Putra</t>
  </si>
  <si>
    <t>Racel Hino Putro</t>
  </si>
  <si>
    <t>Raffaiz Senda Ardiansyah</t>
  </si>
  <si>
    <t>Rahmad Indra Saktiawan</t>
  </si>
  <si>
    <t>Rasya Dimas Aribi</t>
  </si>
  <si>
    <t>Rasyd Jafar Dwi Saputra</t>
  </si>
  <si>
    <t>Revan Erlangga</t>
  </si>
  <si>
    <t>Reyhan Apriyanto</t>
  </si>
  <si>
    <t>Reyhan Raditya Ramadhani</t>
  </si>
  <si>
    <t>Rhaehan Catur Nugroho</t>
  </si>
  <si>
    <t>Rizki Ramadhani</t>
  </si>
  <si>
    <t>Rofii Abdul Aziz</t>
  </si>
  <si>
    <t>Satria Jaya Wardana</t>
  </si>
  <si>
    <t>Stepanus Iskak Baskara Dahuru Aji</t>
  </si>
  <si>
    <t>Wahyu Nugroho</t>
  </si>
  <si>
    <t>Windy Ochaviany</t>
  </si>
  <si>
    <t>Zakqi Repflian</t>
  </si>
  <si>
    <t>Zhurizal Arsya Nur Maulana</t>
  </si>
  <si>
    <t>Abdul Fattah</t>
  </si>
  <si>
    <t>Abdul Rohman Galih Saputra</t>
  </si>
  <si>
    <t>Abdullah Syarif Al Mustakim</t>
  </si>
  <si>
    <t>Adam Farid Darujatun</t>
  </si>
  <si>
    <t>Aditya Dwi Saputra</t>
  </si>
  <si>
    <t>Aditya Octa Saputra</t>
  </si>
  <si>
    <t>Adnan Fu'ad Atif Qo'is</t>
  </si>
  <si>
    <t>Afrilian Nur Prakoso</t>
  </si>
  <si>
    <t>Agil Ramadhan Putra Purnama</t>
  </si>
  <si>
    <t>Ahmad Faisal Romadhon</t>
  </si>
  <si>
    <t>Ahmad Fauzi</t>
  </si>
  <si>
    <t>Akhsan Nur Chairyl Ramdhani</t>
  </si>
  <si>
    <t>Aldi Nur Hidayat</t>
  </si>
  <si>
    <t>Aldo Setiawan</t>
  </si>
  <si>
    <t>Aldy Putra Firmansyah</t>
  </si>
  <si>
    <t>Alfito Parmadiansyah</t>
  </si>
  <si>
    <t>Alif Alvi Rahmad</t>
  </si>
  <si>
    <t>Alvarenza Muhammad Fadli</t>
  </si>
  <si>
    <t>Andhico Fajar Wijaya</t>
  </si>
  <si>
    <t>Andika Fantasena</t>
  </si>
  <si>
    <t>Andri Adi Widiyanto</t>
  </si>
  <si>
    <t>Angga Pratama Putra</t>
  </si>
  <si>
    <t>Anggra Yudistira</t>
  </si>
  <si>
    <t>Anisa Nur Setianingrum</t>
  </si>
  <si>
    <t>Ardi Irfansyah</t>
  </si>
  <si>
    <t>Auxena Deflen Obriandra</t>
  </si>
  <si>
    <t>Azqiann Yohan Bastyan</t>
  </si>
  <si>
    <t>Bayu Seno Aji</t>
  </si>
  <si>
    <t>Cesar Lintang Rafa Prayuditya</t>
  </si>
  <si>
    <t>Daffa Bari Ali Mustafa</t>
  </si>
  <si>
    <t>Daffa Nur Sahid</t>
  </si>
  <si>
    <t>Daffa Rafi'i</t>
  </si>
  <si>
    <t>David Dwi Kuncoro</t>
  </si>
  <si>
    <t>Davin Khoirul Aslam</t>
  </si>
  <si>
    <t>Deonisius Damaring Seta</t>
  </si>
  <si>
    <t>Dhandy Isnaini Nur Abi</t>
  </si>
  <si>
    <t>Dimas Halim Ash Syukuur</t>
  </si>
  <si>
    <t>Dimas Prasetya</t>
  </si>
  <si>
    <t>Dimas Rizqi Makhbhu</t>
  </si>
  <si>
    <t>Dzaky Julian Arya Ardiansyah</t>
  </si>
  <si>
    <t>Enjji Dimas Setiyawan</t>
  </si>
  <si>
    <t>Erik Bayu Aji Putra</t>
  </si>
  <si>
    <t>Erik Satriya Widyatama</t>
  </si>
  <si>
    <t>Fabian Bima Sakti</t>
  </si>
  <si>
    <t>Fadhil Ibrahim Pratama</t>
  </si>
  <si>
    <t>Fadli Huda Ar Rasheed</t>
  </si>
  <si>
    <t>Fardan Herdiansyah</t>
  </si>
  <si>
    <t>Farhan Syahrul Mubarok</t>
  </si>
  <si>
    <t>Farrel Perdana Putra</t>
  </si>
  <si>
    <t>Gigih Akbarani</t>
  </si>
  <si>
    <t>Hafid Maruf Sarifudin Nizam</t>
  </si>
  <si>
    <t>Harun Sigit Wibisono</t>
  </si>
  <si>
    <t>Hidayat Nur Wijanarko</t>
  </si>
  <si>
    <t>Ikhwan Fajar Nahari</t>
  </si>
  <si>
    <t>Ilham Alamsyah</t>
  </si>
  <si>
    <t>Ilham Prihatmoko</t>
  </si>
  <si>
    <t>Ilyas Dzaki Billah Azzadi</t>
  </si>
  <si>
    <t>Indikal Muharrom</t>
  </si>
  <si>
    <t>Isnantrio Widoprayektyo</t>
  </si>
  <si>
    <t>Jefha Abbiyyu Fazis Fadillah</t>
  </si>
  <si>
    <t>Julyavano Amin Sri Widdodo</t>
  </si>
  <si>
    <t>Kevin Brilliyan Wijaya</t>
  </si>
  <si>
    <t>Listyanto Nur Cahyo</t>
  </si>
  <si>
    <t>Machmud Al Fauzi</t>
  </si>
  <si>
    <t>Mahendra Wardana Putra</t>
  </si>
  <si>
    <t>Maycal Widyanto</t>
  </si>
  <si>
    <t>Michael Fererik Stevalino</t>
  </si>
  <si>
    <t>Milano Putra Pratama</t>
  </si>
  <si>
    <t>Moh Revin Rizaliano</t>
  </si>
  <si>
    <t>Mohamad Faqih Syahroni</t>
  </si>
  <si>
    <t>Muflih Abdul Azhim</t>
  </si>
  <si>
    <t>Muhamad Afif Saputra</t>
  </si>
  <si>
    <t>Muhamad Bintang Maylana</t>
  </si>
  <si>
    <t>Muhamad Iqbal</t>
  </si>
  <si>
    <t>Muhammad Adnan Tegar Pamungkas</t>
  </si>
  <si>
    <t>Muhammad Adriansyah</t>
  </si>
  <si>
    <t>Muhammad Aldi Firmansah</t>
  </si>
  <si>
    <t>Muhammad Azhim Widodo</t>
  </si>
  <si>
    <t>Muhammad Galeh Cahyono</t>
  </si>
  <si>
    <t>Muhammad Husain Amrullah</t>
  </si>
  <si>
    <t>Muhammad Khisnullah Nabil</t>
  </si>
  <si>
    <t>Muhammad Rafi Asti Rosyid</t>
  </si>
  <si>
    <t>Muhammad Teguh Saputro</t>
  </si>
  <si>
    <t>Nabil Surya Harry Saputra</t>
  </si>
  <si>
    <t>Nando Eko Prasetyo</t>
  </si>
  <si>
    <t>Nazriel Putra Wijar Prasetya</t>
  </si>
  <si>
    <t>Noval Moses Mairi</t>
  </si>
  <si>
    <t>Novanza Fatehaqy Prakosa</t>
  </si>
  <si>
    <t>Nur Hidayah Saputra</t>
  </si>
  <si>
    <t>Orlando Al Ghazaly</t>
  </si>
  <si>
    <t>Pandu Wicaksono</t>
  </si>
  <si>
    <t>Patuh Bagiono Nurjaya</t>
  </si>
  <si>
    <t>Prananda Torres Pradita</t>
  </si>
  <si>
    <t>Praska Bethan Handoko</t>
  </si>
  <si>
    <t>Pratama Adi Saputra</t>
  </si>
  <si>
    <t>Qais Vungki Fabean</t>
  </si>
  <si>
    <t>Rachelza Bayu Wicaksana</t>
  </si>
  <si>
    <t>Raditya Vito Danendra</t>
  </si>
  <si>
    <t>Raffi Ananda Santosa</t>
  </si>
  <si>
    <t>Ragil Tri Prayoga</t>
  </si>
  <si>
    <t>Rahmad Catur Sanjaya</t>
  </si>
  <si>
    <t>Rahmad Surya Wilda</t>
  </si>
  <si>
    <t>Rahmadani Saputra</t>
  </si>
  <si>
    <t>Raihan Damar Rifki Andreansyah</t>
  </si>
  <si>
    <t>Raihan Rizky Pratama</t>
  </si>
  <si>
    <t>Rangga Manggala Saputra</t>
  </si>
  <si>
    <t>Rehan Pandu Wibowo</t>
  </si>
  <si>
    <t>Reihan Pratama Oktavian</t>
  </si>
  <si>
    <t>Rendra Julian Jiantori</t>
  </si>
  <si>
    <t>Restu Gabreal Nanda Arimba</t>
  </si>
  <si>
    <t>Reyhan Fauzi Habibullah</t>
  </si>
  <si>
    <t>Reza Nur Irawan</t>
  </si>
  <si>
    <t>Ridho Dwi Cahyo</t>
  </si>
  <si>
    <t>Ridho Restu Pratama</t>
  </si>
  <si>
    <t>Rizqi Akbar Ramadhon</t>
  </si>
  <si>
    <t>Rizqi Pratama Nurlaili</t>
  </si>
  <si>
    <t>Rohib Risalata</t>
  </si>
  <si>
    <t>Satria Rishad Amaly Saputro</t>
  </si>
  <si>
    <t>Sidik Nur Mughis</t>
  </si>
  <si>
    <t>Sinung Aji Merbawani</t>
  </si>
  <si>
    <t>Surya Putra Denta Pratama</t>
  </si>
  <si>
    <t>Taufiq Nur Hidayah</t>
  </si>
  <si>
    <t>Wiklid Novian Dwi Mohammat Hasanudin</t>
  </si>
  <si>
    <t>Yudha Permana</t>
  </si>
  <si>
    <t>Yuga Aditya Pratama</t>
  </si>
  <si>
    <t>Yuliztyano Ardha Shaputra</t>
  </si>
  <si>
    <t>Zacky Julio Pratama</t>
  </si>
  <si>
    <t>Zafaron Alwida Kusuma</t>
  </si>
  <si>
    <t>Zaki Nur Rufi Ramadhani</t>
  </si>
  <si>
    <t>Zaky Nur Shodiq</t>
  </si>
  <si>
    <t>Zamhari</t>
  </si>
  <si>
    <t>Abdul Muniif Khares Saputro</t>
  </si>
  <si>
    <t>Aby Chandyca Pratama</t>
  </si>
  <si>
    <t>Aditya Rizki Handoko</t>
  </si>
  <si>
    <t>Afdhal Aditya Pratama</t>
  </si>
  <si>
    <t>Alfian Nur Hanif</t>
  </si>
  <si>
    <t>Alga Jalu Oktiyanto</t>
  </si>
  <si>
    <t>Ananda Niko Pratama</t>
  </si>
  <si>
    <t>Andika Ferdi Pratama</t>
  </si>
  <si>
    <t>Andika Setiawan Saputra</t>
  </si>
  <si>
    <t>Angga Triyanto</t>
  </si>
  <si>
    <t>Annabil Khisbulloh</t>
  </si>
  <si>
    <t>Arfan Faiz Pratama</t>
  </si>
  <si>
    <t>Arga Rizky Yafi'ansyah</t>
  </si>
  <si>
    <t>Azriel Rizky Banyu Pradana</t>
  </si>
  <si>
    <t>Bagas Hasiolan Pratama Doloksaribu</t>
  </si>
  <si>
    <t>Bian Putra Nurahma</t>
  </si>
  <si>
    <t>Choiri Rafaa Fauzan</t>
  </si>
  <si>
    <t>Dafid Pradifta Ervianto</t>
  </si>
  <si>
    <t>Danang Aji Wibowo</t>
  </si>
  <si>
    <t>David Rizal Fadhila</t>
  </si>
  <si>
    <t>Dealova Arga Rifky Wijayanto</t>
  </si>
  <si>
    <t>Delta Marcello</t>
  </si>
  <si>
    <t>Dimas Dwi Ismail</t>
  </si>
  <si>
    <t>Ervan Nashrulloh</t>
  </si>
  <si>
    <t>Fahreza Arif Depriyanto</t>
  </si>
  <si>
    <t>Fajar Nur Rahmat Dani</t>
  </si>
  <si>
    <t>Fandhy Cesar Pratama</t>
  </si>
  <si>
    <t>Fauzi Yahya Wibowo</t>
  </si>
  <si>
    <t>Ferdinanda Julianto</t>
  </si>
  <si>
    <t>Helma Deka Adiyan</t>
  </si>
  <si>
    <t>Hilal Daffa Amrulloh</t>
  </si>
  <si>
    <t>Kevin Chesar Iszmail</t>
  </si>
  <si>
    <t>Lintang Kinasih</t>
  </si>
  <si>
    <t>Mochammad Alfin Niamal Arief</t>
  </si>
  <si>
    <t>Mohammad Marfel Ovin Saputra</t>
  </si>
  <si>
    <t>Muhamad Fajar</t>
  </si>
  <si>
    <t>Muhamad Rizky</t>
  </si>
  <si>
    <t>Muhammad Edja Pratama</t>
  </si>
  <si>
    <t>Muhammad Fatan Al Ilmi Machsum</t>
  </si>
  <si>
    <t>Muhammad Louis Prasetya</t>
  </si>
  <si>
    <t>Muhammad Ryan Setiawan</t>
  </si>
  <si>
    <t>Nanda Nugroho Dwi Jayadi</t>
  </si>
  <si>
    <t>Naufal Fadhilah</t>
  </si>
  <si>
    <t>Nawank Juwita Maharani</t>
  </si>
  <si>
    <t>Nugroho Wisnu Aji</t>
  </si>
  <si>
    <t>Pandu Dwi Saputro</t>
  </si>
  <si>
    <t>R Kiyosaki Ghoniyyu Wijaya</t>
  </si>
  <si>
    <t>Rafael Arya Hutama</t>
  </si>
  <si>
    <t>Rafiano Bara Saputra</t>
  </si>
  <si>
    <t>Ravael Aprilio</t>
  </si>
  <si>
    <t>Rezky Aditiya Wibisono</t>
  </si>
  <si>
    <t>Rifa'ki Nur Ismail</t>
  </si>
  <si>
    <t>Rifqi Rijal Rafif</t>
  </si>
  <si>
    <t>Risky Aditya Pratama</t>
  </si>
  <si>
    <t>Rizjal Alfiano Dian Fadzillah</t>
  </si>
  <si>
    <t>Rizky Dhafin Ozora</t>
  </si>
  <si>
    <t>Robert Naufa</t>
  </si>
  <si>
    <t>Rudi Nova Ariyanto</t>
  </si>
  <si>
    <t>Saiful Faudy</t>
  </si>
  <si>
    <t>Syaiful Azhari</t>
  </si>
  <si>
    <t>Thony Handika Pratama</t>
  </si>
  <si>
    <t>Usmandani</t>
  </si>
  <si>
    <t>Valentino Travida Putra</t>
  </si>
  <si>
    <t>Yogi Setiyawan</t>
  </si>
  <si>
    <t>Yuda Wahyu Utama</t>
  </si>
  <si>
    <t>Zaky Raihan</t>
  </si>
  <si>
    <t>Dra. Nur Hidayati</t>
  </si>
  <si>
    <t>teacher_registration_number</t>
  </si>
  <si>
    <t>Kiryanto</t>
  </si>
  <si>
    <t>Sri Wahyuni</t>
  </si>
  <si>
    <t>F. Argo Wibowo</t>
  </si>
  <si>
    <t>Anastasia Anik Pujianti</t>
  </si>
  <si>
    <t>Tantri Purwanti</t>
  </si>
  <si>
    <t>Budi Jarwanto</t>
  </si>
  <si>
    <t>Adha Nur Qahar</t>
  </si>
  <si>
    <t>Istanto</t>
  </si>
  <si>
    <t>Irfandi Tri Pamungkas</t>
  </si>
  <si>
    <t>Fadila Fauzia Firdaus</t>
  </si>
  <si>
    <t>Panji Priyono</t>
  </si>
  <si>
    <t>Dian Puspitasari</t>
  </si>
  <si>
    <t>Heri Setyawan</t>
  </si>
  <si>
    <t>Setyo Sri Haryono</t>
  </si>
  <si>
    <t>Yusuf Adi Khurniawan</t>
  </si>
  <si>
    <t>Vitria Indriyani Setyaningsih</t>
  </si>
  <si>
    <t>Yuni Dwi Hastutik</t>
  </si>
  <si>
    <t>Tiara Surya Madani</t>
  </si>
  <si>
    <t>Ady Prasetyo</t>
  </si>
  <si>
    <t>Fitriyanda Bagus Saputra</t>
  </si>
  <si>
    <t>Nurrudin Alfian</t>
  </si>
  <si>
    <t>Okky Uung Wijaya</t>
  </si>
  <si>
    <t>Ananda Bagus Nugroho</t>
  </si>
  <si>
    <t>Aun Gentara Firdausya Gusty</t>
  </si>
  <si>
    <t>Shellin Nourmalia</t>
  </si>
  <si>
    <t>Isnaini Nurhidayah</t>
  </si>
  <si>
    <t>Haris Willyanto</t>
  </si>
  <si>
    <t>Muhid Murtadho</t>
  </si>
  <si>
    <t xml:space="preserve"> S.Kom,  M.Pd</t>
  </si>
  <si>
    <t>Yesi Setyorini</t>
  </si>
  <si>
    <t>S.T.</t>
  </si>
  <si>
    <t>S.Sn.</t>
  </si>
  <si>
    <t>A.Md.T</t>
  </si>
  <si>
    <t>S.Kom,  M.Pd</t>
  </si>
  <si>
    <t>Sri Adiningsih Utami N</t>
  </si>
  <si>
    <t>M.Pd.</t>
  </si>
  <si>
    <t>NO</t>
  </si>
  <si>
    <t>NIS</t>
  </si>
  <si>
    <t>NAMA</t>
  </si>
  <si>
    <t>KELAS</t>
  </si>
  <si>
    <t>X TJKT 1</t>
  </si>
  <si>
    <t>X TJKT 2</t>
  </si>
  <si>
    <t>X TOI 1</t>
  </si>
  <si>
    <t>X TOI 2</t>
  </si>
  <si>
    <t>X TOI 3</t>
  </si>
  <si>
    <t>X TP 1</t>
  </si>
  <si>
    <t>X TP 2</t>
  </si>
  <si>
    <t>X TP 3</t>
  </si>
  <si>
    <t>X TP 4</t>
  </si>
  <si>
    <t>X TP 5</t>
  </si>
  <si>
    <t>X TSM 1</t>
  </si>
  <si>
    <t>X TSM 2</t>
  </si>
  <si>
    <t>X TSM 3</t>
  </si>
  <si>
    <t>Pendidikan Agama Katholik dan Budi Pekerti</t>
  </si>
  <si>
    <t>level</t>
  </si>
  <si>
    <t>class</t>
  </si>
  <si>
    <t>wali kelas</t>
  </si>
  <si>
    <t>id class</t>
  </si>
  <si>
    <t>tag mapel</t>
  </si>
  <si>
    <t>history id</t>
  </si>
  <si>
    <t>subject id</t>
  </si>
  <si>
    <t>Mampu menganalisis ayat Al-Qur'an tentang syu'abul iman dan menerapkannya dalam akhlak mulia sehari-hari.</t>
  </si>
  <si>
    <t>Mampu menganalisis nilai yajna dalam kitab Ramayana serta kontribusi sejarah Hindu di Asia bagi kehidupan.</t>
  </si>
  <si>
    <t>Mampu memahami hidup baru dalam Kristus dengan mengembangkan sikap adil dan bela rasa terhadap sesama.</t>
  </si>
  <si>
    <t>Mampu meneladan Yesus Kristus sebagai idola dan sahabat sejati dalam mewujudkan iman di masyarakat.</t>
  </si>
  <si>
    <t>Mampu menganalisis peluang tantangan penerapan Pancasila dan menginisiasi kegiatan gotong royong.</t>
  </si>
  <si>
    <t>Mampu mengevaluasi gagasan teks biografi, melakukan negosiasi bisnis, dan menulis teks diskusi dengan logis.</t>
  </si>
  <si>
    <t>Mampu mempraktikkan keterampilan gerak spesifik olahraga permainan dan menganalisis konsep kebugaran jasmani.</t>
  </si>
  <si>
    <t>Mampu menganalisis keterkaitan peristiwa sejarah lokal dengan sejarah nasional secara kronologis.</t>
  </si>
  <si>
    <t>Mampu mengapresiasi keunikan ragam hias daerah dan mengkreasi karya seni rupa/pertunjukan secara kreatif.</t>
  </si>
  <si>
    <t>Mampu merancang logika pemrograman dasar phyton dan memahami konsep dasar pemanfaatan teknologi AI.</t>
  </si>
  <si>
    <t>Mampu menyelesaikan masalah kontekstual yang berkaitan dengan statistika, peluang, dan trigonometri dasar.</t>
  </si>
  <si>
    <t>Mampu menyusun teks deskriptif dan eksposisi lisan/tulis untuk menyampaikan opini secara santun.</t>
  </si>
  <si>
    <t>Mampu menerapkan berpikir komputasional untuk analisis data dan memahami aspek legalitas produk digital.</t>
  </si>
  <si>
    <t>Mampu melakukan penyelidikan ilmiah aspek bumi-antariksa serta keterkaitan konektivitas spasial lingkungan.</t>
  </si>
  <si>
    <t>Mampu merakit komponen PC, instalasi OS, serta konfigurasi dasar jaringan lokal (LAN) sesuai prosedur.</t>
  </si>
  <si>
    <t>Mampu menggunakan alat ukur presisi dan mengoperasikan mesin bubut/frais dasar sesuai instruksi kerja K3.</t>
  </si>
  <si>
    <t>Mampu melakukan perawatan berkala sistem mesin, kelistrikan, dan sasis sepeda motor sesuai SOP industri.</t>
  </si>
  <si>
    <t>Mampu merangkai sirkuit kontrol elektromagnetik dasar dan mengukur besaran listrik dengan multimeter.</t>
  </si>
  <si>
    <t>Mampu mengevaluasi ketentuan pernikahan dalam Islam dan mempraktikkan perilaku ekonomi syariah sesuai amanah.</t>
  </si>
  <si>
    <t>Mampu mempraktikkan konsep Astha Aiswarya serta ajaran Yoga Asanas untuk kesehatan fisik dan ketenangan jiwa.</t>
  </si>
  <si>
    <t>Mampu menganalisis peran remaja Kristen dalam membawa damai sejahtera, keadilan, dan demokrasi di dunia.</t>
  </si>
  <si>
    <t>Mampu memahami peran nyata Gereja dalam pelestarian lingkungan hidup dan memperjuangkan keadilan sosial.</t>
  </si>
  <si>
    <t>Mampu menganalisis sistem pertahanan keamanan negara dan mempromosikan budaya damai dalam NKRI.</t>
  </si>
  <si>
    <t>Mampu mempraktikkan gerak senam lantai, senam ritmik, serta menganalisis bahaya pergaulan bebas remaja.</t>
  </si>
  <si>
    <t>Mampu mengevaluasi perjuangan mempertahankan kemerdekaan Indonesia dan dinamika politik awal revolusi.</t>
  </si>
  <si>
    <t>Mampu menyelesaikan masalah lingkaran meliputi garis singgung, tali busur, dan teorema lingkaran terkait.</t>
  </si>
  <si>
    <t>Mampu menyusun teks diskusi dan ulasan (review) lisan/tulis untuk menyampaikan argumen yang kritis.</t>
  </si>
  <si>
    <t>Mampu mengonfigurasi routing dinamis, manajemen bandwidth, dan mengamankan jaringan nirkabel (Hotspot).</t>
  </si>
  <si>
    <t>Mampu menyusun laporan keuangan, strategi pemasaran digital, dan pengurusan hak kekayaan intelektual produk.</t>
  </si>
  <si>
    <t>Mampu merakit modul sensor, memprogram mikrokontroler, dan mengirim data sensor ke dashboard cloud IoT.</t>
  </si>
  <si>
    <t>Mampu menentukan parameter potong dan mengoperasikan mesin bubut/frais CNC sesuai gambar kerja industri.</t>
  </si>
  <si>
    <t>Mampu membuat gambar detail komponen 2D dan perakitan (assembly) 3D menggunakan perangkat lunak CAD.</t>
  </si>
  <si>
    <t>Mampu melakukan diagnosis kerusakan sistem injeksi (EFI), overhaul mesin, dan perbaikan sasis roda dua.</t>
  </si>
  <si>
    <t>Mampu menyajikan gambar kerja manufaktur lengkap dengan notasi toleransi linier, geometris, dan suai.</t>
  </si>
  <si>
    <t>Mampu memprogram PLC untuk sistem sekuensial dan mengintegrasikannya dengan katup pneumatik solenoid.</t>
  </si>
  <si>
    <t>Mampu memprogram koordinat gerakan joint robot lengan dan menguji siklus kerja otomatisasi pick-and-place.</t>
  </si>
  <si>
    <t>XI TJKT 2</t>
  </si>
  <si>
    <t>XI TOI 2</t>
  </si>
  <si>
    <t>XI TP 3</t>
  </si>
  <si>
    <t>nama</t>
  </si>
  <si>
    <t>mapel</t>
  </si>
  <si>
    <t>Rofi` Ashadiq</t>
  </si>
  <si>
    <t>Desi Fitriana</t>
  </si>
  <si>
    <t>Farros Naufa `ammar</t>
  </si>
  <si>
    <t>M. Haikal Adi Saputra</t>
  </si>
  <si>
    <t>Muhammad Rauuf Gagoek Prakasa</t>
  </si>
  <si>
    <t>Mampu menyusun karya ilmiah berbasis penelitian sederhana dan mengapresiasi pementasan drama modern.</t>
  </si>
  <si>
    <t>Mampu memahami struktur teks sandiwara/drama dan menulis gagasan menggunakan aksara Jawa.</t>
  </si>
  <si>
    <t>Mampu menganalisis sengkalan/crita rakyat dan mempraktikkan unggah-ungguh basa dalam teks pacelathon.</t>
  </si>
  <si>
    <t>Nilai Akhir</t>
  </si>
  <si>
    <t>achievement id</t>
  </si>
  <si>
    <t>Melaksanakan Kegiatan Pramuka</t>
  </si>
  <si>
    <t>Mengikuti Kursus Bahasa Korea</t>
  </si>
  <si>
    <t>Sangat Baik</t>
  </si>
  <si>
    <t>Baik</t>
  </si>
  <si>
    <t>Nilai Ekstra</t>
  </si>
  <si>
    <t>Kurang Baik</t>
  </si>
  <si>
    <t>XI TJKT 1</t>
  </si>
  <si>
    <t>XI TOI 1</t>
  </si>
  <si>
    <t>XI TP 1</t>
  </si>
  <si>
    <t>XI TP 2</t>
  </si>
  <si>
    <t>XI TP 4</t>
  </si>
  <si>
    <t>XI TSM 1</t>
  </si>
  <si>
    <t>XI TSM 2</t>
  </si>
  <si>
    <t>Mengikuti Kursus Bahasa Jepang</t>
  </si>
  <si>
    <t>Kursus Bahasa Jepang</t>
  </si>
  <si>
    <t>Kursus Bahasa Korea</t>
  </si>
  <si>
    <t>24A</t>
  </si>
  <si>
    <t>PKL</t>
  </si>
  <si>
    <t>aktif</t>
  </si>
  <si>
    <t>UMUM</t>
  </si>
  <si>
    <t>TKJ</t>
  </si>
  <si>
    <t>TP</t>
  </si>
  <si>
    <t>TSM</t>
  </si>
  <si>
    <t>TOI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</si>
</sst>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rgb="FFFF0000"/>
      <name val="Aptos Narrow"/>
      <family val="2"/>
      <scheme val="minor"/>
    </font>
    <font>
      <sz val="11"/>
      <name val="Aptos Narrow"/>
      <family val="2"/>
      <scheme val="minor"/>
    </font>
    <font>
      <sz val="8"/>
      <name val="Aptos Narrow"/>
      <family val="2"/>
      <scheme val="minor"/>
    </font>
    <font>
      <sz val="11"/>
      <color rgb="FF000000"/>
      <name val="Aptos Narrow"/>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5">
    <xf numFmtId="0" fontId="0" fillId="0" borderId="0" xfId="0"/>
    <xf numFmtId="0" fontId="0" fillId="0" borderId="1" xfId="0" applyBorder="1"/>
    <xf numFmtId="0" fontId="2" fillId="0" borderId="1" xfId="0" applyFont="1" applyBorder="1"/>
    <xf numFmtId="0" fontId="1" fillId="2" borderId="1" xfId="0" applyFont="1" applyFill="1" applyBorder="1"/>
    <xf numFmtId="0" fontId="0" fillId="2" borderId="1" xfId="0" applyFill="1" applyBorder="1"/>
    <xf numFmtId="0" fontId="1" fillId="2" borderId="1" xfId="0" applyFont="1" applyFill="1" applyBorder="1" applyAlignment="1">
      <alignment horizontal="center"/>
    </xf>
    <xf numFmtId="0" fontId="0" fillId="0" borderId="1" xfId="0" applyBorder="1" applyAlignment="1">
      <alignment wrapText="1"/>
    </xf>
    <xf numFmtId="0" fontId="0" fillId="2" borderId="1" xfId="0" applyFill="1" applyBorder="1" applyAlignment="1">
      <alignment horizontal="left" vertical="center"/>
    </xf>
    <xf numFmtId="0" fontId="0" fillId="0" borderId="1" xfId="0" applyBorder="1" applyAlignment="1">
      <alignment vertical="center"/>
    </xf>
    <xf numFmtId="0" fontId="0" fillId="0" borderId="1" xfId="0" applyFill="1" applyBorder="1" applyAlignment="1">
      <alignment vertical="center"/>
    </xf>
    <xf numFmtId="0" fontId="2" fillId="0" borderId="1" xfId="0" applyFont="1" applyFill="1" applyBorder="1"/>
    <xf numFmtId="0" fontId="3" fillId="0" borderId="1" xfId="0" applyFont="1" applyFill="1" applyBorder="1"/>
    <xf numFmtId="0" fontId="0" fillId="2" borderId="2" xfId="0" applyFill="1" applyBorder="1"/>
    <xf numFmtId="0" fontId="0" fillId="0" borderId="0" xfId="0" applyAlignment="1"/>
    <xf numFmtId="0" fontId="0" fillId="2" borderId="0" xfId="0" applyFill="1"/>
    <xf numFmtId="0" fontId="0" fillId="0" borderId="1" xfId="0" applyBorder="1" applyAlignment="1"/>
    <xf numFmtId="0" fontId="0" fillId="0" borderId="0" xfId="0" applyFill="1"/>
    <xf numFmtId="0" fontId="0" fillId="0" borderId="0" xfId="0" applyFont="1"/>
    <xf numFmtId="0" fontId="5" fillId="0" borderId="0" xfId="0" applyFont="1" applyAlignment="1">
      <alignment vertical="center"/>
    </xf>
    <xf numFmtId="0" fontId="0" fillId="0" borderId="0" xfId="0" applyFill="1" applyAlignment="1">
      <alignment horizontal="center"/>
    </xf>
    <xf numFmtId="0" fontId="1" fillId="2" borderId="0" xfId="0" applyFont="1" applyFill="1"/>
    <xf numFmtId="1" fontId="0" fillId="0" borderId="0" xfId="0" applyNumberFormat="1"/>
    <xf numFmtId="0" fontId="0" fillId="0" borderId="1" xfId="0" applyBorder="1" applyAlignment="1">
      <alignment horizontal="center"/>
    </xf>
    <xf numFmtId="0" fontId="0" fillId="0" borderId="0" xfId="0" applyAlignment="1">
      <alignment horizontal="center"/>
    </xf>
    <xf numFmtId="0" fontId="0" fillId="2" borderId="0" xfId="0" applyFill="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WORKS\02-PENILAIAN\02-PENILAIAN%20GENAP%202025-2026\ABSENSI\ABSEN%2025-26%20genap.xlsx" TargetMode="External"/><Relationship Id="rId1" Type="http://schemas.openxmlformats.org/officeDocument/2006/relationships/externalLinkPath" Target="/WORKS/02-PENILAIAN/02-PENILAIAN%20GENAP%202025-2026/ABSENSI/ABSEN%2025-26%20genap.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WORKS\02-PENILAIAN\02-PENILAIAN%20GENAP%202025-2026\XI_NILAI_SMT_4%20-%202025-2026.xlsx" TargetMode="External"/><Relationship Id="rId1" Type="http://schemas.openxmlformats.org/officeDocument/2006/relationships/externalLinkPath" Target="/WORKS/02-PENILAIAN/02-PENILAIAN%20GENAP%202025-2026/XI_NILAI_SMT_4%20-%202025-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xi"/>
    </sheetNames>
    <sheetDataSet>
      <sheetData sheetId="0">
        <row r="2">
          <cell r="B2" t="str">
            <v>Abrizam Muhammad Shobirin</v>
          </cell>
          <cell r="C2">
            <v>0</v>
          </cell>
          <cell r="D2">
            <v>1</v>
          </cell>
          <cell r="E2">
            <v>0</v>
          </cell>
        </row>
        <row r="3">
          <cell r="B3" t="str">
            <v>Afifi Nour Choirunnisa</v>
          </cell>
          <cell r="C3">
            <v>1</v>
          </cell>
          <cell r="D3">
            <v>0</v>
          </cell>
          <cell r="E3">
            <v>0</v>
          </cell>
        </row>
        <row r="4">
          <cell r="B4" t="str">
            <v>Afifudin Fakadis</v>
          </cell>
          <cell r="C4">
            <v>0</v>
          </cell>
          <cell r="D4">
            <v>0</v>
          </cell>
          <cell r="E4">
            <v>0</v>
          </cell>
        </row>
        <row r="5">
          <cell r="B5" t="str">
            <v>Ahmad Abdul Kharis Wijaya</v>
          </cell>
          <cell r="C5">
            <v>0</v>
          </cell>
          <cell r="D5">
            <v>1</v>
          </cell>
          <cell r="E5">
            <v>1</v>
          </cell>
        </row>
        <row r="6">
          <cell r="B6" t="str">
            <v>Ahmad Fadillah Firjatullah</v>
          </cell>
          <cell r="C6">
            <v>0</v>
          </cell>
          <cell r="D6">
            <v>0</v>
          </cell>
          <cell r="E6">
            <v>0</v>
          </cell>
        </row>
        <row r="7">
          <cell r="B7" t="str">
            <v>Akbar Nur Saifulloh</v>
          </cell>
          <cell r="C7">
            <v>0</v>
          </cell>
          <cell r="D7">
            <v>0</v>
          </cell>
          <cell r="E7">
            <v>0</v>
          </cell>
        </row>
        <row r="8">
          <cell r="B8" t="str">
            <v>Aldi Sebastian Saputra</v>
          </cell>
          <cell r="C8">
            <v>1</v>
          </cell>
          <cell r="D8">
            <v>0</v>
          </cell>
          <cell r="E8">
            <v>0</v>
          </cell>
        </row>
        <row r="9">
          <cell r="B9" t="str">
            <v>Alisa Amanta Graha</v>
          </cell>
          <cell r="C9">
            <v>0</v>
          </cell>
          <cell r="D9">
            <v>0</v>
          </cell>
          <cell r="E9">
            <v>0</v>
          </cell>
        </row>
        <row r="10">
          <cell r="B10" t="str">
            <v>Alvin Putra Wardana</v>
          </cell>
          <cell r="C10">
            <v>0</v>
          </cell>
          <cell r="D10">
            <v>0</v>
          </cell>
          <cell r="E10">
            <v>0</v>
          </cell>
        </row>
        <row r="11">
          <cell r="B11" t="str">
            <v>Alvino Chandra Putra Pratama</v>
          </cell>
          <cell r="C11">
            <v>0</v>
          </cell>
          <cell r="D11">
            <v>0</v>
          </cell>
          <cell r="E11">
            <v>0</v>
          </cell>
        </row>
        <row r="12">
          <cell r="B12" t="str">
            <v>Anisa Putri Nur Rohmah</v>
          </cell>
          <cell r="C12">
            <v>2</v>
          </cell>
          <cell r="D12">
            <v>0</v>
          </cell>
          <cell r="E12">
            <v>0</v>
          </cell>
        </row>
        <row r="13">
          <cell r="B13" t="str">
            <v>Annas Danu Artha</v>
          </cell>
          <cell r="C13">
            <v>0</v>
          </cell>
          <cell r="D13">
            <v>0</v>
          </cell>
          <cell r="E13">
            <v>0</v>
          </cell>
        </row>
        <row r="14">
          <cell r="B14" t="str">
            <v>Ardhan Rahmadani</v>
          </cell>
          <cell r="C14">
            <v>0</v>
          </cell>
          <cell r="D14">
            <v>0</v>
          </cell>
          <cell r="E14">
            <v>0</v>
          </cell>
        </row>
        <row r="15">
          <cell r="B15" t="str">
            <v>Arya Rizki Meiwahdani</v>
          </cell>
          <cell r="C15">
            <v>1</v>
          </cell>
          <cell r="D15">
            <v>0</v>
          </cell>
          <cell r="E15">
            <v>0</v>
          </cell>
        </row>
        <row r="16">
          <cell r="B16" t="str">
            <v>Azril Gunawan</v>
          </cell>
          <cell r="C16">
            <v>0</v>
          </cell>
          <cell r="D16">
            <v>0</v>
          </cell>
          <cell r="E16">
            <v>0</v>
          </cell>
        </row>
        <row r="17">
          <cell r="B17" t="str">
            <v>Balapradhana Bagas Nur Wicaksono</v>
          </cell>
          <cell r="C17">
            <v>0</v>
          </cell>
          <cell r="D17">
            <v>0</v>
          </cell>
          <cell r="E17">
            <v>0</v>
          </cell>
        </row>
        <row r="18">
          <cell r="B18" t="str">
            <v>Benedictus Trias Nur Putra</v>
          </cell>
          <cell r="C18">
            <v>0</v>
          </cell>
          <cell r="D18">
            <v>0</v>
          </cell>
          <cell r="E18">
            <v>0</v>
          </cell>
        </row>
        <row r="19">
          <cell r="B19" t="str">
            <v>Berlana Andika Dwi Pratama</v>
          </cell>
          <cell r="C19">
            <v>0</v>
          </cell>
          <cell r="D19">
            <v>2</v>
          </cell>
          <cell r="E19">
            <v>0</v>
          </cell>
        </row>
        <row r="20">
          <cell r="B20" t="str">
            <v>Bimantara Muhammad Zidane</v>
          </cell>
          <cell r="C20">
            <v>0</v>
          </cell>
          <cell r="D20">
            <v>0</v>
          </cell>
          <cell r="E20">
            <v>0</v>
          </cell>
        </row>
        <row r="21">
          <cell r="B21" t="str">
            <v>Cantika Dewi Sulistyowati</v>
          </cell>
          <cell r="C21">
            <v>1</v>
          </cell>
          <cell r="D21">
            <v>0</v>
          </cell>
          <cell r="E21">
            <v>0</v>
          </cell>
        </row>
        <row r="22">
          <cell r="B22" t="str">
            <v>Celine Nurista Sari</v>
          </cell>
          <cell r="C22">
            <v>0</v>
          </cell>
          <cell r="D22">
            <v>1</v>
          </cell>
          <cell r="E22">
            <v>0</v>
          </cell>
        </row>
        <row r="23">
          <cell r="B23" t="str">
            <v>Cempaka Dina Citra</v>
          </cell>
          <cell r="C23">
            <v>2</v>
          </cell>
          <cell r="D23">
            <v>0</v>
          </cell>
          <cell r="E23">
            <v>1</v>
          </cell>
        </row>
        <row r="24">
          <cell r="B24" t="str">
            <v>Daffa Putra Pamungkas</v>
          </cell>
          <cell r="C24">
            <v>0</v>
          </cell>
          <cell r="D24">
            <v>0</v>
          </cell>
          <cell r="E24">
            <v>0</v>
          </cell>
        </row>
        <row r="25">
          <cell r="B25" t="str">
            <v>Danu Fahmi Ilmy Ramadhan</v>
          </cell>
          <cell r="C25">
            <v>0</v>
          </cell>
          <cell r="D25">
            <v>0</v>
          </cell>
          <cell r="E25">
            <v>0</v>
          </cell>
        </row>
        <row r="26">
          <cell r="B26" t="str">
            <v>Deva Setyawan Putra</v>
          </cell>
          <cell r="C26">
            <v>0</v>
          </cell>
          <cell r="D26">
            <v>0</v>
          </cell>
          <cell r="E26">
            <v>2</v>
          </cell>
        </row>
        <row r="27">
          <cell r="B27" t="str">
            <v>Erlangga Arvi Negars</v>
          </cell>
          <cell r="C27">
            <v>0</v>
          </cell>
          <cell r="D27">
            <v>0</v>
          </cell>
          <cell r="E27">
            <v>0</v>
          </cell>
        </row>
        <row r="28">
          <cell r="B28" t="str">
            <v>Nasiruddin</v>
          </cell>
          <cell r="C28">
            <v>1</v>
          </cell>
          <cell r="D28">
            <v>0</v>
          </cell>
          <cell r="E28">
            <v>0</v>
          </cell>
        </row>
        <row r="29">
          <cell r="B29"/>
          <cell r="C29"/>
          <cell r="D29"/>
          <cell r="E29" t="str">
            <v>Kelas</v>
          </cell>
        </row>
        <row r="30">
          <cell r="B30" t="str">
            <v>NAMA</v>
          </cell>
          <cell r="C30" t="str">
            <v>S</v>
          </cell>
          <cell r="D30" t="str">
            <v>I</v>
          </cell>
          <cell r="E30" t="str">
            <v>A</v>
          </cell>
        </row>
        <row r="31">
          <cell r="B31" t="str">
            <v>Desi Fitriana</v>
          </cell>
          <cell r="C31">
            <v>0</v>
          </cell>
          <cell r="D31">
            <v>1</v>
          </cell>
          <cell r="E31">
            <v>0</v>
          </cell>
        </row>
        <row r="32">
          <cell r="B32" t="str">
            <v>Eto Syahri Ramadhan</v>
          </cell>
          <cell r="C32">
            <v>1</v>
          </cell>
          <cell r="D32">
            <v>1</v>
          </cell>
          <cell r="E32">
            <v>0</v>
          </cell>
        </row>
        <row r="33">
          <cell r="B33" t="str">
            <v>Evan Nabil Al Mouslim Raharjo</v>
          </cell>
          <cell r="C33">
            <v>0</v>
          </cell>
          <cell r="D33">
            <v>0</v>
          </cell>
          <cell r="E33">
            <v>1</v>
          </cell>
        </row>
        <row r="34">
          <cell r="B34" t="str">
            <v>Faiz Adytia Pratama</v>
          </cell>
          <cell r="C34">
            <v>0</v>
          </cell>
          <cell r="D34">
            <v>0</v>
          </cell>
          <cell r="E34">
            <v>0</v>
          </cell>
        </row>
        <row r="35">
          <cell r="B35" t="str">
            <v>Farel Ramadhani Alfajri</v>
          </cell>
          <cell r="C35">
            <v>0</v>
          </cell>
          <cell r="D35">
            <v>0</v>
          </cell>
          <cell r="E35">
            <v>2</v>
          </cell>
        </row>
        <row r="36">
          <cell r="B36" t="str">
            <v>Fauzan Ahmad Bukhori</v>
          </cell>
          <cell r="C36">
            <v>1</v>
          </cell>
          <cell r="D36">
            <v>0</v>
          </cell>
          <cell r="E36">
            <v>1</v>
          </cell>
        </row>
        <row r="37">
          <cell r="B37" t="str">
            <v>Fauzan Fajar Pamungkas</v>
          </cell>
          <cell r="C37">
            <v>0</v>
          </cell>
          <cell r="D37">
            <v>0</v>
          </cell>
          <cell r="E37">
            <v>0</v>
          </cell>
        </row>
        <row r="38">
          <cell r="B38" t="str">
            <v>Firas Aufa</v>
          </cell>
          <cell r="C38">
            <v>0</v>
          </cell>
          <cell r="D38">
            <v>0</v>
          </cell>
          <cell r="E38">
            <v>0</v>
          </cell>
        </row>
        <row r="39">
          <cell r="B39" t="str">
            <v>Frehan Adi Pratama</v>
          </cell>
          <cell r="C39">
            <v>0</v>
          </cell>
          <cell r="D39">
            <v>0</v>
          </cell>
          <cell r="E39">
            <v>0</v>
          </cell>
        </row>
        <row r="40">
          <cell r="B40" t="str">
            <v>Grescia Aulia Nuraini</v>
          </cell>
          <cell r="C40">
            <v>0</v>
          </cell>
          <cell r="D40">
            <v>0</v>
          </cell>
          <cell r="E40">
            <v>0</v>
          </cell>
        </row>
        <row r="41">
          <cell r="B41" t="str">
            <v>Haikal Ardyansyah Danuri</v>
          </cell>
          <cell r="C41">
            <v>0</v>
          </cell>
          <cell r="D41">
            <v>0</v>
          </cell>
          <cell r="E41">
            <v>2</v>
          </cell>
        </row>
        <row r="42">
          <cell r="B42" t="str">
            <v>Haikal Nicho Ravaelino</v>
          </cell>
          <cell r="C42">
            <v>1</v>
          </cell>
          <cell r="D42">
            <v>0</v>
          </cell>
          <cell r="E42">
            <v>0</v>
          </cell>
        </row>
        <row r="43">
          <cell r="B43" t="str">
            <v>Hanif Kusuma Jati</v>
          </cell>
          <cell r="C43">
            <v>0</v>
          </cell>
          <cell r="D43">
            <v>0</v>
          </cell>
          <cell r="E43">
            <v>0</v>
          </cell>
        </row>
        <row r="44">
          <cell r="B44" t="str">
            <v>Heldiansyah Alviano</v>
          </cell>
          <cell r="C44">
            <v>1</v>
          </cell>
          <cell r="D44">
            <v>0</v>
          </cell>
          <cell r="E44">
            <v>0</v>
          </cell>
        </row>
        <row r="45">
          <cell r="B45" t="str">
            <v>Ibnu Syarofa</v>
          </cell>
          <cell r="C45">
            <v>1</v>
          </cell>
          <cell r="D45">
            <v>0</v>
          </cell>
          <cell r="E45">
            <v>0</v>
          </cell>
        </row>
        <row r="46">
          <cell r="B46" t="str">
            <v>Ikhsan Ryzqwym Nugroho</v>
          </cell>
          <cell r="C46">
            <v>0</v>
          </cell>
          <cell r="D46">
            <v>0</v>
          </cell>
          <cell r="E46">
            <v>0</v>
          </cell>
        </row>
        <row r="47">
          <cell r="B47" t="str">
            <v>Janu Surya Saputra</v>
          </cell>
          <cell r="C47">
            <v>1</v>
          </cell>
          <cell r="D47">
            <v>0</v>
          </cell>
          <cell r="E47">
            <v>0</v>
          </cell>
        </row>
        <row r="48">
          <cell r="B48" t="str">
            <v>Jeny Khansa Arifah</v>
          </cell>
          <cell r="C48">
            <v>0</v>
          </cell>
          <cell r="D48">
            <v>0</v>
          </cell>
          <cell r="E48">
            <v>0</v>
          </cell>
        </row>
        <row r="49">
          <cell r="B49" t="str">
            <v>Kelvin Jevon Bagus Wibisono</v>
          </cell>
          <cell r="C49">
            <v>0</v>
          </cell>
          <cell r="D49">
            <v>0</v>
          </cell>
          <cell r="E49">
            <v>0</v>
          </cell>
        </row>
        <row r="50">
          <cell r="B50" t="str">
            <v>Kenzie Dimas Narendra</v>
          </cell>
          <cell r="C50">
            <v>1</v>
          </cell>
          <cell r="D50">
            <v>0</v>
          </cell>
          <cell r="E50">
            <v>1</v>
          </cell>
        </row>
        <row r="51">
          <cell r="B51" t="str">
            <v>Khoirul Anam</v>
          </cell>
          <cell r="C51">
            <v>1</v>
          </cell>
          <cell r="D51">
            <v>0</v>
          </cell>
          <cell r="E51">
            <v>0</v>
          </cell>
        </row>
        <row r="52">
          <cell r="B52" t="str">
            <v>Leonel Krisworo Putra</v>
          </cell>
          <cell r="C52">
            <v>0</v>
          </cell>
          <cell r="D52">
            <v>1</v>
          </cell>
          <cell r="E52">
            <v>0</v>
          </cell>
        </row>
        <row r="53">
          <cell r="B53" t="str">
            <v>Livia Desy Cahyani</v>
          </cell>
          <cell r="C53">
            <v>0</v>
          </cell>
          <cell r="D53">
            <v>0</v>
          </cell>
          <cell r="E53">
            <v>0</v>
          </cell>
        </row>
        <row r="54">
          <cell r="B54" t="str">
            <v>Marcelinus Cristian Heryuwono</v>
          </cell>
          <cell r="C54">
            <v>0</v>
          </cell>
          <cell r="D54">
            <v>0</v>
          </cell>
          <cell r="E54">
            <v>0</v>
          </cell>
        </row>
        <row r="55">
          <cell r="B55" t="str">
            <v>Maulana Syarif Juliano Lutfhi</v>
          </cell>
          <cell r="C55">
            <v>0</v>
          </cell>
          <cell r="D55">
            <v>0</v>
          </cell>
          <cell r="E55">
            <v>0</v>
          </cell>
        </row>
        <row r="56">
          <cell r="B56" t="str">
            <v>Mohammad Faiz As Shodiqi</v>
          </cell>
          <cell r="C56">
            <v>0</v>
          </cell>
          <cell r="D56">
            <v>0</v>
          </cell>
          <cell r="E56">
            <v>2</v>
          </cell>
        </row>
        <row r="57">
          <cell r="B57" t="str">
            <v>Muhammad Al Fajar</v>
          </cell>
          <cell r="C57">
            <v>1</v>
          </cell>
          <cell r="D57">
            <v>0</v>
          </cell>
          <cell r="E57">
            <v>2</v>
          </cell>
        </row>
        <row r="58">
          <cell r="B58" t="str">
            <v>Muhammad Andika Romadel</v>
          </cell>
          <cell r="C58">
            <v>0</v>
          </cell>
          <cell r="D58">
            <v>0</v>
          </cell>
          <cell r="E58">
            <v>2</v>
          </cell>
        </row>
        <row r="59">
          <cell r="B59" t="str">
            <v>Tiara Putri Sholeha</v>
          </cell>
          <cell r="C59">
            <v>0</v>
          </cell>
          <cell r="D59">
            <v>0</v>
          </cell>
          <cell r="E59">
            <v>3</v>
          </cell>
        </row>
        <row r="60">
          <cell r="B60"/>
          <cell r="C60"/>
          <cell r="D60"/>
          <cell r="E60" t="str">
            <v>Kelas</v>
          </cell>
        </row>
        <row r="61">
          <cell r="B61" t="str">
            <v>NAMA</v>
          </cell>
          <cell r="C61" t="str">
            <v>S</v>
          </cell>
          <cell r="D61" t="str">
            <v>I</v>
          </cell>
          <cell r="E61" t="str">
            <v>A</v>
          </cell>
        </row>
        <row r="62">
          <cell r="B62" t="str">
            <v>Alvino Satria Mahardhian</v>
          </cell>
          <cell r="C62">
            <v>1</v>
          </cell>
          <cell r="D62">
            <v>0</v>
          </cell>
          <cell r="E62">
            <v>0</v>
          </cell>
        </row>
        <row r="63">
          <cell r="B63" t="str">
            <v>Devan Alviano</v>
          </cell>
          <cell r="C63">
            <v>0</v>
          </cell>
          <cell r="D63">
            <v>1</v>
          </cell>
          <cell r="E63">
            <v>0</v>
          </cell>
        </row>
        <row r="64">
          <cell r="B64" t="str">
            <v>Muhammad Fadly</v>
          </cell>
          <cell r="C64">
            <v>0</v>
          </cell>
          <cell r="D64">
            <v>0</v>
          </cell>
          <cell r="E64">
            <v>0</v>
          </cell>
        </row>
        <row r="65">
          <cell r="B65" t="str">
            <v>Muhammad Rafa Arka Permana</v>
          </cell>
          <cell r="C65">
            <v>0</v>
          </cell>
          <cell r="D65">
            <v>0</v>
          </cell>
          <cell r="E65">
            <v>2</v>
          </cell>
        </row>
        <row r="66">
          <cell r="B66" t="str">
            <v>Muhammad Refly Nur Khahfi</v>
          </cell>
          <cell r="C66">
            <v>0</v>
          </cell>
          <cell r="D66">
            <v>0</v>
          </cell>
          <cell r="E66">
            <v>0</v>
          </cell>
        </row>
        <row r="67">
          <cell r="B67" t="str">
            <v>Muhammad Rizki Eka Saputra</v>
          </cell>
          <cell r="C67">
            <v>0</v>
          </cell>
          <cell r="D67">
            <v>0</v>
          </cell>
          <cell r="E67">
            <v>0</v>
          </cell>
        </row>
        <row r="68">
          <cell r="B68" t="str">
            <v>Muhammad Roby Irfansah</v>
          </cell>
          <cell r="C68">
            <v>0</v>
          </cell>
          <cell r="D68">
            <v>0</v>
          </cell>
          <cell r="E68">
            <v>0</v>
          </cell>
        </row>
        <row r="69">
          <cell r="B69" t="str">
            <v>Nadine Bunga Asyfa</v>
          </cell>
          <cell r="C69">
            <v>1</v>
          </cell>
          <cell r="D69">
            <v>0</v>
          </cell>
          <cell r="E69">
            <v>0</v>
          </cell>
        </row>
        <row r="70">
          <cell r="B70" t="str">
            <v>Nanda Putra Sanjaya</v>
          </cell>
          <cell r="C70">
            <v>0</v>
          </cell>
          <cell r="D70">
            <v>0</v>
          </cell>
          <cell r="E70">
            <v>0</v>
          </cell>
        </row>
        <row r="71">
          <cell r="B71" t="str">
            <v>Nanda Rayhanur Irham</v>
          </cell>
          <cell r="C71">
            <v>1</v>
          </cell>
          <cell r="D71">
            <v>0</v>
          </cell>
          <cell r="E71">
            <v>0</v>
          </cell>
        </row>
        <row r="72">
          <cell r="B72" t="str">
            <v>Nicolas Erwin Winata</v>
          </cell>
          <cell r="C72">
            <v>0</v>
          </cell>
          <cell r="D72">
            <v>0</v>
          </cell>
          <cell r="E72">
            <v>0</v>
          </cell>
        </row>
        <row r="73">
          <cell r="B73" t="str">
            <v>Niya Ferika Salsa Bila</v>
          </cell>
          <cell r="C73">
            <v>0</v>
          </cell>
          <cell r="D73">
            <v>0</v>
          </cell>
          <cell r="E73">
            <v>1</v>
          </cell>
        </row>
        <row r="74">
          <cell r="B74" t="str">
            <v>Nuraeni Febriana</v>
          </cell>
          <cell r="C74">
            <v>0</v>
          </cell>
          <cell r="D74">
            <v>0</v>
          </cell>
          <cell r="E74">
            <v>1</v>
          </cell>
        </row>
        <row r="75">
          <cell r="B75" t="str">
            <v>Putri Kusuma Sejati</v>
          </cell>
          <cell r="C75">
            <v>1</v>
          </cell>
          <cell r="D75">
            <v>0</v>
          </cell>
          <cell r="E75">
            <v>0</v>
          </cell>
        </row>
        <row r="76">
          <cell r="B76" t="str">
            <v>Rafa Nofaltiano Pratama</v>
          </cell>
          <cell r="C76">
            <v>0</v>
          </cell>
          <cell r="D76">
            <v>0</v>
          </cell>
          <cell r="E76">
            <v>0</v>
          </cell>
        </row>
        <row r="77">
          <cell r="B77" t="str">
            <v>Rafa Pandu Giovani</v>
          </cell>
          <cell r="C77">
            <v>0</v>
          </cell>
          <cell r="D77">
            <v>0</v>
          </cell>
          <cell r="E77">
            <v>0</v>
          </cell>
        </row>
        <row r="78">
          <cell r="B78" t="str">
            <v>Rhazitya Juan Utama</v>
          </cell>
          <cell r="C78">
            <v>0</v>
          </cell>
          <cell r="D78">
            <v>0</v>
          </cell>
          <cell r="E78">
            <v>0</v>
          </cell>
        </row>
        <row r="79">
          <cell r="B79" t="str">
            <v>Risky Wahyu Saputro</v>
          </cell>
          <cell r="C79">
            <v>0</v>
          </cell>
          <cell r="D79">
            <v>0</v>
          </cell>
          <cell r="E79">
            <v>0</v>
          </cell>
        </row>
        <row r="80">
          <cell r="B80" t="str">
            <v>Robbi Nur Rahmad</v>
          </cell>
          <cell r="C80">
            <v>0</v>
          </cell>
          <cell r="D80">
            <v>0</v>
          </cell>
          <cell r="E80">
            <v>0</v>
          </cell>
        </row>
        <row r="81">
          <cell r="B81" t="str">
            <v>Sahid Tri Yoga Pratama</v>
          </cell>
          <cell r="C81">
            <v>0</v>
          </cell>
          <cell r="D81">
            <v>0</v>
          </cell>
          <cell r="E81">
            <v>0</v>
          </cell>
        </row>
        <row r="82">
          <cell r="B82" t="str">
            <v>Sholeh Hidayah</v>
          </cell>
          <cell r="C82">
            <v>0</v>
          </cell>
          <cell r="D82">
            <v>0</v>
          </cell>
          <cell r="E82">
            <v>0</v>
          </cell>
        </row>
        <row r="83">
          <cell r="B83" t="str">
            <v>Sisnani Adelya Yahya</v>
          </cell>
          <cell r="C83">
            <v>0</v>
          </cell>
          <cell r="D83">
            <v>0</v>
          </cell>
          <cell r="E83">
            <v>1</v>
          </cell>
        </row>
        <row r="84">
          <cell r="B84" t="str">
            <v>Steepen Kristo</v>
          </cell>
          <cell r="C84">
            <v>0</v>
          </cell>
          <cell r="D84">
            <v>0</v>
          </cell>
          <cell r="E84">
            <v>0</v>
          </cell>
        </row>
        <row r="85">
          <cell r="B85" t="str">
            <v>Syifa Azzahra Salsabila</v>
          </cell>
          <cell r="C85">
            <v>0</v>
          </cell>
          <cell r="D85">
            <v>0</v>
          </cell>
          <cell r="E85">
            <v>0</v>
          </cell>
        </row>
        <row r="86">
          <cell r="B86" t="str">
            <v>Trisa Nolan Syach</v>
          </cell>
          <cell r="C86">
            <v>0</v>
          </cell>
          <cell r="D86">
            <v>0</v>
          </cell>
          <cell r="E86">
            <v>0</v>
          </cell>
        </row>
        <row r="87">
          <cell r="B87" t="str">
            <v>Vikri Abdul Afiv</v>
          </cell>
          <cell r="C87">
            <v>0</v>
          </cell>
          <cell r="D87">
            <v>1</v>
          </cell>
          <cell r="E87">
            <v>0</v>
          </cell>
        </row>
        <row r="88">
          <cell r="B88"/>
          <cell r="C88"/>
          <cell r="D88"/>
          <cell r="E88" t="str">
            <v>Kelas</v>
          </cell>
        </row>
        <row r="89">
          <cell r="B89" t="str">
            <v>NAMA</v>
          </cell>
          <cell r="C89" t="str">
            <v>S</v>
          </cell>
          <cell r="D89" t="str">
            <v>I</v>
          </cell>
          <cell r="E89" t="str">
            <v>A</v>
          </cell>
        </row>
        <row r="90">
          <cell r="B90" t="str">
            <v>Aisha Nurfadhila</v>
          </cell>
          <cell r="C90">
            <v>0</v>
          </cell>
          <cell r="D90">
            <v>0</v>
          </cell>
          <cell r="E90">
            <v>0</v>
          </cell>
        </row>
        <row r="91">
          <cell r="B91" t="str">
            <v>Alvino Maulana Rasya</v>
          </cell>
          <cell r="C91">
            <v>0</v>
          </cell>
          <cell r="D91">
            <v>0</v>
          </cell>
          <cell r="E91">
            <v>0</v>
          </cell>
        </row>
        <row r="92">
          <cell r="B92" t="str">
            <v>Alvis Bramantya Putra</v>
          </cell>
          <cell r="C92">
            <v>0</v>
          </cell>
          <cell r="D92">
            <v>0</v>
          </cell>
          <cell r="E92">
            <v>0</v>
          </cell>
        </row>
        <row r="93">
          <cell r="B93" t="str">
            <v>Anggita Sabekti</v>
          </cell>
          <cell r="C93">
            <v>0</v>
          </cell>
          <cell r="D93">
            <v>0</v>
          </cell>
          <cell r="E93">
            <v>0</v>
          </cell>
        </row>
        <row r="94">
          <cell r="B94" t="str">
            <v>Arvina Novellyana</v>
          </cell>
          <cell r="C94">
            <v>0</v>
          </cell>
          <cell r="D94">
            <v>0</v>
          </cell>
          <cell r="E94">
            <v>0</v>
          </cell>
        </row>
        <row r="95">
          <cell r="B95" t="str">
            <v>Asyifa Fatimah Azzahra</v>
          </cell>
          <cell r="C95">
            <v>0</v>
          </cell>
          <cell r="D95">
            <v>0</v>
          </cell>
          <cell r="E95">
            <v>0</v>
          </cell>
        </row>
        <row r="96">
          <cell r="B96" t="str">
            <v>Bagas Saputra Pratama</v>
          </cell>
          <cell r="C96">
            <v>0</v>
          </cell>
          <cell r="D96">
            <v>0</v>
          </cell>
          <cell r="E96">
            <v>1</v>
          </cell>
        </row>
        <row r="97">
          <cell r="B97" t="str">
            <v>Chilaila Olivia</v>
          </cell>
          <cell r="C97"/>
          <cell r="D97"/>
          <cell r="E97"/>
        </row>
        <row r="98">
          <cell r="B98" t="str">
            <v>Desi Natasya</v>
          </cell>
          <cell r="C98">
            <v>0</v>
          </cell>
          <cell r="D98">
            <v>0</v>
          </cell>
          <cell r="E98">
            <v>0</v>
          </cell>
        </row>
        <row r="99">
          <cell r="B99" t="str">
            <v>Desi Puteri Arsiska</v>
          </cell>
          <cell r="C99">
            <v>0</v>
          </cell>
          <cell r="D99">
            <v>0</v>
          </cell>
          <cell r="E99">
            <v>0</v>
          </cell>
        </row>
        <row r="100">
          <cell r="B100" t="str">
            <v>Destina Kasih</v>
          </cell>
          <cell r="C100">
            <v>1</v>
          </cell>
          <cell r="D100">
            <v>0</v>
          </cell>
          <cell r="E100">
            <v>1</v>
          </cell>
        </row>
        <row r="101">
          <cell r="B101" t="str">
            <v>Dio Ivan Kurnia</v>
          </cell>
          <cell r="C101">
            <v>1</v>
          </cell>
          <cell r="D101">
            <v>0</v>
          </cell>
          <cell r="E101">
            <v>1</v>
          </cell>
        </row>
        <row r="102">
          <cell r="B102" t="str">
            <v>Febriana Alya Zarifa</v>
          </cell>
          <cell r="C102">
            <v>0</v>
          </cell>
          <cell r="D102">
            <v>0</v>
          </cell>
          <cell r="E102">
            <v>1</v>
          </cell>
        </row>
        <row r="103">
          <cell r="B103" t="str">
            <v>Figo Eka Prasetyo</v>
          </cell>
          <cell r="C103">
            <v>0</v>
          </cell>
          <cell r="D103">
            <v>0</v>
          </cell>
          <cell r="E103">
            <v>1</v>
          </cell>
        </row>
        <row r="104">
          <cell r="B104" t="str">
            <v>Florentina Palma Christ Jaya</v>
          </cell>
          <cell r="C104">
            <v>0</v>
          </cell>
          <cell r="D104">
            <v>0</v>
          </cell>
          <cell r="E104">
            <v>0</v>
          </cell>
        </row>
        <row r="105">
          <cell r="B105" t="str">
            <v>Frendy Daniel Putra Naibaho</v>
          </cell>
          <cell r="C105">
            <v>0</v>
          </cell>
          <cell r="D105">
            <v>0</v>
          </cell>
          <cell r="E105">
            <v>2</v>
          </cell>
        </row>
        <row r="106">
          <cell r="B106" t="str">
            <v>Garda</v>
          </cell>
          <cell r="C106">
            <v>0</v>
          </cell>
          <cell r="D106">
            <v>0</v>
          </cell>
          <cell r="E106">
            <v>0</v>
          </cell>
        </row>
        <row r="107">
          <cell r="B107" t="str">
            <v>Hantik Apriliana Saputri</v>
          </cell>
          <cell r="C107">
            <v>0</v>
          </cell>
          <cell r="D107">
            <v>0</v>
          </cell>
          <cell r="E107">
            <v>0</v>
          </cell>
        </row>
        <row r="108">
          <cell r="B108" t="str">
            <v>Helsa Amadea</v>
          </cell>
          <cell r="C108">
            <v>0</v>
          </cell>
          <cell r="D108">
            <v>0</v>
          </cell>
          <cell r="E108">
            <v>0</v>
          </cell>
        </row>
        <row r="109">
          <cell r="B109" t="str">
            <v>Ikhsan Jaiz Setiawan</v>
          </cell>
          <cell r="C109">
            <v>0</v>
          </cell>
          <cell r="D109">
            <v>0</v>
          </cell>
          <cell r="E109">
            <v>0</v>
          </cell>
        </row>
        <row r="110">
          <cell r="B110" t="str">
            <v>Iqbal Dzakwaan Yusuf Raditya</v>
          </cell>
          <cell r="C110">
            <v>0</v>
          </cell>
          <cell r="D110">
            <v>0</v>
          </cell>
          <cell r="E110">
            <v>0</v>
          </cell>
        </row>
        <row r="111">
          <cell r="B111" t="str">
            <v>Irsyad Maulana Utama</v>
          </cell>
          <cell r="C111">
            <v>0</v>
          </cell>
          <cell r="D111">
            <v>0</v>
          </cell>
          <cell r="E111">
            <v>0</v>
          </cell>
        </row>
        <row r="112">
          <cell r="B112" t="str">
            <v>Kirana Gladis Anmarsya</v>
          </cell>
          <cell r="C112">
            <v>0</v>
          </cell>
          <cell r="D112">
            <v>0</v>
          </cell>
          <cell r="E112">
            <v>0</v>
          </cell>
        </row>
        <row r="113">
          <cell r="B113" t="str">
            <v>Kirani Ariela Agustina</v>
          </cell>
          <cell r="C113">
            <v>0</v>
          </cell>
          <cell r="D113">
            <v>0</v>
          </cell>
          <cell r="E113">
            <v>0</v>
          </cell>
        </row>
        <row r="114">
          <cell r="B114" t="str">
            <v>Krisna Bintang Timur</v>
          </cell>
          <cell r="C114">
            <v>0</v>
          </cell>
          <cell r="D114">
            <v>0</v>
          </cell>
          <cell r="E114">
            <v>0</v>
          </cell>
        </row>
        <row r="115">
          <cell r="B115" t="str">
            <v>Kukuh Wicaksono</v>
          </cell>
          <cell r="C115">
            <v>0</v>
          </cell>
          <cell r="D115">
            <v>0</v>
          </cell>
          <cell r="E115">
            <v>0</v>
          </cell>
        </row>
        <row r="116">
          <cell r="B116" t="str">
            <v>Labib Nur Alam Pranata</v>
          </cell>
          <cell r="C116">
            <v>0</v>
          </cell>
          <cell r="D116">
            <v>0</v>
          </cell>
          <cell r="E116">
            <v>1</v>
          </cell>
        </row>
        <row r="117">
          <cell r="B117" t="str">
            <v>Lutfan Putra Khoirul Anwar</v>
          </cell>
          <cell r="C117">
            <v>1</v>
          </cell>
          <cell r="D117">
            <v>0</v>
          </cell>
          <cell r="E117">
            <v>2</v>
          </cell>
        </row>
        <row r="118">
          <cell r="B118" t="str">
            <v>Luthfi Khoirul Ain</v>
          </cell>
          <cell r="C118">
            <v>0</v>
          </cell>
          <cell r="D118">
            <v>0</v>
          </cell>
          <cell r="E118">
            <v>0</v>
          </cell>
        </row>
        <row r="119">
          <cell r="B119" t="str">
            <v>Lyra Aisyah Zahra</v>
          </cell>
          <cell r="C119">
            <v>1</v>
          </cell>
          <cell r="D119">
            <v>0</v>
          </cell>
          <cell r="E119">
            <v>0</v>
          </cell>
        </row>
        <row r="120">
          <cell r="B120" t="str">
            <v>Ma'ruf Vicky Aldiano Rahman</v>
          </cell>
          <cell r="C120">
            <v>0</v>
          </cell>
          <cell r="D120">
            <v>0</v>
          </cell>
          <cell r="E120">
            <v>1</v>
          </cell>
        </row>
        <row r="121">
          <cell r="B121"/>
          <cell r="C121"/>
          <cell r="D121"/>
          <cell r="E121" t="str">
            <v>Kelas</v>
          </cell>
        </row>
        <row r="122">
          <cell r="B122" t="str">
            <v>NAMA</v>
          </cell>
          <cell r="C122" t="str">
            <v>S</v>
          </cell>
          <cell r="D122" t="str">
            <v>I</v>
          </cell>
          <cell r="E122" t="str">
            <v>A</v>
          </cell>
        </row>
        <row r="123">
          <cell r="B123" t="str">
            <v>M. Haikal Adi Saputra</v>
          </cell>
          <cell r="C123">
            <v>0</v>
          </cell>
          <cell r="D123">
            <v>1</v>
          </cell>
          <cell r="E123">
            <v>1</v>
          </cell>
        </row>
        <row r="124">
          <cell r="B124" t="str">
            <v>Mirdawati Khoirunisa</v>
          </cell>
          <cell r="C124">
            <v>0</v>
          </cell>
          <cell r="D124">
            <v>0</v>
          </cell>
          <cell r="E124">
            <v>0</v>
          </cell>
        </row>
        <row r="125">
          <cell r="B125" t="str">
            <v>Moch Rafa Ainun Majid</v>
          </cell>
          <cell r="C125">
            <v>0</v>
          </cell>
          <cell r="D125">
            <v>0</v>
          </cell>
          <cell r="E125">
            <v>0</v>
          </cell>
        </row>
        <row r="126">
          <cell r="B126" t="str">
            <v>Muhammad Arasya Putra</v>
          </cell>
          <cell r="C126">
            <v>0</v>
          </cell>
          <cell r="D126">
            <v>0</v>
          </cell>
          <cell r="E126">
            <v>0</v>
          </cell>
        </row>
        <row r="127">
          <cell r="B127" t="str">
            <v>Muhammad Hafidz Ghozali</v>
          </cell>
          <cell r="C127">
            <v>0</v>
          </cell>
          <cell r="D127">
            <v>0</v>
          </cell>
          <cell r="E127">
            <v>0</v>
          </cell>
        </row>
        <row r="128">
          <cell r="B128" t="str">
            <v>Muhammad Rafa Julianto</v>
          </cell>
          <cell r="C128">
            <v>0</v>
          </cell>
          <cell r="D128">
            <v>0</v>
          </cell>
          <cell r="E128">
            <v>0</v>
          </cell>
        </row>
        <row r="129">
          <cell r="B129" t="str">
            <v>Muhammad Ridhwan Nur Khoiruddin</v>
          </cell>
          <cell r="C129">
            <v>0</v>
          </cell>
          <cell r="D129">
            <v>0</v>
          </cell>
          <cell r="E129">
            <v>1</v>
          </cell>
        </row>
        <row r="130">
          <cell r="B130" t="str">
            <v>Muhammad Rizky Ferdiansyah</v>
          </cell>
          <cell r="C130">
            <v>0</v>
          </cell>
          <cell r="D130">
            <v>0</v>
          </cell>
          <cell r="E130">
            <v>0</v>
          </cell>
        </row>
        <row r="131">
          <cell r="B131" t="str">
            <v>Nadia Femy Karinda Putri</v>
          </cell>
          <cell r="C131">
            <v>0</v>
          </cell>
          <cell r="D131">
            <v>0</v>
          </cell>
          <cell r="E131">
            <v>0</v>
          </cell>
        </row>
        <row r="132">
          <cell r="B132" t="str">
            <v>Nazriel Fadlan Ali Widodo</v>
          </cell>
          <cell r="C132">
            <v>0</v>
          </cell>
          <cell r="D132">
            <v>0</v>
          </cell>
          <cell r="E132">
            <v>0</v>
          </cell>
        </row>
        <row r="133">
          <cell r="B133" t="str">
            <v>Nino Sepditya Ramadhan</v>
          </cell>
          <cell r="C133">
            <v>0</v>
          </cell>
          <cell r="D133">
            <v>0</v>
          </cell>
          <cell r="E133">
            <v>0</v>
          </cell>
        </row>
        <row r="134">
          <cell r="B134" t="str">
            <v>Permana Putra Winarno</v>
          </cell>
          <cell r="C134">
            <v>0</v>
          </cell>
          <cell r="D134">
            <v>0</v>
          </cell>
          <cell r="E134">
            <v>1</v>
          </cell>
        </row>
        <row r="135">
          <cell r="B135" t="str">
            <v>Pristisya Arthalita Maharani</v>
          </cell>
          <cell r="C135">
            <v>0</v>
          </cell>
          <cell r="D135">
            <v>0</v>
          </cell>
          <cell r="E135">
            <v>0</v>
          </cell>
        </row>
        <row r="136">
          <cell r="B136" t="str">
            <v>Rachmadhani Kusuma</v>
          </cell>
          <cell r="C136">
            <v>0</v>
          </cell>
          <cell r="D136">
            <v>0</v>
          </cell>
          <cell r="E136">
            <v>0</v>
          </cell>
        </row>
        <row r="137">
          <cell r="B137" t="str">
            <v>Rafa Junior Abc</v>
          </cell>
          <cell r="C137">
            <v>0</v>
          </cell>
          <cell r="D137">
            <v>0</v>
          </cell>
          <cell r="E137">
            <v>3</v>
          </cell>
        </row>
        <row r="138">
          <cell r="B138" t="str">
            <v>Raihan Abiyyu Saputra</v>
          </cell>
          <cell r="C138">
            <v>1</v>
          </cell>
          <cell r="D138">
            <v>0</v>
          </cell>
          <cell r="E138">
            <v>0</v>
          </cell>
        </row>
        <row r="139">
          <cell r="B139" t="str">
            <v>Raihan Ady Saputra</v>
          </cell>
          <cell r="C139">
            <v>0</v>
          </cell>
          <cell r="D139">
            <v>1</v>
          </cell>
          <cell r="E139">
            <v>0</v>
          </cell>
        </row>
        <row r="140">
          <cell r="B140" t="str">
            <v>Raisya Aliya Latifa</v>
          </cell>
          <cell r="C140">
            <v>0</v>
          </cell>
          <cell r="D140">
            <v>0</v>
          </cell>
          <cell r="E140">
            <v>0</v>
          </cell>
        </row>
        <row r="141">
          <cell r="B141" t="str">
            <v>Rasya Ilham Abdullah</v>
          </cell>
          <cell r="C141">
            <v>2</v>
          </cell>
          <cell r="D141">
            <v>0</v>
          </cell>
          <cell r="E141">
            <v>0</v>
          </cell>
        </row>
        <row r="142">
          <cell r="B142" t="str">
            <v>Reva Yulia Putra</v>
          </cell>
          <cell r="C142">
            <v>0</v>
          </cell>
          <cell r="D142">
            <v>0</v>
          </cell>
          <cell r="E142">
            <v>0</v>
          </cell>
        </row>
        <row r="143">
          <cell r="B143" t="str">
            <v>Revinsha Abelia Putri</v>
          </cell>
          <cell r="C143">
            <v>0</v>
          </cell>
          <cell r="D143">
            <v>0</v>
          </cell>
          <cell r="E143">
            <v>1</v>
          </cell>
        </row>
        <row r="144">
          <cell r="B144" t="str">
            <v>Rofi` Ashadiq</v>
          </cell>
          <cell r="C144">
            <v>0</v>
          </cell>
          <cell r="D144">
            <v>0</v>
          </cell>
          <cell r="E144">
            <v>0</v>
          </cell>
        </row>
        <row r="145">
          <cell r="B145" t="str">
            <v>Salun Nurwisa Putri Utami</v>
          </cell>
          <cell r="C145">
            <v>0</v>
          </cell>
          <cell r="D145">
            <v>0</v>
          </cell>
          <cell r="E145">
            <v>0</v>
          </cell>
        </row>
        <row r="146">
          <cell r="B146" t="str">
            <v>Sandi Permana</v>
          </cell>
          <cell r="C146">
            <v>1</v>
          </cell>
          <cell r="D146">
            <v>0</v>
          </cell>
          <cell r="E146">
            <v>3</v>
          </cell>
        </row>
        <row r="147">
          <cell r="B147" t="str">
            <v>Satrio Wijoyo Dilogo</v>
          </cell>
          <cell r="C147">
            <v>0</v>
          </cell>
          <cell r="D147">
            <v>0</v>
          </cell>
          <cell r="E147">
            <v>0</v>
          </cell>
        </row>
        <row r="148">
          <cell r="B148" t="str">
            <v>Sinu Bambang Muhlasin</v>
          </cell>
          <cell r="C148">
            <v>0</v>
          </cell>
          <cell r="D148">
            <v>0</v>
          </cell>
          <cell r="E148">
            <v>0</v>
          </cell>
        </row>
        <row r="149">
          <cell r="B149" t="str">
            <v>Virginnia Dodi Suyoto</v>
          </cell>
          <cell r="C149">
            <v>0</v>
          </cell>
          <cell r="D149">
            <v>0</v>
          </cell>
          <cell r="E149">
            <v>0</v>
          </cell>
        </row>
        <row r="150">
          <cell r="B150" t="str">
            <v>Wahyu Febri Pratama</v>
          </cell>
          <cell r="C150">
            <v>0</v>
          </cell>
          <cell r="D150">
            <v>0</v>
          </cell>
          <cell r="E150">
            <v>0</v>
          </cell>
        </row>
        <row r="151">
          <cell r="B151" t="str">
            <v>Zahro Shidiq Barokatin</v>
          </cell>
          <cell r="C151">
            <v>0</v>
          </cell>
          <cell r="D151">
            <v>0</v>
          </cell>
          <cell r="E151">
            <v>0</v>
          </cell>
        </row>
        <row r="152">
          <cell r="B152" t="str">
            <v>Zahrotus Syifa Nur Maharani</v>
          </cell>
          <cell r="C152">
            <v>0</v>
          </cell>
          <cell r="D152">
            <v>0</v>
          </cell>
          <cell r="E152">
            <v>0</v>
          </cell>
        </row>
        <row r="153">
          <cell r="B153"/>
          <cell r="C153"/>
          <cell r="D153"/>
          <cell r="E153"/>
        </row>
        <row r="154">
          <cell r="B154" t="str">
            <v>NAMA</v>
          </cell>
          <cell r="C154" t="str">
            <v>SAKIT</v>
          </cell>
          <cell r="D154" t="str">
            <v>IZIN</v>
          </cell>
          <cell r="E154" t="str">
            <v>ALFA</v>
          </cell>
        </row>
        <row r="155">
          <cell r="B155" t="str">
            <v>Abdul Rozaqi</v>
          </cell>
          <cell r="C155">
            <v>0</v>
          </cell>
          <cell r="D155">
            <v>0</v>
          </cell>
          <cell r="E155">
            <v>0</v>
          </cell>
        </row>
        <row r="156">
          <cell r="B156" t="str">
            <v>Additya Ananta</v>
          </cell>
          <cell r="C156">
            <v>0</v>
          </cell>
          <cell r="D156">
            <v>0</v>
          </cell>
          <cell r="E156">
            <v>0</v>
          </cell>
        </row>
        <row r="157">
          <cell r="B157" t="str">
            <v>Adityas Ramdhani</v>
          </cell>
          <cell r="C157">
            <v>0</v>
          </cell>
          <cell r="D157">
            <v>0</v>
          </cell>
          <cell r="E157">
            <v>0</v>
          </cell>
        </row>
        <row r="158">
          <cell r="B158" t="str">
            <v>Afgan Adifa Ariel Alfarho</v>
          </cell>
          <cell r="C158">
            <v>3</v>
          </cell>
          <cell r="D158">
            <v>0</v>
          </cell>
          <cell r="E158">
            <v>0</v>
          </cell>
        </row>
        <row r="159">
          <cell r="B159" t="str">
            <v>Afif Bahrul Syukroni</v>
          </cell>
          <cell r="C159">
            <v>0</v>
          </cell>
          <cell r="D159">
            <v>0</v>
          </cell>
          <cell r="E159">
            <v>0</v>
          </cell>
        </row>
        <row r="160">
          <cell r="B160" t="str">
            <v>Afiyan Johan Pratama</v>
          </cell>
          <cell r="C160">
            <v>0</v>
          </cell>
          <cell r="D160">
            <v>0</v>
          </cell>
          <cell r="E160">
            <v>0</v>
          </cell>
        </row>
        <row r="161">
          <cell r="B161" t="str">
            <v>Africo Putra Prilestyan</v>
          </cell>
          <cell r="C161">
            <v>0</v>
          </cell>
          <cell r="D161">
            <v>0</v>
          </cell>
          <cell r="E161">
            <v>0</v>
          </cell>
        </row>
        <row r="162">
          <cell r="B162" t="str">
            <v>Ahmad Bagus Rahayu</v>
          </cell>
          <cell r="C162">
            <v>0</v>
          </cell>
          <cell r="D162">
            <v>0</v>
          </cell>
          <cell r="E162">
            <v>0</v>
          </cell>
        </row>
        <row r="163">
          <cell r="B163" t="str">
            <v>Ahmad Farrih Rachmawan</v>
          </cell>
          <cell r="C163">
            <v>0</v>
          </cell>
          <cell r="D163">
            <v>0</v>
          </cell>
          <cell r="E163">
            <v>0</v>
          </cell>
        </row>
        <row r="164">
          <cell r="B164" t="str">
            <v>Ahmad Mukmin Purnomo</v>
          </cell>
          <cell r="C164">
            <v>0</v>
          </cell>
          <cell r="D164">
            <v>0</v>
          </cell>
          <cell r="E164">
            <v>0</v>
          </cell>
        </row>
        <row r="165">
          <cell r="B165" t="str">
            <v>Ahmad Najamudiin Shoim</v>
          </cell>
          <cell r="C165">
            <v>0</v>
          </cell>
          <cell r="D165">
            <v>0</v>
          </cell>
          <cell r="E165">
            <v>0</v>
          </cell>
        </row>
        <row r="166">
          <cell r="B166" t="str">
            <v>Ajua Bima Aditya</v>
          </cell>
          <cell r="C166">
            <v>0</v>
          </cell>
          <cell r="D166">
            <v>0</v>
          </cell>
          <cell r="E166">
            <v>0</v>
          </cell>
        </row>
        <row r="167">
          <cell r="B167" t="str">
            <v>Albrian Rahmaddani</v>
          </cell>
          <cell r="C167">
            <v>0</v>
          </cell>
          <cell r="D167">
            <v>0</v>
          </cell>
          <cell r="E167">
            <v>0</v>
          </cell>
        </row>
        <row r="168">
          <cell r="B168" t="str">
            <v>Aldo Maulana Pamungkas</v>
          </cell>
          <cell r="C168">
            <v>0</v>
          </cell>
          <cell r="D168">
            <v>0</v>
          </cell>
          <cell r="E168">
            <v>0</v>
          </cell>
        </row>
        <row r="169">
          <cell r="B169" t="str">
            <v>Alfian Tristianto Saputra</v>
          </cell>
          <cell r="C169">
            <v>0</v>
          </cell>
          <cell r="D169">
            <v>0</v>
          </cell>
          <cell r="E169">
            <v>0</v>
          </cell>
        </row>
        <row r="170">
          <cell r="B170" t="str">
            <v>Alfino Adi Firmansyah</v>
          </cell>
          <cell r="C170">
            <v>0</v>
          </cell>
          <cell r="D170">
            <v>0</v>
          </cell>
          <cell r="E170">
            <v>0</v>
          </cell>
        </row>
        <row r="171">
          <cell r="B171" t="str">
            <v>Alfino Nur Huda</v>
          </cell>
          <cell r="C171">
            <v>0</v>
          </cell>
          <cell r="D171">
            <v>0</v>
          </cell>
          <cell r="E171">
            <v>0</v>
          </cell>
        </row>
        <row r="172">
          <cell r="B172" t="str">
            <v>Alif Aditiya Saputra</v>
          </cell>
          <cell r="C172">
            <v>0</v>
          </cell>
          <cell r="D172">
            <v>0</v>
          </cell>
          <cell r="E172">
            <v>0</v>
          </cell>
        </row>
        <row r="173">
          <cell r="B173" t="str">
            <v>Alif Bintang Rayza Al Hakim</v>
          </cell>
          <cell r="C173">
            <v>3</v>
          </cell>
          <cell r="D173">
            <v>0</v>
          </cell>
          <cell r="E173">
            <v>0</v>
          </cell>
        </row>
        <row r="174">
          <cell r="B174" t="str">
            <v>Alqalevy Vallenchio Sofyan</v>
          </cell>
          <cell r="C174">
            <v>0</v>
          </cell>
          <cell r="D174">
            <v>0</v>
          </cell>
          <cell r="E174">
            <v>0</v>
          </cell>
        </row>
        <row r="175">
          <cell r="B175" t="str">
            <v>Alvian Surya Saputra</v>
          </cell>
          <cell r="C175">
            <v>0</v>
          </cell>
          <cell r="D175">
            <v>0</v>
          </cell>
          <cell r="E175">
            <v>0</v>
          </cell>
        </row>
        <row r="176">
          <cell r="B176" t="str">
            <v>Andi Prasetyo</v>
          </cell>
          <cell r="C176">
            <v>0</v>
          </cell>
          <cell r="D176">
            <v>0</v>
          </cell>
          <cell r="E176">
            <v>0</v>
          </cell>
        </row>
        <row r="177">
          <cell r="B177" t="str">
            <v>Andre Dovizioso</v>
          </cell>
          <cell r="C177">
            <v>0</v>
          </cell>
          <cell r="D177">
            <v>0</v>
          </cell>
          <cell r="E177">
            <v>0</v>
          </cell>
        </row>
        <row r="178">
          <cell r="B178" t="str">
            <v>Anggrian Ramadhani</v>
          </cell>
          <cell r="C178">
            <v>3</v>
          </cell>
          <cell r="D178">
            <v>0</v>
          </cell>
          <cell r="E178">
            <v>0</v>
          </cell>
        </row>
        <row r="179">
          <cell r="B179" t="str">
            <v>Annas Nur Hidayat</v>
          </cell>
          <cell r="C179">
            <v>0</v>
          </cell>
          <cell r="D179">
            <v>0</v>
          </cell>
          <cell r="E179">
            <v>0</v>
          </cell>
        </row>
        <row r="180">
          <cell r="B180" t="str">
            <v>Aprilian Dwi Saputro</v>
          </cell>
          <cell r="C180">
            <v>0</v>
          </cell>
          <cell r="D180">
            <v>0</v>
          </cell>
          <cell r="E180">
            <v>0</v>
          </cell>
        </row>
        <row r="181">
          <cell r="B181" t="str">
            <v>Arjuna Yahman Farhani</v>
          </cell>
          <cell r="C181">
            <v>0</v>
          </cell>
          <cell r="D181">
            <v>0</v>
          </cell>
          <cell r="E181">
            <v>3</v>
          </cell>
        </row>
        <row r="182">
          <cell r="B182" t="str">
            <v>Artha Whijaya Pratama</v>
          </cell>
          <cell r="C182">
            <v>0</v>
          </cell>
          <cell r="D182">
            <v>0</v>
          </cell>
          <cell r="E182">
            <v>0</v>
          </cell>
        </row>
        <row r="183">
          <cell r="B183" t="str">
            <v>Arva Dwi Joko Santoso</v>
          </cell>
          <cell r="C183">
            <v>0</v>
          </cell>
          <cell r="D183">
            <v>0</v>
          </cell>
          <cell r="E183">
            <v>0</v>
          </cell>
        </row>
        <row r="184">
          <cell r="B184" t="str">
            <v>Arvel Annajmust Tsaqib Wibowo</v>
          </cell>
          <cell r="C184">
            <v>0</v>
          </cell>
          <cell r="D184">
            <v>0</v>
          </cell>
          <cell r="E184">
            <v>0</v>
          </cell>
        </row>
        <row r="185">
          <cell r="B185"/>
          <cell r="C185"/>
          <cell r="D185"/>
          <cell r="E185"/>
        </row>
        <row r="186">
          <cell r="B186" t="str">
            <v>NAMA</v>
          </cell>
          <cell r="C186" t="str">
            <v>SAKIT</v>
          </cell>
          <cell r="D186" t="str">
            <v>IZIN</v>
          </cell>
          <cell r="E186" t="str">
            <v>ALFA</v>
          </cell>
        </row>
        <row r="187">
          <cell r="B187" t="str">
            <v>Aulia Tunjung Pratama</v>
          </cell>
          <cell r="C187">
            <v>0</v>
          </cell>
          <cell r="D187">
            <v>0</v>
          </cell>
          <cell r="E187">
            <v>0</v>
          </cell>
        </row>
        <row r="188">
          <cell r="B188" t="str">
            <v>Avin Gultom</v>
          </cell>
          <cell r="C188">
            <v>0</v>
          </cell>
          <cell r="D188">
            <v>0</v>
          </cell>
          <cell r="E188">
            <v>0</v>
          </cell>
        </row>
        <row r="189">
          <cell r="B189" t="str">
            <v>Bagas Satria Erlangga</v>
          </cell>
          <cell r="C189">
            <v>0</v>
          </cell>
          <cell r="D189">
            <v>0</v>
          </cell>
          <cell r="E189">
            <v>0</v>
          </cell>
        </row>
        <row r="190">
          <cell r="B190" t="str">
            <v>Bagus Rohmat Rafii</v>
          </cell>
          <cell r="C190">
            <v>0</v>
          </cell>
          <cell r="D190">
            <v>0</v>
          </cell>
          <cell r="E190">
            <v>0</v>
          </cell>
        </row>
        <row r="191">
          <cell r="B191" t="str">
            <v>Bara Jidan Pradita</v>
          </cell>
          <cell r="C191">
            <v>0</v>
          </cell>
          <cell r="D191">
            <v>0</v>
          </cell>
          <cell r="E191">
            <v>0</v>
          </cell>
        </row>
        <row r="192">
          <cell r="B192" t="str">
            <v>Bayu Anggoro</v>
          </cell>
          <cell r="C192">
            <v>0</v>
          </cell>
          <cell r="D192">
            <v>0</v>
          </cell>
          <cell r="E192">
            <v>0</v>
          </cell>
        </row>
        <row r="193">
          <cell r="B193" t="str">
            <v>Bintang Isnaini Novian</v>
          </cell>
          <cell r="C193">
            <v>0</v>
          </cell>
          <cell r="D193">
            <v>1</v>
          </cell>
          <cell r="E193">
            <v>0</v>
          </cell>
        </row>
        <row r="194">
          <cell r="B194" t="str">
            <v>Briantama Bintang Meival</v>
          </cell>
          <cell r="C194">
            <v>1</v>
          </cell>
          <cell r="D194">
            <v>0</v>
          </cell>
          <cell r="E194">
            <v>0</v>
          </cell>
        </row>
        <row r="195">
          <cell r="B195" t="str">
            <v>Buha Ega Sanjaya</v>
          </cell>
          <cell r="C195">
            <v>0</v>
          </cell>
          <cell r="D195">
            <v>1</v>
          </cell>
          <cell r="E195">
            <v>0</v>
          </cell>
        </row>
        <row r="196">
          <cell r="B196" t="str">
            <v>Chiko Rakasya Haghesi</v>
          </cell>
          <cell r="C196">
            <v>0</v>
          </cell>
          <cell r="D196">
            <v>0</v>
          </cell>
          <cell r="E196">
            <v>0</v>
          </cell>
        </row>
        <row r="197">
          <cell r="B197" t="str">
            <v>Dafa Al-aziz</v>
          </cell>
          <cell r="C197">
            <v>0</v>
          </cell>
          <cell r="D197">
            <v>0</v>
          </cell>
          <cell r="E197">
            <v>0</v>
          </cell>
        </row>
        <row r="198">
          <cell r="B198" t="str">
            <v>Daffa Tristian Pratama</v>
          </cell>
          <cell r="C198">
            <v>1</v>
          </cell>
          <cell r="D198">
            <v>0</v>
          </cell>
          <cell r="E198">
            <v>0</v>
          </cell>
        </row>
        <row r="199">
          <cell r="B199" t="str">
            <v>Damar Ibnu Kurniawan</v>
          </cell>
          <cell r="C199">
            <v>0</v>
          </cell>
          <cell r="D199">
            <v>0</v>
          </cell>
          <cell r="E199">
            <v>0</v>
          </cell>
        </row>
        <row r="200">
          <cell r="B200" t="str">
            <v>Danendra Rafa Kayana</v>
          </cell>
          <cell r="C200">
            <v>0</v>
          </cell>
          <cell r="D200">
            <v>0</v>
          </cell>
          <cell r="E200">
            <v>0</v>
          </cell>
        </row>
        <row r="201">
          <cell r="B201" t="str">
            <v>David Adhyatsa</v>
          </cell>
          <cell r="C201">
            <v>0</v>
          </cell>
          <cell r="D201">
            <v>0</v>
          </cell>
          <cell r="E201">
            <v>0</v>
          </cell>
        </row>
        <row r="202">
          <cell r="B202" t="str">
            <v>Davin Fadhil Musthofa</v>
          </cell>
          <cell r="C202">
            <v>0</v>
          </cell>
          <cell r="D202">
            <v>0</v>
          </cell>
          <cell r="E202">
            <v>0</v>
          </cell>
        </row>
        <row r="203">
          <cell r="B203" t="str">
            <v>Deni Putra Setiawan</v>
          </cell>
          <cell r="C203">
            <v>0</v>
          </cell>
          <cell r="D203">
            <v>0</v>
          </cell>
          <cell r="E203">
            <v>0</v>
          </cell>
        </row>
        <row r="204">
          <cell r="B204" t="str">
            <v>Dhevara Tri Cahya Syaputra</v>
          </cell>
          <cell r="C204">
            <v>0</v>
          </cell>
          <cell r="D204">
            <v>0</v>
          </cell>
          <cell r="E204">
            <v>0</v>
          </cell>
        </row>
        <row r="205">
          <cell r="B205" t="str">
            <v>Dimas Arif Sabriyan</v>
          </cell>
          <cell r="C205">
            <v>0</v>
          </cell>
          <cell r="D205">
            <v>0</v>
          </cell>
          <cell r="E205">
            <v>0</v>
          </cell>
        </row>
        <row r="206">
          <cell r="B206" t="str">
            <v>Dio Syahril Saputra</v>
          </cell>
          <cell r="C206">
            <v>0</v>
          </cell>
          <cell r="D206">
            <v>0</v>
          </cell>
          <cell r="E206">
            <v>0</v>
          </cell>
        </row>
        <row r="207">
          <cell r="B207" t="str">
            <v>Diva Bagus Saputra</v>
          </cell>
          <cell r="C207">
            <v>0</v>
          </cell>
          <cell r="D207">
            <v>0</v>
          </cell>
          <cell r="E207">
            <v>0</v>
          </cell>
        </row>
        <row r="208">
          <cell r="B208" t="str">
            <v>Dominix Arya Saputra</v>
          </cell>
          <cell r="C208">
            <v>0</v>
          </cell>
          <cell r="D208">
            <v>0</v>
          </cell>
          <cell r="E208">
            <v>0</v>
          </cell>
        </row>
        <row r="209">
          <cell r="B209" t="str">
            <v>Dwi Trianto</v>
          </cell>
          <cell r="C209">
            <v>1</v>
          </cell>
          <cell r="D209">
            <v>0</v>
          </cell>
          <cell r="E209">
            <v>0</v>
          </cell>
        </row>
        <row r="210">
          <cell r="B210" t="str">
            <v>Dwi Yuliansah Putra</v>
          </cell>
          <cell r="C210">
            <v>0</v>
          </cell>
          <cell r="D210">
            <v>0</v>
          </cell>
          <cell r="E210">
            <v>0</v>
          </cell>
        </row>
        <row r="211">
          <cell r="B211" t="str">
            <v>Edvan Dimas Ardyansyah</v>
          </cell>
          <cell r="C211">
            <v>0</v>
          </cell>
          <cell r="D211">
            <v>0</v>
          </cell>
          <cell r="E211">
            <v>0</v>
          </cell>
        </row>
        <row r="212">
          <cell r="B212" t="str">
            <v>Fahyin Akhil Mustofa</v>
          </cell>
          <cell r="C212">
            <v>0</v>
          </cell>
          <cell r="D212">
            <v>0</v>
          </cell>
          <cell r="E212">
            <v>0</v>
          </cell>
        </row>
        <row r="213">
          <cell r="B213" t="str">
            <v>Faishal Raihaan Al Barraa</v>
          </cell>
          <cell r="C213">
            <v>0</v>
          </cell>
          <cell r="D213">
            <v>0</v>
          </cell>
          <cell r="E213">
            <v>0</v>
          </cell>
        </row>
        <row r="214">
          <cell r="B214" t="str">
            <v>Faiz Alfariz Sudiro</v>
          </cell>
          <cell r="C214">
            <v>0</v>
          </cell>
          <cell r="D214">
            <v>0</v>
          </cell>
          <cell r="E214">
            <v>0</v>
          </cell>
        </row>
        <row r="215">
          <cell r="B215" t="str">
            <v>Faiz Nur Khoirudin</v>
          </cell>
          <cell r="C215">
            <v>0</v>
          </cell>
          <cell r="D215">
            <v>0</v>
          </cell>
          <cell r="E215">
            <v>0</v>
          </cell>
        </row>
        <row r="216">
          <cell r="B216" t="str">
            <v>Fajar Abdi Maulana</v>
          </cell>
          <cell r="C216">
            <v>0</v>
          </cell>
          <cell r="D216">
            <v>0</v>
          </cell>
          <cell r="E216">
            <v>0</v>
          </cell>
        </row>
        <row r="217">
          <cell r="B217" t="str">
            <v>Farel Arinanto Saputro</v>
          </cell>
          <cell r="C217">
            <v>1</v>
          </cell>
          <cell r="D217">
            <v>0</v>
          </cell>
          <cell r="E217">
            <v>0</v>
          </cell>
        </row>
        <row r="218">
          <cell r="B218"/>
          <cell r="C218"/>
          <cell r="D218"/>
          <cell r="E218"/>
        </row>
        <row r="219">
          <cell r="B219" t="str">
            <v>NAMA</v>
          </cell>
          <cell r="C219" t="str">
            <v>SAKIT</v>
          </cell>
          <cell r="D219" t="str">
            <v>IZIN</v>
          </cell>
          <cell r="E219" t="str">
            <v>ALFA</v>
          </cell>
        </row>
        <row r="220">
          <cell r="B220" t="str">
            <v>Faiz Ahmad Nur Rohim</v>
          </cell>
          <cell r="C220">
            <v>0</v>
          </cell>
          <cell r="D220">
            <v>0</v>
          </cell>
          <cell r="E220">
            <v>0</v>
          </cell>
        </row>
        <row r="221">
          <cell r="B221" t="str">
            <v>Farid Nur Rahman</v>
          </cell>
          <cell r="C221">
            <v>0</v>
          </cell>
          <cell r="D221">
            <v>0</v>
          </cell>
          <cell r="E221">
            <v>0</v>
          </cell>
        </row>
        <row r="222">
          <cell r="B222" t="str">
            <v>Farouq Maulana Mahardhika</v>
          </cell>
          <cell r="C222">
            <v>0</v>
          </cell>
          <cell r="D222">
            <v>0</v>
          </cell>
          <cell r="E222">
            <v>0</v>
          </cell>
        </row>
        <row r="223">
          <cell r="B223" t="str">
            <v>Farros Naufa `ammar</v>
          </cell>
          <cell r="C223">
            <v>0</v>
          </cell>
          <cell r="D223">
            <v>0</v>
          </cell>
          <cell r="E223">
            <v>0</v>
          </cell>
        </row>
        <row r="224">
          <cell r="B224" t="str">
            <v>Fattansyah Putra Pratama</v>
          </cell>
          <cell r="C224">
            <v>3</v>
          </cell>
          <cell r="D224">
            <v>0</v>
          </cell>
          <cell r="E224">
            <v>0</v>
          </cell>
        </row>
        <row r="225">
          <cell r="B225" t="str">
            <v>Ferdian Octa Setyawan</v>
          </cell>
          <cell r="C225">
            <v>0</v>
          </cell>
          <cell r="D225">
            <v>0</v>
          </cell>
          <cell r="E225">
            <v>0</v>
          </cell>
        </row>
        <row r="226">
          <cell r="B226" t="str">
            <v>Gading Prayetno</v>
          </cell>
          <cell r="C226">
            <v>0</v>
          </cell>
          <cell r="D226">
            <v>0</v>
          </cell>
          <cell r="E226">
            <v>0</v>
          </cell>
        </row>
        <row r="227">
          <cell r="B227" t="str">
            <v>Galih Vilman Syahputra</v>
          </cell>
          <cell r="C227">
            <v>0</v>
          </cell>
          <cell r="D227">
            <v>0</v>
          </cell>
          <cell r="E227">
            <v>0</v>
          </cell>
        </row>
        <row r="228">
          <cell r="B228" t="str">
            <v>Gerald Ezza Pranata Siokain</v>
          </cell>
          <cell r="C228">
            <v>2</v>
          </cell>
          <cell r="D228">
            <v>0</v>
          </cell>
          <cell r="E228">
            <v>0</v>
          </cell>
        </row>
        <row r="229">
          <cell r="B229" t="str">
            <v>Guntur Mandala Putra</v>
          </cell>
          <cell r="C229">
            <v>0</v>
          </cell>
          <cell r="D229">
            <v>0</v>
          </cell>
          <cell r="E229">
            <v>0</v>
          </cell>
        </row>
        <row r="230">
          <cell r="B230" t="str">
            <v>Hafiz Alif Bima Kurniawan</v>
          </cell>
          <cell r="C230">
            <v>0</v>
          </cell>
          <cell r="D230">
            <v>0</v>
          </cell>
          <cell r="E230">
            <v>0</v>
          </cell>
        </row>
        <row r="231">
          <cell r="B231" t="str">
            <v>Hamas Sirodjudin Al Aziz</v>
          </cell>
          <cell r="C231">
            <v>2</v>
          </cell>
          <cell r="D231">
            <v>0</v>
          </cell>
          <cell r="E231">
            <v>0</v>
          </cell>
        </row>
        <row r="232">
          <cell r="B232" t="str">
            <v>Hapiz Bayu Irawan</v>
          </cell>
          <cell r="C232">
            <v>0</v>
          </cell>
          <cell r="D232">
            <v>0</v>
          </cell>
          <cell r="E232">
            <v>0</v>
          </cell>
        </row>
        <row r="233">
          <cell r="B233" t="str">
            <v>Hasdam Husein Maulana</v>
          </cell>
          <cell r="C233">
            <v>2</v>
          </cell>
          <cell r="D233">
            <v>0</v>
          </cell>
          <cell r="E233">
            <v>0</v>
          </cell>
        </row>
        <row r="234">
          <cell r="B234" t="str">
            <v>Ilham Nasikin Amrulloh</v>
          </cell>
          <cell r="C234">
            <v>0</v>
          </cell>
          <cell r="D234">
            <v>0</v>
          </cell>
          <cell r="E234">
            <v>0</v>
          </cell>
        </row>
        <row r="235">
          <cell r="B235" t="str">
            <v>Irfan Wijayanto</v>
          </cell>
          <cell r="C235">
            <v>0</v>
          </cell>
          <cell r="D235">
            <v>0</v>
          </cell>
          <cell r="E235">
            <v>0</v>
          </cell>
        </row>
        <row r="236">
          <cell r="B236" t="str">
            <v>Irzam Dwi Kurniawan</v>
          </cell>
          <cell r="C236">
            <v>0</v>
          </cell>
          <cell r="D236">
            <v>0</v>
          </cell>
          <cell r="E236">
            <v>0</v>
          </cell>
        </row>
        <row r="237">
          <cell r="B237" t="str">
            <v>Ishaka Aji Wardana</v>
          </cell>
          <cell r="C237">
            <v>0</v>
          </cell>
          <cell r="D237">
            <v>0</v>
          </cell>
          <cell r="E237">
            <v>0</v>
          </cell>
        </row>
        <row r="238">
          <cell r="B238" t="str">
            <v>Jonata Bagus Sadewa</v>
          </cell>
          <cell r="C238">
            <v>3</v>
          </cell>
          <cell r="D238">
            <v>0</v>
          </cell>
          <cell r="E238">
            <v>0</v>
          </cell>
        </row>
        <row r="239">
          <cell r="B239" t="str">
            <v>Juliyanto Surya Saputra</v>
          </cell>
          <cell r="C239">
            <v>0</v>
          </cell>
          <cell r="D239">
            <v>0</v>
          </cell>
          <cell r="E239">
            <v>0</v>
          </cell>
        </row>
        <row r="240">
          <cell r="B240" t="str">
            <v>Kafka Ardian Pradana</v>
          </cell>
          <cell r="C240">
            <v>3</v>
          </cell>
          <cell r="D240">
            <v>0</v>
          </cell>
          <cell r="E240">
            <v>0</v>
          </cell>
        </row>
        <row r="241">
          <cell r="B241" t="str">
            <v>Khalid Ahmad Rizkya</v>
          </cell>
          <cell r="C241">
            <v>0</v>
          </cell>
          <cell r="D241">
            <v>0</v>
          </cell>
          <cell r="E241">
            <v>0</v>
          </cell>
        </row>
        <row r="242">
          <cell r="B242" t="str">
            <v>Khoiri Mahrus</v>
          </cell>
          <cell r="C242">
            <v>0</v>
          </cell>
          <cell r="D242">
            <v>0</v>
          </cell>
          <cell r="E242">
            <v>0</v>
          </cell>
        </row>
        <row r="243">
          <cell r="B243" t="str">
            <v>Kukuh Catur Nur Rohman</v>
          </cell>
          <cell r="C243">
            <v>0</v>
          </cell>
          <cell r="D243">
            <v>0</v>
          </cell>
          <cell r="E243">
            <v>0</v>
          </cell>
        </row>
        <row r="244">
          <cell r="B244" t="str">
            <v>Lasdanar Ilham</v>
          </cell>
          <cell r="C244">
            <v>0</v>
          </cell>
          <cell r="D244">
            <v>0</v>
          </cell>
          <cell r="E244">
            <v>0</v>
          </cell>
        </row>
        <row r="245">
          <cell r="B245" t="str">
            <v>Lloyd Hanunnafi Putra Wardana</v>
          </cell>
          <cell r="C245">
            <v>0</v>
          </cell>
          <cell r="D245">
            <v>0</v>
          </cell>
          <cell r="E245">
            <v>0</v>
          </cell>
        </row>
        <row r="246">
          <cell r="B246" t="str">
            <v>Marvel Duta Pratama</v>
          </cell>
          <cell r="C246">
            <v>0</v>
          </cell>
          <cell r="D246">
            <v>0</v>
          </cell>
          <cell r="E246">
            <v>0</v>
          </cell>
        </row>
        <row r="247">
          <cell r="B247" t="str">
            <v>Marvel Risky Aditia</v>
          </cell>
          <cell r="C247">
            <v>0</v>
          </cell>
          <cell r="D247">
            <v>0</v>
          </cell>
          <cell r="E247">
            <v>0</v>
          </cell>
        </row>
        <row r="248">
          <cell r="B248" t="str">
            <v>Marvin Dwi Saputra</v>
          </cell>
          <cell r="C248">
            <v>0</v>
          </cell>
          <cell r="D248">
            <v>0</v>
          </cell>
          <cell r="E248">
            <v>0</v>
          </cell>
        </row>
        <row r="249">
          <cell r="B249" t="str">
            <v>Muhamad Diyon Isnando</v>
          </cell>
          <cell r="C249">
            <v>0</v>
          </cell>
          <cell r="D249">
            <v>0</v>
          </cell>
          <cell r="E249">
            <v>0</v>
          </cell>
        </row>
        <row r="250">
          <cell r="B250"/>
          <cell r="C250"/>
          <cell r="D250"/>
          <cell r="E250"/>
        </row>
        <row r="251">
          <cell r="B251" t="str">
            <v>NAMA</v>
          </cell>
          <cell r="C251" t="str">
            <v>SAKIT</v>
          </cell>
          <cell r="D251" t="str">
            <v>IZIN</v>
          </cell>
          <cell r="E251" t="str">
            <v>ALFA</v>
          </cell>
        </row>
        <row r="252">
          <cell r="B252" t="str">
            <v>Muhamad Putra Wibowo</v>
          </cell>
          <cell r="C252">
            <v>0</v>
          </cell>
          <cell r="D252">
            <v>0</v>
          </cell>
          <cell r="E252">
            <v>0</v>
          </cell>
        </row>
        <row r="253">
          <cell r="B253" t="str">
            <v>Muhammad Abdul Aziz</v>
          </cell>
          <cell r="C253">
            <v>0</v>
          </cell>
          <cell r="D253">
            <v>0</v>
          </cell>
          <cell r="E253">
            <v>0</v>
          </cell>
        </row>
        <row r="254">
          <cell r="B254" t="str">
            <v>Muhammad Aufa Azizi</v>
          </cell>
          <cell r="C254">
            <v>0</v>
          </cell>
          <cell r="D254">
            <v>0</v>
          </cell>
          <cell r="E254">
            <v>0</v>
          </cell>
        </row>
        <row r="255">
          <cell r="B255" t="str">
            <v>Muhammad Faris</v>
          </cell>
          <cell r="C255">
            <v>0</v>
          </cell>
          <cell r="D255">
            <v>0</v>
          </cell>
          <cell r="E255">
            <v>0</v>
          </cell>
        </row>
        <row r="256">
          <cell r="B256" t="str">
            <v>Muhammad Hanif Dwi Handoko</v>
          </cell>
          <cell r="C256">
            <v>0</v>
          </cell>
          <cell r="D256">
            <v>0</v>
          </cell>
          <cell r="E256">
            <v>0</v>
          </cell>
        </row>
        <row r="257">
          <cell r="B257" t="str">
            <v>Muhammad Ismail</v>
          </cell>
          <cell r="C257">
            <v>0</v>
          </cell>
          <cell r="D257">
            <v>0</v>
          </cell>
          <cell r="E257">
            <v>0</v>
          </cell>
        </row>
        <row r="258">
          <cell r="B258" t="str">
            <v>Muhammad Lahandi Baskoro</v>
          </cell>
          <cell r="C258">
            <v>0</v>
          </cell>
          <cell r="D258">
            <v>0</v>
          </cell>
          <cell r="E258">
            <v>0</v>
          </cell>
        </row>
        <row r="259">
          <cell r="B259" t="str">
            <v>Muhammad Rauuf Gagoek Prakasa</v>
          </cell>
          <cell r="C259">
            <v>0</v>
          </cell>
          <cell r="D259">
            <v>0</v>
          </cell>
          <cell r="E259">
            <v>0</v>
          </cell>
        </row>
        <row r="260">
          <cell r="B260" t="str">
            <v>Nasril Istanto</v>
          </cell>
          <cell r="C260">
            <v>0</v>
          </cell>
          <cell r="D260">
            <v>0</v>
          </cell>
          <cell r="E260">
            <v>0</v>
          </cell>
        </row>
        <row r="261">
          <cell r="B261" t="str">
            <v>Naufal Adnan Alfakhry</v>
          </cell>
          <cell r="C261">
            <v>0</v>
          </cell>
          <cell r="D261">
            <v>0</v>
          </cell>
          <cell r="E261">
            <v>0</v>
          </cell>
        </row>
        <row r="262">
          <cell r="B262" t="str">
            <v>Nayaka Habib Abhiseka</v>
          </cell>
          <cell r="C262">
            <v>0</v>
          </cell>
          <cell r="D262">
            <v>0</v>
          </cell>
          <cell r="E262">
            <v>0</v>
          </cell>
        </row>
        <row r="263">
          <cell r="B263" t="str">
            <v>Nizyar Neeo Nurzakya</v>
          </cell>
          <cell r="C263">
            <v>0</v>
          </cell>
          <cell r="D263">
            <v>0</v>
          </cell>
          <cell r="E263">
            <v>0</v>
          </cell>
        </row>
        <row r="264">
          <cell r="B264" t="str">
            <v>Ori Khoirul Huda</v>
          </cell>
          <cell r="C264">
            <v>0</v>
          </cell>
          <cell r="D264">
            <v>0</v>
          </cell>
          <cell r="E264">
            <v>0</v>
          </cell>
        </row>
        <row r="265">
          <cell r="B265" t="str">
            <v>Pebrian Niko Validano Prasedtiyo</v>
          </cell>
          <cell r="C265">
            <v>0</v>
          </cell>
          <cell r="D265">
            <v>0</v>
          </cell>
          <cell r="E265">
            <v>0</v>
          </cell>
        </row>
        <row r="266">
          <cell r="B266" t="str">
            <v>Putra Aditiya Prasetianto</v>
          </cell>
          <cell r="C266">
            <v>0</v>
          </cell>
          <cell r="D266">
            <v>0</v>
          </cell>
          <cell r="E266">
            <v>0</v>
          </cell>
        </row>
        <row r="267">
          <cell r="B267" t="str">
            <v>Qhoirul Ardi Abdullah</v>
          </cell>
          <cell r="C267">
            <v>0</v>
          </cell>
          <cell r="D267">
            <v>0</v>
          </cell>
          <cell r="E267">
            <v>0</v>
          </cell>
        </row>
        <row r="268">
          <cell r="B268" t="str">
            <v>Raditya Putra Dira</v>
          </cell>
          <cell r="C268">
            <v>0</v>
          </cell>
          <cell r="D268">
            <v>0</v>
          </cell>
          <cell r="E268">
            <v>0</v>
          </cell>
        </row>
        <row r="269">
          <cell r="B269" t="str">
            <v>Raffa Alrasyid Valbiano</v>
          </cell>
          <cell r="C269">
            <v>0</v>
          </cell>
          <cell r="D269">
            <v>0</v>
          </cell>
          <cell r="E269">
            <v>0</v>
          </cell>
        </row>
        <row r="270">
          <cell r="B270" t="str">
            <v>Raffi Fadhillah Akbar</v>
          </cell>
          <cell r="C270">
            <v>0</v>
          </cell>
          <cell r="D270">
            <v>0</v>
          </cell>
          <cell r="E270">
            <v>0</v>
          </cell>
        </row>
        <row r="271">
          <cell r="B271" t="str">
            <v>Raihan Bayu Ramadan</v>
          </cell>
          <cell r="C271">
            <v>0</v>
          </cell>
          <cell r="D271">
            <v>0</v>
          </cell>
          <cell r="E271">
            <v>0</v>
          </cell>
        </row>
        <row r="272">
          <cell r="B272" t="str">
            <v>Ralingga Restu Pradipta</v>
          </cell>
          <cell r="C272">
            <v>0</v>
          </cell>
          <cell r="D272">
            <v>0</v>
          </cell>
          <cell r="E272">
            <v>0</v>
          </cell>
        </row>
        <row r="273">
          <cell r="B273" t="str">
            <v>Rasta Kukuh Pamungkas</v>
          </cell>
          <cell r="C273">
            <v>0</v>
          </cell>
          <cell r="D273">
            <v>0</v>
          </cell>
          <cell r="E273">
            <v>0</v>
          </cell>
        </row>
        <row r="274">
          <cell r="B274" t="str">
            <v>Rava Andika</v>
          </cell>
          <cell r="C274">
            <v>3</v>
          </cell>
          <cell r="D274">
            <v>0</v>
          </cell>
          <cell r="E274">
            <v>0</v>
          </cell>
        </row>
        <row r="275">
          <cell r="B275" t="str">
            <v>Ravelino Adiztya Nugraha</v>
          </cell>
          <cell r="C275">
            <v>3</v>
          </cell>
          <cell r="D275">
            <v>0</v>
          </cell>
          <cell r="E275">
            <v>3</v>
          </cell>
        </row>
        <row r="276">
          <cell r="B276" t="str">
            <v>Rendy Nor Sholeh</v>
          </cell>
          <cell r="C276">
            <v>0</v>
          </cell>
          <cell r="D276">
            <v>0</v>
          </cell>
          <cell r="E276">
            <v>0</v>
          </cell>
        </row>
        <row r="277">
          <cell r="B277" t="str">
            <v>Revaldo Bagus Utama</v>
          </cell>
          <cell r="C277">
            <v>0</v>
          </cell>
          <cell r="D277">
            <v>0</v>
          </cell>
          <cell r="E277">
            <v>0</v>
          </cell>
        </row>
        <row r="278">
          <cell r="B278" t="str">
            <v>Reyhan Lutvi Ibrahim</v>
          </cell>
          <cell r="C278">
            <v>0</v>
          </cell>
          <cell r="D278">
            <v>0</v>
          </cell>
          <cell r="E278">
            <v>0</v>
          </cell>
        </row>
        <row r="279">
          <cell r="B279" t="str">
            <v>Reza Risky Ramadani</v>
          </cell>
          <cell r="C279">
            <v>0</v>
          </cell>
          <cell r="D279">
            <v>0</v>
          </cell>
          <cell r="E279">
            <v>0</v>
          </cell>
        </row>
        <row r="280">
          <cell r="B280" t="str">
            <v>Rezki Apriansyah</v>
          </cell>
          <cell r="C280">
            <v>0</v>
          </cell>
          <cell r="D280">
            <v>0</v>
          </cell>
          <cell r="E280">
            <v>0</v>
          </cell>
        </row>
        <row r="281">
          <cell r="B281" t="str">
            <v>Richo Rama Adhitya</v>
          </cell>
          <cell r="C281">
            <v>0</v>
          </cell>
          <cell r="D281">
            <v>0</v>
          </cell>
          <cell r="E281">
            <v>0</v>
          </cell>
        </row>
        <row r="282">
          <cell r="B282"/>
          <cell r="C282"/>
          <cell r="D282"/>
          <cell r="E282"/>
        </row>
        <row r="283">
          <cell r="B283" t="str">
            <v>NAMA</v>
          </cell>
          <cell r="C283" t="str">
            <v>SAKIT</v>
          </cell>
          <cell r="D283" t="str">
            <v>IZIN</v>
          </cell>
          <cell r="E283" t="str">
            <v>ALFA</v>
          </cell>
        </row>
        <row r="284">
          <cell r="B284" t="str">
            <v>Andito Wisnu Baskoro</v>
          </cell>
          <cell r="C284">
            <v>0</v>
          </cell>
          <cell r="D284">
            <v>0</v>
          </cell>
          <cell r="E284">
            <v>0</v>
          </cell>
        </row>
        <row r="285">
          <cell r="B285" t="str">
            <v>Rifai Maulana Syah</v>
          </cell>
          <cell r="C285">
            <v>0</v>
          </cell>
          <cell r="D285">
            <v>0</v>
          </cell>
          <cell r="E285">
            <v>0</v>
          </cell>
        </row>
        <row r="286">
          <cell r="B286" t="str">
            <v>Rivanno Rizky Januardy</v>
          </cell>
          <cell r="C286">
            <v>0</v>
          </cell>
          <cell r="D286">
            <v>0</v>
          </cell>
          <cell r="E286">
            <v>0</v>
          </cell>
        </row>
        <row r="287">
          <cell r="B287" t="str">
            <v>Rizal Ahmadani Dwi Romadhon</v>
          </cell>
          <cell r="C287">
            <v>0</v>
          </cell>
          <cell r="D287">
            <v>0</v>
          </cell>
          <cell r="E287">
            <v>0</v>
          </cell>
        </row>
        <row r="288">
          <cell r="B288" t="str">
            <v>Rizky Bintang Prasetya</v>
          </cell>
          <cell r="C288">
            <v>0</v>
          </cell>
          <cell r="D288">
            <v>0</v>
          </cell>
          <cell r="E288">
            <v>0</v>
          </cell>
        </row>
        <row r="289">
          <cell r="B289" t="str">
            <v>Rizky Eko Pranatan</v>
          </cell>
          <cell r="C289"/>
          <cell r="D289"/>
          <cell r="E289"/>
        </row>
        <row r="290">
          <cell r="B290" t="str">
            <v>Rizky Maulana Ibrahim</v>
          </cell>
          <cell r="C290">
            <v>0</v>
          </cell>
          <cell r="D290">
            <v>0</v>
          </cell>
          <cell r="E290">
            <v>0</v>
          </cell>
        </row>
        <row r="291">
          <cell r="B291" t="str">
            <v>Robby Aditiya</v>
          </cell>
          <cell r="C291">
            <v>0</v>
          </cell>
          <cell r="D291">
            <v>0</v>
          </cell>
          <cell r="E291">
            <v>0</v>
          </cell>
        </row>
        <row r="292">
          <cell r="B292" t="str">
            <v>Robeng Danu Putra</v>
          </cell>
          <cell r="C292">
            <v>0</v>
          </cell>
          <cell r="D292">
            <v>0</v>
          </cell>
          <cell r="E292">
            <v>0</v>
          </cell>
        </row>
        <row r="293">
          <cell r="B293" t="str">
            <v>Ryo Ramadhan Putra Tito</v>
          </cell>
          <cell r="C293">
            <v>0</v>
          </cell>
          <cell r="D293">
            <v>0</v>
          </cell>
          <cell r="E293">
            <v>0</v>
          </cell>
        </row>
        <row r="294">
          <cell r="B294" t="str">
            <v>Saputra Joni Setiawan</v>
          </cell>
          <cell r="C294">
            <v>0</v>
          </cell>
          <cell r="D294">
            <v>0</v>
          </cell>
          <cell r="E294">
            <v>0</v>
          </cell>
        </row>
        <row r="295">
          <cell r="B295" t="str">
            <v>Satria Angga Kusuma</v>
          </cell>
          <cell r="C295">
            <v>0</v>
          </cell>
          <cell r="D295">
            <v>0</v>
          </cell>
          <cell r="E295">
            <v>0</v>
          </cell>
        </row>
        <row r="296">
          <cell r="B296" t="str">
            <v>Satria Niko Ardiansyah</v>
          </cell>
          <cell r="C296">
            <v>0</v>
          </cell>
          <cell r="D296">
            <v>0</v>
          </cell>
          <cell r="E296">
            <v>0</v>
          </cell>
        </row>
        <row r="297">
          <cell r="B297" t="str">
            <v>Satrio Yogo Kuncoro</v>
          </cell>
          <cell r="C297">
            <v>0</v>
          </cell>
          <cell r="D297">
            <v>0</v>
          </cell>
          <cell r="E297">
            <v>0</v>
          </cell>
        </row>
        <row r="298">
          <cell r="B298" t="str">
            <v>Senja Yogi Pramudya</v>
          </cell>
          <cell r="C298">
            <v>0</v>
          </cell>
          <cell r="D298">
            <v>0</v>
          </cell>
          <cell r="E298">
            <v>0</v>
          </cell>
        </row>
        <row r="299">
          <cell r="B299" t="str">
            <v>Surya Alif Hidayatulloh</v>
          </cell>
          <cell r="C299">
            <v>0</v>
          </cell>
          <cell r="D299">
            <v>0</v>
          </cell>
          <cell r="E299">
            <v>0</v>
          </cell>
        </row>
        <row r="300">
          <cell r="B300" t="str">
            <v>Susilo Chiko Pratama</v>
          </cell>
          <cell r="C300">
            <v>0</v>
          </cell>
          <cell r="D300">
            <v>0</v>
          </cell>
          <cell r="E300">
            <v>0</v>
          </cell>
        </row>
        <row r="301">
          <cell r="B301" t="str">
            <v>Talent Widyanto</v>
          </cell>
          <cell r="C301">
            <v>0</v>
          </cell>
          <cell r="D301">
            <v>1</v>
          </cell>
          <cell r="E301">
            <v>0</v>
          </cell>
        </row>
        <row r="302">
          <cell r="B302" t="str">
            <v>Temmy Dwi Saputra</v>
          </cell>
          <cell r="C302">
            <v>0</v>
          </cell>
          <cell r="D302">
            <v>0</v>
          </cell>
          <cell r="E302">
            <v>0</v>
          </cell>
        </row>
        <row r="303">
          <cell r="B303" t="str">
            <v>Tommy Ridho Tohari</v>
          </cell>
          <cell r="C303">
            <v>0</v>
          </cell>
          <cell r="D303">
            <v>0</v>
          </cell>
          <cell r="E303">
            <v>0</v>
          </cell>
        </row>
        <row r="304">
          <cell r="B304" t="str">
            <v>Tsaqib Khairullah Rafa Hernanti</v>
          </cell>
          <cell r="C304">
            <v>0</v>
          </cell>
          <cell r="D304">
            <v>0</v>
          </cell>
          <cell r="E304">
            <v>0</v>
          </cell>
        </row>
        <row r="305">
          <cell r="B305" t="str">
            <v>Vicky Lamidi</v>
          </cell>
          <cell r="C305">
            <v>0</v>
          </cell>
          <cell r="D305">
            <v>0</v>
          </cell>
          <cell r="E305">
            <v>0</v>
          </cell>
        </row>
        <row r="306">
          <cell r="B306" t="str">
            <v>Wahyu Tri Pamungkas</v>
          </cell>
          <cell r="C306">
            <v>0</v>
          </cell>
          <cell r="D306">
            <v>0</v>
          </cell>
          <cell r="E306">
            <v>0</v>
          </cell>
        </row>
        <row r="307">
          <cell r="B307" t="str">
            <v>Wildan Mubarok</v>
          </cell>
          <cell r="C307">
            <v>2</v>
          </cell>
          <cell r="D307">
            <v>0</v>
          </cell>
          <cell r="E307">
            <v>0</v>
          </cell>
        </row>
        <row r="308">
          <cell r="B308" t="str">
            <v>Wildan Nur Rahman</v>
          </cell>
          <cell r="C308">
            <v>0</v>
          </cell>
          <cell r="D308">
            <v>0</v>
          </cell>
          <cell r="E308">
            <v>0</v>
          </cell>
        </row>
        <row r="309">
          <cell r="B309" t="str">
            <v>Wildan Rafi Syelendra</v>
          </cell>
          <cell r="C309">
            <v>0</v>
          </cell>
          <cell r="D309">
            <v>0</v>
          </cell>
          <cell r="E309">
            <v>0</v>
          </cell>
        </row>
        <row r="310">
          <cell r="B310" t="str">
            <v>Wisang Soleh Oktaro</v>
          </cell>
          <cell r="C310">
            <v>0</v>
          </cell>
          <cell r="D310">
            <v>0</v>
          </cell>
          <cell r="E310">
            <v>0</v>
          </cell>
        </row>
        <row r="311">
          <cell r="B311" t="str">
            <v>Yoga Tegar Pratama</v>
          </cell>
          <cell r="C311">
            <v>0</v>
          </cell>
          <cell r="D311">
            <v>0</v>
          </cell>
          <cell r="E311">
            <v>0</v>
          </cell>
        </row>
        <row r="312">
          <cell r="B312" t="str">
            <v>Yophan Dwi Ferdiyanto</v>
          </cell>
          <cell r="C312">
            <v>0</v>
          </cell>
          <cell r="D312">
            <v>0</v>
          </cell>
          <cell r="E312">
            <v>0</v>
          </cell>
        </row>
        <row r="313">
          <cell r="B313" t="str">
            <v>Yudhistira Ardi Nugroho</v>
          </cell>
          <cell r="C313">
            <v>0</v>
          </cell>
          <cell r="D313">
            <v>0</v>
          </cell>
          <cell r="E313">
            <v>0</v>
          </cell>
        </row>
        <row r="314">
          <cell r="B314"/>
          <cell r="C314"/>
          <cell r="D314"/>
          <cell r="E314"/>
        </row>
        <row r="315">
          <cell r="B315" t="str">
            <v>NAMA</v>
          </cell>
          <cell r="C315" t="str">
            <v>SAKIT</v>
          </cell>
          <cell r="D315" t="str">
            <v>IZIN</v>
          </cell>
          <cell r="E315" t="str">
            <v>ALFA</v>
          </cell>
        </row>
        <row r="316">
          <cell r="B316" t="str">
            <v>Adnan Jopa Aldi Pratama</v>
          </cell>
          <cell r="C316">
            <v>1</v>
          </cell>
          <cell r="D316">
            <v>0</v>
          </cell>
          <cell r="E316">
            <v>0</v>
          </cell>
        </row>
        <row r="317">
          <cell r="B317" t="str">
            <v>Akhiva Dishan Nikho Syahputra</v>
          </cell>
          <cell r="C317">
            <v>1</v>
          </cell>
          <cell r="D317">
            <v>0</v>
          </cell>
          <cell r="E317">
            <v>0</v>
          </cell>
        </row>
        <row r="318">
          <cell r="B318" t="str">
            <v>Alfian Dafa Ramadani</v>
          </cell>
          <cell r="C318">
            <v>0</v>
          </cell>
          <cell r="D318">
            <v>0</v>
          </cell>
          <cell r="E318">
            <v>0</v>
          </cell>
        </row>
        <row r="319">
          <cell r="B319" t="str">
            <v>Arden Azky Riyanto</v>
          </cell>
          <cell r="C319">
            <v>0</v>
          </cell>
          <cell r="D319">
            <v>0</v>
          </cell>
          <cell r="E319">
            <v>0</v>
          </cell>
        </row>
        <row r="320">
          <cell r="B320" t="str">
            <v>Arif Dio Saputra</v>
          </cell>
          <cell r="C320">
            <v>1</v>
          </cell>
          <cell r="D320">
            <v>0</v>
          </cell>
          <cell r="E320">
            <v>0</v>
          </cell>
        </row>
        <row r="321">
          <cell r="B321" t="str">
            <v>Arif Rendi Pratama</v>
          </cell>
          <cell r="C321">
            <v>0</v>
          </cell>
          <cell r="D321">
            <v>0</v>
          </cell>
          <cell r="E321">
            <v>0</v>
          </cell>
        </row>
        <row r="322">
          <cell r="B322" t="str">
            <v>Arron Alvino</v>
          </cell>
          <cell r="C322">
            <v>1</v>
          </cell>
          <cell r="D322">
            <v>0</v>
          </cell>
          <cell r="E322">
            <v>0</v>
          </cell>
        </row>
        <row r="323">
          <cell r="B323" t="str">
            <v>Arsiwanda Viras Javier</v>
          </cell>
          <cell r="C323">
            <v>1</v>
          </cell>
          <cell r="D323">
            <v>0</v>
          </cell>
          <cell r="E323">
            <v>0</v>
          </cell>
        </row>
        <row r="324">
          <cell r="B324" t="str">
            <v>Danang Prayogi</v>
          </cell>
          <cell r="C324">
            <v>0</v>
          </cell>
          <cell r="D324">
            <v>0</v>
          </cell>
          <cell r="E324">
            <v>0</v>
          </cell>
        </row>
        <row r="325">
          <cell r="B325" t="str">
            <v>Danendra Avrilano Mahardika</v>
          </cell>
          <cell r="C325">
            <v>0</v>
          </cell>
          <cell r="D325">
            <v>0</v>
          </cell>
          <cell r="E325">
            <v>0</v>
          </cell>
        </row>
        <row r="326">
          <cell r="B326" t="str">
            <v>Deven Alixena Al Kausar</v>
          </cell>
          <cell r="C326">
            <v>2</v>
          </cell>
          <cell r="D326">
            <v>0</v>
          </cell>
          <cell r="E326">
            <v>0</v>
          </cell>
        </row>
        <row r="327">
          <cell r="B327" t="str">
            <v>Dias Realitana</v>
          </cell>
          <cell r="C327">
            <v>0</v>
          </cell>
          <cell r="D327">
            <v>0</v>
          </cell>
          <cell r="E327">
            <v>0</v>
          </cell>
        </row>
        <row r="328">
          <cell r="B328" t="str">
            <v>Dunhill Baruna Putra</v>
          </cell>
          <cell r="C328">
            <v>0</v>
          </cell>
          <cell r="D328">
            <v>0</v>
          </cell>
          <cell r="E328">
            <v>0</v>
          </cell>
        </row>
        <row r="329">
          <cell r="B329" t="str">
            <v>Eko Setiawan</v>
          </cell>
          <cell r="C329">
            <v>0</v>
          </cell>
          <cell r="D329">
            <v>0</v>
          </cell>
          <cell r="E329">
            <v>0</v>
          </cell>
        </row>
        <row r="330">
          <cell r="B330" t="str">
            <v>Fabian Hafka Rifki Mauludin</v>
          </cell>
          <cell r="C330">
            <v>0</v>
          </cell>
          <cell r="D330">
            <v>0</v>
          </cell>
          <cell r="E330">
            <v>0</v>
          </cell>
        </row>
        <row r="331">
          <cell r="B331" t="str">
            <v>Fabian Jati Putra Na'arif Ramadhan</v>
          </cell>
          <cell r="C331">
            <v>0</v>
          </cell>
          <cell r="D331">
            <v>0</v>
          </cell>
          <cell r="E331">
            <v>0</v>
          </cell>
        </row>
        <row r="332">
          <cell r="B332" t="str">
            <v>Fahri Akbar Nugroho</v>
          </cell>
          <cell r="C332">
            <v>0</v>
          </cell>
          <cell r="D332">
            <v>0</v>
          </cell>
          <cell r="E332">
            <v>0</v>
          </cell>
        </row>
        <row r="333">
          <cell r="B333" t="str">
            <v>Fahri Eza Firdaus</v>
          </cell>
          <cell r="C333">
            <v>0</v>
          </cell>
          <cell r="D333">
            <v>0</v>
          </cell>
          <cell r="E333">
            <v>0</v>
          </cell>
        </row>
        <row r="334">
          <cell r="B334" t="str">
            <v>Faisal Youngsan Baskoro</v>
          </cell>
          <cell r="C334">
            <v>1</v>
          </cell>
          <cell r="D334">
            <v>0</v>
          </cell>
          <cell r="E334">
            <v>0</v>
          </cell>
        </row>
        <row r="335">
          <cell r="B335" t="str">
            <v>Fardan Pratama</v>
          </cell>
          <cell r="C335">
            <v>0</v>
          </cell>
          <cell r="D335">
            <v>0</v>
          </cell>
          <cell r="E335">
            <v>0</v>
          </cell>
        </row>
        <row r="336">
          <cell r="B336" t="str">
            <v>Gilang Putra Pratama</v>
          </cell>
          <cell r="C336">
            <v>0</v>
          </cell>
          <cell r="D336">
            <v>0</v>
          </cell>
          <cell r="E336">
            <v>0</v>
          </cell>
        </row>
        <row r="337">
          <cell r="B337" t="str">
            <v>Gilang Saputra</v>
          </cell>
          <cell r="C337">
            <v>0</v>
          </cell>
          <cell r="D337">
            <v>0</v>
          </cell>
          <cell r="E337">
            <v>0</v>
          </cell>
        </row>
        <row r="338">
          <cell r="B338" t="str">
            <v>Goncha Panero Pardomuan Simarmata</v>
          </cell>
          <cell r="C338">
            <v>0</v>
          </cell>
          <cell r="D338">
            <v>0</v>
          </cell>
          <cell r="E338">
            <v>0</v>
          </cell>
        </row>
        <row r="339">
          <cell r="B339"/>
          <cell r="C339"/>
          <cell r="D339"/>
          <cell r="E339"/>
        </row>
        <row r="340">
          <cell r="B340" t="str">
            <v>NAMA</v>
          </cell>
          <cell r="C340" t="str">
            <v>SAKIT</v>
          </cell>
          <cell r="D340" t="str">
            <v>IZIN</v>
          </cell>
          <cell r="E340" t="str">
            <v>ALFA</v>
          </cell>
        </row>
        <row r="341">
          <cell r="B341" t="str">
            <v>Gusti Alfiano Baldo Bento</v>
          </cell>
          <cell r="C341">
            <v>0</v>
          </cell>
          <cell r="D341">
            <v>0</v>
          </cell>
          <cell r="E341">
            <v>0</v>
          </cell>
        </row>
        <row r="342">
          <cell r="B342" t="str">
            <v>Hafidzah Nuril Fataya</v>
          </cell>
          <cell r="C342">
            <v>1</v>
          </cell>
          <cell r="D342">
            <v>0</v>
          </cell>
          <cell r="E342">
            <v>0</v>
          </cell>
        </row>
        <row r="343">
          <cell r="B343" t="str">
            <v>Hazis Dwy Prasetyo</v>
          </cell>
          <cell r="C343">
            <v>1</v>
          </cell>
          <cell r="D343">
            <v>0</v>
          </cell>
          <cell r="E343">
            <v>0</v>
          </cell>
        </row>
        <row r="344">
          <cell r="B344" t="str">
            <v>Ilham Dwi Satria</v>
          </cell>
          <cell r="C344">
            <v>0</v>
          </cell>
          <cell r="D344">
            <v>0</v>
          </cell>
          <cell r="E344">
            <v>0</v>
          </cell>
        </row>
        <row r="345">
          <cell r="B345" t="str">
            <v>Ilham Fajar Saputra</v>
          </cell>
          <cell r="C345">
            <v>0</v>
          </cell>
          <cell r="D345">
            <v>0</v>
          </cell>
          <cell r="E345">
            <v>0</v>
          </cell>
        </row>
        <row r="346">
          <cell r="B346" t="str">
            <v>Ilham Tio Firmansyah</v>
          </cell>
          <cell r="C346">
            <v>0</v>
          </cell>
          <cell r="D346">
            <v>0</v>
          </cell>
          <cell r="E346">
            <v>0</v>
          </cell>
        </row>
        <row r="347">
          <cell r="B347" t="str">
            <v>Josua Dwi Saputra</v>
          </cell>
          <cell r="C347">
            <v>0</v>
          </cell>
          <cell r="D347">
            <v>0</v>
          </cell>
          <cell r="E347">
            <v>0</v>
          </cell>
        </row>
        <row r="348">
          <cell r="B348" t="str">
            <v>Juan Fakhruddin Pamungkas</v>
          </cell>
          <cell r="C348">
            <v>0</v>
          </cell>
          <cell r="D348">
            <v>0</v>
          </cell>
          <cell r="E348">
            <v>0</v>
          </cell>
        </row>
        <row r="349">
          <cell r="B349" t="str">
            <v>Lutfi Radesta Abimanyu</v>
          </cell>
          <cell r="C349">
            <v>1</v>
          </cell>
          <cell r="D349">
            <v>0</v>
          </cell>
          <cell r="E349">
            <v>0</v>
          </cell>
        </row>
        <row r="350">
          <cell r="B350" t="str">
            <v>Mahaditya Karana</v>
          </cell>
          <cell r="C350">
            <v>0</v>
          </cell>
          <cell r="D350">
            <v>0</v>
          </cell>
          <cell r="E350">
            <v>0</v>
          </cell>
        </row>
        <row r="351">
          <cell r="B351" t="str">
            <v>Mahendra Bimasakti</v>
          </cell>
          <cell r="C351">
            <v>0</v>
          </cell>
          <cell r="D351">
            <v>0</v>
          </cell>
          <cell r="E351">
            <v>0</v>
          </cell>
        </row>
        <row r="352">
          <cell r="B352" t="str">
            <v>Moh Rifaldo Firmansyah</v>
          </cell>
          <cell r="C352">
            <v>1</v>
          </cell>
          <cell r="D352">
            <v>0</v>
          </cell>
          <cell r="E352">
            <v>0</v>
          </cell>
        </row>
        <row r="353">
          <cell r="B353" t="str">
            <v>Muchammad Fauzan</v>
          </cell>
          <cell r="C353">
            <v>0</v>
          </cell>
          <cell r="D353">
            <v>0</v>
          </cell>
          <cell r="E353">
            <v>0</v>
          </cell>
        </row>
        <row r="354">
          <cell r="B354" t="str">
            <v>Muhamad Bagus Prasetya</v>
          </cell>
          <cell r="C354">
            <v>0</v>
          </cell>
          <cell r="D354">
            <v>0</v>
          </cell>
          <cell r="E354">
            <v>0</v>
          </cell>
        </row>
        <row r="355">
          <cell r="B355" t="str">
            <v>Muhamad Nur Rifai</v>
          </cell>
          <cell r="C355">
            <v>0</v>
          </cell>
          <cell r="D355">
            <v>3</v>
          </cell>
          <cell r="E355">
            <v>3</v>
          </cell>
        </row>
        <row r="356">
          <cell r="B356" t="str">
            <v>Muhammad Davin Fadliano Pasha</v>
          </cell>
          <cell r="C356">
            <v>3</v>
          </cell>
          <cell r="D356">
            <v>3</v>
          </cell>
          <cell r="E356">
            <v>0</v>
          </cell>
        </row>
        <row r="357">
          <cell r="B357" t="str">
            <v>Muhammad Irsyad Amrullah</v>
          </cell>
          <cell r="C357">
            <v>0</v>
          </cell>
          <cell r="D357">
            <v>0</v>
          </cell>
          <cell r="E357">
            <v>0</v>
          </cell>
        </row>
        <row r="358">
          <cell r="B358" t="str">
            <v>Muhammad Khoirul Anam</v>
          </cell>
          <cell r="C358">
            <v>3</v>
          </cell>
          <cell r="D358">
            <v>0</v>
          </cell>
          <cell r="E358">
            <v>3</v>
          </cell>
        </row>
        <row r="359">
          <cell r="B359" t="str">
            <v>Muhammad Naufal Mustofa</v>
          </cell>
          <cell r="C359">
            <v>0</v>
          </cell>
          <cell r="D359">
            <v>0</v>
          </cell>
          <cell r="E359">
            <v>0</v>
          </cell>
        </row>
        <row r="360">
          <cell r="B360" t="str">
            <v>Muhammad Panji Nugroho</v>
          </cell>
          <cell r="C360">
            <v>0</v>
          </cell>
          <cell r="D360">
            <v>0</v>
          </cell>
          <cell r="E360">
            <v>0</v>
          </cell>
        </row>
        <row r="361">
          <cell r="B361" t="str">
            <v>Muhammad Rafli</v>
          </cell>
          <cell r="C361">
            <v>0</v>
          </cell>
          <cell r="D361">
            <v>0</v>
          </cell>
          <cell r="E361">
            <v>0</v>
          </cell>
        </row>
        <row r="362">
          <cell r="B362" t="str">
            <v>Muhammad Rio Murjayanto</v>
          </cell>
          <cell r="C362">
            <v>0</v>
          </cell>
          <cell r="D362">
            <v>0</v>
          </cell>
          <cell r="E362">
            <v>0</v>
          </cell>
        </row>
        <row r="363">
          <cell r="B363" t="str">
            <v>Muhammad Yunus</v>
          </cell>
          <cell r="C363">
            <v>1</v>
          </cell>
          <cell r="D363">
            <v>0</v>
          </cell>
          <cell r="E363">
            <v>0</v>
          </cell>
        </row>
        <row r="364">
          <cell r="B364" t="str">
            <v>Muhammad Yusuf</v>
          </cell>
          <cell r="C364">
            <v>0</v>
          </cell>
          <cell r="D364">
            <v>0</v>
          </cell>
          <cell r="E364">
            <v>0</v>
          </cell>
        </row>
        <row r="365">
          <cell r="B365" t="str">
            <v>Muhammad Yusuf Arifin</v>
          </cell>
          <cell r="C365">
            <v>0</v>
          </cell>
          <cell r="D365">
            <v>0</v>
          </cell>
          <cell r="E365">
            <v>0</v>
          </cell>
        </row>
        <row r="366">
          <cell r="B366"/>
          <cell r="C366"/>
          <cell r="D366"/>
          <cell r="E366"/>
        </row>
        <row r="367">
          <cell r="B367" t="str">
            <v>NAMA</v>
          </cell>
          <cell r="C367" t="str">
            <v>SAKIT</v>
          </cell>
          <cell r="D367" t="str">
            <v>IZIN</v>
          </cell>
          <cell r="E367" t="str">
            <v>ALFA</v>
          </cell>
        </row>
        <row r="368">
          <cell r="B368" t="str">
            <v>Nabil Frediansyah</v>
          </cell>
          <cell r="C368">
            <v>0</v>
          </cell>
          <cell r="D368">
            <v>0</v>
          </cell>
          <cell r="E368">
            <v>0</v>
          </cell>
        </row>
        <row r="369">
          <cell r="B369" t="str">
            <v>Nasuki Dani Pratama</v>
          </cell>
          <cell r="C369">
            <v>1</v>
          </cell>
          <cell r="D369">
            <v>0</v>
          </cell>
          <cell r="E369">
            <v>0</v>
          </cell>
        </row>
        <row r="370">
          <cell r="B370" t="str">
            <v>Naufal Fadhilah Allegra Putra</v>
          </cell>
          <cell r="C370">
            <v>0</v>
          </cell>
          <cell r="D370">
            <v>0</v>
          </cell>
          <cell r="E370">
            <v>0</v>
          </cell>
        </row>
        <row r="371">
          <cell r="B371" t="str">
            <v>Nizam Dentatama</v>
          </cell>
          <cell r="C371">
            <v>0</v>
          </cell>
          <cell r="D371">
            <v>0</v>
          </cell>
          <cell r="E371">
            <v>0</v>
          </cell>
        </row>
        <row r="372">
          <cell r="B372" t="str">
            <v>Nyong Frits Noel Latuile</v>
          </cell>
          <cell r="C372">
            <v>1</v>
          </cell>
          <cell r="D372">
            <v>0</v>
          </cell>
          <cell r="E372">
            <v>0</v>
          </cell>
        </row>
        <row r="373">
          <cell r="B373" t="str">
            <v>Pandan Wangi Ashidiq</v>
          </cell>
          <cell r="C373">
            <v>0</v>
          </cell>
          <cell r="D373">
            <v>0</v>
          </cell>
          <cell r="E373">
            <v>0</v>
          </cell>
        </row>
        <row r="374">
          <cell r="B374" t="str">
            <v>Panji Ikhwan Al Kutsairi</v>
          </cell>
          <cell r="C374">
            <v>0</v>
          </cell>
          <cell r="D374">
            <v>0</v>
          </cell>
          <cell r="E374">
            <v>0</v>
          </cell>
        </row>
        <row r="375">
          <cell r="B375" t="str">
            <v>Putra Dwi Aprilliano</v>
          </cell>
          <cell r="C375">
            <v>0</v>
          </cell>
          <cell r="D375">
            <v>0</v>
          </cell>
          <cell r="E375">
            <v>0</v>
          </cell>
        </row>
        <row r="376">
          <cell r="B376" t="str">
            <v>Raditya Mahardika</v>
          </cell>
          <cell r="C376">
            <v>0</v>
          </cell>
          <cell r="D376">
            <v>0</v>
          </cell>
          <cell r="E376">
            <v>0</v>
          </cell>
        </row>
        <row r="377">
          <cell r="B377" t="str">
            <v>Rafa Wahyu Wardana</v>
          </cell>
          <cell r="C377">
            <v>0</v>
          </cell>
          <cell r="D377">
            <v>0</v>
          </cell>
          <cell r="E377">
            <v>0</v>
          </cell>
        </row>
        <row r="378">
          <cell r="B378" t="str">
            <v>Rafa'is Mareno Ardhianto</v>
          </cell>
          <cell r="C378">
            <v>0</v>
          </cell>
          <cell r="D378">
            <v>0</v>
          </cell>
          <cell r="E378">
            <v>0</v>
          </cell>
        </row>
        <row r="379">
          <cell r="B379" t="str">
            <v>Rahmat Malikus Syukur</v>
          </cell>
          <cell r="C379">
            <v>0</v>
          </cell>
          <cell r="D379">
            <v>0</v>
          </cell>
          <cell r="E379">
            <v>0</v>
          </cell>
        </row>
        <row r="380">
          <cell r="B380" t="str">
            <v>Rendi Afiful Hamid</v>
          </cell>
          <cell r="C380">
            <v>0</v>
          </cell>
          <cell r="D380">
            <v>0</v>
          </cell>
          <cell r="E380">
            <v>3</v>
          </cell>
        </row>
        <row r="381">
          <cell r="B381" t="str">
            <v>Rendy Yanuar Isnainy</v>
          </cell>
          <cell r="C381">
            <v>0</v>
          </cell>
          <cell r="D381">
            <v>0</v>
          </cell>
          <cell r="E381">
            <v>3</v>
          </cell>
        </row>
        <row r="382">
          <cell r="B382" t="str">
            <v>Rhamad Khamalludin</v>
          </cell>
          <cell r="C382">
            <v>0</v>
          </cell>
          <cell r="D382">
            <v>0</v>
          </cell>
          <cell r="E382">
            <v>0</v>
          </cell>
        </row>
        <row r="383">
          <cell r="B383" t="str">
            <v>Rifan Febio Dewangga</v>
          </cell>
          <cell r="C383">
            <v>0</v>
          </cell>
          <cell r="D383">
            <v>0</v>
          </cell>
          <cell r="E383">
            <v>0</v>
          </cell>
        </row>
        <row r="384">
          <cell r="B384" t="str">
            <v>Rizki Sugyanto</v>
          </cell>
          <cell r="C384">
            <v>0</v>
          </cell>
          <cell r="D384">
            <v>0</v>
          </cell>
          <cell r="E384">
            <v>0</v>
          </cell>
        </row>
        <row r="385">
          <cell r="B385" t="str">
            <v>Rizky Alfiansyah</v>
          </cell>
          <cell r="C385">
            <v>0</v>
          </cell>
          <cell r="D385">
            <v>0</v>
          </cell>
          <cell r="E385">
            <v>0</v>
          </cell>
        </row>
        <row r="386">
          <cell r="B386" t="str">
            <v>Rizky Azis Ar-rohman</v>
          </cell>
          <cell r="C386">
            <v>0</v>
          </cell>
          <cell r="D386">
            <v>0</v>
          </cell>
          <cell r="E386">
            <v>0</v>
          </cell>
        </row>
        <row r="387">
          <cell r="B387" t="str">
            <v>Rizky Dwi Prasetyo</v>
          </cell>
          <cell r="C387">
            <v>0</v>
          </cell>
          <cell r="D387">
            <v>0</v>
          </cell>
          <cell r="E387">
            <v>0</v>
          </cell>
        </row>
        <row r="388">
          <cell r="B388" t="str">
            <v>Sandya Gentha Ramadhan</v>
          </cell>
          <cell r="C388">
            <v>0</v>
          </cell>
          <cell r="D388">
            <v>0</v>
          </cell>
          <cell r="E388">
            <v>0</v>
          </cell>
        </row>
        <row r="389">
          <cell r="B389" t="str">
            <v>Satria Anggara Putra</v>
          </cell>
          <cell r="C389">
            <v>0</v>
          </cell>
          <cell r="D389">
            <v>0</v>
          </cell>
          <cell r="E389">
            <v>0</v>
          </cell>
        </row>
        <row r="390">
          <cell r="B390" t="str">
            <v>Sultan Adi Kurniawan</v>
          </cell>
          <cell r="C390">
            <v>0</v>
          </cell>
          <cell r="D390">
            <v>0</v>
          </cell>
          <cell r="E390">
            <v>0</v>
          </cell>
        </row>
        <row r="391">
          <cell r="B391" t="str">
            <v>Syafiq Ismail</v>
          </cell>
          <cell r="C391">
            <v>0</v>
          </cell>
          <cell r="D391">
            <v>0</v>
          </cell>
          <cell r="E391">
            <v>0</v>
          </cell>
        </row>
        <row r="392">
          <cell r="B392" t="str">
            <v>Wildan Farely Oktawan</v>
          </cell>
          <cell r="C392">
            <v>0</v>
          </cell>
          <cell r="D392">
            <v>0</v>
          </cell>
          <cell r="E392">
            <v>0</v>
          </cell>
        </row>
        <row r="393">
          <cell r="B393" t="str">
            <v>Zallu Bintang Junior</v>
          </cell>
          <cell r="C393">
            <v>3</v>
          </cell>
          <cell r="D393">
            <v>0</v>
          </cell>
          <cell r="E393">
            <v>0</v>
          </cell>
        </row>
      </sheetData>
      <sheetData sheetId="1">
        <row r="3">
          <cell r="B3" t="str">
            <v>Jeckson Fajar Yulianto</v>
          </cell>
          <cell r="C3">
            <v>2</v>
          </cell>
          <cell r="D3">
            <v>1</v>
          </cell>
          <cell r="E3">
            <v>0</v>
          </cell>
        </row>
        <row r="4">
          <cell r="B4" t="str">
            <v>Kukuh Al Bani</v>
          </cell>
          <cell r="C4">
            <v>0</v>
          </cell>
          <cell r="D4">
            <v>1</v>
          </cell>
          <cell r="E4">
            <v>0</v>
          </cell>
        </row>
        <row r="5">
          <cell r="B5" t="str">
            <v>Lintang Zulfa Zulkarnain</v>
          </cell>
          <cell r="C5">
            <v>1</v>
          </cell>
          <cell r="D5">
            <v>0</v>
          </cell>
          <cell r="E5">
            <v>0</v>
          </cell>
        </row>
        <row r="6">
          <cell r="B6" t="str">
            <v>Lucky Putra Pratama</v>
          </cell>
          <cell r="C6">
            <v>0</v>
          </cell>
          <cell r="D6">
            <v>0</v>
          </cell>
          <cell r="E6">
            <v>0</v>
          </cell>
        </row>
        <row r="7">
          <cell r="B7" t="str">
            <v>Marselline Putri Utama</v>
          </cell>
          <cell r="C7">
            <v>1</v>
          </cell>
          <cell r="D7">
            <v>0</v>
          </cell>
          <cell r="E7">
            <v>2</v>
          </cell>
        </row>
        <row r="8">
          <cell r="B8" t="str">
            <v>Marvel Andhika Saputra</v>
          </cell>
          <cell r="C8">
            <v>0</v>
          </cell>
          <cell r="D8">
            <v>0</v>
          </cell>
          <cell r="E8">
            <v>0</v>
          </cell>
        </row>
        <row r="9">
          <cell r="B9" t="str">
            <v>Mas'ud Rama Dinata</v>
          </cell>
          <cell r="C9">
            <v>0</v>
          </cell>
          <cell r="D9">
            <v>0</v>
          </cell>
          <cell r="E9">
            <v>0</v>
          </cell>
        </row>
        <row r="10">
          <cell r="B10" t="str">
            <v>Miftahqul Annand</v>
          </cell>
          <cell r="C10">
            <v>0</v>
          </cell>
          <cell r="D10">
            <v>0</v>
          </cell>
          <cell r="E10">
            <v>0</v>
          </cell>
        </row>
        <row r="11">
          <cell r="B11" t="str">
            <v>Muhammad Iqbal Ramadhani</v>
          </cell>
          <cell r="C11">
            <v>2</v>
          </cell>
          <cell r="D11">
            <v>0</v>
          </cell>
          <cell r="E11">
            <v>0</v>
          </cell>
        </row>
        <row r="12">
          <cell r="B12" t="str">
            <v>Muhammad Nashir</v>
          </cell>
          <cell r="C12">
            <v>0</v>
          </cell>
          <cell r="D12">
            <v>0</v>
          </cell>
          <cell r="E12">
            <v>0</v>
          </cell>
        </row>
        <row r="13">
          <cell r="B13" t="str">
            <v>Muhammad Zacky</v>
          </cell>
          <cell r="C13">
            <v>0</v>
          </cell>
          <cell r="D13">
            <v>0</v>
          </cell>
          <cell r="E13">
            <v>0</v>
          </cell>
        </row>
        <row r="14">
          <cell r="B14" t="str">
            <v>Muhammad Zulfa Susila Atmaja</v>
          </cell>
          <cell r="C14">
            <v>1</v>
          </cell>
          <cell r="D14">
            <v>1</v>
          </cell>
          <cell r="E14">
            <v>0</v>
          </cell>
        </row>
        <row r="15">
          <cell r="B15" t="str">
            <v>Nadine Nathania Putri</v>
          </cell>
          <cell r="C15">
            <v>1</v>
          </cell>
          <cell r="D15">
            <v>1</v>
          </cell>
          <cell r="E15">
            <v>0</v>
          </cell>
        </row>
        <row r="16">
          <cell r="B16" t="str">
            <v>Naeala Sa Adah Ivadati</v>
          </cell>
          <cell r="C16">
            <v>0</v>
          </cell>
          <cell r="D16">
            <v>0</v>
          </cell>
          <cell r="E16">
            <v>0</v>
          </cell>
        </row>
        <row r="17">
          <cell r="B17" t="str">
            <v>Nafi Ul Husna</v>
          </cell>
          <cell r="C17">
            <v>0</v>
          </cell>
          <cell r="D17">
            <v>0</v>
          </cell>
          <cell r="E17">
            <v>2</v>
          </cell>
        </row>
        <row r="18">
          <cell r="B18" t="str">
            <v>Opic Isnaini Noviansyah</v>
          </cell>
          <cell r="C18">
            <v>1</v>
          </cell>
          <cell r="D18">
            <v>0</v>
          </cell>
          <cell r="E18">
            <v>2</v>
          </cell>
        </row>
        <row r="19">
          <cell r="B19" t="str">
            <v>Puguh Aditya Pratama</v>
          </cell>
          <cell r="C19">
            <v>0</v>
          </cell>
          <cell r="D19">
            <v>0</v>
          </cell>
          <cell r="E19">
            <v>0</v>
          </cell>
        </row>
        <row r="20">
          <cell r="B20" t="str">
            <v>Puja Syah Putra</v>
          </cell>
          <cell r="C20">
            <v>0</v>
          </cell>
          <cell r="D20">
            <v>0</v>
          </cell>
          <cell r="E20">
            <v>1</v>
          </cell>
        </row>
        <row r="21">
          <cell r="B21" t="str">
            <v>Racel Hino Putro</v>
          </cell>
          <cell r="C21">
            <v>0</v>
          </cell>
          <cell r="D21">
            <v>0</v>
          </cell>
          <cell r="E21">
            <v>1</v>
          </cell>
        </row>
        <row r="22">
          <cell r="B22" t="str">
            <v>Raffaiz Senda Ardiansyah</v>
          </cell>
          <cell r="C22">
            <v>1</v>
          </cell>
          <cell r="D22">
            <v>0</v>
          </cell>
          <cell r="E22">
            <v>2</v>
          </cell>
        </row>
        <row r="23">
          <cell r="B23" t="str">
            <v>Rahmad Indra Saktiawan</v>
          </cell>
          <cell r="C23">
            <v>0</v>
          </cell>
          <cell r="D23">
            <v>0</v>
          </cell>
          <cell r="E23">
            <v>0</v>
          </cell>
        </row>
        <row r="24">
          <cell r="B24" t="str">
            <v>Rasya Dimas Aribi</v>
          </cell>
          <cell r="C24">
            <v>1</v>
          </cell>
          <cell r="D24">
            <v>0</v>
          </cell>
          <cell r="E24">
            <v>3</v>
          </cell>
        </row>
        <row r="25">
          <cell r="B25" t="str">
            <v>Rasyd Jafar Dwi Saputra</v>
          </cell>
          <cell r="C25">
            <v>0</v>
          </cell>
          <cell r="D25">
            <v>0</v>
          </cell>
          <cell r="E25">
            <v>3</v>
          </cell>
        </row>
        <row r="26">
          <cell r="B26" t="str">
            <v>Revan Erlangga</v>
          </cell>
          <cell r="C26">
            <v>0</v>
          </cell>
          <cell r="D26">
            <v>0</v>
          </cell>
          <cell r="E26">
            <v>0</v>
          </cell>
        </row>
        <row r="27">
          <cell r="B27" t="str">
            <v>Reyhan Apriyanto</v>
          </cell>
          <cell r="C27">
            <v>0</v>
          </cell>
          <cell r="D27">
            <v>0</v>
          </cell>
          <cell r="E27">
            <v>0</v>
          </cell>
        </row>
        <row r="28">
          <cell r="B28" t="str">
            <v>Reyhan Raditya Ramadhani</v>
          </cell>
          <cell r="C28">
            <v>1</v>
          </cell>
          <cell r="D28">
            <v>0</v>
          </cell>
          <cell r="E28">
            <v>3</v>
          </cell>
        </row>
        <row r="29">
          <cell r="B29" t="str">
            <v>Rhaehan Catur Nugroho</v>
          </cell>
          <cell r="C29">
            <v>1</v>
          </cell>
          <cell r="D29">
            <v>0</v>
          </cell>
          <cell r="E29">
            <v>3</v>
          </cell>
        </row>
        <row r="30">
          <cell r="B30" t="str">
            <v>Rizki Ramadhani</v>
          </cell>
          <cell r="C30">
            <v>0</v>
          </cell>
          <cell r="D30">
            <v>0</v>
          </cell>
          <cell r="E30">
            <v>0</v>
          </cell>
        </row>
        <row r="31">
          <cell r="B31" t="str">
            <v>Rofii Abdul Aziz</v>
          </cell>
          <cell r="C31">
            <v>0</v>
          </cell>
          <cell r="D31">
            <v>0</v>
          </cell>
          <cell r="E31">
            <v>0</v>
          </cell>
        </row>
        <row r="32">
          <cell r="B32" t="str">
            <v>Satria Jaya Wardana</v>
          </cell>
          <cell r="C32">
            <v>1</v>
          </cell>
          <cell r="D32">
            <v>0</v>
          </cell>
          <cell r="E32">
            <v>0</v>
          </cell>
        </row>
        <row r="33">
          <cell r="B33" t="str">
            <v>Stepanus Iskak Baskara Dahuru Aji</v>
          </cell>
          <cell r="C33">
            <v>1</v>
          </cell>
          <cell r="D33">
            <v>0</v>
          </cell>
          <cell r="E33">
            <v>0</v>
          </cell>
        </row>
        <row r="34">
          <cell r="B34" t="str">
            <v>Wahyu Nugroho</v>
          </cell>
          <cell r="C34">
            <v>0</v>
          </cell>
          <cell r="D34">
            <v>0</v>
          </cell>
          <cell r="E34">
            <v>0</v>
          </cell>
        </row>
        <row r="35">
          <cell r="B35" t="str">
            <v>Windy Ochaviany</v>
          </cell>
          <cell r="C35">
            <v>1</v>
          </cell>
          <cell r="D35">
            <v>1</v>
          </cell>
          <cell r="E35">
            <v>0</v>
          </cell>
        </row>
        <row r="36">
          <cell r="B36" t="str">
            <v>Zakqi Repflian</v>
          </cell>
          <cell r="C36">
            <v>0</v>
          </cell>
          <cell r="D36">
            <v>0</v>
          </cell>
          <cell r="E36">
            <v>1</v>
          </cell>
        </row>
        <row r="37">
          <cell r="B37" t="str">
            <v>Zhurizal Arsya Nur Maulana</v>
          </cell>
          <cell r="C37">
            <v>0</v>
          </cell>
          <cell r="D37">
            <v>0</v>
          </cell>
          <cell r="E37">
            <v>0</v>
          </cell>
        </row>
        <row r="38">
          <cell r="B38"/>
          <cell r="C38"/>
          <cell r="D38"/>
          <cell r="E38" t="str">
            <v>Kelas</v>
          </cell>
        </row>
        <row r="39">
          <cell r="B39" t="str">
            <v>NAMA</v>
          </cell>
          <cell r="C39" t="str">
            <v>S</v>
          </cell>
          <cell r="D39" t="str">
            <v>I</v>
          </cell>
          <cell r="E39" t="str">
            <v>A</v>
          </cell>
        </row>
        <row r="40">
          <cell r="B40" t="str">
            <v>Ahmad Sultan Kurniawan</v>
          </cell>
          <cell r="C40">
            <v>0</v>
          </cell>
          <cell r="D40">
            <v>0</v>
          </cell>
          <cell r="E40">
            <v>0</v>
          </cell>
        </row>
        <row r="41">
          <cell r="B41" t="str">
            <v>Karim Ikhsan Rafiki</v>
          </cell>
          <cell r="C41">
            <v>0</v>
          </cell>
          <cell r="D41">
            <v>0</v>
          </cell>
          <cell r="E41">
            <v>0</v>
          </cell>
        </row>
        <row r="42">
          <cell r="B42" t="str">
            <v>Muhamad Ridho Alkhofi</v>
          </cell>
          <cell r="C42">
            <v>0</v>
          </cell>
          <cell r="D42">
            <v>0</v>
          </cell>
          <cell r="E42">
            <v>0</v>
          </cell>
        </row>
        <row r="43">
          <cell r="B43" t="str">
            <v>Muhammad Ananda Akbar Fatkhurrozi</v>
          </cell>
          <cell r="C43">
            <v>0</v>
          </cell>
          <cell r="D43">
            <v>0</v>
          </cell>
          <cell r="E43">
            <v>2</v>
          </cell>
        </row>
        <row r="44">
          <cell r="B44" t="str">
            <v>Muhammad Arifin</v>
          </cell>
          <cell r="C44">
            <v>0</v>
          </cell>
          <cell r="D44">
            <v>0</v>
          </cell>
          <cell r="E44">
            <v>0</v>
          </cell>
        </row>
        <row r="45">
          <cell r="B45" t="str">
            <v>Muhammad Fikri Sabiluddin</v>
          </cell>
          <cell r="C45">
            <v>0</v>
          </cell>
          <cell r="D45">
            <v>0</v>
          </cell>
          <cell r="E45">
            <v>0</v>
          </cell>
        </row>
        <row r="46">
          <cell r="B46" t="str">
            <v>Nataswa Aziva Putri</v>
          </cell>
          <cell r="C46">
            <v>0</v>
          </cell>
          <cell r="D46">
            <v>0</v>
          </cell>
          <cell r="E46">
            <v>3</v>
          </cell>
        </row>
        <row r="47">
          <cell r="B47" t="str">
            <v>Nayya Agustina Nurjanah</v>
          </cell>
          <cell r="C47">
            <v>1</v>
          </cell>
          <cell r="D47">
            <v>0</v>
          </cell>
          <cell r="E47">
            <v>1</v>
          </cell>
        </row>
        <row r="48">
          <cell r="B48" t="str">
            <v>Oktavian Rafif Admaja</v>
          </cell>
          <cell r="C48">
            <v>0</v>
          </cell>
          <cell r="D48">
            <v>1</v>
          </cell>
          <cell r="E48">
            <v>0</v>
          </cell>
        </row>
        <row r="49">
          <cell r="B49" t="str">
            <v>Putra Avristiyan Aqrom</v>
          </cell>
          <cell r="C49">
            <v>0</v>
          </cell>
          <cell r="D49">
            <v>0</v>
          </cell>
          <cell r="E49">
            <v>0</v>
          </cell>
        </row>
        <row r="50">
          <cell r="B50" t="str">
            <v>Radita Setiyawan</v>
          </cell>
          <cell r="C50">
            <v>0</v>
          </cell>
          <cell r="D50">
            <v>0</v>
          </cell>
          <cell r="E50">
            <v>0</v>
          </cell>
        </row>
        <row r="51">
          <cell r="B51" t="str">
            <v>Rafansya Adinta Prayoga</v>
          </cell>
          <cell r="C51">
            <v>0</v>
          </cell>
          <cell r="D51">
            <v>0</v>
          </cell>
          <cell r="E51">
            <v>0</v>
          </cell>
        </row>
        <row r="52">
          <cell r="B52" t="str">
            <v>Rahmadila Cahya Widya Verara</v>
          </cell>
          <cell r="C52">
            <v>1</v>
          </cell>
          <cell r="D52">
            <v>0</v>
          </cell>
          <cell r="E52">
            <v>0</v>
          </cell>
        </row>
        <row r="53">
          <cell r="B53" t="str">
            <v>Refan Syahdan Franstama</v>
          </cell>
          <cell r="C53">
            <v>0</v>
          </cell>
          <cell r="D53">
            <v>1</v>
          </cell>
          <cell r="E53">
            <v>0</v>
          </cell>
        </row>
        <row r="54">
          <cell r="B54" t="str">
            <v>Revanza Erland Saputra</v>
          </cell>
          <cell r="C54">
            <v>1</v>
          </cell>
          <cell r="D54">
            <v>0</v>
          </cell>
          <cell r="E54">
            <v>0</v>
          </cell>
        </row>
        <row r="55">
          <cell r="B55" t="str">
            <v>Reza Anjas Saputra</v>
          </cell>
          <cell r="C55">
            <v>0</v>
          </cell>
          <cell r="D55">
            <v>0</v>
          </cell>
          <cell r="E55">
            <v>0</v>
          </cell>
        </row>
        <row r="56">
          <cell r="B56" t="str">
            <v>Rido Lamindo</v>
          </cell>
          <cell r="C56">
            <v>0</v>
          </cell>
          <cell r="D56">
            <v>1</v>
          </cell>
          <cell r="E56">
            <v>3</v>
          </cell>
        </row>
        <row r="57">
          <cell r="B57" t="str">
            <v>Rosela Maharani</v>
          </cell>
          <cell r="C57">
            <v>0</v>
          </cell>
          <cell r="D57">
            <v>1</v>
          </cell>
          <cell r="E57">
            <v>0</v>
          </cell>
        </row>
        <row r="58">
          <cell r="B58" t="str">
            <v>Septian Helmi Ramadhan</v>
          </cell>
          <cell r="C58"/>
          <cell r="D58"/>
          <cell r="E58"/>
        </row>
        <row r="59">
          <cell r="B59" t="str">
            <v>Sheilla Putri Pratama Suseno</v>
          </cell>
          <cell r="C59"/>
          <cell r="D59"/>
          <cell r="E59"/>
        </row>
        <row r="60">
          <cell r="B60" t="str">
            <v>Shoni Syakuro</v>
          </cell>
          <cell r="C60">
            <v>1</v>
          </cell>
          <cell r="D60">
            <v>0</v>
          </cell>
          <cell r="E60">
            <v>0</v>
          </cell>
        </row>
        <row r="61">
          <cell r="B61"/>
          <cell r="C61"/>
          <cell r="D61"/>
          <cell r="E61"/>
        </row>
        <row r="62">
          <cell r="B62"/>
          <cell r="C62"/>
          <cell r="D62"/>
          <cell r="E62"/>
        </row>
        <row r="63">
          <cell r="B63" t="str">
            <v>NAMA</v>
          </cell>
          <cell r="C63" t="str">
            <v>REKAPITULASI</v>
          </cell>
          <cell r="D63"/>
          <cell r="E63"/>
        </row>
        <row r="64">
          <cell r="B64"/>
          <cell r="C64" t="str">
            <v>S</v>
          </cell>
          <cell r="D64" t="str">
            <v>I</v>
          </cell>
          <cell r="E64" t="str">
            <v>A</v>
          </cell>
        </row>
        <row r="65">
          <cell r="B65" t="str">
            <v>Abdul Fattah</v>
          </cell>
          <cell r="C65"/>
          <cell r="D65"/>
          <cell r="E65"/>
        </row>
        <row r="66">
          <cell r="B66" t="str">
            <v>Abdul Rohman Galih Saputra</v>
          </cell>
          <cell r="C66"/>
          <cell r="D66"/>
          <cell r="E66"/>
        </row>
        <row r="67">
          <cell r="B67" t="str">
            <v>Abdullah Syarif Al Mustakim</v>
          </cell>
          <cell r="C67"/>
          <cell r="D67"/>
          <cell r="E67"/>
        </row>
        <row r="68">
          <cell r="B68" t="str">
            <v>Adam Farid Darujatun</v>
          </cell>
          <cell r="C68"/>
          <cell r="D68"/>
          <cell r="E68"/>
        </row>
        <row r="69">
          <cell r="B69" t="str">
            <v>Aditya Dwi Saputra</v>
          </cell>
          <cell r="C69"/>
          <cell r="D69"/>
          <cell r="E69"/>
        </row>
        <row r="70">
          <cell r="B70" t="str">
            <v>Aditya Octa Saputra</v>
          </cell>
          <cell r="C70"/>
          <cell r="D70"/>
          <cell r="E70"/>
        </row>
        <row r="71">
          <cell r="B71" t="str">
            <v>Adnan Fu'ad Atif Qo'is</v>
          </cell>
          <cell r="C71"/>
          <cell r="D71"/>
          <cell r="E71"/>
        </row>
        <row r="72">
          <cell r="B72" t="str">
            <v>Afrilian Nur Prakoso</v>
          </cell>
          <cell r="C72"/>
          <cell r="D72"/>
          <cell r="E72"/>
        </row>
        <row r="73">
          <cell r="B73" t="str">
            <v>Agil Ramadhan Putra Purnama</v>
          </cell>
          <cell r="C73"/>
          <cell r="D73"/>
          <cell r="E73"/>
        </row>
        <row r="74">
          <cell r="B74" t="str">
            <v>Ahmad Faisal Romadhon</v>
          </cell>
          <cell r="C74"/>
          <cell r="D74"/>
          <cell r="E74"/>
        </row>
        <row r="75">
          <cell r="B75" t="str">
            <v>Ahmad Fauzi</v>
          </cell>
          <cell r="C75"/>
          <cell r="D75"/>
          <cell r="E75"/>
        </row>
        <row r="76">
          <cell r="B76" t="str">
            <v>Akhsan Nur Chairyl Ramdhani</v>
          </cell>
          <cell r="C76"/>
          <cell r="D76"/>
          <cell r="E76"/>
        </row>
        <row r="77">
          <cell r="B77" t="str">
            <v>Aldi Nur Hidayat</v>
          </cell>
          <cell r="C77"/>
          <cell r="D77"/>
          <cell r="E77"/>
        </row>
        <row r="78">
          <cell r="B78" t="str">
            <v>Aldo Setiawan</v>
          </cell>
          <cell r="C78"/>
          <cell r="D78"/>
          <cell r="E78"/>
        </row>
        <row r="79">
          <cell r="B79" t="str">
            <v>Aldy Putra Firmansyah</v>
          </cell>
          <cell r="C79"/>
          <cell r="D79"/>
          <cell r="E79"/>
        </row>
        <row r="80">
          <cell r="B80" t="str">
            <v>Alfito Parmadiansyah</v>
          </cell>
          <cell r="C80">
            <v>1</v>
          </cell>
          <cell r="D80">
            <v>1</v>
          </cell>
          <cell r="E80">
            <v>1</v>
          </cell>
        </row>
        <row r="81">
          <cell r="B81" t="str">
            <v>Alif Alvi Rahmad</v>
          </cell>
          <cell r="C81"/>
          <cell r="D81">
            <v>3</v>
          </cell>
          <cell r="E81"/>
        </row>
        <row r="82">
          <cell r="B82" t="str">
            <v>Alvarenza Muhammad Fadli</v>
          </cell>
          <cell r="C82"/>
          <cell r="D82"/>
          <cell r="E82"/>
        </row>
        <row r="83">
          <cell r="B83" t="str">
            <v>Andhico Fajar Wijaya</v>
          </cell>
          <cell r="C83"/>
          <cell r="D83"/>
          <cell r="E83"/>
        </row>
        <row r="84">
          <cell r="B84" t="str">
            <v>Andika Fantasena</v>
          </cell>
          <cell r="C84"/>
          <cell r="D84"/>
          <cell r="E84"/>
        </row>
        <row r="85">
          <cell r="B85" t="str">
            <v>Andri Adi Widiyanto</v>
          </cell>
          <cell r="C85"/>
          <cell r="D85"/>
          <cell r="E85"/>
        </row>
        <row r="86">
          <cell r="B86" t="str">
            <v>Angga Pratama Putra</v>
          </cell>
          <cell r="C86"/>
          <cell r="D86"/>
          <cell r="E86"/>
        </row>
        <row r="87">
          <cell r="B87" t="str">
            <v>Anggra Yudistira</v>
          </cell>
          <cell r="C87">
            <v>1</v>
          </cell>
          <cell r="D87">
            <v>1</v>
          </cell>
          <cell r="E87"/>
        </row>
        <row r="88">
          <cell r="B88" t="str">
            <v>Anisa Nur Setianingrum</v>
          </cell>
          <cell r="C88"/>
          <cell r="D88">
            <v>1</v>
          </cell>
          <cell r="E88"/>
        </row>
        <row r="89">
          <cell r="B89" t="str">
            <v>Ardi Irfansyah</v>
          </cell>
          <cell r="C89"/>
          <cell r="D89"/>
          <cell r="E89"/>
        </row>
        <row r="90">
          <cell r="B90" t="str">
            <v>Auxena Deflen Obriandra</v>
          </cell>
          <cell r="C90">
            <v>1</v>
          </cell>
          <cell r="D90">
            <v>1</v>
          </cell>
          <cell r="E90"/>
        </row>
        <row r="91">
          <cell r="B91" t="str">
            <v>Azqiann Yohan Bastyan</v>
          </cell>
          <cell r="C91"/>
          <cell r="D91">
            <v>1</v>
          </cell>
          <cell r="E91"/>
        </row>
        <row r="92">
          <cell r="B92" t="str">
            <v>Bayu Seno Aji</v>
          </cell>
          <cell r="C92"/>
          <cell r="D92"/>
          <cell r="E92"/>
        </row>
        <row r="93">
          <cell r="B93" t="str">
            <v>Cesar Lintang Rafa Prayuditya</v>
          </cell>
          <cell r="C93"/>
          <cell r="D93"/>
          <cell r="E93"/>
        </row>
        <row r="94">
          <cell r="B94" t="str">
            <v>Daffa Bari Ali Mustafa</v>
          </cell>
          <cell r="C94"/>
          <cell r="D94"/>
          <cell r="E94"/>
        </row>
        <row r="95">
          <cell r="B95" t="str">
            <v>Daffa Nur Sahid</v>
          </cell>
          <cell r="C95"/>
          <cell r="D95"/>
          <cell r="E95"/>
        </row>
        <row r="96">
          <cell r="B96" t="str">
            <v>Daffa Rafi'i</v>
          </cell>
          <cell r="C96"/>
          <cell r="D96"/>
          <cell r="E96"/>
        </row>
        <row r="97">
          <cell r="B97" t="str">
            <v>David Dwi Kuncoro</v>
          </cell>
          <cell r="C97"/>
          <cell r="D97">
            <v>1</v>
          </cell>
          <cell r="E97"/>
        </row>
        <row r="98">
          <cell r="B98"/>
          <cell r="C98"/>
          <cell r="D98"/>
          <cell r="E98"/>
        </row>
        <row r="99">
          <cell r="B99"/>
          <cell r="C99"/>
          <cell r="D99"/>
          <cell r="E99"/>
        </row>
        <row r="100">
          <cell r="B100" t="str">
            <v>NAMA</v>
          </cell>
          <cell r="C100" t="str">
            <v>REKAPITULASI</v>
          </cell>
          <cell r="D100"/>
          <cell r="E100"/>
        </row>
        <row r="101">
          <cell r="B101"/>
          <cell r="C101" t="str">
            <v>S</v>
          </cell>
          <cell r="D101" t="str">
            <v>I</v>
          </cell>
          <cell r="E101" t="str">
            <v>A</v>
          </cell>
        </row>
        <row r="102">
          <cell r="B102" t="str">
            <v>Maycal Widyanto</v>
          </cell>
          <cell r="C102"/>
          <cell r="D102"/>
          <cell r="E102"/>
        </row>
        <row r="103">
          <cell r="B103" t="str">
            <v>Michael Fererik Stevalino</v>
          </cell>
          <cell r="C103"/>
          <cell r="D103"/>
          <cell r="E103"/>
        </row>
        <row r="104">
          <cell r="B104" t="str">
            <v>Milano Putra Pratama</v>
          </cell>
          <cell r="C104"/>
          <cell r="D104"/>
          <cell r="E104"/>
        </row>
        <row r="105">
          <cell r="B105" t="str">
            <v>Moh Revin Rizaliano</v>
          </cell>
          <cell r="C105"/>
          <cell r="D105">
            <v>1</v>
          </cell>
          <cell r="E105">
            <v>2</v>
          </cell>
        </row>
        <row r="106">
          <cell r="B106" t="str">
            <v>Mohamad Faqih Syahroni</v>
          </cell>
          <cell r="C106"/>
          <cell r="D106"/>
          <cell r="E106">
            <v>3</v>
          </cell>
        </row>
        <row r="107">
          <cell r="B107" t="str">
            <v>Muflih Abdul Azhim</v>
          </cell>
          <cell r="C107"/>
          <cell r="D107"/>
          <cell r="E107"/>
        </row>
        <row r="108">
          <cell r="B108" t="str">
            <v>Muhamad Afif Saputra</v>
          </cell>
          <cell r="C108"/>
          <cell r="D108"/>
          <cell r="E108"/>
        </row>
        <row r="109">
          <cell r="B109" t="str">
            <v>Muhamad Bintang Maylana</v>
          </cell>
          <cell r="C109">
            <v>1</v>
          </cell>
          <cell r="D109">
            <v>1</v>
          </cell>
          <cell r="E109">
            <v>1</v>
          </cell>
        </row>
        <row r="110">
          <cell r="B110" t="str">
            <v>Muhamad Iqbal</v>
          </cell>
          <cell r="C110"/>
          <cell r="D110"/>
          <cell r="E110"/>
        </row>
        <row r="111">
          <cell r="B111" t="str">
            <v>Muhammad Adnan Tegar Pamungkas</v>
          </cell>
          <cell r="C111"/>
          <cell r="D111"/>
          <cell r="E111"/>
        </row>
        <row r="112">
          <cell r="B112" t="str">
            <v>Muhammad Adriansyah</v>
          </cell>
          <cell r="C112">
            <v>2</v>
          </cell>
          <cell r="D112"/>
          <cell r="E112"/>
        </row>
        <row r="113">
          <cell r="B113" t="str">
            <v>Muhammad Aldi Firmansah</v>
          </cell>
          <cell r="C113">
            <v>1</v>
          </cell>
          <cell r="D113">
            <v>1</v>
          </cell>
          <cell r="E113">
            <v>1</v>
          </cell>
        </row>
        <row r="114">
          <cell r="B114" t="str">
            <v>Muhammad Azhim Widodo</v>
          </cell>
          <cell r="C114"/>
          <cell r="D114">
            <v>1</v>
          </cell>
          <cell r="E114"/>
        </row>
        <row r="115">
          <cell r="B115" t="str">
            <v>Muhammad Galeh Cahyono</v>
          </cell>
          <cell r="C115"/>
          <cell r="D115"/>
          <cell r="E115"/>
        </row>
        <row r="116">
          <cell r="B116" t="str">
            <v>Muhammad Husain Amrullah</v>
          </cell>
          <cell r="C116"/>
          <cell r="D116"/>
          <cell r="E116"/>
        </row>
        <row r="117">
          <cell r="B117" t="str">
            <v>Muhammad Khisnullah Nabil</v>
          </cell>
          <cell r="C117"/>
          <cell r="D117"/>
          <cell r="E117"/>
        </row>
        <row r="118">
          <cell r="B118" t="str">
            <v>Muhammad Rafi Asti Rosyid</v>
          </cell>
          <cell r="C118"/>
          <cell r="D118"/>
          <cell r="E118"/>
        </row>
        <row r="119">
          <cell r="B119" t="str">
            <v>Muhammad Teguh Saputro</v>
          </cell>
          <cell r="C119"/>
          <cell r="D119"/>
          <cell r="E119"/>
        </row>
        <row r="120">
          <cell r="B120" t="str">
            <v>Nabil Surya Harry Saputra</v>
          </cell>
          <cell r="C120"/>
          <cell r="D120"/>
          <cell r="E120"/>
        </row>
        <row r="121">
          <cell r="B121" t="str">
            <v>Nando Eko Prasetyo</v>
          </cell>
          <cell r="C121">
            <v>1</v>
          </cell>
          <cell r="D121">
            <v>1</v>
          </cell>
          <cell r="E121">
            <v>1</v>
          </cell>
        </row>
        <row r="122">
          <cell r="B122" t="str">
            <v>Nazriel Putra Wijar Prasetya</v>
          </cell>
          <cell r="C122"/>
          <cell r="D122"/>
          <cell r="E122"/>
        </row>
        <row r="123">
          <cell r="B123" t="str">
            <v>Noval Moses Mairi</v>
          </cell>
          <cell r="C123"/>
          <cell r="D123"/>
          <cell r="E123">
            <v>3</v>
          </cell>
        </row>
        <row r="124">
          <cell r="B124" t="str">
            <v>Novanza Fatehaqy Prakosa</v>
          </cell>
          <cell r="C124"/>
          <cell r="D124"/>
          <cell r="E124"/>
        </row>
        <row r="125">
          <cell r="B125" t="str">
            <v>Nur Hidayah Saputra</v>
          </cell>
          <cell r="C125">
            <v>1</v>
          </cell>
          <cell r="D125"/>
          <cell r="E125">
            <v>1</v>
          </cell>
        </row>
        <row r="126">
          <cell r="B126" t="str">
            <v>Orlando Al Ghazaly</v>
          </cell>
          <cell r="C126">
            <v>1</v>
          </cell>
          <cell r="D126">
            <v>1</v>
          </cell>
          <cell r="E126">
            <v>1</v>
          </cell>
        </row>
        <row r="127">
          <cell r="B127" t="str">
            <v>Pandu Wicaksono</v>
          </cell>
          <cell r="C127"/>
          <cell r="D127"/>
          <cell r="E127"/>
        </row>
        <row r="128">
          <cell r="B128" t="str">
            <v>Patuh Bagiono Nurjaya</v>
          </cell>
          <cell r="C128"/>
          <cell r="D128">
            <v>2</v>
          </cell>
          <cell r="E128"/>
        </row>
        <row r="129">
          <cell r="B129" t="str">
            <v>Prananda Torres Pradita</v>
          </cell>
          <cell r="C129"/>
          <cell r="D129"/>
          <cell r="E129">
            <v>3</v>
          </cell>
        </row>
        <row r="130">
          <cell r="B130" t="str">
            <v>Praska Bethan Handoko</v>
          </cell>
          <cell r="C130"/>
          <cell r="D130"/>
          <cell r="E130">
            <v>3</v>
          </cell>
        </row>
        <row r="131">
          <cell r="B131" t="str">
            <v>Pratama Adi Saputra</v>
          </cell>
          <cell r="C131"/>
          <cell r="D131"/>
          <cell r="E131"/>
        </row>
        <row r="132">
          <cell r="B132" t="str">
            <v>Qais Vungki Fabean</v>
          </cell>
          <cell r="C132"/>
          <cell r="D132"/>
          <cell r="E132"/>
        </row>
        <row r="133">
          <cell r="B133" t="str">
            <v>Rachelza Bayu Wicaksana</v>
          </cell>
          <cell r="C133"/>
          <cell r="D133">
            <v>1</v>
          </cell>
          <cell r="E133">
            <v>2</v>
          </cell>
        </row>
        <row r="134">
          <cell r="B134" t="str">
            <v>Raditya Vito Danendra</v>
          </cell>
          <cell r="C134">
            <v>1</v>
          </cell>
          <cell r="D134"/>
          <cell r="E134">
            <v>2</v>
          </cell>
        </row>
        <row r="135">
          <cell r="B135"/>
          <cell r="C135"/>
          <cell r="D135"/>
          <cell r="E135"/>
        </row>
        <row r="136">
          <cell r="B136"/>
          <cell r="C136"/>
          <cell r="D136"/>
          <cell r="E136"/>
        </row>
        <row r="137">
          <cell r="B137" t="str">
            <v>NAMA</v>
          </cell>
          <cell r="C137" t="str">
            <v>REKAPITULASI</v>
          </cell>
          <cell r="D137"/>
          <cell r="E137"/>
        </row>
        <row r="138">
          <cell r="B138"/>
          <cell r="C138" t="str">
            <v>S</v>
          </cell>
          <cell r="D138" t="str">
            <v>I</v>
          </cell>
          <cell r="E138" t="str">
            <v>A</v>
          </cell>
        </row>
        <row r="139">
          <cell r="B139" t="str">
            <v>Raffi Ananda Santosa</v>
          </cell>
          <cell r="C139">
            <v>1</v>
          </cell>
          <cell r="D139"/>
          <cell r="E139"/>
        </row>
        <row r="140">
          <cell r="B140" t="str">
            <v>Ragil Tri Prayoga</v>
          </cell>
          <cell r="C140"/>
          <cell r="D140"/>
          <cell r="E140"/>
        </row>
        <row r="141">
          <cell r="B141" t="str">
            <v>Rahmad Surya Wilda</v>
          </cell>
          <cell r="C141">
            <v>1</v>
          </cell>
          <cell r="D141">
            <v>1</v>
          </cell>
          <cell r="E141">
            <v>1</v>
          </cell>
        </row>
        <row r="142">
          <cell r="B142" t="str">
            <v>Rahmadani Saputra</v>
          </cell>
          <cell r="C142"/>
          <cell r="D142"/>
          <cell r="E142"/>
        </row>
        <row r="143">
          <cell r="B143" t="str">
            <v>Raihan Damar Rifki Andreansyah</v>
          </cell>
          <cell r="C143"/>
          <cell r="D143"/>
          <cell r="E143"/>
        </row>
        <row r="144">
          <cell r="B144" t="str">
            <v>Raihan Rizky Pratama</v>
          </cell>
          <cell r="C144"/>
          <cell r="D144">
            <v>1</v>
          </cell>
          <cell r="E144">
            <v>1</v>
          </cell>
        </row>
        <row r="145">
          <cell r="B145" t="str">
            <v>Rangga Manggala Saputra</v>
          </cell>
          <cell r="C145"/>
          <cell r="D145"/>
          <cell r="E145"/>
        </row>
        <row r="146">
          <cell r="B146" t="str">
            <v>Rehan Pandu Wibowo</v>
          </cell>
          <cell r="C146"/>
          <cell r="D146"/>
          <cell r="E146"/>
        </row>
        <row r="147">
          <cell r="B147" t="str">
            <v>Reihan Pratama Oktavian</v>
          </cell>
          <cell r="C147"/>
          <cell r="D147"/>
          <cell r="E147"/>
        </row>
        <row r="148">
          <cell r="B148" t="str">
            <v>Rendra Julian Jiantori</v>
          </cell>
          <cell r="C148"/>
          <cell r="D148">
            <v>2</v>
          </cell>
          <cell r="E148"/>
        </row>
        <row r="149">
          <cell r="B149" t="str">
            <v>Restu Gabreal Nanda Arimba</v>
          </cell>
          <cell r="C149"/>
          <cell r="D149"/>
          <cell r="E149">
            <v>3</v>
          </cell>
        </row>
        <row r="150">
          <cell r="B150" t="str">
            <v>Reyhan Fauzi Habibullah</v>
          </cell>
          <cell r="C150"/>
          <cell r="D150"/>
          <cell r="E150"/>
        </row>
        <row r="151">
          <cell r="B151" t="str">
            <v>Reza Nur Irawan</v>
          </cell>
          <cell r="C151"/>
          <cell r="D151">
            <v>3</v>
          </cell>
          <cell r="E151"/>
        </row>
        <row r="152">
          <cell r="B152" t="str">
            <v>Ridho Dwi Cahyo</v>
          </cell>
          <cell r="C152"/>
          <cell r="D152"/>
          <cell r="E152"/>
        </row>
        <row r="153">
          <cell r="B153" t="str">
            <v>Ridho Restu Pratama</v>
          </cell>
          <cell r="C153"/>
          <cell r="D153"/>
          <cell r="E153"/>
        </row>
        <row r="154">
          <cell r="B154" t="str">
            <v>Rizqi Akbar Ramadhon</v>
          </cell>
          <cell r="C154"/>
          <cell r="D154"/>
          <cell r="E154"/>
        </row>
        <row r="155">
          <cell r="B155" t="str">
            <v>Rizqi Pratama Nurlaili</v>
          </cell>
          <cell r="C155"/>
          <cell r="D155"/>
          <cell r="E155"/>
        </row>
        <row r="156">
          <cell r="B156" t="str">
            <v>Rohib Risalata</v>
          </cell>
          <cell r="C156"/>
          <cell r="D156"/>
          <cell r="E156"/>
        </row>
        <row r="157">
          <cell r="B157" t="str">
            <v>Satria Rishad Amaly Saputro</v>
          </cell>
          <cell r="C157">
            <v>1</v>
          </cell>
          <cell r="D157">
            <v>1</v>
          </cell>
          <cell r="E157">
            <v>1</v>
          </cell>
        </row>
        <row r="158">
          <cell r="B158" t="str">
            <v>Sidik Nur Mughis</v>
          </cell>
          <cell r="C158"/>
          <cell r="D158"/>
          <cell r="E158"/>
        </row>
        <row r="159">
          <cell r="B159" t="str">
            <v>Sinung Aji Merbawani</v>
          </cell>
          <cell r="C159"/>
          <cell r="D159"/>
          <cell r="E159"/>
        </row>
        <row r="160">
          <cell r="B160" t="str">
            <v>Surya Putra Denta Pratama</v>
          </cell>
          <cell r="C160"/>
          <cell r="D160"/>
          <cell r="E160"/>
        </row>
        <row r="161">
          <cell r="B161" t="str">
            <v>Taufiq Nur Hidayah</v>
          </cell>
          <cell r="C161"/>
          <cell r="D161"/>
          <cell r="E161"/>
        </row>
        <row r="162">
          <cell r="B162" t="str">
            <v>Wiklid Novian Dwi Mohammat Hasanudin</v>
          </cell>
          <cell r="C162"/>
          <cell r="D162"/>
          <cell r="E162"/>
        </row>
        <row r="163">
          <cell r="B163" t="str">
            <v>Yudha Permana</v>
          </cell>
          <cell r="C163">
            <v>1</v>
          </cell>
          <cell r="D163"/>
          <cell r="E163">
            <v>2</v>
          </cell>
        </row>
        <row r="164">
          <cell r="B164" t="str">
            <v>Yuga Aditya Pratama</v>
          </cell>
          <cell r="C164"/>
          <cell r="D164"/>
          <cell r="E164"/>
        </row>
        <row r="165">
          <cell r="B165" t="str">
            <v>Yuliztyano Ardha Shaputra</v>
          </cell>
          <cell r="C165"/>
          <cell r="D165">
            <v>1</v>
          </cell>
          <cell r="E165"/>
        </row>
        <row r="166">
          <cell r="B166" t="str">
            <v>Zacky Julio Pratama</v>
          </cell>
          <cell r="C166"/>
          <cell r="D166">
            <v>1</v>
          </cell>
          <cell r="E166"/>
        </row>
        <row r="167">
          <cell r="B167" t="str">
            <v>Zafaron Alwida Kusuma</v>
          </cell>
          <cell r="C167">
            <v>1</v>
          </cell>
          <cell r="D167"/>
          <cell r="E167"/>
        </row>
        <row r="168">
          <cell r="B168" t="str">
            <v>Zaki Nur Rufi Ramadhani</v>
          </cell>
          <cell r="C168"/>
          <cell r="D168"/>
          <cell r="E168">
            <v>3</v>
          </cell>
        </row>
        <row r="169">
          <cell r="B169" t="str">
            <v>Zaky Nur Shodiq</v>
          </cell>
          <cell r="C169"/>
          <cell r="D169"/>
          <cell r="E169">
            <v>3</v>
          </cell>
        </row>
        <row r="170">
          <cell r="B170" t="str">
            <v>Zamhari</v>
          </cell>
          <cell r="C170"/>
          <cell r="D170">
            <v>1</v>
          </cell>
          <cell r="E170"/>
        </row>
        <row r="171">
          <cell r="B171" t="str">
            <v>Rahmad Catur Sanjaya</v>
          </cell>
          <cell r="C171"/>
          <cell r="D171"/>
          <cell r="E171">
            <v>3</v>
          </cell>
        </row>
        <row r="172">
          <cell r="B172"/>
          <cell r="C172"/>
          <cell r="D172"/>
          <cell r="E172"/>
        </row>
        <row r="173">
          <cell r="B173"/>
          <cell r="C173"/>
          <cell r="D173"/>
          <cell r="E173"/>
        </row>
        <row r="174">
          <cell r="B174" t="str">
            <v>NAMA</v>
          </cell>
          <cell r="C174" t="str">
            <v>REKAPITULASI</v>
          </cell>
          <cell r="D174"/>
          <cell r="E174"/>
        </row>
        <row r="175">
          <cell r="B175"/>
          <cell r="C175" t="str">
            <v>S</v>
          </cell>
          <cell r="D175" t="str">
            <v>I</v>
          </cell>
          <cell r="E175" t="str">
            <v>A</v>
          </cell>
        </row>
        <row r="176">
          <cell r="B176" t="str">
            <v>Abdul Muniif Khares Saputro</v>
          </cell>
          <cell r="C176">
            <v>1</v>
          </cell>
          <cell r="D176">
            <v>1</v>
          </cell>
          <cell r="E176">
            <v>1</v>
          </cell>
        </row>
        <row r="177">
          <cell r="B177" t="str">
            <v>Aby Chandyca Pratama</v>
          </cell>
          <cell r="C177"/>
          <cell r="D177">
            <v>1</v>
          </cell>
          <cell r="E177"/>
        </row>
        <row r="178">
          <cell r="B178" t="str">
            <v>Aditya Rizki Handoko</v>
          </cell>
          <cell r="C178"/>
          <cell r="D178"/>
          <cell r="E178"/>
        </row>
        <row r="179">
          <cell r="B179" t="str">
            <v>Afdhal Aditya Pratama</v>
          </cell>
          <cell r="C179"/>
          <cell r="D179"/>
          <cell r="E179"/>
        </row>
        <row r="180">
          <cell r="B180" t="str">
            <v>Alfian Nur Hanif</v>
          </cell>
          <cell r="C180">
            <v>1</v>
          </cell>
          <cell r="D180"/>
          <cell r="E180">
            <v>2</v>
          </cell>
        </row>
        <row r="181">
          <cell r="B181" t="str">
            <v>Alga Jalu Oktiyanto</v>
          </cell>
          <cell r="C181"/>
          <cell r="D181"/>
          <cell r="E181"/>
        </row>
        <row r="182">
          <cell r="B182" t="str">
            <v>Ananda Niko Pratama</v>
          </cell>
          <cell r="C182">
            <v>1</v>
          </cell>
          <cell r="D182">
            <v>1</v>
          </cell>
          <cell r="E182">
            <v>1</v>
          </cell>
        </row>
        <row r="183">
          <cell r="B183" t="str">
            <v>Andika Ferdi Pratama</v>
          </cell>
          <cell r="C183"/>
          <cell r="D183"/>
          <cell r="E183"/>
        </row>
        <row r="184">
          <cell r="B184" t="str">
            <v>Andika Setiawan Saputra</v>
          </cell>
          <cell r="C184"/>
          <cell r="D184"/>
          <cell r="E184"/>
        </row>
        <row r="185">
          <cell r="B185" t="str">
            <v>Angga Triyanto</v>
          </cell>
          <cell r="C185"/>
          <cell r="D185"/>
          <cell r="E185"/>
        </row>
        <row r="186">
          <cell r="B186" t="str">
            <v>Annabil Khisbulloh</v>
          </cell>
          <cell r="C186"/>
          <cell r="D186"/>
          <cell r="E186"/>
        </row>
        <row r="187">
          <cell r="B187" t="str">
            <v>Arfan Faiz Pratama</v>
          </cell>
          <cell r="C187"/>
          <cell r="D187"/>
          <cell r="E187"/>
        </row>
        <row r="188">
          <cell r="B188" t="str">
            <v>Arga Rizky Yafi'ansyah</v>
          </cell>
          <cell r="C188"/>
          <cell r="D188"/>
          <cell r="E188"/>
        </row>
        <row r="189">
          <cell r="B189" t="str">
            <v>Azriel Rizky Banyu Pradana</v>
          </cell>
          <cell r="C189"/>
          <cell r="D189"/>
          <cell r="E189">
            <v>3</v>
          </cell>
        </row>
        <row r="190">
          <cell r="B190" t="str">
            <v>Bagas Hasiolan Pratama Doloksaribu</v>
          </cell>
          <cell r="C190"/>
          <cell r="D190"/>
          <cell r="E190">
            <v>3</v>
          </cell>
        </row>
        <row r="191">
          <cell r="B191" t="str">
            <v>Bian Putra Nurahma</v>
          </cell>
          <cell r="C191"/>
          <cell r="D191"/>
          <cell r="E191"/>
        </row>
        <row r="192">
          <cell r="B192" t="str">
            <v>Choiri Rafaa Fauzan</v>
          </cell>
          <cell r="C192"/>
          <cell r="D192">
            <v>1</v>
          </cell>
          <cell r="E192">
            <v>2</v>
          </cell>
        </row>
        <row r="193">
          <cell r="B193" t="str">
            <v>Dafid Pradifta Ervianto</v>
          </cell>
          <cell r="C193"/>
          <cell r="D193"/>
          <cell r="E193"/>
        </row>
        <row r="194">
          <cell r="B194" t="str">
            <v>Danang Aji Wibowo</v>
          </cell>
          <cell r="C194"/>
          <cell r="D194"/>
          <cell r="E194"/>
        </row>
        <row r="195">
          <cell r="B195" t="str">
            <v>David Rizal Fadhila</v>
          </cell>
          <cell r="C195"/>
          <cell r="D195">
            <v>1</v>
          </cell>
          <cell r="E195">
            <v>2</v>
          </cell>
        </row>
        <row r="196">
          <cell r="B196" t="str">
            <v>Dealova Arga Rifky Wijayanto</v>
          </cell>
          <cell r="C196"/>
          <cell r="D196"/>
          <cell r="E196"/>
        </row>
        <row r="197">
          <cell r="B197" t="str">
            <v>Delta Marcello</v>
          </cell>
          <cell r="C197"/>
          <cell r="D197"/>
          <cell r="E197"/>
        </row>
        <row r="198">
          <cell r="B198" t="str">
            <v>Dimas Dwi Ismail</v>
          </cell>
          <cell r="C198">
            <v>1</v>
          </cell>
          <cell r="D198"/>
          <cell r="E198">
            <v>2</v>
          </cell>
        </row>
        <row r="199">
          <cell r="B199" t="str">
            <v>Ervan Nashrulloh</v>
          </cell>
          <cell r="C199"/>
          <cell r="D199"/>
          <cell r="E199">
            <v>3</v>
          </cell>
        </row>
        <row r="200">
          <cell r="B200" t="str">
            <v>Fahreza Arif Depriyanto</v>
          </cell>
          <cell r="C200"/>
          <cell r="D200"/>
          <cell r="E200"/>
        </row>
        <row r="201">
          <cell r="B201" t="str">
            <v>Faiz Nur Khoirudin</v>
          </cell>
          <cell r="C201"/>
          <cell r="D201"/>
          <cell r="E201"/>
        </row>
        <row r="202">
          <cell r="B202" t="str">
            <v>Fajar Nur Rahmat Dani</v>
          </cell>
          <cell r="C202"/>
          <cell r="D202"/>
          <cell r="E202"/>
        </row>
        <row r="203">
          <cell r="B203" t="str">
            <v>Fandhy Cesar Pratama</v>
          </cell>
          <cell r="C203">
            <v>1</v>
          </cell>
          <cell r="D203">
            <v>1</v>
          </cell>
          <cell r="E203"/>
        </row>
        <row r="204">
          <cell r="B204" t="str">
            <v>Fauzi Yahya Wibowo</v>
          </cell>
          <cell r="C204"/>
          <cell r="D204"/>
          <cell r="E204"/>
        </row>
        <row r="205">
          <cell r="B205" t="str">
            <v>Ferdinanda Julianto</v>
          </cell>
          <cell r="C205"/>
          <cell r="D205"/>
          <cell r="E205"/>
        </row>
        <row r="206">
          <cell r="B206" t="str">
            <v>Helma Deka Adiyan</v>
          </cell>
          <cell r="C206"/>
          <cell r="D206"/>
          <cell r="E206"/>
        </row>
        <row r="207">
          <cell r="B207" t="str">
            <v>Hilal Daffa Amrulloh</v>
          </cell>
          <cell r="C207"/>
          <cell r="D207"/>
          <cell r="E207"/>
        </row>
        <row r="208">
          <cell r="B208" t="str">
            <v>Kevin Chesar Iszmail</v>
          </cell>
          <cell r="C208">
            <v>1</v>
          </cell>
          <cell r="D208"/>
          <cell r="E208">
            <v>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ELAS XI SMT 4"/>
      <sheetName val="NILAI AKHIR"/>
      <sheetName val="RANK"/>
    </sheetNames>
    <sheetDataSet>
      <sheetData sheetId="0"/>
      <sheetData sheetId="1">
        <row r="7">
          <cell r="E7">
            <v>0</v>
          </cell>
          <cell r="F7">
            <v>0</v>
          </cell>
          <cell r="G7">
            <v>0</v>
          </cell>
          <cell r="H7">
            <v>0</v>
          </cell>
          <cell r="I7">
            <v>0</v>
          </cell>
          <cell r="J7">
            <v>0</v>
          </cell>
          <cell r="K7">
            <v>0</v>
          </cell>
          <cell r="L7">
            <v>0</v>
          </cell>
          <cell r="R7">
            <v>0</v>
          </cell>
          <cell r="S7">
            <v>0</v>
          </cell>
          <cell r="T7">
            <v>0</v>
          </cell>
        </row>
        <row r="9">
          <cell r="B9">
            <v>13805</v>
          </cell>
          <cell r="C9" t="str">
            <v>Abi Manyu</v>
          </cell>
          <cell r="D9" t="str">
            <v>XI TJKT 1</v>
          </cell>
          <cell r="E9">
            <v>0</v>
          </cell>
          <cell r="F9">
            <v>0</v>
          </cell>
          <cell r="G9">
            <v>0</v>
          </cell>
          <cell r="H9">
            <v>0</v>
          </cell>
          <cell r="I9">
            <v>0</v>
          </cell>
          <cell r="J9">
            <v>0</v>
          </cell>
          <cell r="K9">
            <v>0</v>
          </cell>
          <cell r="L9">
            <v>0</v>
          </cell>
          <cell r="R9">
            <v>0</v>
          </cell>
          <cell r="S9">
            <v>0</v>
          </cell>
          <cell r="T9">
            <v>0</v>
          </cell>
        </row>
        <row r="10">
          <cell r="B10">
            <v>13806</v>
          </cell>
          <cell r="C10" t="str">
            <v>Affan Fahrozi</v>
          </cell>
          <cell r="D10" t="str">
            <v>XI TJKT 1</v>
          </cell>
          <cell r="E10">
            <v>0</v>
          </cell>
          <cell r="F10">
            <v>0</v>
          </cell>
          <cell r="G10">
            <v>0</v>
          </cell>
          <cell r="H10">
            <v>0</v>
          </cell>
          <cell r="I10">
            <v>0</v>
          </cell>
          <cell r="J10">
            <v>0</v>
          </cell>
          <cell r="K10">
            <v>0</v>
          </cell>
          <cell r="L10">
            <v>0</v>
          </cell>
          <cell r="R10">
            <v>0</v>
          </cell>
          <cell r="S10">
            <v>0</v>
          </cell>
          <cell r="T10">
            <v>0</v>
          </cell>
        </row>
        <row r="11">
          <cell r="B11">
            <v>13807</v>
          </cell>
          <cell r="C11" t="str">
            <v>Ajeng Viera Putri Ramadhani</v>
          </cell>
          <cell r="D11" t="str">
            <v>XI TJKT 1</v>
          </cell>
          <cell r="E11">
            <v>0</v>
          </cell>
          <cell r="F11">
            <v>0</v>
          </cell>
          <cell r="G11">
            <v>0</v>
          </cell>
          <cell r="H11">
            <v>0</v>
          </cell>
          <cell r="I11">
            <v>0</v>
          </cell>
          <cell r="J11">
            <v>0</v>
          </cell>
          <cell r="K11">
            <v>0</v>
          </cell>
          <cell r="L11">
            <v>0</v>
          </cell>
          <cell r="R11">
            <v>0</v>
          </cell>
          <cell r="S11">
            <v>0</v>
          </cell>
          <cell r="T11">
            <v>0</v>
          </cell>
        </row>
        <row r="12">
          <cell r="B12">
            <v>13808</v>
          </cell>
          <cell r="C12" t="str">
            <v>Aldo Muhammad Kurniawan</v>
          </cell>
          <cell r="D12" t="str">
            <v>XI TJKT 1</v>
          </cell>
          <cell r="E12">
            <v>0</v>
          </cell>
          <cell r="F12">
            <v>0</v>
          </cell>
          <cell r="G12">
            <v>0</v>
          </cell>
          <cell r="H12">
            <v>0</v>
          </cell>
          <cell r="I12">
            <v>0</v>
          </cell>
          <cell r="J12">
            <v>0</v>
          </cell>
          <cell r="K12">
            <v>0</v>
          </cell>
          <cell r="L12">
            <v>0</v>
          </cell>
          <cell r="R12">
            <v>0</v>
          </cell>
          <cell r="S12">
            <v>0</v>
          </cell>
          <cell r="T12">
            <v>0</v>
          </cell>
        </row>
        <row r="13">
          <cell r="B13">
            <v>13809</v>
          </cell>
          <cell r="C13" t="str">
            <v>Alfian Hafizh Arkhan</v>
          </cell>
          <cell r="D13" t="str">
            <v>XI TJKT 1</v>
          </cell>
          <cell r="E13">
            <v>0</v>
          </cell>
          <cell r="F13">
            <v>0</v>
          </cell>
          <cell r="G13">
            <v>0</v>
          </cell>
          <cell r="H13">
            <v>0</v>
          </cell>
          <cell r="I13">
            <v>0</v>
          </cell>
          <cell r="J13">
            <v>0</v>
          </cell>
          <cell r="K13">
            <v>0</v>
          </cell>
          <cell r="L13">
            <v>0</v>
          </cell>
          <cell r="R13">
            <v>0</v>
          </cell>
          <cell r="S13">
            <v>0</v>
          </cell>
          <cell r="T13">
            <v>0</v>
          </cell>
        </row>
        <row r="14">
          <cell r="B14">
            <v>13810</v>
          </cell>
          <cell r="C14" t="str">
            <v>Arief Rahmat Sholeh</v>
          </cell>
          <cell r="D14" t="str">
            <v>XI TJKT 1</v>
          </cell>
          <cell r="E14">
            <v>0</v>
          </cell>
          <cell r="F14">
            <v>0</v>
          </cell>
          <cell r="G14">
            <v>0</v>
          </cell>
          <cell r="H14">
            <v>0</v>
          </cell>
          <cell r="I14">
            <v>0</v>
          </cell>
          <cell r="J14">
            <v>0</v>
          </cell>
          <cell r="K14">
            <v>0</v>
          </cell>
          <cell r="L14">
            <v>0</v>
          </cell>
          <cell r="R14">
            <v>0</v>
          </cell>
          <cell r="S14">
            <v>0</v>
          </cell>
          <cell r="T14">
            <v>0</v>
          </cell>
        </row>
        <row r="15">
          <cell r="B15">
            <v>13811</v>
          </cell>
          <cell r="C15" t="str">
            <v>Aris Firmansyah</v>
          </cell>
          <cell r="D15" t="str">
            <v>XI TJKT 1</v>
          </cell>
          <cell r="E15">
            <v>0</v>
          </cell>
          <cell r="F15">
            <v>0</v>
          </cell>
          <cell r="G15">
            <v>0</v>
          </cell>
          <cell r="H15">
            <v>0</v>
          </cell>
          <cell r="I15">
            <v>0</v>
          </cell>
          <cell r="J15">
            <v>0</v>
          </cell>
          <cell r="K15">
            <v>0</v>
          </cell>
          <cell r="L15">
            <v>0</v>
          </cell>
          <cell r="R15">
            <v>0</v>
          </cell>
          <cell r="S15">
            <v>0</v>
          </cell>
          <cell r="T15">
            <v>0</v>
          </cell>
        </row>
        <row r="16">
          <cell r="B16">
            <v>13812</v>
          </cell>
          <cell r="C16" t="str">
            <v>Ashe Ardhana Putra</v>
          </cell>
          <cell r="D16" t="str">
            <v>XI TJKT 1</v>
          </cell>
          <cell r="E16">
            <v>0</v>
          </cell>
          <cell r="F16">
            <v>0</v>
          </cell>
          <cell r="G16">
            <v>0</v>
          </cell>
          <cell r="H16">
            <v>0</v>
          </cell>
          <cell r="I16">
            <v>0</v>
          </cell>
          <cell r="J16">
            <v>0</v>
          </cell>
          <cell r="K16">
            <v>0</v>
          </cell>
          <cell r="L16">
            <v>0</v>
          </cell>
          <cell r="R16">
            <v>0</v>
          </cell>
          <cell r="S16">
            <v>0</v>
          </cell>
          <cell r="T16">
            <v>0</v>
          </cell>
        </row>
        <row r="17">
          <cell r="B17">
            <v>13813</v>
          </cell>
          <cell r="C17" t="str">
            <v>Asiska Pangesti</v>
          </cell>
          <cell r="D17" t="str">
            <v>XI TJKT 1</v>
          </cell>
          <cell r="E17">
            <v>0</v>
          </cell>
          <cell r="F17">
            <v>0</v>
          </cell>
          <cell r="G17">
            <v>0</v>
          </cell>
          <cell r="H17">
            <v>0</v>
          </cell>
          <cell r="I17">
            <v>0</v>
          </cell>
          <cell r="J17">
            <v>0</v>
          </cell>
          <cell r="K17">
            <v>0</v>
          </cell>
          <cell r="L17">
            <v>0</v>
          </cell>
          <cell r="R17">
            <v>0</v>
          </cell>
          <cell r="S17">
            <v>0</v>
          </cell>
          <cell r="T17">
            <v>0</v>
          </cell>
        </row>
        <row r="18">
          <cell r="B18">
            <v>13814</v>
          </cell>
          <cell r="C18" t="str">
            <v>Asokawati Ning Kusuma</v>
          </cell>
          <cell r="D18" t="str">
            <v>XI TJKT 1</v>
          </cell>
          <cell r="E18">
            <v>0</v>
          </cell>
          <cell r="F18">
            <v>0</v>
          </cell>
          <cell r="G18">
            <v>0</v>
          </cell>
          <cell r="H18">
            <v>0</v>
          </cell>
          <cell r="I18">
            <v>0</v>
          </cell>
          <cell r="J18">
            <v>0</v>
          </cell>
          <cell r="K18">
            <v>0</v>
          </cell>
          <cell r="L18">
            <v>0</v>
          </cell>
          <cell r="R18">
            <v>0</v>
          </cell>
          <cell r="S18">
            <v>0</v>
          </cell>
          <cell r="T18">
            <v>0</v>
          </cell>
        </row>
        <row r="19">
          <cell r="B19">
            <v>13815</v>
          </cell>
          <cell r="C19" t="str">
            <v>Budi Utomo</v>
          </cell>
          <cell r="D19" t="str">
            <v>XI TJKT 1</v>
          </cell>
          <cell r="E19">
            <v>0</v>
          </cell>
          <cell r="F19">
            <v>0</v>
          </cell>
          <cell r="G19">
            <v>0</v>
          </cell>
          <cell r="H19">
            <v>0</v>
          </cell>
          <cell r="I19">
            <v>0</v>
          </cell>
          <cell r="J19">
            <v>0</v>
          </cell>
          <cell r="K19">
            <v>0</v>
          </cell>
          <cell r="L19">
            <v>0</v>
          </cell>
          <cell r="R19">
            <v>0</v>
          </cell>
          <cell r="S19">
            <v>0</v>
          </cell>
          <cell r="T19">
            <v>0</v>
          </cell>
        </row>
        <row r="20">
          <cell r="B20">
            <v>13816</v>
          </cell>
          <cell r="C20" t="str">
            <v>Chairul Ardiansyah</v>
          </cell>
          <cell r="D20" t="str">
            <v>XI TJKT 1</v>
          </cell>
          <cell r="E20">
            <v>0</v>
          </cell>
          <cell r="F20">
            <v>0</v>
          </cell>
          <cell r="G20">
            <v>0</v>
          </cell>
          <cell r="H20">
            <v>0</v>
          </cell>
          <cell r="I20">
            <v>0</v>
          </cell>
          <cell r="J20">
            <v>0</v>
          </cell>
          <cell r="K20">
            <v>0</v>
          </cell>
          <cell r="L20">
            <v>0</v>
          </cell>
          <cell r="R20">
            <v>0</v>
          </cell>
          <cell r="S20">
            <v>0</v>
          </cell>
          <cell r="T20">
            <v>0</v>
          </cell>
        </row>
        <row r="21">
          <cell r="B21">
            <v>13817</v>
          </cell>
          <cell r="C21" t="str">
            <v>Dany Affif Sasongko</v>
          </cell>
          <cell r="D21" t="str">
            <v>XI TJKT 1</v>
          </cell>
          <cell r="E21">
            <v>0</v>
          </cell>
          <cell r="F21">
            <v>0</v>
          </cell>
          <cell r="G21">
            <v>0</v>
          </cell>
          <cell r="H21">
            <v>0</v>
          </cell>
          <cell r="I21">
            <v>0</v>
          </cell>
          <cell r="J21">
            <v>0</v>
          </cell>
          <cell r="K21">
            <v>0</v>
          </cell>
          <cell r="L21">
            <v>0</v>
          </cell>
          <cell r="R21">
            <v>0</v>
          </cell>
          <cell r="S21">
            <v>0</v>
          </cell>
          <cell r="T21">
            <v>0</v>
          </cell>
        </row>
        <row r="22">
          <cell r="B22">
            <v>13818</v>
          </cell>
          <cell r="C22" t="str">
            <v>Dimas Artha Nugraha</v>
          </cell>
          <cell r="D22" t="str">
            <v>XI TJKT 1</v>
          </cell>
          <cell r="E22">
            <v>0</v>
          </cell>
          <cell r="F22">
            <v>0</v>
          </cell>
          <cell r="G22">
            <v>0</v>
          </cell>
          <cell r="H22">
            <v>0</v>
          </cell>
          <cell r="I22">
            <v>0</v>
          </cell>
          <cell r="J22">
            <v>0</v>
          </cell>
          <cell r="K22">
            <v>0</v>
          </cell>
          <cell r="L22">
            <v>0</v>
          </cell>
          <cell r="R22">
            <v>0</v>
          </cell>
          <cell r="S22">
            <v>0</v>
          </cell>
          <cell r="T22">
            <v>0</v>
          </cell>
        </row>
        <row r="23">
          <cell r="B23">
            <v>13819</v>
          </cell>
          <cell r="C23" t="str">
            <v>Eveline Ganesha Pearche</v>
          </cell>
          <cell r="D23" t="str">
            <v>XI TJKT 1</v>
          </cell>
          <cell r="E23">
            <v>0</v>
          </cell>
          <cell r="F23">
            <v>0</v>
          </cell>
          <cell r="G23">
            <v>0</v>
          </cell>
          <cell r="H23">
            <v>0</v>
          </cell>
          <cell r="I23">
            <v>0</v>
          </cell>
          <cell r="J23">
            <v>0</v>
          </cell>
          <cell r="K23">
            <v>0</v>
          </cell>
          <cell r="L23">
            <v>0</v>
          </cell>
          <cell r="R23">
            <v>0</v>
          </cell>
          <cell r="S23">
            <v>0</v>
          </cell>
          <cell r="T23">
            <v>0</v>
          </cell>
        </row>
        <row r="24">
          <cell r="B24">
            <v>13820</v>
          </cell>
          <cell r="C24" t="str">
            <v>Fabian Warzal Ahmad Zikri</v>
          </cell>
          <cell r="D24" t="str">
            <v>XI TJKT 1</v>
          </cell>
          <cell r="E24">
            <v>0</v>
          </cell>
          <cell r="F24">
            <v>0</v>
          </cell>
          <cell r="G24">
            <v>0</v>
          </cell>
          <cell r="H24">
            <v>0</v>
          </cell>
          <cell r="I24">
            <v>0</v>
          </cell>
          <cell r="J24">
            <v>0</v>
          </cell>
          <cell r="K24">
            <v>0</v>
          </cell>
          <cell r="L24">
            <v>0</v>
          </cell>
          <cell r="R24">
            <v>0</v>
          </cell>
          <cell r="S24">
            <v>0</v>
          </cell>
          <cell r="T24">
            <v>0</v>
          </cell>
        </row>
        <row r="25">
          <cell r="B25">
            <v>13821</v>
          </cell>
          <cell r="C25" t="str">
            <v>Fauzan Rahmadan Wibowo</v>
          </cell>
          <cell r="D25" t="str">
            <v>XI TJKT 1</v>
          </cell>
          <cell r="E25">
            <v>0</v>
          </cell>
          <cell r="F25">
            <v>0</v>
          </cell>
          <cell r="G25">
            <v>0</v>
          </cell>
          <cell r="H25">
            <v>0</v>
          </cell>
          <cell r="I25">
            <v>0</v>
          </cell>
          <cell r="J25">
            <v>0</v>
          </cell>
          <cell r="K25">
            <v>0</v>
          </cell>
          <cell r="L25">
            <v>0</v>
          </cell>
          <cell r="R25">
            <v>0</v>
          </cell>
          <cell r="S25">
            <v>0</v>
          </cell>
          <cell r="T25">
            <v>0</v>
          </cell>
        </row>
        <row r="26">
          <cell r="B26">
            <v>13822</v>
          </cell>
          <cell r="C26" t="str">
            <v>Febio Robert Frederico</v>
          </cell>
          <cell r="D26" t="str">
            <v>XI TJKT 1</v>
          </cell>
          <cell r="E26">
            <v>0</v>
          </cell>
          <cell r="F26">
            <v>0</v>
          </cell>
          <cell r="G26">
            <v>0</v>
          </cell>
          <cell r="H26">
            <v>0</v>
          </cell>
          <cell r="I26">
            <v>0</v>
          </cell>
          <cell r="J26">
            <v>0</v>
          </cell>
          <cell r="K26">
            <v>0</v>
          </cell>
          <cell r="L26">
            <v>0</v>
          </cell>
          <cell r="R26">
            <v>0</v>
          </cell>
          <cell r="S26">
            <v>0</v>
          </cell>
          <cell r="T26">
            <v>0</v>
          </cell>
        </row>
        <row r="27">
          <cell r="B27">
            <v>13928</v>
          </cell>
          <cell r="C27" t="str">
            <v>Gingga Amirul Muiz</v>
          </cell>
          <cell r="D27" t="str">
            <v>XI TJKT 1</v>
          </cell>
          <cell r="E27">
            <v>0</v>
          </cell>
          <cell r="F27">
            <v>0</v>
          </cell>
          <cell r="G27">
            <v>0</v>
          </cell>
          <cell r="H27">
            <v>0</v>
          </cell>
          <cell r="I27">
            <v>0</v>
          </cell>
          <cell r="J27">
            <v>0</v>
          </cell>
          <cell r="K27">
            <v>0</v>
          </cell>
          <cell r="L27">
            <v>0</v>
          </cell>
          <cell r="R27">
            <v>0</v>
          </cell>
          <cell r="S27">
            <v>0</v>
          </cell>
          <cell r="T27">
            <v>0</v>
          </cell>
        </row>
        <row r="28">
          <cell r="B28">
            <v>13823</v>
          </cell>
          <cell r="C28" t="str">
            <v>Hilmiyahya Said</v>
          </cell>
          <cell r="D28" t="str">
            <v>XI TJKT 1</v>
          </cell>
          <cell r="E28">
            <v>0</v>
          </cell>
          <cell r="F28">
            <v>0</v>
          </cell>
          <cell r="G28">
            <v>0</v>
          </cell>
          <cell r="H28">
            <v>0</v>
          </cell>
          <cell r="I28">
            <v>0</v>
          </cell>
          <cell r="J28">
            <v>0</v>
          </cell>
          <cell r="K28">
            <v>0</v>
          </cell>
          <cell r="L28">
            <v>0</v>
          </cell>
          <cell r="R28">
            <v>0</v>
          </cell>
          <cell r="S28">
            <v>0</v>
          </cell>
          <cell r="T28">
            <v>0</v>
          </cell>
        </row>
        <row r="29">
          <cell r="B29">
            <v>13824</v>
          </cell>
          <cell r="C29" t="str">
            <v>Janur Akbar Hardjo Djatmiko</v>
          </cell>
          <cell r="D29" t="str">
            <v>XI TJKT 1</v>
          </cell>
          <cell r="E29">
            <v>0</v>
          </cell>
          <cell r="F29">
            <v>0</v>
          </cell>
          <cell r="G29">
            <v>0</v>
          </cell>
          <cell r="H29">
            <v>0</v>
          </cell>
          <cell r="I29">
            <v>0</v>
          </cell>
          <cell r="J29">
            <v>0</v>
          </cell>
          <cell r="K29">
            <v>0</v>
          </cell>
          <cell r="L29">
            <v>0</v>
          </cell>
          <cell r="R29">
            <v>0</v>
          </cell>
          <cell r="S29">
            <v>0</v>
          </cell>
          <cell r="T29">
            <v>0</v>
          </cell>
        </row>
        <row r="30">
          <cell r="B30">
            <v>13825</v>
          </cell>
          <cell r="C30" t="str">
            <v>Joceline John Beno</v>
          </cell>
          <cell r="D30" t="str">
            <v>XI TJKT 1</v>
          </cell>
          <cell r="E30">
            <v>0</v>
          </cell>
          <cell r="F30">
            <v>0</v>
          </cell>
          <cell r="G30">
            <v>0</v>
          </cell>
          <cell r="H30">
            <v>0</v>
          </cell>
          <cell r="I30">
            <v>0</v>
          </cell>
          <cell r="J30">
            <v>0</v>
          </cell>
          <cell r="K30">
            <v>0</v>
          </cell>
          <cell r="L30">
            <v>0</v>
          </cell>
          <cell r="R30">
            <v>0</v>
          </cell>
          <cell r="S30">
            <v>0</v>
          </cell>
          <cell r="T30">
            <v>0</v>
          </cell>
        </row>
        <row r="31">
          <cell r="B31">
            <v>13926</v>
          </cell>
          <cell r="C31" t="str">
            <v>Wahyu Putra Rahmadan</v>
          </cell>
          <cell r="D31" t="str">
            <v>XI TJKT 1</v>
          </cell>
          <cell r="E31">
            <v>0</v>
          </cell>
          <cell r="F31">
            <v>0</v>
          </cell>
          <cell r="G31">
            <v>0</v>
          </cell>
          <cell r="H31">
            <v>0</v>
          </cell>
          <cell r="I31">
            <v>0</v>
          </cell>
          <cell r="J31">
            <v>0</v>
          </cell>
          <cell r="K31">
            <v>0</v>
          </cell>
          <cell r="L31">
            <v>0</v>
          </cell>
          <cell r="R31">
            <v>0</v>
          </cell>
          <cell r="S31">
            <v>0</v>
          </cell>
          <cell r="T31">
            <v>0</v>
          </cell>
        </row>
        <row r="32">
          <cell r="B32"/>
          <cell r="C32"/>
          <cell r="D32"/>
          <cell r="E32"/>
          <cell r="F32"/>
          <cell r="G32"/>
          <cell r="H32"/>
          <cell r="I32"/>
          <cell r="J32"/>
          <cell r="K32"/>
          <cell r="L32"/>
          <cell r="R32"/>
          <cell r="S32"/>
          <cell r="T32"/>
        </row>
        <row r="33">
          <cell r="B33">
            <v>13927</v>
          </cell>
          <cell r="C33" t="str">
            <v>Ahmad Sultan Kurniawan</v>
          </cell>
          <cell r="D33" t="str">
            <v>XI TJKT 2</v>
          </cell>
          <cell r="E33">
            <v>82</v>
          </cell>
          <cell r="F33">
            <v>80.332222222222214</v>
          </cell>
          <cell r="G33">
            <v>79.412222222222212</v>
          </cell>
          <cell r="H33">
            <v>86</v>
          </cell>
          <cell r="I33">
            <v>80</v>
          </cell>
          <cell r="J33">
            <v>81</v>
          </cell>
          <cell r="K33">
            <v>82.19</v>
          </cell>
          <cell r="L33">
            <v>84.166666666666671</v>
          </cell>
          <cell r="R33">
            <v>85.895833333333329</v>
          </cell>
          <cell r="S33">
            <v>85.888888888888872</v>
          </cell>
          <cell r="T33">
            <v>83.252222222222215</v>
          </cell>
        </row>
        <row r="35">
          <cell r="B35">
            <v>13827</v>
          </cell>
          <cell r="C35" t="str">
            <v>Muhamad Ridho Alkhofi</v>
          </cell>
          <cell r="D35" t="str">
            <v>XI TJKT 2</v>
          </cell>
          <cell r="E35">
            <v>91</v>
          </cell>
          <cell r="F35">
            <v>85.551111111111098</v>
          </cell>
          <cell r="G35">
            <v>85.543333333333337</v>
          </cell>
          <cell r="H35">
            <v>85</v>
          </cell>
          <cell r="I35">
            <v>85</v>
          </cell>
          <cell r="J35">
            <v>82</v>
          </cell>
          <cell r="K35">
            <v>84.346666666666678</v>
          </cell>
          <cell r="L35">
            <v>84.722222222222229</v>
          </cell>
          <cell r="R35">
            <v>86.494444444444454</v>
          </cell>
          <cell r="S35">
            <v>86.222222222222214</v>
          </cell>
          <cell r="T35">
            <v>86.626666666666665</v>
          </cell>
        </row>
        <row r="36">
          <cell r="B36">
            <v>13828</v>
          </cell>
          <cell r="C36" t="str">
            <v>Muhammad Ananda Akbar Fatkhurrozi</v>
          </cell>
          <cell r="D36" t="str">
            <v>XI TJKT 2</v>
          </cell>
          <cell r="E36">
            <v>76</v>
          </cell>
          <cell r="F36">
            <v>75.923333333333332</v>
          </cell>
          <cell r="G36">
            <v>76.085555555555558</v>
          </cell>
          <cell r="H36">
            <v>85</v>
          </cell>
          <cell r="I36">
            <v>76</v>
          </cell>
          <cell r="J36">
            <v>78</v>
          </cell>
          <cell r="K36">
            <v>81.319999999999993</v>
          </cell>
          <cell r="L36">
            <v>82.301111111111112</v>
          </cell>
          <cell r="R36">
            <v>82.861388888888897</v>
          </cell>
          <cell r="S36">
            <v>85.924444444444433</v>
          </cell>
          <cell r="T36">
            <v>83.88111111111111</v>
          </cell>
        </row>
        <row r="37">
          <cell r="B37">
            <v>13829</v>
          </cell>
          <cell r="C37" t="str">
            <v>Muhammad Arifin</v>
          </cell>
          <cell r="D37" t="str">
            <v>XI TJKT 2</v>
          </cell>
          <cell r="E37">
            <v>89.333333333333329</v>
          </cell>
          <cell r="F37">
            <v>90.563333333333333</v>
          </cell>
          <cell r="G37">
            <v>87.083333333333329</v>
          </cell>
          <cell r="H37">
            <v>85</v>
          </cell>
          <cell r="I37">
            <v>82</v>
          </cell>
          <cell r="J37">
            <v>87</v>
          </cell>
          <cell r="K37">
            <v>85.75</v>
          </cell>
          <cell r="L37">
            <v>84.563333333333333</v>
          </cell>
          <cell r="R37">
            <v>87.861111111111128</v>
          </cell>
          <cell r="S37">
            <v>88.186666666666667</v>
          </cell>
          <cell r="T37">
            <v>85.96</v>
          </cell>
        </row>
        <row r="38">
          <cell r="B38">
            <v>13831</v>
          </cell>
          <cell r="C38" t="str">
            <v>Muhammad Fikri Sabiluddin</v>
          </cell>
          <cell r="D38" t="str">
            <v>XI TJKT 2</v>
          </cell>
          <cell r="E38">
            <v>84</v>
          </cell>
          <cell r="F38">
            <v>83.437777777777782</v>
          </cell>
          <cell r="G38">
            <v>80.167777777777772</v>
          </cell>
          <cell r="H38">
            <v>85</v>
          </cell>
          <cell r="I38">
            <v>84</v>
          </cell>
          <cell r="J38">
            <v>81</v>
          </cell>
          <cell r="K38">
            <v>81.319999999999993</v>
          </cell>
          <cell r="L38">
            <v>83.19</v>
          </cell>
          <cell r="R38">
            <v>83.762499999999989</v>
          </cell>
          <cell r="S38">
            <v>86.348888888888879</v>
          </cell>
          <cell r="T38">
            <v>83.085555555555558</v>
          </cell>
        </row>
        <row r="39">
          <cell r="B39">
            <v>13833</v>
          </cell>
          <cell r="C39" t="str">
            <v>Nataswa Aziva Putri</v>
          </cell>
          <cell r="D39" t="str">
            <v>XI TJKT 2</v>
          </cell>
          <cell r="E39">
            <v>82</v>
          </cell>
          <cell r="F39">
            <v>79.597777777777779</v>
          </cell>
          <cell r="G39">
            <v>77.76444444444445</v>
          </cell>
          <cell r="H39">
            <v>85</v>
          </cell>
          <cell r="I39">
            <v>77</v>
          </cell>
          <cell r="J39">
            <v>79</v>
          </cell>
          <cell r="K39">
            <v>81.166666666666671</v>
          </cell>
          <cell r="L39">
            <v>82.856666666666669</v>
          </cell>
          <cell r="R39">
            <v>76.027777777777786</v>
          </cell>
          <cell r="S39">
            <v>84.571111111111108</v>
          </cell>
          <cell r="T39">
            <v>80.431111111111122</v>
          </cell>
        </row>
        <row r="40">
          <cell r="B40">
            <v>13834</v>
          </cell>
          <cell r="C40" t="str">
            <v>Nayya Agustina Nurjanah</v>
          </cell>
          <cell r="D40" t="str">
            <v>XI TJKT 2</v>
          </cell>
          <cell r="E40">
            <v>85</v>
          </cell>
          <cell r="F40">
            <v>82.958888888888893</v>
          </cell>
          <cell r="G40">
            <v>79.664444444444442</v>
          </cell>
          <cell r="H40">
            <v>86</v>
          </cell>
          <cell r="I40">
            <v>86</v>
          </cell>
          <cell r="J40">
            <v>82</v>
          </cell>
          <cell r="K40">
            <v>82.856666666666669</v>
          </cell>
          <cell r="L40">
            <v>81.653333333333322</v>
          </cell>
          <cell r="R40">
            <v>80.137499999999989</v>
          </cell>
          <cell r="S40">
            <v>86.305555555555543</v>
          </cell>
          <cell r="T40">
            <v>81.737777777777779</v>
          </cell>
        </row>
        <row r="41">
          <cell r="B41">
            <v>13835</v>
          </cell>
          <cell r="C41" t="str">
            <v>Oktavian Rafif Admaja</v>
          </cell>
          <cell r="D41" t="str">
            <v>XI TJKT 2</v>
          </cell>
          <cell r="E41">
            <v>87.666666666666671</v>
          </cell>
          <cell r="F41">
            <v>76.922222222222217</v>
          </cell>
          <cell r="G41">
            <v>74.583333333333329</v>
          </cell>
          <cell r="H41">
            <v>85</v>
          </cell>
          <cell r="I41">
            <v>76</v>
          </cell>
          <cell r="J41">
            <v>78</v>
          </cell>
          <cell r="K41">
            <v>82.166666666666671</v>
          </cell>
          <cell r="L41">
            <v>83.023333333333326</v>
          </cell>
          <cell r="R41">
            <v>79.507222222222239</v>
          </cell>
          <cell r="S41">
            <v>85.833333333333329</v>
          </cell>
          <cell r="T41">
            <v>84.48</v>
          </cell>
        </row>
        <row r="42">
          <cell r="B42">
            <v>13921</v>
          </cell>
          <cell r="C42" t="str">
            <v>Putra Avristiyan Aqrom</v>
          </cell>
          <cell r="D42" t="str">
            <v>XI TJKT 2</v>
          </cell>
          <cell r="E42">
            <v>86</v>
          </cell>
          <cell r="F42">
            <v>78.247777777777785</v>
          </cell>
          <cell r="G42">
            <v>77.324444444444453</v>
          </cell>
          <cell r="H42">
            <v>84</v>
          </cell>
          <cell r="I42">
            <v>78</v>
          </cell>
          <cell r="J42">
            <v>79</v>
          </cell>
          <cell r="K42">
            <v>83.94</v>
          </cell>
          <cell r="L42">
            <v>82.264444444444436</v>
          </cell>
          <cell r="R42">
            <v>80.388611111111118</v>
          </cell>
          <cell r="S42">
            <v>86.424444444444433</v>
          </cell>
          <cell r="T42">
            <v>84.571111111111108</v>
          </cell>
        </row>
        <row r="43">
          <cell r="B43">
            <v>13836</v>
          </cell>
          <cell r="C43" t="str">
            <v>Radita Setiyawan</v>
          </cell>
          <cell r="D43" t="str">
            <v>XI TJKT 2</v>
          </cell>
          <cell r="E43">
            <v>90.333333333333329</v>
          </cell>
          <cell r="F43">
            <v>86.88111111111111</v>
          </cell>
          <cell r="G43">
            <v>84.112222222222215</v>
          </cell>
          <cell r="H43">
            <v>85</v>
          </cell>
          <cell r="I43">
            <v>79</v>
          </cell>
          <cell r="J43">
            <v>81</v>
          </cell>
          <cell r="K43">
            <v>85.453333333333333</v>
          </cell>
          <cell r="L43">
            <v>85.055555555555557</v>
          </cell>
          <cell r="R43">
            <v>83.292777777777772</v>
          </cell>
          <cell r="S43">
            <v>86.48</v>
          </cell>
          <cell r="T43">
            <v>82.903333333333322</v>
          </cell>
        </row>
        <row r="44">
          <cell r="B44">
            <v>13837</v>
          </cell>
          <cell r="C44" t="str">
            <v>Rafansya Adinta Prayoga</v>
          </cell>
          <cell r="D44" t="str">
            <v>XI TJKT 2</v>
          </cell>
          <cell r="E44">
            <v>84.333333333333329</v>
          </cell>
          <cell r="F44">
            <v>83.305555555555557</v>
          </cell>
          <cell r="G44">
            <v>83.045555555555552</v>
          </cell>
          <cell r="H44">
            <v>84</v>
          </cell>
          <cell r="I44">
            <v>79</v>
          </cell>
          <cell r="J44">
            <v>82</v>
          </cell>
          <cell r="K44">
            <v>84.166666666666671</v>
          </cell>
          <cell r="L44">
            <v>84.452222222222218</v>
          </cell>
          <cell r="R44">
            <v>82.306111111111122</v>
          </cell>
          <cell r="S44">
            <v>86.321111111111122</v>
          </cell>
          <cell r="T44">
            <v>82.26444444444445</v>
          </cell>
        </row>
        <row r="45">
          <cell r="B45">
            <v>13838</v>
          </cell>
          <cell r="C45" t="str">
            <v>Rahmadila Cahya Widya Verara</v>
          </cell>
          <cell r="D45" t="str">
            <v>XI TJKT 2</v>
          </cell>
          <cell r="E45">
            <v>88.666666666666671</v>
          </cell>
          <cell r="F45">
            <v>82.171111111111117</v>
          </cell>
          <cell r="G45">
            <v>81.802222222222213</v>
          </cell>
          <cell r="H45">
            <v>84</v>
          </cell>
          <cell r="I45">
            <v>77</v>
          </cell>
          <cell r="J45">
            <v>80</v>
          </cell>
          <cell r="K45">
            <v>82.893333333333331</v>
          </cell>
          <cell r="L45">
            <v>83.478888888888889</v>
          </cell>
          <cell r="R45">
            <v>79.080833333333331</v>
          </cell>
          <cell r="S45">
            <v>86.242222222222225</v>
          </cell>
          <cell r="T45">
            <v>80.51444444444445</v>
          </cell>
        </row>
        <row r="46">
          <cell r="B46">
            <v>13839</v>
          </cell>
          <cell r="C46" t="str">
            <v>Refan Syahdan Franstama</v>
          </cell>
          <cell r="D46" t="str">
            <v>XI TJKT 2</v>
          </cell>
          <cell r="E46">
            <v>84.333333333333329</v>
          </cell>
          <cell r="F46">
            <v>79.254444444444445</v>
          </cell>
          <cell r="G46">
            <v>78.459999999999994</v>
          </cell>
          <cell r="H46">
            <v>85</v>
          </cell>
          <cell r="I46">
            <v>81</v>
          </cell>
          <cell r="J46">
            <v>80</v>
          </cell>
          <cell r="K46">
            <v>81.25</v>
          </cell>
          <cell r="L46">
            <v>80.683333333333323</v>
          </cell>
          <cell r="R46">
            <v>79.499722222222218</v>
          </cell>
          <cell r="S46">
            <v>86.23</v>
          </cell>
          <cell r="T46">
            <v>80.792222222222222</v>
          </cell>
        </row>
        <row r="47">
          <cell r="B47">
            <v>13841</v>
          </cell>
          <cell r="C47" t="str">
            <v>Revanza Erland Saputra</v>
          </cell>
          <cell r="D47" t="str">
            <v>XI TJKT 2</v>
          </cell>
          <cell r="E47">
            <v>86.866666666666674</v>
          </cell>
          <cell r="F47">
            <v>80.861111111111114</v>
          </cell>
          <cell r="G47">
            <v>78.63</v>
          </cell>
          <cell r="H47">
            <v>85</v>
          </cell>
          <cell r="I47">
            <v>78</v>
          </cell>
          <cell r="J47">
            <v>80</v>
          </cell>
          <cell r="K47">
            <v>81.62</v>
          </cell>
          <cell r="L47">
            <v>82.194444444444443</v>
          </cell>
          <cell r="R47">
            <v>78.145277777777778</v>
          </cell>
          <cell r="S47">
            <v>86.36888888888889</v>
          </cell>
          <cell r="T47">
            <v>82.918888888888887</v>
          </cell>
        </row>
        <row r="48">
          <cell r="B48">
            <v>13842</v>
          </cell>
          <cell r="C48" t="str">
            <v>Reza Anjas Saputra</v>
          </cell>
          <cell r="D48" t="str">
            <v>XI TJKT 2</v>
          </cell>
          <cell r="E48">
            <v>86.666666666666671</v>
          </cell>
          <cell r="F48">
            <v>82.600000000000009</v>
          </cell>
          <cell r="G48">
            <v>77.572222222222209</v>
          </cell>
          <cell r="H48">
            <v>85</v>
          </cell>
          <cell r="I48">
            <v>81</v>
          </cell>
          <cell r="J48">
            <v>80</v>
          </cell>
          <cell r="K48">
            <v>83.736666666666665</v>
          </cell>
          <cell r="L48">
            <v>81.808888888888887</v>
          </cell>
          <cell r="R48">
            <v>85.43805555555555</v>
          </cell>
          <cell r="S48">
            <v>86.237777777777794</v>
          </cell>
          <cell r="T48">
            <v>86.305555555555543</v>
          </cell>
        </row>
        <row r="49">
          <cell r="B49">
            <v>13843</v>
          </cell>
          <cell r="C49" t="str">
            <v>Rido Lamindo</v>
          </cell>
          <cell r="D49" t="str">
            <v>XI TJKT 2</v>
          </cell>
          <cell r="E49">
            <v>78</v>
          </cell>
          <cell r="F49">
            <v>77.833333333333329</v>
          </cell>
          <cell r="G49">
            <v>73.564444444444447</v>
          </cell>
          <cell r="H49">
            <v>84</v>
          </cell>
          <cell r="I49">
            <v>73</v>
          </cell>
          <cell r="J49">
            <v>79</v>
          </cell>
          <cell r="K49">
            <v>80.046666666666667</v>
          </cell>
          <cell r="L49">
            <v>80.665555555555557</v>
          </cell>
          <cell r="R49">
            <v>78.693055555555546</v>
          </cell>
          <cell r="S49">
            <v>84.174444444444447</v>
          </cell>
          <cell r="T49">
            <v>79.821111111111108</v>
          </cell>
        </row>
        <row r="50">
          <cell r="B50">
            <v>13844</v>
          </cell>
          <cell r="C50" t="str">
            <v>Rosela Maharani</v>
          </cell>
          <cell r="D50" t="str">
            <v>XI TJKT 2</v>
          </cell>
          <cell r="E50">
            <v>86.666666666666671</v>
          </cell>
          <cell r="F50">
            <v>80.805555555555557</v>
          </cell>
          <cell r="G50">
            <v>79.376666666666665</v>
          </cell>
          <cell r="H50">
            <v>84</v>
          </cell>
          <cell r="I50">
            <v>76</v>
          </cell>
          <cell r="J50">
            <v>80</v>
          </cell>
          <cell r="K50">
            <v>83.12</v>
          </cell>
          <cell r="L50">
            <v>82.451111111111103</v>
          </cell>
          <cell r="R50">
            <v>81.952777777777783</v>
          </cell>
          <cell r="S50">
            <v>85.904444444444451</v>
          </cell>
          <cell r="T50">
            <v>80.964444444444453</v>
          </cell>
        </row>
        <row r="51">
          <cell r="B51">
            <v>13846</v>
          </cell>
          <cell r="C51" t="str">
            <v>Septian Helmi Ramadhan</v>
          </cell>
          <cell r="D51" t="str">
            <v>XI TJKT 2</v>
          </cell>
          <cell r="E51">
            <v>18.333333333333332</v>
          </cell>
          <cell r="F51">
            <v>0</v>
          </cell>
          <cell r="G51">
            <v>42.31666666666667</v>
          </cell>
          <cell r="H51">
            <v>43</v>
          </cell>
          <cell r="I51">
            <v>0</v>
          </cell>
          <cell r="J51">
            <v>0</v>
          </cell>
          <cell r="K51">
            <v>0</v>
          </cell>
          <cell r="L51">
            <v>67.27</v>
          </cell>
          <cell r="R51">
            <v>25.3</v>
          </cell>
          <cell r="S51">
            <v>58.25</v>
          </cell>
          <cell r="T51">
            <v>60.314999999999998</v>
          </cell>
        </row>
        <row r="52">
          <cell r="B52">
            <v>13847</v>
          </cell>
          <cell r="C52" t="str">
            <v>Shoni Syakuro</v>
          </cell>
          <cell r="D52" t="str">
            <v>XI TJKT 2</v>
          </cell>
          <cell r="E52">
            <v>85</v>
          </cell>
          <cell r="F52">
            <v>80.444444444444443</v>
          </cell>
          <cell r="G52">
            <v>84.906666666666666</v>
          </cell>
          <cell r="H52">
            <v>85</v>
          </cell>
          <cell r="I52">
            <v>80</v>
          </cell>
          <cell r="J52">
            <v>82</v>
          </cell>
          <cell r="K52">
            <v>84.56</v>
          </cell>
          <cell r="L52">
            <v>84.563333333333333</v>
          </cell>
          <cell r="R52">
            <v>83.630555555555546</v>
          </cell>
          <cell r="S52">
            <v>86.222222222222214</v>
          </cell>
          <cell r="T52">
            <v>83.082222222222228</v>
          </cell>
        </row>
        <row r="53">
          <cell r="B53"/>
          <cell r="C53"/>
          <cell r="D53"/>
          <cell r="E53"/>
          <cell r="F53"/>
          <cell r="G53"/>
          <cell r="H53"/>
          <cell r="I53"/>
          <cell r="J53"/>
          <cell r="K53"/>
          <cell r="L53"/>
          <cell r="R53"/>
          <cell r="S53"/>
          <cell r="T53"/>
        </row>
        <row r="54">
          <cell r="B54">
            <v>13595</v>
          </cell>
          <cell r="C54" t="str">
            <v>Abdul Halim</v>
          </cell>
          <cell r="D54" t="str">
            <v>XI TOI 1</v>
          </cell>
          <cell r="E54">
            <v>0</v>
          </cell>
          <cell r="F54">
            <v>0</v>
          </cell>
          <cell r="G54">
            <v>0</v>
          </cell>
          <cell r="H54">
            <v>0</v>
          </cell>
          <cell r="I54">
            <v>0</v>
          </cell>
          <cell r="J54">
            <v>0</v>
          </cell>
          <cell r="K54">
            <v>0</v>
          </cell>
          <cell r="L54">
            <v>0</v>
          </cell>
          <cell r="R54">
            <v>0</v>
          </cell>
          <cell r="S54">
            <v>0</v>
          </cell>
          <cell r="T54">
            <v>0</v>
          </cell>
        </row>
        <row r="56">
          <cell r="B56">
            <v>13597</v>
          </cell>
          <cell r="C56" t="str">
            <v>Adnan Prayudi Ramadhani</v>
          </cell>
          <cell r="D56" t="str">
            <v>XI TOI 1</v>
          </cell>
          <cell r="E56">
            <v>0</v>
          </cell>
          <cell r="F56">
            <v>0</v>
          </cell>
          <cell r="G56">
            <v>0</v>
          </cell>
          <cell r="H56">
            <v>0</v>
          </cell>
          <cell r="I56">
            <v>0</v>
          </cell>
          <cell r="J56">
            <v>0</v>
          </cell>
          <cell r="K56">
            <v>0</v>
          </cell>
          <cell r="L56">
            <v>0</v>
          </cell>
          <cell r="R56">
            <v>0</v>
          </cell>
          <cell r="S56">
            <v>0</v>
          </cell>
          <cell r="T56">
            <v>0</v>
          </cell>
        </row>
        <row r="57">
          <cell r="B57">
            <v>13598</v>
          </cell>
          <cell r="C57" t="str">
            <v>Ahmad Aufa Baddawi</v>
          </cell>
          <cell r="D57" t="str">
            <v>XI TOI 1</v>
          </cell>
          <cell r="E57">
            <v>0</v>
          </cell>
          <cell r="F57">
            <v>0</v>
          </cell>
          <cell r="G57">
            <v>0</v>
          </cell>
          <cell r="H57">
            <v>0</v>
          </cell>
          <cell r="I57">
            <v>0</v>
          </cell>
          <cell r="J57">
            <v>0</v>
          </cell>
          <cell r="K57">
            <v>0</v>
          </cell>
          <cell r="L57">
            <v>0</v>
          </cell>
          <cell r="R57">
            <v>0</v>
          </cell>
          <cell r="S57">
            <v>0</v>
          </cell>
          <cell r="T57">
            <v>0</v>
          </cell>
        </row>
        <row r="58">
          <cell r="B58">
            <v>13599</v>
          </cell>
          <cell r="C58" t="str">
            <v>Aksan Tadharu</v>
          </cell>
          <cell r="D58" t="str">
            <v>XI TOI 1</v>
          </cell>
          <cell r="E58">
            <v>0</v>
          </cell>
          <cell r="F58">
            <v>0</v>
          </cell>
          <cell r="G58">
            <v>0</v>
          </cell>
          <cell r="H58">
            <v>0</v>
          </cell>
          <cell r="I58">
            <v>0</v>
          </cell>
          <cell r="J58">
            <v>0</v>
          </cell>
          <cell r="K58">
            <v>0</v>
          </cell>
          <cell r="L58">
            <v>0</v>
          </cell>
          <cell r="R58">
            <v>0</v>
          </cell>
          <cell r="S58">
            <v>0</v>
          </cell>
          <cell r="T58">
            <v>0</v>
          </cell>
        </row>
        <row r="59">
          <cell r="B59">
            <v>13600</v>
          </cell>
          <cell r="C59" t="str">
            <v>Al Aqila Gaza Wrianto</v>
          </cell>
          <cell r="D59" t="str">
            <v>XI TOI 1</v>
          </cell>
          <cell r="E59">
            <v>0</v>
          </cell>
          <cell r="F59">
            <v>0</v>
          </cell>
          <cell r="G59">
            <v>0</v>
          </cell>
          <cell r="H59">
            <v>0</v>
          </cell>
          <cell r="I59">
            <v>0</v>
          </cell>
          <cell r="J59">
            <v>0</v>
          </cell>
          <cell r="K59">
            <v>0</v>
          </cell>
          <cell r="L59">
            <v>0</v>
          </cell>
          <cell r="R59">
            <v>0</v>
          </cell>
          <cell r="S59">
            <v>0</v>
          </cell>
          <cell r="T59">
            <v>0</v>
          </cell>
        </row>
        <row r="60">
          <cell r="B60">
            <v>13601</v>
          </cell>
          <cell r="C60" t="str">
            <v>Albahtiar Mahesa Satria Elang</v>
          </cell>
          <cell r="D60" t="str">
            <v>XI TOI 1</v>
          </cell>
          <cell r="E60">
            <v>0</v>
          </cell>
          <cell r="F60">
            <v>0</v>
          </cell>
          <cell r="G60">
            <v>0</v>
          </cell>
          <cell r="H60">
            <v>0</v>
          </cell>
          <cell r="I60">
            <v>0</v>
          </cell>
          <cell r="J60">
            <v>0</v>
          </cell>
          <cell r="K60">
            <v>0</v>
          </cell>
          <cell r="L60">
            <v>0</v>
          </cell>
          <cell r="R60">
            <v>0</v>
          </cell>
          <cell r="S60">
            <v>0</v>
          </cell>
          <cell r="T60">
            <v>0</v>
          </cell>
        </row>
        <row r="61">
          <cell r="B61">
            <v>13602</v>
          </cell>
          <cell r="C61" t="str">
            <v>Alde Royan Pratama</v>
          </cell>
          <cell r="D61" t="str">
            <v>XI TOI 1</v>
          </cell>
          <cell r="E61">
            <v>0</v>
          </cell>
          <cell r="F61">
            <v>0</v>
          </cell>
          <cell r="G61">
            <v>0</v>
          </cell>
          <cell r="H61">
            <v>0</v>
          </cell>
          <cell r="I61">
            <v>0</v>
          </cell>
          <cell r="J61">
            <v>0</v>
          </cell>
          <cell r="K61">
            <v>0</v>
          </cell>
          <cell r="L61">
            <v>0</v>
          </cell>
          <cell r="R61">
            <v>0</v>
          </cell>
          <cell r="S61">
            <v>0</v>
          </cell>
          <cell r="T61">
            <v>0</v>
          </cell>
        </row>
        <row r="62">
          <cell r="B62">
            <v>13603</v>
          </cell>
          <cell r="C62" t="str">
            <v>Alfinza Cahya Saputra</v>
          </cell>
          <cell r="D62" t="str">
            <v>XI TOI 1</v>
          </cell>
          <cell r="E62">
            <v>0</v>
          </cell>
          <cell r="F62">
            <v>0</v>
          </cell>
          <cell r="G62">
            <v>0</v>
          </cell>
          <cell r="H62">
            <v>0</v>
          </cell>
          <cell r="I62">
            <v>0</v>
          </cell>
          <cell r="J62">
            <v>0</v>
          </cell>
          <cell r="K62">
            <v>0</v>
          </cell>
          <cell r="L62">
            <v>0</v>
          </cell>
          <cell r="R62">
            <v>0</v>
          </cell>
          <cell r="S62">
            <v>0</v>
          </cell>
          <cell r="T62">
            <v>0</v>
          </cell>
        </row>
        <row r="63">
          <cell r="B63">
            <v>13604</v>
          </cell>
          <cell r="C63" t="str">
            <v>Arif Fhatin Mustaqim</v>
          </cell>
          <cell r="D63" t="str">
            <v>XI TOI 1</v>
          </cell>
          <cell r="E63">
            <v>0</v>
          </cell>
          <cell r="F63">
            <v>0</v>
          </cell>
          <cell r="G63">
            <v>0</v>
          </cell>
          <cell r="H63">
            <v>0</v>
          </cell>
          <cell r="I63">
            <v>0</v>
          </cell>
          <cell r="J63">
            <v>0</v>
          </cell>
          <cell r="K63">
            <v>0</v>
          </cell>
          <cell r="L63">
            <v>0</v>
          </cell>
          <cell r="R63">
            <v>0</v>
          </cell>
          <cell r="S63">
            <v>0</v>
          </cell>
          <cell r="T63">
            <v>0</v>
          </cell>
        </row>
        <row r="64">
          <cell r="B64">
            <v>13605</v>
          </cell>
          <cell r="C64" t="str">
            <v>Aroqyan Azis Khoirul Misbah</v>
          </cell>
          <cell r="D64" t="str">
            <v>XI TOI 1</v>
          </cell>
          <cell r="E64">
            <v>0</v>
          </cell>
          <cell r="F64">
            <v>0</v>
          </cell>
          <cell r="G64">
            <v>0</v>
          </cell>
          <cell r="H64">
            <v>0</v>
          </cell>
          <cell r="I64">
            <v>0</v>
          </cell>
          <cell r="J64">
            <v>0</v>
          </cell>
          <cell r="K64">
            <v>0</v>
          </cell>
          <cell r="L64">
            <v>0</v>
          </cell>
          <cell r="R64">
            <v>0</v>
          </cell>
          <cell r="S64">
            <v>0</v>
          </cell>
          <cell r="T64">
            <v>0</v>
          </cell>
        </row>
        <row r="65">
          <cell r="B65">
            <v>13606</v>
          </cell>
          <cell r="C65" t="str">
            <v>Azwanirham Fahriza</v>
          </cell>
          <cell r="D65" t="str">
            <v>XI TOI 1</v>
          </cell>
          <cell r="E65">
            <v>0</v>
          </cell>
          <cell r="F65">
            <v>0</v>
          </cell>
          <cell r="G65">
            <v>0</v>
          </cell>
          <cell r="H65">
            <v>0</v>
          </cell>
          <cell r="I65">
            <v>0</v>
          </cell>
          <cell r="J65">
            <v>0</v>
          </cell>
          <cell r="K65">
            <v>0</v>
          </cell>
          <cell r="L65">
            <v>0</v>
          </cell>
          <cell r="R65">
            <v>0</v>
          </cell>
          <cell r="S65">
            <v>0</v>
          </cell>
          <cell r="T65">
            <v>0</v>
          </cell>
        </row>
        <row r="66">
          <cell r="B66">
            <v>13607</v>
          </cell>
          <cell r="C66" t="str">
            <v>Cenata Arya Fizziansyah</v>
          </cell>
          <cell r="D66" t="str">
            <v>XI TOI 1</v>
          </cell>
          <cell r="E66">
            <v>0</v>
          </cell>
          <cell r="F66">
            <v>0</v>
          </cell>
          <cell r="G66">
            <v>0</v>
          </cell>
          <cell r="H66">
            <v>0</v>
          </cell>
          <cell r="I66">
            <v>0</v>
          </cell>
          <cell r="J66">
            <v>0</v>
          </cell>
          <cell r="K66">
            <v>0</v>
          </cell>
          <cell r="L66">
            <v>0</v>
          </cell>
          <cell r="R66">
            <v>0</v>
          </cell>
          <cell r="S66">
            <v>0</v>
          </cell>
          <cell r="T66">
            <v>0</v>
          </cell>
        </row>
        <row r="67">
          <cell r="B67">
            <v>13608</v>
          </cell>
          <cell r="C67" t="str">
            <v>Daffa Khoirul Annas</v>
          </cell>
          <cell r="D67" t="str">
            <v>XI TOI 1</v>
          </cell>
          <cell r="E67">
            <v>0</v>
          </cell>
          <cell r="F67">
            <v>0</v>
          </cell>
          <cell r="G67">
            <v>0</v>
          </cell>
          <cell r="H67">
            <v>0</v>
          </cell>
          <cell r="I67">
            <v>0</v>
          </cell>
          <cell r="J67">
            <v>0</v>
          </cell>
          <cell r="K67">
            <v>0</v>
          </cell>
          <cell r="L67">
            <v>0</v>
          </cell>
          <cell r="R67">
            <v>0</v>
          </cell>
          <cell r="S67">
            <v>0</v>
          </cell>
          <cell r="T67">
            <v>0</v>
          </cell>
        </row>
        <row r="68">
          <cell r="B68">
            <v>13609</v>
          </cell>
          <cell r="C68" t="str">
            <v>Damar Novel Eka Prahuda</v>
          </cell>
          <cell r="D68" t="str">
            <v>XI TOI 1</v>
          </cell>
          <cell r="E68">
            <v>0</v>
          </cell>
          <cell r="F68">
            <v>0</v>
          </cell>
          <cell r="G68">
            <v>0</v>
          </cell>
          <cell r="H68">
            <v>0</v>
          </cell>
          <cell r="I68">
            <v>0</v>
          </cell>
          <cell r="J68">
            <v>0</v>
          </cell>
          <cell r="K68">
            <v>0</v>
          </cell>
          <cell r="L68">
            <v>0</v>
          </cell>
          <cell r="R68">
            <v>0</v>
          </cell>
          <cell r="S68">
            <v>0</v>
          </cell>
          <cell r="T68">
            <v>0</v>
          </cell>
        </row>
        <row r="69">
          <cell r="B69">
            <v>13610</v>
          </cell>
          <cell r="C69" t="str">
            <v>Dandi Wira Pratama</v>
          </cell>
          <cell r="D69" t="str">
            <v>XI TOI 1</v>
          </cell>
          <cell r="E69">
            <v>0</v>
          </cell>
          <cell r="F69">
            <v>0</v>
          </cell>
          <cell r="G69">
            <v>0</v>
          </cell>
          <cell r="H69">
            <v>0</v>
          </cell>
          <cell r="I69">
            <v>0</v>
          </cell>
          <cell r="J69">
            <v>0</v>
          </cell>
          <cell r="K69">
            <v>0</v>
          </cell>
          <cell r="L69">
            <v>0</v>
          </cell>
          <cell r="R69">
            <v>0</v>
          </cell>
          <cell r="S69">
            <v>0</v>
          </cell>
          <cell r="T69">
            <v>0</v>
          </cell>
        </row>
        <row r="70">
          <cell r="B70">
            <v>13611</v>
          </cell>
          <cell r="C70" t="str">
            <v>Davit Alif Prasetyo</v>
          </cell>
          <cell r="D70" t="str">
            <v>XI TOI 1</v>
          </cell>
          <cell r="E70">
            <v>0</v>
          </cell>
          <cell r="F70">
            <v>0</v>
          </cell>
          <cell r="G70">
            <v>0</v>
          </cell>
          <cell r="H70">
            <v>0</v>
          </cell>
          <cell r="I70">
            <v>0</v>
          </cell>
          <cell r="J70">
            <v>0</v>
          </cell>
          <cell r="K70">
            <v>0</v>
          </cell>
          <cell r="L70">
            <v>0</v>
          </cell>
          <cell r="R70">
            <v>0</v>
          </cell>
          <cell r="S70">
            <v>0</v>
          </cell>
          <cell r="T70">
            <v>0</v>
          </cell>
        </row>
        <row r="71">
          <cell r="B71">
            <v>13613</v>
          </cell>
          <cell r="C71" t="str">
            <v>Denisa Nur Fitriana</v>
          </cell>
          <cell r="D71" t="str">
            <v>XI TOI 1</v>
          </cell>
          <cell r="E71">
            <v>0</v>
          </cell>
          <cell r="F71">
            <v>0</v>
          </cell>
          <cell r="G71">
            <v>0</v>
          </cell>
          <cell r="H71">
            <v>0</v>
          </cell>
          <cell r="I71">
            <v>0</v>
          </cell>
          <cell r="J71">
            <v>0</v>
          </cell>
          <cell r="K71">
            <v>0</v>
          </cell>
          <cell r="L71">
            <v>0</v>
          </cell>
          <cell r="R71">
            <v>0</v>
          </cell>
          <cell r="S71">
            <v>0</v>
          </cell>
          <cell r="T71">
            <v>0</v>
          </cell>
        </row>
        <row r="72">
          <cell r="B72">
            <v>13614</v>
          </cell>
          <cell r="C72" t="str">
            <v>Endgrix Lion Meipin</v>
          </cell>
          <cell r="D72" t="str">
            <v>XI TOI 1</v>
          </cell>
          <cell r="E72">
            <v>0</v>
          </cell>
          <cell r="F72">
            <v>0</v>
          </cell>
          <cell r="G72">
            <v>0</v>
          </cell>
          <cell r="H72">
            <v>0</v>
          </cell>
          <cell r="I72">
            <v>0</v>
          </cell>
          <cell r="J72">
            <v>0</v>
          </cell>
          <cell r="K72">
            <v>0</v>
          </cell>
          <cell r="L72">
            <v>0</v>
          </cell>
          <cell r="R72">
            <v>0</v>
          </cell>
          <cell r="S72">
            <v>0</v>
          </cell>
          <cell r="T72">
            <v>0</v>
          </cell>
        </row>
        <row r="73">
          <cell r="B73">
            <v>13615</v>
          </cell>
          <cell r="C73" t="str">
            <v>Evan Fadilah</v>
          </cell>
          <cell r="D73" t="str">
            <v>XI TOI 1</v>
          </cell>
          <cell r="E73">
            <v>0</v>
          </cell>
          <cell r="F73">
            <v>0</v>
          </cell>
          <cell r="G73">
            <v>0</v>
          </cell>
          <cell r="H73">
            <v>0</v>
          </cell>
          <cell r="I73">
            <v>0</v>
          </cell>
          <cell r="J73">
            <v>0</v>
          </cell>
          <cell r="K73">
            <v>0</v>
          </cell>
          <cell r="L73">
            <v>0</v>
          </cell>
          <cell r="R73">
            <v>0</v>
          </cell>
          <cell r="S73">
            <v>0</v>
          </cell>
          <cell r="T73">
            <v>0</v>
          </cell>
        </row>
        <row r="74">
          <cell r="B74">
            <v>13616</v>
          </cell>
          <cell r="C74" t="str">
            <v>Fachrudin Ahmad Haidar</v>
          </cell>
          <cell r="D74" t="str">
            <v>XI TOI 1</v>
          </cell>
          <cell r="E74">
            <v>0</v>
          </cell>
          <cell r="F74">
            <v>0</v>
          </cell>
          <cell r="G74">
            <v>0</v>
          </cell>
          <cell r="H74">
            <v>0</v>
          </cell>
          <cell r="I74">
            <v>0</v>
          </cell>
          <cell r="J74">
            <v>0</v>
          </cell>
          <cell r="K74">
            <v>0</v>
          </cell>
          <cell r="L74">
            <v>0</v>
          </cell>
          <cell r="R74">
            <v>0</v>
          </cell>
          <cell r="S74">
            <v>0</v>
          </cell>
          <cell r="T74">
            <v>0</v>
          </cell>
        </row>
        <row r="75">
          <cell r="B75">
            <v>13617</v>
          </cell>
          <cell r="C75" t="str">
            <v>Faiz Abiyyu Dzaki Raditiya Zaib</v>
          </cell>
          <cell r="D75" t="str">
            <v>XI TOI 1</v>
          </cell>
          <cell r="E75">
            <v>0</v>
          </cell>
          <cell r="F75">
            <v>0</v>
          </cell>
          <cell r="G75">
            <v>0</v>
          </cell>
          <cell r="H75">
            <v>0</v>
          </cell>
          <cell r="I75">
            <v>0</v>
          </cell>
          <cell r="J75">
            <v>0</v>
          </cell>
          <cell r="K75">
            <v>0</v>
          </cell>
          <cell r="L75">
            <v>0</v>
          </cell>
          <cell r="R75">
            <v>0</v>
          </cell>
          <cell r="S75">
            <v>0</v>
          </cell>
          <cell r="T75">
            <v>0</v>
          </cell>
        </row>
        <row r="76">
          <cell r="B76">
            <v>13618</v>
          </cell>
          <cell r="C76" t="str">
            <v>Fakhri Syahrul Ramadhanu</v>
          </cell>
          <cell r="D76" t="str">
            <v>XI TOI 1</v>
          </cell>
          <cell r="E76">
            <v>0</v>
          </cell>
          <cell r="F76">
            <v>0</v>
          </cell>
          <cell r="G76">
            <v>0</v>
          </cell>
          <cell r="H76">
            <v>0</v>
          </cell>
          <cell r="I76">
            <v>0</v>
          </cell>
          <cell r="J76">
            <v>0</v>
          </cell>
          <cell r="K76">
            <v>0</v>
          </cell>
          <cell r="L76">
            <v>0</v>
          </cell>
          <cell r="R76">
            <v>0</v>
          </cell>
          <cell r="S76">
            <v>0</v>
          </cell>
          <cell r="T76">
            <v>0</v>
          </cell>
        </row>
        <row r="77">
          <cell r="B77">
            <v>13619</v>
          </cell>
          <cell r="C77" t="str">
            <v>Fathur Nugroho</v>
          </cell>
          <cell r="D77" t="str">
            <v>XI TOI 1</v>
          </cell>
          <cell r="E77">
            <v>0</v>
          </cell>
          <cell r="F77">
            <v>0</v>
          </cell>
          <cell r="G77">
            <v>0</v>
          </cell>
          <cell r="H77">
            <v>0</v>
          </cell>
          <cell r="I77">
            <v>0</v>
          </cell>
          <cell r="J77">
            <v>0</v>
          </cell>
          <cell r="K77">
            <v>0</v>
          </cell>
          <cell r="L77">
            <v>0</v>
          </cell>
          <cell r="R77">
            <v>0</v>
          </cell>
          <cell r="S77">
            <v>0</v>
          </cell>
          <cell r="T77">
            <v>0</v>
          </cell>
        </row>
        <row r="78">
          <cell r="B78">
            <v>13620</v>
          </cell>
          <cell r="C78" t="str">
            <v>Fiba Granza Ahriansyah</v>
          </cell>
          <cell r="D78" t="str">
            <v>XI TOI 1</v>
          </cell>
          <cell r="E78">
            <v>0</v>
          </cell>
          <cell r="F78">
            <v>0</v>
          </cell>
          <cell r="G78">
            <v>0</v>
          </cell>
          <cell r="H78">
            <v>0</v>
          </cell>
          <cell r="I78">
            <v>0</v>
          </cell>
          <cell r="J78">
            <v>0</v>
          </cell>
          <cell r="K78">
            <v>0</v>
          </cell>
          <cell r="L78">
            <v>0</v>
          </cell>
          <cell r="R78">
            <v>0</v>
          </cell>
          <cell r="S78">
            <v>0</v>
          </cell>
          <cell r="T78">
            <v>0</v>
          </cell>
        </row>
        <row r="79">
          <cell r="B79">
            <v>13621</v>
          </cell>
          <cell r="C79" t="str">
            <v>Gilang Akbar Kurniawan</v>
          </cell>
          <cell r="D79" t="str">
            <v>XI TOI 1</v>
          </cell>
          <cell r="E79">
            <v>0</v>
          </cell>
          <cell r="F79">
            <v>0</v>
          </cell>
          <cell r="G79">
            <v>0</v>
          </cell>
          <cell r="H79">
            <v>0</v>
          </cell>
          <cell r="I79">
            <v>0</v>
          </cell>
          <cell r="J79">
            <v>0</v>
          </cell>
          <cell r="K79">
            <v>0</v>
          </cell>
          <cell r="L79">
            <v>0</v>
          </cell>
          <cell r="R79">
            <v>0</v>
          </cell>
          <cell r="S79">
            <v>0</v>
          </cell>
          <cell r="T79">
            <v>0</v>
          </cell>
        </row>
        <row r="80">
          <cell r="B80">
            <v>13622</v>
          </cell>
          <cell r="C80" t="str">
            <v>Hana Ifarel Putra Yohatna</v>
          </cell>
          <cell r="D80" t="str">
            <v>XI TOI 1</v>
          </cell>
          <cell r="E80">
            <v>0</v>
          </cell>
          <cell r="F80">
            <v>0</v>
          </cell>
          <cell r="G80">
            <v>0</v>
          </cell>
          <cell r="H80">
            <v>0</v>
          </cell>
          <cell r="I80">
            <v>0</v>
          </cell>
          <cell r="J80">
            <v>0</v>
          </cell>
          <cell r="K80">
            <v>0</v>
          </cell>
          <cell r="L80">
            <v>0</v>
          </cell>
          <cell r="R80">
            <v>0</v>
          </cell>
          <cell r="S80">
            <v>0</v>
          </cell>
          <cell r="T80">
            <v>0</v>
          </cell>
        </row>
        <row r="81">
          <cell r="B81">
            <v>13623</v>
          </cell>
          <cell r="C81" t="str">
            <v>Hendrik Dwi Nur Pratama</v>
          </cell>
          <cell r="D81" t="str">
            <v>XI TOI 1</v>
          </cell>
          <cell r="E81">
            <v>0</v>
          </cell>
          <cell r="F81">
            <v>0</v>
          </cell>
          <cell r="G81">
            <v>0</v>
          </cell>
          <cell r="H81">
            <v>0</v>
          </cell>
          <cell r="I81">
            <v>0</v>
          </cell>
          <cell r="J81">
            <v>0</v>
          </cell>
          <cell r="K81">
            <v>0</v>
          </cell>
          <cell r="L81">
            <v>0</v>
          </cell>
          <cell r="R81">
            <v>0</v>
          </cell>
          <cell r="S81">
            <v>0</v>
          </cell>
          <cell r="T81">
            <v>0</v>
          </cell>
        </row>
        <row r="82">
          <cell r="B82">
            <v>13625</v>
          </cell>
          <cell r="C82" t="str">
            <v>Ilyas Anggara Pratama</v>
          </cell>
          <cell r="D82" t="str">
            <v>XI TOI 1</v>
          </cell>
          <cell r="E82">
            <v>0</v>
          </cell>
          <cell r="F82">
            <v>0</v>
          </cell>
          <cell r="G82">
            <v>0</v>
          </cell>
          <cell r="H82">
            <v>0</v>
          </cell>
          <cell r="I82">
            <v>0</v>
          </cell>
          <cell r="J82">
            <v>0</v>
          </cell>
          <cell r="K82">
            <v>0</v>
          </cell>
          <cell r="L82">
            <v>0</v>
          </cell>
          <cell r="R82">
            <v>0</v>
          </cell>
          <cell r="S82">
            <v>0</v>
          </cell>
          <cell r="T82">
            <v>0</v>
          </cell>
        </row>
        <row r="83">
          <cell r="B83">
            <v>13626</v>
          </cell>
          <cell r="C83" t="str">
            <v>Innani Arsya Muarifah</v>
          </cell>
          <cell r="D83" t="str">
            <v>XI TOI 1</v>
          </cell>
          <cell r="E83">
            <v>0</v>
          </cell>
          <cell r="F83">
            <v>0</v>
          </cell>
          <cell r="G83">
            <v>0</v>
          </cell>
          <cell r="H83">
            <v>0</v>
          </cell>
          <cell r="I83">
            <v>0</v>
          </cell>
          <cell r="J83">
            <v>0</v>
          </cell>
          <cell r="K83">
            <v>0</v>
          </cell>
          <cell r="L83">
            <v>0</v>
          </cell>
          <cell r="R83">
            <v>0</v>
          </cell>
          <cell r="S83">
            <v>0</v>
          </cell>
          <cell r="T83">
            <v>0</v>
          </cell>
        </row>
        <row r="84">
          <cell r="B84">
            <v>13627</v>
          </cell>
          <cell r="C84" t="str">
            <v>Iqbal Mahendra</v>
          </cell>
          <cell r="D84" t="str">
            <v>XI TOI 1</v>
          </cell>
          <cell r="E84">
            <v>0</v>
          </cell>
          <cell r="F84">
            <v>0</v>
          </cell>
          <cell r="G84">
            <v>0</v>
          </cell>
          <cell r="H84">
            <v>0</v>
          </cell>
          <cell r="I84">
            <v>0</v>
          </cell>
          <cell r="J84">
            <v>0</v>
          </cell>
          <cell r="K84">
            <v>0</v>
          </cell>
          <cell r="L84">
            <v>0</v>
          </cell>
          <cell r="R84">
            <v>0</v>
          </cell>
          <cell r="S84">
            <v>0</v>
          </cell>
          <cell r="T84">
            <v>0</v>
          </cell>
        </row>
        <row r="85">
          <cell r="B85">
            <v>13628</v>
          </cell>
          <cell r="C85" t="str">
            <v>Irsadt Saifulloh</v>
          </cell>
          <cell r="D85" t="str">
            <v>XI TOI 1</v>
          </cell>
          <cell r="E85">
            <v>0</v>
          </cell>
          <cell r="F85">
            <v>0</v>
          </cell>
          <cell r="G85">
            <v>0</v>
          </cell>
          <cell r="H85">
            <v>0</v>
          </cell>
          <cell r="I85">
            <v>0</v>
          </cell>
          <cell r="J85">
            <v>0</v>
          </cell>
          <cell r="K85">
            <v>0</v>
          </cell>
          <cell r="L85">
            <v>0</v>
          </cell>
          <cell r="R85">
            <v>0</v>
          </cell>
          <cell r="S85">
            <v>0</v>
          </cell>
          <cell r="T85">
            <v>0</v>
          </cell>
        </row>
        <row r="86">
          <cell r="B86">
            <v>13629</v>
          </cell>
          <cell r="C86" t="str">
            <v>Ismail Murfid Efendi</v>
          </cell>
          <cell r="D86" t="str">
            <v>XI TOI 1</v>
          </cell>
          <cell r="E86">
            <v>0</v>
          </cell>
          <cell r="F86">
            <v>0</v>
          </cell>
          <cell r="G86">
            <v>0</v>
          </cell>
          <cell r="H86">
            <v>0</v>
          </cell>
          <cell r="I86">
            <v>0</v>
          </cell>
          <cell r="J86">
            <v>0</v>
          </cell>
          <cell r="K86">
            <v>0</v>
          </cell>
          <cell r="L86">
            <v>0</v>
          </cell>
          <cell r="R86">
            <v>0</v>
          </cell>
          <cell r="S86">
            <v>0</v>
          </cell>
          <cell r="T86">
            <v>0</v>
          </cell>
        </row>
        <row r="87">
          <cell r="B87"/>
          <cell r="C87"/>
          <cell r="D87"/>
          <cell r="E87"/>
          <cell r="F87"/>
          <cell r="G87"/>
          <cell r="H87"/>
          <cell r="I87"/>
          <cell r="J87"/>
          <cell r="K87"/>
          <cell r="L87"/>
          <cell r="R87"/>
          <cell r="S87"/>
          <cell r="T87"/>
        </row>
        <row r="88">
          <cell r="B88">
            <v>13630</v>
          </cell>
          <cell r="C88" t="str">
            <v>Jeckson Fajar Yulianto</v>
          </cell>
          <cell r="D88" t="str">
            <v>XI TOI 2</v>
          </cell>
          <cell r="E88">
            <v>80.066666666666663</v>
          </cell>
          <cell r="F88">
            <v>83.25333333333333</v>
          </cell>
          <cell r="G88">
            <v>80</v>
          </cell>
          <cell r="H88">
            <v>86</v>
          </cell>
          <cell r="I88">
            <v>75</v>
          </cell>
          <cell r="J88">
            <v>72</v>
          </cell>
          <cell r="K88">
            <v>80.19</v>
          </cell>
          <cell r="L88">
            <v>89.222222222222229</v>
          </cell>
          <cell r="R88">
            <v>81</v>
          </cell>
          <cell r="S88">
            <v>82.8</v>
          </cell>
          <cell r="T88">
            <v>74.881944452777773</v>
          </cell>
        </row>
        <row r="90">
          <cell r="B90">
            <v>13632</v>
          </cell>
          <cell r="C90" t="str">
            <v>Lintang Zulfa Zulkarnain</v>
          </cell>
          <cell r="D90" t="str">
            <v>XI TOI 2</v>
          </cell>
          <cell r="E90">
            <v>80.2</v>
          </cell>
          <cell r="F90">
            <v>80.55</v>
          </cell>
          <cell r="G90">
            <v>82</v>
          </cell>
          <cell r="H90">
            <v>86</v>
          </cell>
          <cell r="I90">
            <v>76</v>
          </cell>
          <cell r="J90">
            <v>75</v>
          </cell>
          <cell r="K90">
            <v>83.666666666666671</v>
          </cell>
          <cell r="L90">
            <v>89.666666666666671</v>
          </cell>
          <cell r="R90">
            <v>83</v>
          </cell>
          <cell r="T90">
            <v>83.777777749999998</v>
          </cell>
        </row>
        <row r="91">
          <cell r="B91">
            <v>13633</v>
          </cell>
          <cell r="C91" t="str">
            <v>Lucky Putra Pratama</v>
          </cell>
          <cell r="D91" t="str">
            <v>XI TOI 2</v>
          </cell>
          <cell r="E91">
            <v>77.933333333333337</v>
          </cell>
          <cell r="F91">
            <v>83.853333333333339</v>
          </cell>
          <cell r="G91">
            <v>82</v>
          </cell>
          <cell r="H91">
            <v>86</v>
          </cell>
          <cell r="I91">
            <v>76</v>
          </cell>
          <cell r="J91">
            <v>75</v>
          </cell>
          <cell r="K91">
            <v>83.06</v>
          </cell>
          <cell r="L91">
            <v>83.333333333333329</v>
          </cell>
          <cell r="R91">
            <v>83</v>
          </cell>
          <cell r="T91">
            <v>86.02777777499999</v>
          </cell>
        </row>
        <row r="92">
          <cell r="B92">
            <v>13634</v>
          </cell>
          <cell r="C92" t="str">
            <v>Marselline Putri Utama</v>
          </cell>
          <cell r="D92" t="str">
            <v>XI TOI 2</v>
          </cell>
          <cell r="E92">
            <v>78.333333333333329</v>
          </cell>
          <cell r="F92">
            <v>82.12444444444445</v>
          </cell>
          <cell r="G92">
            <v>83</v>
          </cell>
          <cell r="H92">
            <v>85</v>
          </cell>
          <cell r="I92">
            <v>83</v>
          </cell>
          <cell r="J92">
            <v>78</v>
          </cell>
          <cell r="K92">
            <v>81.856666666666669</v>
          </cell>
          <cell r="L92">
            <v>88.1111111111111</v>
          </cell>
          <cell r="R92">
            <v>86</v>
          </cell>
          <cell r="T92">
            <v>86.138888891666667</v>
          </cell>
        </row>
        <row r="93">
          <cell r="B93">
            <v>13635</v>
          </cell>
          <cell r="C93" t="str">
            <v>Marvel Andhika Saputra</v>
          </cell>
          <cell r="D93" t="str">
            <v>XI TOI 2</v>
          </cell>
          <cell r="E93">
            <v>79.066666666666663</v>
          </cell>
          <cell r="F93">
            <v>81.64444444444446</v>
          </cell>
          <cell r="G93">
            <v>83</v>
          </cell>
          <cell r="H93">
            <v>86</v>
          </cell>
          <cell r="I93">
            <v>82</v>
          </cell>
          <cell r="J93">
            <v>76</v>
          </cell>
          <cell r="K93">
            <v>87.583333333333329</v>
          </cell>
          <cell r="L93">
            <v>92.666666666666671</v>
          </cell>
          <cell r="R93">
            <v>88</v>
          </cell>
          <cell r="T93">
            <v>90.243055552777776</v>
          </cell>
        </row>
        <row r="94">
          <cell r="B94">
            <v>13636</v>
          </cell>
          <cell r="C94" t="str">
            <v>Mas'ud Rama Dinata</v>
          </cell>
          <cell r="D94" t="str">
            <v>XI TOI 2</v>
          </cell>
          <cell r="E94">
            <v>85.333333333333329</v>
          </cell>
          <cell r="F94">
            <v>86.586666666666659</v>
          </cell>
          <cell r="G94">
            <v>86</v>
          </cell>
          <cell r="H94">
            <v>85</v>
          </cell>
          <cell r="I94">
            <v>80</v>
          </cell>
          <cell r="J94">
            <v>80</v>
          </cell>
          <cell r="K94">
            <v>84.333333333333329</v>
          </cell>
          <cell r="L94">
            <v>92</v>
          </cell>
          <cell r="R94">
            <v>89</v>
          </cell>
          <cell r="T94">
            <v>92.923611127777775</v>
          </cell>
        </row>
        <row r="95">
          <cell r="B95">
            <v>13637</v>
          </cell>
          <cell r="C95" t="str">
            <v>Miftahqul Annand</v>
          </cell>
          <cell r="D95" t="str">
            <v>XI TOI 2</v>
          </cell>
          <cell r="E95">
            <v>80.733333333333334</v>
          </cell>
          <cell r="F95">
            <v>79.582222222222228</v>
          </cell>
          <cell r="G95">
            <v>82</v>
          </cell>
          <cell r="H95">
            <v>86</v>
          </cell>
          <cell r="I95">
            <v>80</v>
          </cell>
          <cell r="J95">
            <v>77</v>
          </cell>
          <cell r="K95">
            <v>81.403333333333322</v>
          </cell>
          <cell r="L95">
            <v>89.1111111111111</v>
          </cell>
          <cell r="R95">
            <v>82</v>
          </cell>
          <cell r="T95">
            <v>88.104166666666671</v>
          </cell>
        </row>
        <row r="96">
          <cell r="B96">
            <v>13638</v>
          </cell>
          <cell r="C96" t="str">
            <v>Muhammad Iqbal Ramadhani</v>
          </cell>
          <cell r="D96" t="str">
            <v>XI TOI 2</v>
          </cell>
          <cell r="E96">
            <v>78</v>
          </cell>
          <cell r="F96">
            <v>83.167777777777772</v>
          </cell>
          <cell r="G96">
            <v>83</v>
          </cell>
          <cell r="H96">
            <v>85</v>
          </cell>
          <cell r="I96">
            <v>76</v>
          </cell>
          <cell r="J96">
            <v>77</v>
          </cell>
          <cell r="K96">
            <v>83.346666666666678</v>
          </cell>
          <cell r="L96">
            <v>87.444444444444443</v>
          </cell>
          <cell r="R96">
            <v>84</v>
          </cell>
          <cell r="T96">
            <v>90.215277794444447</v>
          </cell>
        </row>
        <row r="97">
          <cell r="B97">
            <v>13640</v>
          </cell>
          <cell r="C97" t="str">
            <v>Muhammad Nashir</v>
          </cell>
          <cell r="D97" t="str">
            <v>XI TOI 2</v>
          </cell>
          <cell r="E97">
            <v>83.333333333333329</v>
          </cell>
          <cell r="F97">
            <v>82.005555555555546</v>
          </cell>
          <cell r="G97">
            <v>82</v>
          </cell>
          <cell r="H97">
            <v>85</v>
          </cell>
          <cell r="I97">
            <v>76</v>
          </cell>
          <cell r="J97">
            <v>77</v>
          </cell>
          <cell r="K97">
            <v>84.44</v>
          </cell>
          <cell r="L97">
            <v>88.666666666666671</v>
          </cell>
          <cell r="R97">
            <v>82</v>
          </cell>
          <cell r="T97">
            <v>88.652777758333329</v>
          </cell>
        </row>
        <row r="98">
          <cell r="B98">
            <v>13641</v>
          </cell>
          <cell r="C98" t="str">
            <v>Muhammad Zacky</v>
          </cell>
          <cell r="D98" t="str">
            <v>XI TOI 2</v>
          </cell>
          <cell r="E98">
            <v>86.666666666666671</v>
          </cell>
          <cell r="F98">
            <v>85.101111111111109</v>
          </cell>
          <cell r="G98">
            <v>83</v>
          </cell>
          <cell r="H98">
            <v>85</v>
          </cell>
          <cell r="I98">
            <v>76</v>
          </cell>
          <cell r="J98">
            <v>77</v>
          </cell>
          <cell r="K98">
            <v>83.213333333333324</v>
          </cell>
          <cell r="L98">
            <v>91.333333333333329</v>
          </cell>
          <cell r="R98">
            <v>83</v>
          </cell>
          <cell r="T98">
            <v>90.208333324999998</v>
          </cell>
        </row>
        <row r="99">
          <cell r="B99">
            <v>13642</v>
          </cell>
          <cell r="C99" t="str">
            <v>Muhammad Zulfa Susila Atmaja</v>
          </cell>
          <cell r="D99" t="str">
            <v>XI TOI 2</v>
          </cell>
          <cell r="E99">
            <v>83.666666666666671</v>
          </cell>
          <cell r="F99">
            <v>84.147777777777776</v>
          </cell>
          <cell r="G99">
            <v>83</v>
          </cell>
          <cell r="H99">
            <v>84</v>
          </cell>
          <cell r="I99">
            <v>80</v>
          </cell>
          <cell r="J99">
            <v>78</v>
          </cell>
          <cell r="K99">
            <v>85.5</v>
          </cell>
          <cell r="L99">
            <v>89.777777777777771</v>
          </cell>
          <cell r="R99">
            <v>83</v>
          </cell>
          <cell r="T99">
            <v>88.152777780555553</v>
          </cell>
        </row>
        <row r="100">
          <cell r="B100">
            <v>13643</v>
          </cell>
          <cell r="C100" t="str">
            <v>Nadine Nathania Putri</v>
          </cell>
          <cell r="D100" t="str">
            <v>XI TOI 2</v>
          </cell>
          <cell r="E100">
            <v>89.666666666666671</v>
          </cell>
          <cell r="F100">
            <v>86.501111111111115</v>
          </cell>
          <cell r="G100">
            <v>83</v>
          </cell>
          <cell r="H100">
            <v>85</v>
          </cell>
          <cell r="I100">
            <v>89</v>
          </cell>
          <cell r="J100">
            <v>81</v>
          </cell>
          <cell r="K100">
            <v>84.476666666666674</v>
          </cell>
          <cell r="L100">
            <v>91.555555555555557</v>
          </cell>
          <cell r="R100">
            <v>87</v>
          </cell>
          <cell r="T100">
            <v>89.409722233333326</v>
          </cell>
        </row>
        <row r="101">
          <cell r="B101">
            <v>13644</v>
          </cell>
          <cell r="C101" t="str">
            <v>Naeala Sa Adah Ivadati</v>
          </cell>
          <cell r="D101" t="str">
            <v>XI TOI 2</v>
          </cell>
          <cell r="E101">
            <v>92</v>
          </cell>
          <cell r="F101">
            <v>90.115555555555545</v>
          </cell>
          <cell r="G101">
            <v>84</v>
          </cell>
          <cell r="H101">
            <v>85</v>
          </cell>
          <cell r="I101">
            <v>78</v>
          </cell>
          <cell r="J101">
            <v>81</v>
          </cell>
          <cell r="K101">
            <v>82.56</v>
          </cell>
          <cell r="L101">
            <v>93.777777777777771</v>
          </cell>
          <cell r="R101">
            <v>85</v>
          </cell>
          <cell r="T101">
            <v>89.756944441666676</v>
          </cell>
        </row>
        <row r="102">
          <cell r="B102">
            <v>13645</v>
          </cell>
          <cell r="C102" t="str">
            <v>Nafi Ul Husna</v>
          </cell>
          <cell r="D102" t="str">
            <v>XI TOI 2</v>
          </cell>
          <cell r="E102">
            <v>71.333333333333329</v>
          </cell>
          <cell r="F102">
            <v>81.220000000000013</v>
          </cell>
          <cell r="G102">
            <v>80</v>
          </cell>
          <cell r="H102">
            <v>84</v>
          </cell>
          <cell r="I102">
            <v>76</v>
          </cell>
          <cell r="J102">
            <v>74</v>
          </cell>
          <cell r="K102">
            <v>80.463333333333324</v>
          </cell>
          <cell r="L102">
            <v>82.777777777777771</v>
          </cell>
          <cell r="R102">
            <v>79</v>
          </cell>
          <cell r="T102">
            <v>84.444444425</v>
          </cell>
        </row>
        <row r="103">
          <cell r="B103">
            <v>13920</v>
          </cell>
          <cell r="C103" t="str">
            <v>Opic Isnaini Noviansyah</v>
          </cell>
          <cell r="D103" t="str">
            <v>XI TOI 2</v>
          </cell>
          <cell r="E103">
            <v>77.333333333333329</v>
          </cell>
          <cell r="F103">
            <v>82.967777777777783</v>
          </cell>
          <cell r="G103">
            <v>82</v>
          </cell>
          <cell r="H103">
            <v>85</v>
          </cell>
          <cell r="I103">
            <v>77</v>
          </cell>
          <cell r="J103">
            <v>75</v>
          </cell>
          <cell r="K103">
            <v>84.046666666666667</v>
          </cell>
          <cell r="L103">
            <v>86.555555555555557</v>
          </cell>
          <cell r="R103">
            <v>82</v>
          </cell>
          <cell r="T103">
            <v>88.652777786111116</v>
          </cell>
        </row>
        <row r="104">
          <cell r="B104">
            <v>13646</v>
          </cell>
          <cell r="C104" t="str">
            <v>Puguh Aditya Pratama</v>
          </cell>
          <cell r="D104" t="str">
            <v>XI TOI 2</v>
          </cell>
          <cell r="E104">
            <v>83.466666666666669</v>
          </cell>
          <cell r="F104">
            <v>86.995555555555555</v>
          </cell>
          <cell r="G104">
            <v>84</v>
          </cell>
          <cell r="H104">
            <v>85</v>
          </cell>
          <cell r="I104">
            <v>80</v>
          </cell>
          <cell r="J104">
            <v>76</v>
          </cell>
          <cell r="K104">
            <v>84.046666666666667</v>
          </cell>
          <cell r="L104">
            <v>84.777777777777771</v>
          </cell>
          <cell r="R104">
            <v>83</v>
          </cell>
          <cell r="T104">
            <v>90.763888883333337</v>
          </cell>
        </row>
        <row r="105">
          <cell r="B105">
            <v>13647</v>
          </cell>
          <cell r="C105" t="str">
            <v>Puja Syah Putra</v>
          </cell>
          <cell r="D105" t="str">
            <v>XI TOI 2</v>
          </cell>
          <cell r="E105">
            <v>78.333333333333329</v>
          </cell>
          <cell r="F105">
            <v>86</v>
          </cell>
          <cell r="G105">
            <v>84</v>
          </cell>
          <cell r="H105">
            <v>85</v>
          </cell>
          <cell r="I105">
            <v>79</v>
          </cell>
          <cell r="J105">
            <v>78</v>
          </cell>
          <cell r="K105">
            <v>82.69</v>
          </cell>
          <cell r="L105">
            <v>85.777777777777771</v>
          </cell>
          <cell r="R105">
            <v>83</v>
          </cell>
          <cell r="T105">
            <v>89.750000011111112</v>
          </cell>
        </row>
        <row r="106">
          <cell r="B106">
            <v>13648</v>
          </cell>
          <cell r="C106" t="str">
            <v>Racel Hino Putro</v>
          </cell>
          <cell r="D106" t="str">
            <v>XI TOI 2</v>
          </cell>
          <cell r="E106">
            <v>90.333333333333329</v>
          </cell>
          <cell r="F106">
            <v>83.568888888888878</v>
          </cell>
          <cell r="G106">
            <v>86</v>
          </cell>
          <cell r="H106">
            <v>85</v>
          </cell>
          <cell r="I106">
            <v>88</v>
          </cell>
          <cell r="J106">
            <v>77</v>
          </cell>
          <cell r="K106">
            <v>84.036666666666676</v>
          </cell>
          <cell r="L106">
            <v>96.666666666666671</v>
          </cell>
          <cell r="R106">
            <v>89</v>
          </cell>
          <cell r="T106">
            <v>93.444444444444443</v>
          </cell>
        </row>
        <row r="107">
          <cell r="B107">
            <v>13649</v>
          </cell>
          <cell r="C107" t="str">
            <v>Raffaiz Senda Ardiansyah</v>
          </cell>
          <cell r="D107" t="str">
            <v>XI TOI 2</v>
          </cell>
          <cell r="E107">
            <v>78.733333333333334</v>
          </cell>
          <cell r="F107">
            <v>79.19</v>
          </cell>
          <cell r="G107">
            <v>80</v>
          </cell>
          <cell r="H107">
            <v>84</v>
          </cell>
          <cell r="I107">
            <v>76</v>
          </cell>
          <cell r="J107">
            <v>74</v>
          </cell>
          <cell r="K107">
            <v>83.44</v>
          </cell>
          <cell r="L107">
            <v>82.777777777777771</v>
          </cell>
          <cell r="R107">
            <v>82</v>
          </cell>
          <cell r="T107">
            <v>76.888888880555555</v>
          </cell>
        </row>
        <row r="108">
          <cell r="B108">
            <v>13650</v>
          </cell>
          <cell r="C108" t="str">
            <v>Rahmad Indra Saktiawan</v>
          </cell>
          <cell r="D108" t="str">
            <v>XI TOI 2</v>
          </cell>
          <cell r="E108">
            <v>80.8</v>
          </cell>
          <cell r="F108">
            <v>81.356666666666669</v>
          </cell>
          <cell r="G108">
            <v>82</v>
          </cell>
          <cell r="H108">
            <v>85</v>
          </cell>
          <cell r="I108">
            <v>76</v>
          </cell>
          <cell r="J108">
            <v>77</v>
          </cell>
          <cell r="K108">
            <v>81.833333333333329</v>
          </cell>
          <cell r="L108">
            <v>83.333333333333329</v>
          </cell>
          <cell r="R108">
            <v>81</v>
          </cell>
          <cell r="T108">
            <v>79.145833341666673</v>
          </cell>
        </row>
        <row r="109">
          <cell r="B109">
            <v>13651</v>
          </cell>
          <cell r="C109" t="str">
            <v>Rasya Dimas Aribi</v>
          </cell>
          <cell r="D109" t="str">
            <v>XI TOI 2</v>
          </cell>
          <cell r="E109">
            <v>81.733333333333334</v>
          </cell>
          <cell r="F109">
            <v>82.164444444444442</v>
          </cell>
          <cell r="G109">
            <v>83</v>
          </cell>
          <cell r="H109">
            <v>85</v>
          </cell>
          <cell r="I109">
            <v>80</v>
          </cell>
          <cell r="J109">
            <v>73</v>
          </cell>
          <cell r="K109">
            <v>83.986666666666665</v>
          </cell>
          <cell r="L109">
            <v>87</v>
          </cell>
          <cell r="R109">
            <v>84</v>
          </cell>
          <cell r="T109">
            <v>81.729166683333332</v>
          </cell>
        </row>
        <row r="110">
          <cell r="B110">
            <v>13652</v>
          </cell>
          <cell r="C110" t="str">
            <v>Rasyd Jafar Dwi Saputra</v>
          </cell>
          <cell r="D110" t="str">
            <v>XI TOI 2</v>
          </cell>
          <cell r="E110">
            <v>75.333333333333329</v>
          </cell>
          <cell r="F110">
            <v>78.642222222222216</v>
          </cell>
          <cell r="G110">
            <v>80</v>
          </cell>
          <cell r="H110">
            <v>85</v>
          </cell>
          <cell r="I110">
            <v>76</v>
          </cell>
          <cell r="J110">
            <v>72</v>
          </cell>
          <cell r="K110">
            <v>81.94</v>
          </cell>
          <cell r="L110">
            <v>84.444444444444443</v>
          </cell>
          <cell r="R110">
            <v>79</v>
          </cell>
          <cell r="T110">
            <v>78.583333341666673</v>
          </cell>
        </row>
        <row r="111">
          <cell r="B111">
            <v>13653</v>
          </cell>
          <cell r="C111" t="str">
            <v>Revan Erlangga</v>
          </cell>
          <cell r="D111" t="str">
            <v>XI TOI 2</v>
          </cell>
          <cell r="E111">
            <v>79.13333333333334</v>
          </cell>
          <cell r="F111">
            <v>76.405555555555551</v>
          </cell>
          <cell r="G111">
            <v>82</v>
          </cell>
          <cell r="H111">
            <v>85</v>
          </cell>
          <cell r="I111">
            <v>77</v>
          </cell>
          <cell r="J111">
            <v>75</v>
          </cell>
          <cell r="K111">
            <v>83.916666666666671</v>
          </cell>
          <cell r="L111">
            <v>86.8888888888889</v>
          </cell>
          <cell r="R111">
            <v>82</v>
          </cell>
          <cell r="T111">
            <v>77.506944422222219</v>
          </cell>
        </row>
        <row r="112">
          <cell r="B112">
            <v>13654</v>
          </cell>
          <cell r="C112" t="str">
            <v>Reyhan Apriyanto</v>
          </cell>
          <cell r="D112" t="str">
            <v>XI TOI 2</v>
          </cell>
          <cell r="E112">
            <v>78.333333333333329</v>
          </cell>
          <cell r="F112">
            <v>77.531111111111116</v>
          </cell>
          <cell r="G112">
            <v>83</v>
          </cell>
          <cell r="H112">
            <v>84</v>
          </cell>
          <cell r="I112">
            <v>77</v>
          </cell>
          <cell r="J112">
            <v>73</v>
          </cell>
          <cell r="K112">
            <v>82.06</v>
          </cell>
          <cell r="L112">
            <v>89.1111111111111</v>
          </cell>
          <cell r="R112">
            <v>83</v>
          </cell>
          <cell r="T112">
            <v>81.381944449999992</v>
          </cell>
        </row>
        <row r="113">
          <cell r="B113">
            <v>13655</v>
          </cell>
          <cell r="C113" t="str">
            <v>Reyhan Raditya Ramadhani</v>
          </cell>
          <cell r="D113" t="str">
            <v>XI TOI 2</v>
          </cell>
          <cell r="E113">
            <v>77.399999999999991</v>
          </cell>
          <cell r="F113">
            <v>79.597777777777779</v>
          </cell>
          <cell r="G113">
            <v>81</v>
          </cell>
          <cell r="H113">
            <v>85</v>
          </cell>
          <cell r="I113">
            <v>76</v>
          </cell>
          <cell r="J113">
            <v>72</v>
          </cell>
          <cell r="K113">
            <v>82.666666666666671</v>
          </cell>
          <cell r="L113">
            <v>83.333333333333329</v>
          </cell>
          <cell r="R113">
            <v>81</v>
          </cell>
          <cell r="T113">
            <v>79.236111113888882</v>
          </cell>
        </row>
        <row r="114">
          <cell r="B114">
            <v>13656</v>
          </cell>
          <cell r="C114" t="str">
            <v>Rhaehan Catur Nugroho</v>
          </cell>
          <cell r="D114" t="str">
            <v>XI TOI 2</v>
          </cell>
          <cell r="E114">
            <v>79.466666666666669</v>
          </cell>
          <cell r="F114">
            <v>80.44</v>
          </cell>
          <cell r="G114">
            <v>81</v>
          </cell>
          <cell r="H114">
            <v>84</v>
          </cell>
          <cell r="I114">
            <v>76</v>
          </cell>
          <cell r="J114">
            <v>73</v>
          </cell>
          <cell r="K114">
            <v>82.773333333333326</v>
          </cell>
          <cell r="L114">
            <v>83.333333333333329</v>
          </cell>
          <cell r="R114">
            <v>81</v>
          </cell>
          <cell r="T114">
            <v>73.99999999166667</v>
          </cell>
        </row>
        <row r="115">
          <cell r="B115">
            <v>13657</v>
          </cell>
          <cell r="C115" t="str">
            <v>Rizki Ramadhani</v>
          </cell>
          <cell r="D115" t="str">
            <v>XI TOI 2</v>
          </cell>
          <cell r="E115">
            <v>86.666666666666671</v>
          </cell>
          <cell r="F115">
            <v>83.856666666666669</v>
          </cell>
          <cell r="G115">
            <v>83</v>
          </cell>
          <cell r="H115">
            <v>85</v>
          </cell>
          <cell r="I115">
            <v>79</v>
          </cell>
          <cell r="J115">
            <v>77</v>
          </cell>
          <cell r="K115">
            <v>83.12</v>
          </cell>
          <cell r="L115">
            <v>93.333333333333329</v>
          </cell>
          <cell r="R115">
            <v>84</v>
          </cell>
          <cell r="T115">
            <v>86.89583333611111</v>
          </cell>
        </row>
        <row r="116">
          <cell r="B116">
            <v>13658</v>
          </cell>
          <cell r="C116" t="str">
            <v>Rofii Abdul Aziz</v>
          </cell>
          <cell r="D116" t="str">
            <v>XI TOI 2</v>
          </cell>
          <cell r="E116">
            <v>90.133333333333326</v>
          </cell>
          <cell r="F116">
            <v>86.057777777777787</v>
          </cell>
          <cell r="G116">
            <v>86</v>
          </cell>
          <cell r="H116">
            <v>85</v>
          </cell>
          <cell r="I116">
            <v>83</v>
          </cell>
          <cell r="J116">
            <v>80</v>
          </cell>
          <cell r="K116">
            <v>84.453333333333333</v>
          </cell>
          <cell r="L116">
            <v>90.444444444444443</v>
          </cell>
          <cell r="R116">
            <v>86</v>
          </cell>
          <cell r="T116">
            <v>90.159722219444447</v>
          </cell>
        </row>
        <row r="117">
          <cell r="B117">
            <v>13659</v>
          </cell>
          <cell r="C117" t="str">
            <v>Satria Jaya Wardana</v>
          </cell>
          <cell r="D117" t="str">
            <v>XI TOI 2</v>
          </cell>
          <cell r="E117">
            <v>91.933333333333337</v>
          </cell>
          <cell r="F117">
            <v>84.865555555555559</v>
          </cell>
          <cell r="G117">
            <v>86</v>
          </cell>
          <cell r="H117">
            <v>85</v>
          </cell>
          <cell r="I117">
            <v>83</v>
          </cell>
          <cell r="J117">
            <v>80</v>
          </cell>
          <cell r="K117">
            <v>83.346666666666678</v>
          </cell>
          <cell r="L117">
            <v>87.8888888888889</v>
          </cell>
          <cell r="R117">
            <v>89</v>
          </cell>
          <cell r="T117">
            <v>88.236111119444445</v>
          </cell>
        </row>
        <row r="118">
          <cell r="B118">
            <v>13660</v>
          </cell>
          <cell r="C118" t="str">
            <v>Stepanus Iskak Baskara Dahuru Aji</v>
          </cell>
          <cell r="D118" t="str">
            <v>XI TOI 2</v>
          </cell>
          <cell r="E118">
            <v>94</v>
          </cell>
          <cell r="F118">
            <v>85.256666666666675</v>
          </cell>
          <cell r="G118">
            <v>84</v>
          </cell>
          <cell r="H118">
            <v>86</v>
          </cell>
          <cell r="I118">
            <v>83</v>
          </cell>
          <cell r="J118">
            <v>78</v>
          </cell>
          <cell r="K118">
            <v>83.93</v>
          </cell>
          <cell r="L118">
            <v>97.333333333333329</v>
          </cell>
          <cell r="R118">
            <v>87</v>
          </cell>
          <cell r="T118">
            <v>86.854166652777778</v>
          </cell>
        </row>
        <row r="119">
          <cell r="B119">
            <v>13661</v>
          </cell>
          <cell r="C119" t="str">
            <v>Wahyu Nugroho</v>
          </cell>
          <cell r="D119" t="str">
            <v>XI TOI 2</v>
          </cell>
          <cell r="E119">
            <v>90.266666666666666</v>
          </cell>
          <cell r="F119">
            <v>84.410000000000011</v>
          </cell>
          <cell r="G119">
            <v>83</v>
          </cell>
          <cell r="H119">
            <v>86</v>
          </cell>
          <cell r="I119">
            <v>80</v>
          </cell>
          <cell r="J119">
            <v>77</v>
          </cell>
          <cell r="K119">
            <v>81.583333333333329</v>
          </cell>
          <cell r="L119">
            <v>86.222222222222229</v>
          </cell>
          <cell r="R119">
            <v>87</v>
          </cell>
          <cell r="T119">
            <v>86.361111108333333</v>
          </cell>
        </row>
        <row r="120">
          <cell r="B120">
            <v>13662</v>
          </cell>
          <cell r="C120" t="str">
            <v>Windy Ochaviany</v>
          </cell>
          <cell r="D120" t="str">
            <v>XI TOI 2</v>
          </cell>
          <cell r="E120">
            <v>83.266666666666666</v>
          </cell>
          <cell r="F120">
            <v>84.08</v>
          </cell>
          <cell r="G120">
            <v>84</v>
          </cell>
          <cell r="H120">
            <v>85</v>
          </cell>
          <cell r="I120">
            <v>80</v>
          </cell>
          <cell r="J120">
            <v>78</v>
          </cell>
          <cell r="K120">
            <v>82.166666666666671</v>
          </cell>
          <cell r="L120">
            <v>93.444444444444443</v>
          </cell>
          <cell r="R120">
            <v>85</v>
          </cell>
          <cell r="T120">
            <v>85.40972219999999</v>
          </cell>
        </row>
        <row r="121">
          <cell r="B121">
            <v>13663</v>
          </cell>
          <cell r="C121" t="str">
            <v>Zakqi Repflian</v>
          </cell>
          <cell r="D121" t="str">
            <v>XI TOI 2</v>
          </cell>
          <cell r="E121">
            <v>83.2</v>
          </cell>
          <cell r="F121">
            <v>82.464444444444453</v>
          </cell>
          <cell r="G121">
            <v>84</v>
          </cell>
          <cell r="H121">
            <v>84</v>
          </cell>
          <cell r="I121">
            <v>80</v>
          </cell>
          <cell r="J121">
            <v>75</v>
          </cell>
          <cell r="K121">
            <v>80.180000000000007</v>
          </cell>
          <cell r="L121">
            <v>90.222222222222229</v>
          </cell>
          <cell r="R121">
            <v>83</v>
          </cell>
          <cell r="T121">
            <v>82.895833344444441</v>
          </cell>
        </row>
        <row r="122">
          <cell r="B122">
            <v>13664</v>
          </cell>
          <cell r="C122" t="str">
            <v>Zhurizal Arsya Nur Maulana</v>
          </cell>
          <cell r="D122" t="str">
            <v>XI TOI 2</v>
          </cell>
          <cell r="E122">
            <v>87.333333333333329</v>
          </cell>
          <cell r="F122">
            <v>83.056666666666672</v>
          </cell>
          <cell r="G122">
            <v>84</v>
          </cell>
          <cell r="H122">
            <v>85</v>
          </cell>
          <cell r="I122">
            <v>80</v>
          </cell>
          <cell r="J122">
            <v>77</v>
          </cell>
          <cell r="K122">
            <v>80.773333333333326</v>
          </cell>
          <cell r="L122">
            <v>90.1111111111111</v>
          </cell>
          <cell r="R122">
            <v>81</v>
          </cell>
          <cell r="T122">
            <v>82.159722227777777</v>
          </cell>
        </row>
        <row r="123">
          <cell r="B123"/>
          <cell r="C123"/>
          <cell r="D123"/>
          <cell r="E123"/>
          <cell r="F123"/>
          <cell r="G123"/>
          <cell r="H123"/>
          <cell r="I123"/>
          <cell r="J123"/>
          <cell r="K123"/>
          <cell r="L123"/>
          <cell r="R123"/>
          <cell r="T123"/>
        </row>
        <row r="124">
          <cell r="B124">
            <v>13665</v>
          </cell>
          <cell r="C124" t="str">
            <v>Abdul Fattah</v>
          </cell>
          <cell r="D124" t="str">
            <v>XI TP 1</v>
          </cell>
          <cell r="E124">
            <v>81</v>
          </cell>
          <cell r="F124">
            <v>80.437777777777782</v>
          </cell>
          <cell r="G124">
            <v>84</v>
          </cell>
          <cell r="H124">
            <v>85</v>
          </cell>
          <cell r="I124">
            <v>78</v>
          </cell>
          <cell r="J124">
            <v>80</v>
          </cell>
          <cell r="K124">
            <v>82.94</v>
          </cell>
          <cell r="L124">
            <v>82.666666666666671</v>
          </cell>
          <cell r="R124">
            <v>81.933333333333337</v>
          </cell>
          <cell r="T124">
            <v>83.112499999999997</v>
          </cell>
        </row>
        <row r="126">
          <cell r="B126">
            <v>13667</v>
          </cell>
          <cell r="C126" t="str">
            <v>Abdullah Syarif Al Mustakim</v>
          </cell>
          <cell r="D126" t="str">
            <v>XI TP 1</v>
          </cell>
          <cell r="E126">
            <v>85</v>
          </cell>
          <cell r="F126">
            <v>83.403333333333336</v>
          </cell>
          <cell r="G126">
            <v>84</v>
          </cell>
          <cell r="H126">
            <v>84</v>
          </cell>
          <cell r="I126">
            <v>82</v>
          </cell>
          <cell r="J126">
            <v>83</v>
          </cell>
          <cell r="K126">
            <v>83.036666666666676</v>
          </cell>
          <cell r="L126">
            <v>87.1111111111111</v>
          </cell>
          <cell r="R126">
            <v>81.933333333333337</v>
          </cell>
          <cell r="S126">
            <v>81</v>
          </cell>
          <cell r="T126">
            <v>84.6875</v>
          </cell>
        </row>
        <row r="127">
          <cell r="B127">
            <v>13668</v>
          </cell>
          <cell r="C127" t="str">
            <v>Adam Farid Darujatun</v>
          </cell>
          <cell r="D127" t="str">
            <v>XI TP 1</v>
          </cell>
          <cell r="E127">
            <v>86</v>
          </cell>
          <cell r="F127">
            <v>85.5</v>
          </cell>
          <cell r="G127">
            <v>83</v>
          </cell>
          <cell r="H127">
            <v>85</v>
          </cell>
          <cell r="I127">
            <v>79</v>
          </cell>
          <cell r="J127">
            <v>83</v>
          </cell>
          <cell r="K127">
            <v>83.606666666666669</v>
          </cell>
          <cell r="L127">
            <v>85.8888888888889</v>
          </cell>
          <cell r="R127">
            <v>81.933333333333337</v>
          </cell>
          <cell r="S127">
            <v>77</v>
          </cell>
          <cell r="T127">
            <v>83.775000000000006</v>
          </cell>
        </row>
        <row r="128">
          <cell r="B128">
            <v>13669</v>
          </cell>
          <cell r="C128" t="str">
            <v>Aditya Dwi Saputra</v>
          </cell>
          <cell r="D128" t="str">
            <v>XI TP 1</v>
          </cell>
          <cell r="E128">
            <v>87</v>
          </cell>
          <cell r="F128">
            <v>85.565555555555548</v>
          </cell>
          <cell r="G128">
            <v>80</v>
          </cell>
          <cell r="H128">
            <v>86</v>
          </cell>
          <cell r="I128">
            <v>88</v>
          </cell>
          <cell r="J128">
            <v>83</v>
          </cell>
          <cell r="K128">
            <v>83.856666666666669</v>
          </cell>
          <cell r="L128">
            <v>85.222222222222229</v>
          </cell>
          <cell r="R128">
            <v>85.666666666666671</v>
          </cell>
          <cell r="S128">
            <v>81</v>
          </cell>
          <cell r="T128">
            <v>85.974999999999994</v>
          </cell>
        </row>
        <row r="129">
          <cell r="B129">
            <v>13670</v>
          </cell>
          <cell r="C129" t="str">
            <v>Aditya Octa Saputra</v>
          </cell>
          <cell r="D129" t="str">
            <v>XI TP 1</v>
          </cell>
          <cell r="E129">
            <v>87</v>
          </cell>
          <cell r="F129">
            <v>83.516666666666666</v>
          </cell>
          <cell r="G129">
            <v>82</v>
          </cell>
          <cell r="H129">
            <v>85</v>
          </cell>
          <cell r="I129">
            <v>78</v>
          </cell>
          <cell r="J129">
            <v>83</v>
          </cell>
          <cell r="K129">
            <v>84.856666666666669</v>
          </cell>
          <cell r="L129">
            <v>85.8888888888889</v>
          </cell>
          <cell r="R129">
            <v>81.933333333333337</v>
          </cell>
          <cell r="S129">
            <v>82</v>
          </cell>
          <cell r="T129">
            <v>84.162499999999994</v>
          </cell>
        </row>
        <row r="130">
          <cell r="B130">
            <v>13671</v>
          </cell>
          <cell r="C130" t="str">
            <v>Adnan Fu'ad Atif Qo'is</v>
          </cell>
          <cell r="D130" t="str">
            <v>XI TP 1</v>
          </cell>
          <cell r="E130">
            <v>83</v>
          </cell>
          <cell r="F130">
            <v>83.987777777777779</v>
          </cell>
          <cell r="G130">
            <v>82</v>
          </cell>
          <cell r="H130">
            <v>84</v>
          </cell>
          <cell r="I130">
            <v>77</v>
          </cell>
          <cell r="J130">
            <v>84</v>
          </cell>
          <cell r="K130">
            <v>84.236666666666665</v>
          </cell>
          <cell r="L130">
            <v>83</v>
          </cell>
          <cell r="R130">
            <v>85.666666666666671</v>
          </cell>
          <cell r="S130">
            <v>81</v>
          </cell>
          <cell r="T130">
            <v>86.474999999999994</v>
          </cell>
        </row>
        <row r="131">
          <cell r="B131">
            <v>13672</v>
          </cell>
          <cell r="C131" t="str">
            <v>Afrilian Nur Prakoso</v>
          </cell>
          <cell r="D131" t="str">
            <v>XI TP 1</v>
          </cell>
          <cell r="E131">
            <v>85</v>
          </cell>
          <cell r="F131">
            <v>84.837777777777774</v>
          </cell>
          <cell r="G131">
            <v>83</v>
          </cell>
          <cell r="H131">
            <v>85</v>
          </cell>
          <cell r="I131">
            <v>74</v>
          </cell>
          <cell r="J131">
            <v>84</v>
          </cell>
          <cell r="K131">
            <v>82.786666666666676</v>
          </cell>
          <cell r="L131">
            <v>83.222222222222229</v>
          </cell>
          <cell r="R131">
            <v>81.933333333333337</v>
          </cell>
          <cell r="S131">
            <v>79</v>
          </cell>
          <cell r="T131">
            <v>84.575000000000003</v>
          </cell>
        </row>
        <row r="132">
          <cell r="B132">
            <v>13673</v>
          </cell>
          <cell r="C132" t="str">
            <v>Agil Ramadhan Putra Purnama</v>
          </cell>
          <cell r="D132" t="str">
            <v>XI TP 1</v>
          </cell>
          <cell r="E132">
            <v>85</v>
          </cell>
          <cell r="F132">
            <v>82.266666666666666</v>
          </cell>
          <cell r="G132">
            <v>83</v>
          </cell>
          <cell r="H132">
            <v>86</v>
          </cell>
          <cell r="I132">
            <v>77</v>
          </cell>
          <cell r="J132">
            <v>83</v>
          </cell>
          <cell r="K132">
            <v>82.606666666666669</v>
          </cell>
          <cell r="L132">
            <v>85.444444444444443</v>
          </cell>
          <cell r="R132">
            <v>83.8</v>
          </cell>
          <cell r="S132">
            <v>80</v>
          </cell>
          <cell r="T132">
            <v>84.3</v>
          </cell>
        </row>
        <row r="133">
          <cell r="B133">
            <v>13674</v>
          </cell>
          <cell r="C133" t="str">
            <v>Ahmad Faisal Romadhon</v>
          </cell>
          <cell r="D133" t="str">
            <v>XI TP 1</v>
          </cell>
          <cell r="E133">
            <v>82</v>
          </cell>
          <cell r="F133">
            <v>83.434444444444452</v>
          </cell>
          <cell r="G133">
            <v>82</v>
          </cell>
          <cell r="H133">
            <v>86</v>
          </cell>
          <cell r="I133">
            <v>76</v>
          </cell>
          <cell r="J133">
            <v>84</v>
          </cell>
          <cell r="K133">
            <v>84.356666666666669</v>
          </cell>
          <cell r="L133">
            <v>85.222222222222229</v>
          </cell>
          <cell r="R133">
            <v>81.933333333333337</v>
          </cell>
          <cell r="S133">
            <v>79</v>
          </cell>
          <cell r="T133">
            <v>84.45</v>
          </cell>
        </row>
        <row r="134">
          <cell r="B134">
            <v>13675</v>
          </cell>
          <cell r="C134" t="str">
            <v>Ahmad Fauzi</v>
          </cell>
          <cell r="D134" t="str">
            <v>XI TP 1</v>
          </cell>
          <cell r="E134">
            <v>84</v>
          </cell>
          <cell r="F134">
            <v>83.045555555555552</v>
          </cell>
          <cell r="G134">
            <v>80</v>
          </cell>
          <cell r="H134">
            <v>86</v>
          </cell>
          <cell r="I134">
            <v>74</v>
          </cell>
          <cell r="J134">
            <v>83</v>
          </cell>
          <cell r="K134">
            <v>84.643333333333331</v>
          </cell>
          <cell r="L134">
            <v>85.222222222222229</v>
          </cell>
          <cell r="R134">
            <v>81.933333333333337</v>
          </cell>
          <cell r="S134">
            <v>80</v>
          </cell>
          <cell r="T134">
            <v>84.912499999999994</v>
          </cell>
        </row>
        <row r="135">
          <cell r="B135">
            <v>13676</v>
          </cell>
          <cell r="C135" t="str">
            <v>Akhsan Nur Chairyl Ramdhani</v>
          </cell>
          <cell r="D135" t="str">
            <v>XI TP 1</v>
          </cell>
          <cell r="E135">
            <v>81</v>
          </cell>
          <cell r="F135">
            <v>83.893333333333331</v>
          </cell>
          <cell r="G135">
            <v>81</v>
          </cell>
          <cell r="H135">
            <v>84</v>
          </cell>
          <cell r="I135">
            <v>75</v>
          </cell>
          <cell r="J135">
            <v>82</v>
          </cell>
          <cell r="K135">
            <v>82.476666666666674</v>
          </cell>
          <cell r="L135">
            <v>83.8888888888889</v>
          </cell>
          <cell r="R135">
            <v>81.933333333333337</v>
          </cell>
          <cell r="S135">
            <v>79</v>
          </cell>
          <cell r="T135">
            <v>84.7</v>
          </cell>
        </row>
        <row r="136">
          <cell r="B136">
            <v>13677</v>
          </cell>
          <cell r="C136" t="str">
            <v>Aldi Nur Hidayat</v>
          </cell>
          <cell r="D136" t="str">
            <v>XI TP 1</v>
          </cell>
          <cell r="E136">
            <v>84</v>
          </cell>
          <cell r="F136">
            <v>86.886666666666656</v>
          </cell>
          <cell r="G136">
            <v>83</v>
          </cell>
          <cell r="H136">
            <v>84</v>
          </cell>
          <cell r="I136">
            <v>73</v>
          </cell>
          <cell r="J136">
            <v>83</v>
          </cell>
          <cell r="K136">
            <v>83.31</v>
          </cell>
          <cell r="L136">
            <v>84</v>
          </cell>
          <cell r="R136">
            <v>83.8</v>
          </cell>
          <cell r="S136">
            <v>81</v>
          </cell>
          <cell r="T136">
            <v>85.887500000000003</v>
          </cell>
        </row>
        <row r="137">
          <cell r="B137">
            <v>13678</v>
          </cell>
          <cell r="C137" t="str">
            <v>Aldo Setiawan</v>
          </cell>
          <cell r="D137" t="str">
            <v>XI TP 1</v>
          </cell>
          <cell r="E137">
            <v>87</v>
          </cell>
          <cell r="F137">
            <v>82.293333333333337</v>
          </cell>
          <cell r="G137">
            <v>83</v>
          </cell>
          <cell r="H137">
            <v>85</v>
          </cell>
          <cell r="I137">
            <v>75</v>
          </cell>
          <cell r="J137">
            <v>83</v>
          </cell>
          <cell r="K137">
            <v>84.07</v>
          </cell>
          <cell r="L137">
            <v>85.222222222222229</v>
          </cell>
          <cell r="R137">
            <v>81.933333333333337</v>
          </cell>
          <cell r="S137">
            <v>79</v>
          </cell>
          <cell r="T137">
            <v>84.212500000000006</v>
          </cell>
        </row>
        <row r="138">
          <cell r="B138">
            <v>13679</v>
          </cell>
          <cell r="C138" t="str">
            <v>Aldy Putra Firmansyah</v>
          </cell>
          <cell r="D138" t="str">
            <v>XI TP 1</v>
          </cell>
          <cell r="E138">
            <v>86</v>
          </cell>
          <cell r="F138">
            <v>84.348888888888879</v>
          </cell>
          <cell r="G138">
            <v>81</v>
          </cell>
          <cell r="H138">
            <v>85</v>
          </cell>
          <cell r="I138">
            <v>73</v>
          </cell>
          <cell r="J138">
            <v>83</v>
          </cell>
          <cell r="K138">
            <v>81.75</v>
          </cell>
          <cell r="L138">
            <v>84.444444444444443</v>
          </cell>
          <cell r="R138">
            <v>80.333333333333329</v>
          </cell>
          <cell r="S138">
            <v>79</v>
          </cell>
          <cell r="T138">
            <v>84.612499999999997</v>
          </cell>
        </row>
        <row r="139">
          <cell r="B139">
            <v>13680</v>
          </cell>
          <cell r="C139" t="str">
            <v>Alfito Parmadiansyah</v>
          </cell>
          <cell r="D139" t="str">
            <v>XI TP 1</v>
          </cell>
          <cell r="E139">
            <v>83</v>
          </cell>
          <cell r="F139">
            <v>80.811111111111117</v>
          </cell>
          <cell r="G139">
            <v>80</v>
          </cell>
          <cell r="H139">
            <v>85</v>
          </cell>
          <cell r="I139">
            <v>75</v>
          </cell>
          <cell r="J139">
            <v>81</v>
          </cell>
          <cell r="K139">
            <v>81.93</v>
          </cell>
          <cell r="L139">
            <v>85.333333333333329</v>
          </cell>
          <cell r="R139">
            <v>76</v>
          </cell>
          <cell r="S139">
            <v>81</v>
          </cell>
          <cell r="T139">
            <v>81.599999999999994</v>
          </cell>
        </row>
        <row r="140">
          <cell r="B140">
            <v>13681</v>
          </cell>
          <cell r="C140" t="str">
            <v>Alif Alvi Rahmad</v>
          </cell>
          <cell r="D140" t="str">
            <v>XI TP 1</v>
          </cell>
          <cell r="E140">
            <v>87</v>
          </cell>
          <cell r="F140">
            <v>81.226666666666674</v>
          </cell>
          <cell r="G140">
            <v>81</v>
          </cell>
          <cell r="H140">
            <v>86</v>
          </cell>
          <cell r="I140">
            <v>76</v>
          </cell>
          <cell r="J140">
            <v>81</v>
          </cell>
          <cell r="K140">
            <v>84.203333333333333</v>
          </cell>
          <cell r="L140">
            <v>85.777777777777771</v>
          </cell>
          <cell r="R140">
            <v>72</v>
          </cell>
          <cell r="S140">
            <v>76</v>
          </cell>
          <cell r="T140">
            <v>78.05</v>
          </cell>
        </row>
        <row r="141">
          <cell r="B141">
            <v>13682</v>
          </cell>
          <cell r="C141" t="str">
            <v>Alvarenza Muhammad Fadli</v>
          </cell>
          <cell r="D141" t="str">
            <v>XI TP 1</v>
          </cell>
          <cell r="E141">
            <v>82</v>
          </cell>
          <cell r="F141">
            <v>75.856666666666669</v>
          </cell>
          <cell r="G141">
            <v>84</v>
          </cell>
          <cell r="H141">
            <v>85</v>
          </cell>
          <cell r="I141">
            <v>75</v>
          </cell>
          <cell r="J141">
            <v>80</v>
          </cell>
          <cell r="K141">
            <v>82.236666666666665</v>
          </cell>
          <cell r="L141">
            <v>89</v>
          </cell>
          <cell r="R141">
            <v>81.933333333333337</v>
          </cell>
          <cell r="S141">
            <v>77</v>
          </cell>
          <cell r="T141">
            <v>83.5</v>
          </cell>
        </row>
        <row r="142">
          <cell r="B142">
            <v>13683</v>
          </cell>
          <cell r="C142" t="str">
            <v>Andhico Fajar Wijaya</v>
          </cell>
          <cell r="D142" t="str">
            <v>XI TP 1</v>
          </cell>
          <cell r="E142">
            <v>83</v>
          </cell>
          <cell r="F142">
            <v>76.441111111111113</v>
          </cell>
          <cell r="G142">
            <v>83</v>
          </cell>
          <cell r="H142">
            <v>85</v>
          </cell>
          <cell r="I142">
            <v>75</v>
          </cell>
          <cell r="J142">
            <v>77</v>
          </cell>
          <cell r="K142">
            <v>82.236666666666665</v>
          </cell>
          <cell r="L142">
            <v>81.333333333333329</v>
          </cell>
          <cell r="R142">
            <v>78</v>
          </cell>
          <cell r="S142">
            <v>79</v>
          </cell>
          <cell r="T142">
            <v>81.724999999999994</v>
          </cell>
        </row>
        <row r="143">
          <cell r="B143">
            <v>13684</v>
          </cell>
          <cell r="C143" t="str">
            <v>Andika Fantasena</v>
          </cell>
          <cell r="D143" t="str">
            <v>XI TP 1</v>
          </cell>
          <cell r="E143">
            <v>82</v>
          </cell>
          <cell r="F143">
            <v>76.338888888888889</v>
          </cell>
          <cell r="G143">
            <v>80</v>
          </cell>
          <cell r="H143">
            <v>85</v>
          </cell>
          <cell r="I143">
            <v>77</v>
          </cell>
          <cell r="J143">
            <v>78</v>
          </cell>
          <cell r="K143">
            <v>82.953333333333333</v>
          </cell>
          <cell r="L143">
            <v>84.555555555555557</v>
          </cell>
          <cell r="R143">
            <v>81.933333333333337</v>
          </cell>
          <cell r="S143">
            <v>86</v>
          </cell>
          <cell r="T143">
            <v>82.1</v>
          </cell>
        </row>
        <row r="144">
          <cell r="B144">
            <v>13685</v>
          </cell>
          <cell r="C144" t="str">
            <v>Andri Adi Widiyanto</v>
          </cell>
          <cell r="D144" t="str">
            <v>XI TP 1</v>
          </cell>
          <cell r="E144">
            <v>83</v>
          </cell>
          <cell r="F144">
            <v>79.045555555555552</v>
          </cell>
          <cell r="G144">
            <v>84</v>
          </cell>
          <cell r="H144">
            <v>85</v>
          </cell>
          <cell r="I144">
            <v>74</v>
          </cell>
          <cell r="J144">
            <v>78</v>
          </cell>
          <cell r="K144">
            <v>83.583333333333329</v>
          </cell>
          <cell r="L144">
            <v>83.333333333333329</v>
          </cell>
          <cell r="R144">
            <v>81.933333333333337</v>
          </cell>
          <cell r="S144">
            <v>78</v>
          </cell>
          <cell r="T144">
            <v>84.0625</v>
          </cell>
        </row>
        <row r="145">
          <cell r="B145">
            <v>13686</v>
          </cell>
          <cell r="C145" t="str">
            <v>Angga Pratama Putra</v>
          </cell>
          <cell r="D145" t="str">
            <v>XI TP 1</v>
          </cell>
          <cell r="E145">
            <v>82</v>
          </cell>
          <cell r="F145">
            <v>79.12444444444445</v>
          </cell>
          <cell r="G145">
            <v>83</v>
          </cell>
          <cell r="H145">
            <v>84</v>
          </cell>
          <cell r="I145">
            <v>79</v>
          </cell>
          <cell r="J145">
            <v>78</v>
          </cell>
          <cell r="K145">
            <v>83.143333333333331</v>
          </cell>
          <cell r="L145">
            <v>81.555555555555557</v>
          </cell>
          <cell r="R145">
            <v>81.933333333333337</v>
          </cell>
          <cell r="S145">
            <v>80</v>
          </cell>
          <cell r="T145">
            <v>84.2</v>
          </cell>
        </row>
        <row r="146">
          <cell r="B146">
            <v>13687</v>
          </cell>
          <cell r="C146" t="str">
            <v>Anggra Yudistira</v>
          </cell>
          <cell r="D146" t="str">
            <v>XI TP 1</v>
          </cell>
          <cell r="E146">
            <v>81</v>
          </cell>
          <cell r="F146">
            <v>77.774444444444455</v>
          </cell>
          <cell r="G146">
            <v>83</v>
          </cell>
          <cell r="H146">
            <v>84</v>
          </cell>
          <cell r="I146">
            <v>77</v>
          </cell>
          <cell r="J146">
            <v>80</v>
          </cell>
          <cell r="K146">
            <v>83.44</v>
          </cell>
          <cell r="L146">
            <v>81.8888888888889</v>
          </cell>
          <cell r="R146">
            <v>81.933333333333337</v>
          </cell>
          <cell r="S146">
            <v>80</v>
          </cell>
          <cell r="T146">
            <v>84.95</v>
          </cell>
        </row>
        <row r="147">
          <cell r="B147">
            <v>13688</v>
          </cell>
          <cell r="C147" t="str">
            <v>Anisa Nur Setianingrum</v>
          </cell>
          <cell r="D147" t="str">
            <v>XI TP 1</v>
          </cell>
          <cell r="E147">
            <v>91</v>
          </cell>
          <cell r="F147">
            <v>85.068888888888878</v>
          </cell>
          <cell r="G147">
            <v>84</v>
          </cell>
          <cell r="H147">
            <v>85</v>
          </cell>
          <cell r="I147">
            <v>83</v>
          </cell>
          <cell r="J147">
            <v>83</v>
          </cell>
          <cell r="K147">
            <v>83.416666666666671</v>
          </cell>
          <cell r="L147">
            <v>92</v>
          </cell>
          <cell r="R147">
            <v>81.933333333333337</v>
          </cell>
          <cell r="S147">
            <v>84</v>
          </cell>
          <cell r="T147">
            <v>83.65</v>
          </cell>
        </row>
        <row r="148">
          <cell r="B148">
            <v>13689</v>
          </cell>
          <cell r="C148" t="str">
            <v>Ardi Irfansyah</v>
          </cell>
          <cell r="D148" t="str">
            <v>XI TP 1</v>
          </cell>
          <cell r="E148">
            <v>81</v>
          </cell>
          <cell r="F148">
            <v>77.053333333333327</v>
          </cell>
          <cell r="G148">
            <v>84</v>
          </cell>
          <cell r="H148">
            <v>86</v>
          </cell>
          <cell r="I148">
            <v>76</v>
          </cell>
          <cell r="J148">
            <v>78</v>
          </cell>
          <cell r="K148">
            <v>83.903333333333322</v>
          </cell>
          <cell r="L148">
            <v>81.8888888888889</v>
          </cell>
          <cell r="R148">
            <v>81.933333333333337</v>
          </cell>
          <cell r="S148">
            <v>85</v>
          </cell>
          <cell r="T148">
            <v>83.637500000000003</v>
          </cell>
        </row>
        <row r="149">
          <cell r="B149">
            <v>13691</v>
          </cell>
          <cell r="C149" t="str">
            <v>Auxena Deflen Obriandra</v>
          </cell>
          <cell r="D149" t="str">
            <v>XI TP 1</v>
          </cell>
          <cell r="E149">
            <v>84</v>
          </cell>
          <cell r="F149">
            <v>83.556666666666672</v>
          </cell>
          <cell r="G149">
            <v>81</v>
          </cell>
          <cell r="H149">
            <v>85</v>
          </cell>
          <cell r="I149">
            <v>80</v>
          </cell>
          <cell r="J149">
            <v>82</v>
          </cell>
          <cell r="K149">
            <v>82.986666666666665</v>
          </cell>
          <cell r="L149">
            <v>81.777777777777771</v>
          </cell>
          <cell r="R149">
            <v>81.933333333333337</v>
          </cell>
          <cell r="S149">
            <v>80</v>
          </cell>
          <cell r="T149">
            <v>83.037499999999994</v>
          </cell>
        </row>
        <row r="150">
          <cell r="B150">
            <v>13692</v>
          </cell>
          <cell r="C150" t="str">
            <v>Azqiann Yohan Bastyan</v>
          </cell>
          <cell r="D150" t="str">
            <v>XI TP 1</v>
          </cell>
          <cell r="E150">
            <v>82</v>
          </cell>
          <cell r="F150">
            <v>79.75</v>
          </cell>
          <cell r="G150">
            <v>83</v>
          </cell>
          <cell r="H150">
            <v>84</v>
          </cell>
          <cell r="I150">
            <v>73</v>
          </cell>
          <cell r="J150">
            <v>80</v>
          </cell>
          <cell r="K150">
            <v>82.236666666666665</v>
          </cell>
          <cell r="L150">
            <v>81.555555555555557</v>
          </cell>
          <cell r="R150">
            <v>81.933333333333337</v>
          </cell>
          <cell r="S150">
            <v>79</v>
          </cell>
          <cell r="T150">
            <v>85.15</v>
          </cell>
        </row>
        <row r="151">
          <cell r="B151">
            <v>13693</v>
          </cell>
          <cell r="C151" t="str">
            <v>Bayu Seno Aji</v>
          </cell>
          <cell r="D151" t="str">
            <v>XI TP 1</v>
          </cell>
          <cell r="E151">
            <v>83</v>
          </cell>
          <cell r="F151">
            <v>82.033333333333346</v>
          </cell>
          <cell r="G151">
            <v>83</v>
          </cell>
          <cell r="H151">
            <v>85</v>
          </cell>
          <cell r="I151">
            <v>72</v>
          </cell>
          <cell r="J151">
            <v>78</v>
          </cell>
          <cell r="K151">
            <v>83.393333333333331</v>
          </cell>
          <cell r="L151">
            <v>84.1111111111111</v>
          </cell>
          <cell r="R151">
            <v>81.933333333333337</v>
          </cell>
          <cell r="S151">
            <v>80</v>
          </cell>
          <cell r="T151">
            <v>84.25</v>
          </cell>
        </row>
        <row r="152">
          <cell r="B152">
            <v>13695</v>
          </cell>
          <cell r="C152" t="str">
            <v>Cesar Lintang Rafa Prayuditya</v>
          </cell>
          <cell r="D152" t="str">
            <v>XI TP 1</v>
          </cell>
          <cell r="E152">
            <v>81</v>
          </cell>
          <cell r="F152">
            <v>80.970000000000013</v>
          </cell>
          <cell r="G152">
            <v>82</v>
          </cell>
          <cell r="H152">
            <v>85</v>
          </cell>
          <cell r="I152">
            <v>83</v>
          </cell>
          <cell r="J152">
            <v>78</v>
          </cell>
          <cell r="K152">
            <v>82.596666666666678</v>
          </cell>
          <cell r="L152">
            <v>86.8888888888889</v>
          </cell>
          <cell r="R152">
            <v>81.933333333333337</v>
          </cell>
          <cell r="S152">
            <v>80</v>
          </cell>
          <cell r="T152">
            <v>83.8125</v>
          </cell>
        </row>
        <row r="153">
          <cell r="B153">
            <v>13696</v>
          </cell>
          <cell r="C153" t="str">
            <v>Daffa Bari Ali Mustafa</v>
          </cell>
          <cell r="D153" t="str">
            <v>XI TP 1</v>
          </cell>
          <cell r="E153">
            <v>83</v>
          </cell>
          <cell r="F153">
            <v>82.531111111111116</v>
          </cell>
          <cell r="G153">
            <v>83</v>
          </cell>
          <cell r="H153">
            <v>85</v>
          </cell>
          <cell r="I153">
            <v>82</v>
          </cell>
          <cell r="J153">
            <v>79</v>
          </cell>
          <cell r="K153">
            <v>83.583333333333329</v>
          </cell>
          <cell r="L153">
            <v>82.555555555555557</v>
          </cell>
          <cell r="R153">
            <v>82.2</v>
          </cell>
          <cell r="S153">
            <v>79</v>
          </cell>
          <cell r="T153">
            <v>84.1</v>
          </cell>
        </row>
        <row r="154">
          <cell r="B154">
            <v>13697</v>
          </cell>
          <cell r="C154" t="str">
            <v>Daffa Nur Sahid</v>
          </cell>
          <cell r="D154" t="str">
            <v>XI TP 1</v>
          </cell>
          <cell r="E154">
            <v>85</v>
          </cell>
          <cell r="F154">
            <v>77.25777777777779</v>
          </cell>
          <cell r="G154">
            <v>82</v>
          </cell>
          <cell r="H154">
            <v>84</v>
          </cell>
          <cell r="I154">
            <v>79</v>
          </cell>
          <cell r="J154">
            <v>80</v>
          </cell>
          <cell r="K154">
            <v>83.93</v>
          </cell>
          <cell r="L154">
            <v>83.1111111111111</v>
          </cell>
          <cell r="R154">
            <v>81.933333333333337</v>
          </cell>
          <cell r="S154">
            <v>80</v>
          </cell>
          <cell r="T154">
            <v>84.25</v>
          </cell>
        </row>
        <row r="155">
          <cell r="B155">
            <v>13698</v>
          </cell>
          <cell r="C155" t="str">
            <v>Daffa Rafi'i</v>
          </cell>
          <cell r="D155" t="str">
            <v>XI TP 1</v>
          </cell>
          <cell r="E155">
            <v>83</v>
          </cell>
          <cell r="F155">
            <v>85.592222222222219</v>
          </cell>
          <cell r="G155">
            <v>81</v>
          </cell>
          <cell r="H155">
            <v>85</v>
          </cell>
          <cell r="I155">
            <v>84</v>
          </cell>
          <cell r="J155">
            <v>80</v>
          </cell>
          <cell r="K155">
            <v>84.893333333333331</v>
          </cell>
          <cell r="L155">
            <v>88.666666666666671</v>
          </cell>
          <cell r="R155">
            <v>82.2</v>
          </cell>
          <cell r="S155">
            <v>82</v>
          </cell>
          <cell r="T155">
            <v>85.512500000000003</v>
          </cell>
        </row>
        <row r="156">
          <cell r="B156">
            <v>13699</v>
          </cell>
          <cell r="C156" t="str">
            <v>David Dwi Kuncoro</v>
          </cell>
          <cell r="D156" t="str">
            <v>XI TP 1</v>
          </cell>
          <cell r="E156">
            <v>81</v>
          </cell>
          <cell r="F156">
            <v>80.302222222222227</v>
          </cell>
          <cell r="G156">
            <v>82</v>
          </cell>
          <cell r="H156">
            <v>85</v>
          </cell>
          <cell r="I156">
            <v>76</v>
          </cell>
          <cell r="J156">
            <v>76</v>
          </cell>
          <cell r="K156">
            <v>82.38</v>
          </cell>
          <cell r="L156">
            <v>84</v>
          </cell>
          <cell r="R156">
            <v>80.333333333333329</v>
          </cell>
          <cell r="S156">
            <v>80</v>
          </cell>
          <cell r="T156">
            <v>81.75</v>
          </cell>
        </row>
        <row r="157">
          <cell r="B157"/>
          <cell r="C157"/>
          <cell r="D157"/>
          <cell r="E157"/>
          <cell r="F157"/>
          <cell r="G157"/>
          <cell r="H157"/>
          <cell r="I157"/>
          <cell r="J157"/>
          <cell r="K157"/>
          <cell r="L157"/>
          <cell r="R157"/>
          <cell r="S157"/>
          <cell r="T157"/>
        </row>
        <row r="158">
          <cell r="B158">
            <v>13700</v>
          </cell>
          <cell r="C158" t="str">
            <v>Davin Khoirul Aslam</v>
          </cell>
          <cell r="D158" t="str">
            <v>XI TP 2</v>
          </cell>
          <cell r="E158">
            <v>0</v>
          </cell>
          <cell r="F158">
            <v>0</v>
          </cell>
          <cell r="G158">
            <v>0</v>
          </cell>
          <cell r="H158">
            <v>0</v>
          </cell>
          <cell r="I158">
            <v>0</v>
          </cell>
          <cell r="J158">
            <v>0</v>
          </cell>
          <cell r="K158">
            <v>0</v>
          </cell>
          <cell r="L158">
            <v>0</v>
          </cell>
          <cell r="R158">
            <v>0</v>
          </cell>
          <cell r="S158">
            <v>0</v>
          </cell>
          <cell r="T158">
            <v>0</v>
          </cell>
        </row>
        <row r="160">
          <cell r="B160">
            <v>13702</v>
          </cell>
          <cell r="C160" t="str">
            <v>Dhandy Isnaini Nur Abi</v>
          </cell>
          <cell r="D160" t="str">
            <v>XI TP 2</v>
          </cell>
          <cell r="E160">
            <v>0</v>
          </cell>
          <cell r="F160">
            <v>0</v>
          </cell>
          <cell r="G160">
            <v>0</v>
          </cell>
          <cell r="H160">
            <v>0</v>
          </cell>
          <cell r="I160">
            <v>0</v>
          </cell>
          <cell r="J160">
            <v>0</v>
          </cell>
          <cell r="K160">
            <v>0</v>
          </cell>
          <cell r="L160">
            <v>0</v>
          </cell>
          <cell r="R160">
            <v>0</v>
          </cell>
          <cell r="S160">
            <v>0</v>
          </cell>
          <cell r="T160">
            <v>0</v>
          </cell>
        </row>
        <row r="161">
          <cell r="B161">
            <v>13703</v>
          </cell>
          <cell r="C161" t="str">
            <v>Dimas Halim Ash Syukuur</v>
          </cell>
          <cell r="D161" t="str">
            <v>XI TP 2</v>
          </cell>
          <cell r="E161">
            <v>0</v>
          </cell>
          <cell r="F161">
            <v>0</v>
          </cell>
          <cell r="G161">
            <v>0</v>
          </cell>
          <cell r="H161">
            <v>0</v>
          </cell>
          <cell r="I161">
            <v>0</v>
          </cell>
          <cell r="J161">
            <v>0</v>
          </cell>
          <cell r="K161">
            <v>0</v>
          </cell>
          <cell r="L161">
            <v>0</v>
          </cell>
          <cell r="R161">
            <v>0</v>
          </cell>
          <cell r="S161">
            <v>0</v>
          </cell>
          <cell r="T161">
            <v>0</v>
          </cell>
        </row>
        <row r="162">
          <cell r="B162">
            <v>13704</v>
          </cell>
          <cell r="C162" t="str">
            <v>Dimas Prasetya</v>
          </cell>
          <cell r="D162" t="str">
            <v>XI TP 2</v>
          </cell>
          <cell r="E162">
            <v>0</v>
          </cell>
          <cell r="F162">
            <v>0</v>
          </cell>
          <cell r="G162">
            <v>0</v>
          </cell>
          <cell r="H162">
            <v>0</v>
          </cell>
          <cell r="I162">
            <v>0</v>
          </cell>
          <cell r="J162">
            <v>0</v>
          </cell>
          <cell r="K162">
            <v>0</v>
          </cell>
          <cell r="L162">
            <v>0</v>
          </cell>
          <cell r="R162">
            <v>0</v>
          </cell>
          <cell r="S162">
            <v>0</v>
          </cell>
          <cell r="T162">
            <v>0</v>
          </cell>
        </row>
        <row r="163">
          <cell r="B163">
            <v>13705</v>
          </cell>
          <cell r="C163" t="str">
            <v>Dimas Rizqi Makhbhu</v>
          </cell>
          <cell r="D163" t="str">
            <v>XI TP 2</v>
          </cell>
          <cell r="E163">
            <v>0</v>
          </cell>
          <cell r="F163">
            <v>0</v>
          </cell>
          <cell r="G163">
            <v>0</v>
          </cell>
          <cell r="H163">
            <v>0</v>
          </cell>
          <cell r="I163">
            <v>0</v>
          </cell>
          <cell r="J163">
            <v>0</v>
          </cell>
          <cell r="K163">
            <v>0</v>
          </cell>
          <cell r="L163">
            <v>0</v>
          </cell>
          <cell r="R163">
            <v>0</v>
          </cell>
          <cell r="S163">
            <v>0</v>
          </cell>
          <cell r="T163">
            <v>0</v>
          </cell>
        </row>
        <row r="164">
          <cell r="B164">
            <v>13707</v>
          </cell>
          <cell r="C164" t="str">
            <v>Dzaky Julian Arya Ardiansyah</v>
          </cell>
          <cell r="D164" t="str">
            <v>XI TP 2</v>
          </cell>
          <cell r="E164">
            <v>0</v>
          </cell>
          <cell r="F164">
            <v>0</v>
          </cell>
          <cell r="G164">
            <v>0</v>
          </cell>
          <cell r="H164">
            <v>0</v>
          </cell>
          <cell r="I164">
            <v>0</v>
          </cell>
          <cell r="J164">
            <v>0</v>
          </cell>
          <cell r="K164">
            <v>0</v>
          </cell>
          <cell r="L164">
            <v>0</v>
          </cell>
          <cell r="R164">
            <v>0</v>
          </cell>
          <cell r="S164">
            <v>0</v>
          </cell>
          <cell r="T164">
            <v>0</v>
          </cell>
        </row>
        <row r="165">
          <cell r="B165">
            <v>13708</v>
          </cell>
          <cell r="C165" t="str">
            <v>Enjji Dimas Setiyawan</v>
          </cell>
          <cell r="D165" t="str">
            <v>XI TP 2</v>
          </cell>
          <cell r="E165">
            <v>0</v>
          </cell>
          <cell r="F165">
            <v>0</v>
          </cell>
          <cell r="G165">
            <v>0</v>
          </cell>
          <cell r="H165">
            <v>0</v>
          </cell>
          <cell r="I165">
            <v>0</v>
          </cell>
          <cell r="J165">
            <v>0</v>
          </cell>
          <cell r="K165">
            <v>0</v>
          </cell>
          <cell r="L165">
            <v>0</v>
          </cell>
          <cell r="R165">
            <v>0</v>
          </cell>
          <cell r="S165">
            <v>0</v>
          </cell>
          <cell r="T165">
            <v>0</v>
          </cell>
        </row>
        <row r="166">
          <cell r="B166">
            <v>13709</v>
          </cell>
          <cell r="C166" t="str">
            <v>Erik Bayu Aji Putra</v>
          </cell>
          <cell r="D166" t="str">
            <v>XI TP 2</v>
          </cell>
          <cell r="E166">
            <v>0</v>
          </cell>
          <cell r="F166">
            <v>0</v>
          </cell>
          <cell r="G166">
            <v>0</v>
          </cell>
          <cell r="H166">
            <v>0</v>
          </cell>
          <cell r="I166">
            <v>0</v>
          </cell>
          <cell r="J166">
            <v>0</v>
          </cell>
          <cell r="K166">
            <v>0</v>
          </cell>
          <cell r="L166">
            <v>0</v>
          </cell>
          <cell r="R166">
            <v>0</v>
          </cell>
          <cell r="S166">
            <v>0</v>
          </cell>
          <cell r="T166">
            <v>0</v>
          </cell>
        </row>
        <row r="167">
          <cell r="B167">
            <v>13710</v>
          </cell>
          <cell r="C167" t="str">
            <v>Erik Satriya Widyatama</v>
          </cell>
          <cell r="D167" t="str">
            <v>XI TP 2</v>
          </cell>
          <cell r="E167">
            <v>0</v>
          </cell>
          <cell r="F167">
            <v>0</v>
          </cell>
          <cell r="G167">
            <v>0</v>
          </cell>
          <cell r="H167">
            <v>0</v>
          </cell>
          <cell r="I167">
            <v>0</v>
          </cell>
          <cell r="J167">
            <v>0</v>
          </cell>
          <cell r="K167">
            <v>0</v>
          </cell>
          <cell r="L167">
            <v>0</v>
          </cell>
          <cell r="R167">
            <v>0</v>
          </cell>
          <cell r="S167">
            <v>0</v>
          </cell>
          <cell r="T167">
            <v>0</v>
          </cell>
        </row>
        <row r="168">
          <cell r="B168">
            <v>13711</v>
          </cell>
          <cell r="C168" t="str">
            <v>Fabian Bima Sakti</v>
          </cell>
          <cell r="D168" t="str">
            <v>XI TP 2</v>
          </cell>
          <cell r="E168">
            <v>0</v>
          </cell>
          <cell r="F168">
            <v>0</v>
          </cell>
          <cell r="G168">
            <v>0</v>
          </cell>
          <cell r="H168">
            <v>0</v>
          </cell>
          <cell r="I168">
            <v>0</v>
          </cell>
          <cell r="J168">
            <v>0</v>
          </cell>
          <cell r="K168">
            <v>0</v>
          </cell>
          <cell r="L168">
            <v>0</v>
          </cell>
          <cell r="R168">
            <v>0</v>
          </cell>
          <cell r="S168">
            <v>0</v>
          </cell>
          <cell r="T168">
            <v>0</v>
          </cell>
        </row>
        <row r="169">
          <cell r="B169">
            <v>13712</v>
          </cell>
          <cell r="C169" t="str">
            <v>Fadhil Ibrahim Pratama</v>
          </cell>
          <cell r="D169" t="str">
            <v>XI TP 2</v>
          </cell>
          <cell r="E169">
            <v>0</v>
          </cell>
          <cell r="F169">
            <v>0</v>
          </cell>
          <cell r="G169">
            <v>0</v>
          </cell>
          <cell r="H169">
            <v>0</v>
          </cell>
          <cell r="I169">
            <v>0</v>
          </cell>
          <cell r="J169">
            <v>0</v>
          </cell>
          <cell r="K169">
            <v>0</v>
          </cell>
          <cell r="L169">
            <v>0</v>
          </cell>
          <cell r="R169">
            <v>0</v>
          </cell>
          <cell r="S169">
            <v>0</v>
          </cell>
          <cell r="T169">
            <v>0</v>
          </cell>
        </row>
        <row r="170">
          <cell r="B170">
            <v>13713</v>
          </cell>
          <cell r="C170" t="str">
            <v>Fadli Huda Ar Rasheed</v>
          </cell>
          <cell r="D170" t="str">
            <v>XI TP 2</v>
          </cell>
          <cell r="E170">
            <v>0</v>
          </cell>
          <cell r="F170">
            <v>0</v>
          </cell>
          <cell r="G170">
            <v>0</v>
          </cell>
          <cell r="H170">
            <v>0</v>
          </cell>
          <cell r="I170">
            <v>0</v>
          </cell>
          <cell r="J170">
            <v>0</v>
          </cell>
          <cell r="K170">
            <v>0</v>
          </cell>
          <cell r="L170">
            <v>0</v>
          </cell>
          <cell r="R170">
            <v>0</v>
          </cell>
          <cell r="S170">
            <v>0</v>
          </cell>
          <cell r="T170">
            <v>0</v>
          </cell>
        </row>
        <row r="171">
          <cell r="B171">
            <v>13715</v>
          </cell>
          <cell r="C171" t="str">
            <v>Fardan Herdiansyah</v>
          </cell>
          <cell r="D171" t="str">
            <v>XI TP 2</v>
          </cell>
          <cell r="E171">
            <v>0</v>
          </cell>
          <cell r="F171">
            <v>0</v>
          </cell>
          <cell r="G171">
            <v>0</v>
          </cell>
          <cell r="H171">
            <v>0</v>
          </cell>
          <cell r="I171">
            <v>0</v>
          </cell>
          <cell r="J171">
            <v>0</v>
          </cell>
          <cell r="K171">
            <v>0</v>
          </cell>
          <cell r="L171">
            <v>0</v>
          </cell>
          <cell r="R171">
            <v>0</v>
          </cell>
          <cell r="S171">
            <v>0</v>
          </cell>
          <cell r="T171">
            <v>0</v>
          </cell>
        </row>
        <row r="172">
          <cell r="B172">
            <v>13716</v>
          </cell>
          <cell r="C172" t="str">
            <v>Farhan Syahrul Mubarok</v>
          </cell>
          <cell r="D172" t="str">
            <v>XI TP 2</v>
          </cell>
          <cell r="E172">
            <v>0</v>
          </cell>
          <cell r="F172">
            <v>0</v>
          </cell>
          <cell r="G172">
            <v>0</v>
          </cell>
          <cell r="H172">
            <v>0</v>
          </cell>
          <cell r="I172">
            <v>0</v>
          </cell>
          <cell r="J172">
            <v>0</v>
          </cell>
          <cell r="K172">
            <v>0</v>
          </cell>
          <cell r="L172">
            <v>0</v>
          </cell>
          <cell r="R172">
            <v>0</v>
          </cell>
          <cell r="S172">
            <v>0</v>
          </cell>
          <cell r="T172">
            <v>0</v>
          </cell>
        </row>
        <row r="173">
          <cell r="B173">
            <v>13717</v>
          </cell>
          <cell r="C173" t="str">
            <v>Farrel Perdana Putra</v>
          </cell>
          <cell r="D173" t="str">
            <v>XI TP 2</v>
          </cell>
          <cell r="E173">
            <v>0</v>
          </cell>
          <cell r="F173">
            <v>0</v>
          </cell>
          <cell r="G173">
            <v>0</v>
          </cell>
          <cell r="H173">
            <v>0</v>
          </cell>
          <cell r="I173">
            <v>0</v>
          </cell>
          <cell r="J173">
            <v>0</v>
          </cell>
          <cell r="K173">
            <v>0</v>
          </cell>
          <cell r="L173">
            <v>0</v>
          </cell>
          <cell r="R173">
            <v>0</v>
          </cell>
          <cell r="S173">
            <v>0</v>
          </cell>
          <cell r="T173">
            <v>0</v>
          </cell>
        </row>
        <row r="174">
          <cell r="B174">
            <v>13719</v>
          </cell>
          <cell r="C174" t="str">
            <v>Gigih Akbarani</v>
          </cell>
          <cell r="D174" t="str">
            <v>XI TP 2</v>
          </cell>
          <cell r="E174">
            <v>0</v>
          </cell>
          <cell r="F174">
            <v>0</v>
          </cell>
          <cell r="G174">
            <v>0</v>
          </cell>
          <cell r="H174">
            <v>0</v>
          </cell>
          <cell r="I174">
            <v>0</v>
          </cell>
          <cell r="J174">
            <v>0</v>
          </cell>
          <cell r="K174">
            <v>0</v>
          </cell>
          <cell r="L174">
            <v>0</v>
          </cell>
          <cell r="R174">
            <v>0</v>
          </cell>
          <cell r="S174">
            <v>0</v>
          </cell>
          <cell r="T174">
            <v>0</v>
          </cell>
        </row>
        <row r="175">
          <cell r="B175">
            <v>13720</v>
          </cell>
          <cell r="C175" t="str">
            <v>Hafid Maruf Sarifudin Nizam</v>
          </cell>
          <cell r="D175" t="str">
            <v>XI TP 2</v>
          </cell>
          <cell r="E175">
            <v>0</v>
          </cell>
          <cell r="F175">
            <v>0</v>
          </cell>
          <cell r="G175">
            <v>0</v>
          </cell>
          <cell r="H175">
            <v>0</v>
          </cell>
          <cell r="I175">
            <v>0</v>
          </cell>
          <cell r="J175">
            <v>0</v>
          </cell>
          <cell r="K175">
            <v>0</v>
          </cell>
          <cell r="L175">
            <v>0</v>
          </cell>
          <cell r="R175">
            <v>0</v>
          </cell>
          <cell r="S175">
            <v>0</v>
          </cell>
          <cell r="T175">
            <v>0</v>
          </cell>
        </row>
        <row r="176">
          <cell r="B176">
            <v>13721</v>
          </cell>
          <cell r="C176" t="str">
            <v>Harun Sigit Wibisono</v>
          </cell>
          <cell r="D176" t="str">
            <v>XI TP 2</v>
          </cell>
          <cell r="E176">
            <v>0</v>
          </cell>
          <cell r="F176">
            <v>0</v>
          </cell>
          <cell r="G176">
            <v>0</v>
          </cell>
          <cell r="H176">
            <v>0</v>
          </cell>
          <cell r="I176">
            <v>0</v>
          </cell>
          <cell r="J176">
            <v>0</v>
          </cell>
          <cell r="K176">
            <v>0</v>
          </cell>
          <cell r="L176">
            <v>0</v>
          </cell>
          <cell r="R176">
            <v>0</v>
          </cell>
          <cell r="S176">
            <v>0</v>
          </cell>
          <cell r="T176">
            <v>0</v>
          </cell>
        </row>
        <row r="177">
          <cell r="B177">
            <v>13722</v>
          </cell>
          <cell r="C177" t="str">
            <v>Hidayat Nur Wijanarko</v>
          </cell>
          <cell r="D177" t="str">
            <v>XI TP 2</v>
          </cell>
          <cell r="E177">
            <v>0</v>
          </cell>
          <cell r="F177">
            <v>0</v>
          </cell>
          <cell r="G177">
            <v>0</v>
          </cell>
          <cell r="H177">
            <v>0</v>
          </cell>
          <cell r="I177">
            <v>0</v>
          </cell>
          <cell r="J177">
            <v>0</v>
          </cell>
          <cell r="K177">
            <v>0</v>
          </cell>
          <cell r="L177">
            <v>0</v>
          </cell>
          <cell r="R177">
            <v>0</v>
          </cell>
          <cell r="S177">
            <v>0</v>
          </cell>
          <cell r="T177">
            <v>0</v>
          </cell>
        </row>
        <row r="178">
          <cell r="B178">
            <v>13723</v>
          </cell>
          <cell r="C178" t="str">
            <v>Ikhwan Fajar Nahari</v>
          </cell>
          <cell r="D178" t="str">
            <v>XI TP 2</v>
          </cell>
          <cell r="E178">
            <v>0</v>
          </cell>
          <cell r="F178">
            <v>0</v>
          </cell>
          <cell r="G178">
            <v>0</v>
          </cell>
          <cell r="H178">
            <v>0</v>
          </cell>
          <cell r="I178">
            <v>0</v>
          </cell>
          <cell r="J178">
            <v>0</v>
          </cell>
          <cell r="K178">
            <v>0</v>
          </cell>
          <cell r="L178">
            <v>0</v>
          </cell>
          <cell r="R178">
            <v>0</v>
          </cell>
          <cell r="S178">
            <v>0</v>
          </cell>
          <cell r="T178">
            <v>0</v>
          </cell>
        </row>
        <row r="179">
          <cell r="B179">
            <v>13724</v>
          </cell>
          <cell r="C179" t="str">
            <v>Ilham Alamsyah</v>
          </cell>
          <cell r="D179" t="str">
            <v>XI TP 2</v>
          </cell>
          <cell r="E179">
            <v>0</v>
          </cell>
          <cell r="F179">
            <v>0</v>
          </cell>
          <cell r="G179">
            <v>0</v>
          </cell>
          <cell r="H179">
            <v>0</v>
          </cell>
          <cell r="I179">
            <v>0</v>
          </cell>
          <cell r="J179">
            <v>0</v>
          </cell>
          <cell r="K179">
            <v>0</v>
          </cell>
          <cell r="L179">
            <v>0</v>
          </cell>
          <cell r="R179">
            <v>0</v>
          </cell>
          <cell r="S179">
            <v>0</v>
          </cell>
          <cell r="T179">
            <v>0</v>
          </cell>
        </row>
        <row r="180">
          <cell r="B180">
            <v>13725</v>
          </cell>
          <cell r="C180" t="str">
            <v>Ilham Prihatmoko</v>
          </cell>
          <cell r="D180" t="str">
            <v>XI TP 2</v>
          </cell>
          <cell r="E180">
            <v>0</v>
          </cell>
          <cell r="F180">
            <v>0</v>
          </cell>
          <cell r="G180">
            <v>0</v>
          </cell>
          <cell r="H180">
            <v>0</v>
          </cell>
          <cell r="I180">
            <v>0</v>
          </cell>
          <cell r="J180">
            <v>0</v>
          </cell>
          <cell r="K180">
            <v>0</v>
          </cell>
          <cell r="L180">
            <v>0</v>
          </cell>
          <cell r="R180">
            <v>0</v>
          </cell>
          <cell r="S180">
            <v>0</v>
          </cell>
          <cell r="T180">
            <v>0</v>
          </cell>
        </row>
        <row r="181">
          <cell r="B181">
            <v>13726</v>
          </cell>
          <cell r="C181" t="str">
            <v>Ilyas Dzaki Billah Azzadi</v>
          </cell>
          <cell r="D181" t="str">
            <v>XI TP 2</v>
          </cell>
          <cell r="E181">
            <v>0</v>
          </cell>
          <cell r="F181">
            <v>0</v>
          </cell>
          <cell r="G181">
            <v>0</v>
          </cell>
          <cell r="H181">
            <v>0</v>
          </cell>
          <cell r="I181">
            <v>0</v>
          </cell>
          <cell r="J181">
            <v>0</v>
          </cell>
          <cell r="K181">
            <v>0</v>
          </cell>
          <cell r="L181">
            <v>0</v>
          </cell>
          <cell r="R181">
            <v>0</v>
          </cell>
          <cell r="S181">
            <v>0</v>
          </cell>
          <cell r="T181">
            <v>0</v>
          </cell>
        </row>
        <row r="182">
          <cell r="B182">
            <v>13727</v>
          </cell>
          <cell r="C182" t="str">
            <v>Indikal Muharrom</v>
          </cell>
          <cell r="D182" t="str">
            <v>XI TP 2</v>
          </cell>
          <cell r="E182">
            <v>0</v>
          </cell>
          <cell r="F182">
            <v>0</v>
          </cell>
          <cell r="G182">
            <v>0</v>
          </cell>
          <cell r="H182">
            <v>0</v>
          </cell>
          <cell r="I182">
            <v>0</v>
          </cell>
          <cell r="J182">
            <v>0</v>
          </cell>
          <cell r="K182">
            <v>0</v>
          </cell>
          <cell r="L182">
            <v>0</v>
          </cell>
          <cell r="R182">
            <v>0</v>
          </cell>
          <cell r="S182">
            <v>0</v>
          </cell>
          <cell r="T182">
            <v>0</v>
          </cell>
        </row>
        <row r="183">
          <cell r="B183">
            <v>13728</v>
          </cell>
          <cell r="C183" t="str">
            <v>Isnantrio Widoprayektyo</v>
          </cell>
          <cell r="D183" t="str">
            <v>XI TP 2</v>
          </cell>
          <cell r="E183">
            <v>0</v>
          </cell>
          <cell r="F183">
            <v>0</v>
          </cell>
          <cell r="G183">
            <v>0</v>
          </cell>
          <cell r="H183">
            <v>0</v>
          </cell>
          <cell r="I183">
            <v>0</v>
          </cell>
          <cell r="J183">
            <v>0</v>
          </cell>
          <cell r="K183">
            <v>0</v>
          </cell>
          <cell r="L183">
            <v>0</v>
          </cell>
          <cell r="R183">
            <v>0</v>
          </cell>
          <cell r="S183">
            <v>0</v>
          </cell>
          <cell r="T183">
            <v>0</v>
          </cell>
        </row>
        <row r="184">
          <cell r="B184">
            <v>13729</v>
          </cell>
          <cell r="C184" t="str">
            <v>Jefha Abbiyyu Fazis Fadillah</v>
          </cell>
          <cell r="D184" t="str">
            <v>XI TP 2</v>
          </cell>
          <cell r="E184">
            <v>0</v>
          </cell>
          <cell r="F184">
            <v>0</v>
          </cell>
          <cell r="G184">
            <v>0</v>
          </cell>
          <cell r="H184">
            <v>0</v>
          </cell>
          <cell r="I184">
            <v>0</v>
          </cell>
          <cell r="J184">
            <v>0</v>
          </cell>
          <cell r="K184">
            <v>0</v>
          </cell>
          <cell r="L184">
            <v>0</v>
          </cell>
          <cell r="R184">
            <v>0</v>
          </cell>
          <cell r="S184">
            <v>0</v>
          </cell>
          <cell r="T184">
            <v>0</v>
          </cell>
        </row>
        <row r="185">
          <cell r="B185">
            <v>13730</v>
          </cell>
          <cell r="C185" t="str">
            <v>Julyavano Amin Sri Widdodo</v>
          </cell>
          <cell r="D185" t="str">
            <v>XI TP 2</v>
          </cell>
          <cell r="E185">
            <v>0</v>
          </cell>
          <cell r="F185">
            <v>0</v>
          </cell>
          <cell r="G185">
            <v>0</v>
          </cell>
          <cell r="H185">
            <v>0</v>
          </cell>
          <cell r="I185">
            <v>0</v>
          </cell>
          <cell r="J185">
            <v>0</v>
          </cell>
          <cell r="K185">
            <v>0</v>
          </cell>
          <cell r="L185">
            <v>0</v>
          </cell>
          <cell r="R185">
            <v>0</v>
          </cell>
          <cell r="S185">
            <v>0</v>
          </cell>
          <cell r="T185">
            <v>0</v>
          </cell>
        </row>
        <row r="186">
          <cell r="B186">
            <v>13731</v>
          </cell>
          <cell r="C186" t="str">
            <v>Kevin Brilliyan Wijaya</v>
          </cell>
          <cell r="D186" t="str">
            <v>XI TP 2</v>
          </cell>
          <cell r="E186">
            <v>0</v>
          </cell>
          <cell r="F186">
            <v>0</v>
          </cell>
          <cell r="G186">
            <v>0</v>
          </cell>
          <cell r="H186">
            <v>0</v>
          </cell>
          <cell r="I186">
            <v>0</v>
          </cell>
          <cell r="J186">
            <v>0</v>
          </cell>
          <cell r="K186">
            <v>0</v>
          </cell>
          <cell r="L186">
            <v>0</v>
          </cell>
          <cell r="R186">
            <v>0</v>
          </cell>
          <cell r="S186">
            <v>0</v>
          </cell>
          <cell r="T186">
            <v>0</v>
          </cell>
        </row>
        <row r="187">
          <cell r="B187">
            <v>13732</v>
          </cell>
          <cell r="C187" t="str">
            <v>Listyanto Nur Cahyo</v>
          </cell>
          <cell r="D187" t="str">
            <v>XI TP 2</v>
          </cell>
          <cell r="E187">
            <v>0</v>
          </cell>
          <cell r="F187">
            <v>0</v>
          </cell>
          <cell r="G187">
            <v>0</v>
          </cell>
          <cell r="H187">
            <v>0</v>
          </cell>
          <cell r="I187">
            <v>0</v>
          </cell>
          <cell r="J187">
            <v>0</v>
          </cell>
          <cell r="K187">
            <v>0</v>
          </cell>
          <cell r="L187">
            <v>0</v>
          </cell>
          <cell r="R187">
            <v>0</v>
          </cell>
          <cell r="S187">
            <v>0</v>
          </cell>
          <cell r="T187">
            <v>0</v>
          </cell>
        </row>
        <row r="188">
          <cell r="B188">
            <v>13733</v>
          </cell>
          <cell r="C188" t="str">
            <v>Machmud Al Fauzi</v>
          </cell>
          <cell r="D188" t="str">
            <v>XI TP 2</v>
          </cell>
          <cell r="E188">
            <v>0</v>
          </cell>
          <cell r="F188">
            <v>0</v>
          </cell>
          <cell r="G188">
            <v>0</v>
          </cell>
          <cell r="H188">
            <v>0</v>
          </cell>
          <cell r="I188">
            <v>0</v>
          </cell>
          <cell r="J188">
            <v>0</v>
          </cell>
          <cell r="K188">
            <v>0</v>
          </cell>
          <cell r="L188">
            <v>0</v>
          </cell>
          <cell r="R188">
            <v>0</v>
          </cell>
          <cell r="S188">
            <v>0</v>
          </cell>
          <cell r="T188">
            <v>0</v>
          </cell>
        </row>
        <row r="189">
          <cell r="B189">
            <v>13734</v>
          </cell>
          <cell r="C189" t="str">
            <v>Mahendra Wardana Putra</v>
          </cell>
          <cell r="D189" t="str">
            <v>XI TP 2</v>
          </cell>
          <cell r="E189">
            <v>0</v>
          </cell>
          <cell r="F189">
            <v>0</v>
          </cell>
          <cell r="G189">
            <v>0</v>
          </cell>
          <cell r="H189">
            <v>0</v>
          </cell>
          <cell r="I189">
            <v>0</v>
          </cell>
          <cell r="J189">
            <v>0</v>
          </cell>
          <cell r="K189">
            <v>0</v>
          </cell>
          <cell r="L189">
            <v>0</v>
          </cell>
          <cell r="R189">
            <v>0</v>
          </cell>
          <cell r="S189">
            <v>0</v>
          </cell>
          <cell r="T189">
            <v>0</v>
          </cell>
        </row>
        <row r="190">
          <cell r="B190"/>
          <cell r="C190"/>
          <cell r="D190"/>
          <cell r="E190"/>
          <cell r="F190"/>
          <cell r="G190"/>
          <cell r="H190"/>
          <cell r="I190"/>
          <cell r="J190"/>
          <cell r="K190"/>
          <cell r="L190"/>
          <cell r="R190"/>
          <cell r="S190"/>
          <cell r="T190"/>
        </row>
        <row r="191">
          <cell r="B191">
            <v>13735</v>
          </cell>
          <cell r="C191" t="str">
            <v>Maycal Widyanto</v>
          </cell>
          <cell r="D191" t="str">
            <v>XI TP 3</v>
          </cell>
          <cell r="E191">
            <v>89</v>
          </cell>
          <cell r="F191">
            <v>89.686666666666653</v>
          </cell>
          <cell r="G191">
            <v>89</v>
          </cell>
          <cell r="H191">
            <v>84</v>
          </cell>
          <cell r="I191">
            <v>84</v>
          </cell>
          <cell r="J191">
            <v>84</v>
          </cell>
          <cell r="K191">
            <v>84.57</v>
          </cell>
          <cell r="L191">
            <v>84</v>
          </cell>
          <cell r="R191">
            <v>83</v>
          </cell>
          <cell r="S191">
            <v>85</v>
          </cell>
          <cell r="T191">
            <v>85.067499999999995</v>
          </cell>
        </row>
        <row r="193">
          <cell r="B193">
            <v>13737</v>
          </cell>
          <cell r="C193" t="str">
            <v>Milano Putra Pratama</v>
          </cell>
          <cell r="D193" t="str">
            <v>XI TP 3</v>
          </cell>
          <cell r="E193">
            <v>82</v>
          </cell>
          <cell r="F193">
            <v>79.98555555555555</v>
          </cell>
          <cell r="G193">
            <v>85</v>
          </cell>
          <cell r="H193">
            <v>85</v>
          </cell>
          <cell r="I193">
            <v>79</v>
          </cell>
          <cell r="J193">
            <v>82</v>
          </cell>
          <cell r="K193">
            <v>84.263333333333335</v>
          </cell>
          <cell r="L193">
            <v>86</v>
          </cell>
          <cell r="R193">
            <v>84</v>
          </cell>
          <cell r="S193">
            <v>85</v>
          </cell>
          <cell r="T193">
            <v>85.037499999999994</v>
          </cell>
        </row>
        <row r="194">
          <cell r="B194">
            <v>13738</v>
          </cell>
          <cell r="C194" t="str">
            <v>Moh Revin Rizaliano</v>
          </cell>
          <cell r="D194" t="str">
            <v>XI TP 3</v>
          </cell>
          <cell r="E194">
            <v>84</v>
          </cell>
          <cell r="F194">
            <v>79.228888888888889</v>
          </cell>
          <cell r="G194">
            <v>80</v>
          </cell>
          <cell r="H194">
            <v>85</v>
          </cell>
          <cell r="I194">
            <v>78</v>
          </cell>
          <cell r="J194">
            <v>83</v>
          </cell>
          <cell r="K194">
            <v>80.569999999999993</v>
          </cell>
          <cell r="L194">
            <v>85</v>
          </cell>
          <cell r="R194">
            <v>78</v>
          </cell>
          <cell r="S194">
            <v>76</v>
          </cell>
          <cell r="T194">
            <v>79.58</v>
          </cell>
        </row>
        <row r="195">
          <cell r="B195">
            <v>13739</v>
          </cell>
          <cell r="C195" t="str">
            <v>Mohamad Faqih Syahroni</v>
          </cell>
          <cell r="D195" t="str">
            <v>XI TP 3</v>
          </cell>
          <cell r="E195">
            <v>83</v>
          </cell>
          <cell r="F195">
            <v>78.892222222222202</v>
          </cell>
          <cell r="G195">
            <v>77</v>
          </cell>
          <cell r="H195">
            <v>85</v>
          </cell>
          <cell r="I195">
            <v>79</v>
          </cell>
          <cell r="J195">
            <v>79</v>
          </cell>
          <cell r="K195">
            <v>82.236666666666665</v>
          </cell>
          <cell r="L195">
            <v>85</v>
          </cell>
          <cell r="R195">
            <v>72</v>
          </cell>
          <cell r="S195">
            <v>82</v>
          </cell>
          <cell r="T195">
            <v>80.642499999999998</v>
          </cell>
        </row>
        <row r="196">
          <cell r="B196">
            <v>13740</v>
          </cell>
          <cell r="C196" t="str">
            <v>Muflih Abdul Azhim</v>
          </cell>
          <cell r="D196" t="str">
            <v>XI TP 3</v>
          </cell>
          <cell r="E196">
            <v>80</v>
          </cell>
          <cell r="F196">
            <v>76.442222222222213</v>
          </cell>
          <cell r="G196">
            <v>78</v>
          </cell>
          <cell r="H196">
            <v>85</v>
          </cell>
          <cell r="I196">
            <v>78</v>
          </cell>
          <cell r="J196">
            <v>80</v>
          </cell>
          <cell r="K196">
            <v>82.82</v>
          </cell>
          <cell r="L196">
            <v>83</v>
          </cell>
          <cell r="R196">
            <v>76</v>
          </cell>
          <cell r="S196">
            <v>89</v>
          </cell>
          <cell r="T196">
            <v>82.847499999999997</v>
          </cell>
        </row>
        <row r="197">
          <cell r="B197">
            <v>13741</v>
          </cell>
          <cell r="C197" t="str">
            <v>Muhamad Afif Saputra</v>
          </cell>
          <cell r="D197" t="str">
            <v>XI TP 3</v>
          </cell>
          <cell r="E197">
            <v>83</v>
          </cell>
          <cell r="F197">
            <v>80.725555555555559</v>
          </cell>
          <cell r="G197">
            <v>80</v>
          </cell>
          <cell r="H197">
            <v>85</v>
          </cell>
          <cell r="I197">
            <v>81</v>
          </cell>
          <cell r="J197">
            <v>82</v>
          </cell>
          <cell r="K197">
            <v>82.63</v>
          </cell>
          <cell r="L197">
            <v>82</v>
          </cell>
          <cell r="R197">
            <v>80</v>
          </cell>
          <cell r="S197">
            <v>81</v>
          </cell>
          <cell r="T197">
            <v>85.5</v>
          </cell>
        </row>
        <row r="198">
          <cell r="B198">
            <v>13742</v>
          </cell>
          <cell r="C198" t="str">
            <v>Muhamad Bintang Maylana</v>
          </cell>
          <cell r="D198" t="str">
            <v>XI TP 3</v>
          </cell>
          <cell r="E198">
            <v>80</v>
          </cell>
          <cell r="F198">
            <v>76.582222222222228</v>
          </cell>
          <cell r="G198">
            <v>81</v>
          </cell>
          <cell r="H198">
            <v>85</v>
          </cell>
          <cell r="I198">
            <v>77</v>
          </cell>
          <cell r="J198">
            <v>80</v>
          </cell>
          <cell r="K198">
            <v>82.106666666666669</v>
          </cell>
          <cell r="L198">
            <v>85</v>
          </cell>
          <cell r="R198">
            <v>77</v>
          </cell>
          <cell r="S198">
            <v>75</v>
          </cell>
          <cell r="T198">
            <v>78.842500000000001</v>
          </cell>
        </row>
        <row r="199">
          <cell r="B199">
            <v>13743</v>
          </cell>
          <cell r="C199" t="str">
            <v>Muhamad Iqbal</v>
          </cell>
          <cell r="D199" t="str">
            <v>XI TP 3</v>
          </cell>
          <cell r="E199">
            <v>87</v>
          </cell>
          <cell r="F199">
            <v>83.633333333333326</v>
          </cell>
          <cell r="G199">
            <v>85</v>
          </cell>
          <cell r="H199">
            <v>85</v>
          </cell>
          <cell r="I199">
            <v>77</v>
          </cell>
          <cell r="J199">
            <v>81</v>
          </cell>
          <cell r="K199">
            <v>83.273333333333326</v>
          </cell>
          <cell r="L199">
            <v>82</v>
          </cell>
          <cell r="R199">
            <v>78</v>
          </cell>
          <cell r="S199">
            <v>83</v>
          </cell>
          <cell r="T199">
            <v>84.625</v>
          </cell>
        </row>
        <row r="200">
          <cell r="B200">
            <v>13744</v>
          </cell>
          <cell r="C200" t="str">
            <v>Muhammad Adnan Tegar Pamungkas</v>
          </cell>
          <cell r="D200" t="str">
            <v>XI TP 3</v>
          </cell>
          <cell r="E200">
            <v>82</v>
          </cell>
          <cell r="F200">
            <v>83.135555555555541</v>
          </cell>
          <cell r="G200">
            <v>82</v>
          </cell>
          <cell r="H200">
            <v>85</v>
          </cell>
          <cell r="I200">
            <v>80</v>
          </cell>
          <cell r="J200">
            <v>81</v>
          </cell>
          <cell r="K200">
            <v>82.153333333333322</v>
          </cell>
          <cell r="L200">
            <v>85</v>
          </cell>
          <cell r="R200">
            <v>78</v>
          </cell>
          <cell r="S200">
            <v>82</v>
          </cell>
          <cell r="T200">
            <v>85</v>
          </cell>
        </row>
        <row r="201">
          <cell r="B201">
            <v>13745</v>
          </cell>
          <cell r="C201" t="str">
            <v>Muhammad Adriansyah</v>
          </cell>
          <cell r="D201" t="str">
            <v>XI TP 3</v>
          </cell>
          <cell r="E201">
            <v>86</v>
          </cell>
          <cell r="F201">
            <v>79.39</v>
          </cell>
          <cell r="G201">
            <v>81</v>
          </cell>
          <cell r="H201">
            <v>85</v>
          </cell>
          <cell r="I201">
            <v>80</v>
          </cell>
          <cell r="J201">
            <v>80</v>
          </cell>
          <cell r="K201">
            <v>83.213333333333324</v>
          </cell>
          <cell r="L201">
            <v>83</v>
          </cell>
          <cell r="R201">
            <v>76</v>
          </cell>
          <cell r="S201">
            <v>81</v>
          </cell>
          <cell r="T201">
            <v>83.53</v>
          </cell>
        </row>
        <row r="202">
          <cell r="B202">
            <v>13746</v>
          </cell>
          <cell r="C202" t="str">
            <v>Muhammad Aldi Firmansah</v>
          </cell>
          <cell r="D202" t="str">
            <v>XI TP 3</v>
          </cell>
          <cell r="E202">
            <v>86</v>
          </cell>
          <cell r="F202">
            <v>81.271111111111111</v>
          </cell>
          <cell r="G202">
            <v>79</v>
          </cell>
          <cell r="H202">
            <v>85</v>
          </cell>
          <cell r="I202">
            <v>80</v>
          </cell>
          <cell r="J202">
            <v>81</v>
          </cell>
          <cell r="K202">
            <v>82.88</v>
          </cell>
          <cell r="L202">
            <v>80</v>
          </cell>
          <cell r="R202">
            <v>80</v>
          </cell>
          <cell r="S202">
            <v>85</v>
          </cell>
          <cell r="T202">
            <v>83.327500000000001</v>
          </cell>
        </row>
        <row r="203">
          <cell r="B203">
            <v>13747</v>
          </cell>
          <cell r="C203" t="str">
            <v>Muhammad Azhim Widodo</v>
          </cell>
          <cell r="D203" t="str">
            <v>XI TP 3</v>
          </cell>
          <cell r="E203">
            <v>87</v>
          </cell>
          <cell r="F203">
            <v>85.202222222222218</v>
          </cell>
          <cell r="G203">
            <v>86</v>
          </cell>
          <cell r="H203">
            <v>85</v>
          </cell>
          <cell r="I203">
            <v>80</v>
          </cell>
          <cell r="J203">
            <v>82</v>
          </cell>
          <cell r="K203">
            <v>84.226666666666674</v>
          </cell>
          <cell r="L203">
            <v>81</v>
          </cell>
          <cell r="R203">
            <v>83</v>
          </cell>
          <cell r="S203">
            <v>85</v>
          </cell>
          <cell r="T203">
            <v>86.467500000000001</v>
          </cell>
        </row>
        <row r="204">
          <cell r="B204">
            <v>13748</v>
          </cell>
          <cell r="C204" t="str">
            <v>Muhammad Galeh Cahyono</v>
          </cell>
          <cell r="D204" t="str">
            <v>XI TP 3</v>
          </cell>
          <cell r="E204">
            <v>80</v>
          </cell>
          <cell r="F204">
            <v>78.308888888888887</v>
          </cell>
          <cell r="G204">
            <v>87</v>
          </cell>
          <cell r="H204">
            <v>84</v>
          </cell>
          <cell r="I204">
            <v>77</v>
          </cell>
          <cell r="J204">
            <v>81</v>
          </cell>
          <cell r="K204">
            <v>82.38</v>
          </cell>
          <cell r="L204">
            <v>83</v>
          </cell>
          <cell r="R204">
            <v>78</v>
          </cell>
          <cell r="S204">
            <v>80</v>
          </cell>
          <cell r="T204">
            <v>82.697500000000005</v>
          </cell>
        </row>
        <row r="205">
          <cell r="B205">
            <v>13749</v>
          </cell>
          <cell r="C205" t="str">
            <v>Muhammad Husain Amrullah</v>
          </cell>
          <cell r="D205" t="str">
            <v>XI TP 3</v>
          </cell>
          <cell r="E205">
            <v>84</v>
          </cell>
          <cell r="F205">
            <v>78.164444444444442</v>
          </cell>
          <cell r="G205">
            <v>79</v>
          </cell>
          <cell r="H205">
            <v>85</v>
          </cell>
          <cell r="I205">
            <v>77</v>
          </cell>
          <cell r="J205">
            <v>80</v>
          </cell>
          <cell r="K205">
            <v>83.856666666666669</v>
          </cell>
          <cell r="L205">
            <v>83</v>
          </cell>
          <cell r="R205">
            <v>77</v>
          </cell>
          <cell r="S205">
            <v>86</v>
          </cell>
          <cell r="T205">
            <v>83.327500000000001</v>
          </cell>
        </row>
        <row r="206">
          <cell r="B206">
            <v>13750</v>
          </cell>
          <cell r="C206" t="str">
            <v>Muhammad Khisnullah Nabil</v>
          </cell>
          <cell r="D206" t="str">
            <v>XI TP 3</v>
          </cell>
          <cell r="E206">
            <v>82</v>
          </cell>
          <cell r="F206">
            <v>80.542222222222222</v>
          </cell>
          <cell r="G206">
            <v>78</v>
          </cell>
          <cell r="H206">
            <v>85</v>
          </cell>
          <cell r="I206">
            <v>80</v>
          </cell>
          <cell r="J206">
            <v>78</v>
          </cell>
          <cell r="K206">
            <v>81.75</v>
          </cell>
          <cell r="L206">
            <v>80</v>
          </cell>
          <cell r="R206">
            <v>78</v>
          </cell>
          <cell r="S206">
            <v>81</v>
          </cell>
          <cell r="T206">
            <v>83.13</v>
          </cell>
        </row>
        <row r="207">
          <cell r="B207">
            <v>13751</v>
          </cell>
          <cell r="C207" t="str">
            <v>Muhammad Rafi Asti Rosyid</v>
          </cell>
          <cell r="D207" t="str">
            <v>XI TP 3</v>
          </cell>
          <cell r="E207">
            <v>81</v>
          </cell>
          <cell r="F207">
            <v>85.198888888888888</v>
          </cell>
          <cell r="G207">
            <v>86</v>
          </cell>
          <cell r="H207">
            <v>85</v>
          </cell>
          <cell r="I207">
            <v>85</v>
          </cell>
          <cell r="J207">
            <v>81</v>
          </cell>
          <cell r="K207">
            <v>85.44</v>
          </cell>
          <cell r="L207">
            <v>85</v>
          </cell>
          <cell r="R207">
            <v>82</v>
          </cell>
          <cell r="S207">
            <v>85</v>
          </cell>
          <cell r="T207">
            <v>86.952500000000001</v>
          </cell>
        </row>
        <row r="208">
          <cell r="B208">
            <v>13752</v>
          </cell>
          <cell r="C208" t="str">
            <v>Muhammad Teguh Saputro</v>
          </cell>
          <cell r="D208" t="str">
            <v>XI TP 3</v>
          </cell>
          <cell r="E208">
            <v>84</v>
          </cell>
          <cell r="F208">
            <v>85.027777777777786</v>
          </cell>
          <cell r="G208">
            <v>87</v>
          </cell>
          <cell r="H208">
            <v>84</v>
          </cell>
          <cell r="I208">
            <v>80</v>
          </cell>
          <cell r="J208">
            <v>79</v>
          </cell>
          <cell r="K208">
            <v>83.263333333333335</v>
          </cell>
          <cell r="L208">
            <v>84</v>
          </cell>
          <cell r="R208">
            <v>82</v>
          </cell>
          <cell r="S208">
            <v>83</v>
          </cell>
          <cell r="T208">
            <v>85.765000000000001</v>
          </cell>
        </row>
        <row r="209">
          <cell r="B209">
            <v>13924</v>
          </cell>
          <cell r="C209" t="str">
            <v>Nabil Surya Harry Saputra</v>
          </cell>
          <cell r="D209" t="str">
            <v>XI TP 3</v>
          </cell>
          <cell r="E209">
            <v>85</v>
          </cell>
          <cell r="F209">
            <v>83.758888888888876</v>
          </cell>
          <cell r="G209">
            <v>86</v>
          </cell>
          <cell r="H209">
            <v>85</v>
          </cell>
          <cell r="I209">
            <v>80</v>
          </cell>
          <cell r="J209">
            <v>83</v>
          </cell>
          <cell r="K209">
            <v>83.273333333333326</v>
          </cell>
          <cell r="L209">
            <v>85</v>
          </cell>
          <cell r="R209">
            <v>88</v>
          </cell>
          <cell r="S209">
            <v>83</v>
          </cell>
          <cell r="T209">
            <v>87.405000000000001</v>
          </cell>
        </row>
        <row r="210">
          <cell r="B210">
            <v>13755</v>
          </cell>
          <cell r="C210" t="str">
            <v>Nando Eko Prasetyo</v>
          </cell>
          <cell r="D210" t="str">
            <v>XI TP 3</v>
          </cell>
          <cell r="E210">
            <v>83</v>
          </cell>
          <cell r="F210">
            <v>76.218888888888884</v>
          </cell>
          <cell r="G210">
            <v>75</v>
          </cell>
          <cell r="H210">
            <v>85</v>
          </cell>
          <cell r="I210">
            <v>77</v>
          </cell>
          <cell r="J210">
            <v>77</v>
          </cell>
          <cell r="K210">
            <v>82.356666666666669</v>
          </cell>
          <cell r="L210">
            <v>80</v>
          </cell>
          <cell r="R210">
            <v>77</v>
          </cell>
          <cell r="S210">
            <v>84</v>
          </cell>
          <cell r="T210">
            <v>80.842500000000001</v>
          </cell>
        </row>
        <row r="211">
          <cell r="B211">
            <v>13756</v>
          </cell>
          <cell r="C211" t="str">
            <v>Nazriel Putra Wijar Prasetya</v>
          </cell>
          <cell r="D211" t="str">
            <v>XI TP 3</v>
          </cell>
          <cell r="E211">
            <v>86</v>
          </cell>
          <cell r="F211">
            <v>80.791111111111107</v>
          </cell>
          <cell r="G211">
            <v>85</v>
          </cell>
          <cell r="H211">
            <v>85</v>
          </cell>
          <cell r="I211">
            <v>80</v>
          </cell>
          <cell r="J211">
            <v>79</v>
          </cell>
          <cell r="K211">
            <v>82.653333333333322</v>
          </cell>
          <cell r="L211">
            <v>84</v>
          </cell>
          <cell r="R211">
            <v>81</v>
          </cell>
          <cell r="S211">
            <v>84</v>
          </cell>
          <cell r="T211">
            <v>84.375</v>
          </cell>
        </row>
        <row r="212">
          <cell r="B212">
            <v>13757</v>
          </cell>
          <cell r="C212" t="str">
            <v>Noval Moses Mairi</v>
          </cell>
          <cell r="D212" t="str">
            <v>XI TP 3</v>
          </cell>
          <cell r="E212">
            <v>84</v>
          </cell>
          <cell r="F212">
            <v>80.822222222222209</v>
          </cell>
          <cell r="G212">
            <v>78</v>
          </cell>
          <cell r="H212">
            <v>85</v>
          </cell>
          <cell r="I212">
            <v>72</v>
          </cell>
          <cell r="J212">
            <v>79</v>
          </cell>
          <cell r="K212">
            <v>83.37</v>
          </cell>
          <cell r="L212">
            <v>83</v>
          </cell>
          <cell r="R212">
            <v>78</v>
          </cell>
          <cell r="S212">
            <v>78</v>
          </cell>
          <cell r="T212">
            <v>80.17</v>
          </cell>
        </row>
        <row r="213">
          <cell r="B213">
            <v>13758</v>
          </cell>
          <cell r="C213" t="str">
            <v>Novanza Fatehaqy Prakosa</v>
          </cell>
          <cell r="D213" t="str">
            <v>XI TP 3</v>
          </cell>
          <cell r="E213">
            <v>81</v>
          </cell>
          <cell r="F213">
            <v>81.723333333333343</v>
          </cell>
          <cell r="G213">
            <v>83</v>
          </cell>
          <cell r="H213">
            <v>85</v>
          </cell>
          <cell r="I213">
            <v>79</v>
          </cell>
          <cell r="J213">
            <v>78</v>
          </cell>
          <cell r="K213">
            <v>78.06</v>
          </cell>
          <cell r="L213">
            <v>80</v>
          </cell>
          <cell r="R213">
            <v>80</v>
          </cell>
          <cell r="S213">
            <v>86</v>
          </cell>
          <cell r="T213">
            <v>82.957499999999996</v>
          </cell>
        </row>
        <row r="214">
          <cell r="B214">
            <v>13759</v>
          </cell>
          <cell r="C214" t="str">
            <v>Nur Hidayah Saputra</v>
          </cell>
          <cell r="D214" t="str">
            <v>XI TP 3</v>
          </cell>
          <cell r="E214">
            <v>81</v>
          </cell>
          <cell r="F214">
            <v>83.687777777777782</v>
          </cell>
          <cell r="G214">
            <v>83</v>
          </cell>
          <cell r="H214">
            <v>85</v>
          </cell>
          <cell r="I214">
            <v>78</v>
          </cell>
          <cell r="J214">
            <v>78</v>
          </cell>
          <cell r="K214">
            <v>81.356666666666669</v>
          </cell>
          <cell r="L214">
            <v>83</v>
          </cell>
          <cell r="R214">
            <v>80</v>
          </cell>
          <cell r="S214">
            <v>85</v>
          </cell>
          <cell r="T214">
            <v>83.36</v>
          </cell>
        </row>
        <row r="215">
          <cell r="B215">
            <v>13760</v>
          </cell>
          <cell r="C215" t="str">
            <v>Orlando Al Ghazaly</v>
          </cell>
          <cell r="D215" t="str">
            <v>XI TP 3</v>
          </cell>
          <cell r="E215">
            <v>84</v>
          </cell>
          <cell r="F215">
            <v>82.447777777777787</v>
          </cell>
          <cell r="G215">
            <v>87</v>
          </cell>
          <cell r="H215">
            <v>85</v>
          </cell>
          <cell r="I215">
            <v>81</v>
          </cell>
          <cell r="J215">
            <v>82</v>
          </cell>
          <cell r="K215">
            <v>84.38</v>
          </cell>
          <cell r="L215">
            <v>84</v>
          </cell>
          <cell r="R215">
            <v>81</v>
          </cell>
          <cell r="S215">
            <v>81</v>
          </cell>
          <cell r="T215">
            <v>84.75</v>
          </cell>
        </row>
        <row r="216">
          <cell r="B216">
            <v>13761</v>
          </cell>
          <cell r="C216" t="str">
            <v>Pandu Wicaksono</v>
          </cell>
          <cell r="D216" t="str">
            <v>XI TP 3</v>
          </cell>
          <cell r="E216">
            <v>83</v>
          </cell>
          <cell r="F216">
            <v>84.422222222222231</v>
          </cell>
          <cell r="G216">
            <v>84</v>
          </cell>
          <cell r="H216">
            <v>85</v>
          </cell>
          <cell r="I216">
            <v>80</v>
          </cell>
          <cell r="J216">
            <v>80</v>
          </cell>
          <cell r="K216">
            <v>83.963333333333324</v>
          </cell>
          <cell r="L216">
            <v>83</v>
          </cell>
          <cell r="R216">
            <v>83</v>
          </cell>
          <cell r="S216">
            <v>83</v>
          </cell>
          <cell r="T216">
            <v>84.655000000000001</v>
          </cell>
        </row>
        <row r="217">
          <cell r="B217">
            <v>13762</v>
          </cell>
          <cell r="C217" t="str">
            <v>Patuh Bagiono Nurjaya</v>
          </cell>
          <cell r="D217" t="str">
            <v>XI TP 3</v>
          </cell>
          <cell r="E217">
            <v>87</v>
          </cell>
          <cell r="F217">
            <v>86.194444444444457</v>
          </cell>
          <cell r="G217">
            <v>84</v>
          </cell>
          <cell r="H217">
            <v>85</v>
          </cell>
          <cell r="I217">
            <v>77</v>
          </cell>
          <cell r="J217">
            <v>81</v>
          </cell>
          <cell r="K217">
            <v>82.726666666666674</v>
          </cell>
          <cell r="L217">
            <v>84</v>
          </cell>
          <cell r="R217">
            <v>79</v>
          </cell>
          <cell r="S217">
            <v>81</v>
          </cell>
          <cell r="T217">
            <v>84.917500000000004</v>
          </cell>
        </row>
        <row r="218">
          <cell r="B218">
            <v>13763</v>
          </cell>
          <cell r="C218" t="str">
            <v>Prananda Torres Pradita</v>
          </cell>
          <cell r="D218" t="str">
            <v>XI TP 3</v>
          </cell>
          <cell r="E218">
            <v>84</v>
          </cell>
          <cell r="F218">
            <v>80.87555555555555</v>
          </cell>
          <cell r="G218">
            <v>81</v>
          </cell>
          <cell r="H218">
            <v>86</v>
          </cell>
          <cell r="I218">
            <v>80</v>
          </cell>
          <cell r="J218">
            <v>79</v>
          </cell>
          <cell r="K218">
            <v>79.976666666666674</v>
          </cell>
          <cell r="L218">
            <v>82</v>
          </cell>
          <cell r="R218">
            <v>75</v>
          </cell>
          <cell r="S218">
            <v>77</v>
          </cell>
          <cell r="T218">
            <v>82.702500000000001</v>
          </cell>
        </row>
        <row r="219">
          <cell r="B219">
            <v>13764</v>
          </cell>
          <cell r="C219" t="str">
            <v>Praska Bethan Handoko</v>
          </cell>
          <cell r="D219" t="str">
            <v>XI TP 3</v>
          </cell>
          <cell r="E219">
            <v>85.25</v>
          </cell>
          <cell r="F219">
            <v>78.009999999999991</v>
          </cell>
          <cell r="G219">
            <v>82</v>
          </cell>
          <cell r="H219">
            <v>85</v>
          </cell>
          <cell r="I219">
            <v>79</v>
          </cell>
          <cell r="J219">
            <v>78</v>
          </cell>
          <cell r="K219">
            <v>82.07</v>
          </cell>
          <cell r="L219">
            <v>82</v>
          </cell>
          <cell r="R219">
            <v>79</v>
          </cell>
          <cell r="S219">
            <v>81</v>
          </cell>
          <cell r="T219">
            <v>83.987499999999997</v>
          </cell>
        </row>
        <row r="220">
          <cell r="B220">
            <v>13765</v>
          </cell>
          <cell r="C220" t="str">
            <v>Pratama Adi Saputra</v>
          </cell>
          <cell r="D220" t="str">
            <v>XI TP 3</v>
          </cell>
          <cell r="E220">
            <v>84</v>
          </cell>
          <cell r="F220">
            <v>82.995555555555555</v>
          </cell>
          <cell r="G220">
            <v>86</v>
          </cell>
          <cell r="H220">
            <v>85</v>
          </cell>
          <cell r="I220">
            <v>78</v>
          </cell>
          <cell r="J220">
            <v>78</v>
          </cell>
          <cell r="K220">
            <v>85.143333333333331</v>
          </cell>
          <cell r="L220">
            <v>84</v>
          </cell>
          <cell r="R220">
            <v>82</v>
          </cell>
          <cell r="S220">
            <v>81</v>
          </cell>
          <cell r="T220">
            <v>85.655000000000001</v>
          </cell>
        </row>
        <row r="221">
          <cell r="B221">
            <v>13766</v>
          </cell>
          <cell r="C221" t="str">
            <v>Qais Vungki Fabean</v>
          </cell>
          <cell r="D221" t="str">
            <v>XI TP 3</v>
          </cell>
          <cell r="E221">
            <v>83</v>
          </cell>
          <cell r="F221">
            <v>80.668888888888887</v>
          </cell>
          <cell r="G221">
            <v>79</v>
          </cell>
          <cell r="H221">
            <v>85</v>
          </cell>
          <cell r="I221">
            <v>79</v>
          </cell>
          <cell r="J221">
            <v>79</v>
          </cell>
          <cell r="K221">
            <v>82.62</v>
          </cell>
          <cell r="L221">
            <v>84</v>
          </cell>
          <cell r="R221">
            <v>81</v>
          </cell>
          <cell r="S221">
            <v>84</v>
          </cell>
          <cell r="T221">
            <v>84.78</v>
          </cell>
        </row>
        <row r="222">
          <cell r="B222">
            <v>13767</v>
          </cell>
          <cell r="C222" t="str">
            <v>Rachelza Bayu Wicaksana</v>
          </cell>
          <cell r="D222" t="str">
            <v>XI TP 3</v>
          </cell>
          <cell r="E222">
            <v>81</v>
          </cell>
          <cell r="F222">
            <v>78.550000000000011</v>
          </cell>
          <cell r="G222">
            <v>77</v>
          </cell>
          <cell r="H222">
            <v>86</v>
          </cell>
          <cell r="I222">
            <v>78</v>
          </cell>
          <cell r="J222">
            <v>77</v>
          </cell>
          <cell r="K222">
            <v>81.143333333333331</v>
          </cell>
          <cell r="L222">
            <v>82</v>
          </cell>
          <cell r="R222">
            <v>80</v>
          </cell>
          <cell r="S222">
            <v>83</v>
          </cell>
          <cell r="T222">
            <v>82.375</v>
          </cell>
        </row>
        <row r="223">
          <cell r="B223">
            <v>13768</v>
          </cell>
          <cell r="C223" t="str">
            <v>Raditya Vito Danendra</v>
          </cell>
          <cell r="D223" t="str">
            <v>XI TP 3</v>
          </cell>
          <cell r="E223">
            <v>80</v>
          </cell>
          <cell r="F223">
            <v>75.63</v>
          </cell>
          <cell r="G223">
            <v>80</v>
          </cell>
          <cell r="H223">
            <v>84</v>
          </cell>
          <cell r="I223">
            <v>79</v>
          </cell>
          <cell r="J223">
            <v>78</v>
          </cell>
          <cell r="K223">
            <v>83.536666666666676</v>
          </cell>
          <cell r="L223">
            <v>84</v>
          </cell>
          <cell r="R223">
            <v>75</v>
          </cell>
          <cell r="S223">
            <v>82</v>
          </cell>
          <cell r="T223">
            <v>82.6</v>
          </cell>
        </row>
        <row r="224">
          <cell r="B224"/>
          <cell r="C224"/>
          <cell r="D224"/>
          <cell r="E224"/>
          <cell r="F224"/>
          <cell r="G224"/>
          <cell r="H224"/>
          <cell r="I224"/>
          <cell r="J224"/>
          <cell r="K224"/>
          <cell r="L224"/>
          <cell r="R224"/>
          <cell r="S224"/>
          <cell r="T224"/>
        </row>
        <row r="225">
          <cell r="B225">
            <v>13769</v>
          </cell>
          <cell r="C225" t="str">
            <v>Raffi Ananda Santosa</v>
          </cell>
          <cell r="D225" t="str">
            <v>XI TP 4</v>
          </cell>
          <cell r="E225">
            <v>83</v>
          </cell>
          <cell r="F225">
            <v>80.983333333333334</v>
          </cell>
          <cell r="G225">
            <v>83</v>
          </cell>
          <cell r="H225">
            <v>85</v>
          </cell>
          <cell r="I225">
            <v>78</v>
          </cell>
          <cell r="J225">
            <v>78</v>
          </cell>
          <cell r="K225">
            <v>82.666666666666671</v>
          </cell>
          <cell r="L225">
            <v>80</v>
          </cell>
          <cell r="R225">
            <v>81</v>
          </cell>
          <cell r="S225">
            <v>82</v>
          </cell>
          <cell r="T225">
            <v>81.6875</v>
          </cell>
        </row>
        <row r="227">
          <cell r="B227">
            <v>13925</v>
          </cell>
          <cell r="C227" t="str">
            <v>Rahmad Catur Sanjaya</v>
          </cell>
          <cell r="D227" t="str">
            <v>XI TP 4</v>
          </cell>
          <cell r="E227">
            <v>82</v>
          </cell>
          <cell r="F227">
            <v>74.36666666666666</v>
          </cell>
          <cell r="G227">
            <v>74</v>
          </cell>
          <cell r="H227">
            <v>84</v>
          </cell>
          <cell r="I227">
            <v>75</v>
          </cell>
          <cell r="J227">
            <v>80</v>
          </cell>
          <cell r="K227">
            <v>80.69</v>
          </cell>
          <cell r="L227">
            <v>81</v>
          </cell>
          <cell r="R227">
            <v>72</v>
          </cell>
          <cell r="S227">
            <v>77</v>
          </cell>
          <cell r="T227">
            <v>77</v>
          </cell>
        </row>
        <row r="228">
          <cell r="B228">
            <v>13771</v>
          </cell>
          <cell r="C228" t="str">
            <v>Rahmad Surya Wilda</v>
          </cell>
          <cell r="D228" t="str">
            <v>XI TP 4</v>
          </cell>
          <cell r="E228">
            <v>80</v>
          </cell>
          <cell r="F228">
            <v>78.99666666666667</v>
          </cell>
          <cell r="G228">
            <v>83</v>
          </cell>
          <cell r="H228">
            <v>85</v>
          </cell>
          <cell r="I228">
            <v>79</v>
          </cell>
          <cell r="J228">
            <v>81</v>
          </cell>
          <cell r="K228">
            <v>81.87</v>
          </cell>
          <cell r="L228">
            <v>85</v>
          </cell>
          <cell r="R228">
            <v>75</v>
          </cell>
          <cell r="S228">
            <v>76</v>
          </cell>
          <cell r="T228">
            <v>76.5</v>
          </cell>
        </row>
        <row r="229">
          <cell r="B229">
            <v>13772</v>
          </cell>
          <cell r="C229" t="str">
            <v>Rahmadani Saputra</v>
          </cell>
          <cell r="D229" t="str">
            <v>XI TP 4</v>
          </cell>
          <cell r="E229">
            <v>80</v>
          </cell>
          <cell r="F229">
            <v>75.661111111111111</v>
          </cell>
          <cell r="G229">
            <v>79</v>
          </cell>
          <cell r="H229">
            <v>85</v>
          </cell>
          <cell r="I229">
            <v>78</v>
          </cell>
          <cell r="J229">
            <v>79</v>
          </cell>
          <cell r="K229">
            <v>81.796666666666667</v>
          </cell>
          <cell r="L229">
            <v>86</v>
          </cell>
          <cell r="R229">
            <v>78</v>
          </cell>
          <cell r="S229">
            <v>76</v>
          </cell>
          <cell r="T229">
            <v>80.125</v>
          </cell>
        </row>
        <row r="230">
          <cell r="B230">
            <v>13773</v>
          </cell>
          <cell r="C230" t="str">
            <v>Raihan Damar Rifki Andreansyah</v>
          </cell>
          <cell r="D230" t="str">
            <v>XI TP 4</v>
          </cell>
          <cell r="E230">
            <v>80</v>
          </cell>
          <cell r="F230">
            <v>82.425555555555547</v>
          </cell>
          <cell r="G230">
            <v>91</v>
          </cell>
          <cell r="H230">
            <v>84</v>
          </cell>
          <cell r="I230">
            <v>78</v>
          </cell>
          <cell r="J230">
            <v>81</v>
          </cell>
          <cell r="K230">
            <v>83.346666666666678</v>
          </cell>
          <cell r="L230">
            <v>85</v>
          </cell>
          <cell r="R230">
            <v>81</v>
          </cell>
          <cell r="S230">
            <v>80</v>
          </cell>
          <cell r="T230">
            <v>81.5625</v>
          </cell>
        </row>
        <row r="231">
          <cell r="B231">
            <v>13774</v>
          </cell>
          <cell r="C231" t="str">
            <v>Raihan Rizky Pratama</v>
          </cell>
          <cell r="D231" t="str">
            <v>XI TP 4</v>
          </cell>
          <cell r="E231">
            <v>80</v>
          </cell>
          <cell r="F231">
            <v>78.255555555555546</v>
          </cell>
          <cell r="G231">
            <v>76</v>
          </cell>
          <cell r="H231">
            <v>85</v>
          </cell>
          <cell r="I231">
            <v>76</v>
          </cell>
          <cell r="J231">
            <v>79</v>
          </cell>
          <cell r="K231">
            <v>83.75</v>
          </cell>
          <cell r="L231">
            <v>81</v>
          </cell>
          <cell r="R231">
            <v>76</v>
          </cell>
          <cell r="S231">
            <v>80</v>
          </cell>
          <cell r="T231">
            <v>81.0625</v>
          </cell>
        </row>
        <row r="232">
          <cell r="B232">
            <v>13775</v>
          </cell>
          <cell r="C232" t="str">
            <v>Rangga Manggala Saputra</v>
          </cell>
          <cell r="D232" t="str">
            <v>XI TP 4</v>
          </cell>
          <cell r="E232">
            <v>81</v>
          </cell>
          <cell r="F232">
            <v>77.141111111111115</v>
          </cell>
          <cell r="G232">
            <v>80</v>
          </cell>
          <cell r="H232">
            <v>85</v>
          </cell>
          <cell r="I232">
            <v>77</v>
          </cell>
          <cell r="J232">
            <v>80</v>
          </cell>
          <cell r="K232">
            <v>83.43</v>
          </cell>
          <cell r="L232">
            <v>80</v>
          </cell>
          <cell r="R232">
            <v>77</v>
          </cell>
          <cell r="S232">
            <v>83</v>
          </cell>
          <cell r="T232">
            <v>82</v>
          </cell>
        </row>
        <row r="233">
          <cell r="B233">
            <v>13776</v>
          </cell>
          <cell r="C233" t="str">
            <v>Rehan Pandu Wibowo</v>
          </cell>
          <cell r="D233" t="str">
            <v>XI TP 4</v>
          </cell>
          <cell r="E233">
            <v>80</v>
          </cell>
          <cell r="F233">
            <v>76.34</v>
          </cell>
          <cell r="G233">
            <v>77</v>
          </cell>
          <cell r="H233">
            <v>84</v>
          </cell>
          <cell r="I233">
            <v>77</v>
          </cell>
          <cell r="J233">
            <v>79</v>
          </cell>
          <cell r="K233">
            <v>82.143333333333331</v>
          </cell>
          <cell r="L233">
            <v>82</v>
          </cell>
          <cell r="R233">
            <v>74</v>
          </cell>
          <cell r="S233">
            <v>79</v>
          </cell>
          <cell r="T233">
            <v>78.875</v>
          </cell>
        </row>
        <row r="234">
          <cell r="B234">
            <v>13777</v>
          </cell>
          <cell r="C234" t="str">
            <v>Reihan Pratama Oktavian</v>
          </cell>
          <cell r="D234" t="str">
            <v>XI TP 4</v>
          </cell>
          <cell r="E234">
            <v>83</v>
          </cell>
          <cell r="F234">
            <v>81.81</v>
          </cell>
          <cell r="G234">
            <v>83</v>
          </cell>
          <cell r="H234">
            <v>84</v>
          </cell>
          <cell r="I234">
            <v>76</v>
          </cell>
          <cell r="J234">
            <v>82</v>
          </cell>
          <cell r="K234">
            <v>83.513333333333335</v>
          </cell>
          <cell r="L234">
            <v>82</v>
          </cell>
          <cell r="R234">
            <v>80</v>
          </cell>
          <cell r="S234">
            <v>82</v>
          </cell>
          <cell r="T234">
            <v>82.375</v>
          </cell>
        </row>
        <row r="235">
          <cell r="B235">
            <v>13778</v>
          </cell>
          <cell r="C235" t="str">
            <v>Rendra Julian Jiantori</v>
          </cell>
          <cell r="D235" t="str">
            <v>XI TP 4</v>
          </cell>
          <cell r="E235">
            <v>86</v>
          </cell>
          <cell r="F235">
            <v>77.975555555555559</v>
          </cell>
          <cell r="G235">
            <v>76</v>
          </cell>
          <cell r="H235">
            <v>83</v>
          </cell>
          <cell r="I235">
            <v>76</v>
          </cell>
          <cell r="J235">
            <v>81</v>
          </cell>
          <cell r="K235">
            <v>82.833333333333329</v>
          </cell>
          <cell r="L235">
            <v>80</v>
          </cell>
          <cell r="R235">
            <v>77</v>
          </cell>
          <cell r="S235">
            <v>83</v>
          </cell>
          <cell r="T235">
            <v>81.625</v>
          </cell>
        </row>
        <row r="236">
          <cell r="B236">
            <v>13779</v>
          </cell>
          <cell r="C236" t="str">
            <v>Restu Gabreal Nanda Arimba</v>
          </cell>
          <cell r="D236" t="str">
            <v>XI TP 4</v>
          </cell>
          <cell r="E236">
            <v>80</v>
          </cell>
          <cell r="F236">
            <v>77.106666666666669</v>
          </cell>
          <cell r="G236">
            <v>80</v>
          </cell>
          <cell r="H236">
            <v>84</v>
          </cell>
          <cell r="I236">
            <v>74</v>
          </cell>
          <cell r="J236">
            <v>77</v>
          </cell>
          <cell r="K236">
            <v>80.333333333333329</v>
          </cell>
          <cell r="L236">
            <v>82</v>
          </cell>
          <cell r="R236">
            <v>74</v>
          </cell>
          <cell r="S236">
            <v>87</v>
          </cell>
          <cell r="T236">
            <v>74.8125</v>
          </cell>
        </row>
        <row r="237">
          <cell r="B237">
            <v>13781</v>
          </cell>
          <cell r="C237" t="str">
            <v>Reyhan Fauzi Habibullah</v>
          </cell>
          <cell r="D237" t="str">
            <v>XI TP 4</v>
          </cell>
          <cell r="E237">
            <v>85</v>
          </cell>
          <cell r="F237">
            <v>89.08</v>
          </cell>
          <cell r="G237">
            <v>90</v>
          </cell>
          <cell r="H237">
            <v>85</v>
          </cell>
          <cell r="I237">
            <v>83</v>
          </cell>
          <cell r="J237">
            <v>86</v>
          </cell>
          <cell r="K237">
            <v>84.416666666666671</v>
          </cell>
          <cell r="L237">
            <v>82</v>
          </cell>
          <cell r="R237">
            <v>87</v>
          </cell>
          <cell r="S237">
            <v>79</v>
          </cell>
          <cell r="T237">
            <v>84.6875</v>
          </cell>
        </row>
        <row r="238">
          <cell r="B238">
            <v>13782</v>
          </cell>
          <cell r="C238" t="str">
            <v>Reza Nur Irawan</v>
          </cell>
          <cell r="D238" t="str">
            <v>XI TP 4</v>
          </cell>
          <cell r="E238">
            <v>81</v>
          </cell>
          <cell r="F238">
            <v>83.44</v>
          </cell>
          <cell r="G238">
            <v>83</v>
          </cell>
          <cell r="H238">
            <v>85</v>
          </cell>
          <cell r="I238">
            <v>78</v>
          </cell>
          <cell r="J238">
            <v>82</v>
          </cell>
          <cell r="K238">
            <v>81.19</v>
          </cell>
          <cell r="L238">
            <v>82</v>
          </cell>
          <cell r="R238">
            <v>86</v>
          </cell>
          <cell r="S238">
            <v>84</v>
          </cell>
          <cell r="T238">
            <v>84.4375</v>
          </cell>
        </row>
        <row r="239">
          <cell r="B239">
            <v>13783</v>
          </cell>
          <cell r="C239" t="str">
            <v>Ridho Dwi Cahyo</v>
          </cell>
          <cell r="D239" t="str">
            <v>XI TP 4</v>
          </cell>
          <cell r="E239">
            <v>85</v>
          </cell>
          <cell r="F239">
            <v>88.584444444444443</v>
          </cell>
          <cell r="G239">
            <v>89</v>
          </cell>
          <cell r="H239">
            <v>84</v>
          </cell>
          <cell r="I239">
            <v>85</v>
          </cell>
          <cell r="J239">
            <v>86</v>
          </cell>
          <cell r="K239">
            <v>84.81</v>
          </cell>
          <cell r="L239">
            <v>84</v>
          </cell>
          <cell r="R239">
            <v>92</v>
          </cell>
          <cell r="S239">
            <v>83</v>
          </cell>
          <cell r="T239">
            <v>85.3125</v>
          </cell>
        </row>
        <row r="240">
          <cell r="B240">
            <v>13784</v>
          </cell>
          <cell r="C240" t="str">
            <v>Ridho Restu Pratama</v>
          </cell>
          <cell r="D240" t="str">
            <v>XI TP 4</v>
          </cell>
          <cell r="E240">
            <v>82</v>
          </cell>
          <cell r="F240">
            <v>81.22</v>
          </cell>
          <cell r="G240">
            <v>86</v>
          </cell>
          <cell r="H240">
            <v>84</v>
          </cell>
          <cell r="I240">
            <v>75</v>
          </cell>
          <cell r="J240">
            <v>81</v>
          </cell>
          <cell r="K240">
            <v>83.953333333333333</v>
          </cell>
          <cell r="L240">
            <v>84</v>
          </cell>
          <cell r="R240">
            <v>79</v>
          </cell>
          <cell r="S240">
            <v>81</v>
          </cell>
          <cell r="T240">
            <v>83.125</v>
          </cell>
        </row>
        <row r="241">
          <cell r="B241">
            <v>13785</v>
          </cell>
          <cell r="C241" t="str">
            <v>Rizqi Akbar Ramadhon</v>
          </cell>
          <cell r="D241" t="str">
            <v>XI TP 4</v>
          </cell>
          <cell r="E241">
            <v>83</v>
          </cell>
          <cell r="F241">
            <v>79.566666666666663</v>
          </cell>
          <cell r="G241">
            <v>84</v>
          </cell>
          <cell r="H241">
            <v>85</v>
          </cell>
          <cell r="I241">
            <v>74</v>
          </cell>
          <cell r="J241">
            <v>81</v>
          </cell>
          <cell r="K241">
            <v>84.046666666666667</v>
          </cell>
          <cell r="L241">
            <v>81</v>
          </cell>
          <cell r="R241">
            <v>78</v>
          </cell>
          <cell r="S241">
            <v>82</v>
          </cell>
          <cell r="T241">
            <v>83.5625</v>
          </cell>
        </row>
        <row r="242">
          <cell r="B242">
            <v>13786</v>
          </cell>
          <cell r="C242" t="str">
            <v>Rizqi Pratama Nurlaili</v>
          </cell>
          <cell r="D242" t="str">
            <v>XI TP 4</v>
          </cell>
          <cell r="E242">
            <v>80</v>
          </cell>
          <cell r="F242">
            <v>76.95</v>
          </cell>
          <cell r="G242">
            <v>77</v>
          </cell>
          <cell r="H242">
            <v>84</v>
          </cell>
          <cell r="I242">
            <v>73</v>
          </cell>
          <cell r="J242">
            <v>80</v>
          </cell>
          <cell r="K242">
            <v>82.06</v>
          </cell>
          <cell r="L242">
            <v>81</v>
          </cell>
          <cell r="R242">
            <v>75</v>
          </cell>
          <cell r="S242">
            <v>84</v>
          </cell>
          <cell r="T242">
            <v>80.1875</v>
          </cell>
        </row>
        <row r="243">
          <cell r="B243">
            <v>13787</v>
          </cell>
          <cell r="C243" t="str">
            <v>Rohib Risalata</v>
          </cell>
          <cell r="D243" t="str">
            <v>XI TP 4</v>
          </cell>
          <cell r="E243">
            <v>81</v>
          </cell>
          <cell r="F243">
            <v>78.75</v>
          </cell>
          <cell r="G243">
            <v>81</v>
          </cell>
          <cell r="H243">
            <v>85</v>
          </cell>
          <cell r="I243">
            <v>80</v>
          </cell>
          <cell r="J243">
            <v>82</v>
          </cell>
          <cell r="K243">
            <v>82.19</v>
          </cell>
          <cell r="L243">
            <v>82</v>
          </cell>
          <cell r="R243">
            <v>83</v>
          </cell>
          <cell r="S243">
            <v>74</v>
          </cell>
          <cell r="T243">
            <v>83.8125</v>
          </cell>
        </row>
        <row r="244">
          <cell r="B244">
            <v>13788</v>
          </cell>
          <cell r="C244" t="str">
            <v>Satria Rishad Amaly Saputro</v>
          </cell>
          <cell r="D244" t="str">
            <v>XI TP 4</v>
          </cell>
          <cell r="E244">
            <v>80</v>
          </cell>
          <cell r="F244">
            <v>75.598888888888894</v>
          </cell>
          <cell r="G244">
            <v>79</v>
          </cell>
          <cell r="H244">
            <v>84</v>
          </cell>
          <cell r="I244">
            <v>75</v>
          </cell>
          <cell r="J244">
            <v>82</v>
          </cell>
          <cell r="K244">
            <v>81.346666666666678</v>
          </cell>
          <cell r="L244">
            <v>84</v>
          </cell>
          <cell r="R244">
            <v>76</v>
          </cell>
          <cell r="S244">
            <v>85</v>
          </cell>
          <cell r="T244">
            <v>81.375</v>
          </cell>
        </row>
        <row r="245">
          <cell r="B245">
            <v>13789</v>
          </cell>
          <cell r="C245" t="str">
            <v>Sidik Nur Mughis</v>
          </cell>
          <cell r="D245" t="str">
            <v>XI TP 4</v>
          </cell>
          <cell r="E245">
            <v>80</v>
          </cell>
          <cell r="F245">
            <v>80.035555555555547</v>
          </cell>
          <cell r="G245">
            <v>87</v>
          </cell>
          <cell r="H245">
            <v>84</v>
          </cell>
          <cell r="I245">
            <v>76</v>
          </cell>
          <cell r="J245">
            <v>80</v>
          </cell>
          <cell r="K245">
            <v>83.143333333333331</v>
          </cell>
          <cell r="L245">
            <v>85</v>
          </cell>
          <cell r="R245">
            <v>82</v>
          </cell>
          <cell r="S245">
            <v>81</v>
          </cell>
          <cell r="T245">
            <v>82.25</v>
          </cell>
        </row>
        <row r="246">
          <cell r="B246">
            <v>13790</v>
          </cell>
          <cell r="C246" t="str">
            <v>Sinung Aji Merbawani</v>
          </cell>
          <cell r="D246" t="str">
            <v>XI TP 4</v>
          </cell>
          <cell r="E246">
            <v>80</v>
          </cell>
          <cell r="F246">
            <v>81.477777777777774</v>
          </cell>
          <cell r="G246">
            <v>87</v>
          </cell>
          <cell r="H246">
            <v>85</v>
          </cell>
          <cell r="I246">
            <v>80</v>
          </cell>
          <cell r="J246">
            <v>83</v>
          </cell>
          <cell r="K246">
            <v>83.403333333333322</v>
          </cell>
          <cell r="L246">
            <v>84</v>
          </cell>
          <cell r="R246">
            <v>89</v>
          </cell>
          <cell r="S246">
            <v>84</v>
          </cell>
          <cell r="T246">
            <v>84.375</v>
          </cell>
        </row>
        <row r="247">
          <cell r="B247">
            <v>13791</v>
          </cell>
          <cell r="C247" t="str">
            <v>Surya Putra Denta Pratama</v>
          </cell>
          <cell r="D247" t="str">
            <v>XI TP 4</v>
          </cell>
          <cell r="E247">
            <v>81</v>
          </cell>
          <cell r="F247">
            <v>79.672222222222217</v>
          </cell>
          <cell r="G247">
            <v>84</v>
          </cell>
          <cell r="H247">
            <v>84</v>
          </cell>
          <cell r="I247">
            <v>83</v>
          </cell>
          <cell r="J247">
            <v>78</v>
          </cell>
          <cell r="K247">
            <v>83.953333333333333</v>
          </cell>
          <cell r="L247">
            <v>85</v>
          </cell>
          <cell r="R247">
            <v>79</v>
          </cell>
          <cell r="S247">
            <v>78</v>
          </cell>
          <cell r="T247">
            <v>83.75</v>
          </cell>
        </row>
        <row r="248">
          <cell r="B248">
            <v>13792</v>
          </cell>
          <cell r="C248" t="str">
            <v>Taufiq Nur Hidayah</v>
          </cell>
          <cell r="D248" t="str">
            <v>XI TP 4</v>
          </cell>
          <cell r="E248">
            <v>83</v>
          </cell>
          <cell r="F248">
            <v>79.066666666666663</v>
          </cell>
          <cell r="G248">
            <v>86</v>
          </cell>
          <cell r="H248">
            <v>84</v>
          </cell>
          <cell r="I248">
            <v>80</v>
          </cell>
          <cell r="J248">
            <v>80</v>
          </cell>
          <cell r="K248">
            <v>83.82</v>
          </cell>
          <cell r="L248">
            <v>86</v>
          </cell>
          <cell r="R248">
            <v>84</v>
          </cell>
          <cell r="S248">
            <v>77</v>
          </cell>
          <cell r="T248">
            <v>83.8125</v>
          </cell>
        </row>
        <row r="249">
          <cell r="B249">
            <v>13793</v>
          </cell>
          <cell r="C249" t="str">
            <v>Wiklid Novian Dwi Mohammat Hasanudin</v>
          </cell>
          <cell r="D249" t="str">
            <v>XI TP 4</v>
          </cell>
          <cell r="E249">
            <v>84</v>
          </cell>
          <cell r="F249">
            <v>83.11333333333333</v>
          </cell>
          <cell r="G249">
            <v>90</v>
          </cell>
          <cell r="H249">
            <v>84</v>
          </cell>
          <cell r="I249">
            <v>80</v>
          </cell>
          <cell r="J249">
            <v>80</v>
          </cell>
          <cell r="K249">
            <v>81.453333333333333</v>
          </cell>
          <cell r="L249">
            <v>82</v>
          </cell>
          <cell r="R249">
            <v>80</v>
          </cell>
          <cell r="S249">
            <v>82</v>
          </cell>
          <cell r="T249">
            <v>83.6875</v>
          </cell>
        </row>
        <row r="250">
          <cell r="B250">
            <v>13795</v>
          </cell>
          <cell r="C250" t="str">
            <v>Yudha Permana</v>
          </cell>
          <cell r="D250" t="str">
            <v>XI TP 4</v>
          </cell>
          <cell r="E250">
            <v>80</v>
          </cell>
          <cell r="F250">
            <v>76.091111111111118</v>
          </cell>
          <cell r="G250">
            <v>77</v>
          </cell>
          <cell r="H250">
            <v>84</v>
          </cell>
          <cell r="I250">
            <v>75</v>
          </cell>
          <cell r="J250">
            <v>75</v>
          </cell>
          <cell r="K250">
            <v>82.356666666666669</v>
          </cell>
          <cell r="L250">
            <v>81</v>
          </cell>
          <cell r="R250">
            <v>76</v>
          </cell>
          <cell r="S250">
            <v>80</v>
          </cell>
          <cell r="T250">
            <v>76.875</v>
          </cell>
        </row>
        <row r="251">
          <cell r="B251">
            <v>13796</v>
          </cell>
          <cell r="C251" t="str">
            <v>Yuga Aditya Pratama</v>
          </cell>
          <cell r="D251" t="str">
            <v>XI TP 4</v>
          </cell>
          <cell r="E251">
            <v>80</v>
          </cell>
          <cell r="F251">
            <v>79.240000000000009</v>
          </cell>
          <cell r="G251">
            <v>84</v>
          </cell>
          <cell r="H251">
            <v>84</v>
          </cell>
          <cell r="I251">
            <v>76</v>
          </cell>
          <cell r="J251">
            <v>80</v>
          </cell>
          <cell r="K251">
            <v>82.56</v>
          </cell>
          <cell r="L251">
            <v>81</v>
          </cell>
          <cell r="R251">
            <v>82</v>
          </cell>
          <cell r="S251">
            <v>83</v>
          </cell>
          <cell r="T251">
            <v>82.875</v>
          </cell>
        </row>
        <row r="252">
          <cell r="B252">
            <v>13797</v>
          </cell>
          <cell r="C252" t="str">
            <v>Yuliztyano Ardha Shaputra</v>
          </cell>
          <cell r="D252" t="str">
            <v>XI TP 4</v>
          </cell>
          <cell r="E252">
            <v>81</v>
          </cell>
          <cell r="F252">
            <v>83.031111111111116</v>
          </cell>
          <cell r="G252">
            <v>90</v>
          </cell>
          <cell r="H252">
            <v>85</v>
          </cell>
          <cell r="I252">
            <v>80</v>
          </cell>
          <cell r="J252">
            <v>81</v>
          </cell>
          <cell r="K252">
            <v>82.703333333333333</v>
          </cell>
          <cell r="L252">
            <v>84</v>
          </cell>
          <cell r="R252">
            <v>86</v>
          </cell>
          <cell r="S252">
            <v>82</v>
          </cell>
          <cell r="T252">
            <v>83.3125</v>
          </cell>
        </row>
        <row r="253">
          <cell r="B253">
            <v>13798</v>
          </cell>
          <cell r="C253" t="str">
            <v>Zacky Julio Pratama</v>
          </cell>
          <cell r="D253" t="str">
            <v>XI TP 4</v>
          </cell>
          <cell r="E253">
            <v>83</v>
          </cell>
          <cell r="F253">
            <v>80.552222222222227</v>
          </cell>
          <cell r="G253">
            <v>86</v>
          </cell>
          <cell r="H253">
            <v>85</v>
          </cell>
          <cell r="I253">
            <v>76</v>
          </cell>
          <cell r="J253">
            <v>79</v>
          </cell>
          <cell r="K253">
            <v>83.713333333333324</v>
          </cell>
          <cell r="L253">
            <v>86</v>
          </cell>
          <cell r="R253">
            <v>79</v>
          </cell>
          <cell r="S253">
            <v>81</v>
          </cell>
          <cell r="T253">
            <v>83.125</v>
          </cell>
        </row>
        <row r="254">
          <cell r="B254">
            <v>13799</v>
          </cell>
          <cell r="C254" t="str">
            <v>Zafaron Alwida Kusuma</v>
          </cell>
          <cell r="D254" t="str">
            <v>XI TP 4</v>
          </cell>
          <cell r="E254">
            <v>83</v>
          </cell>
          <cell r="F254">
            <v>85.693333333333328</v>
          </cell>
          <cell r="G254">
            <v>83</v>
          </cell>
          <cell r="H254">
            <v>84</v>
          </cell>
          <cell r="I254">
            <v>76</v>
          </cell>
          <cell r="J254">
            <v>79</v>
          </cell>
          <cell r="K254">
            <v>82.69</v>
          </cell>
          <cell r="L254">
            <v>84</v>
          </cell>
          <cell r="R254">
            <v>81</v>
          </cell>
          <cell r="S254">
            <v>84</v>
          </cell>
          <cell r="T254">
            <v>83.1875</v>
          </cell>
        </row>
        <row r="255">
          <cell r="B255">
            <v>13800</v>
          </cell>
          <cell r="C255" t="str">
            <v>Zaki Nur Rufi Ramadhani</v>
          </cell>
          <cell r="D255" t="str">
            <v>XI TP 4</v>
          </cell>
          <cell r="E255">
            <v>80</v>
          </cell>
          <cell r="F255">
            <v>79.773333333333326</v>
          </cell>
          <cell r="G255">
            <v>80</v>
          </cell>
          <cell r="H255">
            <v>85</v>
          </cell>
          <cell r="I255">
            <v>76</v>
          </cell>
          <cell r="J255">
            <v>78</v>
          </cell>
          <cell r="K255">
            <v>80.430000000000007</v>
          </cell>
          <cell r="L255">
            <v>81</v>
          </cell>
          <cell r="R255">
            <v>77</v>
          </cell>
          <cell r="S255">
            <v>84</v>
          </cell>
          <cell r="T255">
            <v>82</v>
          </cell>
        </row>
        <row r="256">
          <cell r="B256">
            <v>13801</v>
          </cell>
          <cell r="C256" t="str">
            <v>Zaky Nur Shodiq</v>
          </cell>
          <cell r="D256" t="str">
            <v>XI TP 4</v>
          </cell>
          <cell r="E256">
            <v>80</v>
          </cell>
          <cell r="F256">
            <v>78.590000000000018</v>
          </cell>
          <cell r="G256">
            <v>83</v>
          </cell>
          <cell r="H256">
            <v>84</v>
          </cell>
          <cell r="I256">
            <v>79</v>
          </cell>
          <cell r="J256">
            <v>78</v>
          </cell>
          <cell r="K256">
            <v>83.81</v>
          </cell>
          <cell r="L256">
            <v>83</v>
          </cell>
          <cell r="R256">
            <v>72</v>
          </cell>
          <cell r="S256">
            <v>81</v>
          </cell>
          <cell r="T256">
            <v>78.3125</v>
          </cell>
        </row>
        <row r="257">
          <cell r="B257">
            <v>13802</v>
          </cell>
          <cell r="C257" t="str">
            <v>Zamhari</v>
          </cell>
          <cell r="D257" t="str">
            <v>XI TP 4</v>
          </cell>
          <cell r="E257">
            <v>80</v>
          </cell>
          <cell r="F257">
            <v>80.540000000000006</v>
          </cell>
          <cell r="G257">
            <v>84</v>
          </cell>
          <cell r="H257">
            <v>84</v>
          </cell>
          <cell r="I257">
            <v>76</v>
          </cell>
          <cell r="J257">
            <v>77</v>
          </cell>
          <cell r="K257">
            <v>83.703333333333333</v>
          </cell>
          <cell r="L257">
            <v>83</v>
          </cell>
          <cell r="R257">
            <v>78</v>
          </cell>
          <cell r="S257">
            <v>86</v>
          </cell>
          <cell r="T257">
            <v>79.5</v>
          </cell>
        </row>
        <row r="258">
          <cell r="B258"/>
          <cell r="C258"/>
          <cell r="D258"/>
          <cell r="E258"/>
          <cell r="F258"/>
          <cell r="G258"/>
          <cell r="H258"/>
          <cell r="I258"/>
          <cell r="J258"/>
          <cell r="K258"/>
          <cell r="L258"/>
          <cell r="R258"/>
          <cell r="S258"/>
          <cell r="T258"/>
        </row>
        <row r="259">
          <cell r="B259">
            <v>13848</v>
          </cell>
          <cell r="C259" t="str">
            <v>Abdul Muniif Khares Saputro</v>
          </cell>
          <cell r="D259" t="str">
            <v>XI TSM 1</v>
          </cell>
          <cell r="E259">
            <v>80</v>
          </cell>
          <cell r="F259">
            <v>80.656666666666666</v>
          </cell>
          <cell r="G259">
            <v>78</v>
          </cell>
          <cell r="H259">
            <v>85</v>
          </cell>
          <cell r="I259">
            <v>77.428571428571431</v>
          </cell>
          <cell r="J259">
            <v>80</v>
          </cell>
          <cell r="K259">
            <v>82.166666666666671</v>
          </cell>
          <cell r="L259">
            <v>81.666666666666671</v>
          </cell>
          <cell r="R259">
            <v>77.5</v>
          </cell>
          <cell r="S259">
            <v>80.083333333333329</v>
          </cell>
          <cell r="T259">
            <v>78.833333333333343</v>
          </cell>
        </row>
        <row r="261">
          <cell r="B261">
            <v>13851</v>
          </cell>
          <cell r="C261" t="str">
            <v>Aditya Rizki Handoko</v>
          </cell>
          <cell r="D261" t="str">
            <v>XI TSM 1</v>
          </cell>
          <cell r="E261">
            <v>80</v>
          </cell>
          <cell r="F261">
            <v>80.611111111111114</v>
          </cell>
          <cell r="G261">
            <v>80</v>
          </cell>
          <cell r="H261">
            <v>84</v>
          </cell>
          <cell r="I261">
            <v>79.571428571428569</v>
          </cell>
          <cell r="J261">
            <v>82</v>
          </cell>
          <cell r="K261">
            <v>82.236666666666665</v>
          </cell>
          <cell r="L261">
            <v>82.333333333333329</v>
          </cell>
          <cell r="R261">
            <v>82.5</v>
          </cell>
          <cell r="S261">
            <v>82.25</v>
          </cell>
          <cell r="T261">
            <v>79.46875</v>
          </cell>
        </row>
        <row r="262">
          <cell r="B262">
            <v>13852</v>
          </cell>
          <cell r="C262" t="str">
            <v>Afdhal Aditya Pratama</v>
          </cell>
          <cell r="D262" t="str">
            <v>XI TSM 1</v>
          </cell>
          <cell r="E262">
            <v>81</v>
          </cell>
          <cell r="F262">
            <v>79.5</v>
          </cell>
          <cell r="G262">
            <v>79</v>
          </cell>
          <cell r="H262">
            <v>85</v>
          </cell>
          <cell r="I262">
            <v>78.142857142857139</v>
          </cell>
          <cell r="J262">
            <v>81</v>
          </cell>
          <cell r="K262">
            <v>82.463333333333324</v>
          </cell>
          <cell r="L262">
            <v>83.222222222222229</v>
          </cell>
          <cell r="R262">
            <v>81.5</v>
          </cell>
          <cell r="S262">
            <v>82.083333333333329</v>
          </cell>
          <cell r="T262">
            <v>78.770833333333329</v>
          </cell>
        </row>
        <row r="263">
          <cell r="B263">
            <v>13854</v>
          </cell>
          <cell r="C263" t="str">
            <v>Alfian Nur Hanif</v>
          </cell>
          <cell r="D263" t="str">
            <v>XI TSM 1</v>
          </cell>
          <cell r="E263">
            <v>82</v>
          </cell>
          <cell r="F263">
            <v>75.24666666666667</v>
          </cell>
          <cell r="G263">
            <v>78</v>
          </cell>
          <cell r="H263">
            <v>85</v>
          </cell>
          <cell r="I263">
            <v>75</v>
          </cell>
          <cell r="J263">
            <v>79</v>
          </cell>
          <cell r="K263">
            <v>81.62</v>
          </cell>
          <cell r="L263">
            <v>81.666666666666671</v>
          </cell>
          <cell r="R263">
            <v>75</v>
          </cell>
          <cell r="S263">
            <v>78.5</v>
          </cell>
          <cell r="T263">
            <v>76.989583333333329</v>
          </cell>
        </row>
        <row r="264">
          <cell r="B264">
            <v>13855</v>
          </cell>
          <cell r="C264" t="str">
            <v>Alga Jalu Oktiyanto</v>
          </cell>
          <cell r="D264" t="str">
            <v>XI TSM 1</v>
          </cell>
          <cell r="E264">
            <v>81</v>
          </cell>
          <cell r="F264">
            <v>82.182222222222222</v>
          </cell>
          <cell r="G264">
            <v>81</v>
          </cell>
          <cell r="H264">
            <v>85</v>
          </cell>
          <cell r="I264">
            <v>80.714285714285708</v>
          </cell>
          <cell r="J264">
            <v>83</v>
          </cell>
          <cell r="K264">
            <v>83.653333333333322</v>
          </cell>
          <cell r="L264">
            <v>86.8888888888889</v>
          </cell>
          <cell r="R264">
            <v>80</v>
          </cell>
          <cell r="S264">
            <v>83.833333333333329</v>
          </cell>
          <cell r="T264">
            <v>83.979166666666657</v>
          </cell>
        </row>
        <row r="265">
          <cell r="B265">
            <v>13856</v>
          </cell>
          <cell r="C265" t="str">
            <v>Ananda Niko Pratama</v>
          </cell>
          <cell r="D265" t="str">
            <v>XI TSM 1</v>
          </cell>
          <cell r="E265">
            <v>79</v>
          </cell>
          <cell r="F265">
            <v>73.916666666666671</v>
          </cell>
          <cell r="G265">
            <v>78</v>
          </cell>
          <cell r="H265">
            <v>85</v>
          </cell>
          <cell r="I265">
            <v>72</v>
          </cell>
          <cell r="J265">
            <v>76</v>
          </cell>
          <cell r="K265">
            <v>81.680000000000007</v>
          </cell>
          <cell r="L265">
            <v>81.666666666666671</v>
          </cell>
          <cell r="R265">
            <v>76.666666666666671</v>
          </cell>
          <cell r="S265">
            <v>78.333333333333329</v>
          </cell>
          <cell r="T265">
            <v>76.53125</v>
          </cell>
        </row>
        <row r="266">
          <cell r="B266">
            <v>13857</v>
          </cell>
          <cell r="C266" t="str">
            <v>Andika Ferdi Pratama</v>
          </cell>
          <cell r="D266" t="str">
            <v>XI TSM 1</v>
          </cell>
          <cell r="E266">
            <v>81</v>
          </cell>
          <cell r="F266">
            <v>77.504444444444445</v>
          </cell>
          <cell r="G266">
            <v>79</v>
          </cell>
          <cell r="H266">
            <v>85</v>
          </cell>
          <cell r="I266">
            <v>77.142857142857139</v>
          </cell>
          <cell r="J266">
            <v>81</v>
          </cell>
          <cell r="K266">
            <v>82.013333333333335</v>
          </cell>
          <cell r="L266">
            <v>81.666666666666671</v>
          </cell>
          <cell r="R266">
            <v>76.5</v>
          </cell>
          <cell r="S266">
            <v>81.083333333333329</v>
          </cell>
          <cell r="T266">
            <v>79.479166666666671</v>
          </cell>
        </row>
        <row r="267">
          <cell r="B267">
            <v>13858</v>
          </cell>
          <cell r="C267" t="str">
            <v>Andika Setiawan Saputra</v>
          </cell>
          <cell r="D267" t="str">
            <v>XI TSM 1</v>
          </cell>
          <cell r="E267">
            <v>80</v>
          </cell>
          <cell r="F267">
            <v>82.062222222222218</v>
          </cell>
          <cell r="G267">
            <v>81</v>
          </cell>
          <cell r="H267">
            <v>86</v>
          </cell>
          <cell r="I267">
            <v>82.142857142857139</v>
          </cell>
          <cell r="J267">
            <v>81</v>
          </cell>
          <cell r="K267">
            <v>81.536666666666676</v>
          </cell>
          <cell r="L267">
            <v>82.333333333333329</v>
          </cell>
          <cell r="R267">
            <v>75.833333333333329</v>
          </cell>
          <cell r="S267">
            <v>81.333333333333329</v>
          </cell>
          <cell r="T267">
            <v>81.4375</v>
          </cell>
        </row>
        <row r="268">
          <cell r="B268">
            <v>13859</v>
          </cell>
          <cell r="C268" t="str">
            <v>Angga Triyanto</v>
          </cell>
          <cell r="D268" t="str">
            <v>XI TSM 1</v>
          </cell>
          <cell r="E268">
            <v>81</v>
          </cell>
          <cell r="F268">
            <v>81.262222222222221</v>
          </cell>
          <cell r="G268">
            <v>80</v>
          </cell>
          <cell r="H268">
            <v>84</v>
          </cell>
          <cell r="I268">
            <v>80.714285714285708</v>
          </cell>
          <cell r="J268">
            <v>82</v>
          </cell>
          <cell r="K268">
            <v>83</v>
          </cell>
          <cell r="L268">
            <v>82.1111111111111</v>
          </cell>
          <cell r="R268">
            <v>78.333333333333329</v>
          </cell>
          <cell r="S268">
            <v>81.083333333333329</v>
          </cell>
          <cell r="T268">
            <v>81.34375</v>
          </cell>
        </row>
        <row r="269">
          <cell r="B269">
            <v>13860</v>
          </cell>
          <cell r="C269" t="str">
            <v>Annabil Khisbulloh</v>
          </cell>
          <cell r="D269" t="str">
            <v>XI TSM 1</v>
          </cell>
          <cell r="E269">
            <v>80</v>
          </cell>
          <cell r="F269">
            <v>75.468888888888884</v>
          </cell>
          <cell r="G269">
            <v>79</v>
          </cell>
          <cell r="H269">
            <v>85</v>
          </cell>
          <cell r="I269">
            <v>76.714285714285708</v>
          </cell>
          <cell r="J269">
            <v>83</v>
          </cell>
          <cell r="K269">
            <v>82.893333333333331</v>
          </cell>
          <cell r="L269">
            <v>83.333333333333329</v>
          </cell>
          <cell r="R269">
            <v>80.833333333333329</v>
          </cell>
          <cell r="S269">
            <v>83.666666666666671</v>
          </cell>
          <cell r="T269">
            <v>79.875</v>
          </cell>
        </row>
        <row r="270">
          <cell r="B270">
            <v>13861</v>
          </cell>
          <cell r="C270" t="str">
            <v>Arfan Faiz Pratama</v>
          </cell>
          <cell r="D270" t="str">
            <v>XI TSM 1</v>
          </cell>
          <cell r="E270">
            <v>81</v>
          </cell>
          <cell r="F270">
            <v>82.327777777777783</v>
          </cell>
          <cell r="G270">
            <v>80</v>
          </cell>
          <cell r="H270">
            <v>85</v>
          </cell>
          <cell r="I270">
            <v>76.428571428571431</v>
          </cell>
          <cell r="J270">
            <v>84</v>
          </cell>
          <cell r="K270">
            <v>81.226666666666674</v>
          </cell>
          <cell r="L270">
            <v>83.777777777777771</v>
          </cell>
          <cell r="R270">
            <v>79.166666666666671</v>
          </cell>
          <cell r="S270">
            <v>83.5</v>
          </cell>
          <cell r="T270">
            <v>83.375000000000014</v>
          </cell>
        </row>
        <row r="271">
          <cell r="B271">
            <v>13862</v>
          </cell>
          <cell r="C271" t="str">
            <v>Arga Rizky Yafi'ansyah</v>
          </cell>
          <cell r="D271" t="str">
            <v>XI TSM 1</v>
          </cell>
          <cell r="E271">
            <v>80</v>
          </cell>
          <cell r="F271">
            <v>79.236666666666665</v>
          </cell>
          <cell r="G271">
            <v>80</v>
          </cell>
          <cell r="H271">
            <v>85</v>
          </cell>
          <cell r="I271">
            <v>78.142857142857139</v>
          </cell>
          <cell r="J271">
            <v>79</v>
          </cell>
          <cell r="K271">
            <v>82.486666666666665</v>
          </cell>
          <cell r="L271">
            <v>81.8888888888889</v>
          </cell>
          <cell r="R271">
            <v>75.833333333333329</v>
          </cell>
          <cell r="S271">
            <v>81.166666666666671</v>
          </cell>
          <cell r="T271">
            <v>78.041666666666671</v>
          </cell>
        </row>
        <row r="272">
          <cell r="B272">
            <v>13863</v>
          </cell>
          <cell r="C272" t="str">
            <v>Azriel Rizky Banyu Pradana</v>
          </cell>
          <cell r="D272" t="str">
            <v>XI TSM 1</v>
          </cell>
          <cell r="E272">
            <v>80</v>
          </cell>
          <cell r="F272">
            <v>78.787777777777777</v>
          </cell>
          <cell r="G272">
            <v>78</v>
          </cell>
          <cell r="H272">
            <v>85</v>
          </cell>
          <cell r="I272">
            <v>75.714285714285708</v>
          </cell>
          <cell r="J272">
            <v>80</v>
          </cell>
          <cell r="K272">
            <v>81.296666666666667</v>
          </cell>
          <cell r="L272">
            <v>81.666666666666671</v>
          </cell>
          <cell r="R272">
            <v>76.666666666666671</v>
          </cell>
          <cell r="S272">
            <v>80.5</v>
          </cell>
          <cell r="T272">
            <v>79.302083333333343</v>
          </cell>
        </row>
        <row r="273">
          <cell r="B273">
            <v>13864</v>
          </cell>
          <cell r="C273" t="str">
            <v>Bagas Hasiolan Pratama Doloksaribu</v>
          </cell>
          <cell r="D273" t="str">
            <v>XI TSM 1</v>
          </cell>
          <cell r="E273">
            <v>80</v>
          </cell>
          <cell r="F273">
            <v>78.528888888888886</v>
          </cell>
          <cell r="G273">
            <v>78</v>
          </cell>
          <cell r="H273">
            <v>85</v>
          </cell>
          <cell r="I273">
            <v>75.714285714285708</v>
          </cell>
          <cell r="J273">
            <v>77</v>
          </cell>
          <cell r="K273">
            <v>82.286666666666676</v>
          </cell>
          <cell r="L273">
            <v>81.666666666666671</v>
          </cell>
          <cell r="R273">
            <v>79.5</v>
          </cell>
          <cell r="S273">
            <v>79.166666666666671</v>
          </cell>
          <cell r="T273">
            <v>77.21875</v>
          </cell>
        </row>
        <row r="274">
          <cell r="B274">
            <v>13865</v>
          </cell>
          <cell r="C274" t="str">
            <v>Bian Putra Nurahma</v>
          </cell>
          <cell r="D274" t="str">
            <v>XI TSM 1</v>
          </cell>
          <cell r="E274">
            <v>80</v>
          </cell>
          <cell r="F274">
            <v>83.37444444444445</v>
          </cell>
          <cell r="G274">
            <v>80</v>
          </cell>
          <cell r="H274">
            <v>85</v>
          </cell>
          <cell r="I274">
            <v>76.142857142857139</v>
          </cell>
          <cell r="J274">
            <v>82</v>
          </cell>
          <cell r="K274">
            <v>82.286666666666676</v>
          </cell>
          <cell r="L274">
            <v>84.666666666666671</v>
          </cell>
          <cell r="R274">
            <v>81.833333333333329</v>
          </cell>
          <cell r="S274">
            <v>83.083333333333329</v>
          </cell>
          <cell r="T274">
            <v>79.8125</v>
          </cell>
        </row>
        <row r="275">
          <cell r="B275">
            <v>13866</v>
          </cell>
          <cell r="C275" t="str">
            <v>Choiri Rafaa Fauzan</v>
          </cell>
          <cell r="D275" t="str">
            <v>XI TSM 1</v>
          </cell>
          <cell r="E275">
            <v>81</v>
          </cell>
          <cell r="F275">
            <v>77.956666666666663</v>
          </cell>
          <cell r="G275">
            <v>78</v>
          </cell>
          <cell r="H275">
            <v>85</v>
          </cell>
          <cell r="I275">
            <v>79.285714285714292</v>
          </cell>
          <cell r="J275">
            <v>79</v>
          </cell>
          <cell r="K275">
            <v>81.976666666666674</v>
          </cell>
          <cell r="L275">
            <v>82.777777777777771</v>
          </cell>
          <cell r="R275">
            <v>79.166666666666671</v>
          </cell>
          <cell r="S275">
            <v>80.25</v>
          </cell>
          <cell r="T275">
            <v>75.458333333333329</v>
          </cell>
        </row>
        <row r="276">
          <cell r="B276">
            <v>13867</v>
          </cell>
          <cell r="C276" t="str">
            <v>Dafid Pradifta Ervianto</v>
          </cell>
          <cell r="D276" t="str">
            <v>XI TSM 1</v>
          </cell>
          <cell r="E276">
            <v>82</v>
          </cell>
          <cell r="F276">
            <v>80.474444444444444</v>
          </cell>
          <cell r="G276">
            <v>80</v>
          </cell>
          <cell r="H276">
            <v>84</v>
          </cell>
          <cell r="I276">
            <v>81.428571428571431</v>
          </cell>
          <cell r="J276">
            <v>80</v>
          </cell>
          <cell r="K276">
            <v>82.096666666666678</v>
          </cell>
          <cell r="L276">
            <v>81.666666666666671</v>
          </cell>
          <cell r="R276">
            <v>78.333333333333329</v>
          </cell>
          <cell r="S276">
            <v>81.833333333333329</v>
          </cell>
          <cell r="T276">
            <v>81.137499999999989</v>
          </cell>
        </row>
        <row r="277">
          <cell r="B277">
            <v>13868</v>
          </cell>
          <cell r="C277" t="str">
            <v>Danang Aji Wibowo</v>
          </cell>
          <cell r="D277" t="str">
            <v>XI TSM 1</v>
          </cell>
          <cell r="E277">
            <v>83</v>
          </cell>
          <cell r="F277">
            <v>82.585555555555558</v>
          </cell>
          <cell r="G277">
            <v>81</v>
          </cell>
          <cell r="H277">
            <v>84</v>
          </cell>
          <cell r="I277">
            <v>77.142857142857139</v>
          </cell>
          <cell r="J277">
            <v>83</v>
          </cell>
          <cell r="K277">
            <v>82.986666666666665</v>
          </cell>
          <cell r="L277">
            <v>83.8888888888889</v>
          </cell>
          <cell r="R277">
            <v>80</v>
          </cell>
          <cell r="S277">
            <v>83.416666666666671</v>
          </cell>
          <cell r="T277">
            <v>80.46875</v>
          </cell>
        </row>
        <row r="278">
          <cell r="B278">
            <v>13869</v>
          </cell>
          <cell r="C278" t="str">
            <v>David Rizal Fadhila</v>
          </cell>
          <cell r="D278" t="str">
            <v>XI TSM 1</v>
          </cell>
          <cell r="E278">
            <v>80</v>
          </cell>
          <cell r="F278">
            <v>76.72</v>
          </cell>
          <cell r="G278">
            <v>78</v>
          </cell>
          <cell r="H278">
            <v>85</v>
          </cell>
          <cell r="I278">
            <v>79.285714285714292</v>
          </cell>
          <cell r="J278">
            <v>78</v>
          </cell>
          <cell r="K278">
            <v>82.56</v>
          </cell>
          <cell r="L278">
            <v>83.222222222222229</v>
          </cell>
          <cell r="R278">
            <v>75.833333333333329</v>
          </cell>
          <cell r="S278">
            <v>79.25</v>
          </cell>
          <cell r="T278">
            <v>76.437500000000014</v>
          </cell>
        </row>
        <row r="279">
          <cell r="B279">
            <v>13870</v>
          </cell>
          <cell r="C279" t="str">
            <v>Dealova Arga Rifky Wijayanto</v>
          </cell>
          <cell r="D279" t="str">
            <v>XI TSM 1</v>
          </cell>
          <cell r="E279">
            <v>80</v>
          </cell>
          <cell r="F279">
            <v>76.527777777777786</v>
          </cell>
          <cell r="G279">
            <v>80</v>
          </cell>
          <cell r="H279">
            <v>85</v>
          </cell>
          <cell r="I279">
            <v>75.714285714285708</v>
          </cell>
          <cell r="J279">
            <v>80</v>
          </cell>
          <cell r="K279">
            <v>80.56</v>
          </cell>
          <cell r="L279">
            <v>84.666666666666671</v>
          </cell>
          <cell r="R279">
            <v>75</v>
          </cell>
          <cell r="S279">
            <v>80.75</v>
          </cell>
          <cell r="T279">
            <v>79.052083333333343</v>
          </cell>
        </row>
        <row r="280">
          <cell r="B280">
            <v>13871</v>
          </cell>
          <cell r="C280" t="str">
            <v>Delta Marcello</v>
          </cell>
          <cell r="D280" t="str">
            <v>XI TSM 1</v>
          </cell>
          <cell r="E280">
            <v>87</v>
          </cell>
          <cell r="F280">
            <v>87.06</v>
          </cell>
          <cell r="G280">
            <v>82</v>
          </cell>
          <cell r="H280">
            <v>85</v>
          </cell>
          <cell r="I280">
            <v>80.714285714285708</v>
          </cell>
          <cell r="J280">
            <v>87</v>
          </cell>
          <cell r="K280">
            <v>84.106666666666669</v>
          </cell>
          <cell r="L280">
            <v>94.333333333333329</v>
          </cell>
          <cell r="R280">
            <v>78.333333333333329</v>
          </cell>
          <cell r="S280">
            <v>85.916666666666671</v>
          </cell>
          <cell r="T280">
            <v>82.552083333333329</v>
          </cell>
        </row>
        <row r="281">
          <cell r="B281">
            <v>13872</v>
          </cell>
          <cell r="C281" t="str">
            <v>Dimas Dwi Ismail</v>
          </cell>
          <cell r="D281" t="str">
            <v>XI TSM 1</v>
          </cell>
          <cell r="E281">
            <v>81</v>
          </cell>
          <cell r="F281">
            <v>74.158888888888882</v>
          </cell>
          <cell r="G281">
            <v>79</v>
          </cell>
          <cell r="H281">
            <v>85</v>
          </cell>
          <cell r="I281">
            <v>76.428571428571431</v>
          </cell>
          <cell r="J281">
            <v>81</v>
          </cell>
          <cell r="K281">
            <v>81.5</v>
          </cell>
          <cell r="L281">
            <v>82.777777777777771</v>
          </cell>
          <cell r="R281">
            <v>78.333333333333329</v>
          </cell>
          <cell r="S281">
            <v>81.25</v>
          </cell>
          <cell r="T281">
            <v>75.697916666666671</v>
          </cell>
        </row>
        <row r="282">
          <cell r="B282">
            <v>13873</v>
          </cell>
          <cell r="C282" t="str">
            <v>Ervan Nashrulloh</v>
          </cell>
          <cell r="D282" t="str">
            <v>XI TSM 1</v>
          </cell>
          <cell r="E282">
            <v>80</v>
          </cell>
          <cell r="F282">
            <v>76.224444444444444</v>
          </cell>
          <cell r="G282">
            <v>78</v>
          </cell>
          <cell r="H282">
            <v>84</v>
          </cell>
          <cell r="I282">
            <v>74.428571428571431</v>
          </cell>
          <cell r="J282">
            <v>80</v>
          </cell>
          <cell r="K282">
            <v>77.62</v>
          </cell>
          <cell r="L282">
            <v>81.666666666666671</v>
          </cell>
          <cell r="R282">
            <v>75.666666666666671</v>
          </cell>
          <cell r="S282">
            <v>80.083333333333329</v>
          </cell>
          <cell r="T282">
            <v>76.104166666666671</v>
          </cell>
        </row>
        <row r="283">
          <cell r="B283">
            <v>13874</v>
          </cell>
          <cell r="C283" t="str">
            <v>Fahreza Arif Depriyanto</v>
          </cell>
          <cell r="D283" t="str">
            <v>XI TSM 1</v>
          </cell>
          <cell r="E283">
            <v>81</v>
          </cell>
          <cell r="F283">
            <v>79.772222222222226</v>
          </cell>
          <cell r="G283">
            <v>80</v>
          </cell>
          <cell r="H283">
            <v>85</v>
          </cell>
          <cell r="I283">
            <v>75</v>
          </cell>
          <cell r="J283">
            <v>81</v>
          </cell>
          <cell r="K283">
            <v>82.583333333333329</v>
          </cell>
          <cell r="L283">
            <v>82.1111111111111</v>
          </cell>
          <cell r="R283">
            <v>78.166666666666671</v>
          </cell>
          <cell r="S283">
            <v>82.416666666666671</v>
          </cell>
          <cell r="T283">
            <v>79.645833333333343</v>
          </cell>
        </row>
        <row r="284">
          <cell r="B284">
            <v>13875</v>
          </cell>
          <cell r="C284" t="str">
            <v>Faiz Nur Khoirudin</v>
          </cell>
          <cell r="D284" t="str">
            <v>XI TSM 1</v>
          </cell>
          <cell r="E284">
            <v>82</v>
          </cell>
          <cell r="F284">
            <v>83.191111111111113</v>
          </cell>
          <cell r="G284">
            <v>81</v>
          </cell>
          <cell r="H284">
            <v>85</v>
          </cell>
          <cell r="I284">
            <v>76.142857142857139</v>
          </cell>
          <cell r="J284">
            <v>82</v>
          </cell>
          <cell r="K284">
            <v>83.083333333333329</v>
          </cell>
          <cell r="L284">
            <v>83</v>
          </cell>
          <cell r="R284">
            <v>78.166666666666671</v>
          </cell>
          <cell r="S284">
            <v>82.583333333333329</v>
          </cell>
          <cell r="T284">
            <v>82.760416666666671</v>
          </cell>
        </row>
        <row r="285">
          <cell r="B285">
            <v>13876</v>
          </cell>
          <cell r="C285" t="str">
            <v>Fajar Nur Rahmat Dani</v>
          </cell>
          <cell r="D285" t="str">
            <v>XI TSM 1</v>
          </cell>
          <cell r="E285">
            <v>82</v>
          </cell>
          <cell r="F285">
            <v>84.196666666666673</v>
          </cell>
          <cell r="G285">
            <v>79</v>
          </cell>
          <cell r="H285">
            <v>85</v>
          </cell>
          <cell r="I285">
            <v>82.571428571428569</v>
          </cell>
          <cell r="J285">
            <v>81</v>
          </cell>
          <cell r="K285">
            <v>83.703333333333333</v>
          </cell>
          <cell r="L285">
            <v>82.222222222222229</v>
          </cell>
          <cell r="R285">
            <v>75</v>
          </cell>
          <cell r="S285">
            <v>80.5</v>
          </cell>
          <cell r="T285">
            <v>85.166666666666657</v>
          </cell>
        </row>
        <row r="286">
          <cell r="B286">
            <v>13877</v>
          </cell>
          <cell r="C286" t="str">
            <v>Fandhy Cesar Pratama</v>
          </cell>
          <cell r="D286" t="str">
            <v>XI TSM 1</v>
          </cell>
          <cell r="E286">
            <v>81</v>
          </cell>
          <cell r="F286">
            <v>78.807777777777787</v>
          </cell>
          <cell r="G286">
            <v>79</v>
          </cell>
          <cell r="H286">
            <v>84</v>
          </cell>
          <cell r="I286">
            <v>77.142857142857139</v>
          </cell>
          <cell r="J286">
            <v>81</v>
          </cell>
          <cell r="K286">
            <v>82.56</v>
          </cell>
          <cell r="L286">
            <v>82.222222222222229</v>
          </cell>
          <cell r="R286">
            <v>75</v>
          </cell>
          <cell r="S286">
            <v>82.416666666666671</v>
          </cell>
          <cell r="T286">
            <v>82.979166666666657</v>
          </cell>
        </row>
        <row r="287">
          <cell r="B287">
            <v>13878</v>
          </cell>
          <cell r="C287" t="str">
            <v>Fauzi Yahya Wibowo</v>
          </cell>
          <cell r="D287" t="str">
            <v>XI TSM 1</v>
          </cell>
          <cell r="E287">
            <v>83</v>
          </cell>
          <cell r="F287">
            <v>83.902222222222221</v>
          </cell>
          <cell r="G287">
            <v>81</v>
          </cell>
          <cell r="H287">
            <v>85</v>
          </cell>
          <cell r="I287">
            <v>76.142857142857139</v>
          </cell>
          <cell r="J287">
            <v>81</v>
          </cell>
          <cell r="K287">
            <v>84.203333333333333</v>
          </cell>
          <cell r="L287">
            <v>87.444444444444443</v>
          </cell>
          <cell r="R287">
            <v>80.166666666666671</v>
          </cell>
          <cell r="S287">
            <v>82.333333333333329</v>
          </cell>
          <cell r="T287">
            <v>84.864583333333343</v>
          </cell>
        </row>
        <row r="288">
          <cell r="B288">
            <v>13879</v>
          </cell>
          <cell r="C288" t="str">
            <v>Ferdinanda Julianto</v>
          </cell>
          <cell r="D288" t="str">
            <v>XI TSM 1</v>
          </cell>
          <cell r="E288">
            <v>84</v>
          </cell>
          <cell r="F288">
            <v>81.994444444444454</v>
          </cell>
          <cell r="G288">
            <v>80</v>
          </cell>
          <cell r="H288">
            <v>85</v>
          </cell>
          <cell r="I288">
            <v>78.857142857142861</v>
          </cell>
          <cell r="J288">
            <v>80</v>
          </cell>
          <cell r="K288">
            <v>82.94</v>
          </cell>
          <cell r="L288">
            <v>81.666666666666671</v>
          </cell>
          <cell r="R288">
            <v>75</v>
          </cell>
          <cell r="S288">
            <v>81.916666666666671</v>
          </cell>
          <cell r="T288">
            <v>79.3125</v>
          </cell>
        </row>
        <row r="289">
          <cell r="B289">
            <v>13881</v>
          </cell>
          <cell r="C289" t="str">
            <v>Helma Deka Adiyan</v>
          </cell>
          <cell r="D289" t="str">
            <v>XI TSM 1</v>
          </cell>
          <cell r="E289">
            <v>84</v>
          </cell>
          <cell r="F289">
            <v>83.083333333333329</v>
          </cell>
          <cell r="G289">
            <v>80</v>
          </cell>
          <cell r="H289">
            <v>84</v>
          </cell>
          <cell r="I289">
            <v>76.428571428571431</v>
          </cell>
          <cell r="J289">
            <v>81</v>
          </cell>
          <cell r="K289">
            <v>83.18</v>
          </cell>
          <cell r="L289">
            <v>82.777777777777771</v>
          </cell>
          <cell r="R289">
            <v>74.5</v>
          </cell>
          <cell r="S289">
            <v>81.5</v>
          </cell>
          <cell r="T289">
            <v>79.34375</v>
          </cell>
        </row>
        <row r="290">
          <cell r="B290">
            <v>13882</v>
          </cell>
          <cell r="C290" t="str">
            <v>Hilal Daffa Amrulloh</v>
          </cell>
          <cell r="D290" t="str">
            <v>XI TSM 1</v>
          </cell>
          <cell r="E290">
            <v>83</v>
          </cell>
          <cell r="F290">
            <v>81.277777777777786</v>
          </cell>
          <cell r="G290">
            <v>81</v>
          </cell>
          <cell r="H290">
            <v>85</v>
          </cell>
          <cell r="I290">
            <v>76.285714285714292</v>
          </cell>
          <cell r="J290">
            <v>79</v>
          </cell>
          <cell r="K290">
            <v>83.736666666666665</v>
          </cell>
          <cell r="L290">
            <v>81.666666666666671</v>
          </cell>
          <cell r="R290">
            <v>74.5</v>
          </cell>
          <cell r="S290">
            <v>80.416666666666671</v>
          </cell>
          <cell r="T290">
            <v>77.541666666666657</v>
          </cell>
        </row>
        <row r="291">
          <cell r="B291">
            <v>13883</v>
          </cell>
          <cell r="C291" t="str">
            <v>Kevin Chesar Iszmail</v>
          </cell>
          <cell r="D291" t="str">
            <v>XI TSM 1</v>
          </cell>
          <cell r="E291">
            <v>80</v>
          </cell>
          <cell r="F291">
            <v>76.361111111111114</v>
          </cell>
          <cell r="G291">
            <v>78</v>
          </cell>
          <cell r="H291">
            <v>85</v>
          </cell>
          <cell r="I291">
            <v>76.428571428571431</v>
          </cell>
          <cell r="J291">
            <v>78</v>
          </cell>
          <cell r="K291">
            <v>82.083333333333329</v>
          </cell>
          <cell r="L291">
            <v>82.777777777777771</v>
          </cell>
          <cell r="R291">
            <v>74.166666666666671</v>
          </cell>
          <cell r="S291">
            <v>79.083333333333329</v>
          </cell>
          <cell r="T291">
            <v>75.270833333333343</v>
          </cell>
        </row>
        <row r="292">
          <cell r="B292"/>
          <cell r="C292"/>
          <cell r="D292"/>
          <cell r="E292"/>
          <cell r="F292"/>
          <cell r="G292"/>
          <cell r="H292"/>
          <cell r="I292"/>
          <cell r="J292"/>
          <cell r="K292"/>
          <cell r="L292"/>
          <cell r="R292"/>
          <cell r="S292"/>
          <cell r="T292"/>
        </row>
        <row r="293">
          <cell r="B293">
            <v>13884</v>
          </cell>
          <cell r="C293" t="str">
            <v>Lintang Kinasih</v>
          </cell>
          <cell r="D293" t="str">
            <v>XI TSM 2</v>
          </cell>
          <cell r="E293">
            <v>0</v>
          </cell>
          <cell r="F293">
            <v>0</v>
          </cell>
          <cell r="G293">
            <v>0</v>
          </cell>
          <cell r="H293">
            <v>0</v>
          </cell>
          <cell r="I293">
            <v>0</v>
          </cell>
          <cell r="J293">
            <v>0</v>
          </cell>
          <cell r="K293">
            <v>0</v>
          </cell>
          <cell r="L293">
            <v>0</v>
          </cell>
          <cell r="R293">
            <v>0</v>
          </cell>
          <cell r="S293">
            <v>0</v>
          </cell>
          <cell r="T293">
            <v>0</v>
          </cell>
        </row>
        <row r="295">
          <cell r="B295">
            <v>13886</v>
          </cell>
          <cell r="C295" t="str">
            <v>Mohammad Marfel Ovin Saputra</v>
          </cell>
          <cell r="D295" t="str">
            <v>XI TSM 2</v>
          </cell>
          <cell r="E295">
            <v>0</v>
          </cell>
          <cell r="F295">
            <v>0</v>
          </cell>
          <cell r="G295">
            <v>0</v>
          </cell>
          <cell r="H295">
            <v>0</v>
          </cell>
          <cell r="I295">
            <v>0</v>
          </cell>
          <cell r="J295">
            <v>0</v>
          </cell>
          <cell r="K295">
            <v>0</v>
          </cell>
          <cell r="L295">
            <v>0</v>
          </cell>
          <cell r="R295">
            <v>0</v>
          </cell>
          <cell r="S295">
            <v>0</v>
          </cell>
          <cell r="T295">
            <v>0</v>
          </cell>
        </row>
        <row r="296">
          <cell r="B296">
            <v>13888</v>
          </cell>
          <cell r="C296" t="str">
            <v>Muhamad Fajar</v>
          </cell>
          <cell r="D296" t="str">
            <v>XI TSM 2</v>
          </cell>
          <cell r="E296">
            <v>0</v>
          </cell>
          <cell r="F296">
            <v>0</v>
          </cell>
          <cell r="G296">
            <v>0</v>
          </cell>
          <cell r="H296">
            <v>0</v>
          </cell>
          <cell r="I296">
            <v>0</v>
          </cell>
          <cell r="J296">
            <v>0</v>
          </cell>
          <cell r="K296">
            <v>0</v>
          </cell>
          <cell r="L296">
            <v>0</v>
          </cell>
          <cell r="R296">
            <v>0</v>
          </cell>
          <cell r="S296">
            <v>0</v>
          </cell>
          <cell r="T296">
            <v>0</v>
          </cell>
        </row>
        <row r="297">
          <cell r="B297">
            <v>13889</v>
          </cell>
          <cell r="C297" t="str">
            <v>Muhamad Rizky</v>
          </cell>
          <cell r="D297" t="str">
            <v>XI TSM 2</v>
          </cell>
          <cell r="E297">
            <v>0</v>
          </cell>
          <cell r="F297">
            <v>0</v>
          </cell>
          <cell r="G297">
            <v>0</v>
          </cell>
          <cell r="H297">
            <v>0</v>
          </cell>
          <cell r="I297">
            <v>0</v>
          </cell>
          <cell r="J297">
            <v>0</v>
          </cell>
          <cell r="K297">
            <v>0</v>
          </cell>
          <cell r="L297">
            <v>0</v>
          </cell>
          <cell r="R297">
            <v>0</v>
          </cell>
          <cell r="S297">
            <v>0</v>
          </cell>
          <cell r="T297">
            <v>0</v>
          </cell>
        </row>
        <row r="298">
          <cell r="B298">
            <v>13890</v>
          </cell>
          <cell r="C298" t="str">
            <v>Muhammad Edja Pratama</v>
          </cell>
          <cell r="D298" t="str">
            <v>XI TSM 2</v>
          </cell>
          <cell r="E298">
            <v>0</v>
          </cell>
          <cell r="F298">
            <v>0</v>
          </cell>
          <cell r="G298">
            <v>0</v>
          </cell>
          <cell r="H298">
            <v>0</v>
          </cell>
          <cell r="I298">
            <v>0</v>
          </cell>
          <cell r="J298">
            <v>0</v>
          </cell>
          <cell r="K298">
            <v>0</v>
          </cell>
          <cell r="L298">
            <v>0</v>
          </cell>
          <cell r="R298">
            <v>0</v>
          </cell>
          <cell r="S298">
            <v>0</v>
          </cell>
          <cell r="T298">
            <v>0</v>
          </cell>
        </row>
        <row r="299">
          <cell r="B299">
            <v>13891</v>
          </cell>
          <cell r="C299" t="str">
            <v>Muhammad Fatan Al Ilmi Machsum</v>
          </cell>
          <cell r="D299" t="str">
            <v>XI TSM 2</v>
          </cell>
          <cell r="E299">
            <v>0</v>
          </cell>
          <cell r="F299">
            <v>0</v>
          </cell>
          <cell r="G299">
            <v>0</v>
          </cell>
          <cell r="H299">
            <v>0</v>
          </cell>
          <cell r="I299">
            <v>0</v>
          </cell>
          <cell r="J299">
            <v>0</v>
          </cell>
          <cell r="K299">
            <v>0</v>
          </cell>
          <cell r="L299">
            <v>0</v>
          </cell>
          <cell r="R299">
            <v>0</v>
          </cell>
          <cell r="S299">
            <v>0</v>
          </cell>
          <cell r="T299">
            <v>0</v>
          </cell>
        </row>
        <row r="300">
          <cell r="B300">
            <v>13892</v>
          </cell>
          <cell r="C300" t="str">
            <v>Muhammad Louis Prasetya</v>
          </cell>
          <cell r="D300" t="str">
            <v>XI TSM 2</v>
          </cell>
          <cell r="E300">
            <v>0</v>
          </cell>
          <cell r="F300">
            <v>0</v>
          </cell>
          <cell r="G300">
            <v>0</v>
          </cell>
          <cell r="H300">
            <v>0</v>
          </cell>
          <cell r="I300">
            <v>0</v>
          </cell>
          <cell r="J300">
            <v>0</v>
          </cell>
          <cell r="K300">
            <v>0</v>
          </cell>
          <cell r="L300">
            <v>0</v>
          </cell>
          <cell r="R300">
            <v>0</v>
          </cell>
          <cell r="S300">
            <v>0</v>
          </cell>
          <cell r="T300">
            <v>0</v>
          </cell>
        </row>
        <row r="301">
          <cell r="B301">
            <v>13893</v>
          </cell>
          <cell r="C301" t="str">
            <v>Muhammad Ryan Setiawan</v>
          </cell>
          <cell r="D301" t="str">
            <v>XI TSM 2</v>
          </cell>
          <cell r="E301">
            <v>0</v>
          </cell>
          <cell r="F301">
            <v>0</v>
          </cell>
          <cell r="G301">
            <v>0</v>
          </cell>
          <cell r="H301">
            <v>0</v>
          </cell>
          <cell r="I301">
            <v>0</v>
          </cell>
          <cell r="J301">
            <v>0</v>
          </cell>
          <cell r="K301">
            <v>0</v>
          </cell>
          <cell r="L301">
            <v>0</v>
          </cell>
          <cell r="R301">
            <v>0</v>
          </cell>
          <cell r="S301">
            <v>0</v>
          </cell>
          <cell r="T301">
            <v>0</v>
          </cell>
        </row>
        <row r="302">
          <cell r="B302">
            <v>13894</v>
          </cell>
          <cell r="C302" t="str">
            <v>Nanda Nugroho Dwi Jayadi</v>
          </cell>
          <cell r="D302" t="str">
            <v>XI TSM 2</v>
          </cell>
          <cell r="E302">
            <v>0</v>
          </cell>
          <cell r="F302">
            <v>0</v>
          </cell>
          <cell r="G302">
            <v>0</v>
          </cell>
          <cell r="H302">
            <v>0</v>
          </cell>
          <cell r="I302">
            <v>0</v>
          </cell>
          <cell r="J302">
            <v>0</v>
          </cell>
          <cell r="K302">
            <v>0</v>
          </cell>
          <cell r="L302">
            <v>0</v>
          </cell>
          <cell r="R302">
            <v>0</v>
          </cell>
          <cell r="S302">
            <v>0</v>
          </cell>
          <cell r="T302">
            <v>0</v>
          </cell>
        </row>
        <row r="303">
          <cell r="B303">
            <v>13895</v>
          </cell>
          <cell r="C303" t="str">
            <v>Naufal Fadhilah</v>
          </cell>
          <cell r="D303" t="str">
            <v>XI TSM 2</v>
          </cell>
          <cell r="E303">
            <v>0</v>
          </cell>
          <cell r="F303">
            <v>0</v>
          </cell>
          <cell r="G303">
            <v>0</v>
          </cell>
          <cell r="H303">
            <v>0</v>
          </cell>
          <cell r="I303">
            <v>0</v>
          </cell>
          <cell r="J303">
            <v>0</v>
          </cell>
          <cell r="K303">
            <v>0</v>
          </cell>
          <cell r="L303">
            <v>0</v>
          </cell>
          <cell r="R303">
            <v>0</v>
          </cell>
          <cell r="S303">
            <v>0</v>
          </cell>
          <cell r="T303">
            <v>0</v>
          </cell>
        </row>
        <row r="304">
          <cell r="B304">
            <v>13896</v>
          </cell>
          <cell r="C304" t="str">
            <v>Nawank Juwita Maharani</v>
          </cell>
          <cell r="D304" t="str">
            <v>XI TSM 2</v>
          </cell>
          <cell r="E304">
            <v>0</v>
          </cell>
          <cell r="F304">
            <v>0</v>
          </cell>
          <cell r="G304">
            <v>0</v>
          </cell>
          <cell r="H304">
            <v>0</v>
          </cell>
          <cell r="I304">
            <v>0</v>
          </cell>
          <cell r="J304">
            <v>0</v>
          </cell>
          <cell r="K304">
            <v>0</v>
          </cell>
          <cell r="L304">
            <v>0</v>
          </cell>
          <cell r="R304">
            <v>0</v>
          </cell>
          <cell r="S304">
            <v>0</v>
          </cell>
          <cell r="T304">
            <v>0</v>
          </cell>
        </row>
        <row r="305">
          <cell r="B305">
            <v>13897</v>
          </cell>
          <cell r="C305" t="str">
            <v>Nugroho Wisnu Aji</v>
          </cell>
          <cell r="D305" t="str">
            <v>XI TSM 2</v>
          </cell>
          <cell r="E305">
            <v>0</v>
          </cell>
          <cell r="F305">
            <v>0</v>
          </cell>
          <cell r="G305">
            <v>0</v>
          </cell>
          <cell r="H305">
            <v>0</v>
          </cell>
          <cell r="I305">
            <v>0</v>
          </cell>
          <cell r="J305">
            <v>0</v>
          </cell>
          <cell r="K305">
            <v>0</v>
          </cell>
          <cell r="L305">
            <v>0</v>
          </cell>
          <cell r="R305">
            <v>0</v>
          </cell>
          <cell r="S305">
            <v>0</v>
          </cell>
          <cell r="T305">
            <v>0</v>
          </cell>
        </row>
        <row r="306">
          <cell r="B306">
            <v>13898</v>
          </cell>
          <cell r="C306" t="str">
            <v>Pandu Dwi Saputro</v>
          </cell>
          <cell r="D306" t="str">
            <v>XI TSM 2</v>
          </cell>
          <cell r="E306">
            <v>0</v>
          </cell>
          <cell r="F306">
            <v>0</v>
          </cell>
          <cell r="G306">
            <v>0</v>
          </cell>
          <cell r="H306">
            <v>0</v>
          </cell>
          <cell r="I306">
            <v>0</v>
          </cell>
          <cell r="J306">
            <v>0</v>
          </cell>
          <cell r="K306">
            <v>0</v>
          </cell>
          <cell r="L306">
            <v>0</v>
          </cell>
          <cell r="R306">
            <v>0</v>
          </cell>
          <cell r="S306">
            <v>0</v>
          </cell>
          <cell r="T306">
            <v>0</v>
          </cell>
        </row>
        <row r="307">
          <cell r="B307">
            <v>13899</v>
          </cell>
          <cell r="C307" t="str">
            <v>R Kiyosaki Ghoniyyu Wijaya</v>
          </cell>
          <cell r="D307" t="str">
            <v>XI TSM 2</v>
          </cell>
          <cell r="E307">
            <v>0</v>
          </cell>
          <cell r="F307">
            <v>0</v>
          </cell>
          <cell r="G307">
            <v>0</v>
          </cell>
          <cell r="H307">
            <v>0</v>
          </cell>
          <cell r="I307">
            <v>0</v>
          </cell>
          <cell r="J307">
            <v>0</v>
          </cell>
          <cell r="K307">
            <v>0</v>
          </cell>
          <cell r="L307">
            <v>0</v>
          </cell>
          <cell r="R307">
            <v>0</v>
          </cell>
          <cell r="S307">
            <v>0</v>
          </cell>
          <cell r="T307">
            <v>0</v>
          </cell>
        </row>
        <row r="308">
          <cell r="B308">
            <v>13900</v>
          </cell>
          <cell r="C308" t="str">
            <v>Rafael Arya Hutama</v>
          </cell>
          <cell r="D308" t="str">
            <v>XI TSM 2</v>
          </cell>
          <cell r="E308">
            <v>0</v>
          </cell>
          <cell r="F308">
            <v>0</v>
          </cell>
          <cell r="G308">
            <v>0</v>
          </cell>
          <cell r="H308">
            <v>0</v>
          </cell>
          <cell r="I308">
            <v>0</v>
          </cell>
          <cell r="J308">
            <v>0</v>
          </cell>
          <cell r="K308">
            <v>0</v>
          </cell>
          <cell r="L308">
            <v>0</v>
          </cell>
          <cell r="R308">
            <v>0</v>
          </cell>
          <cell r="S308">
            <v>0</v>
          </cell>
          <cell r="T308">
            <v>0</v>
          </cell>
        </row>
        <row r="309">
          <cell r="B309">
            <v>13901</v>
          </cell>
          <cell r="C309" t="str">
            <v>Rafiano Bara Saputra</v>
          </cell>
          <cell r="D309" t="str">
            <v>XI TSM 2</v>
          </cell>
          <cell r="E309">
            <v>0</v>
          </cell>
          <cell r="F309">
            <v>0</v>
          </cell>
          <cell r="G309">
            <v>0</v>
          </cell>
          <cell r="H309">
            <v>0</v>
          </cell>
          <cell r="I309">
            <v>0</v>
          </cell>
          <cell r="J309">
            <v>0</v>
          </cell>
          <cell r="K309">
            <v>0</v>
          </cell>
          <cell r="L309">
            <v>0</v>
          </cell>
          <cell r="R309">
            <v>0</v>
          </cell>
          <cell r="S309">
            <v>0</v>
          </cell>
          <cell r="T309">
            <v>0</v>
          </cell>
        </row>
        <row r="310">
          <cell r="B310">
            <v>13902</v>
          </cell>
          <cell r="C310" t="str">
            <v>Ravael Aprilio</v>
          </cell>
          <cell r="D310" t="str">
            <v>XI TSM 2</v>
          </cell>
          <cell r="E310">
            <v>0</v>
          </cell>
          <cell r="F310">
            <v>0</v>
          </cell>
          <cell r="G310">
            <v>0</v>
          </cell>
          <cell r="H310">
            <v>0</v>
          </cell>
          <cell r="I310">
            <v>0</v>
          </cell>
          <cell r="J310">
            <v>0</v>
          </cell>
          <cell r="K310">
            <v>0</v>
          </cell>
          <cell r="L310">
            <v>0</v>
          </cell>
          <cell r="R310">
            <v>0</v>
          </cell>
          <cell r="S310">
            <v>0</v>
          </cell>
          <cell r="T310">
            <v>0</v>
          </cell>
        </row>
        <row r="311">
          <cell r="B311">
            <v>13904</v>
          </cell>
          <cell r="C311" t="str">
            <v>Rezky Aditiya Wibisono</v>
          </cell>
          <cell r="D311" t="str">
            <v>XI TSM 2</v>
          </cell>
          <cell r="E311">
            <v>0</v>
          </cell>
          <cell r="F311">
            <v>0</v>
          </cell>
          <cell r="G311">
            <v>0</v>
          </cell>
          <cell r="H311">
            <v>0</v>
          </cell>
          <cell r="I311">
            <v>0</v>
          </cell>
          <cell r="J311">
            <v>0</v>
          </cell>
          <cell r="K311">
            <v>0</v>
          </cell>
          <cell r="L311">
            <v>0</v>
          </cell>
          <cell r="R311">
            <v>0</v>
          </cell>
          <cell r="S311">
            <v>0</v>
          </cell>
          <cell r="T311">
            <v>0</v>
          </cell>
        </row>
        <row r="312">
          <cell r="B312">
            <v>13905</v>
          </cell>
          <cell r="C312" t="str">
            <v>Rifa'ki Nur Ismail</v>
          </cell>
          <cell r="D312" t="str">
            <v>XI TSM 2</v>
          </cell>
          <cell r="E312">
            <v>0</v>
          </cell>
          <cell r="F312">
            <v>0</v>
          </cell>
          <cell r="G312">
            <v>0</v>
          </cell>
          <cell r="H312">
            <v>0</v>
          </cell>
          <cell r="I312">
            <v>0</v>
          </cell>
          <cell r="J312">
            <v>0</v>
          </cell>
          <cell r="K312">
            <v>0</v>
          </cell>
          <cell r="L312">
            <v>0</v>
          </cell>
          <cell r="R312">
            <v>0</v>
          </cell>
          <cell r="S312">
            <v>0</v>
          </cell>
          <cell r="T312">
            <v>0</v>
          </cell>
        </row>
        <row r="313">
          <cell r="B313">
            <v>13906</v>
          </cell>
          <cell r="C313" t="str">
            <v>Rifqi Rijal Rafif</v>
          </cell>
          <cell r="D313" t="str">
            <v>XI TSM 2</v>
          </cell>
          <cell r="E313">
            <v>0</v>
          </cell>
          <cell r="F313">
            <v>0</v>
          </cell>
          <cell r="G313">
            <v>0</v>
          </cell>
          <cell r="H313">
            <v>0</v>
          </cell>
          <cell r="I313">
            <v>0</v>
          </cell>
          <cell r="J313">
            <v>0</v>
          </cell>
          <cell r="K313">
            <v>0</v>
          </cell>
          <cell r="L313">
            <v>0</v>
          </cell>
          <cell r="R313">
            <v>0</v>
          </cell>
          <cell r="S313">
            <v>0</v>
          </cell>
          <cell r="T313">
            <v>0</v>
          </cell>
        </row>
        <row r="314">
          <cell r="B314">
            <v>13907</v>
          </cell>
          <cell r="C314" t="str">
            <v>Risky Aditya Pratama</v>
          </cell>
          <cell r="D314" t="str">
            <v>XI TSM 2</v>
          </cell>
          <cell r="E314">
            <v>0</v>
          </cell>
          <cell r="F314">
            <v>0</v>
          </cell>
          <cell r="G314">
            <v>0</v>
          </cell>
          <cell r="H314">
            <v>0</v>
          </cell>
          <cell r="I314">
            <v>0</v>
          </cell>
          <cell r="J314">
            <v>0</v>
          </cell>
          <cell r="K314">
            <v>0</v>
          </cell>
          <cell r="L314">
            <v>0</v>
          </cell>
          <cell r="R314">
            <v>0</v>
          </cell>
          <cell r="S314">
            <v>0</v>
          </cell>
          <cell r="T314">
            <v>0</v>
          </cell>
        </row>
        <row r="315">
          <cell r="B315">
            <v>13908</v>
          </cell>
          <cell r="C315" t="str">
            <v>Rizjal Alfiano Dian Fadzillah</v>
          </cell>
          <cell r="D315" t="str">
            <v>XI TSM 2</v>
          </cell>
          <cell r="E315">
            <v>0</v>
          </cell>
          <cell r="F315">
            <v>0</v>
          </cell>
          <cell r="G315">
            <v>0</v>
          </cell>
          <cell r="H315">
            <v>0</v>
          </cell>
          <cell r="I315">
            <v>0</v>
          </cell>
          <cell r="J315">
            <v>0</v>
          </cell>
          <cell r="K315">
            <v>0</v>
          </cell>
          <cell r="L315">
            <v>0</v>
          </cell>
          <cell r="R315">
            <v>0</v>
          </cell>
          <cell r="S315">
            <v>0</v>
          </cell>
          <cell r="T315">
            <v>0</v>
          </cell>
        </row>
        <row r="316">
          <cell r="B316">
            <v>13909</v>
          </cell>
          <cell r="C316" t="str">
            <v>Rizky Dhafin Ozora</v>
          </cell>
          <cell r="D316" t="str">
            <v>XI TSM 2</v>
          </cell>
          <cell r="E316">
            <v>0</v>
          </cell>
          <cell r="F316">
            <v>0</v>
          </cell>
          <cell r="G316">
            <v>0</v>
          </cell>
          <cell r="H316">
            <v>0</v>
          </cell>
          <cell r="I316">
            <v>0</v>
          </cell>
          <cell r="J316">
            <v>0</v>
          </cell>
          <cell r="K316">
            <v>0</v>
          </cell>
          <cell r="L316">
            <v>0</v>
          </cell>
          <cell r="R316">
            <v>0</v>
          </cell>
          <cell r="S316">
            <v>0</v>
          </cell>
          <cell r="T316">
            <v>0</v>
          </cell>
        </row>
        <row r="317">
          <cell r="B317">
            <v>13910</v>
          </cell>
          <cell r="C317" t="str">
            <v>Robert Naufa</v>
          </cell>
          <cell r="D317" t="str">
            <v>XI TSM 2</v>
          </cell>
          <cell r="E317">
            <v>0</v>
          </cell>
          <cell r="F317">
            <v>0</v>
          </cell>
          <cell r="G317">
            <v>0</v>
          </cell>
          <cell r="H317">
            <v>0</v>
          </cell>
          <cell r="I317">
            <v>0</v>
          </cell>
          <cell r="J317">
            <v>0</v>
          </cell>
          <cell r="K317">
            <v>0</v>
          </cell>
          <cell r="L317">
            <v>0</v>
          </cell>
          <cell r="R317">
            <v>0</v>
          </cell>
          <cell r="S317">
            <v>0</v>
          </cell>
          <cell r="T317">
            <v>0</v>
          </cell>
        </row>
        <row r="318">
          <cell r="B318">
            <v>13911</v>
          </cell>
          <cell r="C318" t="str">
            <v>Rudi Nova Ariyanto</v>
          </cell>
          <cell r="D318" t="str">
            <v>XI TSM 2</v>
          </cell>
          <cell r="E318">
            <v>0</v>
          </cell>
          <cell r="F318">
            <v>0</v>
          </cell>
          <cell r="G318">
            <v>0</v>
          </cell>
          <cell r="H318">
            <v>0</v>
          </cell>
          <cell r="I318">
            <v>0</v>
          </cell>
          <cell r="J318">
            <v>0</v>
          </cell>
          <cell r="K318">
            <v>0</v>
          </cell>
          <cell r="L318">
            <v>0</v>
          </cell>
          <cell r="R318">
            <v>0</v>
          </cell>
          <cell r="S318">
            <v>0</v>
          </cell>
          <cell r="T318">
            <v>0</v>
          </cell>
        </row>
        <row r="319">
          <cell r="B319">
            <v>13912</v>
          </cell>
          <cell r="C319" t="str">
            <v>Saiful Faudy</v>
          </cell>
          <cell r="D319" t="str">
            <v>XI TSM 2</v>
          </cell>
          <cell r="E319">
            <v>0</v>
          </cell>
          <cell r="F319">
            <v>0</v>
          </cell>
          <cell r="G319">
            <v>0</v>
          </cell>
          <cell r="H319">
            <v>0</v>
          </cell>
          <cell r="I319">
            <v>0</v>
          </cell>
          <cell r="J319">
            <v>0</v>
          </cell>
          <cell r="K319">
            <v>0</v>
          </cell>
          <cell r="L319">
            <v>0</v>
          </cell>
          <cell r="R319">
            <v>0</v>
          </cell>
          <cell r="S319">
            <v>0</v>
          </cell>
          <cell r="T319">
            <v>0</v>
          </cell>
        </row>
        <row r="320">
          <cell r="B320">
            <v>13913</v>
          </cell>
          <cell r="C320" t="str">
            <v>Syaiful Azhari</v>
          </cell>
          <cell r="D320" t="str">
            <v>XI TSM 2</v>
          </cell>
          <cell r="E320">
            <v>0</v>
          </cell>
          <cell r="F320">
            <v>0</v>
          </cell>
          <cell r="G320">
            <v>0</v>
          </cell>
          <cell r="H320">
            <v>0</v>
          </cell>
          <cell r="I320">
            <v>0</v>
          </cell>
          <cell r="J320">
            <v>0</v>
          </cell>
          <cell r="K320">
            <v>0</v>
          </cell>
          <cell r="L320">
            <v>0</v>
          </cell>
          <cell r="R320">
            <v>0</v>
          </cell>
          <cell r="S320">
            <v>0</v>
          </cell>
          <cell r="T320">
            <v>0</v>
          </cell>
        </row>
        <row r="321">
          <cell r="B321">
            <v>13914</v>
          </cell>
          <cell r="C321" t="str">
            <v>Thony Handika Pratama</v>
          </cell>
          <cell r="D321" t="str">
            <v>XI TSM 2</v>
          </cell>
          <cell r="E321">
            <v>0</v>
          </cell>
          <cell r="F321">
            <v>0</v>
          </cell>
          <cell r="G321">
            <v>0</v>
          </cell>
          <cell r="H321">
            <v>0</v>
          </cell>
          <cell r="I321">
            <v>0</v>
          </cell>
          <cell r="J321">
            <v>0</v>
          </cell>
          <cell r="K321">
            <v>0</v>
          </cell>
          <cell r="L321">
            <v>0</v>
          </cell>
          <cell r="R321">
            <v>0</v>
          </cell>
          <cell r="S321">
            <v>0</v>
          </cell>
          <cell r="T321">
            <v>0</v>
          </cell>
        </row>
        <row r="322">
          <cell r="B322">
            <v>13915</v>
          </cell>
          <cell r="C322" t="str">
            <v>Usmandani</v>
          </cell>
          <cell r="D322" t="str">
            <v>XI TSM 2</v>
          </cell>
          <cell r="E322">
            <v>0</v>
          </cell>
          <cell r="F322">
            <v>0</v>
          </cell>
          <cell r="G322">
            <v>0</v>
          </cell>
          <cell r="H322">
            <v>0</v>
          </cell>
          <cell r="I322">
            <v>0</v>
          </cell>
          <cell r="J322">
            <v>0</v>
          </cell>
          <cell r="K322">
            <v>0</v>
          </cell>
          <cell r="L322">
            <v>0</v>
          </cell>
          <cell r="R322">
            <v>0</v>
          </cell>
          <cell r="S322">
            <v>0</v>
          </cell>
          <cell r="T322">
            <v>0</v>
          </cell>
        </row>
        <row r="323">
          <cell r="B323">
            <v>13916</v>
          </cell>
          <cell r="C323" t="str">
            <v>Valentino Travida Putra</v>
          </cell>
          <cell r="D323" t="str">
            <v>XI TSM 2</v>
          </cell>
          <cell r="E323">
            <v>0</v>
          </cell>
          <cell r="F323">
            <v>0</v>
          </cell>
          <cell r="G323">
            <v>0</v>
          </cell>
          <cell r="H323">
            <v>0</v>
          </cell>
          <cell r="I323">
            <v>0</v>
          </cell>
          <cell r="J323">
            <v>0</v>
          </cell>
          <cell r="K323">
            <v>0</v>
          </cell>
          <cell r="L323">
            <v>0</v>
          </cell>
          <cell r="R323">
            <v>0</v>
          </cell>
          <cell r="S323">
            <v>0</v>
          </cell>
          <cell r="T323">
            <v>0</v>
          </cell>
        </row>
        <row r="324">
          <cell r="B324">
            <v>13917</v>
          </cell>
          <cell r="C324" t="str">
            <v>Yogi Setiyawan</v>
          </cell>
          <cell r="D324" t="str">
            <v>XI TSM 2</v>
          </cell>
          <cell r="E324">
            <v>0</v>
          </cell>
          <cell r="F324">
            <v>0</v>
          </cell>
          <cell r="G324">
            <v>0</v>
          </cell>
          <cell r="H324">
            <v>0</v>
          </cell>
          <cell r="I324">
            <v>0</v>
          </cell>
          <cell r="J324">
            <v>0</v>
          </cell>
          <cell r="K324">
            <v>0</v>
          </cell>
          <cell r="L324">
            <v>0</v>
          </cell>
          <cell r="R324">
            <v>0</v>
          </cell>
          <cell r="S324">
            <v>0</v>
          </cell>
          <cell r="T324">
            <v>0</v>
          </cell>
        </row>
        <row r="325">
          <cell r="B325">
            <v>13918</v>
          </cell>
          <cell r="C325" t="str">
            <v>Yuda Wahyu Utama</v>
          </cell>
          <cell r="D325" t="str">
            <v>XI TSM 2</v>
          </cell>
          <cell r="E325">
            <v>0</v>
          </cell>
          <cell r="F325">
            <v>0</v>
          </cell>
          <cell r="G325">
            <v>0</v>
          </cell>
          <cell r="H325">
            <v>0</v>
          </cell>
          <cell r="I325">
            <v>0</v>
          </cell>
          <cell r="J325">
            <v>0</v>
          </cell>
          <cell r="K325">
            <v>0</v>
          </cell>
          <cell r="L325">
            <v>0</v>
          </cell>
          <cell r="R325">
            <v>0</v>
          </cell>
          <cell r="S325">
            <v>0</v>
          </cell>
          <cell r="T325">
            <v>0</v>
          </cell>
        </row>
        <row r="326">
          <cell r="B326">
            <v>13919</v>
          </cell>
          <cell r="C326" t="str">
            <v>Zaky Raihan</v>
          </cell>
          <cell r="D326" t="str">
            <v>XI TSM 2</v>
          </cell>
          <cell r="E326">
            <v>0</v>
          </cell>
          <cell r="F326">
            <v>0</v>
          </cell>
          <cell r="G326">
            <v>0</v>
          </cell>
          <cell r="H326">
            <v>0</v>
          </cell>
          <cell r="I326">
            <v>0</v>
          </cell>
          <cell r="J326">
            <v>0</v>
          </cell>
          <cell r="K326">
            <v>0</v>
          </cell>
          <cell r="L326">
            <v>0</v>
          </cell>
          <cell r="R326">
            <v>0</v>
          </cell>
          <cell r="S326">
            <v>0</v>
          </cell>
          <cell r="T326">
            <v>0</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3FE49-B598-4349-B9C7-CAFC3DC90072}">
  <dimension ref="A1:I23"/>
  <sheetViews>
    <sheetView showOutlineSymbols="0" workbookViewId="0">
      <selection activeCell="I17" sqref="I17"/>
    </sheetView>
  </sheetViews>
  <sheetFormatPr defaultRowHeight="15" x14ac:dyDescent="0.25"/>
  <cols>
    <col min="1" max="1" width="15.28515625" bestFit="1" customWidth="1"/>
    <col min="2" max="2" width="13.5703125" bestFit="1" customWidth="1"/>
    <col min="3" max="3" width="11.7109375" bestFit="1" customWidth="1"/>
    <col min="4" max="4" width="15.7109375" bestFit="1" customWidth="1"/>
    <col min="5" max="5" width="11.28515625" bestFit="1" customWidth="1"/>
    <col min="6" max="6" width="15.85546875" bestFit="1" customWidth="1"/>
    <col min="7" max="7" width="18.140625" bestFit="1" customWidth="1"/>
    <col min="8" max="8" width="24" bestFit="1" customWidth="1"/>
    <col min="9" max="9" width="11" bestFit="1" customWidth="1"/>
  </cols>
  <sheetData>
    <row r="1" spans="1:9" x14ac:dyDescent="0.25">
      <c r="A1" s="3" t="s">
        <v>6</v>
      </c>
      <c r="B1" s="4"/>
      <c r="C1" s="4"/>
      <c r="D1" s="4"/>
    </row>
    <row r="2" spans="1:9" x14ac:dyDescent="0.25">
      <c r="A2" s="1" t="s">
        <v>0</v>
      </c>
      <c r="B2" s="1" t="s">
        <v>1</v>
      </c>
      <c r="C2" s="1" t="s">
        <v>2</v>
      </c>
      <c r="D2" s="1" t="s">
        <v>3</v>
      </c>
    </row>
    <row r="4" spans="1:9" x14ac:dyDescent="0.25">
      <c r="A4" s="3" t="s">
        <v>5</v>
      </c>
      <c r="B4" s="4"/>
    </row>
    <row r="5" spans="1:9" x14ac:dyDescent="0.25">
      <c r="A5" s="1" t="s">
        <v>0</v>
      </c>
      <c r="B5" s="1" t="s">
        <v>7</v>
      </c>
    </row>
    <row r="7" spans="1:9" x14ac:dyDescent="0.25">
      <c r="A7" s="3" t="s">
        <v>4</v>
      </c>
      <c r="B7" s="4"/>
      <c r="C7" s="4"/>
    </row>
    <row r="8" spans="1:9" x14ac:dyDescent="0.25">
      <c r="A8" s="1" t="s">
        <v>0</v>
      </c>
      <c r="B8" s="2" t="s">
        <v>8</v>
      </c>
      <c r="C8" s="1" t="s">
        <v>9</v>
      </c>
    </row>
    <row r="10" spans="1:9" x14ac:dyDescent="0.25">
      <c r="A10" s="3" t="s">
        <v>10</v>
      </c>
      <c r="B10" s="4"/>
      <c r="C10" s="4"/>
      <c r="D10" s="4"/>
      <c r="E10" s="4"/>
      <c r="F10" s="4"/>
      <c r="G10" s="4"/>
      <c r="H10" s="4"/>
      <c r="I10" s="4"/>
    </row>
    <row r="11" spans="1:9" x14ac:dyDescent="0.25">
      <c r="A11" s="1" t="s">
        <v>0</v>
      </c>
      <c r="B11" s="2" t="s">
        <v>11</v>
      </c>
      <c r="C11" s="2" t="s">
        <v>59</v>
      </c>
      <c r="D11" s="1" t="s">
        <v>15</v>
      </c>
      <c r="E11" s="1" t="s">
        <v>12</v>
      </c>
      <c r="F11" s="10" t="s">
        <v>67</v>
      </c>
      <c r="G11" s="11" t="s">
        <v>45</v>
      </c>
      <c r="H11" s="1" t="s">
        <v>69</v>
      </c>
      <c r="I11" s="1" t="s">
        <v>70</v>
      </c>
    </row>
    <row r="13" spans="1:9" x14ac:dyDescent="0.25">
      <c r="A13" s="3" t="s">
        <v>13</v>
      </c>
      <c r="B13" s="4"/>
    </row>
    <row r="14" spans="1:9" x14ac:dyDescent="0.25">
      <c r="A14" s="1" t="s">
        <v>0</v>
      </c>
      <c r="B14" s="1" t="s">
        <v>14</v>
      </c>
    </row>
    <row r="16" spans="1:9" x14ac:dyDescent="0.25">
      <c r="A16" s="3" t="s">
        <v>16</v>
      </c>
      <c r="B16" s="4"/>
      <c r="C16" s="4"/>
      <c r="D16" s="12"/>
      <c r="E16" s="12"/>
      <c r="F16" s="12"/>
      <c r="G16" s="12"/>
      <c r="H16" s="12"/>
      <c r="I16" s="12"/>
    </row>
    <row r="17" spans="1:9" x14ac:dyDescent="0.25">
      <c r="A17" s="1" t="s">
        <v>0</v>
      </c>
      <c r="B17" s="2" t="s">
        <v>62</v>
      </c>
      <c r="C17" s="2" t="s">
        <v>17</v>
      </c>
      <c r="D17" s="1" t="s">
        <v>63</v>
      </c>
      <c r="E17" s="1" t="s">
        <v>64</v>
      </c>
      <c r="F17" s="1" t="s">
        <v>60</v>
      </c>
      <c r="G17" s="1" t="s">
        <v>65</v>
      </c>
      <c r="H17" s="1" t="s">
        <v>66</v>
      </c>
      <c r="I17" s="2" t="s">
        <v>71</v>
      </c>
    </row>
    <row r="19" spans="1:9" x14ac:dyDescent="0.25">
      <c r="A19" s="3" t="s">
        <v>18</v>
      </c>
      <c r="B19" s="4"/>
      <c r="C19" s="4"/>
      <c r="D19" s="4"/>
      <c r="E19" s="4"/>
    </row>
    <row r="20" spans="1:9" x14ac:dyDescent="0.25">
      <c r="A20" s="1" t="s">
        <v>0</v>
      </c>
      <c r="B20" s="2" t="s">
        <v>62</v>
      </c>
      <c r="C20" s="1" t="s">
        <v>19</v>
      </c>
      <c r="D20" s="1" t="s">
        <v>20</v>
      </c>
      <c r="E20" s="1" t="s">
        <v>21</v>
      </c>
    </row>
    <row r="22" spans="1:9" x14ac:dyDescent="0.25">
      <c r="A22" s="3" t="s">
        <v>30</v>
      </c>
      <c r="B22" s="4"/>
      <c r="C22" s="4"/>
    </row>
    <row r="23" spans="1:9" x14ac:dyDescent="0.25">
      <c r="A23" s="1" t="s">
        <v>0</v>
      </c>
      <c r="B23" s="1" t="s">
        <v>29</v>
      </c>
      <c r="C23" s="1" t="s">
        <v>68</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0D2A0-55B5-4ED6-88D4-D333B2504A48}">
  <dimension ref="A1:H41"/>
  <sheetViews>
    <sheetView showOutlineSymbols="0" topLeftCell="A3" workbookViewId="0">
      <selection activeCell="B8" sqref="B8"/>
    </sheetView>
  </sheetViews>
  <sheetFormatPr defaultRowHeight="15" x14ac:dyDescent="0.25"/>
  <cols>
    <col min="1" max="1" width="29.85546875" customWidth="1"/>
    <col min="2" max="2" width="43" customWidth="1"/>
    <col min="3" max="3" width="22.85546875" customWidth="1"/>
    <col min="4" max="7" width="11.140625" customWidth="1"/>
  </cols>
  <sheetData>
    <row r="1" spans="1:8" x14ac:dyDescent="0.25">
      <c r="A1" s="5" t="s">
        <v>22</v>
      </c>
      <c r="B1" s="5" t="s">
        <v>25</v>
      </c>
      <c r="C1" s="5" t="s">
        <v>23</v>
      </c>
      <c r="D1" s="5" t="s">
        <v>24</v>
      </c>
      <c r="E1" s="5" t="s">
        <v>26</v>
      </c>
      <c r="F1" s="5" t="s">
        <v>27</v>
      </c>
      <c r="G1" s="5" t="s">
        <v>28</v>
      </c>
    </row>
    <row r="2" spans="1:8" ht="75" x14ac:dyDescent="0.25">
      <c r="A2" s="7" t="str">
        <f>db!A1</f>
        <v>students</v>
      </c>
      <c r="B2" s="6" t="s">
        <v>31</v>
      </c>
      <c r="C2" s="1"/>
      <c r="D2" s="1"/>
      <c r="E2" s="1"/>
      <c r="F2" s="1"/>
      <c r="G2" s="1"/>
    </row>
    <row r="3" spans="1:8" ht="60" x14ac:dyDescent="0.25">
      <c r="A3" s="7" t="str">
        <f>db!A4</f>
        <v>levels</v>
      </c>
      <c r="B3" s="6" t="s">
        <v>32</v>
      </c>
      <c r="C3" s="1"/>
      <c r="D3" s="1"/>
      <c r="E3" s="1"/>
      <c r="F3" s="1"/>
      <c r="G3" s="1"/>
    </row>
    <row r="4" spans="1:8" ht="60" x14ac:dyDescent="0.25">
      <c r="A4" s="7" t="str">
        <f>db!A7</f>
        <v>classes</v>
      </c>
      <c r="B4" s="6" t="s">
        <v>33</v>
      </c>
      <c r="C4" s="1"/>
      <c r="D4" s="1"/>
      <c r="E4" s="1"/>
      <c r="F4" s="1"/>
      <c r="G4" s="1"/>
    </row>
    <row r="5" spans="1:8" ht="105" x14ac:dyDescent="0.25">
      <c r="A5" s="7" t="str">
        <f>db!A10</f>
        <v>history_student</v>
      </c>
      <c r="B5" s="6" t="s">
        <v>58</v>
      </c>
      <c r="C5" s="1"/>
      <c r="D5" s="1"/>
      <c r="E5" s="1"/>
      <c r="F5" s="1"/>
      <c r="G5" s="1"/>
    </row>
    <row r="6" spans="1:8" ht="45" x14ac:dyDescent="0.25">
      <c r="A6" s="7" t="str">
        <f>db!A13</f>
        <v>subjects</v>
      </c>
      <c r="B6" s="6" t="s">
        <v>34</v>
      </c>
      <c r="C6" s="1"/>
      <c r="D6" s="1"/>
      <c r="E6" s="1"/>
      <c r="F6" s="1"/>
      <c r="G6" s="1"/>
    </row>
    <row r="7" spans="1:8" ht="75" x14ac:dyDescent="0.25">
      <c r="A7" s="7" t="str">
        <f>db!A16</f>
        <v>assessment</v>
      </c>
      <c r="B7" s="6" t="s">
        <v>35</v>
      </c>
      <c r="C7" s="1"/>
      <c r="D7" s="1"/>
      <c r="E7" s="1"/>
      <c r="F7" s="1"/>
      <c r="G7" s="1"/>
    </row>
    <row r="8" spans="1:8" ht="90" x14ac:dyDescent="0.25">
      <c r="A8" s="7" t="str">
        <f>db!A19</f>
        <v>absence</v>
      </c>
      <c r="B8" s="6" t="s">
        <v>36</v>
      </c>
      <c r="C8" s="1"/>
      <c r="D8" s="1"/>
      <c r="E8" s="1"/>
      <c r="F8" s="1"/>
      <c r="G8" s="1"/>
    </row>
    <row r="9" spans="1:8" ht="45" x14ac:dyDescent="0.25">
      <c r="A9" s="7" t="str">
        <f>db!A22</f>
        <v>teachers</v>
      </c>
      <c r="B9" s="6" t="s">
        <v>37</v>
      </c>
      <c r="C9" s="1"/>
      <c r="D9" s="1"/>
      <c r="E9" s="1"/>
      <c r="F9" s="1"/>
      <c r="G9" s="1"/>
    </row>
    <row r="10" spans="1:8" x14ac:dyDescent="0.25">
      <c r="A10" s="4">
        <f>db!A25</f>
        <v>0</v>
      </c>
      <c r="B10" s="1"/>
      <c r="C10" s="1"/>
      <c r="D10" s="1"/>
      <c r="E10" s="1"/>
      <c r="F10" s="1"/>
      <c r="G10" s="1"/>
    </row>
    <row r="15" spans="1:8" x14ac:dyDescent="0.25">
      <c r="A15" s="5" t="s">
        <v>38</v>
      </c>
      <c r="B15" s="5" t="s">
        <v>25</v>
      </c>
      <c r="C15" s="5" t="s">
        <v>23</v>
      </c>
      <c r="D15" s="5" t="s">
        <v>24</v>
      </c>
      <c r="E15" s="5" t="s">
        <v>26</v>
      </c>
      <c r="F15" s="5" t="s">
        <v>27</v>
      </c>
      <c r="G15" s="5" t="s">
        <v>28</v>
      </c>
      <c r="H15" s="5" t="s">
        <v>45</v>
      </c>
    </row>
    <row r="16" spans="1:8" x14ac:dyDescent="0.25">
      <c r="A16" s="5" t="str">
        <f t="shared" ref="A16:A24" si="0">A1</f>
        <v>DB</v>
      </c>
      <c r="B16" s="4"/>
      <c r="C16" s="4"/>
      <c r="D16" s="4"/>
      <c r="E16" s="4"/>
      <c r="F16" s="4"/>
      <c r="G16" s="4"/>
      <c r="H16" s="4"/>
    </row>
    <row r="17" spans="1:8" x14ac:dyDescent="0.25">
      <c r="A17" s="4" t="str">
        <f t="shared" si="0"/>
        <v>students</v>
      </c>
      <c r="B17" s="1"/>
      <c r="C17" s="1"/>
      <c r="D17" s="1"/>
      <c r="E17" s="1"/>
      <c r="F17" s="1"/>
      <c r="G17" s="1"/>
      <c r="H17" s="1"/>
    </row>
    <row r="18" spans="1:8" x14ac:dyDescent="0.25">
      <c r="A18" s="4" t="str">
        <f t="shared" si="0"/>
        <v>levels</v>
      </c>
      <c r="B18" s="1"/>
      <c r="C18" s="1"/>
      <c r="D18" s="1"/>
      <c r="E18" s="1"/>
      <c r="F18" s="1"/>
      <c r="G18" s="1"/>
      <c r="H18" s="1"/>
    </row>
    <row r="19" spans="1:8" x14ac:dyDescent="0.25">
      <c r="A19" s="4" t="str">
        <f t="shared" si="0"/>
        <v>classes</v>
      </c>
      <c r="B19" s="1"/>
      <c r="C19" s="1"/>
      <c r="D19" s="1"/>
      <c r="E19" s="1"/>
      <c r="F19" s="1"/>
      <c r="G19" s="1"/>
      <c r="H19" s="1"/>
    </row>
    <row r="20" spans="1:8" x14ac:dyDescent="0.25">
      <c r="A20" s="4" t="str">
        <f t="shared" si="0"/>
        <v>history_student</v>
      </c>
      <c r="B20" s="1"/>
      <c r="C20" s="1"/>
      <c r="D20" s="1"/>
      <c r="E20" s="1"/>
      <c r="F20" s="1"/>
      <c r="G20" s="1"/>
      <c r="H20" s="1"/>
    </row>
    <row r="21" spans="1:8" x14ac:dyDescent="0.25">
      <c r="A21" s="4" t="str">
        <f t="shared" si="0"/>
        <v>subjects</v>
      </c>
      <c r="B21" s="1"/>
      <c r="C21" s="1"/>
      <c r="D21" s="1"/>
      <c r="E21" s="1"/>
      <c r="F21" s="1"/>
      <c r="G21" s="1"/>
      <c r="H21" s="1"/>
    </row>
    <row r="22" spans="1:8" x14ac:dyDescent="0.25">
      <c r="A22" s="4" t="str">
        <f t="shared" si="0"/>
        <v>assessment</v>
      </c>
      <c r="B22" s="1"/>
      <c r="C22" s="1"/>
      <c r="D22" s="1"/>
      <c r="E22" s="1"/>
      <c r="F22" s="1"/>
      <c r="G22" s="1"/>
      <c r="H22" s="1"/>
    </row>
    <row r="23" spans="1:8" x14ac:dyDescent="0.25">
      <c r="A23" s="4" t="str">
        <f t="shared" si="0"/>
        <v>absence</v>
      </c>
      <c r="B23" s="1"/>
      <c r="C23" s="1"/>
      <c r="D23" s="1"/>
      <c r="E23" s="1"/>
      <c r="F23" s="1"/>
      <c r="G23" s="1"/>
      <c r="H23" s="1"/>
    </row>
    <row r="24" spans="1:8" x14ac:dyDescent="0.25">
      <c r="A24" s="4" t="str">
        <f t="shared" si="0"/>
        <v>teachers</v>
      </c>
      <c r="B24" s="1"/>
      <c r="C24" s="1"/>
      <c r="D24" s="1"/>
      <c r="E24" s="1"/>
      <c r="F24" s="1"/>
      <c r="G24" s="1"/>
      <c r="H24" s="1"/>
    </row>
    <row r="26" spans="1:8" x14ac:dyDescent="0.25">
      <c r="A26" s="5" t="s">
        <v>38</v>
      </c>
      <c r="B26" s="5" t="s">
        <v>48</v>
      </c>
      <c r="C26" s="5" t="s">
        <v>40</v>
      </c>
      <c r="D26" s="5" t="s">
        <v>45</v>
      </c>
    </row>
    <row r="27" spans="1:8" x14ac:dyDescent="0.25">
      <c r="A27" s="8" t="s">
        <v>39</v>
      </c>
      <c r="B27" s="1" t="s">
        <v>49</v>
      </c>
      <c r="C27" s="1" t="s">
        <v>16</v>
      </c>
      <c r="D27" s="1"/>
    </row>
    <row r="28" spans="1:8" x14ac:dyDescent="0.25">
      <c r="A28" s="8" t="s">
        <v>41</v>
      </c>
      <c r="B28" s="1" t="s">
        <v>50</v>
      </c>
      <c r="C28" s="1"/>
      <c r="D28" s="1"/>
    </row>
    <row r="29" spans="1:8" x14ac:dyDescent="0.25">
      <c r="A29" s="8" t="s">
        <v>42</v>
      </c>
      <c r="B29" s="1" t="s">
        <v>51</v>
      </c>
      <c r="C29" s="1"/>
      <c r="D29" s="1"/>
    </row>
    <row r="30" spans="1:8" x14ac:dyDescent="0.25">
      <c r="A30" s="8" t="s">
        <v>43</v>
      </c>
      <c r="B30" s="1" t="s">
        <v>51</v>
      </c>
      <c r="C30" s="1"/>
      <c r="D30" s="1"/>
    </row>
    <row r="31" spans="1:8" x14ac:dyDescent="0.25">
      <c r="A31" s="8" t="s">
        <v>44</v>
      </c>
      <c r="B31" s="1" t="s">
        <v>51</v>
      </c>
      <c r="C31" s="1"/>
      <c r="D31" s="1"/>
    </row>
    <row r="32" spans="1:8" x14ac:dyDescent="0.25">
      <c r="A32" s="8" t="s">
        <v>46</v>
      </c>
      <c r="B32" s="1" t="s">
        <v>52</v>
      </c>
      <c r="C32" s="1"/>
      <c r="D32" s="1"/>
    </row>
    <row r="33" spans="1:4" ht="45" x14ac:dyDescent="0.25">
      <c r="A33" s="8" t="s">
        <v>47</v>
      </c>
      <c r="B33" s="1"/>
      <c r="C33" s="6" t="s">
        <v>54</v>
      </c>
      <c r="D33" s="1"/>
    </row>
    <row r="34" spans="1:4" x14ac:dyDescent="0.25">
      <c r="A34" s="9" t="s">
        <v>53</v>
      </c>
      <c r="B34" s="1" t="s">
        <v>55</v>
      </c>
      <c r="C34" s="1"/>
      <c r="D34" s="1"/>
    </row>
    <row r="35" spans="1:4" x14ac:dyDescent="0.25">
      <c r="A35" s="8" t="s">
        <v>56</v>
      </c>
      <c r="B35" s="1"/>
      <c r="C35" s="1"/>
      <c r="D35" s="1"/>
    </row>
    <row r="36" spans="1:4" x14ac:dyDescent="0.25">
      <c r="A36" s="8" t="s">
        <v>57</v>
      </c>
      <c r="B36" s="1"/>
      <c r="C36" s="1"/>
      <c r="D36" s="1"/>
    </row>
    <row r="37" spans="1:4" x14ac:dyDescent="0.25">
      <c r="A37" s="9" t="s">
        <v>61</v>
      </c>
      <c r="B37" s="1"/>
      <c r="C37" s="1"/>
      <c r="D37" s="1"/>
    </row>
    <row r="38" spans="1:4" x14ac:dyDescent="0.25">
      <c r="A38" s="1"/>
      <c r="B38" s="1"/>
      <c r="C38" s="1"/>
      <c r="D38" s="1"/>
    </row>
    <row r="39" spans="1:4" x14ac:dyDescent="0.25">
      <c r="A39" s="1"/>
      <c r="B39" s="1"/>
      <c r="C39" s="1"/>
      <c r="D39" s="1"/>
    </row>
    <row r="40" spans="1:4" x14ac:dyDescent="0.25">
      <c r="A40" s="1"/>
      <c r="B40" s="1"/>
      <c r="C40" s="1"/>
      <c r="D40" s="1"/>
    </row>
    <row r="41" spans="1:4" x14ac:dyDescent="0.25">
      <c r="A41" s="1"/>
      <c r="B41" s="1"/>
      <c r="C41" s="1"/>
      <c r="D41"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5AE1-5F1B-45CB-B793-4880A0DB37FD}">
  <dimension ref="A1:B4"/>
  <sheetViews>
    <sheetView workbookViewId="0">
      <selection sqref="A1:A4"/>
    </sheetView>
  </sheetViews>
  <sheetFormatPr defaultRowHeight="15" x14ac:dyDescent="0.25"/>
  <sheetData>
    <row r="1" spans="1:2" x14ac:dyDescent="0.25">
      <c r="A1" t="s">
        <v>7</v>
      </c>
      <c r="B1" t="s">
        <v>0</v>
      </c>
    </row>
    <row r="2" spans="1:2" x14ac:dyDescent="0.25">
      <c r="A2" t="s">
        <v>72</v>
      </c>
      <c r="B2">
        <v>1</v>
      </c>
    </row>
    <row r="3" spans="1:2" x14ac:dyDescent="0.25">
      <c r="A3" t="s">
        <v>73</v>
      </c>
      <c r="B3">
        <v>2</v>
      </c>
    </row>
    <row r="4" spans="1:2" x14ac:dyDescent="0.25">
      <c r="A4" t="s">
        <v>74</v>
      </c>
      <c r="B4">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E65E9-CAC3-48AD-9216-B69897D09D29}">
  <dimension ref="A1:J33"/>
  <sheetViews>
    <sheetView workbookViewId="0">
      <selection activeCell="B1" sqref="B1"/>
    </sheetView>
  </sheetViews>
  <sheetFormatPr defaultRowHeight="15" x14ac:dyDescent="0.25"/>
  <sheetData>
    <row r="1" spans="1:10" x14ac:dyDescent="0.25">
      <c r="A1" t="s">
        <v>0</v>
      </c>
      <c r="B1" t="s">
        <v>8</v>
      </c>
      <c r="C1" t="s">
        <v>9</v>
      </c>
      <c r="F1" t="s">
        <v>3927</v>
      </c>
      <c r="G1" t="s">
        <v>3924</v>
      </c>
      <c r="H1" t="s">
        <v>3925</v>
      </c>
    </row>
    <row r="2" spans="1:10" x14ac:dyDescent="0.25">
      <c r="A2">
        <v>1</v>
      </c>
      <c r="B2">
        <v>3</v>
      </c>
      <c r="C2" t="s">
        <v>208</v>
      </c>
      <c r="D2">
        <v>1</v>
      </c>
      <c r="F2">
        <v>1</v>
      </c>
      <c r="G2" t="s">
        <v>74</v>
      </c>
      <c r="H2" t="s">
        <v>208</v>
      </c>
      <c r="I2" t="str">
        <f>_xlfn.CONCAT(G2," ",H2)</f>
        <v>XII TKJ 1</v>
      </c>
      <c r="J2">
        <v>1</v>
      </c>
    </row>
    <row r="3" spans="1:10" x14ac:dyDescent="0.25">
      <c r="A3">
        <v>2</v>
      </c>
      <c r="B3">
        <v>3</v>
      </c>
      <c r="C3" t="s">
        <v>273</v>
      </c>
      <c r="D3">
        <v>2</v>
      </c>
      <c r="F3">
        <v>2</v>
      </c>
      <c r="G3" t="s">
        <v>74</v>
      </c>
      <c r="H3" t="s">
        <v>273</v>
      </c>
      <c r="I3" t="str">
        <f t="shared" ref="I3:I33" si="0">_xlfn.CONCAT(G3," ",H3)</f>
        <v>XII TOI 1</v>
      </c>
      <c r="J3">
        <v>2</v>
      </c>
    </row>
    <row r="4" spans="1:10" x14ac:dyDescent="0.25">
      <c r="A4">
        <v>3</v>
      </c>
      <c r="B4">
        <v>3</v>
      </c>
      <c r="C4" t="s">
        <v>322</v>
      </c>
      <c r="D4">
        <v>3</v>
      </c>
      <c r="F4">
        <v>3</v>
      </c>
      <c r="G4" t="s">
        <v>74</v>
      </c>
      <c r="H4" t="s">
        <v>322</v>
      </c>
      <c r="I4" t="str">
        <f t="shared" si="0"/>
        <v>XII TOI 2</v>
      </c>
      <c r="J4">
        <v>3</v>
      </c>
    </row>
    <row r="5" spans="1:10" x14ac:dyDescent="0.25">
      <c r="A5">
        <v>4</v>
      </c>
      <c r="B5">
        <v>3</v>
      </c>
      <c r="C5" t="s">
        <v>371</v>
      </c>
      <c r="D5">
        <v>4</v>
      </c>
      <c r="F5">
        <v>4</v>
      </c>
      <c r="G5" t="s">
        <v>74</v>
      </c>
      <c r="H5" t="s">
        <v>371</v>
      </c>
      <c r="I5" t="str">
        <f t="shared" si="0"/>
        <v>XII TP 1</v>
      </c>
      <c r="J5">
        <v>4</v>
      </c>
    </row>
    <row r="6" spans="1:10" x14ac:dyDescent="0.25">
      <c r="A6">
        <v>5</v>
      </c>
      <c r="B6">
        <v>3</v>
      </c>
      <c r="C6" t="s">
        <v>428</v>
      </c>
      <c r="D6">
        <v>5</v>
      </c>
      <c r="F6">
        <v>5</v>
      </c>
      <c r="G6" t="s">
        <v>74</v>
      </c>
      <c r="H6" t="s">
        <v>428</v>
      </c>
      <c r="I6" t="str">
        <f t="shared" si="0"/>
        <v>XII TP 2</v>
      </c>
      <c r="J6">
        <v>5</v>
      </c>
    </row>
    <row r="7" spans="1:10" x14ac:dyDescent="0.25">
      <c r="A7">
        <v>6</v>
      </c>
      <c r="B7">
        <v>3</v>
      </c>
      <c r="C7" t="s">
        <v>492</v>
      </c>
      <c r="D7">
        <v>6</v>
      </c>
      <c r="F7">
        <v>6</v>
      </c>
      <c r="G7" t="s">
        <v>74</v>
      </c>
      <c r="H7" t="s">
        <v>492</v>
      </c>
      <c r="I7" t="str">
        <f t="shared" si="0"/>
        <v>XII TP 3</v>
      </c>
      <c r="J7">
        <v>6</v>
      </c>
    </row>
    <row r="8" spans="1:10" x14ac:dyDescent="0.25">
      <c r="A8">
        <v>7</v>
      </c>
      <c r="B8">
        <v>3</v>
      </c>
      <c r="C8" t="s">
        <v>556</v>
      </c>
      <c r="D8">
        <v>7</v>
      </c>
      <c r="F8">
        <v>7</v>
      </c>
      <c r="G8" t="s">
        <v>74</v>
      </c>
      <c r="H8" t="s">
        <v>556</v>
      </c>
      <c r="I8" t="str">
        <f t="shared" si="0"/>
        <v>XII TP 4</v>
      </c>
      <c r="J8">
        <v>7</v>
      </c>
    </row>
    <row r="9" spans="1:10" x14ac:dyDescent="0.25">
      <c r="A9">
        <v>8</v>
      </c>
      <c r="B9">
        <v>3</v>
      </c>
      <c r="C9" t="s">
        <v>615</v>
      </c>
      <c r="D9">
        <v>8</v>
      </c>
      <c r="F9">
        <v>8</v>
      </c>
      <c r="G9" t="s">
        <v>74</v>
      </c>
      <c r="H9" t="s">
        <v>615</v>
      </c>
      <c r="I9" t="str">
        <f t="shared" si="0"/>
        <v>XII TSM 1</v>
      </c>
      <c r="J9">
        <v>8</v>
      </c>
    </row>
    <row r="10" spans="1:10" x14ac:dyDescent="0.25">
      <c r="A10">
        <v>9</v>
      </c>
      <c r="B10">
        <v>3</v>
      </c>
      <c r="C10" t="s">
        <v>681</v>
      </c>
      <c r="D10">
        <v>9</v>
      </c>
      <c r="F10">
        <v>9</v>
      </c>
      <c r="G10" t="s">
        <v>74</v>
      </c>
      <c r="H10" t="s">
        <v>681</v>
      </c>
      <c r="I10" t="str">
        <f t="shared" si="0"/>
        <v>XII TSM 2</v>
      </c>
      <c r="J10">
        <v>9</v>
      </c>
    </row>
    <row r="11" spans="1:10" x14ac:dyDescent="0.25">
      <c r="A11">
        <v>10</v>
      </c>
      <c r="B11">
        <f>VLOOKUP(G11,'1'!$A$2:$B$4,2,FALSE)</f>
        <v>1</v>
      </c>
      <c r="C11" t="str">
        <f>H11</f>
        <v>TJKT 1</v>
      </c>
      <c r="F11">
        <v>10</v>
      </c>
      <c r="G11" t="s">
        <v>72</v>
      </c>
      <c r="H11" t="s">
        <v>4315</v>
      </c>
      <c r="I11" t="str">
        <f t="shared" si="0"/>
        <v>X TJKT 1</v>
      </c>
      <c r="J11">
        <v>10</v>
      </c>
    </row>
    <row r="12" spans="1:10" x14ac:dyDescent="0.25">
      <c r="A12">
        <v>11</v>
      </c>
      <c r="B12">
        <f>VLOOKUP(G12,'1'!$A$2:$B$4,2,FALSE)</f>
        <v>1</v>
      </c>
      <c r="C12" t="str">
        <f t="shared" ref="C12:C33" si="1">H12</f>
        <v>TJKT 2</v>
      </c>
      <c r="F12">
        <v>11</v>
      </c>
      <c r="G12" t="s">
        <v>72</v>
      </c>
      <c r="H12" t="s">
        <v>4316</v>
      </c>
      <c r="I12" t="str">
        <f t="shared" si="0"/>
        <v>X TJKT 2</v>
      </c>
      <c r="J12">
        <v>11</v>
      </c>
    </row>
    <row r="13" spans="1:10" x14ac:dyDescent="0.25">
      <c r="A13">
        <v>12</v>
      </c>
      <c r="B13">
        <f>VLOOKUP(G13,'1'!$A$2:$B$4,2,FALSE)</f>
        <v>1</v>
      </c>
      <c r="C13" t="str">
        <f t="shared" si="1"/>
        <v>TOI 1</v>
      </c>
      <c r="F13">
        <v>12</v>
      </c>
      <c r="G13" t="s">
        <v>72</v>
      </c>
      <c r="H13" t="s">
        <v>273</v>
      </c>
      <c r="I13" t="str">
        <f t="shared" si="0"/>
        <v>X TOI 1</v>
      </c>
      <c r="J13">
        <v>12</v>
      </c>
    </row>
    <row r="14" spans="1:10" x14ac:dyDescent="0.25">
      <c r="A14">
        <v>13</v>
      </c>
      <c r="B14">
        <f>VLOOKUP(G14,'1'!$A$2:$B$4,2,FALSE)</f>
        <v>1</v>
      </c>
      <c r="C14" t="str">
        <f t="shared" si="1"/>
        <v>TOI 2</v>
      </c>
      <c r="F14">
        <v>13</v>
      </c>
      <c r="G14" t="s">
        <v>72</v>
      </c>
      <c r="H14" t="s">
        <v>322</v>
      </c>
      <c r="I14" t="str">
        <f t="shared" si="0"/>
        <v>X TOI 2</v>
      </c>
      <c r="J14">
        <v>13</v>
      </c>
    </row>
    <row r="15" spans="1:10" x14ac:dyDescent="0.25">
      <c r="A15">
        <v>14</v>
      </c>
      <c r="B15">
        <f>VLOOKUP(G15,'1'!$A$2:$B$4,2,FALSE)</f>
        <v>1</v>
      </c>
      <c r="C15" t="str">
        <f t="shared" si="1"/>
        <v>TOI 3</v>
      </c>
      <c r="F15">
        <v>14</v>
      </c>
      <c r="G15" t="s">
        <v>72</v>
      </c>
      <c r="H15" t="s">
        <v>3926</v>
      </c>
      <c r="I15" t="str">
        <f t="shared" si="0"/>
        <v>X TOI 3</v>
      </c>
      <c r="J15">
        <v>14</v>
      </c>
    </row>
    <row r="16" spans="1:10" x14ac:dyDescent="0.25">
      <c r="A16">
        <v>15</v>
      </c>
      <c r="B16">
        <f>VLOOKUP(G16,'1'!$A$2:$B$4,2,FALSE)</f>
        <v>1</v>
      </c>
      <c r="C16" t="str">
        <f t="shared" si="1"/>
        <v>TP 1</v>
      </c>
      <c r="F16">
        <v>15</v>
      </c>
      <c r="G16" t="s">
        <v>72</v>
      </c>
      <c r="H16" t="s">
        <v>371</v>
      </c>
      <c r="I16" t="str">
        <f t="shared" si="0"/>
        <v>X TP 1</v>
      </c>
      <c r="J16">
        <v>15</v>
      </c>
    </row>
    <row r="17" spans="1:10" x14ac:dyDescent="0.25">
      <c r="A17">
        <v>16</v>
      </c>
      <c r="B17">
        <f>VLOOKUP(G17,'1'!$A$2:$B$4,2,FALSE)</f>
        <v>1</v>
      </c>
      <c r="C17" t="str">
        <f t="shared" si="1"/>
        <v>TP 2</v>
      </c>
      <c r="F17">
        <v>16</v>
      </c>
      <c r="G17" t="s">
        <v>72</v>
      </c>
      <c r="H17" t="s">
        <v>428</v>
      </c>
      <c r="I17" t="str">
        <f t="shared" si="0"/>
        <v>X TP 2</v>
      </c>
      <c r="J17">
        <v>16</v>
      </c>
    </row>
    <row r="18" spans="1:10" x14ac:dyDescent="0.25">
      <c r="A18">
        <v>17</v>
      </c>
      <c r="B18">
        <f>VLOOKUP(G18,'1'!$A$2:$B$4,2,FALSE)</f>
        <v>1</v>
      </c>
      <c r="C18" t="str">
        <f t="shared" si="1"/>
        <v>TP 3</v>
      </c>
      <c r="F18">
        <v>17</v>
      </c>
      <c r="G18" t="s">
        <v>72</v>
      </c>
      <c r="H18" t="s">
        <v>492</v>
      </c>
      <c r="I18" t="str">
        <f t="shared" si="0"/>
        <v>X TP 3</v>
      </c>
      <c r="J18">
        <v>17</v>
      </c>
    </row>
    <row r="19" spans="1:10" x14ac:dyDescent="0.25">
      <c r="A19">
        <v>18</v>
      </c>
      <c r="B19">
        <f>VLOOKUP(G19,'1'!$A$2:$B$4,2,FALSE)</f>
        <v>1</v>
      </c>
      <c r="C19" t="str">
        <f t="shared" si="1"/>
        <v>TP 4</v>
      </c>
      <c r="F19">
        <v>18</v>
      </c>
      <c r="G19" t="s">
        <v>72</v>
      </c>
      <c r="H19" t="s">
        <v>556</v>
      </c>
      <c r="I19" t="str">
        <f t="shared" si="0"/>
        <v>X TP 4</v>
      </c>
      <c r="J19">
        <v>18</v>
      </c>
    </row>
    <row r="20" spans="1:10" x14ac:dyDescent="0.25">
      <c r="A20">
        <v>19</v>
      </c>
      <c r="B20">
        <f>VLOOKUP(G20,'1'!$A$2:$B$4,2,FALSE)</f>
        <v>1</v>
      </c>
      <c r="C20" t="str">
        <f t="shared" si="1"/>
        <v>TP 5</v>
      </c>
      <c r="F20">
        <v>19</v>
      </c>
      <c r="G20" t="s">
        <v>72</v>
      </c>
      <c r="H20" t="s">
        <v>3928</v>
      </c>
      <c r="I20" t="str">
        <f t="shared" si="0"/>
        <v>X TP 5</v>
      </c>
      <c r="J20">
        <v>19</v>
      </c>
    </row>
    <row r="21" spans="1:10" x14ac:dyDescent="0.25">
      <c r="A21">
        <v>20</v>
      </c>
      <c r="B21">
        <f>VLOOKUP(G21,'1'!$A$2:$B$4,2,FALSE)</f>
        <v>1</v>
      </c>
      <c r="C21" t="str">
        <f t="shared" si="1"/>
        <v>TSM 1</v>
      </c>
      <c r="F21">
        <v>20</v>
      </c>
      <c r="G21" t="s">
        <v>72</v>
      </c>
      <c r="H21" t="s">
        <v>615</v>
      </c>
      <c r="I21" t="str">
        <f t="shared" si="0"/>
        <v>X TSM 1</v>
      </c>
      <c r="J21">
        <v>20</v>
      </c>
    </row>
    <row r="22" spans="1:10" x14ac:dyDescent="0.25">
      <c r="A22">
        <v>21</v>
      </c>
      <c r="B22">
        <f>VLOOKUP(G22,'1'!$A$2:$B$4,2,FALSE)</f>
        <v>1</v>
      </c>
      <c r="C22" t="str">
        <f t="shared" si="1"/>
        <v>TSM 2</v>
      </c>
      <c r="F22">
        <v>21</v>
      </c>
      <c r="G22" t="s">
        <v>72</v>
      </c>
      <c r="H22" t="s">
        <v>681</v>
      </c>
      <c r="I22" t="str">
        <f t="shared" si="0"/>
        <v>X TSM 2</v>
      </c>
      <c r="J22">
        <v>21</v>
      </c>
    </row>
    <row r="23" spans="1:10" x14ac:dyDescent="0.25">
      <c r="A23">
        <v>22</v>
      </c>
      <c r="B23">
        <f>VLOOKUP(G23,'1'!$A$2:$B$4,2,FALSE)</f>
        <v>1</v>
      </c>
      <c r="C23" t="str">
        <f t="shared" si="1"/>
        <v>TSM 3</v>
      </c>
      <c r="F23">
        <v>22</v>
      </c>
      <c r="G23" t="s">
        <v>72</v>
      </c>
      <c r="H23" t="s">
        <v>3929</v>
      </c>
      <c r="I23" t="str">
        <f t="shared" si="0"/>
        <v>X TSM 3</v>
      </c>
      <c r="J23">
        <v>22</v>
      </c>
    </row>
    <row r="24" spans="1:10" x14ac:dyDescent="0.25">
      <c r="A24">
        <v>23</v>
      </c>
      <c r="B24">
        <f>VLOOKUP(G24,'1'!$A$2:$B$4,2,FALSE)</f>
        <v>2</v>
      </c>
      <c r="C24" t="str">
        <f t="shared" si="1"/>
        <v>TJKT 1</v>
      </c>
      <c r="F24">
        <v>23</v>
      </c>
      <c r="G24" t="s">
        <v>73</v>
      </c>
      <c r="H24" s="17" t="s">
        <v>4315</v>
      </c>
      <c r="I24" t="str">
        <f t="shared" si="0"/>
        <v>XI TJKT 1</v>
      </c>
      <c r="J24">
        <v>23</v>
      </c>
    </row>
    <row r="25" spans="1:10" x14ac:dyDescent="0.25">
      <c r="A25">
        <v>24</v>
      </c>
      <c r="B25">
        <f>VLOOKUP(G25,'1'!$A$2:$B$4,2,FALSE)</f>
        <v>2</v>
      </c>
      <c r="C25" t="str">
        <f t="shared" si="1"/>
        <v>TJKT 2</v>
      </c>
      <c r="F25">
        <v>24</v>
      </c>
      <c r="G25" t="s">
        <v>73</v>
      </c>
      <c r="H25" t="s">
        <v>4316</v>
      </c>
      <c r="I25" t="str">
        <f t="shared" si="0"/>
        <v>XI TJKT 2</v>
      </c>
      <c r="J25">
        <v>24</v>
      </c>
    </row>
    <row r="26" spans="1:10" x14ac:dyDescent="0.25">
      <c r="A26">
        <v>25</v>
      </c>
      <c r="B26">
        <f>VLOOKUP(G26,'1'!$A$2:$B$4,2,FALSE)</f>
        <v>2</v>
      </c>
      <c r="C26" t="str">
        <f t="shared" si="1"/>
        <v>TOI 1</v>
      </c>
      <c r="F26">
        <v>25</v>
      </c>
      <c r="G26" t="s">
        <v>73</v>
      </c>
      <c r="H26" t="s">
        <v>273</v>
      </c>
      <c r="I26" t="str">
        <f t="shared" si="0"/>
        <v>XI TOI 1</v>
      </c>
      <c r="J26">
        <v>25</v>
      </c>
    </row>
    <row r="27" spans="1:10" x14ac:dyDescent="0.25">
      <c r="A27">
        <v>26</v>
      </c>
      <c r="B27">
        <f>VLOOKUP(G27,'1'!$A$2:$B$4,2,FALSE)</f>
        <v>2</v>
      </c>
      <c r="C27" t="str">
        <f t="shared" si="1"/>
        <v>TOI 2</v>
      </c>
      <c r="F27">
        <v>26</v>
      </c>
      <c r="G27" t="s">
        <v>73</v>
      </c>
      <c r="H27" t="s">
        <v>322</v>
      </c>
      <c r="I27" t="str">
        <f t="shared" si="0"/>
        <v>XI TOI 2</v>
      </c>
      <c r="J27">
        <v>26</v>
      </c>
    </row>
    <row r="28" spans="1:10" x14ac:dyDescent="0.25">
      <c r="A28">
        <v>27</v>
      </c>
      <c r="B28">
        <f>VLOOKUP(G28,'1'!$A$2:$B$4,2,FALSE)</f>
        <v>2</v>
      </c>
      <c r="C28" t="str">
        <f t="shared" si="1"/>
        <v>TP 1</v>
      </c>
      <c r="F28">
        <v>27</v>
      </c>
      <c r="G28" t="s">
        <v>73</v>
      </c>
      <c r="H28" t="s">
        <v>371</v>
      </c>
      <c r="I28" t="str">
        <f t="shared" si="0"/>
        <v>XI TP 1</v>
      </c>
      <c r="J28">
        <v>27</v>
      </c>
    </row>
    <row r="29" spans="1:10" x14ac:dyDescent="0.25">
      <c r="A29">
        <v>28</v>
      </c>
      <c r="B29">
        <f>VLOOKUP(G29,'1'!$A$2:$B$4,2,FALSE)</f>
        <v>2</v>
      </c>
      <c r="C29" t="str">
        <f t="shared" si="1"/>
        <v>TP 2</v>
      </c>
      <c r="F29">
        <v>28</v>
      </c>
      <c r="G29" t="s">
        <v>73</v>
      </c>
      <c r="H29" t="s">
        <v>428</v>
      </c>
      <c r="I29" t="str">
        <f t="shared" si="0"/>
        <v>XI TP 2</v>
      </c>
      <c r="J29">
        <v>28</v>
      </c>
    </row>
    <row r="30" spans="1:10" x14ac:dyDescent="0.25">
      <c r="A30">
        <v>29</v>
      </c>
      <c r="B30">
        <f>VLOOKUP(G30,'1'!$A$2:$B$4,2,FALSE)</f>
        <v>2</v>
      </c>
      <c r="C30" t="str">
        <f t="shared" si="1"/>
        <v>TP 3</v>
      </c>
      <c r="F30">
        <v>29</v>
      </c>
      <c r="G30" t="s">
        <v>73</v>
      </c>
      <c r="H30" t="s">
        <v>492</v>
      </c>
      <c r="I30" t="str">
        <f t="shared" si="0"/>
        <v>XI TP 3</v>
      </c>
      <c r="J30">
        <v>29</v>
      </c>
    </row>
    <row r="31" spans="1:10" x14ac:dyDescent="0.25">
      <c r="A31">
        <v>30</v>
      </c>
      <c r="B31">
        <f>VLOOKUP(G31,'1'!$A$2:$B$4,2,FALSE)</f>
        <v>2</v>
      </c>
      <c r="C31" t="str">
        <f t="shared" si="1"/>
        <v>TP 4</v>
      </c>
      <c r="F31">
        <v>30</v>
      </c>
      <c r="G31" t="s">
        <v>73</v>
      </c>
      <c r="H31" t="s">
        <v>556</v>
      </c>
      <c r="I31" t="str">
        <f t="shared" si="0"/>
        <v>XI TP 4</v>
      </c>
      <c r="J31">
        <v>30</v>
      </c>
    </row>
    <row r="32" spans="1:10" x14ac:dyDescent="0.25">
      <c r="A32">
        <v>31</v>
      </c>
      <c r="B32">
        <f>VLOOKUP(G32,'1'!$A$2:$B$4,2,FALSE)</f>
        <v>2</v>
      </c>
      <c r="C32" t="str">
        <f t="shared" si="1"/>
        <v>TSM 1</v>
      </c>
      <c r="F32">
        <v>31</v>
      </c>
      <c r="G32" t="s">
        <v>73</v>
      </c>
      <c r="H32" t="s">
        <v>615</v>
      </c>
      <c r="I32" t="str">
        <f t="shared" si="0"/>
        <v>XI TSM 1</v>
      </c>
      <c r="J32">
        <v>31</v>
      </c>
    </row>
    <row r="33" spans="1:10" x14ac:dyDescent="0.25">
      <c r="A33">
        <v>32</v>
      </c>
      <c r="B33">
        <f>VLOOKUP(G33,'1'!$A$2:$B$4,2,FALSE)</f>
        <v>2</v>
      </c>
      <c r="C33" t="str">
        <f t="shared" si="1"/>
        <v>TSM 2</v>
      </c>
      <c r="F33">
        <v>32</v>
      </c>
      <c r="G33" t="s">
        <v>73</v>
      </c>
      <c r="H33" t="s">
        <v>681</v>
      </c>
      <c r="I33" t="str">
        <f t="shared" si="0"/>
        <v>XI TSM 2</v>
      </c>
      <c r="J33">
        <v>32</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106D0-6788-4FBA-901C-61B32B6F288B}">
  <dimension ref="A1:X103"/>
  <sheetViews>
    <sheetView workbookViewId="0">
      <selection activeCell="B1" sqref="B1:D2"/>
    </sheetView>
  </sheetViews>
  <sheetFormatPr defaultRowHeight="15" x14ac:dyDescent="0.25"/>
  <cols>
    <col min="2" max="2" width="29.7109375" customWidth="1"/>
    <col min="3" max="3" width="3" bestFit="1" customWidth="1"/>
    <col min="6" max="6" width="21.7109375" bestFit="1" customWidth="1"/>
  </cols>
  <sheetData>
    <row r="1" spans="1:24" x14ac:dyDescent="0.25">
      <c r="A1" s="1" t="s">
        <v>0</v>
      </c>
      <c r="B1" s="1" t="s">
        <v>14</v>
      </c>
      <c r="C1" s="1"/>
      <c r="D1" s="1" t="s">
        <v>75</v>
      </c>
      <c r="F1" s="14" t="s">
        <v>3930</v>
      </c>
      <c r="G1" t="s">
        <v>76</v>
      </c>
      <c r="H1">
        <v>1</v>
      </c>
      <c r="I1">
        <v>2</v>
      </c>
      <c r="J1">
        <v>3</v>
      </c>
      <c r="K1">
        <v>4</v>
      </c>
      <c r="L1">
        <v>12</v>
      </c>
      <c r="M1">
        <v>26</v>
      </c>
      <c r="N1">
        <v>5</v>
      </c>
      <c r="O1">
        <v>6</v>
      </c>
      <c r="U1" t="s">
        <v>1281</v>
      </c>
      <c r="X1" t="s">
        <v>77</v>
      </c>
    </row>
    <row r="2" spans="1:24" x14ac:dyDescent="0.25">
      <c r="A2" s="1">
        <v>1</v>
      </c>
      <c r="B2" s="1" t="s">
        <v>78</v>
      </c>
      <c r="C2" s="1">
        <f>A2</f>
        <v>1</v>
      </c>
      <c r="D2" s="1" t="s">
        <v>76</v>
      </c>
      <c r="G2" t="s">
        <v>79</v>
      </c>
      <c r="H2">
        <v>13</v>
      </c>
      <c r="I2">
        <v>14</v>
      </c>
      <c r="J2">
        <v>15</v>
      </c>
      <c r="K2">
        <v>18</v>
      </c>
      <c r="L2">
        <v>20</v>
      </c>
      <c r="X2" t="s">
        <v>80</v>
      </c>
    </row>
    <row r="3" spans="1:24" x14ac:dyDescent="0.25">
      <c r="A3" s="1">
        <v>2</v>
      </c>
      <c r="B3" s="1" t="s">
        <v>81</v>
      </c>
      <c r="C3" s="1">
        <f t="shared" ref="C3:C39" si="0">A3</f>
        <v>2</v>
      </c>
      <c r="D3" s="1" t="s">
        <v>76</v>
      </c>
      <c r="G3" t="s">
        <v>82</v>
      </c>
      <c r="H3">
        <v>13</v>
      </c>
      <c r="I3">
        <v>14</v>
      </c>
      <c r="J3">
        <v>15</v>
      </c>
      <c r="K3">
        <v>16</v>
      </c>
      <c r="L3">
        <v>22</v>
      </c>
      <c r="X3" t="s">
        <v>83</v>
      </c>
    </row>
    <row r="4" spans="1:24" x14ac:dyDescent="0.25">
      <c r="A4" s="1">
        <v>3</v>
      </c>
      <c r="B4" s="1" t="s">
        <v>84</v>
      </c>
      <c r="C4" s="1">
        <f t="shared" si="0"/>
        <v>3</v>
      </c>
      <c r="D4" s="1" t="s">
        <v>76</v>
      </c>
      <c r="G4" t="s">
        <v>85</v>
      </c>
      <c r="H4">
        <v>13</v>
      </c>
      <c r="I4">
        <v>14</v>
      </c>
      <c r="J4">
        <v>15</v>
      </c>
      <c r="K4">
        <v>19</v>
      </c>
      <c r="L4">
        <v>23</v>
      </c>
      <c r="X4" t="s">
        <v>86</v>
      </c>
    </row>
    <row r="5" spans="1:24" x14ac:dyDescent="0.25">
      <c r="A5" s="1">
        <v>4</v>
      </c>
      <c r="B5" s="1" t="s">
        <v>87</v>
      </c>
      <c r="C5" s="1">
        <f t="shared" si="0"/>
        <v>4</v>
      </c>
      <c r="D5" s="1" t="s">
        <v>76</v>
      </c>
      <c r="G5" t="s">
        <v>88</v>
      </c>
      <c r="H5">
        <v>13</v>
      </c>
      <c r="I5">
        <v>14</v>
      </c>
      <c r="J5">
        <v>15</v>
      </c>
      <c r="K5">
        <v>17</v>
      </c>
      <c r="L5">
        <v>21</v>
      </c>
      <c r="X5" t="s">
        <v>89</v>
      </c>
    </row>
    <row r="6" spans="1:24" x14ac:dyDescent="0.25">
      <c r="A6" s="1">
        <v>5</v>
      </c>
      <c r="B6" s="1" t="s">
        <v>90</v>
      </c>
      <c r="C6" s="1">
        <f t="shared" si="0"/>
        <v>5</v>
      </c>
      <c r="D6" s="1" t="s">
        <v>76</v>
      </c>
    </row>
    <row r="7" spans="1:24" x14ac:dyDescent="0.25">
      <c r="A7" s="1">
        <v>6</v>
      </c>
      <c r="B7" s="1" t="s">
        <v>91</v>
      </c>
      <c r="C7" s="1">
        <f t="shared" si="0"/>
        <v>6</v>
      </c>
      <c r="D7" s="1" t="s">
        <v>76</v>
      </c>
      <c r="F7" s="14" t="s">
        <v>3931</v>
      </c>
      <c r="G7" t="s">
        <v>4760</v>
      </c>
      <c r="H7">
        <v>1</v>
      </c>
      <c r="I7">
        <v>2</v>
      </c>
      <c r="J7">
        <v>3</v>
      </c>
      <c r="K7">
        <v>33</v>
      </c>
      <c r="L7">
        <v>4</v>
      </c>
      <c r="M7">
        <v>12</v>
      </c>
      <c r="N7">
        <v>26</v>
      </c>
      <c r="O7">
        <v>5</v>
      </c>
      <c r="P7">
        <v>6</v>
      </c>
      <c r="Q7">
        <v>27</v>
      </c>
      <c r="T7" t="str">
        <f>_xlfn.CONCAT(G7,":[")</f>
        <v>UMUM:[</v>
      </c>
      <c r="U7" t="str">
        <f>_xlfn.TEXTJOIN(",",TRUE,H7:Q7)</f>
        <v>1,2,3,33,4,12,26,5,6,27</v>
      </c>
    </row>
    <row r="8" spans="1:24" x14ac:dyDescent="0.25">
      <c r="A8" s="1">
        <v>7</v>
      </c>
      <c r="B8" s="1" t="s">
        <v>92</v>
      </c>
      <c r="C8" s="1">
        <f t="shared" si="0"/>
        <v>7</v>
      </c>
      <c r="D8" s="1" t="s">
        <v>93</v>
      </c>
      <c r="G8" t="s">
        <v>4761</v>
      </c>
      <c r="H8">
        <v>13</v>
      </c>
      <c r="I8">
        <v>14</v>
      </c>
      <c r="J8">
        <v>28</v>
      </c>
      <c r="K8">
        <v>29</v>
      </c>
      <c r="L8">
        <v>9</v>
      </c>
      <c r="T8" t="str">
        <f>_xlfn.CONCAT(G8,":[")</f>
        <v>TKJ:[</v>
      </c>
      <c r="U8" t="str">
        <f t="shared" ref="U8:U11" si="1">_xlfn.TEXTJOIN(",",TRUE,H8:P8)</f>
        <v>13,14,28,29,9</v>
      </c>
      <c r="X8" t="s">
        <v>94</v>
      </c>
    </row>
    <row r="9" spans="1:24" x14ac:dyDescent="0.25">
      <c r="A9" s="1">
        <v>8</v>
      </c>
      <c r="B9" s="1" t="s">
        <v>95</v>
      </c>
      <c r="C9" s="1">
        <f t="shared" si="0"/>
        <v>8</v>
      </c>
      <c r="D9" s="1" t="s">
        <v>93</v>
      </c>
      <c r="G9" t="s">
        <v>4762</v>
      </c>
      <c r="H9">
        <v>13</v>
      </c>
      <c r="I9">
        <v>14</v>
      </c>
      <c r="J9">
        <v>28</v>
      </c>
      <c r="K9">
        <v>29</v>
      </c>
      <c r="L9">
        <v>7</v>
      </c>
      <c r="T9" t="str">
        <f>_xlfn.CONCAT(G9,":[")</f>
        <v>TP:[</v>
      </c>
      <c r="U9" t="str">
        <f t="shared" si="1"/>
        <v>13,14,28,29,7</v>
      </c>
    </row>
    <row r="10" spans="1:24" x14ac:dyDescent="0.25">
      <c r="A10" s="1">
        <v>9</v>
      </c>
      <c r="B10" s="1" t="s">
        <v>96</v>
      </c>
      <c r="C10" s="1">
        <f t="shared" si="0"/>
        <v>9</v>
      </c>
      <c r="D10" s="1" t="s">
        <v>93</v>
      </c>
      <c r="G10" t="s">
        <v>4763</v>
      </c>
      <c r="H10">
        <v>13</v>
      </c>
      <c r="I10">
        <v>14</v>
      </c>
      <c r="J10">
        <v>28</v>
      </c>
      <c r="K10">
        <v>29</v>
      </c>
      <c r="L10">
        <v>10</v>
      </c>
      <c r="T10" t="str">
        <f>_xlfn.CONCAT(G10,":[")</f>
        <v>TSM:[</v>
      </c>
      <c r="U10" t="str">
        <f t="shared" si="1"/>
        <v>13,14,28,29,10</v>
      </c>
      <c r="X10" t="s">
        <v>97</v>
      </c>
    </row>
    <row r="11" spans="1:24" x14ac:dyDescent="0.25">
      <c r="A11" s="1">
        <v>10</v>
      </c>
      <c r="B11" s="1" t="s">
        <v>98</v>
      </c>
      <c r="C11" s="1">
        <f t="shared" si="0"/>
        <v>10</v>
      </c>
      <c r="D11" s="1" t="s">
        <v>93</v>
      </c>
      <c r="G11" t="s">
        <v>4764</v>
      </c>
      <c r="H11">
        <v>13</v>
      </c>
      <c r="I11">
        <v>14</v>
      </c>
      <c r="J11">
        <v>28</v>
      </c>
      <c r="K11">
        <v>29</v>
      </c>
      <c r="L11">
        <v>8</v>
      </c>
      <c r="T11" t="str">
        <f>_xlfn.CONCAT(G11,":[")</f>
        <v>TOI:[</v>
      </c>
      <c r="U11" t="str">
        <f t="shared" si="1"/>
        <v>13,14,28,29,8</v>
      </c>
      <c r="X11" t="s">
        <v>99</v>
      </c>
    </row>
    <row r="12" spans="1:24" x14ac:dyDescent="0.25">
      <c r="A12" s="1">
        <v>11</v>
      </c>
      <c r="B12" s="1" t="s">
        <v>100</v>
      </c>
      <c r="C12" s="1">
        <f t="shared" si="0"/>
        <v>11</v>
      </c>
      <c r="D12" s="1" t="s">
        <v>101</v>
      </c>
      <c r="G12" t="s">
        <v>101</v>
      </c>
      <c r="H12">
        <v>11</v>
      </c>
      <c r="T12" t="str">
        <f t="shared" ref="T12" si="2">_xlfn.CONCAT(G12,"=[")</f>
        <v>mulok=[</v>
      </c>
    </row>
    <row r="13" spans="1:24" x14ac:dyDescent="0.25">
      <c r="A13" s="1">
        <v>12</v>
      </c>
      <c r="B13" s="1" t="s">
        <v>102</v>
      </c>
      <c r="C13" s="1">
        <f t="shared" si="0"/>
        <v>12</v>
      </c>
      <c r="D13" s="1" t="s">
        <v>76</v>
      </c>
      <c r="X13" t="s">
        <v>103</v>
      </c>
    </row>
    <row r="14" spans="1:24" x14ac:dyDescent="0.25">
      <c r="A14" s="1">
        <v>13</v>
      </c>
      <c r="B14" s="1" t="s">
        <v>104</v>
      </c>
      <c r="C14" s="1">
        <f t="shared" si="0"/>
        <v>13</v>
      </c>
      <c r="D14" s="1" t="s">
        <v>93</v>
      </c>
      <c r="F14" s="14" t="s">
        <v>3932</v>
      </c>
      <c r="G14" t="s">
        <v>4760</v>
      </c>
      <c r="H14">
        <v>1</v>
      </c>
      <c r="I14">
        <v>2</v>
      </c>
      <c r="J14">
        <v>3</v>
      </c>
      <c r="K14">
        <v>33</v>
      </c>
      <c r="L14">
        <v>4</v>
      </c>
      <c r="M14">
        <v>12</v>
      </c>
      <c r="N14">
        <v>26</v>
      </c>
      <c r="O14">
        <v>5</v>
      </c>
      <c r="T14" t="str">
        <f>_xlfn.CONCAT(G14,":[")</f>
        <v>UMUM:[</v>
      </c>
      <c r="U14" t="str">
        <f t="shared" ref="U14:U18" si="3">_xlfn.TEXTJOIN(",",TRUE,H14:P14)</f>
        <v>1,2,3,33,4,12,26,5</v>
      </c>
    </row>
    <row r="15" spans="1:24" x14ac:dyDescent="0.25">
      <c r="A15" s="1">
        <v>14</v>
      </c>
      <c r="B15" s="1" t="s">
        <v>105</v>
      </c>
      <c r="C15" s="1">
        <f t="shared" si="0"/>
        <v>14</v>
      </c>
      <c r="D15" s="1" t="s">
        <v>93</v>
      </c>
      <c r="G15" t="s">
        <v>4761</v>
      </c>
      <c r="H15">
        <v>13</v>
      </c>
      <c r="I15">
        <v>14</v>
      </c>
      <c r="J15">
        <v>18</v>
      </c>
      <c r="K15">
        <v>30</v>
      </c>
      <c r="L15">
        <v>20</v>
      </c>
      <c r="T15" t="str">
        <f>_xlfn.CONCAT(G15,":[")</f>
        <v>TKJ:[</v>
      </c>
      <c r="U15" t="str">
        <f t="shared" si="3"/>
        <v>13,14,18,30,20</v>
      </c>
      <c r="X15" t="s">
        <v>106</v>
      </c>
    </row>
    <row r="16" spans="1:24" x14ac:dyDescent="0.25">
      <c r="A16" s="1">
        <v>15</v>
      </c>
      <c r="B16" s="1" t="s">
        <v>107</v>
      </c>
      <c r="C16" s="1">
        <f t="shared" si="0"/>
        <v>15</v>
      </c>
      <c r="D16" s="1" t="s">
        <v>93</v>
      </c>
      <c r="G16" t="s">
        <v>4762</v>
      </c>
      <c r="H16">
        <v>13</v>
      </c>
      <c r="I16">
        <v>14</v>
      </c>
      <c r="J16">
        <v>16</v>
      </c>
      <c r="K16">
        <v>30</v>
      </c>
      <c r="L16">
        <v>31</v>
      </c>
      <c r="T16" t="str">
        <f>_xlfn.CONCAT(G16,":[")</f>
        <v>TP:[</v>
      </c>
      <c r="U16" t="str">
        <f t="shared" si="3"/>
        <v>13,14,16,30,31</v>
      </c>
      <c r="X16" t="s">
        <v>108</v>
      </c>
    </row>
    <row r="17" spans="1:24" x14ac:dyDescent="0.25">
      <c r="A17" s="1">
        <v>16</v>
      </c>
      <c r="B17" s="1" t="s">
        <v>109</v>
      </c>
      <c r="C17" s="1">
        <f t="shared" si="0"/>
        <v>16</v>
      </c>
      <c r="D17" s="1" t="s">
        <v>93</v>
      </c>
      <c r="G17" t="s">
        <v>4763</v>
      </c>
      <c r="H17">
        <v>13</v>
      </c>
      <c r="I17">
        <v>14</v>
      </c>
      <c r="J17">
        <v>19</v>
      </c>
      <c r="K17">
        <v>30</v>
      </c>
      <c r="L17">
        <v>23</v>
      </c>
      <c r="T17" t="str">
        <f>_xlfn.CONCAT(G17,":[")</f>
        <v>TSM:[</v>
      </c>
      <c r="U17" t="str">
        <f t="shared" si="3"/>
        <v>13,14,19,30,23</v>
      </c>
    </row>
    <row r="18" spans="1:24" x14ac:dyDescent="0.25">
      <c r="A18" s="1">
        <v>17</v>
      </c>
      <c r="B18" s="1" t="s">
        <v>110</v>
      </c>
      <c r="C18" s="1">
        <f t="shared" si="0"/>
        <v>17</v>
      </c>
      <c r="D18" s="1" t="s">
        <v>93</v>
      </c>
      <c r="G18" t="s">
        <v>4764</v>
      </c>
      <c r="H18">
        <v>13</v>
      </c>
      <c r="I18">
        <v>14</v>
      </c>
      <c r="J18">
        <v>17</v>
      </c>
      <c r="K18">
        <v>30</v>
      </c>
      <c r="L18">
        <v>32</v>
      </c>
      <c r="T18" t="str">
        <f>_xlfn.CONCAT(G18,":[")</f>
        <v>TOI:[</v>
      </c>
      <c r="U18" t="str">
        <f t="shared" si="3"/>
        <v>13,14,17,30,32</v>
      </c>
      <c r="X18" t="s">
        <v>111</v>
      </c>
    </row>
    <row r="19" spans="1:24" x14ac:dyDescent="0.25">
      <c r="A19" s="1">
        <v>18</v>
      </c>
      <c r="B19" s="1" t="s">
        <v>112</v>
      </c>
      <c r="C19" s="1">
        <f t="shared" si="0"/>
        <v>18</v>
      </c>
      <c r="D19" s="1" t="s">
        <v>93</v>
      </c>
      <c r="G19" t="s">
        <v>101</v>
      </c>
      <c r="H19">
        <v>11</v>
      </c>
    </row>
    <row r="20" spans="1:24" x14ac:dyDescent="0.25">
      <c r="A20" s="1">
        <v>19</v>
      </c>
      <c r="B20" s="1" t="s">
        <v>113</v>
      </c>
      <c r="C20" s="1">
        <f t="shared" si="0"/>
        <v>19</v>
      </c>
      <c r="D20" s="1" t="s">
        <v>93</v>
      </c>
      <c r="X20" t="s">
        <v>114</v>
      </c>
    </row>
    <row r="21" spans="1:24" x14ac:dyDescent="0.25">
      <c r="A21" s="1">
        <v>20</v>
      </c>
      <c r="B21" s="1" t="s">
        <v>115</v>
      </c>
      <c r="C21" s="1">
        <f t="shared" si="0"/>
        <v>20</v>
      </c>
      <c r="D21" s="1" t="s">
        <v>93</v>
      </c>
      <c r="X21" t="s">
        <v>116</v>
      </c>
    </row>
    <row r="22" spans="1:24" x14ac:dyDescent="0.25">
      <c r="A22" s="1">
        <v>21</v>
      </c>
      <c r="B22" s="1" t="s">
        <v>117</v>
      </c>
      <c r="C22" s="1">
        <f t="shared" si="0"/>
        <v>21</v>
      </c>
      <c r="D22" s="1" t="s">
        <v>93</v>
      </c>
    </row>
    <row r="23" spans="1:24" x14ac:dyDescent="0.25">
      <c r="A23" s="1">
        <v>22</v>
      </c>
      <c r="B23" s="1" t="s">
        <v>118</v>
      </c>
      <c r="C23" s="1">
        <f t="shared" si="0"/>
        <v>22</v>
      </c>
      <c r="D23" s="1" t="s">
        <v>93</v>
      </c>
      <c r="X23" t="s">
        <v>119</v>
      </c>
    </row>
    <row r="24" spans="1:24" x14ac:dyDescent="0.25">
      <c r="A24" s="1">
        <v>23</v>
      </c>
      <c r="B24" s="1" t="s">
        <v>120</v>
      </c>
      <c r="C24" s="1">
        <f t="shared" si="0"/>
        <v>23</v>
      </c>
      <c r="D24" s="1" t="s">
        <v>93</v>
      </c>
    </row>
    <row r="25" spans="1:24" x14ac:dyDescent="0.25">
      <c r="A25" s="1">
        <v>24</v>
      </c>
      <c r="B25" s="1" t="s">
        <v>121</v>
      </c>
      <c r="C25" s="1">
        <f t="shared" si="0"/>
        <v>24</v>
      </c>
      <c r="D25" s="1" t="s">
        <v>122</v>
      </c>
      <c r="X25" t="s">
        <v>123</v>
      </c>
    </row>
    <row r="26" spans="1:24" x14ac:dyDescent="0.25">
      <c r="A26" s="1">
        <v>25</v>
      </c>
      <c r="B26" s="1" t="s">
        <v>124</v>
      </c>
      <c r="C26" s="1">
        <f t="shared" si="0"/>
        <v>25</v>
      </c>
      <c r="D26" s="1" t="s">
        <v>122</v>
      </c>
      <c r="X26" t="s">
        <v>125</v>
      </c>
    </row>
    <row r="27" spans="1:24" x14ac:dyDescent="0.25">
      <c r="A27" s="1">
        <v>26</v>
      </c>
      <c r="B27" s="1" t="s">
        <v>126</v>
      </c>
      <c r="C27" s="1">
        <f t="shared" si="0"/>
        <v>26</v>
      </c>
      <c r="D27" s="1" t="s">
        <v>76</v>
      </c>
    </row>
    <row r="28" spans="1:24" x14ac:dyDescent="0.25">
      <c r="A28" s="1">
        <v>27</v>
      </c>
      <c r="B28" s="15" t="s">
        <v>3942</v>
      </c>
      <c r="C28" s="1">
        <f t="shared" si="0"/>
        <v>27</v>
      </c>
      <c r="D28" s="1" t="s">
        <v>76</v>
      </c>
      <c r="X28" t="s">
        <v>127</v>
      </c>
    </row>
    <row r="29" spans="1:24" x14ac:dyDescent="0.25">
      <c r="A29" s="1">
        <v>28</v>
      </c>
      <c r="B29" s="15" t="s">
        <v>3943</v>
      </c>
      <c r="C29" s="1">
        <f t="shared" si="0"/>
        <v>28</v>
      </c>
      <c r="D29" s="1" t="s">
        <v>93</v>
      </c>
    </row>
    <row r="30" spans="1:24" x14ac:dyDescent="0.25">
      <c r="A30" s="1">
        <v>29</v>
      </c>
      <c r="B30" s="1" t="s">
        <v>3944</v>
      </c>
      <c r="C30" s="1">
        <f t="shared" si="0"/>
        <v>29</v>
      </c>
      <c r="D30" s="1" t="s">
        <v>93</v>
      </c>
      <c r="X30" t="s">
        <v>128</v>
      </c>
    </row>
    <row r="31" spans="1:24" x14ac:dyDescent="0.25">
      <c r="A31" s="1">
        <v>30</v>
      </c>
      <c r="B31" s="1" t="s">
        <v>3945</v>
      </c>
      <c r="C31" s="1">
        <f t="shared" si="0"/>
        <v>30</v>
      </c>
      <c r="D31" s="1" t="s">
        <v>93</v>
      </c>
      <c r="F31" s="13" t="s">
        <v>3933</v>
      </c>
      <c r="G31" t="s">
        <v>93</v>
      </c>
      <c r="X31" t="s">
        <v>129</v>
      </c>
    </row>
    <row r="32" spans="1:24" x14ac:dyDescent="0.25">
      <c r="A32" s="1">
        <v>31</v>
      </c>
      <c r="B32" s="1" t="s">
        <v>3946</v>
      </c>
      <c r="C32" s="1">
        <f t="shared" si="0"/>
        <v>31</v>
      </c>
      <c r="D32" s="1" t="s">
        <v>93</v>
      </c>
      <c r="F32" s="13" t="s">
        <v>3934</v>
      </c>
      <c r="G32" t="s">
        <v>93</v>
      </c>
    </row>
    <row r="33" spans="1:24" x14ac:dyDescent="0.25">
      <c r="A33" s="1">
        <v>32</v>
      </c>
      <c r="B33" s="1" t="s">
        <v>3947</v>
      </c>
      <c r="C33" s="1">
        <f t="shared" si="0"/>
        <v>32</v>
      </c>
      <c r="D33" s="1" t="s">
        <v>93</v>
      </c>
      <c r="F33" s="13" t="s">
        <v>3935</v>
      </c>
      <c r="G33" t="s">
        <v>93</v>
      </c>
      <c r="X33" t="s">
        <v>130</v>
      </c>
    </row>
    <row r="34" spans="1:24" x14ac:dyDescent="0.25">
      <c r="A34" s="1">
        <v>33</v>
      </c>
      <c r="B34" s="1" t="s">
        <v>4682</v>
      </c>
      <c r="C34" s="1">
        <f t="shared" si="0"/>
        <v>33</v>
      </c>
      <c r="D34" s="1" t="s">
        <v>76</v>
      </c>
      <c r="F34" s="13" t="s">
        <v>3936</v>
      </c>
      <c r="G34" t="s">
        <v>93</v>
      </c>
    </row>
    <row r="35" spans="1:24" x14ac:dyDescent="0.25">
      <c r="A35" s="1">
        <v>34</v>
      </c>
      <c r="B35" s="1"/>
      <c r="C35" s="1">
        <f t="shared" si="0"/>
        <v>34</v>
      </c>
      <c r="D35" s="1"/>
      <c r="F35" s="13" t="s">
        <v>3937</v>
      </c>
      <c r="G35" t="s">
        <v>93</v>
      </c>
      <c r="X35" t="s">
        <v>131</v>
      </c>
    </row>
    <row r="36" spans="1:24" x14ac:dyDescent="0.25">
      <c r="A36" s="1">
        <v>35</v>
      </c>
      <c r="B36" s="1"/>
      <c r="C36" s="1">
        <f t="shared" si="0"/>
        <v>35</v>
      </c>
      <c r="D36" s="1"/>
      <c r="F36" s="13" t="s">
        <v>3938</v>
      </c>
      <c r="G36" t="s">
        <v>93</v>
      </c>
      <c r="X36" t="s">
        <v>132</v>
      </c>
    </row>
    <row r="37" spans="1:24" x14ac:dyDescent="0.25">
      <c r="A37" s="1">
        <v>36</v>
      </c>
      <c r="B37" s="1"/>
      <c r="C37" s="1">
        <f t="shared" si="0"/>
        <v>36</v>
      </c>
      <c r="D37" s="1"/>
      <c r="F37" s="13" t="s">
        <v>3939</v>
      </c>
      <c r="G37" t="s">
        <v>93</v>
      </c>
    </row>
    <row r="38" spans="1:24" x14ac:dyDescent="0.25">
      <c r="A38" s="1">
        <v>37</v>
      </c>
      <c r="B38" s="1"/>
      <c r="C38" s="1">
        <f t="shared" si="0"/>
        <v>37</v>
      </c>
      <c r="D38" s="1"/>
      <c r="F38" s="13" t="s">
        <v>3940</v>
      </c>
      <c r="G38" t="s">
        <v>93</v>
      </c>
      <c r="X38" t="s">
        <v>133</v>
      </c>
    </row>
    <row r="39" spans="1:24" x14ac:dyDescent="0.25">
      <c r="A39" s="1">
        <v>38</v>
      </c>
      <c r="B39" s="1"/>
      <c r="C39" s="1">
        <f t="shared" si="0"/>
        <v>38</v>
      </c>
      <c r="D39" s="1"/>
      <c r="F39" s="13" t="s">
        <v>3941</v>
      </c>
      <c r="G39" t="s">
        <v>93</v>
      </c>
    </row>
    <row r="40" spans="1:24" x14ac:dyDescent="0.25">
      <c r="X40" t="s">
        <v>134</v>
      </c>
    </row>
    <row r="41" spans="1:24" x14ac:dyDescent="0.25">
      <c r="X41" t="s">
        <v>135</v>
      </c>
    </row>
    <row r="43" spans="1:24" x14ac:dyDescent="0.25">
      <c r="X43" t="s">
        <v>136</v>
      </c>
    </row>
    <row r="45" spans="1:24" x14ac:dyDescent="0.25">
      <c r="X45" t="s">
        <v>137</v>
      </c>
    </row>
    <row r="46" spans="1:24" x14ac:dyDescent="0.25">
      <c r="X46" t="s">
        <v>138</v>
      </c>
    </row>
    <row r="48" spans="1:24" x14ac:dyDescent="0.25">
      <c r="X48" t="s">
        <v>139</v>
      </c>
    </row>
    <row r="50" spans="24:24" x14ac:dyDescent="0.25">
      <c r="X50" t="s">
        <v>140</v>
      </c>
    </row>
    <row r="51" spans="24:24" x14ac:dyDescent="0.25">
      <c r="X51" t="s">
        <v>141</v>
      </c>
    </row>
    <row r="53" spans="24:24" x14ac:dyDescent="0.25">
      <c r="X53" t="s">
        <v>142</v>
      </c>
    </row>
    <row r="56" spans="24:24" x14ac:dyDescent="0.25">
      <c r="X56" t="s">
        <v>143</v>
      </c>
    </row>
    <row r="57" spans="24:24" x14ac:dyDescent="0.25">
      <c r="X57" t="s">
        <v>143</v>
      </c>
    </row>
    <row r="58" spans="24:24" x14ac:dyDescent="0.25">
      <c r="X58" t="s">
        <v>143</v>
      </c>
    </row>
    <row r="60" spans="24:24" x14ac:dyDescent="0.25">
      <c r="X60" t="s">
        <v>144</v>
      </c>
    </row>
    <row r="61" spans="24:24" x14ac:dyDescent="0.25">
      <c r="X61" t="s">
        <v>145</v>
      </c>
    </row>
    <row r="63" spans="24:24" x14ac:dyDescent="0.25">
      <c r="X63" t="s">
        <v>146</v>
      </c>
    </row>
    <row r="65" spans="24:24" x14ac:dyDescent="0.25">
      <c r="X65" t="s">
        <v>147</v>
      </c>
    </row>
    <row r="66" spans="24:24" x14ac:dyDescent="0.25">
      <c r="X66" t="s">
        <v>148</v>
      </c>
    </row>
    <row r="68" spans="24:24" x14ac:dyDescent="0.25">
      <c r="X68" t="s">
        <v>149</v>
      </c>
    </row>
    <row r="70" spans="24:24" x14ac:dyDescent="0.25">
      <c r="X70" t="s">
        <v>150</v>
      </c>
    </row>
    <row r="71" spans="24:24" x14ac:dyDescent="0.25">
      <c r="X71" t="s">
        <v>151</v>
      </c>
    </row>
    <row r="73" spans="24:24" x14ac:dyDescent="0.25">
      <c r="X73" t="s">
        <v>152</v>
      </c>
    </row>
    <row r="75" spans="24:24" x14ac:dyDescent="0.25">
      <c r="X75" t="s">
        <v>153</v>
      </c>
    </row>
    <row r="76" spans="24:24" x14ac:dyDescent="0.25">
      <c r="X76" t="s">
        <v>154</v>
      </c>
    </row>
    <row r="78" spans="24:24" x14ac:dyDescent="0.25">
      <c r="X78" t="s">
        <v>155</v>
      </c>
    </row>
    <row r="81" spans="24:24" x14ac:dyDescent="0.25">
      <c r="X81" t="s">
        <v>143</v>
      </c>
    </row>
    <row r="82" spans="24:24" x14ac:dyDescent="0.25">
      <c r="X82" t="s">
        <v>143</v>
      </c>
    </row>
    <row r="83" spans="24:24" x14ac:dyDescent="0.25">
      <c r="X83" t="s">
        <v>143</v>
      </c>
    </row>
    <row r="85" spans="24:24" x14ac:dyDescent="0.25">
      <c r="X85" t="s">
        <v>156</v>
      </c>
    </row>
    <row r="86" spans="24:24" x14ac:dyDescent="0.25">
      <c r="X86" t="s">
        <v>157</v>
      </c>
    </row>
    <row r="88" spans="24:24" x14ac:dyDescent="0.25">
      <c r="X88" t="s">
        <v>158</v>
      </c>
    </row>
    <row r="90" spans="24:24" x14ac:dyDescent="0.25">
      <c r="X90" t="s">
        <v>159</v>
      </c>
    </row>
    <row r="91" spans="24:24" x14ac:dyDescent="0.25">
      <c r="X91" t="s">
        <v>160</v>
      </c>
    </row>
    <row r="93" spans="24:24" x14ac:dyDescent="0.25">
      <c r="X93" t="s">
        <v>161</v>
      </c>
    </row>
    <row r="95" spans="24:24" x14ac:dyDescent="0.25">
      <c r="X95" t="s">
        <v>162</v>
      </c>
    </row>
    <row r="96" spans="24:24" x14ac:dyDescent="0.25">
      <c r="X96" t="s">
        <v>163</v>
      </c>
    </row>
    <row r="98" spans="24:24" x14ac:dyDescent="0.25">
      <c r="X98" t="s">
        <v>164</v>
      </c>
    </row>
    <row r="100" spans="24:24" x14ac:dyDescent="0.25">
      <c r="X100" t="s">
        <v>165</v>
      </c>
    </row>
    <row r="101" spans="24:24" x14ac:dyDescent="0.25">
      <c r="X101" t="s">
        <v>166</v>
      </c>
    </row>
    <row r="103" spans="24:24" x14ac:dyDescent="0.25">
      <c r="X103" t="s">
        <v>167</v>
      </c>
    </row>
  </sheetData>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0FC84-1C8C-4CCA-B754-69B90AC8B055}">
  <dimension ref="A1:R71"/>
  <sheetViews>
    <sheetView workbookViewId="0">
      <selection activeCell="C1" sqref="C1"/>
    </sheetView>
  </sheetViews>
  <sheetFormatPr defaultRowHeight="15" x14ac:dyDescent="0.25"/>
  <cols>
    <col min="3" max="3" width="29.85546875" customWidth="1"/>
    <col min="8" max="8" width="10" style="23" bestFit="1" customWidth="1"/>
    <col min="9" max="9" width="43.42578125" bestFit="1" customWidth="1"/>
    <col min="10" max="11" width="9.140625" style="23"/>
    <col min="12" max="12" width="14.42578125" style="23" bestFit="1" customWidth="1"/>
    <col min="15" max="15" width="12.28515625" customWidth="1"/>
    <col min="16" max="16" width="24.28515625" customWidth="1"/>
    <col min="17" max="17" width="23.42578125" customWidth="1"/>
    <col min="18" max="18" width="16" customWidth="1"/>
  </cols>
  <sheetData>
    <row r="1" spans="1:18" x14ac:dyDescent="0.25">
      <c r="A1" t="s">
        <v>0</v>
      </c>
      <c r="B1" t="s">
        <v>17</v>
      </c>
      <c r="C1" t="s">
        <v>66</v>
      </c>
      <c r="D1" t="s">
        <v>168</v>
      </c>
      <c r="E1" t="s">
        <v>12</v>
      </c>
      <c r="F1" t="s">
        <v>0</v>
      </c>
      <c r="H1" s="22" t="s">
        <v>17</v>
      </c>
      <c r="I1" s="1" t="s">
        <v>3948</v>
      </c>
      <c r="J1" s="22" t="s">
        <v>12</v>
      </c>
      <c r="K1" s="22" t="s">
        <v>3925</v>
      </c>
      <c r="L1" s="22" t="s">
        <v>4740</v>
      </c>
      <c r="N1" t="s">
        <v>0</v>
      </c>
      <c r="O1" t="s">
        <v>17</v>
      </c>
      <c r="P1" t="s">
        <v>66</v>
      </c>
      <c r="Q1" t="s">
        <v>168</v>
      </c>
      <c r="R1" t="s">
        <v>12</v>
      </c>
    </row>
    <row r="2" spans="1:18" x14ac:dyDescent="0.25">
      <c r="A2">
        <v>1</v>
      </c>
      <c r="B2">
        <v>1</v>
      </c>
      <c r="C2" t="s">
        <v>169</v>
      </c>
      <c r="D2" t="s">
        <v>170</v>
      </c>
      <c r="E2">
        <v>6</v>
      </c>
      <c r="F2">
        <f>A2</f>
        <v>1</v>
      </c>
      <c r="H2" s="22">
        <f t="shared" ref="H2:H20" si="0">B29</f>
        <v>1</v>
      </c>
      <c r="I2" s="1" t="str">
        <f>VLOOKUP(B29,'2'!$A$2:$B$39,2,FALSE)</f>
        <v>Pendidikan Agama Islam dan Budi Pekerti</v>
      </c>
      <c r="J2" s="22">
        <v>2</v>
      </c>
      <c r="K2" s="22" t="s">
        <v>72</v>
      </c>
      <c r="L2" s="22">
        <f t="shared" ref="L2:L22" si="1">A29</f>
        <v>28</v>
      </c>
    </row>
    <row r="3" spans="1:18" x14ac:dyDescent="0.25">
      <c r="A3">
        <v>2</v>
      </c>
      <c r="B3">
        <v>2</v>
      </c>
      <c r="C3" t="s">
        <v>171</v>
      </c>
      <c r="D3" t="s">
        <v>170</v>
      </c>
      <c r="E3">
        <v>6</v>
      </c>
      <c r="F3">
        <f t="shared" ref="F3:F46" si="2">A3</f>
        <v>2</v>
      </c>
      <c r="H3" s="22">
        <f t="shared" si="0"/>
        <v>2</v>
      </c>
      <c r="I3" s="1" t="str">
        <f>VLOOKUP(B30,'2'!$A$2:$B$39,2,FALSE)</f>
        <v>Pendidikan Agama Hindu dan Budi Pekerti</v>
      </c>
      <c r="J3" s="22">
        <v>2</v>
      </c>
      <c r="K3" s="22" t="s">
        <v>72</v>
      </c>
      <c r="L3" s="22">
        <f t="shared" si="1"/>
        <v>29</v>
      </c>
    </row>
    <row r="4" spans="1:18" x14ac:dyDescent="0.25">
      <c r="A4">
        <v>3</v>
      </c>
      <c r="B4">
        <v>3</v>
      </c>
      <c r="C4" t="s">
        <v>138</v>
      </c>
      <c r="D4" t="s">
        <v>170</v>
      </c>
      <c r="E4">
        <v>6</v>
      </c>
      <c r="F4">
        <f t="shared" si="2"/>
        <v>3</v>
      </c>
      <c r="H4" s="22">
        <f t="shared" si="0"/>
        <v>3</v>
      </c>
      <c r="I4" s="1" t="str">
        <f>VLOOKUP(B31,'2'!$A$2:$B$39,2,FALSE)</f>
        <v>Pendidikan Agama Kristen dan Budi Pekerti</v>
      </c>
      <c r="J4" s="22">
        <v>2</v>
      </c>
      <c r="K4" s="22" t="s">
        <v>72</v>
      </c>
      <c r="L4" s="22">
        <f t="shared" si="1"/>
        <v>30</v>
      </c>
    </row>
    <row r="5" spans="1:18" x14ac:dyDescent="0.25">
      <c r="A5">
        <v>4</v>
      </c>
      <c r="B5">
        <v>4</v>
      </c>
      <c r="C5" t="s">
        <v>172</v>
      </c>
      <c r="D5" t="s">
        <v>170</v>
      </c>
      <c r="E5">
        <v>6</v>
      </c>
      <c r="F5">
        <f t="shared" si="2"/>
        <v>4</v>
      </c>
      <c r="H5" s="22">
        <f t="shared" si="0"/>
        <v>33</v>
      </c>
      <c r="I5" s="1" t="str">
        <f>VLOOKUP(B32,'2'!$A$2:$B$39,2,FALSE)</f>
        <v>Pendidikan Agama Katholik dan Budi Pekerti</v>
      </c>
      <c r="J5" s="22">
        <v>2</v>
      </c>
      <c r="K5" s="22" t="s">
        <v>72</v>
      </c>
      <c r="L5" s="22">
        <f t="shared" si="1"/>
        <v>31</v>
      </c>
    </row>
    <row r="6" spans="1:18" x14ac:dyDescent="0.25">
      <c r="A6">
        <v>5</v>
      </c>
      <c r="B6">
        <v>5</v>
      </c>
      <c r="D6" t="s">
        <v>170</v>
      </c>
      <c r="E6">
        <v>6</v>
      </c>
      <c r="F6">
        <f t="shared" si="2"/>
        <v>5</v>
      </c>
      <c r="H6" s="22">
        <f t="shared" si="0"/>
        <v>4</v>
      </c>
      <c r="I6" s="1" t="str">
        <f>VLOOKUP(B33,'2'!$A$2:$B$39,2,FALSE)</f>
        <v>Pendidikan Pancasila</v>
      </c>
      <c r="J6" s="22">
        <v>2</v>
      </c>
      <c r="K6" s="22" t="s">
        <v>72</v>
      </c>
      <c r="L6" s="22">
        <f t="shared" si="1"/>
        <v>32</v>
      </c>
    </row>
    <row r="7" spans="1:18" x14ac:dyDescent="0.25">
      <c r="A7">
        <v>6</v>
      </c>
      <c r="B7">
        <v>6</v>
      </c>
      <c r="D7" t="s">
        <v>170</v>
      </c>
      <c r="E7">
        <v>6</v>
      </c>
      <c r="F7">
        <f t="shared" si="2"/>
        <v>6</v>
      </c>
      <c r="H7" s="22">
        <f t="shared" si="0"/>
        <v>12</v>
      </c>
      <c r="I7" s="1" t="str">
        <f>VLOOKUP(B34,'2'!$A$2:$B$39,2,FALSE)</f>
        <v>Bahasa Indonesia</v>
      </c>
      <c r="J7" s="22">
        <v>2</v>
      </c>
      <c r="K7" s="22" t="s">
        <v>72</v>
      </c>
      <c r="L7" s="22">
        <f t="shared" si="1"/>
        <v>33</v>
      </c>
    </row>
    <row r="8" spans="1:18" x14ac:dyDescent="0.25">
      <c r="A8">
        <v>7</v>
      </c>
      <c r="B8">
        <v>7</v>
      </c>
      <c r="D8" t="s">
        <v>170</v>
      </c>
      <c r="E8">
        <v>6</v>
      </c>
      <c r="F8">
        <f t="shared" si="2"/>
        <v>7</v>
      </c>
      <c r="H8" s="22">
        <f t="shared" si="0"/>
        <v>26</v>
      </c>
      <c r="I8" s="1" t="str">
        <f>VLOOKUP(B35,'2'!$A$2:$B$39,2,FALSE)</f>
        <v>Pendidikan Jasmani, Olahraga, dan Kesehatan</v>
      </c>
      <c r="J8" s="22">
        <v>2</v>
      </c>
      <c r="K8" s="22" t="s">
        <v>72</v>
      </c>
      <c r="L8" s="22">
        <f t="shared" si="1"/>
        <v>34</v>
      </c>
    </row>
    <row r="9" spans="1:18" x14ac:dyDescent="0.25">
      <c r="A9">
        <v>8</v>
      </c>
      <c r="B9">
        <v>8</v>
      </c>
      <c r="D9" t="s">
        <v>170</v>
      </c>
      <c r="E9">
        <v>6</v>
      </c>
      <c r="F9">
        <f t="shared" si="2"/>
        <v>8</v>
      </c>
      <c r="H9" s="22">
        <f t="shared" si="0"/>
        <v>5</v>
      </c>
      <c r="I9" s="1" t="str">
        <f>VLOOKUP(B36,'2'!$A$2:$B$39,2,FALSE)</f>
        <v>Sejarah</v>
      </c>
      <c r="J9" s="22">
        <v>2</v>
      </c>
      <c r="K9" s="22" t="s">
        <v>72</v>
      </c>
      <c r="L9" s="22">
        <f t="shared" si="1"/>
        <v>35</v>
      </c>
    </row>
    <row r="10" spans="1:18" x14ac:dyDescent="0.25">
      <c r="A10">
        <v>9</v>
      </c>
      <c r="B10">
        <v>9</v>
      </c>
      <c r="D10" t="s">
        <v>170</v>
      </c>
      <c r="E10">
        <v>6</v>
      </c>
      <c r="F10">
        <f t="shared" si="2"/>
        <v>9</v>
      </c>
      <c r="H10" s="22">
        <f t="shared" si="0"/>
        <v>6</v>
      </c>
      <c r="I10" s="1" t="str">
        <f>VLOOKUP(B37,'2'!$A$2:$B$39,2,FALSE)</f>
        <v>Seni Budaya</v>
      </c>
      <c r="J10" s="22">
        <v>2</v>
      </c>
      <c r="K10" s="22" t="s">
        <v>72</v>
      </c>
      <c r="L10" s="22">
        <f t="shared" si="1"/>
        <v>36</v>
      </c>
    </row>
    <row r="11" spans="1:18" x14ac:dyDescent="0.25">
      <c r="A11">
        <v>10</v>
      </c>
      <c r="B11">
        <v>10</v>
      </c>
      <c r="D11" t="s">
        <v>170</v>
      </c>
      <c r="E11">
        <v>6</v>
      </c>
      <c r="F11">
        <f t="shared" si="2"/>
        <v>10</v>
      </c>
      <c r="H11" s="22">
        <f t="shared" si="0"/>
        <v>27</v>
      </c>
      <c r="I11" s="1" t="str">
        <f>VLOOKUP(B38,'2'!$A$2:$B$39,2,FALSE)</f>
        <v>Koding dan Kecerdasan Artifisial</v>
      </c>
      <c r="J11" s="22">
        <v>2</v>
      </c>
      <c r="K11" s="22" t="s">
        <v>72</v>
      </c>
      <c r="L11" s="22">
        <f t="shared" si="1"/>
        <v>37</v>
      </c>
    </row>
    <row r="12" spans="1:18" x14ac:dyDescent="0.25">
      <c r="A12">
        <v>11</v>
      </c>
      <c r="B12">
        <v>11</v>
      </c>
      <c r="C12" t="s">
        <v>173</v>
      </c>
      <c r="D12" t="s">
        <v>170</v>
      </c>
      <c r="E12">
        <v>6</v>
      </c>
      <c r="F12">
        <f t="shared" si="2"/>
        <v>11</v>
      </c>
      <c r="H12" s="22">
        <f t="shared" si="0"/>
        <v>13</v>
      </c>
      <c r="I12" s="1" t="str">
        <f>VLOOKUP(B39,'2'!$A$2:$B$39,2,FALSE)</f>
        <v>Matematika (Umum)</v>
      </c>
      <c r="J12" s="22">
        <v>2</v>
      </c>
      <c r="K12" s="22" t="s">
        <v>72</v>
      </c>
      <c r="L12" s="22">
        <f t="shared" si="1"/>
        <v>38</v>
      </c>
    </row>
    <row r="13" spans="1:18" x14ac:dyDescent="0.25">
      <c r="A13">
        <v>12</v>
      </c>
      <c r="B13">
        <v>12</v>
      </c>
      <c r="C13" t="s">
        <v>174</v>
      </c>
      <c r="D13" t="s">
        <v>170</v>
      </c>
      <c r="E13">
        <v>6</v>
      </c>
      <c r="F13">
        <f t="shared" si="2"/>
        <v>12</v>
      </c>
      <c r="H13" s="22">
        <f t="shared" si="0"/>
        <v>14</v>
      </c>
      <c r="I13" s="1" t="str">
        <f>VLOOKUP(B40,'2'!$A$2:$B$39,2,FALSE)</f>
        <v>Bahasa Inggris</v>
      </c>
      <c r="J13" s="22">
        <v>2</v>
      </c>
      <c r="K13" s="22" t="s">
        <v>72</v>
      </c>
      <c r="L13" s="22">
        <f t="shared" si="1"/>
        <v>39</v>
      </c>
    </row>
    <row r="14" spans="1:18" x14ac:dyDescent="0.25">
      <c r="A14">
        <v>13</v>
      </c>
      <c r="B14">
        <v>13</v>
      </c>
      <c r="C14" t="s">
        <v>175</v>
      </c>
      <c r="D14" t="s">
        <v>170</v>
      </c>
      <c r="E14">
        <v>6</v>
      </c>
      <c r="F14">
        <f t="shared" si="2"/>
        <v>13</v>
      </c>
      <c r="H14" s="22">
        <f t="shared" si="0"/>
        <v>28</v>
      </c>
      <c r="I14" s="1" t="str">
        <f>VLOOKUP(B41,'2'!$A$2:$B$39,2,FALSE)</f>
        <v>Informatika</v>
      </c>
      <c r="J14" s="22">
        <v>2</v>
      </c>
      <c r="K14" s="22" t="s">
        <v>72</v>
      </c>
      <c r="L14" s="22">
        <f t="shared" si="1"/>
        <v>40</v>
      </c>
    </row>
    <row r="15" spans="1:18" x14ac:dyDescent="0.25">
      <c r="A15">
        <v>14</v>
      </c>
      <c r="B15">
        <v>14</v>
      </c>
      <c r="C15" t="s">
        <v>176</v>
      </c>
      <c r="D15" t="s">
        <v>170</v>
      </c>
      <c r="E15">
        <v>6</v>
      </c>
      <c r="F15">
        <f t="shared" si="2"/>
        <v>14</v>
      </c>
      <c r="H15" s="22">
        <f t="shared" si="0"/>
        <v>29</v>
      </c>
      <c r="I15" s="1" t="str">
        <f>VLOOKUP(B42,'2'!$A$2:$B$39,2,FALSE)</f>
        <v>Projek IPAS</v>
      </c>
      <c r="J15" s="22">
        <v>2</v>
      </c>
      <c r="K15" s="22" t="s">
        <v>72</v>
      </c>
      <c r="L15" s="22">
        <f t="shared" si="1"/>
        <v>41</v>
      </c>
    </row>
    <row r="16" spans="1:18" x14ac:dyDescent="0.25">
      <c r="A16">
        <v>15</v>
      </c>
      <c r="B16">
        <v>15</v>
      </c>
      <c r="C16" t="s">
        <v>177</v>
      </c>
      <c r="D16" t="s">
        <v>170</v>
      </c>
      <c r="E16">
        <v>6</v>
      </c>
      <c r="F16">
        <f t="shared" si="2"/>
        <v>15</v>
      </c>
      <c r="H16" s="22">
        <f t="shared" si="0"/>
        <v>9</v>
      </c>
      <c r="I16" s="1" t="str">
        <f>VLOOKUP(B43,'2'!$A$2:$B$39,2,FALSE)</f>
        <v>Dasar-dasar Teknik Komputer dan Jaringan</v>
      </c>
      <c r="J16" s="22">
        <v>2</v>
      </c>
      <c r="K16" s="22" t="s">
        <v>72</v>
      </c>
      <c r="L16" s="22">
        <f t="shared" si="1"/>
        <v>42</v>
      </c>
    </row>
    <row r="17" spans="1:12" x14ac:dyDescent="0.25">
      <c r="A17">
        <v>16</v>
      </c>
      <c r="B17">
        <v>16</v>
      </c>
      <c r="C17" t="s">
        <v>178</v>
      </c>
      <c r="D17" t="s">
        <v>170</v>
      </c>
      <c r="E17">
        <v>6</v>
      </c>
      <c r="F17">
        <f t="shared" si="2"/>
        <v>16</v>
      </c>
      <c r="H17" s="22">
        <f t="shared" si="0"/>
        <v>7</v>
      </c>
      <c r="I17" s="1" t="str">
        <f>VLOOKUP(B44,'2'!$A$2:$B$39,2,FALSE)</f>
        <v>Dasar-dasar Teknik Pemesinan</v>
      </c>
      <c r="J17" s="22">
        <v>2</v>
      </c>
      <c r="K17" s="22" t="s">
        <v>72</v>
      </c>
      <c r="L17" s="22">
        <f t="shared" si="1"/>
        <v>43</v>
      </c>
    </row>
    <row r="18" spans="1:12" x14ac:dyDescent="0.25">
      <c r="A18">
        <v>17</v>
      </c>
      <c r="B18">
        <v>17</v>
      </c>
      <c r="C18" t="s">
        <v>179</v>
      </c>
      <c r="D18" t="s">
        <v>170</v>
      </c>
      <c r="E18">
        <v>6</v>
      </c>
      <c r="F18">
        <f t="shared" si="2"/>
        <v>17</v>
      </c>
      <c r="H18" s="22">
        <f t="shared" si="0"/>
        <v>10</v>
      </c>
      <c r="I18" s="1" t="str">
        <f>VLOOKUP(B45,'2'!$A$2:$B$39,2,FALSE)</f>
        <v>Dasar-dasar Teknik Sepeda Motor</v>
      </c>
      <c r="J18" s="22">
        <v>2</v>
      </c>
      <c r="K18" s="22" t="s">
        <v>72</v>
      </c>
      <c r="L18" s="22">
        <f t="shared" si="1"/>
        <v>44</v>
      </c>
    </row>
    <row r="19" spans="1:12" x14ac:dyDescent="0.25">
      <c r="A19">
        <v>18</v>
      </c>
      <c r="B19">
        <v>18</v>
      </c>
      <c r="C19" t="s">
        <v>180</v>
      </c>
      <c r="D19" t="s">
        <v>170</v>
      </c>
      <c r="E19">
        <v>6</v>
      </c>
      <c r="F19">
        <f t="shared" si="2"/>
        <v>18</v>
      </c>
      <c r="H19" s="22">
        <f t="shared" si="0"/>
        <v>8</v>
      </c>
      <c r="I19" s="1" t="str">
        <f>VLOOKUP(B46,'2'!$A$2:$B$39,2,FALSE)</f>
        <v>Dasar-dasar Teknik Otomasi Industri</v>
      </c>
      <c r="J19" s="22">
        <v>2</v>
      </c>
      <c r="K19" s="22" t="s">
        <v>72</v>
      </c>
      <c r="L19" s="22">
        <f t="shared" si="1"/>
        <v>45</v>
      </c>
    </row>
    <row r="20" spans="1:12" x14ac:dyDescent="0.25">
      <c r="A20">
        <v>19</v>
      </c>
      <c r="B20">
        <v>19</v>
      </c>
      <c r="C20" t="s">
        <v>181</v>
      </c>
      <c r="D20" t="s">
        <v>170</v>
      </c>
      <c r="E20">
        <v>6</v>
      </c>
      <c r="F20">
        <f t="shared" si="2"/>
        <v>19</v>
      </c>
      <c r="H20" s="22">
        <f t="shared" si="0"/>
        <v>11</v>
      </c>
      <c r="I20" s="1" t="str">
        <f>VLOOKUP(B47,'2'!$A$2:$B$39,2,FALSE)</f>
        <v>Muatan Lokal Bahasa Daerah</v>
      </c>
      <c r="J20" s="22">
        <v>2</v>
      </c>
      <c r="K20" s="22" t="s">
        <v>72</v>
      </c>
      <c r="L20" s="22">
        <f t="shared" si="1"/>
        <v>46</v>
      </c>
    </row>
    <row r="21" spans="1:12" x14ac:dyDescent="0.25">
      <c r="A21">
        <v>20</v>
      </c>
      <c r="B21">
        <v>20</v>
      </c>
      <c r="C21" t="s">
        <v>182</v>
      </c>
      <c r="D21" t="s">
        <v>170</v>
      </c>
      <c r="E21">
        <v>6</v>
      </c>
      <c r="F21">
        <f t="shared" si="2"/>
        <v>20</v>
      </c>
      <c r="H21" s="22">
        <f t="shared" ref="H21" si="3">B48</f>
        <v>24</v>
      </c>
      <c r="I21" s="1" t="s">
        <v>4756</v>
      </c>
      <c r="J21" s="22">
        <v>2</v>
      </c>
      <c r="K21" s="22" t="s">
        <v>72</v>
      </c>
      <c r="L21" s="22">
        <f t="shared" si="1"/>
        <v>47</v>
      </c>
    </row>
    <row r="22" spans="1:12" x14ac:dyDescent="0.25">
      <c r="A22">
        <v>21</v>
      </c>
      <c r="B22">
        <v>21</v>
      </c>
      <c r="C22" t="s">
        <v>183</v>
      </c>
      <c r="D22" t="s">
        <v>170</v>
      </c>
      <c r="E22">
        <v>6</v>
      </c>
      <c r="F22">
        <f t="shared" si="2"/>
        <v>21</v>
      </c>
      <c r="H22" s="22" t="s">
        <v>4757</v>
      </c>
      <c r="I22" s="1" t="s">
        <v>4755</v>
      </c>
      <c r="J22" s="22">
        <v>2</v>
      </c>
      <c r="K22" s="22" t="s">
        <v>72</v>
      </c>
      <c r="L22" s="22">
        <f t="shared" si="1"/>
        <v>48</v>
      </c>
    </row>
    <row r="23" spans="1:12" x14ac:dyDescent="0.25">
      <c r="A23">
        <v>22</v>
      </c>
      <c r="B23">
        <v>22</v>
      </c>
      <c r="C23" t="s">
        <v>184</v>
      </c>
      <c r="D23" t="s">
        <v>170</v>
      </c>
      <c r="E23">
        <v>6</v>
      </c>
      <c r="F23">
        <f t="shared" si="2"/>
        <v>22</v>
      </c>
      <c r="H23" s="22">
        <f t="shared" ref="H23" si="4">B50</f>
        <v>25</v>
      </c>
      <c r="I23" s="1" t="str">
        <f>VLOOKUP(B50,'2'!$A$2:$B$39,2,FALSE)</f>
        <v>Pramuka</v>
      </c>
      <c r="J23" s="22">
        <v>3</v>
      </c>
      <c r="K23" s="22" t="s">
        <v>72</v>
      </c>
      <c r="L23" s="22">
        <f t="shared" ref="L23" si="5">A50</f>
        <v>49</v>
      </c>
    </row>
    <row r="24" spans="1:12" x14ac:dyDescent="0.25">
      <c r="A24">
        <v>23</v>
      </c>
      <c r="B24">
        <v>23</v>
      </c>
      <c r="C24" t="s">
        <v>185</v>
      </c>
      <c r="D24" t="s">
        <v>170</v>
      </c>
      <c r="E24">
        <v>6</v>
      </c>
      <c r="F24">
        <f t="shared" si="2"/>
        <v>23</v>
      </c>
      <c r="H24" s="22"/>
      <c r="I24" s="1"/>
      <c r="J24" s="22"/>
      <c r="K24" s="22"/>
      <c r="L24" s="22"/>
    </row>
    <row r="25" spans="1:12" x14ac:dyDescent="0.25">
      <c r="A25">
        <v>24</v>
      </c>
      <c r="B25">
        <v>24</v>
      </c>
      <c r="C25" t="s">
        <v>186</v>
      </c>
      <c r="D25" t="s">
        <v>170</v>
      </c>
      <c r="E25">
        <v>6</v>
      </c>
      <c r="F25">
        <f t="shared" si="2"/>
        <v>24</v>
      </c>
      <c r="H25" s="22"/>
      <c r="I25" s="1"/>
      <c r="J25" s="22"/>
      <c r="K25" s="22"/>
      <c r="L25" s="22"/>
    </row>
    <row r="26" spans="1:12" x14ac:dyDescent="0.25">
      <c r="A26">
        <v>25</v>
      </c>
      <c r="B26">
        <v>24</v>
      </c>
      <c r="C26" t="s">
        <v>187</v>
      </c>
      <c r="D26" t="s">
        <v>170</v>
      </c>
      <c r="E26">
        <v>6</v>
      </c>
      <c r="F26">
        <f t="shared" si="2"/>
        <v>25</v>
      </c>
    </row>
    <row r="27" spans="1:12" x14ac:dyDescent="0.25">
      <c r="A27">
        <v>26</v>
      </c>
      <c r="B27">
        <v>24</v>
      </c>
      <c r="C27" t="s">
        <v>188</v>
      </c>
      <c r="D27" t="s">
        <v>170</v>
      </c>
      <c r="E27">
        <v>6</v>
      </c>
      <c r="F27">
        <f t="shared" si="2"/>
        <v>26</v>
      </c>
      <c r="H27" s="22">
        <f t="shared" ref="H27:H49" si="6">B51</f>
        <v>1</v>
      </c>
      <c r="I27" s="1" t="str">
        <f>VLOOKUP(B51,'2'!$A$2:$B$39,2,FALSE)</f>
        <v>Pendidikan Agama Islam dan Budi Pekerti</v>
      </c>
      <c r="J27" s="22">
        <v>4</v>
      </c>
      <c r="K27" s="22" t="s">
        <v>73</v>
      </c>
      <c r="L27" s="22">
        <f t="shared" ref="L27:L46" si="7">A51</f>
        <v>50</v>
      </c>
    </row>
    <row r="28" spans="1:12" x14ac:dyDescent="0.25">
      <c r="A28">
        <v>27</v>
      </c>
      <c r="B28">
        <v>24</v>
      </c>
      <c r="C28" t="s">
        <v>189</v>
      </c>
      <c r="D28" t="s">
        <v>170</v>
      </c>
      <c r="E28">
        <v>6</v>
      </c>
      <c r="F28">
        <f t="shared" si="2"/>
        <v>27</v>
      </c>
      <c r="H28" s="22">
        <f t="shared" si="6"/>
        <v>2</v>
      </c>
      <c r="I28" s="1" t="str">
        <f>VLOOKUP(B52,'2'!$A$2:$B$39,2,FALSE)</f>
        <v>Pendidikan Agama Hindu dan Budi Pekerti</v>
      </c>
      <c r="J28" s="22">
        <v>4</v>
      </c>
      <c r="K28" s="22" t="s">
        <v>73</v>
      </c>
      <c r="L28" s="22">
        <f t="shared" si="7"/>
        <v>51</v>
      </c>
    </row>
    <row r="29" spans="1:12" x14ac:dyDescent="0.25">
      <c r="A29">
        <v>28</v>
      </c>
      <c r="B29">
        <v>1</v>
      </c>
      <c r="C29" t="s">
        <v>4690</v>
      </c>
      <c r="D29" t="s">
        <v>170</v>
      </c>
      <c r="E29">
        <v>2</v>
      </c>
      <c r="F29">
        <f t="shared" si="2"/>
        <v>28</v>
      </c>
      <c r="H29" s="22">
        <f t="shared" si="6"/>
        <v>3</v>
      </c>
      <c r="I29" s="1" t="str">
        <f>VLOOKUP(B53,'2'!$A$2:$B$39,2,FALSE)</f>
        <v>Pendidikan Agama Kristen dan Budi Pekerti</v>
      </c>
      <c r="J29" s="22">
        <v>4</v>
      </c>
      <c r="K29" s="22" t="s">
        <v>73</v>
      </c>
      <c r="L29" s="22">
        <f t="shared" si="7"/>
        <v>52</v>
      </c>
    </row>
    <row r="30" spans="1:12" x14ac:dyDescent="0.25">
      <c r="A30">
        <v>29</v>
      </c>
      <c r="B30">
        <v>2</v>
      </c>
      <c r="C30" t="s">
        <v>4691</v>
      </c>
      <c r="D30" t="s">
        <v>170</v>
      </c>
      <c r="E30">
        <v>2</v>
      </c>
      <c r="F30">
        <f t="shared" si="2"/>
        <v>29</v>
      </c>
      <c r="H30" s="22">
        <f t="shared" si="6"/>
        <v>33</v>
      </c>
      <c r="I30" s="1" t="str">
        <f>VLOOKUP(B54,'2'!$A$2:$B$39,2,FALSE)</f>
        <v>Pendidikan Agama Katholik dan Budi Pekerti</v>
      </c>
      <c r="J30" s="22">
        <v>4</v>
      </c>
      <c r="K30" s="22" t="s">
        <v>73</v>
      </c>
      <c r="L30" s="22">
        <f t="shared" si="7"/>
        <v>53</v>
      </c>
    </row>
    <row r="31" spans="1:12" x14ac:dyDescent="0.25">
      <c r="A31">
        <v>30</v>
      </c>
      <c r="B31">
        <v>3</v>
      </c>
      <c r="C31" t="s">
        <v>4692</v>
      </c>
      <c r="D31" t="s">
        <v>170</v>
      </c>
      <c r="E31">
        <v>2</v>
      </c>
      <c r="F31">
        <f t="shared" si="2"/>
        <v>30</v>
      </c>
      <c r="H31" s="22">
        <f t="shared" si="6"/>
        <v>4</v>
      </c>
      <c r="I31" s="1" t="str">
        <f>VLOOKUP(B55,'2'!$A$2:$B$39,2,FALSE)</f>
        <v>Pendidikan Pancasila</v>
      </c>
      <c r="J31" s="22">
        <v>4</v>
      </c>
      <c r="K31" s="22" t="s">
        <v>73</v>
      </c>
      <c r="L31" s="22">
        <f t="shared" si="7"/>
        <v>54</v>
      </c>
    </row>
    <row r="32" spans="1:12" x14ac:dyDescent="0.25">
      <c r="A32">
        <v>31</v>
      </c>
      <c r="B32">
        <v>33</v>
      </c>
      <c r="C32" t="s">
        <v>4693</v>
      </c>
      <c r="D32" t="s">
        <v>170</v>
      </c>
      <c r="E32">
        <v>2</v>
      </c>
      <c r="F32">
        <f t="shared" si="2"/>
        <v>31</v>
      </c>
      <c r="H32" s="22">
        <f t="shared" si="6"/>
        <v>26</v>
      </c>
      <c r="I32" s="1" t="str">
        <f>VLOOKUP(B56,'2'!$A$2:$B$39,2,FALSE)</f>
        <v>Pendidikan Jasmani, Olahraga, dan Kesehatan</v>
      </c>
      <c r="J32" s="22">
        <v>4</v>
      </c>
      <c r="K32" s="22" t="s">
        <v>73</v>
      </c>
      <c r="L32" s="22">
        <f t="shared" si="7"/>
        <v>55</v>
      </c>
    </row>
    <row r="33" spans="1:12" x14ac:dyDescent="0.25">
      <c r="A33">
        <v>32</v>
      </c>
      <c r="B33">
        <v>4</v>
      </c>
      <c r="C33" t="s">
        <v>4694</v>
      </c>
      <c r="D33" t="s">
        <v>170</v>
      </c>
      <c r="E33">
        <v>2</v>
      </c>
      <c r="F33">
        <f t="shared" si="2"/>
        <v>32</v>
      </c>
      <c r="H33" s="22">
        <f t="shared" si="6"/>
        <v>5</v>
      </c>
      <c r="I33" s="1" t="str">
        <f>VLOOKUP(B57,'2'!$A$2:$B$39,2,FALSE)</f>
        <v>Sejarah</v>
      </c>
      <c r="J33" s="22">
        <v>4</v>
      </c>
      <c r="K33" s="22" t="s">
        <v>73</v>
      </c>
      <c r="L33" s="22">
        <f t="shared" si="7"/>
        <v>56</v>
      </c>
    </row>
    <row r="34" spans="1:12" x14ac:dyDescent="0.25">
      <c r="A34">
        <v>33</v>
      </c>
      <c r="B34">
        <v>12</v>
      </c>
      <c r="C34" t="s">
        <v>4695</v>
      </c>
      <c r="D34" t="s">
        <v>170</v>
      </c>
      <c r="E34">
        <v>2</v>
      </c>
      <c r="F34">
        <f t="shared" si="2"/>
        <v>33</v>
      </c>
      <c r="H34" s="22">
        <f t="shared" si="6"/>
        <v>13</v>
      </c>
      <c r="I34" s="1" t="str">
        <f>VLOOKUP(B58,'2'!$A$2:$B$39,2,FALSE)</f>
        <v>Matematika (Umum)</v>
      </c>
      <c r="J34" s="22">
        <v>4</v>
      </c>
      <c r="K34" s="22" t="s">
        <v>73</v>
      </c>
      <c r="L34" s="22">
        <f t="shared" si="7"/>
        <v>57</v>
      </c>
    </row>
    <row r="35" spans="1:12" x14ac:dyDescent="0.25">
      <c r="A35">
        <v>34</v>
      </c>
      <c r="B35">
        <v>26</v>
      </c>
      <c r="C35" t="s">
        <v>4696</v>
      </c>
      <c r="D35" t="s">
        <v>170</v>
      </c>
      <c r="E35">
        <v>2</v>
      </c>
      <c r="F35">
        <f t="shared" si="2"/>
        <v>34</v>
      </c>
      <c r="H35" s="22">
        <f t="shared" si="6"/>
        <v>14</v>
      </c>
      <c r="I35" s="1" t="str">
        <f>VLOOKUP(B59,'2'!$A$2:$B$39,2,FALSE)</f>
        <v>Bahasa Inggris</v>
      </c>
      <c r="J35" s="22">
        <v>4</v>
      </c>
      <c r="K35" s="22" t="s">
        <v>73</v>
      </c>
      <c r="L35" s="22">
        <f t="shared" si="7"/>
        <v>58</v>
      </c>
    </row>
    <row r="36" spans="1:12" x14ac:dyDescent="0.25">
      <c r="A36">
        <v>35</v>
      </c>
      <c r="B36">
        <v>5</v>
      </c>
      <c r="C36" t="s">
        <v>4697</v>
      </c>
      <c r="D36" t="s">
        <v>170</v>
      </c>
      <c r="E36">
        <v>2</v>
      </c>
      <c r="F36">
        <f t="shared" si="2"/>
        <v>35</v>
      </c>
      <c r="H36" s="22">
        <f t="shared" si="6"/>
        <v>18</v>
      </c>
      <c r="I36" s="1" t="str">
        <f>VLOOKUP(B60,'2'!$A$2:$B$39,2,FALSE)</f>
        <v>Konsentrasi Keahlian Teknik Komputer dan Jaringan</v>
      </c>
      <c r="J36" s="22">
        <v>4</v>
      </c>
      <c r="K36" s="22" t="s">
        <v>73</v>
      </c>
      <c r="L36" s="22">
        <f t="shared" si="7"/>
        <v>59</v>
      </c>
    </row>
    <row r="37" spans="1:12" x14ac:dyDescent="0.25">
      <c r="A37">
        <v>36</v>
      </c>
      <c r="B37">
        <v>6</v>
      </c>
      <c r="C37" t="s">
        <v>4698</v>
      </c>
      <c r="D37" t="s">
        <v>170</v>
      </c>
      <c r="E37">
        <v>2</v>
      </c>
      <c r="F37">
        <f t="shared" si="2"/>
        <v>36</v>
      </c>
      <c r="H37" s="22">
        <f t="shared" si="6"/>
        <v>30</v>
      </c>
      <c r="I37" s="1" t="str">
        <f>VLOOKUP(B61,'2'!$A$2:$B$39,2,FALSE)</f>
        <v>Projek Kreatif dan Kewirausahaan</v>
      </c>
      <c r="J37" s="22">
        <v>4</v>
      </c>
      <c r="K37" s="22" t="s">
        <v>73</v>
      </c>
      <c r="L37" s="22">
        <f t="shared" si="7"/>
        <v>60</v>
      </c>
    </row>
    <row r="38" spans="1:12" x14ac:dyDescent="0.25">
      <c r="A38">
        <v>37</v>
      </c>
      <c r="B38">
        <v>27</v>
      </c>
      <c r="C38" t="s">
        <v>4699</v>
      </c>
      <c r="D38" t="s">
        <v>170</v>
      </c>
      <c r="E38">
        <v>2</v>
      </c>
      <c r="F38">
        <f t="shared" si="2"/>
        <v>37</v>
      </c>
      <c r="H38" s="22">
        <f t="shared" si="6"/>
        <v>20</v>
      </c>
      <c r="I38" s="1" t="str">
        <f>VLOOKUP(B62,'2'!$A$2:$B$39,2,FALSE)</f>
        <v>Sistem Perancangan IoT</v>
      </c>
      <c r="J38" s="22">
        <v>4</v>
      </c>
      <c r="K38" s="22" t="s">
        <v>73</v>
      </c>
      <c r="L38" s="22">
        <f t="shared" si="7"/>
        <v>61</v>
      </c>
    </row>
    <row r="39" spans="1:12" x14ac:dyDescent="0.25">
      <c r="A39">
        <v>38</v>
      </c>
      <c r="B39">
        <v>13</v>
      </c>
      <c r="C39" t="s">
        <v>4700</v>
      </c>
      <c r="D39" t="s">
        <v>170</v>
      </c>
      <c r="E39">
        <v>2</v>
      </c>
      <c r="F39">
        <f t="shared" si="2"/>
        <v>38</v>
      </c>
      <c r="H39" s="22">
        <f t="shared" si="6"/>
        <v>16</v>
      </c>
      <c r="I39" s="1" t="str">
        <f>VLOOKUP(B63,'2'!$A$2:$B$39,2,FALSE)</f>
        <v>Konsentrasi Keahlian Teknik Pemesinan</v>
      </c>
      <c r="J39" s="22">
        <v>4</v>
      </c>
      <c r="K39" s="22" t="s">
        <v>73</v>
      </c>
      <c r="L39" s="22">
        <f t="shared" si="7"/>
        <v>62</v>
      </c>
    </row>
    <row r="40" spans="1:12" x14ac:dyDescent="0.25">
      <c r="A40">
        <v>39</v>
      </c>
      <c r="B40">
        <v>14</v>
      </c>
      <c r="C40" t="s">
        <v>4701</v>
      </c>
      <c r="D40" t="s">
        <v>170</v>
      </c>
      <c r="E40">
        <v>2</v>
      </c>
      <c r="F40">
        <f t="shared" si="2"/>
        <v>39</v>
      </c>
      <c r="H40" s="22">
        <f t="shared" si="6"/>
        <v>31</v>
      </c>
      <c r="I40" s="1" t="str">
        <f>VLOOKUP(B64,'2'!$A$2:$B$39,2,FALSE)</f>
        <v>Gambar Teknik Mesin</v>
      </c>
      <c r="J40" s="22">
        <v>4</v>
      </c>
      <c r="K40" s="22" t="s">
        <v>73</v>
      </c>
      <c r="L40" s="22">
        <f t="shared" si="7"/>
        <v>63</v>
      </c>
    </row>
    <row r="41" spans="1:12" x14ac:dyDescent="0.25">
      <c r="A41">
        <v>40</v>
      </c>
      <c r="B41">
        <v>28</v>
      </c>
      <c r="C41" t="s">
        <v>4702</v>
      </c>
      <c r="D41" t="s">
        <v>170</v>
      </c>
      <c r="E41">
        <v>2</v>
      </c>
      <c r="F41">
        <f t="shared" si="2"/>
        <v>40</v>
      </c>
      <c r="H41" s="22">
        <f t="shared" si="6"/>
        <v>19</v>
      </c>
      <c r="I41" s="1" t="str">
        <f>VLOOKUP(B65,'2'!$A$2:$B$39,2,FALSE)</f>
        <v>Konsentrasi Keahlian Teknik Sepeda Motor</v>
      </c>
      <c r="J41" s="22">
        <v>4</v>
      </c>
      <c r="K41" s="22" t="s">
        <v>73</v>
      </c>
      <c r="L41" s="22">
        <f t="shared" si="7"/>
        <v>64</v>
      </c>
    </row>
    <row r="42" spans="1:12" x14ac:dyDescent="0.25">
      <c r="A42">
        <v>41</v>
      </c>
      <c r="B42">
        <v>29</v>
      </c>
      <c r="C42" t="s">
        <v>4703</v>
      </c>
      <c r="D42" t="s">
        <v>170</v>
      </c>
      <c r="E42">
        <v>2</v>
      </c>
      <c r="F42">
        <f t="shared" si="2"/>
        <v>41</v>
      </c>
      <c r="H42" s="22">
        <f t="shared" si="6"/>
        <v>23</v>
      </c>
      <c r="I42" s="1" t="str">
        <f>VLOOKUP(B66,'2'!$A$2:$B$39,2,FALSE)</f>
        <v>Gambar Teknik Manufaktur</v>
      </c>
      <c r="J42" s="22">
        <v>4</v>
      </c>
      <c r="K42" s="22" t="s">
        <v>73</v>
      </c>
      <c r="L42" s="22">
        <f t="shared" si="7"/>
        <v>65</v>
      </c>
    </row>
    <row r="43" spans="1:12" x14ac:dyDescent="0.25">
      <c r="A43">
        <v>42</v>
      </c>
      <c r="B43">
        <v>9</v>
      </c>
      <c r="C43" t="s">
        <v>4704</v>
      </c>
      <c r="D43" t="s">
        <v>170</v>
      </c>
      <c r="E43">
        <v>2</v>
      </c>
      <c r="F43">
        <f t="shared" si="2"/>
        <v>42</v>
      </c>
      <c r="H43" s="22">
        <f t="shared" si="6"/>
        <v>17</v>
      </c>
      <c r="I43" s="1" t="str">
        <f>VLOOKUP(B67,'2'!$A$2:$B$39,2,FALSE)</f>
        <v>Konsentrasi Keahlian Teknik Otomasi Industri</v>
      </c>
      <c r="J43" s="22">
        <v>4</v>
      </c>
      <c r="K43" s="22" t="s">
        <v>73</v>
      </c>
      <c r="L43" s="22">
        <f t="shared" si="7"/>
        <v>66</v>
      </c>
    </row>
    <row r="44" spans="1:12" x14ac:dyDescent="0.25">
      <c r="A44">
        <v>43</v>
      </c>
      <c r="B44">
        <v>7</v>
      </c>
      <c r="C44" t="s">
        <v>4705</v>
      </c>
      <c r="D44" t="s">
        <v>170</v>
      </c>
      <c r="E44">
        <v>2</v>
      </c>
      <c r="F44">
        <f t="shared" si="2"/>
        <v>43</v>
      </c>
      <c r="H44" s="22">
        <f t="shared" si="6"/>
        <v>32</v>
      </c>
      <c r="I44" s="1" t="str">
        <f>VLOOKUP(B68,'2'!$A$2:$B$39,2,FALSE)</f>
        <v>Pemrograman Sistem Robot Manipulator</v>
      </c>
      <c r="J44" s="22">
        <v>4</v>
      </c>
      <c r="K44" s="22" t="s">
        <v>73</v>
      </c>
      <c r="L44" s="22">
        <f t="shared" si="7"/>
        <v>67</v>
      </c>
    </row>
    <row r="45" spans="1:12" x14ac:dyDescent="0.25">
      <c r="A45">
        <v>44</v>
      </c>
      <c r="B45">
        <v>10</v>
      </c>
      <c r="C45" t="s">
        <v>4706</v>
      </c>
      <c r="D45" t="s">
        <v>170</v>
      </c>
      <c r="E45">
        <v>2</v>
      </c>
      <c r="F45">
        <f t="shared" si="2"/>
        <v>44</v>
      </c>
      <c r="H45" s="22">
        <f t="shared" si="6"/>
        <v>12</v>
      </c>
      <c r="I45" s="1" t="str">
        <f>VLOOKUP(B69,'2'!$A$2:$B$39,2,FALSE)</f>
        <v>Bahasa Indonesia</v>
      </c>
      <c r="J45" s="22">
        <v>4</v>
      </c>
      <c r="K45" s="22" t="s">
        <v>73</v>
      </c>
      <c r="L45" s="22">
        <f t="shared" si="7"/>
        <v>68</v>
      </c>
    </row>
    <row r="46" spans="1:12" x14ac:dyDescent="0.25">
      <c r="A46">
        <v>45</v>
      </c>
      <c r="B46">
        <v>8</v>
      </c>
      <c r="C46" t="s">
        <v>4707</v>
      </c>
      <c r="D46" t="s">
        <v>170</v>
      </c>
      <c r="E46">
        <v>2</v>
      </c>
      <c r="F46">
        <f t="shared" si="2"/>
        <v>45</v>
      </c>
      <c r="H46" s="22">
        <f t="shared" si="6"/>
        <v>11</v>
      </c>
      <c r="I46" s="1" t="str">
        <f>VLOOKUP(B70,'2'!$A$2:$B$39,2,FALSE)</f>
        <v>Muatan Lokal Bahasa Daerah</v>
      </c>
      <c r="J46" s="22">
        <v>4</v>
      </c>
      <c r="K46" s="22" t="s">
        <v>73</v>
      </c>
      <c r="L46" s="22">
        <f t="shared" si="7"/>
        <v>69</v>
      </c>
    </row>
    <row r="47" spans="1:12" x14ac:dyDescent="0.25">
      <c r="A47">
        <v>46</v>
      </c>
      <c r="B47">
        <v>11</v>
      </c>
      <c r="C47" t="s">
        <v>4738</v>
      </c>
      <c r="D47" t="s">
        <v>170</v>
      </c>
      <c r="E47">
        <v>2</v>
      </c>
      <c r="F47">
        <f t="shared" ref="F47" si="8">A47</f>
        <v>46</v>
      </c>
      <c r="H47" s="22">
        <f t="shared" si="6"/>
        <v>24</v>
      </c>
      <c r="I47" s="1" t="str">
        <f>VLOOKUP(B71,'2'!$A$2:$B$39,2,FALSE)</f>
        <v>Kursus Bahasa Asing</v>
      </c>
      <c r="J47" s="22">
        <v>4</v>
      </c>
      <c r="K47" s="22" t="s">
        <v>73</v>
      </c>
      <c r="L47" s="22">
        <f t="shared" ref="L47:L49" si="9">A71</f>
        <v>70</v>
      </c>
    </row>
    <row r="48" spans="1:12" x14ac:dyDescent="0.25">
      <c r="A48">
        <v>47</v>
      </c>
      <c r="B48">
        <v>24</v>
      </c>
      <c r="C48" t="s">
        <v>4742</v>
      </c>
      <c r="D48" t="s">
        <v>170</v>
      </c>
      <c r="E48">
        <v>2</v>
      </c>
      <c r="F48">
        <f t="shared" ref="F48:F50" si="10">A48</f>
        <v>47</v>
      </c>
      <c r="H48" s="22">
        <f t="shared" si="6"/>
        <v>0</v>
      </c>
      <c r="I48" s="1"/>
      <c r="J48" s="22"/>
      <c r="K48" s="22"/>
      <c r="L48" s="22">
        <f t="shared" si="9"/>
        <v>0</v>
      </c>
    </row>
    <row r="49" spans="1:12" x14ac:dyDescent="0.25">
      <c r="A49">
        <v>48</v>
      </c>
      <c r="B49">
        <v>24</v>
      </c>
      <c r="C49" t="s">
        <v>4754</v>
      </c>
      <c r="D49" t="s">
        <v>170</v>
      </c>
      <c r="E49">
        <v>2</v>
      </c>
      <c r="F49">
        <f t="shared" si="10"/>
        <v>48</v>
      </c>
      <c r="H49" s="22">
        <f t="shared" si="6"/>
        <v>0</v>
      </c>
      <c r="I49" s="1"/>
      <c r="J49" s="22"/>
      <c r="K49" s="22"/>
      <c r="L49" s="22">
        <f t="shared" si="9"/>
        <v>0</v>
      </c>
    </row>
    <row r="50" spans="1:12" x14ac:dyDescent="0.25">
      <c r="A50">
        <v>49</v>
      </c>
      <c r="B50">
        <v>25</v>
      </c>
      <c r="C50" t="s">
        <v>4741</v>
      </c>
      <c r="D50" t="s">
        <v>170</v>
      </c>
      <c r="E50">
        <v>2</v>
      </c>
      <c r="F50">
        <f t="shared" si="10"/>
        <v>49</v>
      </c>
    </row>
    <row r="51" spans="1:12" x14ac:dyDescent="0.25">
      <c r="A51">
        <v>50</v>
      </c>
      <c r="B51">
        <v>1</v>
      </c>
      <c r="C51" t="s">
        <v>4708</v>
      </c>
      <c r="D51" t="s">
        <v>170</v>
      </c>
      <c r="E51">
        <v>4</v>
      </c>
      <c r="F51">
        <f t="shared" ref="F51:F68" si="11">A51</f>
        <v>50</v>
      </c>
    </row>
    <row r="52" spans="1:12" x14ac:dyDescent="0.25">
      <c r="A52">
        <v>51</v>
      </c>
      <c r="B52">
        <v>2</v>
      </c>
      <c r="C52" t="s">
        <v>4709</v>
      </c>
      <c r="D52" t="s">
        <v>170</v>
      </c>
      <c r="E52">
        <v>4</v>
      </c>
      <c r="F52">
        <f t="shared" si="11"/>
        <v>51</v>
      </c>
    </row>
    <row r="53" spans="1:12" x14ac:dyDescent="0.25">
      <c r="A53">
        <v>52</v>
      </c>
      <c r="B53">
        <v>3</v>
      </c>
      <c r="C53" t="s">
        <v>4710</v>
      </c>
      <c r="D53" t="s">
        <v>170</v>
      </c>
      <c r="E53">
        <v>4</v>
      </c>
      <c r="F53">
        <f t="shared" si="11"/>
        <v>52</v>
      </c>
    </row>
    <row r="54" spans="1:12" x14ac:dyDescent="0.25">
      <c r="A54">
        <v>53</v>
      </c>
      <c r="B54">
        <v>33</v>
      </c>
      <c r="C54" t="s">
        <v>4711</v>
      </c>
      <c r="D54" t="s">
        <v>170</v>
      </c>
      <c r="E54">
        <v>4</v>
      </c>
      <c r="F54">
        <f t="shared" si="11"/>
        <v>53</v>
      </c>
    </row>
    <row r="55" spans="1:12" x14ac:dyDescent="0.25">
      <c r="A55">
        <v>54</v>
      </c>
      <c r="B55">
        <v>4</v>
      </c>
      <c r="C55" t="s">
        <v>4712</v>
      </c>
      <c r="D55" t="s">
        <v>170</v>
      </c>
      <c r="E55">
        <v>4</v>
      </c>
      <c r="F55">
        <f t="shared" si="11"/>
        <v>54</v>
      </c>
    </row>
    <row r="56" spans="1:12" x14ac:dyDescent="0.25">
      <c r="A56">
        <v>55</v>
      </c>
      <c r="B56">
        <v>26</v>
      </c>
      <c r="C56" t="s">
        <v>4713</v>
      </c>
      <c r="D56" t="s">
        <v>170</v>
      </c>
      <c r="E56">
        <v>4</v>
      </c>
      <c r="F56">
        <f t="shared" si="11"/>
        <v>55</v>
      </c>
    </row>
    <row r="57" spans="1:12" x14ac:dyDescent="0.25">
      <c r="A57">
        <v>56</v>
      </c>
      <c r="B57">
        <v>5</v>
      </c>
      <c r="C57" t="s">
        <v>4714</v>
      </c>
      <c r="D57" t="s">
        <v>170</v>
      </c>
      <c r="E57">
        <v>4</v>
      </c>
      <c r="F57">
        <f t="shared" si="11"/>
        <v>56</v>
      </c>
    </row>
    <row r="58" spans="1:12" x14ac:dyDescent="0.25">
      <c r="A58">
        <v>57</v>
      </c>
      <c r="B58">
        <v>13</v>
      </c>
      <c r="C58" t="s">
        <v>4715</v>
      </c>
      <c r="D58" t="s">
        <v>170</v>
      </c>
      <c r="E58">
        <v>4</v>
      </c>
      <c r="F58">
        <f t="shared" si="11"/>
        <v>57</v>
      </c>
    </row>
    <row r="59" spans="1:12" x14ac:dyDescent="0.25">
      <c r="A59">
        <v>58</v>
      </c>
      <c r="B59">
        <v>14</v>
      </c>
      <c r="C59" t="s">
        <v>4716</v>
      </c>
      <c r="D59" t="s">
        <v>170</v>
      </c>
      <c r="E59">
        <v>4</v>
      </c>
      <c r="F59">
        <f t="shared" si="11"/>
        <v>58</v>
      </c>
    </row>
    <row r="60" spans="1:12" x14ac:dyDescent="0.25">
      <c r="A60">
        <v>59</v>
      </c>
      <c r="B60">
        <v>18</v>
      </c>
      <c r="C60" t="s">
        <v>4717</v>
      </c>
      <c r="D60" t="s">
        <v>170</v>
      </c>
      <c r="E60">
        <v>4</v>
      </c>
      <c r="F60">
        <f t="shared" si="11"/>
        <v>59</v>
      </c>
    </row>
    <row r="61" spans="1:12" x14ac:dyDescent="0.25">
      <c r="A61">
        <v>60</v>
      </c>
      <c r="B61">
        <v>30</v>
      </c>
      <c r="C61" t="s">
        <v>4718</v>
      </c>
      <c r="D61" t="s">
        <v>170</v>
      </c>
      <c r="E61">
        <v>4</v>
      </c>
      <c r="F61">
        <f t="shared" si="11"/>
        <v>60</v>
      </c>
    </row>
    <row r="62" spans="1:12" x14ac:dyDescent="0.25">
      <c r="A62">
        <v>61</v>
      </c>
      <c r="B62">
        <v>20</v>
      </c>
      <c r="C62" t="s">
        <v>4719</v>
      </c>
      <c r="D62" t="s">
        <v>170</v>
      </c>
      <c r="E62">
        <v>4</v>
      </c>
      <c r="F62">
        <f t="shared" si="11"/>
        <v>61</v>
      </c>
    </row>
    <row r="63" spans="1:12" x14ac:dyDescent="0.25">
      <c r="A63">
        <v>62</v>
      </c>
      <c r="B63">
        <v>16</v>
      </c>
      <c r="C63" t="s">
        <v>4720</v>
      </c>
      <c r="D63" t="s">
        <v>170</v>
      </c>
      <c r="E63">
        <v>4</v>
      </c>
      <c r="F63">
        <f t="shared" si="11"/>
        <v>62</v>
      </c>
    </row>
    <row r="64" spans="1:12" x14ac:dyDescent="0.25">
      <c r="A64">
        <v>63</v>
      </c>
      <c r="B64">
        <v>31</v>
      </c>
      <c r="C64" t="s">
        <v>4721</v>
      </c>
      <c r="D64" t="s">
        <v>170</v>
      </c>
      <c r="E64">
        <v>4</v>
      </c>
      <c r="F64">
        <f t="shared" si="11"/>
        <v>63</v>
      </c>
    </row>
    <row r="65" spans="1:6" x14ac:dyDescent="0.25">
      <c r="A65">
        <v>64</v>
      </c>
      <c r="B65">
        <v>19</v>
      </c>
      <c r="C65" t="s">
        <v>4722</v>
      </c>
      <c r="D65" t="s">
        <v>170</v>
      </c>
      <c r="E65">
        <v>4</v>
      </c>
      <c r="F65">
        <f t="shared" si="11"/>
        <v>64</v>
      </c>
    </row>
    <row r="66" spans="1:6" x14ac:dyDescent="0.25">
      <c r="A66">
        <v>65</v>
      </c>
      <c r="B66">
        <v>23</v>
      </c>
      <c r="C66" t="s">
        <v>4723</v>
      </c>
      <c r="D66" t="s">
        <v>170</v>
      </c>
      <c r="E66">
        <v>4</v>
      </c>
      <c r="F66">
        <f t="shared" si="11"/>
        <v>65</v>
      </c>
    </row>
    <row r="67" spans="1:6" x14ac:dyDescent="0.25">
      <c r="A67">
        <v>66</v>
      </c>
      <c r="B67">
        <v>17</v>
      </c>
      <c r="C67" t="s">
        <v>4724</v>
      </c>
      <c r="D67" t="s">
        <v>170</v>
      </c>
      <c r="E67">
        <v>4</v>
      </c>
      <c r="F67">
        <f t="shared" si="11"/>
        <v>66</v>
      </c>
    </row>
    <row r="68" spans="1:6" x14ac:dyDescent="0.25">
      <c r="A68">
        <v>67</v>
      </c>
      <c r="B68">
        <v>32</v>
      </c>
      <c r="C68" t="s">
        <v>4725</v>
      </c>
      <c r="D68" t="s">
        <v>170</v>
      </c>
      <c r="E68">
        <v>4</v>
      </c>
      <c r="F68">
        <f t="shared" si="11"/>
        <v>67</v>
      </c>
    </row>
    <row r="69" spans="1:6" x14ac:dyDescent="0.25">
      <c r="A69">
        <v>68</v>
      </c>
      <c r="B69">
        <v>12</v>
      </c>
      <c r="C69" t="s">
        <v>4736</v>
      </c>
      <c r="D69" t="s">
        <v>170</v>
      </c>
      <c r="E69">
        <v>4</v>
      </c>
      <c r="F69">
        <f t="shared" ref="F69" si="12">A69</f>
        <v>68</v>
      </c>
    </row>
    <row r="70" spans="1:6" x14ac:dyDescent="0.25">
      <c r="A70">
        <v>69</v>
      </c>
      <c r="B70">
        <v>11</v>
      </c>
      <c r="C70" t="s">
        <v>4737</v>
      </c>
      <c r="D70" t="s">
        <v>170</v>
      </c>
      <c r="E70">
        <v>4</v>
      </c>
      <c r="F70">
        <f t="shared" ref="F70" si="13">A70</f>
        <v>69</v>
      </c>
    </row>
    <row r="71" spans="1:6" x14ac:dyDescent="0.25">
      <c r="A71">
        <v>70</v>
      </c>
      <c r="B71">
        <v>24</v>
      </c>
      <c r="C71" t="s">
        <v>4742</v>
      </c>
      <c r="D71" t="s">
        <v>170</v>
      </c>
      <c r="E71">
        <v>4</v>
      </c>
      <c r="F71">
        <f t="shared" ref="F71" si="14">A71</f>
        <v>70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DE7D4-14C5-4603-829E-139DBFD917C0}">
  <dimension ref="A1:K71"/>
  <sheetViews>
    <sheetView workbookViewId="0">
      <selection activeCell="F1" sqref="E1:G1"/>
    </sheetView>
  </sheetViews>
  <sheetFormatPr defaultRowHeight="15" x14ac:dyDescent="0.25"/>
  <cols>
    <col min="2" max="2" width="31.5703125" bestFit="1" customWidth="1"/>
    <col min="3" max="3" width="11.7109375" bestFit="1" customWidth="1"/>
    <col min="4" max="4" width="11.7109375" customWidth="1"/>
    <col min="5" max="6" width="26.85546875" bestFit="1" customWidth="1"/>
  </cols>
  <sheetData>
    <row r="1" spans="1:11" x14ac:dyDescent="0.25">
      <c r="A1" t="s">
        <v>4683</v>
      </c>
      <c r="B1" t="s">
        <v>4684</v>
      </c>
      <c r="C1" t="s">
        <v>3925</v>
      </c>
      <c r="D1" t="s">
        <v>0</v>
      </c>
      <c r="E1" t="s">
        <v>4628</v>
      </c>
      <c r="F1" t="s">
        <v>29</v>
      </c>
      <c r="G1" t="s">
        <v>68</v>
      </c>
      <c r="J1">
        <v>13</v>
      </c>
      <c r="K1">
        <v>10</v>
      </c>
    </row>
    <row r="2" spans="1:11" x14ac:dyDescent="0.25">
      <c r="D2">
        <v>1</v>
      </c>
      <c r="E2">
        <v>10</v>
      </c>
      <c r="F2" t="s">
        <v>193</v>
      </c>
      <c r="G2" t="s">
        <v>194</v>
      </c>
    </row>
    <row r="3" spans="1:11" x14ac:dyDescent="0.25">
      <c r="D3">
        <v>2</v>
      </c>
      <c r="E3">
        <v>20</v>
      </c>
      <c r="F3" t="s">
        <v>195</v>
      </c>
      <c r="G3" t="s">
        <v>194</v>
      </c>
    </row>
    <row r="4" spans="1:11" x14ac:dyDescent="0.25">
      <c r="D4">
        <v>3</v>
      </c>
      <c r="E4">
        <v>30</v>
      </c>
      <c r="F4" t="s">
        <v>196</v>
      </c>
      <c r="G4" t="s">
        <v>194</v>
      </c>
    </row>
    <row r="5" spans="1:11" x14ac:dyDescent="0.25">
      <c r="D5">
        <v>4</v>
      </c>
      <c r="E5">
        <v>40</v>
      </c>
      <c r="F5" t="s">
        <v>197</v>
      </c>
      <c r="G5" t="s">
        <v>4659</v>
      </c>
    </row>
    <row r="6" spans="1:11" x14ac:dyDescent="0.25">
      <c r="D6">
        <v>5</v>
      </c>
      <c r="E6">
        <v>50</v>
      </c>
      <c r="F6" t="s">
        <v>4627</v>
      </c>
      <c r="G6" t="s">
        <v>194</v>
      </c>
    </row>
    <row r="7" spans="1:11" x14ac:dyDescent="0.25">
      <c r="D7">
        <v>6</v>
      </c>
      <c r="E7">
        <v>60</v>
      </c>
      <c r="F7" t="s">
        <v>198</v>
      </c>
      <c r="G7" t="s">
        <v>194</v>
      </c>
    </row>
    <row r="8" spans="1:11" x14ac:dyDescent="0.25">
      <c r="D8">
        <v>7</v>
      </c>
      <c r="E8">
        <v>70</v>
      </c>
      <c r="F8" t="s">
        <v>199</v>
      </c>
      <c r="G8" t="s">
        <v>194</v>
      </c>
    </row>
    <row r="9" spans="1:11" x14ac:dyDescent="0.25">
      <c r="D9">
        <v>8</v>
      </c>
      <c r="E9">
        <v>80</v>
      </c>
      <c r="F9" t="s">
        <v>200</v>
      </c>
      <c r="G9" t="s">
        <v>194</v>
      </c>
    </row>
    <row r="10" spans="1:11" x14ac:dyDescent="0.25">
      <c r="D10">
        <v>9</v>
      </c>
      <c r="E10">
        <v>90</v>
      </c>
      <c r="F10" t="s">
        <v>201</v>
      </c>
      <c r="G10" t="s">
        <v>194</v>
      </c>
    </row>
    <row r="11" spans="1:11" x14ac:dyDescent="0.25">
      <c r="A11" t="s">
        <v>72</v>
      </c>
      <c r="B11" t="s">
        <v>4315</v>
      </c>
      <c r="C11" t="str">
        <f>_xlfn.CONCAT(A11," ",B11)</f>
        <v>X TJKT 1</v>
      </c>
      <c r="D11">
        <v>10</v>
      </c>
      <c r="E11">
        <v>100</v>
      </c>
      <c r="F11" t="s">
        <v>4652</v>
      </c>
      <c r="G11" t="s">
        <v>194</v>
      </c>
    </row>
    <row r="12" spans="1:11" x14ac:dyDescent="0.25">
      <c r="A12" t="s">
        <v>73</v>
      </c>
      <c r="B12" t="s">
        <v>4315</v>
      </c>
      <c r="C12" t="str">
        <f t="shared" ref="C12:C33" si="0">_xlfn.CONCAT(A12," ",B12)</f>
        <v>XI TJKT 1</v>
      </c>
      <c r="D12">
        <v>11</v>
      </c>
      <c r="E12">
        <v>110</v>
      </c>
      <c r="F12" t="s">
        <v>4637</v>
      </c>
      <c r="G12" t="s">
        <v>194</v>
      </c>
      <c r="J12" t="s">
        <v>72</v>
      </c>
      <c r="K12">
        <f>COUNTIF($A$11:$A$40,"=X")</f>
        <v>13</v>
      </c>
    </row>
    <row r="13" spans="1:11" x14ac:dyDescent="0.25">
      <c r="A13" t="s">
        <v>72</v>
      </c>
      <c r="B13" t="s">
        <v>4316</v>
      </c>
      <c r="C13" t="str">
        <f t="shared" si="0"/>
        <v>X TJKT 2</v>
      </c>
      <c r="D13">
        <v>12</v>
      </c>
      <c r="E13">
        <v>120</v>
      </c>
      <c r="F13" t="s">
        <v>4640</v>
      </c>
      <c r="G13" t="s">
        <v>4660</v>
      </c>
      <c r="J13" t="s">
        <v>73</v>
      </c>
      <c r="K13">
        <f>COUNTIF($A$11:$A$40,"=XI")</f>
        <v>10</v>
      </c>
    </row>
    <row r="14" spans="1:11" x14ac:dyDescent="0.25">
      <c r="A14" t="s">
        <v>73</v>
      </c>
      <c r="B14" t="s">
        <v>4316</v>
      </c>
      <c r="C14" t="str">
        <f t="shared" si="0"/>
        <v>XI TJKT 2</v>
      </c>
      <c r="D14">
        <v>13</v>
      </c>
      <c r="E14">
        <v>130</v>
      </c>
      <c r="F14" t="s">
        <v>4648</v>
      </c>
      <c r="G14" t="s">
        <v>194</v>
      </c>
      <c r="K14">
        <f>SUM(K12:K13)</f>
        <v>23</v>
      </c>
    </row>
    <row r="15" spans="1:11" x14ac:dyDescent="0.25">
      <c r="A15" t="s">
        <v>72</v>
      </c>
      <c r="B15" t="s">
        <v>273</v>
      </c>
      <c r="C15" t="str">
        <f t="shared" si="0"/>
        <v>X TOI 1</v>
      </c>
      <c r="D15">
        <v>14</v>
      </c>
      <c r="E15">
        <v>140</v>
      </c>
      <c r="F15" t="s">
        <v>4632</v>
      </c>
      <c r="G15" t="s">
        <v>194</v>
      </c>
    </row>
    <row r="16" spans="1:11" x14ac:dyDescent="0.25">
      <c r="A16" t="s">
        <v>73</v>
      </c>
      <c r="B16" t="s">
        <v>273</v>
      </c>
      <c r="C16" t="str">
        <f t="shared" si="0"/>
        <v>XI TOI 1</v>
      </c>
      <c r="D16">
        <v>15</v>
      </c>
      <c r="E16">
        <v>150</v>
      </c>
      <c r="F16" t="s">
        <v>4644</v>
      </c>
      <c r="G16" t="s">
        <v>4657</v>
      </c>
    </row>
    <row r="17" spans="1:7" x14ac:dyDescent="0.25">
      <c r="A17" t="s">
        <v>72</v>
      </c>
      <c r="B17" t="s">
        <v>322</v>
      </c>
      <c r="C17" t="str">
        <f t="shared" si="0"/>
        <v>X TOI 2</v>
      </c>
      <c r="D17">
        <v>16</v>
      </c>
      <c r="E17">
        <v>160</v>
      </c>
      <c r="F17" t="s">
        <v>4654</v>
      </c>
      <c r="G17" t="s">
        <v>194</v>
      </c>
    </row>
    <row r="18" spans="1:7" x14ac:dyDescent="0.25">
      <c r="A18" t="s">
        <v>73</v>
      </c>
      <c r="B18" t="s">
        <v>322</v>
      </c>
      <c r="C18" t="str">
        <f t="shared" si="0"/>
        <v>XI TOI 2</v>
      </c>
      <c r="D18">
        <v>17</v>
      </c>
      <c r="E18">
        <v>170</v>
      </c>
      <c r="F18" t="s">
        <v>4646</v>
      </c>
      <c r="G18" t="s">
        <v>194</v>
      </c>
    </row>
    <row r="19" spans="1:7" x14ac:dyDescent="0.25">
      <c r="A19" t="s">
        <v>72</v>
      </c>
      <c r="B19" t="s">
        <v>3926</v>
      </c>
      <c r="C19" t="str">
        <f t="shared" si="0"/>
        <v>X TOI 3</v>
      </c>
      <c r="D19">
        <v>18</v>
      </c>
      <c r="E19">
        <v>180</v>
      </c>
      <c r="F19" t="s">
        <v>4635</v>
      </c>
      <c r="G19" t="s">
        <v>4659</v>
      </c>
    </row>
    <row r="20" spans="1:7" x14ac:dyDescent="0.25">
      <c r="A20" t="s">
        <v>72</v>
      </c>
      <c r="B20" t="s">
        <v>371</v>
      </c>
      <c r="C20" t="str">
        <f t="shared" si="0"/>
        <v>X TP 1</v>
      </c>
      <c r="D20">
        <v>19</v>
      </c>
      <c r="E20">
        <v>190</v>
      </c>
      <c r="F20" t="s">
        <v>4650</v>
      </c>
      <c r="G20" t="s">
        <v>194</v>
      </c>
    </row>
    <row r="21" spans="1:7" x14ac:dyDescent="0.25">
      <c r="A21" t="s">
        <v>73</v>
      </c>
      <c r="B21" t="s">
        <v>371</v>
      </c>
      <c r="C21" t="str">
        <f t="shared" si="0"/>
        <v>XI TP 1</v>
      </c>
      <c r="D21">
        <v>20</v>
      </c>
      <c r="E21">
        <v>200</v>
      </c>
      <c r="F21" t="s">
        <v>4633</v>
      </c>
      <c r="G21" t="s">
        <v>194</v>
      </c>
    </row>
    <row r="22" spans="1:7" x14ac:dyDescent="0.25">
      <c r="A22" t="s">
        <v>72</v>
      </c>
      <c r="B22" t="s">
        <v>428</v>
      </c>
      <c r="C22" t="str">
        <f t="shared" si="0"/>
        <v>X TP 2</v>
      </c>
      <c r="D22">
        <v>21</v>
      </c>
      <c r="E22">
        <v>210</v>
      </c>
      <c r="F22" t="s">
        <v>4641</v>
      </c>
      <c r="G22" t="s">
        <v>194</v>
      </c>
    </row>
    <row r="23" spans="1:7" x14ac:dyDescent="0.25">
      <c r="A23" t="s">
        <v>73</v>
      </c>
      <c r="B23" t="s">
        <v>428</v>
      </c>
      <c r="C23" t="str">
        <f t="shared" si="0"/>
        <v>XI TP 2</v>
      </c>
      <c r="D23">
        <v>22</v>
      </c>
      <c r="E23">
        <v>220</v>
      </c>
      <c r="F23" t="s">
        <v>4658</v>
      </c>
      <c r="G23" t="s">
        <v>194</v>
      </c>
    </row>
    <row r="24" spans="1:7" x14ac:dyDescent="0.25">
      <c r="A24" t="s">
        <v>73</v>
      </c>
      <c r="B24" t="s">
        <v>492</v>
      </c>
      <c r="C24" t="str">
        <f t="shared" si="0"/>
        <v>XI TP 3</v>
      </c>
      <c r="D24">
        <v>23</v>
      </c>
      <c r="E24">
        <v>230</v>
      </c>
      <c r="F24" t="s">
        <v>4630</v>
      </c>
      <c r="G24" t="s">
        <v>194</v>
      </c>
    </row>
    <row r="25" spans="1:7" x14ac:dyDescent="0.25">
      <c r="A25" t="s">
        <v>72</v>
      </c>
      <c r="B25" t="s">
        <v>492</v>
      </c>
      <c r="C25" t="str">
        <f t="shared" si="0"/>
        <v>X TP 3</v>
      </c>
      <c r="D25">
        <v>24</v>
      </c>
      <c r="E25">
        <v>240</v>
      </c>
      <c r="F25" t="s">
        <v>4663</v>
      </c>
      <c r="G25" t="s">
        <v>4664</v>
      </c>
    </row>
    <row r="26" spans="1:7" x14ac:dyDescent="0.25">
      <c r="A26" t="s">
        <v>72</v>
      </c>
      <c r="B26" t="s">
        <v>556</v>
      </c>
      <c r="C26" t="str">
        <f t="shared" si="0"/>
        <v>X TP 4</v>
      </c>
      <c r="D26">
        <v>25</v>
      </c>
      <c r="E26">
        <v>250</v>
      </c>
      <c r="F26" t="s">
        <v>4645</v>
      </c>
      <c r="G26" t="s">
        <v>194</v>
      </c>
    </row>
    <row r="27" spans="1:7" x14ac:dyDescent="0.25">
      <c r="A27" t="s">
        <v>73</v>
      </c>
      <c r="B27" t="s">
        <v>556</v>
      </c>
      <c r="C27" t="str">
        <f t="shared" si="0"/>
        <v>XI TP 4</v>
      </c>
      <c r="D27">
        <v>26</v>
      </c>
      <c r="E27">
        <v>260</v>
      </c>
      <c r="F27" t="s">
        <v>4649</v>
      </c>
      <c r="G27" t="s">
        <v>4659</v>
      </c>
    </row>
    <row r="28" spans="1:7" x14ac:dyDescent="0.25">
      <c r="A28" t="s">
        <v>72</v>
      </c>
      <c r="B28" t="s">
        <v>3928</v>
      </c>
      <c r="C28" t="str">
        <f t="shared" si="0"/>
        <v>X TP 5</v>
      </c>
      <c r="D28">
        <v>27</v>
      </c>
      <c r="E28">
        <v>270</v>
      </c>
      <c r="F28" t="s">
        <v>4639</v>
      </c>
      <c r="G28" t="s">
        <v>194</v>
      </c>
    </row>
    <row r="29" spans="1:7" x14ac:dyDescent="0.25">
      <c r="A29" t="s">
        <v>72</v>
      </c>
      <c r="B29" t="s">
        <v>615</v>
      </c>
      <c r="C29" t="str">
        <f t="shared" si="0"/>
        <v>X TSM 1</v>
      </c>
      <c r="D29">
        <v>28</v>
      </c>
      <c r="E29">
        <v>280</v>
      </c>
      <c r="F29" t="s">
        <v>4651</v>
      </c>
      <c r="G29" t="s">
        <v>4661</v>
      </c>
    </row>
    <row r="30" spans="1:7" x14ac:dyDescent="0.25">
      <c r="A30" t="s">
        <v>73</v>
      </c>
      <c r="B30" t="s">
        <v>615</v>
      </c>
      <c r="C30" t="str">
        <f t="shared" si="0"/>
        <v>XI TSM 1</v>
      </c>
      <c r="D30">
        <v>29</v>
      </c>
      <c r="E30">
        <v>290</v>
      </c>
      <c r="F30" t="s">
        <v>4631</v>
      </c>
      <c r="G30" t="s">
        <v>194</v>
      </c>
    </row>
    <row r="31" spans="1:7" x14ac:dyDescent="0.25">
      <c r="A31" t="s">
        <v>72</v>
      </c>
      <c r="B31" t="s">
        <v>681</v>
      </c>
      <c r="C31" t="str">
        <f t="shared" si="0"/>
        <v>X TSM 2</v>
      </c>
      <c r="D31">
        <v>30</v>
      </c>
      <c r="E31">
        <v>300</v>
      </c>
      <c r="F31" t="s">
        <v>4642</v>
      </c>
      <c r="G31" t="s">
        <v>194</v>
      </c>
    </row>
    <row r="32" spans="1:7" x14ac:dyDescent="0.25">
      <c r="A32" t="s">
        <v>73</v>
      </c>
      <c r="B32" t="s">
        <v>681</v>
      </c>
      <c r="C32" t="str">
        <f t="shared" si="0"/>
        <v>XI TSM 2</v>
      </c>
      <c r="D32">
        <v>31</v>
      </c>
      <c r="E32">
        <v>310</v>
      </c>
      <c r="F32" t="s">
        <v>4653</v>
      </c>
      <c r="G32" t="s">
        <v>194</v>
      </c>
    </row>
    <row r="33" spans="1:7" x14ac:dyDescent="0.25">
      <c r="A33" t="s">
        <v>72</v>
      </c>
      <c r="B33" t="s">
        <v>3929</v>
      </c>
      <c r="C33" t="str">
        <f t="shared" si="0"/>
        <v>X TSM 3</v>
      </c>
      <c r="D33">
        <v>32</v>
      </c>
      <c r="E33">
        <v>320</v>
      </c>
      <c r="F33" t="s">
        <v>4656</v>
      </c>
      <c r="G33" t="s">
        <v>194</v>
      </c>
    </row>
    <row r="34" spans="1:7" x14ac:dyDescent="0.25">
      <c r="D34">
        <v>33</v>
      </c>
      <c r="E34">
        <v>330</v>
      </c>
      <c r="F34" t="s">
        <v>4629</v>
      </c>
      <c r="G34" t="s">
        <v>194</v>
      </c>
    </row>
    <row r="35" spans="1:7" x14ac:dyDescent="0.25">
      <c r="D35">
        <v>34</v>
      </c>
      <c r="E35">
        <v>340</v>
      </c>
      <c r="F35" t="s">
        <v>4634</v>
      </c>
      <c r="G35" t="s">
        <v>194</v>
      </c>
    </row>
    <row r="36" spans="1:7" x14ac:dyDescent="0.25">
      <c r="D36">
        <v>35</v>
      </c>
      <c r="E36">
        <v>350</v>
      </c>
      <c r="F36" t="s">
        <v>4636</v>
      </c>
      <c r="G36" t="s">
        <v>4662</v>
      </c>
    </row>
    <row r="37" spans="1:7" x14ac:dyDescent="0.25">
      <c r="D37">
        <v>36</v>
      </c>
      <c r="E37">
        <v>360</v>
      </c>
      <c r="F37" t="s">
        <v>4638</v>
      </c>
      <c r="G37" t="s">
        <v>194</v>
      </c>
    </row>
    <row r="38" spans="1:7" x14ac:dyDescent="0.25">
      <c r="D38">
        <v>37</v>
      </c>
      <c r="E38">
        <v>370</v>
      </c>
      <c r="F38" t="s">
        <v>4643</v>
      </c>
      <c r="G38" t="s">
        <v>4659</v>
      </c>
    </row>
    <row r="39" spans="1:7" x14ac:dyDescent="0.25">
      <c r="D39">
        <v>38</v>
      </c>
      <c r="E39">
        <v>380</v>
      </c>
      <c r="F39" t="s">
        <v>4647</v>
      </c>
      <c r="G39" t="s">
        <v>4659</v>
      </c>
    </row>
    <row r="40" spans="1:7" x14ac:dyDescent="0.25">
      <c r="D40">
        <v>39</v>
      </c>
      <c r="E40">
        <v>390</v>
      </c>
      <c r="F40" t="s">
        <v>4655</v>
      </c>
      <c r="G40" t="s">
        <v>4659</v>
      </c>
    </row>
    <row r="65" spans="3:5" x14ac:dyDescent="0.25">
      <c r="C65" t="str">
        <f t="shared" ref="C65:C71" si="1">_xlfn.CONCAT(A65," ",B65)</f>
        <v xml:space="preserve"> </v>
      </c>
      <c r="E65">
        <v>330</v>
      </c>
    </row>
    <row r="66" spans="3:5" x14ac:dyDescent="0.25">
      <c r="C66" t="str">
        <f t="shared" si="1"/>
        <v xml:space="preserve"> </v>
      </c>
      <c r="E66">
        <v>340</v>
      </c>
    </row>
    <row r="67" spans="3:5" x14ac:dyDescent="0.25">
      <c r="C67" t="str">
        <f t="shared" si="1"/>
        <v xml:space="preserve"> </v>
      </c>
      <c r="E67">
        <v>350</v>
      </c>
    </row>
    <row r="68" spans="3:5" x14ac:dyDescent="0.25">
      <c r="C68" t="str">
        <f t="shared" si="1"/>
        <v xml:space="preserve"> </v>
      </c>
      <c r="E68">
        <v>360</v>
      </c>
    </row>
    <row r="69" spans="3:5" x14ac:dyDescent="0.25">
      <c r="C69" t="str">
        <f t="shared" si="1"/>
        <v xml:space="preserve"> </v>
      </c>
      <c r="E69">
        <v>370</v>
      </c>
    </row>
    <row r="70" spans="3:5" x14ac:dyDescent="0.25">
      <c r="C70" t="str">
        <f t="shared" si="1"/>
        <v xml:space="preserve"> </v>
      </c>
      <c r="E70">
        <v>380</v>
      </c>
    </row>
    <row r="71" spans="3:5" x14ac:dyDescent="0.25">
      <c r="C71" t="str">
        <f t="shared" si="1"/>
        <v xml:space="preserve"> </v>
      </c>
      <c r="E71">
        <v>390</v>
      </c>
    </row>
  </sheetData>
  <conditionalFormatting sqref="A12:A39 B31">
    <cfRule type="containsText" dxfId="0" priority="1" operator="containsText" text="XI">
      <formula>NOT(ISERROR(SEARCH("XI",A12)))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405A7-91A0-49D7-B919-FF0E2E2B9B18}">
  <dimension ref="A1:AN368"/>
  <sheetViews>
    <sheetView workbookViewId="0">
      <selection activeCell="B2" sqref="B2"/>
    </sheetView>
  </sheetViews>
  <sheetFormatPr defaultRowHeight="15" x14ac:dyDescent="0.25"/>
  <cols>
    <col min="15" max="15" width="4.85546875" bestFit="1" customWidth="1"/>
    <col min="16" max="16" width="24.28515625" customWidth="1"/>
    <col min="30" max="30" width="38.7109375" bestFit="1" customWidth="1"/>
  </cols>
  <sheetData>
    <row r="1" spans="1:40" x14ac:dyDescent="0.25">
      <c r="A1" s="14" t="s">
        <v>3925</v>
      </c>
      <c r="B1" s="14">
        <v>12</v>
      </c>
      <c r="C1" s="14"/>
      <c r="D1" s="14"/>
      <c r="E1" s="14"/>
      <c r="F1" s="14"/>
      <c r="G1" s="14"/>
      <c r="H1" s="14"/>
      <c r="I1" s="14"/>
      <c r="J1" s="14"/>
      <c r="M1" s="14" t="s">
        <v>3925</v>
      </c>
      <c r="N1" s="14">
        <v>10</v>
      </c>
      <c r="O1" s="14"/>
      <c r="P1" s="14"/>
      <c r="Q1" s="14"/>
      <c r="R1" s="14"/>
      <c r="S1" s="14"/>
      <c r="T1" s="14"/>
      <c r="U1" s="14"/>
      <c r="V1" s="14" t="s">
        <v>203</v>
      </c>
      <c r="W1" s="14" t="s">
        <v>202</v>
      </c>
      <c r="X1" s="14" t="s">
        <v>204</v>
      </c>
      <c r="Y1" s="14"/>
      <c r="Z1" s="14"/>
      <c r="AB1" s="20" t="s">
        <v>3925</v>
      </c>
      <c r="AC1" s="20">
        <v>11</v>
      </c>
      <c r="AD1" s="14"/>
      <c r="AE1" s="14"/>
      <c r="AF1" s="14"/>
      <c r="AG1" s="14"/>
      <c r="AH1" s="14"/>
      <c r="AI1" s="14"/>
      <c r="AJ1" s="14"/>
      <c r="AK1" s="14" t="s">
        <v>203</v>
      </c>
      <c r="AL1" s="14" t="s">
        <v>202</v>
      </c>
      <c r="AM1" s="14" t="s">
        <v>204</v>
      </c>
    </row>
    <row r="2" spans="1:40" x14ac:dyDescent="0.25">
      <c r="A2" t="s">
        <v>4688</v>
      </c>
      <c r="B2" t="s">
        <v>1</v>
      </c>
      <c r="C2" t="s">
        <v>2</v>
      </c>
      <c r="D2" t="s">
        <v>3</v>
      </c>
      <c r="F2" t="s">
        <v>202</v>
      </c>
      <c r="G2" t="s">
        <v>203</v>
      </c>
      <c r="H2" t="s">
        <v>204</v>
      </c>
      <c r="M2" t="s">
        <v>4688</v>
      </c>
      <c r="N2" t="s">
        <v>1</v>
      </c>
      <c r="O2" t="s">
        <v>2</v>
      </c>
      <c r="P2" t="s">
        <v>3</v>
      </c>
      <c r="Q2" t="s">
        <v>4686</v>
      </c>
      <c r="R2" t="s">
        <v>4685</v>
      </c>
      <c r="S2" t="s">
        <v>3925</v>
      </c>
      <c r="T2" t="s">
        <v>4683</v>
      </c>
      <c r="U2" t="s">
        <v>4684</v>
      </c>
      <c r="AB2" t="s">
        <v>1</v>
      </c>
      <c r="AC2" t="s">
        <v>2</v>
      </c>
      <c r="AD2" t="s">
        <v>3</v>
      </c>
      <c r="AE2" t="s">
        <v>4688</v>
      </c>
      <c r="AF2" t="s">
        <v>4686</v>
      </c>
      <c r="AG2" t="s">
        <v>4685</v>
      </c>
      <c r="AH2" t="s">
        <v>3925</v>
      </c>
      <c r="AI2" t="s">
        <v>4683</v>
      </c>
      <c r="AJ2" t="s">
        <v>4684</v>
      </c>
    </row>
    <row r="3" spans="1:40" x14ac:dyDescent="0.25">
      <c r="A3">
        <v>1</v>
      </c>
      <c r="B3">
        <v>13491</v>
      </c>
      <c r="C3" t="s">
        <v>205</v>
      </c>
      <c r="D3" t="s">
        <v>206</v>
      </c>
      <c r="E3" t="s">
        <v>207</v>
      </c>
      <c r="G3">
        <v>0</v>
      </c>
      <c r="H3">
        <v>3</v>
      </c>
      <c r="I3" t="s">
        <v>208</v>
      </c>
      <c r="J3">
        <v>1</v>
      </c>
      <c r="M3">
        <v>264</v>
      </c>
      <c r="N3">
        <v>14162</v>
      </c>
      <c r="P3" t="s">
        <v>3949</v>
      </c>
      <c r="Q3">
        <f>VLOOKUP(S3,'6'!$I$2:$J$33,2,FALSE)</f>
        <v>10</v>
      </c>
      <c r="R3">
        <f>VLOOKUP(S3,'4'!$C$11:$F$33,2,FALSE)</f>
        <v>10</v>
      </c>
      <c r="S3" t="str">
        <f>_xlfn.CONCAT(T3," ",U3)</f>
        <v>X TJKT 1</v>
      </c>
      <c r="T3" t="s">
        <v>72</v>
      </c>
      <c r="U3" t="s">
        <v>4315</v>
      </c>
      <c r="V3">
        <f>VLOOKUP(P3,[1]Sheet1!$B$2:$E$393,2,FALSE)</f>
        <v>0</v>
      </c>
      <c r="W3">
        <f>VLOOKUP(P3,[1]Sheet1!$B$2:$E$393,3,FALSE)</f>
        <v>0</v>
      </c>
      <c r="X3">
        <f>VLOOKUP(P3,[1]Sheet1!$B$2:$E$393,4,FALSE)</f>
        <v>0</v>
      </c>
      <c r="AB3">
        <v>13803</v>
      </c>
      <c r="AD3" t="s">
        <v>4317</v>
      </c>
      <c r="AE3">
        <v>630</v>
      </c>
      <c r="AF3">
        <f>VLOOKUP(AH3,'6'!$I$2:$J$33,2,FALSE)</f>
        <v>23</v>
      </c>
      <c r="AG3">
        <f>VLOOKUP(AH3,'4'!$C$11:$F$33,2,FALSE)</f>
        <v>11</v>
      </c>
      <c r="AH3" t="str">
        <f>_xlfn.CONCAT(AI3," ",AJ3)</f>
        <v>XI TJKT 1</v>
      </c>
      <c r="AI3" t="s">
        <v>73</v>
      </c>
      <c r="AJ3" t="s">
        <v>4315</v>
      </c>
      <c r="AK3" t="e">
        <f>VLOOKUP(AD3,[1]xi!$B$3:$E$208,2,FALSE)</f>
        <v>#N/A</v>
      </c>
      <c r="AL3" t="e">
        <f>VLOOKUP(AD3,[1]xi!$B$3:$E$208,3,FALSE)</f>
        <v>#N/A</v>
      </c>
      <c r="AM3" t="e">
        <f>VLOOKUP(AD3,[1]xi!$B$3:$E$208,4,FALSE)</f>
        <v>#N/A</v>
      </c>
      <c r="AN3" t="s">
        <v>4758</v>
      </c>
    </row>
    <row r="4" spans="1:40" x14ac:dyDescent="0.25">
      <c r="A4">
        <v>2</v>
      </c>
      <c r="B4">
        <v>13493</v>
      </c>
      <c r="C4" t="s">
        <v>209</v>
      </c>
      <c r="D4" t="s">
        <v>210</v>
      </c>
      <c r="E4" t="s">
        <v>207</v>
      </c>
      <c r="F4">
        <v>0</v>
      </c>
      <c r="G4">
        <v>0</v>
      </c>
      <c r="H4">
        <v>0</v>
      </c>
      <c r="I4" t="s">
        <v>208</v>
      </c>
      <c r="J4">
        <v>1</v>
      </c>
      <c r="M4">
        <v>265</v>
      </c>
      <c r="N4">
        <v>14163</v>
      </c>
      <c r="P4" t="s">
        <v>3950</v>
      </c>
      <c r="Q4">
        <f>VLOOKUP(S4,'6'!$I$2:$J$33,2,FALSE)</f>
        <v>10</v>
      </c>
      <c r="R4">
        <f>VLOOKUP(S4,'4'!$C$11:$F$33,2,FALSE)</f>
        <v>10</v>
      </c>
      <c r="S4" t="str">
        <f t="shared" ref="S4:S67" si="0">_xlfn.CONCAT(T4," ",U4)</f>
        <v>X TJKT 1</v>
      </c>
      <c r="T4" t="s">
        <v>72</v>
      </c>
      <c r="U4" t="s">
        <v>4315</v>
      </c>
      <c r="V4">
        <f>VLOOKUP(P4,[1]Sheet1!$B$2:$E$393,2,FALSE)</f>
        <v>0</v>
      </c>
      <c r="W4">
        <f>VLOOKUP(P4,[1]Sheet1!$B$2:$E$393,3,FALSE)</f>
        <v>0</v>
      </c>
      <c r="X4">
        <f>VLOOKUP(P4,[1]Sheet1!$B$2:$E$393,4,FALSE)</f>
        <v>0</v>
      </c>
      <c r="AB4">
        <v>13804</v>
      </c>
      <c r="AD4" t="s">
        <v>4318</v>
      </c>
      <c r="AE4">
        <v>631</v>
      </c>
      <c r="AF4">
        <f>VLOOKUP(AH4,'6'!$I$2:$J$33,2,FALSE)</f>
        <v>23</v>
      </c>
      <c r="AG4">
        <f>VLOOKUP(AH4,'4'!$C$11:$F$33,2,FALSE)</f>
        <v>11</v>
      </c>
      <c r="AH4" t="str">
        <f t="shared" ref="AH4:AH67" si="1">_xlfn.CONCAT(AI4," ",AJ4)</f>
        <v>XI TJKT 1</v>
      </c>
      <c r="AI4" t="s">
        <v>73</v>
      </c>
      <c r="AJ4" t="s">
        <v>4315</v>
      </c>
      <c r="AK4" t="e">
        <f>VLOOKUP(AD4,[1]xi!$B$3:$E$208,2,FALSE)</f>
        <v>#N/A</v>
      </c>
      <c r="AL4" t="e">
        <f>VLOOKUP(AD4,[1]xi!$B$3:$E$208,3,FALSE)</f>
        <v>#N/A</v>
      </c>
      <c r="AM4" t="e">
        <f>VLOOKUP(AD4,[1]xi!$B$3:$E$208,4,FALSE)</f>
        <v>#N/A</v>
      </c>
      <c r="AN4" t="s">
        <v>4758</v>
      </c>
    </row>
    <row r="5" spans="1:40" x14ac:dyDescent="0.25">
      <c r="A5">
        <v>3</v>
      </c>
      <c r="B5">
        <v>13494</v>
      </c>
      <c r="C5" t="s">
        <v>211</v>
      </c>
      <c r="D5" t="s">
        <v>212</v>
      </c>
      <c r="E5" t="s">
        <v>207</v>
      </c>
      <c r="F5">
        <v>0</v>
      </c>
      <c r="G5">
        <v>0</v>
      </c>
      <c r="H5">
        <v>0</v>
      </c>
      <c r="I5" t="s">
        <v>208</v>
      </c>
      <c r="J5">
        <v>1</v>
      </c>
      <c r="M5">
        <v>266</v>
      </c>
      <c r="N5">
        <v>14164</v>
      </c>
      <c r="P5" t="s">
        <v>3951</v>
      </c>
      <c r="Q5">
        <f>VLOOKUP(S5,'6'!$I$2:$J$33,2,FALSE)</f>
        <v>10</v>
      </c>
      <c r="R5">
        <f>VLOOKUP(S5,'4'!$C$11:$F$33,2,FALSE)</f>
        <v>10</v>
      </c>
      <c r="S5" t="str">
        <f t="shared" si="0"/>
        <v>X TJKT 1</v>
      </c>
      <c r="T5" t="s">
        <v>72</v>
      </c>
      <c r="U5" t="s">
        <v>4315</v>
      </c>
      <c r="V5">
        <f>VLOOKUP(P5,[1]Sheet1!$B$2:$E$393,2,FALSE)</f>
        <v>0</v>
      </c>
      <c r="W5">
        <f>VLOOKUP(P5,[1]Sheet1!$B$2:$E$393,3,FALSE)</f>
        <v>0</v>
      </c>
      <c r="X5">
        <f>VLOOKUP(P5,[1]Sheet1!$B$2:$E$393,4,FALSE)</f>
        <v>0</v>
      </c>
      <c r="AB5">
        <v>13805</v>
      </c>
      <c r="AD5" t="s">
        <v>4319</v>
      </c>
      <c r="AE5">
        <v>632</v>
      </c>
      <c r="AF5">
        <f>VLOOKUP(AH5,'6'!$I$2:$J$33,2,FALSE)</f>
        <v>23</v>
      </c>
      <c r="AG5">
        <f>VLOOKUP(AH5,'4'!$C$11:$F$33,2,FALSE)</f>
        <v>11</v>
      </c>
      <c r="AH5" t="str">
        <f t="shared" si="1"/>
        <v>XI TJKT 1</v>
      </c>
      <c r="AI5" t="s">
        <v>73</v>
      </c>
      <c r="AJ5" t="s">
        <v>4315</v>
      </c>
      <c r="AK5" t="e">
        <f>VLOOKUP(AD5,[1]xi!$B$3:$E$208,2,FALSE)</f>
        <v>#N/A</v>
      </c>
      <c r="AL5" t="e">
        <f>VLOOKUP(AD5,[1]xi!$B$3:$E$208,3,FALSE)</f>
        <v>#N/A</v>
      </c>
      <c r="AM5" t="e">
        <f>VLOOKUP(AD5,[1]xi!$B$3:$E$208,4,FALSE)</f>
        <v>#N/A</v>
      </c>
      <c r="AN5" t="s">
        <v>4758</v>
      </c>
    </row>
    <row r="6" spans="1:40" x14ac:dyDescent="0.25">
      <c r="A6">
        <v>4</v>
      </c>
      <c r="B6">
        <v>13495</v>
      </c>
      <c r="C6" t="s">
        <v>213</v>
      </c>
      <c r="D6" t="s">
        <v>214</v>
      </c>
      <c r="E6" t="s">
        <v>207</v>
      </c>
      <c r="F6">
        <v>0</v>
      </c>
      <c r="G6">
        <v>0</v>
      </c>
      <c r="H6">
        <v>3</v>
      </c>
      <c r="I6" t="s">
        <v>208</v>
      </c>
      <c r="J6">
        <v>1</v>
      </c>
      <c r="M6">
        <v>267</v>
      </c>
      <c r="N6">
        <v>14165</v>
      </c>
      <c r="P6" t="s">
        <v>3952</v>
      </c>
      <c r="Q6">
        <f>VLOOKUP(S6,'6'!$I$2:$J$33,2,FALSE)</f>
        <v>10</v>
      </c>
      <c r="R6">
        <f>VLOOKUP(S6,'4'!$C$11:$F$33,2,FALSE)</f>
        <v>10</v>
      </c>
      <c r="S6" t="str">
        <f t="shared" si="0"/>
        <v>X TJKT 1</v>
      </c>
      <c r="T6" t="s">
        <v>72</v>
      </c>
      <c r="U6" t="s">
        <v>4315</v>
      </c>
      <c r="V6">
        <f>VLOOKUP(P6,[1]Sheet1!$B$2:$E$393,2,FALSE)</f>
        <v>0</v>
      </c>
      <c r="W6">
        <f>VLOOKUP(P6,[1]Sheet1!$B$2:$E$393,3,FALSE)</f>
        <v>0</v>
      </c>
      <c r="X6">
        <f>VLOOKUP(P6,[1]Sheet1!$B$2:$E$393,4,FALSE)</f>
        <v>0</v>
      </c>
      <c r="AB6">
        <v>13806</v>
      </c>
      <c r="AD6" t="s">
        <v>4320</v>
      </c>
      <c r="AE6">
        <v>633</v>
      </c>
      <c r="AF6">
        <f>VLOOKUP(AH6,'6'!$I$2:$J$33,2,FALSE)</f>
        <v>23</v>
      </c>
      <c r="AG6">
        <f>VLOOKUP(AH6,'4'!$C$11:$F$33,2,FALSE)</f>
        <v>11</v>
      </c>
      <c r="AH6" t="str">
        <f t="shared" si="1"/>
        <v>XI TJKT 1</v>
      </c>
      <c r="AI6" t="s">
        <v>73</v>
      </c>
      <c r="AJ6" t="s">
        <v>4315</v>
      </c>
      <c r="AK6" t="e">
        <f>VLOOKUP(AD6,[1]xi!$B$3:$E$208,2,FALSE)</f>
        <v>#N/A</v>
      </c>
      <c r="AL6" t="e">
        <f>VLOOKUP(AD6,[1]xi!$B$3:$E$208,3,FALSE)</f>
        <v>#N/A</v>
      </c>
      <c r="AM6" t="e">
        <f>VLOOKUP(AD6,[1]xi!$B$3:$E$208,4,FALSE)</f>
        <v>#N/A</v>
      </c>
      <c r="AN6" t="s">
        <v>4758</v>
      </c>
    </row>
    <row r="7" spans="1:40" x14ac:dyDescent="0.25">
      <c r="A7">
        <v>5</v>
      </c>
      <c r="B7">
        <v>13496</v>
      </c>
      <c r="C7" t="s">
        <v>215</v>
      </c>
      <c r="D7" t="s">
        <v>216</v>
      </c>
      <c r="E7" t="s">
        <v>207</v>
      </c>
      <c r="F7">
        <v>0</v>
      </c>
      <c r="G7">
        <v>0</v>
      </c>
      <c r="H7">
        <v>0</v>
      </c>
      <c r="I7" t="s">
        <v>208</v>
      </c>
      <c r="J7">
        <v>1</v>
      </c>
      <c r="M7">
        <v>268</v>
      </c>
      <c r="N7">
        <v>14166</v>
      </c>
      <c r="P7" t="s">
        <v>3953</v>
      </c>
      <c r="Q7">
        <f>VLOOKUP(S7,'6'!$I$2:$J$33,2,FALSE)</f>
        <v>10</v>
      </c>
      <c r="R7">
        <f>VLOOKUP(S7,'4'!$C$11:$F$33,2,FALSE)</f>
        <v>10</v>
      </c>
      <c r="S7" t="str">
        <f t="shared" si="0"/>
        <v>X TJKT 1</v>
      </c>
      <c r="T7" t="s">
        <v>72</v>
      </c>
      <c r="U7" t="s">
        <v>4315</v>
      </c>
      <c r="V7">
        <f>VLOOKUP(P7,[1]Sheet1!$B$2:$E$393,2,FALSE)</f>
        <v>0</v>
      </c>
      <c r="W7">
        <f>VLOOKUP(P7,[1]Sheet1!$B$2:$E$393,3,FALSE)</f>
        <v>0</v>
      </c>
      <c r="X7">
        <f>VLOOKUP(P7,[1]Sheet1!$B$2:$E$393,4,FALSE)</f>
        <v>0</v>
      </c>
      <c r="AB7">
        <v>13807</v>
      </c>
      <c r="AD7" t="s">
        <v>4321</v>
      </c>
      <c r="AE7">
        <v>634</v>
      </c>
      <c r="AF7">
        <f>VLOOKUP(AH7,'6'!$I$2:$J$33,2,FALSE)</f>
        <v>23</v>
      </c>
      <c r="AG7">
        <f>VLOOKUP(AH7,'4'!$C$11:$F$33,2,FALSE)</f>
        <v>11</v>
      </c>
      <c r="AH7" t="str">
        <f t="shared" si="1"/>
        <v>XI TJKT 1</v>
      </c>
      <c r="AI7" t="s">
        <v>73</v>
      </c>
      <c r="AJ7" t="s">
        <v>4315</v>
      </c>
      <c r="AK7" t="e">
        <f>VLOOKUP(AD7,[1]xi!$B$3:$E$208,2,FALSE)</f>
        <v>#N/A</v>
      </c>
      <c r="AL7" t="e">
        <f>VLOOKUP(AD7,[1]xi!$B$3:$E$208,3,FALSE)</f>
        <v>#N/A</v>
      </c>
      <c r="AM7" t="e">
        <f>VLOOKUP(AD7,[1]xi!$B$3:$E$208,4,FALSE)</f>
        <v>#N/A</v>
      </c>
      <c r="AN7" t="s">
        <v>4758</v>
      </c>
    </row>
    <row r="8" spans="1:40" x14ac:dyDescent="0.25">
      <c r="A8">
        <v>6</v>
      </c>
      <c r="B8">
        <v>13497</v>
      </c>
      <c r="C8" t="s">
        <v>217</v>
      </c>
      <c r="D8" t="s">
        <v>218</v>
      </c>
      <c r="E8" t="s">
        <v>207</v>
      </c>
      <c r="F8">
        <v>0</v>
      </c>
      <c r="G8">
        <v>1</v>
      </c>
      <c r="H8">
        <v>2</v>
      </c>
      <c r="I8" t="s">
        <v>208</v>
      </c>
      <c r="J8">
        <v>1</v>
      </c>
      <c r="M8">
        <v>269</v>
      </c>
      <c r="N8">
        <v>14167</v>
      </c>
      <c r="P8" t="s">
        <v>3954</v>
      </c>
      <c r="Q8">
        <f>VLOOKUP(S8,'6'!$I$2:$J$33,2,FALSE)</f>
        <v>10</v>
      </c>
      <c r="R8">
        <f>VLOOKUP(S8,'4'!$C$11:$F$33,2,FALSE)</f>
        <v>10</v>
      </c>
      <c r="S8" t="str">
        <f t="shared" si="0"/>
        <v>X TJKT 1</v>
      </c>
      <c r="T8" t="s">
        <v>72</v>
      </c>
      <c r="U8" t="s">
        <v>4315</v>
      </c>
      <c r="V8">
        <f>VLOOKUP(P8,[1]Sheet1!$B$2:$E$393,2,FALSE)</f>
        <v>0</v>
      </c>
      <c r="W8">
        <f>VLOOKUP(P8,[1]Sheet1!$B$2:$E$393,3,FALSE)</f>
        <v>0</v>
      </c>
      <c r="X8">
        <f>VLOOKUP(P8,[1]Sheet1!$B$2:$E$393,4,FALSE)</f>
        <v>0</v>
      </c>
      <c r="AB8">
        <v>13808</v>
      </c>
      <c r="AD8" t="s">
        <v>4322</v>
      </c>
      <c r="AE8">
        <v>635</v>
      </c>
      <c r="AF8">
        <f>VLOOKUP(AH8,'6'!$I$2:$J$33,2,FALSE)</f>
        <v>23</v>
      </c>
      <c r="AG8">
        <f>VLOOKUP(AH8,'4'!$C$11:$F$33,2,FALSE)</f>
        <v>11</v>
      </c>
      <c r="AH8" t="str">
        <f t="shared" si="1"/>
        <v>XI TJKT 1</v>
      </c>
      <c r="AI8" t="s">
        <v>73</v>
      </c>
      <c r="AJ8" t="s">
        <v>4315</v>
      </c>
      <c r="AK8" t="e">
        <f>VLOOKUP(AD8,[1]xi!$B$3:$E$208,2,FALSE)</f>
        <v>#N/A</v>
      </c>
      <c r="AL8" t="e">
        <f>VLOOKUP(AD8,[1]xi!$B$3:$E$208,3,FALSE)</f>
        <v>#N/A</v>
      </c>
      <c r="AM8" t="e">
        <f>VLOOKUP(AD8,[1]xi!$B$3:$E$208,4,FALSE)</f>
        <v>#N/A</v>
      </c>
      <c r="AN8" t="s">
        <v>4758</v>
      </c>
    </row>
    <row r="9" spans="1:40" x14ac:dyDescent="0.25">
      <c r="A9">
        <v>7</v>
      </c>
      <c r="B9">
        <v>13498</v>
      </c>
      <c r="C9" t="s">
        <v>219</v>
      </c>
      <c r="D9" t="s">
        <v>220</v>
      </c>
      <c r="E9" t="s">
        <v>207</v>
      </c>
      <c r="F9">
        <v>0</v>
      </c>
      <c r="G9">
        <v>0</v>
      </c>
      <c r="H9">
        <v>3</v>
      </c>
      <c r="I9" t="s">
        <v>208</v>
      </c>
      <c r="J9">
        <v>1</v>
      </c>
      <c r="M9">
        <v>270</v>
      </c>
      <c r="N9">
        <v>14168</v>
      </c>
      <c r="P9" t="s">
        <v>3955</v>
      </c>
      <c r="Q9">
        <f>VLOOKUP(S9,'6'!$I$2:$J$33,2,FALSE)</f>
        <v>10</v>
      </c>
      <c r="R9">
        <f>VLOOKUP(S9,'4'!$C$11:$F$33,2,FALSE)</f>
        <v>10</v>
      </c>
      <c r="S9" t="str">
        <f t="shared" si="0"/>
        <v>X TJKT 1</v>
      </c>
      <c r="T9" t="s">
        <v>72</v>
      </c>
      <c r="U9" t="s">
        <v>4315</v>
      </c>
      <c r="V9">
        <f>VLOOKUP(P9,[1]Sheet1!$B$2:$E$393,2,FALSE)</f>
        <v>0</v>
      </c>
      <c r="W9">
        <f>VLOOKUP(P9,[1]Sheet1!$B$2:$E$393,3,FALSE)</f>
        <v>0</v>
      </c>
      <c r="X9">
        <f>VLOOKUP(P9,[1]Sheet1!$B$2:$E$393,4,FALSE)</f>
        <v>1</v>
      </c>
      <c r="AB9">
        <v>13809</v>
      </c>
      <c r="AD9" t="s">
        <v>4323</v>
      </c>
      <c r="AE9">
        <v>636</v>
      </c>
      <c r="AF9">
        <f>VLOOKUP(AH9,'6'!$I$2:$J$33,2,FALSE)</f>
        <v>23</v>
      </c>
      <c r="AG9">
        <f>VLOOKUP(AH9,'4'!$C$11:$F$33,2,FALSE)</f>
        <v>11</v>
      </c>
      <c r="AH9" t="str">
        <f t="shared" si="1"/>
        <v>XI TJKT 1</v>
      </c>
      <c r="AI9" t="s">
        <v>73</v>
      </c>
      <c r="AJ9" t="s">
        <v>4315</v>
      </c>
      <c r="AK9" t="e">
        <f>VLOOKUP(AD9,[1]xi!$B$3:$E$208,2,FALSE)</f>
        <v>#N/A</v>
      </c>
      <c r="AL9" t="e">
        <f>VLOOKUP(AD9,[1]xi!$B$3:$E$208,3,FALSE)</f>
        <v>#N/A</v>
      </c>
      <c r="AM9" t="e">
        <f>VLOOKUP(AD9,[1]xi!$B$3:$E$208,4,FALSE)</f>
        <v>#N/A</v>
      </c>
      <c r="AN9" t="s">
        <v>4758</v>
      </c>
    </row>
    <row r="10" spans="1:40" x14ac:dyDescent="0.25">
      <c r="A10">
        <v>8</v>
      </c>
      <c r="B10">
        <v>13499</v>
      </c>
      <c r="C10" t="s">
        <v>221</v>
      </c>
      <c r="D10" t="s">
        <v>222</v>
      </c>
      <c r="E10" t="s">
        <v>207</v>
      </c>
      <c r="F10">
        <v>0</v>
      </c>
      <c r="G10">
        <v>0</v>
      </c>
      <c r="H10">
        <v>0</v>
      </c>
      <c r="I10" t="s">
        <v>208</v>
      </c>
      <c r="J10">
        <v>1</v>
      </c>
      <c r="M10">
        <v>271</v>
      </c>
      <c r="N10">
        <v>14169</v>
      </c>
      <c r="P10" t="s">
        <v>3956</v>
      </c>
      <c r="Q10">
        <f>VLOOKUP(S10,'6'!$I$2:$J$33,2,FALSE)</f>
        <v>10</v>
      </c>
      <c r="R10">
        <f>VLOOKUP(S10,'4'!$C$11:$F$33,2,FALSE)</f>
        <v>10</v>
      </c>
      <c r="S10" t="str">
        <f t="shared" si="0"/>
        <v>X TJKT 1</v>
      </c>
      <c r="T10" t="s">
        <v>72</v>
      </c>
      <c r="U10" t="s">
        <v>4315</v>
      </c>
      <c r="V10">
        <f>VLOOKUP(P10,[1]Sheet1!$B$2:$E$393,2,FALSE)</f>
        <v>0</v>
      </c>
      <c r="W10">
        <f>VLOOKUP(P10,[1]Sheet1!$B$2:$E$393,3,FALSE)</f>
        <v>0</v>
      </c>
      <c r="X10">
        <f>VLOOKUP(P10,[1]Sheet1!$B$2:$E$393,4,FALSE)</f>
        <v>0</v>
      </c>
      <c r="AB10">
        <v>13810</v>
      </c>
      <c r="AD10" t="s">
        <v>4324</v>
      </c>
      <c r="AE10">
        <v>637</v>
      </c>
      <c r="AF10">
        <f>VLOOKUP(AH10,'6'!$I$2:$J$33,2,FALSE)</f>
        <v>23</v>
      </c>
      <c r="AG10">
        <f>VLOOKUP(AH10,'4'!$C$11:$F$33,2,FALSE)</f>
        <v>11</v>
      </c>
      <c r="AH10" t="str">
        <f t="shared" si="1"/>
        <v>XI TJKT 1</v>
      </c>
      <c r="AI10" t="s">
        <v>73</v>
      </c>
      <c r="AJ10" t="s">
        <v>4315</v>
      </c>
      <c r="AK10" t="e">
        <f>VLOOKUP(AD10,[1]xi!$B$3:$E$208,2,FALSE)</f>
        <v>#N/A</v>
      </c>
      <c r="AL10" t="e">
        <f>VLOOKUP(AD10,[1]xi!$B$3:$E$208,3,FALSE)</f>
        <v>#N/A</v>
      </c>
      <c r="AM10" t="e">
        <f>VLOOKUP(AD10,[1]xi!$B$3:$E$208,4,FALSE)</f>
        <v>#N/A</v>
      </c>
      <c r="AN10" t="s">
        <v>4758</v>
      </c>
    </row>
    <row r="11" spans="1:40" x14ac:dyDescent="0.25">
      <c r="A11">
        <v>9</v>
      </c>
      <c r="B11">
        <v>13500</v>
      </c>
      <c r="C11" t="s">
        <v>223</v>
      </c>
      <c r="D11" t="s">
        <v>224</v>
      </c>
      <c r="E11" t="s">
        <v>207</v>
      </c>
      <c r="F11">
        <v>0</v>
      </c>
      <c r="G11">
        <v>0</v>
      </c>
      <c r="H11">
        <v>2</v>
      </c>
      <c r="I11" t="s">
        <v>208</v>
      </c>
      <c r="J11">
        <v>1</v>
      </c>
      <c r="M11">
        <v>272</v>
      </c>
      <c r="N11">
        <v>14170</v>
      </c>
      <c r="P11" t="s">
        <v>3957</v>
      </c>
      <c r="Q11">
        <f>VLOOKUP(S11,'6'!$I$2:$J$33,2,FALSE)</f>
        <v>10</v>
      </c>
      <c r="R11">
        <f>VLOOKUP(S11,'4'!$C$11:$F$33,2,FALSE)</f>
        <v>10</v>
      </c>
      <c r="S11" t="str">
        <f t="shared" si="0"/>
        <v>X TJKT 1</v>
      </c>
      <c r="T11" t="s">
        <v>72</v>
      </c>
      <c r="U11" t="s">
        <v>4315</v>
      </c>
      <c r="V11">
        <f>VLOOKUP(P11,[1]Sheet1!$B$2:$E$393,2,FALSE)</f>
        <v>0</v>
      </c>
      <c r="W11">
        <f>VLOOKUP(P11,[1]Sheet1!$B$2:$E$393,3,FALSE)</f>
        <v>0</v>
      </c>
      <c r="X11">
        <f>VLOOKUP(P11,[1]Sheet1!$B$2:$E$393,4,FALSE)</f>
        <v>0</v>
      </c>
      <c r="AB11">
        <v>13811</v>
      </c>
      <c r="AD11" t="s">
        <v>4325</v>
      </c>
      <c r="AE11">
        <v>638</v>
      </c>
      <c r="AF11">
        <f>VLOOKUP(AH11,'6'!$I$2:$J$33,2,FALSE)</f>
        <v>23</v>
      </c>
      <c r="AG11">
        <f>VLOOKUP(AH11,'4'!$C$11:$F$33,2,FALSE)</f>
        <v>11</v>
      </c>
      <c r="AH11" t="str">
        <f t="shared" si="1"/>
        <v>XI TJKT 1</v>
      </c>
      <c r="AI11" t="s">
        <v>73</v>
      </c>
      <c r="AJ11" t="s">
        <v>4315</v>
      </c>
      <c r="AK11" t="e">
        <f>VLOOKUP(AD11,[1]xi!$B$3:$E$208,2,FALSE)</f>
        <v>#N/A</v>
      </c>
      <c r="AL11" t="e">
        <f>VLOOKUP(AD11,[1]xi!$B$3:$E$208,3,FALSE)</f>
        <v>#N/A</v>
      </c>
      <c r="AM11" t="e">
        <f>VLOOKUP(AD11,[1]xi!$B$3:$E$208,4,FALSE)</f>
        <v>#N/A</v>
      </c>
      <c r="AN11" t="s">
        <v>4758</v>
      </c>
    </row>
    <row r="12" spans="1:40" x14ac:dyDescent="0.25">
      <c r="A12">
        <v>10</v>
      </c>
      <c r="B12">
        <v>13501</v>
      </c>
      <c r="C12" t="s">
        <v>225</v>
      </c>
      <c r="D12" t="s">
        <v>226</v>
      </c>
      <c r="E12" t="s">
        <v>207</v>
      </c>
      <c r="F12">
        <v>1</v>
      </c>
      <c r="G12">
        <v>0</v>
      </c>
      <c r="H12">
        <v>2</v>
      </c>
      <c r="I12" t="s">
        <v>208</v>
      </c>
      <c r="J12">
        <v>1</v>
      </c>
      <c r="M12">
        <v>273</v>
      </c>
      <c r="N12">
        <v>14171</v>
      </c>
      <c r="P12" t="s">
        <v>3958</v>
      </c>
      <c r="Q12">
        <f>VLOOKUP(S12,'6'!$I$2:$J$33,2,FALSE)</f>
        <v>10</v>
      </c>
      <c r="R12">
        <f>VLOOKUP(S12,'4'!$C$11:$F$33,2,FALSE)</f>
        <v>10</v>
      </c>
      <c r="S12" t="str">
        <f t="shared" si="0"/>
        <v>X TJKT 1</v>
      </c>
      <c r="T12" t="s">
        <v>72</v>
      </c>
      <c r="U12" t="s">
        <v>4315</v>
      </c>
      <c r="V12">
        <f>VLOOKUP(P12,[1]Sheet1!$B$2:$E$393,2,FALSE)</f>
        <v>1</v>
      </c>
      <c r="W12">
        <f>VLOOKUP(P12,[1]Sheet1!$B$2:$E$393,3,FALSE)</f>
        <v>0</v>
      </c>
      <c r="X12">
        <f>VLOOKUP(P12,[1]Sheet1!$B$2:$E$393,4,FALSE)</f>
        <v>1</v>
      </c>
      <c r="AB12">
        <v>13812</v>
      </c>
      <c r="AD12" t="s">
        <v>4326</v>
      </c>
      <c r="AE12">
        <v>639</v>
      </c>
      <c r="AF12">
        <f>VLOOKUP(AH12,'6'!$I$2:$J$33,2,FALSE)</f>
        <v>23</v>
      </c>
      <c r="AG12">
        <f>VLOOKUP(AH12,'4'!$C$11:$F$33,2,FALSE)</f>
        <v>11</v>
      </c>
      <c r="AH12" t="str">
        <f t="shared" si="1"/>
        <v>XI TJKT 1</v>
      </c>
      <c r="AI12" t="s">
        <v>73</v>
      </c>
      <c r="AJ12" t="s">
        <v>4315</v>
      </c>
      <c r="AK12" t="e">
        <f>VLOOKUP(AD12,[1]xi!$B$3:$E$208,2,FALSE)</f>
        <v>#N/A</v>
      </c>
      <c r="AL12" t="e">
        <f>VLOOKUP(AD12,[1]xi!$B$3:$E$208,3,FALSE)</f>
        <v>#N/A</v>
      </c>
      <c r="AM12" t="e">
        <f>VLOOKUP(AD12,[1]xi!$B$3:$E$208,4,FALSE)</f>
        <v>#N/A</v>
      </c>
      <c r="AN12" t="s">
        <v>4758</v>
      </c>
    </row>
    <row r="13" spans="1:40" x14ac:dyDescent="0.25">
      <c r="A13">
        <v>11</v>
      </c>
      <c r="B13">
        <v>13502</v>
      </c>
      <c r="C13" t="s">
        <v>227</v>
      </c>
      <c r="D13" t="s">
        <v>228</v>
      </c>
      <c r="E13" t="s">
        <v>207</v>
      </c>
      <c r="F13">
        <v>0</v>
      </c>
      <c r="G13">
        <v>0</v>
      </c>
      <c r="H13">
        <v>1</v>
      </c>
      <c r="I13" t="s">
        <v>208</v>
      </c>
      <c r="J13">
        <v>1</v>
      </c>
      <c r="M13">
        <v>274</v>
      </c>
      <c r="N13">
        <v>14172</v>
      </c>
      <c r="P13" t="s">
        <v>3959</v>
      </c>
      <c r="Q13">
        <f>VLOOKUP(S13,'6'!$I$2:$J$33,2,FALSE)</f>
        <v>10</v>
      </c>
      <c r="R13">
        <f>VLOOKUP(S13,'4'!$C$11:$F$33,2,FALSE)</f>
        <v>10</v>
      </c>
      <c r="S13" t="str">
        <f t="shared" si="0"/>
        <v>X TJKT 1</v>
      </c>
      <c r="T13" t="s">
        <v>72</v>
      </c>
      <c r="U13" t="s">
        <v>4315</v>
      </c>
      <c r="V13">
        <f>VLOOKUP(P13,[1]Sheet1!$B$2:$E$393,2,FALSE)</f>
        <v>1</v>
      </c>
      <c r="W13">
        <f>VLOOKUP(P13,[1]Sheet1!$B$2:$E$393,3,FALSE)</f>
        <v>0</v>
      </c>
      <c r="X13">
        <f>VLOOKUP(P13,[1]Sheet1!$B$2:$E$393,4,FALSE)</f>
        <v>1</v>
      </c>
      <c r="AB13">
        <v>13813</v>
      </c>
      <c r="AD13" t="s">
        <v>4327</v>
      </c>
      <c r="AE13">
        <v>640</v>
      </c>
      <c r="AF13">
        <f>VLOOKUP(AH13,'6'!$I$2:$J$33,2,FALSE)</f>
        <v>23</v>
      </c>
      <c r="AG13">
        <f>VLOOKUP(AH13,'4'!$C$11:$F$33,2,FALSE)</f>
        <v>11</v>
      </c>
      <c r="AH13" t="str">
        <f t="shared" si="1"/>
        <v>XI TJKT 1</v>
      </c>
      <c r="AI13" t="s">
        <v>73</v>
      </c>
      <c r="AJ13" t="s">
        <v>4315</v>
      </c>
      <c r="AK13" t="e">
        <f>VLOOKUP(AD13,[1]xi!$B$3:$E$208,2,FALSE)</f>
        <v>#N/A</v>
      </c>
      <c r="AL13" t="e">
        <f>VLOOKUP(AD13,[1]xi!$B$3:$E$208,3,FALSE)</f>
        <v>#N/A</v>
      </c>
      <c r="AM13" t="e">
        <f>VLOOKUP(AD13,[1]xi!$B$3:$E$208,4,FALSE)</f>
        <v>#N/A</v>
      </c>
      <c r="AN13" t="s">
        <v>4758</v>
      </c>
    </row>
    <row r="14" spans="1:40" x14ac:dyDescent="0.25">
      <c r="A14">
        <v>12</v>
      </c>
      <c r="B14">
        <v>13503</v>
      </c>
      <c r="C14" t="s">
        <v>229</v>
      </c>
      <c r="D14" t="s">
        <v>230</v>
      </c>
      <c r="E14" t="s">
        <v>207</v>
      </c>
      <c r="F14">
        <v>0</v>
      </c>
      <c r="G14">
        <v>0</v>
      </c>
      <c r="H14">
        <v>1</v>
      </c>
      <c r="I14" t="s">
        <v>208</v>
      </c>
      <c r="J14">
        <v>1</v>
      </c>
      <c r="M14">
        <v>275</v>
      </c>
      <c r="N14">
        <v>14173</v>
      </c>
      <c r="P14" t="s">
        <v>3960</v>
      </c>
      <c r="Q14">
        <f>VLOOKUP(S14,'6'!$I$2:$J$33,2,FALSE)</f>
        <v>10</v>
      </c>
      <c r="R14">
        <f>VLOOKUP(S14,'4'!$C$11:$F$33,2,FALSE)</f>
        <v>10</v>
      </c>
      <c r="S14" t="str">
        <f t="shared" si="0"/>
        <v>X TJKT 1</v>
      </c>
      <c r="T14" t="s">
        <v>72</v>
      </c>
      <c r="U14" t="s">
        <v>4315</v>
      </c>
      <c r="V14">
        <f>VLOOKUP(P14,[1]Sheet1!$B$2:$E$393,2,FALSE)</f>
        <v>0</v>
      </c>
      <c r="W14">
        <f>VLOOKUP(P14,[1]Sheet1!$B$2:$E$393,3,FALSE)</f>
        <v>0</v>
      </c>
      <c r="X14">
        <f>VLOOKUP(P14,[1]Sheet1!$B$2:$E$393,4,FALSE)</f>
        <v>1</v>
      </c>
      <c r="AB14">
        <v>13814</v>
      </c>
      <c r="AD14" t="s">
        <v>4328</v>
      </c>
      <c r="AE14">
        <v>641</v>
      </c>
      <c r="AF14">
        <f>VLOOKUP(AH14,'6'!$I$2:$J$33,2,FALSE)</f>
        <v>23</v>
      </c>
      <c r="AG14">
        <f>VLOOKUP(AH14,'4'!$C$11:$F$33,2,FALSE)</f>
        <v>11</v>
      </c>
      <c r="AH14" t="str">
        <f t="shared" si="1"/>
        <v>XI TJKT 1</v>
      </c>
      <c r="AI14" t="s">
        <v>73</v>
      </c>
      <c r="AJ14" t="s">
        <v>4315</v>
      </c>
      <c r="AK14" t="e">
        <f>VLOOKUP(AD14,[1]xi!$B$3:$E$208,2,FALSE)</f>
        <v>#N/A</v>
      </c>
      <c r="AL14" t="e">
        <f>VLOOKUP(AD14,[1]xi!$B$3:$E$208,3,FALSE)</f>
        <v>#N/A</v>
      </c>
      <c r="AM14" t="e">
        <f>VLOOKUP(AD14,[1]xi!$B$3:$E$208,4,FALSE)</f>
        <v>#N/A</v>
      </c>
      <c r="AN14" t="s">
        <v>4758</v>
      </c>
    </row>
    <row r="15" spans="1:40" x14ac:dyDescent="0.25">
      <c r="A15">
        <v>13</v>
      </c>
      <c r="B15">
        <v>13505</v>
      </c>
      <c r="C15" t="s">
        <v>231</v>
      </c>
      <c r="D15" t="s">
        <v>232</v>
      </c>
      <c r="E15" t="s">
        <v>207</v>
      </c>
      <c r="F15">
        <v>0</v>
      </c>
      <c r="G15">
        <v>1</v>
      </c>
      <c r="H15">
        <v>2</v>
      </c>
      <c r="I15" t="s">
        <v>208</v>
      </c>
      <c r="J15">
        <v>1</v>
      </c>
      <c r="M15">
        <v>276</v>
      </c>
      <c r="N15">
        <v>14174</v>
      </c>
      <c r="P15" t="s">
        <v>3961</v>
      </c>
      <c r="Q15">
        <f>VLOOKUP(S15,'6'!$I$2:$J$33,2,FALSE)</f>
        <v>10</v>
      </c>
      <c r="R15">
        <f>VLOOKUP(S15,'4'!$C$11:$F$33,2,FALSE)</f>
        <v>10</v>
      </c>
      <c r="S15" t="str">
        <f t="shared" si="0"/>
        <v>X TJKT 1</v>
      </c>
      <c r="T15" t="s">
        <v>72</v>
      </c>
      <c r="U15" t="s">
        <v>4315</v>
      </c>
      <c r="V15">
        <f>VLOOKUP(P15,[1]Sheet1!$B$2:$E$393,2,FALSE)</f>
        <v>0</v>
      </c>
      <c r="W15">
        <f>VLOOKUP(P15,[1]Sheet1!$B$2:$E$393,3,FALSE)</f>
        <v>0</v>
      </c>
      <c r="X15">
        <f>VLOOKUP(P15,[1]Sheet1!$B$2:$E$393,4,FALSE)</f>
        <v>1</v>
      </c>
      <c r="AB15">
        <v>13815</v>
      </c>
      <c r="AD15" t="s">
        <v>4329</v>
      </c>
      <c r="AE15">
        <v>642</v>
      </c>
      <c r="AF15">
        <f>VLOOKUP(AH15,'6'!$I$2:$J$33,2,FALSE)</f>
        <v>23</v>
      </c>
      <c r="AG15">
        <f>VLOOKUP(AH15,'4'!$C$11:$F$33,2,FALSE)</f>
        <v>11</v>
      </c>
      <c r="AH15" t="str">
        <f t="shared" si="1"/>
        <v>XI TJKT 1</v>
      </c>
      <c r="AI15" t="s">
        <v>73</v>
      </c>
      <c r="AJ15" t="s">
        <v>4315</v>
      </c>
      <c r="AK15" t="e">
        <f>VLOOKUP(AD15,[1]xi!$B$3:$E$208,2,FALSE)</f>
        <v>#N/A</v>
      </c>
      <c r="AL15" t="e">
        <f>VLOOKUP(AD15,[1]xi!$B$3:$E$208,3,FALSE)</f>
        <v>#N/A</v>
      </c>
      <c r="AM15" t="e">
        <f>VLOOKUP(AD15,[1]xi!$B$3:$E$208,4,FALSE)</f>
        <v>#N/A</v>
      </c>
      <c r="AN15" t="s">
        <v>4758</v>
      </c>
    </row>
    <row r="16" spans="1:40" x14ac:dyDescent="0.25">
      <c r="A16">
        <v>14</v>
      </c>
      <c r="B16">
        <v>13506</v>
      </c>
      <c r="C16" t="s">
        <v>233</v>
      </c>
      <c r="D16" t="s">
        <v>234</v>
      </c>
      <c r="E16" t="s">
        <v>207</v>
      </c>
      <c r="F16">
        <v>0</v>
      </c>
      <c r="G16">
        <v>0</v>
      </c>
      <c r="H16">
        <v>0</v>
      </c>
      <c r="I16" t="s">
        <v>208</v>
      </c>
      <c r="J16">
        <v>1</v>
      </c>
      <c r="M16">
        <v>277</v>
      </c>
      <c r="N16">
        <v>14175</v>
      </c>
      <c r="P16" t="s">
        <v>3962</v>
      </c>
      <c r="Q16">
        <f>VLOOKUP(S16,'6'!$I$2:$J$33,2,FALSE)</f>
        <v>10</v>
      </c>
      <c r="R16">
        <f>VLOOKUP(S16,'4'!$C$11:$F$33,2,FALSE)</f>
        <v>10</v>
      </c>
      <c r="S16" t="str">
        <f t="shared" si="0"/>
        <v>X TJKT 1</v>
      </c>
      <c r="T16" t="s">
        <v>72</v>
      </c>
      <c r="U16" t="s">
        <v>4315</v>
      </c>
      <c r="V16">
        <f>VLOOKUP(P16,[1]Sheet1!$B$2:$E$393,2,FALSE)</f>
        <v>0</v>
      </c>
      <c r="W16">
        <f>VLOOKUP(P16,[1]Sheet1!$B$2:$E$393,3,FALSE)</f>
        <v>0</v>
      </c>
      <c r="X16">
        <f>VLOOKUP(P16,[1]Sheet1!$B$2:$E$393,4,FALSE)</f>
        <v>0</v>
      </c>
      <c r="AB16">
        <v>13816</v>
      </c>
      <c r="AD16" t="s">
        <v>4330</v>
      </c>
      <c r="AE16">
        <v>643</v>
      </c>
      <c r="AF16">
        <f>VLOOKUP(AH16,'6'!$I$2:$J$33,2,FALSE)</f>
        <v>23</v>
      </c>
      <c r="AG16">
        <f>VLOOKUP(AH16,'4'!$C$11:$F$33,2,FALSE)</f>
        <v>11</v>
      </c>
      <c r="AH16" t="str">
        <f t="shared" si="1"/>
        <v>XI TJKT 1</v>
      </c>
      <c r="AI16" t="s">
        <v>73</v>
      </c>
      <c r="AJ16" t="s">
        <v>4315</v>
      </c>
      <c r="AK16" t="e">
        <f>VLOOKUP(AD16,[1]xi!$B$3:$E$208,2,FALSE)</f>
        <v>#N/A</v>
      </c>
      <c r="AL16" t="e">
        <f>VLOOKUP(AD16,[1]xi!$B$3:$E$208,3,FALSE)</f>
        <v>#N/A</v>
      </c>
      <c r="AM16" t="e">
        <f>VLOOKUP(AD16,[1]xi!$B$3:$E$208,4,FALSE)</f>
        <v>#N/A</v>
      </c>
      <c r="AN16" t="s">
        <v>4758</v>
      </c>
    </row>
    <row r="17" spans="1:40" x14ac:dyDescent="0.25">
      <c r="A17">
        <v>15</v>
      </c>
      <c r="B17">
        <v>13507</v>
      </c>
      <c r="C17" t="s">
        <v>235</v>
      </c>
      <c r="D17" t="s">
        <v>236</v>
      </c>
      <c r="E17" t="s">
        <v>207</v>
      </c>
      <c r="F17">
        <v>0</v>
      </c>
      <c r="G17">
        <v>0</v>
      </c>
      <c r="H17">
        <v>0</v>
      </c>
      <c r="I17" t="s">
        <v>208</v>
      </c>
      <c r="J17">
        <v>1</v>
      </c>
      <c r="M17">
        <v>278</v>
      </c>
      <c r="N17">
        <v>14176</v>
      </c>
      <c r="P17" t="s">
        <v>3963</v>
      </c>
      <c r="Q17">
        <f>VLOOKUP(S17,'6'!$I$2:$J$33,2,FALSE)</f>
        <v>10</v>
      </c>
      <c r="R17">
        <f>VLOOKUP(S17,'4'!$C$11:$F$33,2,FALSE)</f>
        <v>10</v>
      </c>
      <c r="S17" t="str">
        <f t="shared" si="0"/>
        <v>X TJKT 1</v>
      </c>
      <c r="T17" t="s">
        <v>72</v>
      </c>
      <c r="U17" t="s">
        <v>4315</v>
      </c>
      <c r="V17">
        <f>VLOOKUP(P17,[1]Sheet1!$B$2:$E$393,2,FALSE)</f>
        <v>0</v>
      </c>
      <c r="W17">
        <f>VLOOKUP(P17,[1]Sheet1!$B$2:$E$393,3,FALSE)</f>
        <v>0</v>
      </c>
      <c r="X17">
        <f>VLOOKUP(P17,[1]Sheet1!$B$2:$E$393,4,FALSE)</f>
        <v>2</v>
      </c>
      <c r="AB17">
        <v>13817</v>
      </c>
      <c r="AD17" t="s">
        <v>4331</v>
      </c>
      <c r="AE17">
        <v>644</v>
      </c>
      <c r="AF17">
        <f>VLOOKUP(AH17,'6'!$I$2:$J$33,2,FALSE)</f>
        <v>23</v>
      </c>
      <c r="AG17">
        <f>VLOOKUP(AH17,'4'!$C$11:$F$33,2,FALSE)</f>
        <v>11</v>
      </c>
      <c r="AH17" t="str">
        <f t="shared" si="1"/>
        <v>XI TJKT 1</v>
      </c>
      <c r="AI17" t="s">
        <v>73</v>
      </c>
      <c r="AJ17" t="s">
        <v>4315</v>
      </c>
      <c r="AK17" t="e">
        <f>VLOOKUP(AD17,[1]xi!$B$3:$E$208,2,FALSE)</f>
        <v>#N/A</v>
      </c>
      <c r="AL17" t="e">
        <f>VLOOKUP(AD17,[1]xi!$B$3:$E$208,3,FALSE)</f>
        <v>#N/A</v>
      </c>
      <c r="AM17" t="e">
        <f>VLOOKUP(AD17,[1]xi!$B$3:$E$208,4,FALSE)</f>
        <v>#N/A</v>
      </c>
      <c r="AN17" t="s">
        <v>4758</v>
      </c>
    </row>
    <row r="18" spans="1:40" x14ac:dyDescent="0.25">
      <c r="A18">
        <v>16</v>
      </c>
      <c r="B18">
        <v>13508</v>
      </c>
      <c r="C18" t="s">
        <v>237</v>
      </c>
      <c r="D18" t="s">
        <v>238</v>
      </c>
      <c r="E18" t="s">
        <v>207</v>
      </c>
      <c r="F18">
        <v>0</v>
      </c>
      <c r="G18">
        <v>1</v>
      </c>
      <c r="H18">
        <v>0</v>
      </c>
      <c r="I18" t="s">
        <v>208</v>
      </c>
      <c r="J18">
        <v>1</v>
      </c>
      <c r="M18">
        <v>279</v>
      </c>
      <c r="N18">
        <v>14177</v>
      </c>
      <c r="P18" t="s">
        <v>3964</v>
      </c>
      <c r="Q18">
        <f>VLOOKUP(S18,'6'!$I$2:$J$33,2,FALSE)</f>
        <v>10</v>
      </c>
      <c r="R18">
        <f>VLOOKUP(S18,'4'!$C$11:$F$33,2,FALSE)</f>
        <v>10</v>
      </c>
      <c r="S18" t="str">
        <f t="shared" si="0"/>
        <v>X TJKT 1</v>
      </c>
      <c r="T18" t="s">
        <v>72</v>
      </c>
      <c r="U18" t="s">
        <v>4315</v>
      </c>
      <c r="V18">
        <f>VLOOKUP(P18,[1]Sheet1!$B$2:$E$393,2,FALSE)</f>
        <v>0</v>
      </c>
      <c r="W18">
        <f>VLOOKUP(P18,[1]Sheet1!$B$2:$E$393,3,FALSE)</f>
        <v>0</v>
      </c>
      <c r="X18">
        <f>VLOOKUP(P18,[1]Sheet1!$B$2:$E$393,4,FALSE)</f>
        <v>0</v>
      </c>
      <c r="AB18">
        <v>13818</v>
      </c>
      <c r="AD18" t="s">
        <v>4332</v>
      </c>
      <c r="AE18">
        <v>645</v>
      </c>
      <c r="AF18">
        <f>VLOOKUP(AH18,'6'!$I$2:$J$33,2,FALSE)</f>
        <v>23</v>
      </c>
      <c r="AG18">
        <f>VLOOKUP(AH18,'4'!$C$11:$F$33,2,FALSE)</f>
        <v>11</v>
      </c>
      <c r="AH18" t="str">
        <f t="shared" si="1"/>
        <v>XI TJKT 1</v>
      </c>
      <c r="AI18" t="s">
        <v>73</v>
      </c>
      <c r="AJ18" t="s">
        <v>4315</v>
      </c>
      <c r="AK18" t="e">
        <f>VLOOKUP(AD18,[1]xi!$B$3:$E$208,2,FALSE)</f>
        <v>#N/A</v>
      </c>
      <c r="AL18" t="e">
        <f>VLOOKUP(AD18,[1]xi!$B$3:$E$208,3,FALSE)</f>
        <v>#N/A</v>
      </c>
      <c r="AM18" t="e">
        <f>VLOOKUP(AD18,[1]xi!$B$3:$E$208,4,FALSE)</f>
        <v>#N/A</v>
      </c>
      <c r="AN18" t="s">
        <v>4758</v>
      </c>
    </row>
    <row r="19" spans="1:40" x14ac:dyDescent="0.25">
      <c r="A19">
        <v>17</v>
      </c>
      <c r="B19">
        <v>13509</v>
      </c>
      <c r="C19" t="s">
        <v>239</v>
      </c>
      <c r="D19" t="s">
        <v>240</v>
      </c>
      <c r="E19" t="s">
        <v>207</v>
      </c>
      <c r="F19">
        <v>1</v>
      </c>
      <c r="G19">
        <v>0</v>
      </c>
      <c r="H19">
        <v>2</v>
      </c>
      <c r="I19" t="s">
        <v>208</v>
      </c>
      <c r="J19">
        <v>1</v>
      </c>
      <c r="M19">
        <v>280</v>
      </c>
      <c r="N19">
        <v>14178</v>
      </c>
      <c r="P19" t="s">
        <v>3965</v>
      </c>
      <c r="Q19">
        <f>VLOOKUP(S19,'6'!$I$2:$J$33,2,FALSE)</f>
        <v>10</v>
      </c>
      <c r="R19">
        <f>VLOOKUP(S19,'4'!$C$11:$F$33,2,FALSE)</f>
        <v>10</v>
      </c>
      <c r="S19" t="str">
        <f t="shared" si="0"/>
        <v>X TJKT 1</v>
      </c>
      <c r="T19" t="s">
        <v>72</v>
      </c>
      <c r="U19" t="s">
        <v>4315</v>
      </c>
      <c r="V19">
        <f>VLOOKUP(P19,[1]Sheet1!$B$2:$E$393,2,FALSE)</f>
        <v>0</v>
      </c>
      <c r="W19">
        <f>VLOOKUP(P19,[1]Sheet1!$B$2:$E$393,3,FALSE)</f>
        <v>0</v>
      </c>
      <c r="X19">
        <f>VLOOKUP(P19,[1]Sheet1!$B$2:$E$393,4,FALSE)</f>
        <v>0</v>
      </c>
      <c r="AB19">
        <v>13819</v>
      </c>
      <c r="AD19" t="s">
        <v>4333</v>
      </c>
      <c r="AE19">
        <v>646</v>
      </c>
      <c r="AF19">
        <f>VLOOKUP(AH19,'6'!$I$2:$J$33,2,FALSE)</f>
        <v>23</v>
      </c>
      <c r="AG19">
        <f>VLOOKUP(AH19,'4'!$C$11:$F$33,2,FALSE)</f>
        <v>11</v>
      </c>
      <c r="AH19" t="str">
        <f t="shared" si="1"/>
        <v>XI TJKT 1</v>
      </c>
      <c r="AI19" t="s">
        <v>73</v>
      </c>
      <c r="AJ19" t="s">
        <v>4315</v>
      </c>
      <c r="AK19" t="e">
        <f>VLOOKUP(AD19,[1]xi!$B$3:$E$208,2,FALSE)</f>
        <v>#N/A</v>
      </c>
      <c r="AL19" t="e">
        <f>VLOOKUP(AD19,[1]xi!$B$3:$E$208,3,FALSE)</f>
        <v>#N/A</v>
      </c>
      <c r="AM19" t="e">
        <f>VLOOKUP(AD19,[1]xi!$B$3:$E$208,4,FALSE)</f>
        <v>#N/A</v>
      </c>
      <c r="AN19" t="s">
        <v>4758</v>
      </c>
    </row>
    <row r="20" spans="1:40" x14ac:dyDescent="0.25">
      <c r="A20">
        <v>18</v>
      </c>
      <c r="B20">
        <v>13510</v>
      </c>
      <c r="C20" t="s">
        <v>241</v>
      </c>
      <c r="D20" t="s">
        <v>242</v>
      </c>
      <c r="E20" t="s">
        <v>207</v>
      </c>
      <c r="F20">
        <v>0</v>
      </c>
      <c r="G20">
        <v>1</v>
      </c>
      <c r="H20">
        <v>2</v>
      </c>
      <c r="I20" t="s">
        <v>208</v>
      </c>
      <c r="J20">
        <v>1</v>
      </c>
      <c r="M20">
        <v>281</v>
      </c>
      <c r="N20">
        <v>14179</v>
      </c>
      <c r="P20" t="s">
        <v>3966</v>
      </c>
      <c r="Q20">
        <f>VLOOKUP(S20,'6'!$I$2:$J$33,2,FALSE)</f>
        <v>10</v>
      </c>
      <c r="R20">
        <f>VLOOKUP(S20,'4'!$C$11:$F$33,2,FALSE)</f>
        <v>10</v>
      </c>
      <c r="S20" t="str">
        <f t="shared" si="0"/>
        <v>X TJKT 1</v>
      </c>
      <c r="T20" t="s">
        <v>72</v>
      </c>
      <c r="U20" t="s">
        <v>4315</v>
      </c>
      <c r="V20">
        <f>VLOOKUP(P20,[1]Sheet1!$B$2:$E$393,2,FALSE)</f>
        <v>0</v>
      </c>
      <c r="W20">
        <f>VLOOKUP(P20,[1]Sheet1!$B$2:$E$393,3,FALSE)</f>
        <v>0</v>
      </c>
      <c r="X20">
        <f>VLOOKUP(P20,[1]Sheet1!$B$2:$E$393,4,FALSE)</f>
        <v>0</v>
      </c>
      <c r="AB20">
        <v>13820</v>
      </c>
      <c r="AD20" t="s">
        <v>4334</v>
      </c>
      <c r="AE20">
        <v>647</v>
      </c>
      <c r="AF20">
        <f>VLOOKUP(AH20,'6'!$I$2:$J$33,2,FALSE)</f>
        <v>23</v>
      </c>
      <c r="AG20">
        <f>VLOOKUP(AH20,'4'!$C$11:$F$33,2,FALSE)</f>
        <v>11</v>
      </c>
      <c r="AH20" t="str">
        <f t="shared" si="1"/>
        <v>XI TJKT 1</v>
      </c>
      <c r="AI20" t="s">
        <v>73</v>
      </c>
      <c r="AJ20" t="s">
        <v>4315</v>
      </c>
      <c r="AK20" t="e">
        <f>VLOOKUP(AD20,[1]xi!$B$3:$E$208,2,FALSE)</f>
        <v>#N/A</v>
      </c>
      <c r="AL20" t="e">
        <f>VLOOKUP(AD20,[1]xi!$B$3:$E$208,3,FALSE)</f>
        <v>#N/A</v>
      </c>
      <c r="AM20" t="e">
        <f>VLOOKUP(AD20,[1]xi!$B$3:$E$208,4,FALSE)</f>
        <v>#N/A</v>
      </c>
      <c r="AN20" t="s">
        <v>4758</v>
      </c>
    </row>
    <row r="21" spans="1:40" x14ac:dyDescent="0.25">
      <c r="A21">
        <v>19</v>
      </c>
      <c r="B21">
        <v>13594</v>
      </c>
      <c r="C21">
        <v>76974388</v>
      </c>
      <c r="D21" t="s">
        <v>243</v>
      </c>
      <c r="E21" t="s">
        <v>207</v>
      </c>
      <c r="F21">
        <v>0</v>
      </c>
      <c r="G21">
        <v>0</v>
      </c>
      <c r="H21">
        <v>0</v>
      </c>
      <c r="I21" t="s">
        <v>208</v>
      </c>
      <c r="J21">
        <v>1</v>
      </c>
      <c r="M21">
        <v>282</v>
      </c>
      <c r="N21">
        <v>14180</v>
      </c>
      <c r="P21" t="s">
        <v>3967</v>
      </c>
      <c r="Q21">
        <f>VLOOKUP(S21,'6'!$I$2:$J$33,2,FALSE)</f>
        <v>10</v>
      </c>
      <c r="R21">
        <f>VLOOKUP(S21,'4'!$C$11:$F$33,2,FALSE)</f>
        <v>10</v>
      </c>
      <c r="S21" t="str">
        <f t="shared" si="0"/>
        <v>X TJKT 1</v>
      </c>
      <c r="T21" t="s">
        <v>72</v>
      </c>
      <c r="U21" t="s">
        <v>4315</v>
      </c>
      <c r="V21">
        <f>VLOOKUP(P21,[1]Sheet1!$B$2:$E$393,2,FALSE)</f>
        <v>0</v>
      </c>
      <c r="W21">
        <f>VLOOKUP(P21,[1]Sheet1!$B$2:$E$393,3,FALSE)</f>
        <v>0</v>
      </c>
      <c r="X21">
        <f>VLOOKUP(P21,[1]Sheet1!$B$2:$E$393,4,FALSE)</f>
        <v>0</v>
      </c>
      <c r="AB21">
        <v>13821</v>
      </c>
      <c r="AD21" t="s">
        <v>4335</v>
      </c>
      <c r="AE21">
        <v>648</v>
      </c>
      <c r="AF21">
        <f>VLOOKUP(AH21,'6'!$I$2:$J$33,2,FALSE)</f>
        <v>23</v>
      </c>
      <c r="AG21">
        <f>VLOOKUP(AH21,'4'!$C$11:$F$33,2,FALSE)</f>
        <v>11</v>
      </c>
      <c r="AH21" t="str">
        <f t="shared" si="1"/>
        <v>XI TJKT 1</v>
      </c>
      <c r="AI21" t="s">
        <v>73</v>
      </c>
      <c r="AJ21" t="s">
        <v>4315</v>
      </c>
      <c r="AK21" t="e">
        <f>VLOOKUP(AD21,[1]xi!$B$3:$E$208,2,FALSE)</f>
        <v>#N/A</v>
      </c>
      <c r="AL21" t="e">
        <f>VLOOKUP(AD21,[1]xi!$B$3:$E$208,3,FALSE)</f>
        <v>#N/A</v>
      </c>
      <c r="AM21" t="e">
        <f>VLOOKUP(AD21,[1]xi!$B$3:$E$208,4,FALSE)</f>
        <v>#N/A</v>
      </c>
      <c r="AN21" t="s">
        <v>4758</v>
      </c>
    </row>
    <row r="22" spans="1:40" x14ac:dyDescent="0.25">
      <c r="A22">
        <v>20</v>
      </c>
      <c r="B22">
        <v>13511</v>
      </c>
      <c r="C22" t="s">
        <v>244</v>
      </c>
      <c r="D22" t="s">
        <v>245</v>
      </c>
      <c r="E22" t="s">
        <v>207</v>
      </c>
      <c r="F22">
        <v>0</v>
      </c>
      <c r="G22">
        <v>0</v>
      </c>
      <c r="H22">
        <v>1</v>
      </c>
      <c r="I22" t="s">
        <v>208</v>
      </c>
      <c r="J22">
        <v>1</v>
      </c>
      <c r="M22">
        <v>283</v>
      </c>
      <c r="N22">
        <v>14181</v>
      </c>
      <c r="P22" t="s">
        <v>3968</v>
      </c>
      <c r="Q22">
        <f>VLOOKUP(S22,'6'!$I$2:$J$33,2,FALSE)</f>
        <v>10</v>
      </c>
      <c r="R22">
        <f>VLOOKUP(S22,'4'!$C$11:$F$33,2,FALSE)</f>
        <v>10</v>
      </c>
      <c r="S22" t="str">
        <f t="shared" si="0"/>
        <v>X TJKT 1</v>
      </c>
      <c r="T22" t="s">
        <v>72</v>
      </c>
      <c r="U22" t="s">
        <v>4315</v>
      </c>
      <c r="V22">
        <f>VLOOKUP(P22,[1]Sheet1!$B$2:$E$393,2,FALSE)</f>
        <v>0</v>
      </c>
      <c r="W22">
        <f>VLOOKUP(P22,[1]Sheet1!$B$2:$E$393,3,FALSE)</f>
        <v>0</v>
      </c>
      <c r="X22">
        <f>VLOOKUP(P22,[1]Sheet1!$B$2:$E$393,4,FALSE)</f>
        <v>0</v>
      </c>
      <c r="AB22">
        <v>13822</v>
      </c>
      <c r="AD22" t="s">
        <v>4336</v>
      </c>
      <c r="AE22">
        <v>649</v>
      </c>
      <c r="AF22">
        <f>VLOOKUP(AH22,'6'!$I$2:$J$33,2,FALSE)</f>
        <v>23</v>
      </c>
      <c r="AG22">
        <f>VLOOKUP(AH22,'4'!$C$11:$F$33,2,FALSE)</f>
        <v>11</v>
      </c>
      <c r="AH22" t="str">
        <f t="shared" si="1"/>
        <v>XI TJKT 1</v>
      </c>
      <c r="AI22" t="s">
        <v>73</v>
      </c>
      <c r="AJ22" t="s">
        <v>4315</v>
      </c>
      <c r="AK22" t="e">
        <f>VLOOKUP(AD22,[1]xi!$B$3:$E$208,2,FALSE)</f>
        <v>#N/A</v>
      </c>
      <c r="AL22" t="e">
        <f>VLOOKUP(AD22,[1]xi!$B$3:$E$208,3,FALSE)</f>
        <v>#N/A</v>
      </c>
      <c r="AM22" t="e">
        <f>VLOOKUP(AD22,[1]xi!$B$3:$E$208,4,FALSE)</f>
        <v>#N/A</v>
      </c>
      <c r="AN22" t="s">
        <v>4758</v>
      </c>
    </row>
    <row r="23" spans="1:40" x14ac:dyDescent="0.25">
      <c r="A23">
        <v>21</v>
      </c>
      <c r="B23">
        <v>13512</v>
      </c>
      <c r="C23" t="s">
        <v>246</v>
      </c>
      <c r="D23" t="s">
        <v>247</v>
      </c>
      <c r="E23" t="s">
        <v>207</v>
      </c>
      <c r="F23">
        <v>0</v>
      </c>
      <c r="G23">
        <v>0</v>
      </c>
      <c r="H23">
        <v>1</v>
      </c>
      <c r="I23" t="s">
        <v>208</v>
      </c>
      <c r="J23">
        <v>1</v>
      </c>
      <c r="M23">
        <v>284</v>
      </c>
      <c r="N23">
        <v>14182</v>
      </c>
      <c r="P23" t="s">
        <v>3969</v>
      </c>
      <c r="Q23">
        <f>VLOOKUP(S23,'6'!$I$2:$J$33,2,FALSE)</f>
        <v>10</v>
      </c>
      <c r="R23">
        <f>VLOOKUP(S23,'4'!$C$11:$F$33,2,FALSE)</f>
        <v>10</v>
      </c>
      <c r="S23" t="str">
        <f t="shared" si="0"/>
        <v>X TJKT 1</v>
      </c>
      <c r="T23" t="s">
        <v>72</v>
      </c>
      <c r="U23" t="s">
        <v>4315</v>
      </c>
      <c r="V23">
        <f>VLOOKUP(P23,[1]Sheet1!$B$2:$E$393,2,FALSE)</f>
        <v>0</v>
      </c>
      <c r="W23">
        <f>VLOOKUP(P23,[1]Sheet1!$B$2:$E$393,3,FALSE)</f>
        <v>0</v>
      </c>
      <c r="X23">
        <f>VLOOKUP(P23,[1]Sheet1!$B$2:$E$393,4,FALSE)</f>
        <v>0</v>
      </c>
      <c r="AB23">
        <v>13928</v>
      </c>
      <c r="AD23" t="s">
        <v>4337</v>
      </c>
      <c r="AE23">
        <v>650</v>
      </c>
      <c r="AF23">
        <f>VLOOKUP(AH23,'6'!$I$2:$J$33,2,FALSE)</f>
        <v>23</v>
      </c>
      <c r="AG23">
        <f>VLOOKUP(AH23,'4'!$C$11:$F$33,2,FALSE)</f>
        <v>11</v>
      </c>
      <c r="AH23" t="str">
        <f t="shared" si="1"/>
        <v>XI TJKT 1</v>
      </c>
      <c r="AI23" t="s">
        <v>73</v>
      </c>
      <c r="AJ23" t="s">
        <v>4315</v>
      </c>
      <c r="AK23" t="e">
        <f>VLOOKUP(AD23,[1]xi!$B$3:$E$208,2,FALSE)</f>
        <v>#N/A</v>
      </c>
      <c r="AL23" t="e">
        <f>VLOOKUP(AD23,[1]xi!$B$3:$E$208,3,FALSE)</f>
        <v>#N/A</v>
      </c>
      <c r="AM23" t="e">
        <f>VLOOKUP(AD23,[1]xi!$B$3:$E$208,4,FALSE)</f>
        <v>#N/A</v>
      </c>
      <c r="AN23" t="s">
        <v>4758</v>
      </c>
    </row>
    <row r="24" spans="1:40" x14ac:dyDescent="0.25">
      <c r="A24">
        <v>22</v>
      </c>
      <c r="B24">
        <v>13513</v>
      </c>
      <c r="C24" t="s">
        <v>248</v>
      </c>
      <c r="D24" t="s">
        <v>249</v>
      </c>
      <c r="E24" t="s">
        <v>207</v>
      </c>
      <c r="F24">
        <v>1</v>
      </c>
      <c r="G24">
        <v>0</v>
      </c>
      <c r="H24">
        <v>2</v>
      </c>
      <c r="I24" t="s">
        <v>208</v>
      </c>
      <c r="J24">
        <v>1</v>
      </c>
      <c r="M24">
        <v>285</v>
      </c>
      <c r="N24">
        <v>14183</v>
      </c>
      <c r="P24" t="s">
        <v>3970</v>
      </c>
      <c r="Q24">
        <f>VLOOKUP(S24,'6'!$I$2:$J$33,2,FALSE)</f>
        <v>10</v>
      </c>
      <c r="R24">
        <f>VLOOKUP(S24,'4'!$C$11:$F$33,2,FALSE)</f>
        <v>10</v>
      </c>
      <c r="S24" t="str">
        <f t="shared" si="0"/>
        <v>X TJKT 1</v>
      </c>
      <c r="T24" t="s">
        <v>72</v>
      </c>
      <c r="U24" t="s">
        <v>4315</v>
      </c>
      <c r="V24">
        <f>VLOOKUP(P24,[1]Sheet1!$B$2:$E$393,2,FALSE)</f>
        <v>0</v>
      </c>
      <c r="W24">
        <f>VLOOKUP(P24,[1]Sheet1!$B$2:$E$393,3,FALSE)</f>
        <v>0</v>
      </c>
      <c r="X24">
        <f>VLOOKUP(P24,[1]Sheet1!$B$2:$E$393,4,FALSE)</f>
        <v>0</v>
      </c>
      <c r="AB24">
        <v>13823</v>
      </c>
      <c r="AD24" t="s">
        <v>4338</v>
      </c>
      <c r="AE24">
        <v>651</v>
      </c>
      <c r="AF24">
        <f>VLOOKUP(AH24,'6'!$I$2:$J$33,2,FALSE)</f>
        <v>23</v>
      </c>
      <c r="AG24">
        <f>VLOOKUP(AH24,'4'!$C$11:$F$33,2,FALSE)</f>
        <v>11</v>
      </c>
      <c r="AH24" t="str">
        <f t="shared" si="1"/>
        <v>XI TJKT 1</v>
      </c>
      <c r="AI24" t="s">
        <v>73</v>
      </c>
      <c r="AJ24" t="s">
        <v>4315</v>
      </c>
      <c r="AK24" t="e">
        <f>VLOOKUP(AD24,[1]xi!$B$3:$E$208,2,FALSE)</f>
        <v>#N/A</v>
      </c>
      <c r="AL24" t="e">
        <f>VLOOKUP(AD24,[1]xi!$B$3:$E$208,3,FALSE)</f>
        <v>#N/A</v>
      </c>
      <c r="AM24" t="e">
        <f>VLOOKUP(AD24,[1]xi!$B$3:$E$208,4,FALSE)</f>
        <v>#N/A</v>
      </c>
      <c r="AN24" t="s">
        <v>4758</v>
      </c>
    </row>
    <row r="25" spans="1:40" x14ac:dyDescent="0.25">
      <c r="A25">
        <v>23</v>
      </c>
      <c r="B25">
        <v>13514</v>
      </c>
      <c r="C25" t="s">
        <v>250</v>
      </c>
      <c r="D25" t="s">
        <v>251</v>
      </c>
      <c r="E25" t="s">
        <v>207</v>
      </c>
      <c r="F25">
        <v>0</v>
      </c>
      <c r="G25">
        <v>0</v>
      </c>
      <c r="H25">
        <v>2</v>
      </c>
      <c r="I25" t="s">
        <v>208</v>
      </c>
      <c r="J25">
        <v>1</v>
      </c>
      <c r="M25">
        <v>286</v>
      </c>
      <c r="N25">
        <v>14184</v>
      </c>
      <c r="P25" t="s">
        <v>3971</v>
      </c>
      <c r="Q25">
        <f>VLOOKUP(S25,'6'!$I$2:$J$33,2,FALSE)</f>
        <v>10</v>
      </c>
      <c r="R25">
        <f>VLOOKUP(S25,'4'!$C$11:$F$33,2,FALSE)</f>
        <v>10</v>
      </c>
      <c r="S25" t="str">
        <f t="shared" si="0"/>
        <v>X TJKT 1</v>
      </c>
      <c r="T25" t="s">
        <v>72</v>
      </c>
      <c r="U25" t="s">
        <v>4315</v>
      </c>
      <c r="V25">
        <f>VLOOKUP(P25,[1]Sheet1!$B$2:$E$393,2,FALSE)</f>
        <v>0</v>
      </c>
      <c r="W25">
        <f>VLOOKUP(P25,[1]Sheet1!$B$2:$E$393,3,FALSE)</f>
        <v>0</v>
      </c>
      <c r="X25">
        <f>VLOOKUP(P25,[1]Sheet1!$B$2:$E$393,4,FALSE)</f>
        <v>0</v>
      </c>
      <c r="AB25">
        <v>13824</v>
      </c>
      <c r="AD25" t="s">
        <v>4339</v>
      </c>
      <c r="AE25">
        <v>652</v>
      </c>
      <c r="AF25">
        <f>VLOOKUP(AH25,'6'!$I$2:$J$33,2,FALSE)</f>
        <v>23</v>
      </c>
      <c r="AG25">
        <f>VLOOKUP(AH25,'4'!$C$11:$F$33,2,FALSE)</f>
        <v>11</v>
      </c>
      <c r="AH25" t="str">
        <f t="shared" si="1"/>
        <v>XI TJKT 1</v>
      </c>
      <c r="AI25" t="s">
        <v>73</v>
      </c>
      <c r="AJ25" t="s">
        <v>4315</v>
      </c>
      <c r="AK25" t="e">
        <f>VLOOKUP(AD25,[1]xi!$B$3:$E$208,2,FALSE)</f>
        <v>#N/A</v>
      </c>
      <c r="AL25" t="e">
        <f>VLOOKUP(AD25,[1]xi!$B$3:$E$208,3,FALSE)</f>
        <v>#N/A</v>
      </c>
      <c r="AM25" t="e">
        <f>VLOOKUP(AD25,[1]xi!$B$3:$E$208,4,FALSE)</f>
        <v>#N/A</v>
      </c>
      <c r="AN25" t="s">
        <v>4758</v>
      </c>
    </row>
    <row r="26" spans="1:40" x14ac:dyDescent="0.25">
      <c r="A26">
        <v>24</v>
      </c>
      <c r="B26">
        <v>13515</v>
      </c>
      <c r="C26" t="s">
        <v>252</v>
      </c>
      <c r="D26" t="s">
        <v>253</v>
      </c>
      <c r="E26" t="s">
        <v>207</v>
      </c>
      <c r="F26">
        <v>0</v>
      </c>
      <c r="G26">
        <v>0</v>
      </c>
      <c r="H26">
        <v>0</v>
      </c>
      <c r="I26" t="s">
        <v>208</v>
      </c>
      <c r="J26">
        <v>1</v>
      </c>
      <c r="M26">
        <v>287</v>
      </c>
      <c r="N26">
        <v>14185</v>
      </c>
      <c r="P26" t="s">
        <v>3972</v>
      </c>
      <c r="Q26">
        <f>VLOOKUP(S26,'6'!$I$2:$J$33,2,FALSE)</f>
        <v>10</v>
      </c>
      <c r="R26">
        <f>VLOOKUP(S26,'4'!$C$11:$F$33,2,FALSE)</f>
        <v>10</v>
      </c>
      <c r="S26" t="str">
        <f t="shared" si="0"/>
        <v>X TJKT 1</v>
      </c>
      <c r="T26" t="s">
        <v>72</v>
      </c>
      <c r="U26" t="s">
        <v>4315</v>
      </c>
      <c r="V26">
        <f>VLOOKUP(P26,[1]Sheet1!$B$2:$E$393,2,FALSE)</f>
        <v>0</v>
      </c>
      <c r="W26">
        <f>VLOOKUP(P26,[1]Sheet1!$B$2:$E$393,3,FALSE)</f>
        <v>0</v>
      </c>
      <c r="X26">
        <f>VLOOKUP(P26,[1]Sheet1!$B$2:$E$393,4,FALSE)</f>
        <v>0</v>
      </c>
      <c r="AB26">
        <v>13825</v>
      </c>
      <c r="AD26" t="s">
        <v>4340</v>
      </c>
      <c r="AE26">
        <v>653</v>
      </c>
      <c r="AF26">
        <f>VLOOKUP(AH26,'6'!$I$2:$J$33,2,FALSE)</f>
        <v>23</v>
      </c>
      <c r="AG26">
        <f>VLOOKUP(AH26,'4'!$C$11:$F$33,2,FALSE)</f>
        <v>11</v>
      </c>
      <c r="AH26" t="str">
        <f t="shared" si="1"/>
        <v>XI TJKT 1</v>
      </c>
      <c r="AI26" t="s">
        <v>73</v>
      </c>
      <c r="AJ26" t="s">
        <v>4315</v>
      </c>
      <c r="AK26" t="e">
        <f>VLOOKUP(AD26,[1]xi!$B$3:$E$208,2,FALSE)</f>
        <v>#N/A</v>
      </c>
      <c r="AL26" t="e">
        <f>VLOOKUP(AD26,[1]xi!$B$3:$E$208,3,FALSE)</f>
        <v>#N/A</v>
      </c>
      <c r="AM26" t="e">
        <f>VLOOKUP(AD26,[1]xi!$B$3:$E$208,4,FALSE)</f>
        <v>#N/A</v>
      </c>
      <c r="AN26" t="s">
        <v>4758</v>
      </c>
    </row>
    <row r="27" spans="1:40" x14ac:dyDescent="0.25">
      <c r="A27">
        <v>25</v>
      </c>
      <c r="B27">
        <v>13516</v>
      </c>
      <c r="C27" t="s">
        <v>254</v>
      </c>
      <c r="D27" t="s">
        <v>255</v>
      </c>
      <c r="E27" t="s">
        <v>207</v>
      </c>
      <c r="F27">
        <v>0</v>
      </c>
      <c r="G27">
        <v>0</v>
      </c>
      <c r="H27">
        <v>0</v>
      </c>
      <c r="I27" t="s">
        <v>208</v>
      </c>
      <c r="J27">
        <v>1</v>
      </c>
      <c r="M27">
        <v>288</v>
      </c>
      <c r="N27">
        <v>14186</v>
      </c>
      <c r="P27" t="s">
        <v>3973</v>
      </c>
      <c r="Q27">
        <f>VLOOKUP(S27,'6'!$I$2:$J$33,2,FALSE)</f>
        <v>10</v>
      </c>
      <c r="R27">
        <f>VLOOKUP(S27,'4'!$C$11:$F$33,2,FALSE)</f>
        <v>10</v>
      </c>
      <c r="S27" t="str">
        <f t="shared" si="0"/>
        <v>X TJKT 1</v>
      </c>
      <c r="T27" t="s">
        <v>72</v>
      </c>
      <c r="U27" t="s">
        <v>4315</v>
      </c>
      <c r="V27">
        <f>VLOOKUP(P27,[1]Sheet1!$B$2:$E$393,2,FALSE)</f>
        <v>0</v>
      </c>
      <c r="W27">
        <f>VLOOKUP(P27,[1]Sheet1!$B$2:$E$393,3,FALSE)</f>
        <v>0</v>
      </c>
      <c r="X27">
        <f>VLOOKUP(P27,[1]Sheet1!$B$2:$E$393,4,FALSE)</f>
        <v>0</v>
      </c>
      <c r="AB27">
        <v>13926</v>
      </c>
      <c r="AD27" t="s">
        <v>4341</v>
      </c>
      <c r="AE27">
        <v>654</v>
      </c>
      <c r="AF27">
        <f>VLOOKUP(AH27,'6'!$I$2:$J$33,2,FALSE)</f>
        <v>23</v>
      </c>
      <c r="AG27">
        <f>VLOOKUP(AH27,'4'!$C$11:$F$33,2,FALSE)</f>
        <v>11</v>
      </c>
      <c r="AH27" t="str">
        <f t="shared" si="1"/>
        <v>XI TJKT 1</v>
      </c>
      <c r="AI27" t="s">
        <v>73</v>
      </c>
      <c r="AJ27" t="s">
        <v>4315</v>
      </c>
      <c r="AK27" t="e">
        <f>VLOOKUP(AD27,[1]xi!$B$3:$E$208,2,FALSE)</f>
        <v>#N/A</v>
      </c>
      <c r="AL27" t="e">
        <f>VLOOKUP(AD27,[1]xi!$B$3:$E$208,3,FALSE)</f>
        <v>#N/A</v>
      </c>
      <c r="AM27" t="e">
        <f>VLOOKUP(AD27,[1]xi!$B$3:$E$208,4,FALSE)</f>
        <v>#N/A</v>
      </c>
      <c r="AN27" t="s">
        <v>4758</v>
      </c>
    </row>
    <row r="28" spans="1:40" x14ac:dyDescent="0.25">
      <c r="A28">
        <v>26</v>
      </c>
      <c r="B28">
        <v>13517</v>
      </c>
      <c r="C28" t="s">
        <v>256</v>
      </c>
      <c r="D28" t="s">
        <v>257</v>
      </c>
      <c r="E28" t="s">
        <v>207</v>
      </c>
      <c r="F28">
        <v>0</v>
      </c>
      <c r="G28">
        <v>0</v>
      </c>
      <c r="H28">
        <v>1</v>
      </c>
      <c r="I28" t="s">
        <v>208</v>
      </c>
      <c r="J28">
        <v>1</v>
      </c>
      <c r="M28">
        <v>289</v>
      </c>
      <c r="N28">
        <v>14187</v>
      </c>
      <c r="P28" t="s">
        <v>3974</v>
      </c>
      <c r="Q28">
        <f>VLOOKUP(S28,'6'!$I$2:$J$33,2,FALSE)</f>
        <v>10</v>
      </c>
      <c r="R28">
        <f>VLOOKUP(S28,'4'!$C$11:$F$33,2,FALSE)</f>
        <v>10</v>
      </c>
      <c r="S28" t="str">
        <f t="shared" si="0"/>
        <v>X TJKT 1</v>
      </c>
      <c r="T28" t="s">
        <v>72</v>
      </c>
      <c r="U28" t="s">
        <v>4315</v>
      </c>
      <c r="V28">
        <f>VLOOKUP(P28,[1]Sheet1!$B$2:$E$393,2,FALSE)</f>
        <v>0</v>
      </c>
      <c r="W28">
        <f>VLOOKUP(P28,[1]Sheet1!$B$2:$E$393,3,FALSE)</f>
        <v>0</v>
      </c>
      <c r="X28">
        <f>VLOOKUP(P28,[1]Sheet1!$B$2:$E$393,4,FALSE)</f>
        <v>1</v>
      </c>
      <c r="AB28">
        <v>13927</v>
      </c>
      <c r="AD28" t="s">
        <v>4342</v>
      </c>
      <c r="AE28">
        <v>655</v>
      </c>
      <c r="AF28">
        <f>VLOOKUP(AH28,'6'!$I$2:$J$33,2,FALSE)</f>
        <v>24</v>
      </c>
      <c r="AG28">
        <f>VLOOKUP(AH28,'4'!$C$11:$F$33,2,FALSE)</f>
        <v>13</v>
      </c>
      <c r="AH28" t="str">
        <f t="shared" si="1"/>
        <v>XI TJKT 2</v>
      </c>
      <c r="AI28" t="s">
        <v>73</v>
      </c>
      <c r="AJ28" t="s">
        <v>4316</v>
      </c>
      <c r="AK28">
        <f>VLOOKUP(AD28,[1]xi!$B$3:$E$208,2,FALSE)</f>
        <v>0</v>
      </c>
      <c r="AL28">
        <f>VLOOKUP(AD28,[1]xi!$B$3:$E$208,3,FALSE)</f>
        <v>0</v>
      </c>
      <c r="AM28">
        <f>VLOOKUP(AD28,[1]xi!$B$3:$E$208,4,FALSE)</f>
        <v>0</v>
      </c>
      <c r="AN28" t="s">
        <v>4759</v>
      </c>
    </row>
    <row r="29" spans="1:40" x14ac:dyDescent="0.25">
      <c r="A29">
        <v>27</v>
      </c>
      <c r="B29">
        <v>13518</v>
      </c>
      <c r="C29" t="s">
        <v>258</v>
      </c>
      <c r="D29" t="s">
        <v>259</v>
      </c>
      <c r="E29" t="s">
        <v>207</v>
      </c>
      <c r="F29">
        <v>0</v>
      </c>
      <c r="G29">
        <v>0</v>
      </c>
      <c r="H29">
        <v>3</v>
      </c>
      <c r="I29" t="s">
        <v>208</v>
      </c>
      <c r="J29">
        <v>1</v>
      </c>
      <c r="M29">
        <v>290</v>
      </c>
      <c r="N29">
        <v>14188</v>
      </c>
      <c r="P29" t="s">
        <v>3975</v>
      </c>
      <c r="Q29">
        <f>VLOOKUP(S29,'6'!$I$2:$J$33,2,FALSE)</f>
        <v>10</v>
      </c>
      <c r="R29">
        <f>VLOOKUP(S29,'4'!$C$11:$F$33,2,FALSE)</f>
        <v>10</v>
      </c>
      <c r="S29" t="str">
        <f t="shared" si="0"/>
        <v>X TJKT 1</v>
      </c>
      <c r="T29" t="s">
        <v>72</v>
      </c>
      <c r="U29" t="s">
        <v>4315</v>
      </c>
      <c r="V29">
        <f>VLOOKUP(P29,[1]Sheet1!$B$2:$E$393,2,FALSE)</f>
        <v>1</v>
      </c>
      <c r="W29">
        <f>VLOOKUP(P29,[1]Sheet1!$B$2:$E$393,3,FALSE)</f>
        <v>0</v>
      </c>
      <c r="X29">
        <f>VLOOKUP(P29,[1]Sheet1!$B$2:$E$393,4,FALSE)</f>
        <v>2</v>
      </c>
      <c r="AB29">
        <v>13826</v>
      </c>
      <c r="AD29" t="s">
        <v>4343</v>
      </c>
      <c r="AE29">
        <v>656</v>
      </c>
      <c r="AF29">
        <f>VLOOKUP(AH29,'6'!$I$2:$J$33,2,FALSE)</f>
        <v>24</v>
      </c>
      <c r="AG29">
        <f>VLOOKUP(AH29,'4'!$C$11:$F$33,2,FALSE)</f>
        <v>13</v>
      </c>
      <c r="AH29" t="str">
        <f t="shared" si="1"/>
        <v>XI TJKT 2</v>
      </c>
      <c r="AI29" t="s">
        <v>73</v>
      </c>
      <c r="AJ29" t="s">
        <v>4316</v>
      </c>
      <c r="AK29">
        <f>VLOOKUP(AD29,[1]xi!$B$3:$E$208,2,FALSE)</f>
        <v>0</v>
      </c>
      <c r="AL29">
        <f>VLOOKUP(AD29,[1]xi!$B$3:$E$208,3,FALSE)</f>
        <v>0</v>
      </c>
      <c r="AM29">
        <f>VLOOKUP(AD29,[1]xi!$B$3:$E$208,4,FALSE)</f>
        <v>0</v>
      </c>
      <c r="AN29" t="s">
        <v>4759</v>
      </c>
    </row>
    <row r="30" spans="1:40" x14ac:dyDescent="0.25">
      <c r="A30">
        <v>28</v>
      </c>
      <c r="B30">
        <v>13519</v>
      </c>
      <c r="C30" t="s">
        <v>260</v>
      </c>
      <c r="D30" t="s">
        <v>261</v>
      </c>
      <c r="E30" t="s">
        <v>207</v>
      </c>
      <c r="F30">
        <v>0</v>
      </c>
      <c r="G30">
        <v>0</v>
      </c>
      <c r="H30">
        <v>3</v>
      </c>
      <c r="I30" t="s">
        <v>208</v>
      </c>
      <c r="J30">
        <v>1</v>
      </c>
      <c r="M30">
        <v>291</v>
      </c>
      <c r="N30">
        <v>14189</v>
      </c>
      <c r="P30" t="s">
        <v>3976</v>
      </c>
      <c r="Q30">
        <f>VLOOKUP(S30,'6'!$I$2:$J$33,2,FALSE)</f>
        <v>10</v>
      </c>
      <c r="R30">
        <f>VLOOKUP(S30,'4'!$C$11:$F$33,2,FALSE)</f>
        <v>10</v>
      </c>
      <c r="S30" t="str">
        <f t="shared" si="0"/>
        <v>X TJKT 1</v>
      </c>
      <c r="T30" t="s">
        <v>72</v>
      </c>
      <c r="U30" t="s">
        <v>4315</v>
      </c>
      <c r="V30">
        <f>VLOOKUP(P30,[1]Sheet1!$B$2:$E$393,2,FALSE)</f>
        <v>0</v>
      </c>
      <c r="W30">
        <f>VLOOKUP(P30,[1]Sheet1!$B$2:$E$393,3,FALSE)</f>
        <v>0</v>
      </c>
      <c r="X30">
        <f>VLOOKUP(P30,[1]Sheet1!$B$2:$E$393,4,FALSE)</f>
        <v>0</v>
      </c>
      <c r="AB30">
        <v>13827</v>
      </c>
      <c r="AD30" t="s">
        <v>4344</v>
      </c>
      <c r="AE30">
        <v>657</v>
      </c>
      <c r="AF30">
        <f>VLOOKUP(AH30,'6'!$I$2:$J$33,2,FALSE)</f>
        <v>24</v>
      </c>
      <c r="AG30">
        <f>VLOOKUP(AH30,'4'!$C$11:$F$33,2,FALSE)</f>
        <v>13</v>
      </c>
      <c r="AH30" t="str">
        <f t="shared" si="1"/>
        <v>XI TJKT 2</v>
      </c>
      <c r="AI30" t="s">
        <v>73</v>
      </c>
      <c r="AJ30" t="s">
        <v>4316</v>
      </c>
      <c r="AK30">
        <f>VLOOKUP(AD30,[1]xi!$B$3:$E$208,2,FALSE)</f>
        <v>0</v>
      </c>
      <c r="AL30">
        <f>VLOOKUP(AD30,[1]xi!$B$3:$E$208,3,FALSE)</f>
        <v>0</v>
      </c>
      <c r="AM30">
        <f>VLOOKUP(AD30,[1]xi!$B$3:$E$208,4,FALSE)</f>
        <v>0</v>
      </c>
      <c r="AN30" t="s">
        <v>4759</v>
      </c>
    </row>
    <row r="31" spans="1:40" x14ac:dyDescent="0.25">
      <c r="A31">
        <v>29</v>
      </c>
      <c r="B31">
        <v>13520</v>
      </c>
      <c r="C31" t="s">
        <v>262</v>
      </c>
      <c r="D31" t="s">
        <v>263</v>
      </c>
      <c r="E31" t="s">
        <v>207</v>
      </c>
      <c r="F31">
        <v>0</v>
      </c>
      <c r="G31">
        <v>0</v>
      </c>
      <c r="H31">
        <v>0</v>
      </c>
      <c r="I31" t="s">
        <v>208</v>
      </c>
      <c r="J31">
        <v>1</v>
      </c>
      <c r="M31">
        <v>292</v>
      </c>
      <c r="N31">
        <v>14190</v>
      </c>
      <c r="P31" t="s">
        <v>3977</v>
      </c>
      <c r="Q31">
        <f>VLOOKUP(S31,'6'!$I$2:$J$33,2,FALSE)</f>
        <v>10</v>
      </c>
      <c r="R31">
        <f>VLOOKUP(S31,'4'!$C$11:$F$33,2,FALSE)</f>
        <v>10</v>
      </c>
      <c r="S31" t="str">
        <f t="shared" si="0"/>
        <v>X TJKT 1</v>
      </c>
      <c r="T31" t="s">
        <v>72</v>
      </c>
      <c r="U31" t="s">
        <v>4315</v>
      </c>
      <c r="V31">
        <f>VLOOKUP(P31,[1]Sheet1!$B$2:$E$393,2,FALSE)</f>
        <v>1</v>
      </c>
      <c r="W31">
        <f>VLOOKUP(P31,[1]Sheet1!$B$2:$E$393,3,FALSE)</f>
        <v>0</v>
      </c>
      <c r="X31">
        <f>VLOOKUP(P31,[1]Sheet1!$B$2:$E$393,4,FALSE)</f>
        <v>0</v>
      </c>
      <c r="AB31">
        <v>13828</v>
      </c>
      <c r="AD31" t="s">
        <v>4345</v>
      </c>
      <c r="AE31">
        <v>658</v>
      </c>
      <c r="AF31">
        <f>VLOOKUP(AH31,'6'!$I$2:$J$33,2,FALSE)</f>
        <v>24</v>
      </c>
      <c r="AG31">
        <f>VLOOKUP(AH31,'4'!$C$11:$F$33,2,FALSE)</f>
        <v>13</v>
      </c>
      <c r="AH31" t="str">
        <f t="shared" si="1"/>
        <v>XI TJKT 2</v>
      </c>
      <c r="AI31" t="s">
        <v>73</v>
      </c>
      <c r="AJ31" t="s">
        <v>4316</v>
      </c>
      <c r="AK31">
        <f>VLOOKUP(AD31,[1]xi!$B$3:$E$208,2,FALSE)</f>
        <v>0</v>
      </c>
      <c r="AL31">
        <f>VLOOKUP(AD31,[1]xi!$B$3:$E$208,3,FALSE)</f>
        <v>0</v>
      </c>
      <c r="AM31">
        <f>VLOOKUP(AD31,[1]xi!$B$3:$E$208,4,FALSE)</f>
        <v>2</v>
      </c>
      <c r="AN31" t="s">
        <v>4759</v>
      </c>
    </row>
    <row r="32" spans="1:40" x14ac:dyDescent="0.25">
      <c r="A32">
        <v>30</v>
      </c>
      <c r="B32">
        <v>13521</v>
      </c>
      <c r="C32" t="s">
        <v>264</v>
      </c>
      <c r="D32" t="s">
        <v>265</v>
      </c>
      <c r="E32" t="s">
        <v>207</v>
      </c>
      <c r="F32">
        <v>0</v>
      </c>
      <c r="G32">
        <v>0</v>
      </c>
      <c r="H32">
        <v>3</v>
      </c>
      <c r="I32" t="s">
        <v>208</v>
      </c>
      <c r="J32">
        <v>1</v>
      </c>
      <c r="M32">
        <v>293</v>
      </c>
      <c r="N32">
        <v>14191</v>
      </c>
      <c r="P32" t="s">
        <v>3978</v>
      </c>
      <c r="Q32">
        <f>VLOOKUP(S32,'6'!$I$2:$J$33,2,FALSE)</f>
        <v>10</v>
      </c>
      <c r="R32">
        <f>VLOOKUP(S32,'4'!$C$11:$F$33,2,FALSE)</f>
        <v>10</v>
      </c>
      <c r="S32" t="str">
        <f t="shared" si="0"/>
        <v>X TJKT 1</v>
      </c>
      <c r="T32" t="s">
        <v>72</v>
      </c>
      <c r="U32" t="s">
        <v>4315</v>
      </c>
      <c r="V32">
        <f>VLOOKUP(P32,[1]Sheet1!$B$2:$E$393,2,FALSE)</f>
        <v>0</v>
      </c>
      <c r="W32">
        <f>VLOOKUP(P32,[1]Sheet1!$B$2:$E$393,3,FALSE)</f>
        <v>0</v>
      </c>
      <c r="X32">
        <f>VLOOKUP(P32,[1]Sheet1!$B$2:$E$393,4,FALSE)</f>
        <v>1</v>
      </c>
      <c r="AB32">
        <v>13829</v>
      </c>
      <c r="AD32" t="s">
        <v>4346</v>
      </c>
      <c r="AE32">
        <v>659</v>
      </c>
      <c r="AF32">
        <f>VLOOKUP(AH32,'6'!$I$2:$J$33,2,FALSE)</f>
        <v>24</v>
      </c>
      <c r="AG32">
        <f>VLOOKUP(AH32,'4'!$C$11:$F$33,2,FALSE)</f>
        <v>13</v>
      </c>
      <c r="AH32" t="str">
        <f t="shared" si="1"/>
        <v>XI TJKT 2</v>
      </c>
      <c r="AI32" t="s">
        <v>73</v>
      </c>
      <c r="AJ32" t="s">
        <v>4316</v>
      </c>
      <c r="AK32">
        <f>VLOOKUP(AD32,[1]xi!$B$3:$E$208,2,FALSE)</f>
        <v>0</v>
      </c>
      <c r="AL32">
        <f>VLOOKUP(AD32,[1]xi!$B$3:$E$208,3,FALSE)</f>
        <v>0</v>
      </c>
      <c r="AM32">
        <f>VLOOKUP(AD32,[1]xi!$B$3:$E$208,4,FALSE)</f>
        <v>0</v>
      </c>
      <c r="AN32" t="s">
        <v>4759</v>
      </c>
    </row>
    <row r="33" spans="1:40" x14ac:dyDescent="0.25">
      <c r="A33">
        <v>31</v>
      </c>
      <c r="B33">
        <v>13522</v>
      </c>
      <c r="C33" t="s">
        <v>266</v>
      </c>
      <c r="D33" t="s">
        <v>267</v>
      </c>
      <c r="E33" t="s">
        <v>207</v>
      </c>
      <c r="F33">
        <v>0</v>
      </c>
      <c r="G33">
        <v>0</v>
      </c>
      <c r="H33">
        <v>0</v>
      </c>
      <c r="I33" t="s">
        <v>208</v>
      </c>
      <c r="J33">
        <v>1</v>
      </c>
      <c r="M33">
        <v>294</v>
      </c>
      <c r="N33">
        <v>14192</v>
      </c>
      <c r="P33" t="s">
        <v>3979</v>
      </c>
      <c r="Q33">
        <f>VLOOKUP(S33,'6'!$I$2:$J$33,2,FALSE)</f>
        <v>11</v>
      </c>
      <c r="R33">
        <f>VLOOKUP(S33,'4'!$C$11:$F$33,2,FALSE)</f>
        <v>12</v>
      </c>
      <c r="S33" t="str">
        <f t="shared" si="0"/>
        <v>X TJKT 2</v>
      </c>
      <c r="T33" t="s">
        <v>72</v>
      </c>
      <c r="U33" t="s">
        <v>4316</v>
      </c>
      <c r="V33">
        <f>VLOOKUP(P33,[1]Sheet1!$B$2:$E$393,2,FALSE)</f>
        <v>0</v>
      </c>
      <c r="W33">
        <f>VLOOKUP(P33,[1]Sheet1!$B$2:$E$393,3,FALSE)</f>
        <v>0</v>
      </c>
      <c r="X33">
        <f>VLOOKUP(P33,[1]Sheet1!$B$2:$E$393,4,FALSE)</f>
        <v>0</v>
      </c>
      <c r="AB33">
        <v>13831</v>
      </c>
      <c r="AD33" t="s">
        <v>4347</v>
      </c>
      <c r="AE33">
        <v>660</v>
      </c>
      <c r="AF33">
        <f>VLOOKUP(AH33,'6'!$I$2:$J$33,2,FALSE)</f>
        <v>24</v>
      </c>
      <c r="AG33">
        <f>VLOOKUP(AH33,'4'!$C$11:$F$33,2,FALSE)</f>
        <v>13</v>
      </c>
      <c r="AH33" t="str">
        <f t="shared" si="1"/>
        <v>XI TJKT 2</v>
      </c>
      <c r="AI33" t="s">
        <v>73</v>
      </c>
      <c r="AJ33" t="s">
        <v>4316</v>
      </c>
      <c r="AK33">
        <f>VLOOKUP(AD33,[1]xi!$B$3:$E$208,2,FALSE)</f>
        <v>0</v>
      </c>
      <c r="AL33">
        <f>VLOOKUP(AD33,[1]xi!$B$3:$E$208,3,FALSE)</f>
        <v>0</v>
      </c>
      <c r="AM33">
        <f>VLOOKUP(AD33,[1]xi!$B$3:$E$208,4,FALSE)</f>
        <v>0</v>
      </c>
      <c r="AN33" t="s">
        <v>4759</v>
      </c>
    </row>
    <row r="34" spans="1:40" x14ac:dyDescent="0.25">
      <c r="A34">
        <v>32</v>
      </c>
      <c r="B34">
        <v>13523</v>
      </c>
      <c r="C34" t="s">
        <v>268</v>
      </c>
      <c r="D34" t="s">
        <v>269</v>
      </c>
      <c r="E34" t="s">
        <v>207</v>
      </c>
      <c r="F34">
        <v>0</v>
      </c>
      <c r="G34">
        <v>0</v>
      </c>
      <c r="H34">
        <v>1</v>
      </c>
      <c r="I34" t="s">
        <v>208</v>
      </c>
      <c r="J34">
        <v>1</v>
      </c>
      <c r="M34">
        <v>295</v>
      </c>
      <c r="N34">
        <v>14193</v>
      </c>
      <c r="P34" t="s">
        <v>3980</v>
      </c>
      <c r="Q34">
        <f>VLOOKUP(S34,'6'!$I$2:$J$33,2,FALSE)</f>
        <v>11</v>
      </c>
      <c r="R34">
        <f>VLOOKUP(S34,'4'!$C$11:$F$33,2,FALSE)</f>
        <v>12</v>
      </c>
      <c r="S34" t="str">
        <f t="shared" si="0"/>
        <v>X TJKT 2</v>
      </c>
      <c r="T34" t="s">
        <v>72</v>
      </c>
      <c r="U34" t="s">
        <v>4316</v>
      </c>
      <c r="V34">
        <f>VLOOKUP(P34,[1]Sheet1!$B$2:$E$393,2,FALSE)</f>
        <v>0</v>
      </c>
      <c r="W34">
        <f>VLOOKUP(P34,[1]Sheet1!$B$2:$E$393,3,FALSE)</f>
        <v>0</v>
      </c>
      <c r="X34">
        <f>VLOOKUP(P34,[1]Sheet1!$B$2:$E$393,4,FALSE)</f>
        <v>0</v>
      </c>
      <c r="AB34">
        <v>13833</v>
      </c>
      <c r="AD34" t="s">
        <v>4348</v>
      </c>
      <c r="AE34">
        <v>661</v>
      </c>
      <c r="AF34">
        <f>VLOOKUP(AH34,'6'!$I$2:$J$33,2,FALSE)</f>
        <v>24</v>
      </c>
      <c r="AG34">
        <f>VLOOKUP(AH34,'4'!$C$11:$F$33,2,FALSE)</f>
        <v>13</v>
      </c>
      <c r="AH34" t="str">
        <f t="shared" si="1"/>
        <v>XI TJKT 2</v>
      </c>
      <c r="AI34" t="s">
        <v>73</v>
      </c>
      <c r="AJ34" t="s">
        <v>4316</v>
      </c>
      <c r="AK34">
        <f>VLOOKUP(AD34,[1]xi!$B$3:$E$208,2,FALSE)</f>
        <v>0</v>
      </c>
      <c r="AL34">
        <f>VLOOKUP(AD34,[1]xi!$B$3:$E$208,3,FALSE)</f>
        <v>0</v>
      </c>
      <c r="AM34">
        <f>VLOOKUP(AD34,[1]xi!$B$3:$E$208,4,FALSE)</f>
        <v>3</v>
      </c>
      <c r="AN34" t="s">
        <v>4759</v>
      </c>
    </row>
    <row r="35" spans="1:40" x14ac:dyDescent="0.25">
      <c r="A35">
        <v>33</v>
      </c>
      <c r="B35">
        <v>13300</v>
      </c>
      <c r="C35" t="s">
        <v>270</v>
      </c>
      <c r="D35" t="s">
        <v>271</v>
      </c>
      <c r="E35" t="s">
        <v>272</v>
      </c>
      <c r="F35">
        <v>0</v>
      </c>
      <c r="G35">
        <v>0</v>
      </c>
      <c r="H35">
        <v>0</v>
      </c>
      <c r="I35" t="s">
        <v>273</v>
      </c>
      <c r="J35">
        <v>2</v>
      </c>
      <c r="M35">
        <v>296</v>
      </c>
      <c r="N35">
        <v>14194</v>
      </c>
      <c r="P35" t="s">
        <v>3981</v>
      </c>
      <c r="Q35">
        <f>VLOOKUP(S35,'6'!$I$2:$J$33,2,FALSE)</f>
        <v>11</v>
      </c>
      <c r="R35">
        <f>VLOOKUP(S35,'4'!$C$11:$F$33,2,FALSE)</f>
        <v>12</v>
      </c>
      <c r="S35" t="str">
        <f t="shared" si="0"/>
        <v>X TJKT 2</v>
      </c>
      <c r="T35" t="s">
        <v>72</v>
      </c>
      <c r="U35" t="s">
        <v>4316</v>
      </c>
      <c r="V35">
        <f>VLOOKUP(P35,[1]Sheet1!$B$2:$E$393,2,FALSE)</f>
        <v>0</v>
      </c>
      <c r="W35">
        <f>VLOOKUP(P35,[1]Sheet1!$B$2:$E$393,3,FALSE)</f>
        <v>0</v>
      </c>
      <c r="X35">
        <f>VLOOKUP(P35,[1]Sheet1!$B$2:$E$393,4,FALSE)</f>
        <v>0</v>
      </c>
      <c r="AB35">
        <v>13834</v>
      </c>
      <c r="AD35" t="s">
        <v>4349</v>
      </c>
      <c r="AE35">
        <v>662</v>
      </c>
      <c r="AF35">
        <f>VLOOKUP(AH35,'6'!$I$2:$J$33,2,FALSE)</f>
        <v>24</v>
      </c>
      <c r="AG35">
        <f>VLOOKUP(AH35,'4'!$C$11:$F$33,2,FALSE)</f>
        <v>13</v>
      </c>
      <c r="AH35" t="str">
        <f t="shared" si="1"/>
        <v>XI TJKT 2</v>
      </c>
      <c r="AI35" t="s">
        <v>73</v>
      </c>
      <c r="AJ35" t="s">
        <v>4316</v>
      </c>
      <c r="AK35">
        <f>VLOOKUP(AD35,[1]xi!$B$3:$E$208,2,FALSE)</f>
        <v>1</v>
      </c>
      <c r="AL35">
        <f>VLOOKUP(AD35,[1]xi!$B$3:$E$208,3,FALSE)</f>
        <v>0</v>
      </c>
      <c r="AM35">
        <f>VLOOKUP(AD35,[1]xi!$B$3:$E$208,4,FALSE)</f>
        <v>1</v>
      </c>
      <c r="AN35" t="s">
        <v>4759</v>
      </c>
    </row>
    <row r="36" spans="1:40" x14ac:dyDescent="0.25">
      <c r="A36">
        <v>34</v>
      </c>
      <c r="B36">
        <v>13301</v>
      </c>
      <c r="C36" t="s">
        <v>274</v>
      </c>
      <c r="D36" t="s">
        <v>275</v>
      </c>
      <c r="E36" t="s">
        <v>272</v>
      </c>
      <c r="F36">
        <v>0</v>
      </c>
      <c r="G36">
        <v>0</v>
      </c>
      <c r="H36">
        <v>0</v>
      </c>
      <c r="I36" t="s">
        <v>273</v>
      </c>
      <c r="J36">
        <v>2</v>
      </c>
      <c r="M36">
        <v>297</v>
      </c>
      <c r="N36">
        <v>14195</v>
      </c>
      <c r="P36" t="s">
        <v>3982</v>
      </c>
      <c r="Q36">
        <f>VLOOKUP(S36,'6'!$I$2:$J$33,2,FALSE)</f>
        <v>11</v>
      </c>
      <c r="R36">
        <f>VLOOKUP(S36,'4'!$C$11:$F$33,2,FALSE)</f>
        <v>12</v>
      </c>
      <c r="S36" t="str">
        <f t="shared" si="0"/>
        <v>X TJKT 2</v>
      </c>
      <c r="T36" t="s">
        <v>72</v>
      </c>
      <c r="U36" t="s">
        <v>4316</v>
      </c>
      <c r="V36">
        <f>VLOOKUP(P36,[1]Sheet1!$B$2:$E$393,2,FALSE)</f>
        <v>0</v>
      </c>
      <c r="W36">
        <f>VLOOKUP(P36,[1]Sheet1!$B$2:$E$393,3,FALSE)</f>
        <v>0</v>
      </c>
      <c r="X36">
        <f>VLOOKUP(P36,[1]Sheet1!$B$2:$E$393,4,FALSE)</f>
        <v>0</v>
      </c>
      <c r="AB36">
        <v>13835</v>
      </c>
      <c r="AD36" t="s">
        <v>4350</v>
      </c>
      <c r="AE36">
        <v>663</v>
      </c>
      <c r="AF36">
        <f>VLOOKUP(AH36,'6'!$I$2:$J$33,2,FALSE)</f>
        <v>24</v>
      </c>
      <c r="AG36">
        <f>VLOOKUP(AH36,'4'!$C$11:$F$33,2,FALSE)</f>
        <v>13</v>
      </c>
      <c r="AH36" t="str">
        <f t="shared" si="1"/>
        <v>XI TJKT 2</v>
      </c>
      <c r="AI36" t="s">
        <v>73</v>
      </c>
      <c r="AJ36" t="s">
        <v>4316</v>
      </c>
      <c r="AK36">
        <f>VLOOKUP(AD36,[1]xi!$B$3:$E$208,2,FALSE)</f>
        <v>0</v>
      </c>
      <c r="AL36">
        <f>VLOOKUP(AD36,[1]xi!$B$3:$E$208,3,FALSE)</f>
        <v>1</v>
      </c>
      <c r="AM36">
        <f>VLOOKUP(AD36,[1]xi!$B$3:$E$208,4,FALSE)</f>
        <v>0</v>
      </c>
      <c r="AN36" t="s">
        <v>4759</v>
      </c>
    </row>
    <row r="37" spans="1:40" x14ac:dyDescent="0.25">
      <c r="A37">
        <v>35</v>
      </c>
      <c r="B37">
        <v>13302</v>
      </c>
      <c r="C37" t="s">
        <v>276</v>
      </c>
      <c r="D37" t="s">
        <v>277</v>
      </c>
      <c r="E37" t="s">
        <v>272</v>
      </c>
      <c r="F37">
        <v>0</v>
      </c>
      <c r="G37">
        <v>1</v>
      </c>
      <c r="H37">
        <v>0</v>
      </c>
      <c r="I37" t="s">
        <v>273</v>
      </c>
      <c r="J37">
        <v>2</v>
      </c>
      <c r="M37">
        <v>298</v>
      </c>
      <c r="N37">
        <v>14196</v>
      </c>
      <c r="P37" t="s">
        <v>4734</v>
      </c>
      <c r="Q37">
        <f>VLOOKUP(S37,'6'!$I$2:$J$33,2,FALSE)</f>
        <v>11</v>
      </c>
      <c r="R37">
        <f>VLOOKUP(S37,'4'!$C$11:$F$33,2,FALSE)</f>
        <v>12</v>
      </c>
      <c r="S37" t="str">
        <f t="shared" si="0"/>
        <v>X TJKT 2</v>
      </c>
      <c r="T37" t="s">
        <v>72</v>
      </c>
      <c r="U37" t="s">
        <v>4316</v>
      </c>
      <c r="V37">
        <f>VLOOKUP(P37,[1]Sheet1!$B$2:$E$393,2,FALSE)</f>
        <v>0</v>
      </c>
      <c r="W37">
        <f>VLOOKUP(P37,[1]Sheet1!$B$2:$E$393,3,FALSE)</f>
        <v>1</v>
      </c>
      <c r="X37">
        <f>VLOOKUP(P37,[1]Sheet1!$B$2:$E$393,4,FALSE)</f>
        <v>1</v>
      </c>
      <c r="AB37">
        <v>13921</v>
      </c>
      <c r="AD37" t="s">
        <v>4351</v>
      </c>
      <c r="AE37">
        <v>664</v>
      </c>
      <c r="AF37">
        <f>VLOOKUP(AH37,'6'!$I$2:$J$33,2,FALSE)</f>
        <v>24</v>
      </c>
      <c r="AG37">
        <f>VLOOKUP(AH37,'4'!$C$11:$F$33,2,FALSE)</f>
        <v>13</v>
      </c>
      <c r="AH37" t="str">
        <f t="shared" si="1"/>
        <v>XI TJKT 2</v>
      </c>
      <c r="AI37" t="s">
        <v>73</v>
      </c>
      <c r="AJ37" t="s">
        <v>4316</v>
      </c>
      <c r="AK37">
        <f>VLOOKUP(AD37,[1]xi!$B$3:$E$208,2,FALSE)</f>
        <v>0</v>
      </c>
      <c r="AL37">
        <f>VLOOKUP(AD37,[1]xi!$B$3:$E$208,3,FALSE)</f>
        <v>0</v>
      </c>
      <c r="AM37">
        <f>VLOOKUP(AD37,[1]xi!$B$3:$E$208,4,FALSE)</f>
        <v>0</v>
      </c>
      <c r="AN37" t="s">
        <v>4759</v>
      </c>
    </row>
    <row r="38" spans="1:40" x14ac:dyDescent="0.25">
      <c r="A38">
        <v>36</v>
      </c>
      <c r="B38">
        <v>13303</v>
      </c>
      <c r="C38" t="s">
        <v>278</v>
      </c>
      <c r="D38" t="s">
        <v>279</v>
      </c>
      <c r="E38" t="s">
        <v>272</v>
      </c>
      <c r="F38">
        <v>0</v>
      </c>
      <c r="G38">
        <v>0</v>
      </c>
      <c r="H38">
        <v>2</v>
      </c>
      <c r="I38" t="s">
        <v>273</v>
      </c>
      <c r="J38">
        <v>2</v>
      </c>
      <c r="M38">
        <v>299</v>
      </c>
      <c r="N38">
        <v>14197</v>
      </c>
      <c r="P38" t="s">
        <v>3984</v>
      </c>
      <c r="Q38">
        <f>VLOOKUP(S38,'6'!$I$2:$J$33,2,FALSE)</f>
        <v>11</v>
      </c>
      <c r="R38">
        <f>VLOOKUP(S38,'4'!$C$11:$F$33,2,FALSE)</f>
        <v>12</v>
      </c>
      <c r="S38" t="str">
        <f t="shared" si="0"/>
        <v>X TJKT 2</v>
      </c>
      <c r="T38" t="s">
        <v>72</v>
      </c>
      <c r="U38" t="s">
        <v>4316</v>
      </c>
      <c r="V38">
        <f>VLOOKUP(P38,[1]Sheet1!$B$2:$E$393,2,FALSE)</f>
        <v>0</v>
      </c>
      <c r="W38">
        <f>VLOOKUP(P38,[1]Sheet1!$B$2:$E$393,3,FALSE)</f>
        <v>0</v>
      </c>
      <c r="X38">
        <f>VLOOKUP(P38,[1]Sheet1!$B$2:$E$393,4,FALSE)</f>
        <v>0</v>
      </c>
      <c r="AB38">
        <v>13836</v>
      </c>
      <c r="AD38" t="s">
        <v>4352</v>
      </c>
      <c r="AE38">
        <v>665</v>
      </c>
      <c r="AF38">
        <f>VLOOKUP(AH38,'6'!$I$2:$J$33,2,FALSE)</f>
        <v>24</v>
      </c>
      <c r="AG38">
        <f>VLOOKUP(AH38,'4'!$C$11:$F$33,2,FALSE)</f>
        <v>13</v>
      </c>
      <c r="AH38" t="str">
        <f t="shared" si="1"/>
        <v>XI TJKT 2</v>
      </c>
      <c r="AI38" t="s">
        <v>73</v>
      </c>
      <c r="AJ38" t="s">
        <v>4316</v>
      </c>
      <c r="AK38">
        <f>VLOOKUP(AD38,[1]xi!$B$3:$E$208,2,FALSE)</f>
        <v>0</v>
      </c>
      <c r="AL38">
        <f>VLOOKUP(AD38,[1]xi!$B$3:$E$208,3,FALSE)</f>
        <v>0</v>
      </c>
      <c r="AM38">
        <f>VLOOKUP(AD38,[1]xi!$B$3:$E$208,4,FALSE)</f>
        <v>0</v>
      </c>
      <c r="AN38" t="s">
        <v>4759</v>
      </c>
    </row>
    <row r="39" spans="1:40" x14ac:dyDescent="0.25">
      <c r="A39">
        <v>37</v>
      </c>
      <c r="B39">
        <v>13304</v>
      </c>
      <c r="C39" t="s">
        <v>280</v>
      </c>
      <c r="D39" t="s">
        <v>281</v>
      </c>
      <c r="E39" t="s">
        <v>272</v>
      </c>
      <c r="F39">
        <v>0</v>
      </c>
      <c r="G39">
        <v>0</v>
      </c>
      <c r="H39">
        <v>0</v>
      </c>
      <c r="I39" t="s">
        <v>273</v>
      </c>
      <c r="J39">
        <v>2</v>
      </c>
      <c r="M39">
        <v>300</v>
      </c>
      <c r="N39">
        <v>14198</v>
      </c>
      <c r="P39" t="s">
        <v>3985</v>
      </c>
      <c r="Q39">
        <f>VLOOKUP(S39,'6'!$I$2:$J$33,2,FALSE)</f>
        <v>11</v>
      </c>
      <c r="R39">
        <f>VLOOKUP(S39,'4'!$C$11:$F$33,2,FALSE)</f>
        <v>12</v>
      </c>
      <c r="S39" t="str">
        <f t="shared" si="0"/>
        <v>X TJKT 2</v>
      </c>
      <c r="T39" t="s">
        <v>72</v>
      </c>
      <c r="U39" t="s">
        <v>4316</v>
      </c>
      <c r="V39">
        <f>VLOOKUP(P39,[1]Sheet1!$B$2:$E$393,2,FALSE)</f>
        <v>0</v>
      </c>
      <c r="W39">
        <f>VLOOKUP(P39,[1]Sheet1!$B$2:$E$393,3,FALSE)</f>
        <v>0</v>
      </c>
      <c r="X39">
        <f>VLOOKUP(P39,[1]Sheet1!$B$2:$E$393,4,FALSE)</f>
        <v>1</v>
      </c>
      <c r="AB39">
        <v>13837</v>
      </c>
      <c r="AD39" t="s">
        <v>4353</v>
      </c>
      <c r="AE39">
        <v>666</v>
      </c>
      <c r="AF39">
        <f>VLOOKUP(AH39,'6'!$I$2:$J$33,2,FALSE)</f>
        <v>24</v>
      </c>
      <c r="AG39">
        <f>VLOOKUP(AH39,'4'!$C$11:$F$33,2,FALSE)</f>
        <v>13</v>
      </c>
      <c r="AH39" t="str">
        <f t="shared" si="1"/>
        <v>XI TJKT 2</v>
      </c>
      <c r="AI39" t="s">
        <v>73</v>
      </c>
      <c r="AJ39" t="s">
        <v>4316</v>
      </c>
      <c r="AK39">
        <f>VLOOKUP(AD39,[1]xi!$B$3:$E$208,2,FALSE)</f>
        <v>0</v>
      </c>
      <c r="AL39">
        <f>VLOOKUP(AD39,[1]xi!$B$3:$E$208,3,FALSE)</f>
        <v>0</v>
      </c>
      <c r="AM39">
        <f>VLOOKUP(AD39,[1]xi!$B$3:$E$208,4,FALSE)</f>
        <v>0</v>
      </c>
      <c r="AN39" t="s">
        <v>4759</v>
      </c>
    </row>
    <row r="40" spans="1:40" x14ac:dyDescent="0.25">
      <c r="A40">
        <v>38</v>
      </c>
      <c r="B40">
        <v>13305</v>
      </c>
      <c r="C40" t="s">
        <v>282</v>
      </c>
      <c r="D40" t="s">
        <v>283</v>
      </c>
      <c r="E40" t="s">
        <v>272</v>
      </c>
      <c r="F40">
        <v>0</v>
      </c>
      <c r="G40">
        <v>0</v>
      </c>
      <c r="H40">
        <v>0</v>
      </c>
      <c r="I40" t="s">
        <v>273</v>
      </c>
      <c r="J40">
        <v>2</v>
      </c>
      <c r="M40">
        <v>301</v>
      </c>
      <c r="N40">
        <v>14199</v>
      </c>
      <c r="P40" t="s">
        <v>3986</v>
      </c>
      <c r="Q40">
        <f>VLOOKUP(S40,'6'!$I$2:$J$33,2,FALSE)</f>
        <v>11</v>
      </c>
      <c r="R40">
        <f>VLOOKUP(S40,'4'!$C$11:$F$33,2,FALSE)</f>
        <v>12</v>
      </c>
      <c r="S40" t="str">
        <f t="shared" si="0"/>
        <v>X TJKT 2</v>
      </c>
      <c r="T40" t="s">
        <v>72</v>
      </c>
      <c r="U40" t="s">
        <v>4316</v>
      </c>
      <c r="V40">
        <f>VLOOKUP(P40,[1]Sheet1!$B$2:$E$393,2,FALSE)</f>
        <v>0</v>
      </c>
      <c r="W40">
        <f>VLOOKUP(P40,[1]Sheet1!$B$2:$E$393,3,FALSE)</f>
        <v>0</v>
      </c>
      <c r="X40">
        <f>VLOOKUP(P40,[1]Sheet1!$B$2:$E$393,4,FALSE)</f>
        <v>0</v>
      </c>
      <c r="AB40">
        <v>13838</v>
      </c>
      <c r="AD40" t="s">
        <v>4354</v>
      </c>
      <c r="AE40">
        <v>667</v>
      </c>
      <c r="AF40">
        <f>VLOOKUP(AH40,'6'!$I$2:$J$33,2,FALSE)</f>
        <v>24</v>
      </c>
      <c r="AG40">
        <f>VLOOKUP(AH40,'4'!$C$11:$F$33,2,FALSE)</f>
        <v>13</v>
      </c>
      <c r="AH40" t="str">
        <f t="shared" si="1"/>
        <v>XI TJKT 2</v>
      </c>
      <c r="AI40" t="s">
        <v>73</v>
      </c>
      <c r="AJ40" t="s">
        <v>4316</v>
      </c>
      <c r="AK40">
        <f>VLOOKUP(AD40,[1]xi!$B$3:$E$208,2,FALSE)</f>
        <v>1</v>
      </c>
      <c r="AL40">
        <f>VLOOKUP(AD40,[1]xi!$B$3:$E$208,3,FALSE)</f>
        <v>0</v>
      </c>
      <c r="AM40">
        <f>VLOOKUP(AD40,[1]xi!$B$3:$E$208,4,FALSE)</f>
        <v>0</v>
      </c>
      <c r="AN40" t="s">
        <v>4759</v>
      </c>
    </row>
    <row r="41" spans="1:40" x14ac:dyDescent="0.25">
      <c r="A41">
        <v>39</v>
      </c>
      <c r="B41">
        <v>13306</v>
      </c>
      <c r="C41" t="s">
        <v>284</v>
      </c>
      <c r="D41" t="s">
        <v>285</v>
      </c>
      <c r="E41" t="s">
        <v>272</v>
      </c>
      <c r="F41">
        <v>0</v>
      </c>
      <c r="G41">
        <v>0</v>
      </c>
      <c r="H41">
        <v>0</v>
      </c>
      <c r="I41" t="s">
        <v>273</v>
      </c>
      <c r="J41">
        <v>2</v>
      </c>
      <c r="M41">
        <v>302</v>
      </c>
      <c r="N41">
        <v>14200</v>
      </c>
      <c r="P41" t="s">
        <v>3987</v>
      </c>
      <c r="Q41">
        <f>VLOOKUP(S41,'6'!$I$2:$J$33,2,FALSE)</f>
        <v>11</v>
      </c>
      <c r="R41">
        <f>VLOOKUP(S41,'4'!$C$11:$F$33,2,FALSE)</f>
        <v>12</v>
      </c>
      <c r="S41" t="str">
        <f t="shared" si="0"/>
        <v>X TJKT 2</v>
      </c>
      <c r="T41" t="s">
        <v>72</v>
      </c>
      <c r="U41" t="s">
        <v>4316</v>
      </c>
      <c r="V41">
        <f>VLOOKUP(P41,[1]Sheet1!$B$2:$E$393,2,FALSE)</f>
        <v>0</v>
      </c>
      <c r="W41">
        <f>VLOOKUP(P41,[1]Sheet1!$B$2:$E$393,3,FALSE)</f>
        <v>0</v>
      </c>
      <c r="X41">
        <f>VLOOKUP(P41,[1]Sheet1!$B$2:$E$393,4,FALSE)</f>
        <v>0</v>
      </c>
      <c r="AB41">
        <v>13839</v>
      </c>
      <c r="AD41" t="s">
        <v>4355</v>
      </c>
      <c r="AE41">
        <v>668</v>
      </c>
      <c r="AF41">
        <f>VLOOKUP(AH41,'6'!$I$2:$J$33,2,FALSE)</f>
        <v>24</v>
      </c>
      <c r="AG41">
        <f>VLOOKUP(AH41,'4'!$C$11:$F$33,2,FALSE)</f>
        <v>13</v>
      </c>
      <c r="AH41" t="str">
        <f t="shared" si="1"/>
        <v>XI TJKT 2</v>
      </c>
      <c r="AI41" t="s">
        <v>73</v>
      </c>
      <c r="AJ41" t="s">
        <v>4316</v>
      </c>
      <c r="AK41">
        <f>VLOOKUP(AD41,[1]xi!$B$3:$E$208,2,FALSE)</f>
        <v>0</v>
      </c>
      <c r="AL41">
        <f>VLOOKUP(AD41,[1]xi!$B$3:$E$208,3,FALSE)</f>
        <v>1</v>
      </c>
      <c r="AM41">
        <f>VLOOKUP(AD41,[1]xi!$B$3:$E$208,4,FALSE)</f>
        <v>0</v>
      </c>
      <c r="AN41" t="s">
        <v>4759</v>
      </c>
    </row>
    <row r="42" spans="1:40" x14ac:dyDescent="0.25">
      <c r="A42">
        <v>40</v>
      </c>
      <c r="B42">
        <v>13307</v>
      </c>
      <c r="C42" t="s">
        <v>286</v>
      </c>
      <c r="D42" t="s">
        <v>287</v>
      </c>
      <c r="E42" t="s">
        <v>272</v>
      </c>
      <c r="F42">
        <v>0</v>
      </c>
      <c r="G42">
        <v>0</v>
      </c>
      <c r="H42">
        <v>0</v>
      </c>
      <c r="I42" t="s">
        <v>273</v>
      </c>
      <c r="J42">
        <v>2</v>
      </c>
      <c r="M42">
        <v>303</v>
      </c>
      <c r="N42">
        <v>14201</v>
      </c>
      <c r="P42" t="s">
        <v>3988</v>
      </c>
      <c r="Q42">
        <f>VLOOKUP(S42,'6'!$I$2:$J$33,2,FALSE)</f>
        <v>11</v>
      </c>
      <c r="R42">
        <f>VLOOKUP(S42,'4'!$C$11:$F$33,2,FALSE)</f>
        <v>12</v>
      </c>
      <c r="S42" t="str">
        <f t="shared" si="0"/>
        <v>X TJKT 2</v>
      </c>
      <c r="T42" t="s">
        <v>72</v>
      </c>
      <c r="U42" t="s">
        <v>4316</v>
      </c>
      <c r="V42">
        <f>VLOOKUP(P42,[1]Sheet1!$B$2:$E$393,2,FALSE)</f>
        <v>0</v>
      </c>
      <c r="W42">
        <f>VLOOKUP(P42,[1]Sheet1!$B$2:$E$393,3,FALSE)</f>
        <v>0</v>
      </c>
      <c r="X42">
        <f>VLOOKUP(P42,[1]Sheet1!$B$2:$E$393,4,FALSE)</f>
        <v>0</v>
      </c>
      <c r="AB42">
        <v>13841</v>
      </c>
      <c r="AD42" t="s">
        <v>4356</v>
      </c>
      <c r="AE42">
        <v>669</v>
      </c>
      <c r="AF42">
        <f>VLOOKUP(AH42,'6'!$I$2:$J$33,2,FALSE)</f>
        <v>24</v>
      </c>
      <c r="AG42">
        <f>VLOOKUP(AH42,'4'!$C$11:$F$33,2,FALSE)</f>
        <v>13</v>
      </c>
      <c r="AH42" t="str">
        <f t="shared" si="1"/>
        <v>XI TJKT 2</v>
      </c>
      <c r="AI42" t="s">
        <v>73</v>
      </c>
      <c r="AJ42" t="s">
        <v>4316</v>
      </c>
      <c r="AK42">
        <f>VLOOKUP(AD42,[1]xi!$B$3:$E$208,2,FALSE)</f>
        <v>1</v>
      </c>
      <c r="AL42">
        <f>VLOOKUP(AD42,[1]xi!$B$3:$E$208,3,FALSE)</f>
        <v>0</v>
      </c>
      <c r="AM42">
        <f>VLOOKUP(AD42,[1]xi!$B$3:$E$208,4,FALSE)</f>
        <v>0</v>
      </c>
      <c r="AN42" t="s">
        <v>4759</v>
      </c>
    </row>
    <row r="43" spans="1:40" x14ac:dyDescent="0.25">
      <c r="A43">
        <v>41</v>
      </c>
      <c r="B43">
        <v>13308</v>
      </c>
      <c r="C43" t="s">
        <v>288</v>
      </c>
      <c r="D43" t="s">
        <v>289</v>
      </c>
      <c r="E43" t="s">
        <v>272</v>
      </c>
      <c r="F43">
        <v>1</v>
      </c>
      <c r="G43">
        <v>1</v>
      </c>
      <c r="H43">
        <v>1</v>
      </c>
      <c r="I43" t="s">
        <v>273</v>
      </c>
      <c r="J43">
        <v>2</v>
      </c>
      <c r="M43">
        <v>304</v>
      </c>
      <c r="N43">
        <v>14202</v>
      </c>
      <c r="P43" t="s">
        <v>3989</v>
      </c>
      <c r="Q43">
        <f>VLOOKUP(S43,'6'!$I$2:$J$33,2,FALSE)</f>
        <v>11</v>
      </c>
      <c r="R43">
        <f>VLOOKUP(S43,'4'!$C$11:$F$33,2,FALSE)</f>
        <v>12</v>
      </c>
      <c r="S43" t="str">
        <f t="shared" si="0"/>
        <v>X TJKT 2</v>
      </c>
      <c r="T43" t="s">
        <v>72</v>
      </c>
      <c r="U43" t="s">
        <v>4316</v>
      </c>
      <c r="V43">
        <f>VLOOKUP(P43,[1]Sheet1!$B$2:$E$393,2,FALSE)</f>
        <v>0</v>
      </c>
      <c r="W43">
        <f>VLOOKUP(P43,[1]Sheet1!$B$2:$E$393,3,FALSE)</f>
        <v>0</v>
      </c>
      <c r="X43">
        <f>VLOOKUP(P43,[1]Sheet1!$B$2:$E$393,4,FALSE)</f>
        <v>0</v>
      </c>
      <c r="AB43">
        <v>13842</v>
      </c>
      <c r="AD43" t="s">
        <v>4357</v>
      </c>
      <c r="AE43">
        <v>670</v>
      </c>
      <c r="AF43">
        <f>VLOOKUP(AH43,'6'!$I$2:$J$33,2,FALSE)</f>
        <v>24</v>
      </c>
      <c r="AG43">
        <f>VLOOKUP(AH43,'4'!$C$11:$F$33,2,FALSE)</f>
        <v>13</v>
      </c>
      <c r="AH43" t="str">
        <f t="shared" si="1"/>
        <v>XI TJKT 2</v>
      </c>
      <c r="AI43" t="s">
        <v>73</v>
      </c>
      <c r="AJ43" t="s">
        <v>4316</v>
      </c>
      <c r="AK43">
        <f>VLOOKUP(AD43,[1]xi!$B$3:$E$208,2,FALSE)</f>
        <v>0</v>
      </c>
      <c r="AL43">
        <f>VLOOKUP(AD43,[1]xi!$B$3:$E$208,3,FALSE)</f>
        <v>0</v>
      </c>
      <c r="AM43">
        <f>VLOOKUP(AD43,[1]xi!$B$3:$E$208,4,FALSE)</f>
        <v>0</v>
      </c>
      <c r="AN43" t="s">
        <v>4759</v>
      </c>
    </row>
    <row r="44" spans="1:40" x14ac:dyDescent="0.25">
      <c r="A44">
        <v>42</v>
      </c>
      <c r="B44">
        <v>13309</v>
      </c>
      <c r="C44" t="s">
        <v>290</v>
      </c>
      <c r="D44" t="s">
        <v>291</v>
      </c>
      <c r="E44" t="s">
        <v>272</v>
      </c>
      <c r="F44">
        <v>1</v>
      </c>
      <c r="G44">
        <v>1</v>
      </c>
      <c r="H44">
        <v>1</v>
      </c>
      <c r="I44" t="s">
        <v>273</v>
      </c>
      <c r="J44">
        <v>2</v>
      </c>
      <c r="M44">
        <v>305</v>
      </c>
      <c r="N44">
        <v>14203</v>
      </c>
      <c r="P44" t="s">
        <v>3990</v>
      </c>
      <c r="Q44">
        <f>VLOOKUP(S44,'6'!$I$2:$J$33,2,FALSE)</f>
        <v>11</v>
      </c>
      <c r="R44">
        <f>VLOOKUP(S44,'4'!$C$11:$F$33,2,FALSE)</f>
        <v>12</v>
      </c>
      <c r="S44" t="str">
        <f t="shared" si="0"/>
        <v>X TJKT 2</v>
      </c>
      <c r="T44" t="s">
        <v>72</v>
      </c>
      <c r="U44" t="s">
        <v>4316</v>
      </c>
      <c r="V44">
        <f>VLOOKUP(P44,[1]Sheet1!$B$2:$E$393,2,FALSE)</f>
        <v>0</v>
      </c>
      <c r="W44">
        <f>VLOOKUP(P44,[1]Sheet1!$B$2:$E$393,3,FALSE)</f>
        <v>0</v>
      </c>
      <c r="X44">
        <f>VLOOKUP(P44,[1]Sheet1!$B$2:$E$393,4,FALSE)</f>
        <v>1</v>
      </c>
      <c r="AB44">
        <v>13843</v>
      </c>
      <c r="AD44" t="s">
        <v>4358</v>
      </c>
      <c r="AE44">
        <v>671</v>
      </c>
      <c r="AF44">
        <f>VLOOKUP(AH44,'6'!$I$2:$J$33,2,FALSE)</f>
        <v>24</v>
      </c>
      <c r="AG44">
        <f>VLOOKUP(AH44,'4'!$C$11:$F$33,2,FALSE)</f>
        <v>13</v>
      </c>
      <c r="AH44" t="str">
        <f t="shared" si="1"/>
        <v>XI TJKT 2</v>
      </c>
      <c r="AI44" t="s">
        <v>73</v>
      </c>
      <c r="AJ44" t="s">
        <v>4316</v>
      </c>
      <c r="AK44">
        <f>VLOOKUP(AD44,[1]xi!$B$3:$E$208,2,FALSE)</f>
        <v>0</v>
      </c>
      <c r="AL44">
        <f>VLOOKUP(AD44,[1]xi!$B$3:$E$208,3,FALSE)</f>
        <v>1</v>
      </c>
      <c r="AM44">
        <f>VLOOKUP(AD44,[1]xi!$B$3:$E$208,4,FALSE)</f>
        <v>3</v>
      </c>
      <c r="AN44" t="s">
        <v>4759</v>
      </c>
    </row>
    <row r="45" spans="1:40" x14ac:dyDescent="0.25">
      <c r="A45">
        <v>43</v>
      </c>
      <c r="B45">
        <v>13310</v>
      </c>
      <c r="C45" t="s">
        <v>292</v>
      </c>
      <c r="D45" t="s">
        <v>293</v>
      </c>
      <c r="E45" t="s">
        <v>272</v>
      </c>
      <c r="F45">
        <v>0</v>
      </c>
      <c r="G45">
        <v>0</v>
      </c>
      <c r="H45">
        <v>0</v>
      </c>
      <c r="I45" t="s">
        <v>273</v>
      </c>
      <c r="J45">
        <v>2</v>
      </c>
      <c r="M45">
        <v>306</v>
      </c>
      <c r="N45">
        <v>14204</v>
      </c>
      <c r="P45" t="s">
        <v>3991</v>
      </c>
      <c r="Q45">
        <f>VLOOKUP(S45,'6'!$I$2:$J$33,2,FALSE)</f>
        <v>11</v>
      </c>
      <c r="R45">
        <f>VLOOKUP(S45,'4'!$C$11:$F$33,2,FALSE)</f>
        <v>12</v>
      </c>
      <c r="S45" t="str">
        <f t="shared" si="0"/>
        <v>X TJKT 2</v>
      </c>
      <c r="T45" t="s">
        <v>72</v>
      </c>
      <c r="U45" t="s">
        <v>4316</v>
      </c>
      <c r="V45">
        <f>VLOOKUP(P45,[1]Sheet1!$B$2:$E$393,2,FALSE)</f>
        <v>0</v>
      </c>
      <c r="W45">
        <f>VLOOKUP(P45,[1]Sheet1!$B$2:$E$393,3,FALSE)</f>
        <v>0</v>
      </c>
      <c r="X45">
        <f>VLOOKUP(P45,[1]Sheet1!$B$2:$E$393,4,FALSE)</f>
        <v>0</v>
      </c>
      <c r="AB45">
        <v>13844</v>
      </c>
      <c r="AD45" t="s">
        <v>4359</v>
      </c>
      <c r="AE45">
        <v>672</v>
      </c>
      <c r="AF45">
        <f>VLOOKUP(AH45,'6'!$I$2:$J$33,2,FALSE)</f>
        <v>24</v>
      </c>
      <c r="AG45">
        <f>VLOOKUP(AH45,'4'!$C$11:$F$33,2,FALSE)</f>
        <v>13</v>
      </c>
      <c r="AH45" t="str">
        <f t="shared" si="1"/>
        <v>XI TJKT 2</v>
      </c>
      <c r="AI45" t="s">
        <v>73</v>
      </c>
      <c r="AJ45" t="s">
        <v>4316</v>
      </c>
      <c r="AK45">
        <f>VLOOKUP(AD45,[1]xi!$B$3:$E$208,2,FALSE)</f>
        <v>0</v>
      </c>
      <c r="AL45">
        <f>VLOOKUP(AD45,[1]xi!$B$3:$E$208,3,FALSE)</f>
        <v>1</v>
      </c>
      <c r="AM45">
        <f>VLOOKUP(AD45,[1]xi!$B$3:$E$208,4,FALSE)</f>
        <v>0</v>
      </c>
      <c r="AN45" t="s">
        <v>4759</v>
      </c>
    </row>
    <row r="46" spans="1:40" x14ac:dyDescent="0.25">
      <c r="A46">
        <v>44</v>
      </c>
      <c r="B46">
        <v>13311</v>
      </c>
      <c r="C46" t="s">
        <v>294</v>
      </c>
      <c r="D46" t="s">
        <v>295</v>
      </c>
      <c r="E46" t="s">
        <v>272</v>
      </c>
      <c r="F46">
        <v>0</v>
      </c>
      <c r="G46">
        <v>0</v>
      </c>
      <c r="H46">
        <v>0</v>
      </c>
      <c r="I46" t="s">
        <v>273</v>
      </c>
      <c r="J46">
        <v>2</v>
      </c>
      <c r="M46">
        <v>307</v>
      </c>
      <c r="N46">
        <v>14205</v>
      </c>
      <c r="P46" t="s">
        <v>3992</v>
      </c>
      <c r="Q46">
        <f>VLOOKUP(S46,'6'!$I$2:$J$33,2,FALSE)</f>
        <v>11</v>
      </c>
      <c r="R46">
        <f>VLOOKUP(S46,'4'!$C$11:$F$33,2,FALSE)</f>
        <v>12</v>
      </c>
      <c r="S46" t="str">
        <f t="shared" si="0"/>
        <v>X TJKT 2</v>
      </c>
      <c r="T46" t="s">
        <v>72</v>
      </c>
      <c r="U46" t="s">
        <v>4316</v>
      </c>
      <c r="V46">
        <f>VLOOKUP(P46,[1]Sheet1!$B$2:$E$393,2,FALSE)</f>
        <v>0</v>
      </c>
      <c r="W46">
        <f>VLOOKUP(P46,[1]Sheet1!$B$2:$E$393,3,FALSE)</f>
        <v>0</v>
      </c>
      <c r="X46">
        <f>VLOOKUP(P46,[1]Sheet1!$B$2:$E$393,4,FALSE)</f>
        <v>0</v>
      </c>
      <c r="AB46">
        <v>13846</v>
      </c>
      <c r="AD46" t="s">
        <v>4360</v>
      </c>
      <c r="AE46">
        <v>673</v>
      </c>
      <c r="AF46">
        <f>VLOOKUP(AH46,'6'!$I$2:$J$33,2,FALSE)</f>
        <v>24</v>
      </c>
      <c r="AG46">
        <f>VLOOKUP(AH46,'4'!$C$11:$F$33,2,FALSE)</f>
        <v>13</v>
      </c>
      <c r="AH46" t="str">
        <f t="shared" si="1"/>
        <v>XI TJKT 2</v>
      </c>
      <c r="AI46" t="s">
        <v>73</v>
      </c>
      <c r="AJ46" t="s">
        <v>4316</v>
      </c>
      <c r="AK46">
        <f>VLOOKUP(AD46,[1]xi!$B$3:$E$208,2,FALSE)</f>
        <v>0</v>
      </c>
      <c r="AL46">
        <f>VLOOKUP(AD46,[1]xi!$B$3:$E$208,3,FALSE)</f>
        <v>0</v>
      </c>
      <c r="AM46">
        <f>VLOOKUP(AD46,[1]xi!$B$3:$E$208,4,FALSE)</f>
        <v>0</v>
      </c>
      <c r="AN46" t="s">
        <v>4759</v>
      </c>
    </row>
    <row r="47" spans="1:40" x14ac:dyDescent="0.25">
      <c r="A47">
        <v>45</v>
      </c>
      <c r="B47">
        <v>13312</v>
      </c>
      <c r="C47" t="s">
        <v>296</v>
      </c>
      <c r="D47" t="s">
        <v>297</v>
      </c>
      <c r="E47" t="s">
        <v>272</v>
      </c>
      <c r="F47">
        <v>0</v>
      </c>
      <c r="G47">
        <v>1</v>
      </c>
      <c r="H47">
        <v>1</v>
      </c>
      <c r="I47" t="s">
        <v>273</v>
      </c>
      <c r="J47">
        <v>2</v>
      </c>
      <c r="M47">
        <v>308</v>
      </c>
      <c r="N47">
        <v>14206</v>
      </c>
      <c r="P47" t="s">
        <v>3993</v>
      </c>
      <c r="Q47">
        <f>VLOOKUP(S47,'6'!$I$2:$J$33,2,FALSE)</f>
        <v>11</v>
      </c>
      <c r="R47">
        <f>VLOOKUP(S47,'4'!$C$11:$F$33,2,FALSE)</f>
        <v>12</v>
      </c>
      <c r="S47" t="str">
        <f t="shared" si="0"/>
        <v>X TJKT 2</v>
      </c>
      <c r="T47" t="s">
        <v>72</v>
      </c>
      <c r="U47" t="s">
        <v>4316</v>
      </c>
      <c r="V47">
        <f>VLOOKUP(P47,[1]Sheet1!$B$2:$E$393,2,FALSE)</f>
        <v>0</v>
      </c>
      <c r="W47">
        <f>VLOOKUP(P47,[1]Sheet1!$B$2:$E$393,3,FALSE)</f>
        <v>0</v>
      </c>
      <c r="X47">
        <f>VLOOKUP(P47,[1]Sheet1!$B$2:$E$393,4,FALSE)</f>
        <v>3</v>
      </c>
      <c r="AB47">
        <v>13847</v>
      </c>
      <c r="AD47" t="s">
        <v>4361</v>
      </c>
      <c r="AE47">
        <v>674</v>
      </c>
      <c r="AF47">
        <f>VLOOKUP(AH47,'6'!$I$2:$J$33,2,FALSE)</f>
        <v>24</v>
      </c>
      <c r="AG47">
        <f>VLOOKUP(AH47,'4'!$C$11:$F$33,2,FALSE)</f>
        <v>13</v>
      </c>
      <c r="AH47" t="str">
        <f t="shared" si="1"/>
        <v>XI TJKT 2</v>
      </c>
      <c r="AI47" t="s">
        <v>73</v>
      </c>
      <c r="AJ47" t="s">
        <v>4316</v>
      </c>
      <c r="AK47">
        <f>VLOOKUP(AD47,[1]xi!$B$3:$E$208,2,FALSE)</f>
        <v>1</v>
      </c>
      <c r="AL47">
        <f>VLOOKUP(AD47,[1]xi!$B$3:$E$208,3,FALSE)</f>
        <v>0</v>
      </c>
      <c r="AM47">
        <f>VLOOKUP(AD47,[1]xi!$B$3:$E$208,4,FALSE)</f>
        <v>0</v>
      </c>
      <c r="AN47" t="s">
        <v>4759</v>
      </c>
    </row>
    <row r="48" spans="1:40" x14ac:dyDescent="0.25">
      <c r="A48">
        <v>46</v>
      </c>
      <c r="B48">
        <v>13313</v>
      </c>
      <c r="C48" t="s">
        <v>298</v>
      </c>
      <c r="D48" t="s">
        <v>299</v>
      </c>
      <c r="E48" t="s">
        <v>272</v>
      </c>
      <c r="F48">
        <v>0</v>
      </c>
      <c r="G48">
        <v>0</v>
      </c>
      <c r="H48">
        <v>0</v>
      </c>
      <c r="I48" t="s">
        <v>273</v>
      </c>
      <c r="J48">
        <v>2</v>
      </c>
      <c r="M48">
        <v>309</v>
      </c>
      <c r="N48">
        <v>14207</v>
      </c>
      <c r="P48" t="s">
        <v>3994</v>
      </c>
      <c r="Q48">
        <f>VLOOKUP(S48,'6'!$I$2:$J$33,2,FALSE)</f>
        <v>11</v>
      </c>
      <c r="R48">
        <f>VLOOKUP(S48,'4'!$C$11:$F$33,2,FALSE)</f>
        <v>12</v>
      </c>
      <c r="S48" t="str">
        <f t="shared" si="0"/>
        <v>X TJKT 2</v>
      </c>
      <c r="T48" t="s">
        <v>72</v>
      </c>
      <c r="U48" t="s">
        <v>4316</v>
      </c>
      <c r="V48">
        <f>VLOOKUP(P48,[1]Sheet1!$B$2:$E$393,2,FALSE)</f>
        <v>1</v>
      </c>
      <c r="W48">
        <f>VLOOKUP(P48,[1]Sheet1!$B$2:$E$393,3,FALSE)</f>
        <v>0</v>
      </c>
      <c r="X48">
        <f>VLOOKUP(P48,[1]Sheet1!$B$2:$E$393,4,FALSE)</f>
        <v>0</v>
      </c>
      <c r="AB48">
        <v>13595</v>
      </c>
      <c r="AD48" t="s">
        <v>4362</v>
      </c>
      <c r="AE48">
        <v>675</v>
      </c>
      <c r="AF48">
        <f>VLOOKUP(AH48,'6'!$I$2:$J$33,2,FALSE)</f>
        <v>25</v>
      </c>
      <c r="AG48">
        <f>VLOOKUP(AH48,'4'!$C$11:$F$33,2,FALSE)</f>
        <v>15</v>
      </c>
      <c r="AH48" t="str">
        <f t="shared" si="1"/>
        <v>XI TOI 1</v>
      </c>
      <c r="AI48" t="s">
        <v>73</v>
      </c>
      <c r="AJ48" t="s">
        <v>273</v>
      </c>
      <c r="AK48" t="e">
        <f>VLOOKUP(AD48,[1]xi!$B$3:$E$208,2,FALSE)</f>
        <v>#N/A</v>
      </c>
      <c r="AL48" t="e">
        <f>VLOOKUP(AD48,[1]xi!$B$3:$E$208,3,FALSE)</f>
        <v>#N/A</v>
      </c>
      <c r="AM48" t="e">
        <f>VLOOKUP(AD48,[1]xi!$B$3:$E$208,4,FALSE)</f>
        <v>#N/A</v>
      </c>
      <c r="AN48" t="s">
        <v>4758</v>
      </c>
    </row>
    <row r="49" spans="1:40" x14ac:dyDescent="0.25">
      <c r="A49">
        <v>47</v>
      </c>
      <c r="B49">
        <v>13314</v>
      </c>
      <c r="C49" t="s">
        <v>300</v>
      </c>
      <c r="D49" t="s">
        <v>301</v>
      </c>
      <c r="E49" t="s">
        <v>272</v>
      </c>
      <c r="F49">
        <v>0</v>
      </c>
      <c r="G49">
        <v>0</v>
      </c>
      <c r="H49">
        <v>0</v>
      </c>
      <c r="I49" t="s">
        <v>273</v>
      </c>
      <c r="J49">
        <v>2</v>
      </c>
      <c r="M49">
        <v>310</v>
      </c>
      <c r="N49">
        <v>14208</v>
      </c>
      <c r="P49" t="s">
        <v>3995</v>
      </c>
      <c r="Q49">
        <f>VLOOKUP(S49,'6'!$I$2:$J$33,2,FALSE)</f>
        <v>11</v>
      </c>
      <c r="R49">
        <f>VLOOKUP(S49,'4'!$C$11:$F$33,2,FALSE)</f>
        <v>12</v>
      </c>
      <c r="S49" t="str">
        <f t="shared" si="0"/>
        <v>X TJKT 2</v>
      </c>
      <c r="T49" t="s">
        <v>72</v>
      </c>
      <c r="U49" t="s">
        <v>4316</v>
      </c>
      <c r="V49">
        <f>VLOOKUP(P49,[1]Sheet1!$B$2:$E$393,2,FALSE)</f>
        <v>0</v>
      </c>
      <c r="W49">
        <f>VLOOKUP(P49,[1]Sheet1!$B$2:$E$393,3,FALSE)</f>
        <v>1</v>
      </c>
      <c r="X49">
        <f>VLOOKUP(P49,[1]Sheet1!$B$2:$E$393,4,FALSE)</f>
        <v>0</v>
      </c>
      <c r="AB49">
        <v>13596</v>
      </c>
      <c r="AD49" t="s">
        <v>4363</v>
      </c>
      <c r="AE49">
        <v>676</v>
      </c>
      <c r="AF49">
        <f>VLOOKUP(AH49,'6'!$I$2:$J$33,2,FALSE)</f>
        <v>25</v>
      </c>
      <c r="AG49">
        <f>VLOOKUP(AH49,'4'!$C$11:$F$33,2,FALSE)</f>
        <v>15</v>
      </c>
      <c r="AH49" t="str">
        <f t="shared" si="1"/>
        <v>XI TOI 1</v>
      </c>
      <c r="AI49" t="s">
        <v>73</v>
      </c>
      <c r="AJ49" t="s">
        <v>273</v>
      </c>
      <c r="AK49" t="e">
        <f>VLOOKUP(AD49,[1]xi!$B$3:$E$208,2,FALSE)</f>
        <v>#N/A</v>
      </c>
      <c r="AL49" t="e">
        <f>VLOOKUP(AD49,[1]xi!$B$3:$E$208,3,FALSE)</f>
        <v>#N/A</v>
      </c>
      <c r="AM49" t="e">
        <f>VLOOKUP(AD49,[1]xi!$B$3:$E$208,4,FALSE)</f>
        <v>#N/A</v>
      </c>
      <c r="AN49" t="s">
        <v>4758</v>
      </c>
    </row>
    <row r="50" spans="1:40" x14ac:dyDescent="0.25">
      <c r="A50">
        <v>48</v>
      </c>
      <c r="B50">
        <v>13315</v>
      </c>
      <c r="C50" t="s">
        <v>302</v>
      </c>
      <c r="D50" t="s">
        <v>303</v>
      </c>
      <c r="E50" t="s">
        <v>272</v>
      </c>
      <c r="F50">
        <v>0</v>
      </c>
      <c r="G50">
        <v>0</v>
      </c>
      <c r="H50">
        <v>1</v>
      </c>
      <c r="I50" t="s">
        <v>273</v>
      </c>
      <c r="J50">
        <v>2</v>
      </c>
      <c r="M50">
        <v>311</v>
      </c>
      <c r="N50">
        <v>14209</v>
      </c>
      <c r="P50" t="s">
        <v>3996</v>
      </c>
      <c r="Q50">
        <f>VLOOKUP(S50,'6'!$I$2:$J$33,2,FALSE)</f>
        <v>11</v>
      </c>
      <c r="R50">
        <f>VLOOKUP(S50,'4'!$C$11:$F$33,2,FALSE)</f>
        <v>12</v>
      </c>
      <c r="S50" t="str">
        <f t="shared" si="0"/>
        <v>X TJKT 2</v>
      </c>
      <c r="T50" t="s">
        <v>72</v>
      </c>
      <c r="U50" t="s">
        <v>4316</v>
      </c>
      <c r="V50">
        <f>VLOOKUP(P50,[1]Sheet1!$B$2:$E$393,2,FALSE)</f>
        <v>0</v>
      </c>
      <c r="W50">
        <f>VLOOKUP(P50,[1]Sheet1!$B$2:$E$393,3,FALSE)</f>
        <v>0</v>
      </c>
      <c r="X50">
        <f>VLOOKUP(P50,[1]Sheet1!$B$2:$E$393,4,FALSE)</f>
        <v>0</v>
      </c>
      <c r="AB50">
        <v>13597</v>
      </c>
      <c r="AD50" t="s">
        <v>4364</v>
      </c>
      <c r="AE50">
        <v>677</v>
      </c>
      <c r="AF50">
        <f>VLOOKUP(AH50,'6'!$I$2:$J$33,2,FALSE)</f>
        <v>25</v>
      </c>
      <c r="AG50">
        <f>VLOOKUP(AH50,'4'!$C$11:$F$33,2,FALSE)</f>
        <v>15</v>
      </c>
      <c r="AH50" t="str">
        <f t="shared" si="1"/>
        <v>XI TOI 1</v>
      </c>
      <c r="AI50" t="s">
        <v>73</v>
      </c>
      <c r="AJ50" t="s">
        <v>273</v>
      </c>
      <c r="AK50" t="e">
        <f>VLOOKUP(AD50,[1]xi!$B$3:$E$208,2,FALSE)</f>
        <v>#N/A</v>
      </c>
      <c r="AL50" t="e">
        <f>VLOOKUP(AD50,[1]xi!$B$3:$E$208,3,FALSE)</f>
        <v>#N/A</v>
      </c>
      <c r="AM50" t="e">
        <f>VLOOKUP(AD50,[1]xi!$B$3:$E$208,4,FALSE)</f>
        <v>#N/A</v>
      </c>
      <c r="AN50" t="s">
        <v>4758</v>
      </c>
    </row>
    <row r="51" spans="1:40" x14ac:dyDescent="0.25">
      <c r="A51">
        <v>49</v>
      </c>
      <c r="B51">
        <v>13316</v>
      </c>
      <c r="C51" t="s">
        <v>304</v>
      </c>
      <c r="D51" t="s">
        <v>305</v>
      </c>
      <c r="E51" t="s">
        <v>272</v>
      </c>
      <c r="F51">
        <v>0</v>
      </c>
      <c r="G51">
        <v>0</v>
      </c>
      <c r="H51">
        <v>0</v>
      </c>
      <c r="I51" t="s">
        <v>273</v>
      </c>
      <c r="J51">
        <v>2</v>
      </c>
      <c r="M51">
        <v>312</v>
      </c>
      <c r="N51">
        <v>14210</v>
      </c>
      <c r="P51" t="s">
        <v>3997</v>
      </c>
      <c r="Q51">
        <f>VLOOKUP(S51,'6'!$I$2:$J$33,2,FALSE)</f>
        <v>11</v>
      </c>
      <c r="R51">
        <f>VLOOKUP(S51,'4'!$C$11:$F$33,2,FALSE)</f>
        <v>12</v>
      </c>
      <c r="S51" t="str">
        <f t="shared" si="0"/>
        <v>X TJKT 2</v>
      </c>
      <c r="T51" t="s">
        <v>72</v>
      </c>
      <c r="U51" t="s">
        <v>4316</v>
      </c>
      <c r="V51">
        <f>VLOOKUP(P51,[1]Sheet1!$B$2:$E$393,2,FALSE)</f>
        <v>2</v>
      </c>
      <c r="W51">
        <f>VLOOKUP(P51,[1]Sheet1!$B$2:$E$393,3,FALSE)</f>
        <v>0</v>
      </c>
      <c r="X51">
        <f>VLOOKUP(P51,[1]Sheet1!$B$2:$E$393,4,FALSE)</f>
        <v>0</v>
      </c>
      <c r="AB51">
        <v>13598</v>
      </c>
      <c r="AD51" t="s">
        <v>4365</v>
      </c>
      <c r="AE51">
        <v>678</v>
      </c>
      <c r="AF51">
        <f>VLOOKUP(AH51,'6'!$I$2:$J$33,2,FALSE)</f>
        <v>25</v>
      </c>
      <c r="AG51">
        <f>VLOOKUP(AH51,'4'!$C$11:$F$33,2,FALSE)</f>
        <v>15</v>
      </c>
      <c r="AH51" t="str">
        <f t="shared" si="1"/>
        <v>XI TOI 1</v>
      </c>
      <c r="AI51" t="s">
        <v>73</v>
      </c>
      <c r="AJ51" t="s">
        <v>273</v>
      </c>
      <c r="AK51" t="e">
        <f>VLOOKUP(AD51,[1]xi!$B$3:$E$208,2,FALSE)</f>
        <v>#N/A</v>
      </c>
      <c r="AL51" t="e">
        <f>VLOOKUP(AD51,[1]xi!$B$3:$E$208,3,FALSE)</f>
        <v>#N/A</v>
      </c>
      <c r="AM51" t="e">
        <f>VLOOKUP(AD51,[1]xi!$B$3:$E$208,4,FALSE)</f>
        <v>#N/A</v>
      </c>
      <c r="AN51" t="s">
        <v>4758</v>
      </c>
    </row>
    <row r="52" spans="1:40" x14ac:dyDescent="0.25">
      <c r="A52">
        <v>50</v>
      </c>
      <c r="B52">
        <v>13317</v>
      </c>
      <c r="C52" t="s">
        <v>306</v>
      </c>
      <c r="D52" t="s">
        <v>307</v>
      </c>
      <c r="E52" t="s">
        <v>272</v>
      </c>
      <c r="F52">
        <v>0</v>
      </c>
      <c r="G52">
        <v>0</v>
      </c>
      <c r="H52">
        <v>0</v>
      </c>
      <c r="I52" t="s">
        <v>273</v>
      </c>
      <c r="J52">
        <v>2</v>
      </c>
      <c r="M52">
        <v>313</v>
      </c>
      <c r="N52">
        <v>14211</v>
      </c>
      <c r="P52" t="s">
        <v>3998</v>
      </c>
      <c r="Q52">
        <f>VLOOKUP(S52,'6'!$I$2:$J$33,2,FALSE)</f>
        <v>11</v>
      </c>
      <c r="R52">
        <f>VLOOKUP(S52,'4'!$C$11:$F$33,2,FALSE)</f>
        <v>12</v>
      </c>
      <c r="S52" t="str">
        <f t="shared" si="0"/>
        <v>X TJKT 2</v>
      </c>
      <c r="T52" t="s">
        <v>72</v>
      </c>
      <c r="U52" t="s">
        <v>4316</v>
      </c>
      <c r="V52">
        <f>VLOOKUP(P52,[1]Sheet1!$B$2:$E$393,2,FALSE)</f>
        <v>0</v>
      </c>
      <c r="W52">
        <f>VLOOKUP(P52,[1]Sheet1!$B$2:$E$393,3,FALSE)</f>
        <v>0</v>
      </c>
      <c r="X52">
        <f>VLOOKUP(P52,[1]Sheet1!$B$2:$E$393,4,FALSE)</f>
        <v>0</v>
      </c>
      <c r="AB52">
        <v>13599</v>
      </c>
      <c r="AD52" t="s">
        <v>4366</v>
      </c>
      <c r="AE52">
        <v>679</v>
      </c>
      <c r="AF52">
        <f>VLOOKUP(AH52,'6'!$I$2:$J$33,2,FALSE)</f>
        <v>25</v>
      </c>
      <c r="AG52">
        <f>VLOOKUP(AH52,'4'!$C$11:$F$33,2,FALSE)</f>
        <v>15</v>
      </c>
      <c r="AH52" t="str">
        <f t="shared" si="1"/>
        <v>XI TOI 1</v>
      </c>
      <c r="AI52" t="s">
        <v>73</v>
      </c>
      <c r="AJ52" t="s">
        <v>273</v>
      </c>
      <c r="AK52" t="e">
        <f>VLOOKUP(AD52,[1]xi!$B$3:$E$208,2,FALSE)</f>
        <v>#N/A</v>
      </c>
      <c r="AL52" t="e">
        <f>VLOOKUP(AD52,[1]xi!$B$3:$E$208,3,FALSE)</f>
        <v>#N/A</v>
      </c>
      <c r="AM52" t="e">
        <f>VLOOKUP(AD52,[1]xi!$B$3:$E$208,4,FALSE)</f>
        <v>#N/A</v>
      </c>
      <c r="AN52" t="s">
        <v>4758</v>
      </c>
    </row>
    <row r="53" spans="1:40" x14ac:dyDescent="0.25">
      <c r="A53">
        <v>51</v>
      </c>
      <c r="B53">
        <v>13319</v>
      </c>
      <c r="C53" t="s">
        <v>308</v>
      </c>
      <c r="D53" t="s">
        <v>309</v>
      </c>
      <c r="E53" t="s">
        <v>272</v>
      </c>
      <c r="F53">
        <v>0</v>
      </c>
      <c r="G53">
        <v>2</v>
      </c>
      <c r="H53">
        <v>0</v>
      </c>
      <c r="I53" t="s">
        <v>273</v>
      </c>
      <c r="J53">
        <v>2</v>
      </c>
      <c r="M53">
        <v>314</v>
      </c>
      <c r="N53">
        <v>14212</v>
      </c>
      <c r="P53" t="s">
        <v>3999</v>
      </c>
      <c r="Q53">
        <f>VLOOKUP(S53,'6'!$I$2:$J$33,2,FALSE)</f>
        <v>11</v>
      </c>
      <c r="R53">
        <f>VLOOKUP(S53,'4'!$C$11:$F$33,2,FALSE)</f>
        <v>12</v>
      </c>
      <c r="S53" t="str">
        <f t="shared" si="0"/>
        <v>X TJKT 2</v>
      </c>
      <c r="T53" t="s">
        <v>72</v>
      </c>
      <c r="U53" t="s">
        <v>4316</v>
      </c>
      <c r="V53">
        <f>VLOOKUP(P53,[1]Sheet1!$B$2:$E$393,2,FALSE)</f>
        <v>0</v>
      </c>
      <c r="W53">
        <f>VLOOKUP(P53,[1]Sheet1!$B$2:$E$393,3,FALSE)</f>
        <v>0</v>
      </c>
      <c r="X53">
        <f>VLOOKUP(P53,[1]Sheet1!$B$2:$E$393,4,FALSE)</f>
        <v>1</v>
      </c>
      <c r="AB53">
        <v>13600</v>
      </c>
      <c r="AD53" t="s">
        <v>4367</v>
      </c>
      <c r="AE53">
        <v>680</v>
      </c>
      <c r="AF53">
        <f>VLOOKUP(AH53,'6'!$I$2:$J$33,2,FALSE)</f>
        <v>25</v>
      </c>
      <c r="AG53">
        <f>VLOOKUP(AH53,'4'!$C$11:$F$33,2,FALSE)</f>
        <v>15</v>
      </c>
      <c r="AH53" t="str">
        <f t="shared" si="1"/>
        <v>XI TOI 1</v>
      </c>
      <c r="AI53" t="s">
        <v>73</v>
      </c>
      <c r="AJ53" t="s">
        <v>273</v>
      </c>
      <c r="AK53" t="e">
        <f>VLOOKUP(AD53,[1]xi!$B$3:$E$208,2,FALSE)</f>
        <v>#N/A</v>
      </c>
      <c r="AL53" t="e">
        <f>VLOOKUP(AD53,[1]xi!$B$3:$E$208,3,FALSE)</f>
        <v>#N/A</v>
      </c>
      <c r="AM53" t="e">
        <f>VLOOKUP(AD53,[1]xi!$B$3:$E$208,4,FALSE)</f>
        <v>#N/A</v>
      </c>
      <c r="AN53" t="s">
        <v>4758</v>
      </c>
    </row>
    <row r="54" spans="1:40" x14ac:dyDescent="0.25">
      <c r="A54">
        <v>52</v>
      </c>
      <c r="B54">
        <v>13320</v>
      </c>
      <c r="C54" t="s">
        <v>310</v>
      </c>
      <c r="D54" t="s">
        <v>311</v>
      </c>
      <c r="E54" t="s">
        <v>272</v>
      </c>
      <c r="F54">
        <v>0</v>
      </c>
      <c r="G54">
        <v>0</v>
      </c>
      <c r="H54">
        <v>0</v>
      </c>
      <c r="I54" t="s">
        <v>273</v>
      </c>
      <c r="J54">
        <v>2</v>
      </c>
      <c r="M54">
        <v>315</v>
      </c>
      <c r="N54">
        <v>14213</v>
      </c>
      <c r="P54" t="s">
        <v>4731</v>
      </c>
      <c r="Q54">
        <f>VLOOKUP(S54,'6'!$I$2:$J$33,2,FALSE)</f>
        <v>11</v>
      </c>
      <c r="R54">
        <f>VLOOKUP(S54,'4'!$C$11:$F$33,2,FALSE)</f>
        <v>12</v>
      </c>
      <c r="S54" t="str">
        <f t="shared" si="0"/>
        <v>X TJKT 2</v>
      </c>
      <c r="T54" t="s">
        <v>72</v>
      </c>
      <c r="U54" t="s">
        <v>4316</v>
      </c>
      <c r="V54">
        <f>VLOOKUP(P54,[1]Sheet1!$B$2:$E$393,2,FALSE)</f>
        <v>0</v>
      </c>
      <c r="W54">
        <f>VLOOKUP(P54,[1]Sheet1!$B$2:$E$393,3,FALSE)</f>
        <v>0</v>
      </c>
      <c r="X54">
        <f>VLOOKUP(P54,[1]Sheet1!$B$2:$E$393,4,FALSE)</f>
        <v>0</v>
      </c>
      <c r="AB54">
        <v>13601</v>
      </c>
      <c r="AD54" t="s">
        <v>4368</v>
      </c>
      <c r="AE54">
        <v>681</v>
      </c>
      <c r="AF54">
        <f>VLOOKUP(AH54,'6'!$I$2:$J$33,2,FALSE)</f>
        <v>25</v>
      </c>
      <c r="AG54">
        <f>VLOOKUP(AH54,'4'!$C$11:$F$33,2,FALSE)</f>
        <v>15</v>
      </c>
      <c r="AH54" t="str">
        <f t="shared" si="1"/>
        <v>XI TOI 1</v>
      </c>
      <c r="AI54" t="s">
        <v>73</v>
      </c>
      <c r="AJ54" t="s">
        <v>273</v>
      </c>
      <c r="AK54" t="e">
        <f>VLOOKUP(AD54,[1]xi!$B$3:$E$208,2,FALSE)</f>
        <v>#N/A</v>
      </c>
      <c r="AL54" t="e">
        <f>VLOOKUP(AD54,[1]xi!$B$3:$E$208,3,FALSE)</f>
        <v>#N/A</v>
      </c>
      <c r="AM54" t="e">
        <f>VLOOKUP(AD54,[1]xi!$B$3:$E$208,4,FALSE)</f>
        <v>#N/A</v>
      </c>
      <c r="AN54" t="s">
        <v>4758</v>
      </c>
    </row>
    <row r="55" spans="1:40" x14ac:dyDescent="0.25">
      <c r="A55">
        <v>53</v>
      </c>
      <c r="B55">
        <v>13321</v>
      </c>
      <c r="C55" t="s">
        <v>312</v>
      </c>
      <c r="D55" t="s">
        <v>313</v>
      </c>
      <c r="E55" t="s">
        <v>272</v>
      </c>
      <c r="F55">
        <v>0</v>
      </c>
      <c r="G55">
        <v>0</v>
      </c>
      <c r="H55">
        <v>0</v>
      </c>
      <c r="I55" t="s">
        <v>273</v>
      </c>
      <c r="J55">
        <v>2</v>
      </c>
      <c r="M55">
        <v>316</v>
      </c>
      <c r="N55">
        <v>14214</v>
      </c>
      <c r="P55" t="s">
        <v>4001</v>
      </c>
      <c r="Q55">
        <f>VLOOKUP(S55,'6'!$I$2:$J$33,2,FALSE)</f>
        <v>11</v>
      </c>
      <c r="R55">
        <f>VLOOKUP(S55,'4'!$C$11:$F$33,2,FALSE)</f>
        <v>12</v>
      </c>
      <c r="S55" t="str">
        <f t="shared" si="0"/>
        <v>X TJKT 2</v>
      </c>
      <c r="T55" t="s">
        <v>72</v>
      </c>
      <c r="U55" t="s">
        <v>4316</v>
      </c>
      <c r="V55">
        <f>VLOOKUP(P55,[1]Sheet1!$B$2:$E$393,2,FALSE)</f>
        <v>0</v>
      </c>
      <c r="W55">
        <f>VLOOKUP(P55,[1]Sheet1!$B$2:$E$393,3,FALSE)</f>
        <v>0</v>
      </c>
      <c r="X55">
        <f>VLOOKUP(P55,[1]Sheet1!$B$2:$E$393,4,FALSE)</f>
        <v>0</v>
      </c>
      <c r="AB55">
        <v>13602</v>
      </c>
      <c r="AD55" t="s">
        <v>4369</v>
      </c>
      <c r="AE55">
        <v>682</v>
      </c>
      <c r="AF55">
        <f>VLOOKUP(AH55,'6'!$I$2:$J$33,2,FALSE)</f>
        <v>25</v>
      </c>
      <c r="AG55">
        <f>VLOOKUP(AH55,'4'!$C$11:$F$33,2,FALSE)</f>
        <v>15</v>
      </c>
      <c r="AH55" t="str">
        <f t="shared" si="1"/>
        <v>XI TOI 1</v>
      </c>
      <c r="AI55" t="s">
        <v>73</v>
      </c>
      <c r="AJ55" t="s">
        <v>273</v>
      </c>
      <c r="AK55" t="e">
        <f>VLOOKUP(AD55,[1]xi!$B$3:$E$208,2,FALSE)</f>
        <v>#N/A</v>
      </c>
      <c r="AL55" t="e">
        <f>VLOOKUP(AD55,[1]xi!$B$3:$E$208,3,FALSE)</f>
        <v>#N/A</v>
      </c>
      <c r="AM55" t="e">
        <f>VLOOKUP(AD55,[1]xi!$B$3:$E$208,4,FALSE)</f>
        <v>#N/A</v>
      </c>
      <c r="AN55" t="s">
        <v>4758</v>
      </c>
    </row>
    <row r="56" spans="1:40" x14ac:dyDescent="0.25">
      <c r="A56">
        <v>54</v>
      </c>
      <c r="B56">
        <v>13322</v>
      </c>
      <c r="C56" t="s">
        <v>314</v>
      </c>
      <c r="D56" t="s">
        <v>315</v>
      </c>
      <c r="E56" t="s">
        <v>272</v>
      </c>
      <c r="F56">
        <v>0</v>
      </c>
      <c r="G56">
        <v>0</v>
      </c>
      <c r="H56">
        <v>2</v>
      </c>
      <c r="I56" t="s">
        <v>273</v>
      </c>
      <c r="J56">
        <v>2</v>
      </c>
      <c r="M56">
        <v>317</v>
      </c>
      <c r="N56">
        <v>14215</v>
      </c>
      <c r="P56" t="s">
        <v>4002</v>
      </c>
      <c r="Q56">
        <f>VLOOKUP(S56,'6'!$I$2:$J$33,2,FALSE)</f>
        <v>11</v>
      </c>
      <c r="R56">
        <f>VLOOKUP(S56,'4'!$C$11:$F$33,2,FALSE)</f>
        <v>12</v>
      </c>
      <c r="S56" t="str">
        <f t="shared" si="0"/>
        <v>X TJKT 2</v>
      </c>
      <c r="T56" t="s">
        <v>72</v>
      </c>
      <c r="U56" t="s">
        <v>4316</v>
      </c>
      <c r="V56">
        <f>VLOOKUP(P56,[1]Sheet1!$B$2:$E$393,2,FALSE)</f>
        <v>1</v>
      </c>
      <c r="W56">
        <f>VLOOKUP(P56,[1]Sheet1!$B$2:$E$393,3,FALSE)</f>
        <v>0</v>
      </c>
      <c r="X56">
        <f>VLOOKUP(P56,[1]Sheet1!$B$2:$E$393,4,FALSE)</f>
        <v>3</v>
      </c>
      <c r="AB56">
        <v>13603</v>
      </c>
      <c r="AD56" t="s">
        <v>4370</v>
      </c>
      <c r="AE56">
        <v>683</v>
      </c>
      <c r="AF56">
        <f>VLOOKUP(AH56,'6'!$I$2:$J$33,2,FALSE)</f>
        <v>25</v>
      </c>
      <c r="AG56">
        <f>VLOOKUP(AH56,'4'!$C$11:$F$33,2,FALSE)</f>
        <v>15</v>
      </c>
      <c r="AH56" t="str">
        <f t="shared" si="1"/>
        <v>XI TOI 1</v>
      </c>
      <c r="AI56" t="s">
        <v>73</v>
      </c>
      <c r="AJ56" t="s">
        <v>273</v>
      </c>
      <c r="AK56" t="e">
        <f>VLOOKUP(AD56,[1]xi!$B$3:$E$208,2,FALSE)</f>
        <v>#N/A</v>
      </c>
      <c r="AL56" t="e">
        <f>VLOOKUP(AD56,[1]xi!$B$3:$E$208,3,FALSE)</f>
        <v>#N/A</v>
      </c>
      <c r="AM56" t="e">
        <f>VLOOKUP(AD56,[1]xi!$B$3:$E$208,4,FALSE)</f>
        <v>#N/A</v>
      </c>
      <c r="AN56" t="s">
        <v>4758</v>
      </c>
    </row>
    <row r="57" spans="1:40" x14ac:dyDescent="0.25">
      <c r="A57">
        <v>55</v>
      </c>
      <c r="B57">
        <v>13323</v>
      </c>
      <c r="C57" t="s">
        <v>316</v>
      </c>
      <c r="D57" t="s">
        <v>317</v>
      </c>
      <c r="E57" t="s">
        <v>272</v>
      </c>
      <c r="F57">
        <v>0</v>
      </c>
      <c r="G57">
        <v>0</v>
      </c>
      <c r="H57">
        <v>1</v>
      </c>
      <c r="I57" t="s">
        <v>273</v>
      </c>
      <c r="J57">
        <v>2</v>
      </c>
      <c r="M57">
        <v>318</v>
      </c>
      <c r="N57">
        <v>14216</v>
      </c>
      <c r="P57" t="s">
        <v>4003</v>
      </c>
      <c r="Q57">
        <f>VLOOKUP(S57,'6'!$I$2:$J$33,2,FALSE)</f>
        <v>11</v>
      </c>
      <c r="R57">
        <f>VLOOKUP(S57,'4'!$C$11:$F$33,2,FALSE)</f>
        <v>12</v>
      </c>
      <c r="S57" t="str">
        <f t="shared" si="0"/>
        <v>X TJKT 2</v>
      </c>
      <c r="T57" t="s">
        <v>72</v>
      </c>
      <c r="U57" t="s">
        <v>4316</v>
      </c>
      <c r="V57">
        <f>VLOOKUP(P57,[1]Sheet1!$B$2:$E$393,2,FALSE)</f>
        <v>0</v>
      </c>
      <c r="W57">
        <f>VLOOKUP(P57,[1]Sheet1!$B$2:$E$393,3,FALSE)</f>
        <v>0</v>
      </c>
      <c r="X57">
        <f>VLOOKUP(P57,[1]Sheet1!$B$2:$E$393,4,FALSE)</f>
        <v>0</v>
      </c>
      <c r="AB57">
        <v>13604</v>
      </c>
      <c r="AD57" t="s">
        <v>4371</v>
      </c>
      <c r="AE57">
        <v>684</v>
      </c>
      <c r="AF57">
        <f>VLOOKUP(AH57,'6'!$I$2:$J$33,2,FALSE)</f>
        <v>25</v>
      </c>
      <c r="AG57">
        <f>VLOOKUP(AH57,'4'!$C$11:$F$33,2,FALSE)</f>
        <v>15</v>
      </c>
      <c r="AH57" t="str">
        <f t="shared" si="1"/>
        <v>XI TOI 1</v>
      </c>
      <c r="AI57" t="s">
        <v>73</v>
      </c>
      <c r="AJ57" t="s">
        <v>273</v>
      </c>
      <c r="AK57" t="e">
        <f>VLOOKUP(AD57,[1]xi!$B$3:$E$208,2,FALSE)</f>
        <v>#N/A</v>
      </c>
      <c r="AL57" t="e">
        <f>VLOOKUP(AD57,[1]xi!$B$3:$E$208,3,FALSE)</f>
        <v>#N/A</v>
      </c>
      <c r="AM57" t="e">
        <f>VLOOKUP(AD57,[1]xi!$B$3:$E$208,4,FALSE)</f>
        <v>#N/A</v>
      </c>
      <c r="AN57" t="s">
        <v>4758</v>
      </c>
    </row>
    <row r="58" spans="1:40" x14ac:dyDescent="0.25">
      <c r="A58">
        <v>56</v>
      </c>
      <c r="B58">
        <v>13324</v>
      </c>
      <c r="C58" t="s">
        <v>318</v>
      </c>
      <c r="D58" t="s">
        <v>319</v>
      </c>
      <c r="E58" t="s">
        <v>272</v>
      </c>
      <c r="F58">
        <v>0</v>
      </c>
      <c r="G58">
        <v>0</v>
      </c>
      <c r="H58">
        <v>0</v>
      </c>
      <c r="I58" t="s">
        <v>273</v>
      </c>
      <c r="J58">
        <v>2</v>
      </c>
      <c r="M58">
        <v>319</v>
      </c>
      <c r="N58">
        <v>14217</v>
      </c>
      <c r="P58" t="s">
        <v>4004</v>
      </c>
      <c r="Q58">
        <f>VLOOKUP(S58,'6'!$I$2:$J$33,2,FALSE)</f>
        <v>11</v>
      </c>
      <c r="R58">
        <f>VLOOKUP(S58,'4'!$C$11:$F$33,2,FALSE)</f>
        <v>12</v>
      </c>
      <c r="S58" t="str">
        <f t="shared" si="0"/>
        <v>X TJKT 2</v>
      </c>
      <c r="T58" t="s">
        <v>72</v>
      </c>
      <c r="U58" t="s">
        <v>4316</v>
      </c>
      <c r="V58">
        <f>VLOOKUP(P58,[1]Sheet1!$B$2:$E$393,2,FALSE)</f>
        <v>0</v>
      </c>
      <c r="W58">
        <f>VLOOKUP(P58,[1]Sheet1!$B$2:$E$393,3,FALSE)</f>
        <v>0</v>
      </c>
      <c r="X58">
        <f>VLOOKUP(P58,[1]Sheet1!$B$2:$E$393,4,FALSE)</f>
        <v>0</v>
      </c>
      <c r="AB58">
        <v>13605</v>
      </c>
      <c r="AD58" t="s">
        <v>4372</v>
      </c>
      <c r="AE58">
        <v>685</v>
      </c>
      <c r="AF58">
        <f>VLOOKUP(AH58,'6'!$I$2:$J$33,2,FALSE)</f>
        <v>25</v>
      </c>
      <c r="AG58">
        <f>VLOOKUP(AH58,'4'!$C$11:$F$33,2,FALSE)</f>
        <v>15</v>
      </c>
      <c r="AH58" t="str">
        <f t="shared" si="1"/>
        <v>XI TOI 1</v>
      </c>
      <c r="AI58" t="s">
        <v>73</v>
      </c>
      <c r="AJ58" t="s">
        <v>273</v>
      </c>
      <c r="AK58" t="e">
        <f>VLOOKUP(AD58,[1]xi!$B$3:$E$208,2,FALSE)</f>
        <v>#N/A</v>
      </c>
      <c r="AL58" t="e">
        <f>VLOOKUP(AD58,[1]xi!$B$3:$E$208,3,FALSE)</f>
        <v>#N/A</v>
      </c>
      <c r="AM58" t="e">
        <f>VLOOKUP(AD58,[1]xi!$B$3:$E$208,4,FALSE)</f>
        <v>#N/A</v>
      </c>
      <c r="AN58" t="s">
        <v>4758</v>
      </c>
    </row>
    <row r="59" spans="1:40" x14ac:dyDescent="0.25">
      <c r="A59">
        <v>57</v>
      </c>
      <c r="B59">
        <v>13325</v>
      </c>
      <c r="C59">
        <v>3081462954</v>
      </c>
      <c r="D59" t="s">
        <v>320</v>
      </c>
      <c r="E59" t="s">
        <v>321</v>
      </c>
      <c r="F59">
        <v>0</v>
      </c>
      <c r="G59">
        <v>0</v>
      </c>
      <c r="H59">
        <v>1</v>
      </c>
      <c r="I59" t="s">
        <v>322</v>
      </c>
      <c r="J59">
        <v>3</v>
      </c>
      <c r="M59">
        <v>320</v>
      </c>
      <c r="N59">
        <v>14218</v>
      </c>
      <c r="P59" t="s">
        <v>4005</v>
      </c>
      <c r="Q59">
        <f>VLOOKUP(S59,'6'!$I$2:$J$33,2,FALSE)</f>
        <v>11</v>
      </c>
      <c r="R59">
        <f>VLOOKUP(S59,'4'!$C$11:$F$33,2,FALSE)</f>
        <v>12</v>
      </c>
      <c r="S59" t="str">
        <f t="shared" si="0"/>
        <v>X TJKT 2</v>
      </c>
      <c r="T59" t="s">
        <v>72</v>
      </c>
      <c r="U59" t="s">
        <v>4316</v>
      </c>
      <c r="V59">
        <f>VLOOKUP(P59,[1]Sheet1!$B$2:$E$393,2,FALSE)</f>
        <v>0</v>
      </c>
      <c r="W59">
        <f>VLOOKUP(P59,[1]Sheet1!$B$2:$E$393,3,FALSE)</f>
        <v>0</v>
      </c>
      <c r="X59">
        <f>VLOOKUP(P59,[1]Sheet1!$B$2:$E$393,4,FALSE)</f>
        <v>0</v>
      </c>
      <c r="AB59">
        <v>13606</v>
      </c>
      <c r="AD59" t="s">
        <v>4373</v>
      </c>
      <c r="AE59">
        <v>686</v>
      </c>
      <c r="AF59">
        <f>VLOOKUP(AH59,'6'!$I$2:$J$33,2,FALSE)</f>
        <v>25</v>
      </c>
      <c r="AG59">
        <f>VLOOKUP(AH59,'4'!$C$11:$F$33,2,FALSE)</f>
        <v>15</v>
      </c>
      <c r="AH59" t="str">
        <f t="shared" si="1"/>
        <v>XI TOI 1</v>
      </c>
      <c r="AI59" t="s">
        <v>73</v>
      </c>
      <c r="AJ59" t="s">
        <v>273</v>
      </c>
      <c r="AK59" t="e">
        <f>VLOOKUP(AD59,[1]xi!$B$3:$E$208,2,FALSE)</f>
        <v>#N/A</v>
      </c>
      <c r="AL59" t="e">
        <f>VLOOKUP(AD59,[1]xi!$B$3:$E$208,3,FALSE)</f>
        <v>#N/A</v>
      </c>
      <c r="AM59" t="e">
        <f>VLOOKUP(AD59,[1]xi!$B$3:$E$208,4,FALSE)</f>
        <v>#N/A</v>
      </c>
      <c r="AN59" t="s">
        <v>4758</v>
      </c>
    </row>
    <row r="60" spans="1:40" x14ac:dyDescent="0.25">
      <c r="A60">
        <v>58</v>
      </c>
      <c r="B60">
        <v>13327</v>
      </c>
      <c r="C60" t="s">
        <v>323</v>
      </c>
      <c r="D60" t="s">
        <v>324</v>
      </c>
      <c r="E60" t="s">
        <v>321</v>
      </c>
      <c r="F60">
        <v>0</v>
      </c>
      <c r="G60">
        <v>0</v>
      </c>
      <c r="H60">
        <v>3</v>
      </c>
      <c r="I60" t="s">
        <v>322</v>
      </c>
      <c r="J60">
        <v>3</v>
      </c>
      <c r="M60">
        <v>321</v>
      </c>
      <c r="N60">
        <v>14219</v>
      </c>
      <c r="P60" t="s">
        <v>4006</v>
      </c>
      <c r="Q60">
        <f>VLOOKUP(S60,'6'!$I$2:$J$33,2,FALSE)</f>
        <v>11</v>
      </c>
      <c r="R60">
        <f>VLOOKUP(S60,'4'!$C$11:$F$33,2,FALSE)</f>
        <v>12</v>
      </c>
      <c r="S60" t="str">
        <f t="shared" si="0"/>
        <v>X TJKT 2</v>
      </c>
      <c r="T60" t="s">
        <v>72</v>
      </c>
      <c r="U60" t="s">
        <v>4316</v>
      </c>
      <c r="V60">
        <f>VLOOKUP(P60,[1]Sheet1!$B$2:$E$393,2,FALSE)</f>
        <v>0</v>
      </c>
      <c r="W60">
        <f>VLOOKUP(P60,[1]Sheet1!$B$2:$E$393,3,FALSE)</f>
        <v>0</v>
      </c>
      <c r="X60">
        <f>VLOOKUP(P60,[1]Sheet1!$B$2:$E$393,4,FALSE)</f>
        <v>0</v>
      </c>
      <c r="AB60">
        <v>13607</v>
      </c>
      <c r="AD60" t="s">
        <v>4374</v>
      </c>
      <c r="AE60">
        <v>687</v>
      </c>
      <c r="AF60">
        <f>VLOOKUP(AH60,'6'!$I$2:$J$33,2,FALSE)</f>
        <v>25</v>
      </c>
      <c r="AG60">
        <f>VLOOKUP(AH60,'4'!$C$11:$F$33,2,FALSE)</f>
        <v>15</v>
      </c>
      <c r="AH60" t="str">
        <f t="shared" si="1"/>
        <v>XI TOI 1</v>
      </c>
      <c r="AI60" t="s">
        <v>73</v>
      </c>
      <c r="AJ60" t="s">
        <v>273</v>
      </c>
      <c r="AK60" t="e">
        <f>VLOOKUP(AD60,[1]xi!$B$3:$E$208,2,FALSE)</f>
        <v>#N/A</v>
      </c>
      <c r="AL60" t="e">
        <f>VLOOKUP(AD60,[1]xi!$B$3:$E$208,3,FALSE)</f>
        <v>#N/A</v>
      </c>
      <c r="AM60" t="e">
        <f>VLOOKUP(AD60,[1]xi!$B$3:$E$208,4,FALSE)</f>
        <v>#N/A</v>
      </c>
      <c r="AN60" t="s">
        <v>4758</v>
      </c>
    </row>
    <row r="61" spans="1:40" x14ac:dyDescent="0.25">
      <c r="A61">
        <v>59</v>
      </c>
      <c r="B61">
        <v>13328</v>
      </c>
      <c r="C61" t="s">
        <v>325</v>
      </c>
      <c r="D61" t="s">
        <v>326</v>
      </c>
      <c r="E61" t="s">
        <v>321</v>
      </c>
      <c r="F61">
        <v>0</v>
      </c>
      <c r="G61">
        <v>0</v>
      </c>
      <c r="H61">
        <v>3</v>
      </c>
      <c r="I61" t="s">
        <v>322</v>
      </c>
      <c r="J61">
        <v>3</v>
      </c>
      <c r="M61">
        <v>322</v>
      </c>
      <c r="N61">
        <v>14220</v>
      </c>
      <c r="P61" t="s">
        <v>4007</v>
      </c>
      <c r="Q61">
        <f>VLOOKUP(S61,'6'!$I$2:$J$33,2,FALSE)</f>
        <v>11</v>
      </c>
      <c r="R61">
        <f>VLOOKUP(S61,'4'!$C$11:$F$33,2,FALSE)</f>
        <v>12</v>
      </c>
      <c r="S61" t="str">
        <f t="shared" si="0"/>
        <v>X TJKT 2</v>
      </c>
      <c r="T61" t="s">
        <v>72</v>
      </c>
      <c r="U61" t="s">
        <v>4316</v>
      </c>
      <c r="V61">
        <f>VLOOKUP(P61,[1]Sheet1!$B$2:$E$393,2,FALSE)</f>
        <v>0</v>
      </c>
      <c r="W61">
        <f>VLOOKUP(P61,[1]Sheet1!$B$2:$E$393,3,FALSE)</f>
        <v>0</v>
      </c>
      <c r="X61">
        <f>VLOOKUP(P61,[1]Sheet1!$B$2:$E$393,4,FALSE)</f>
        <v>0</v>
      </c>
      <c r="AB61">
        <v>13608</v>
      </c>
      <c r="AD61" t="s">
        <v>4375</v>
      </c>
      <c r="AE61">
        <v>688</v>
      </c>
      <c r="AF61">
        <f>VLOOKUP(AH61,'6'!$I$2:$J$33,2,FALSE)</f>
        <v>25</v>
      </c>
      <c r="AG61">
        <f>VLOOKUP(AH61,'4'!$C$11:$F$33,2,FALSE)</f>
        <v>15</v>
      </c>
      <c r="AH61" t="str">
        <f t="shared" si="1"/>
        <v>XI TOI 1</v>
      </c>
      <c r="AI61" t="s">
        <v>73</v>
      </c>
      <c r="AJ61" t="s">
        <v>273</v>
      </c>
      <c r="AK61" t="e">
        <f>VLOOKUP(AD61,[1]xi!$B$3:$E$208,2,FALSE)</f>
        <v>#N/A</v>
      </c>
      <c r="AL61" t="e">
        <f>VLOOKUP(AD61,[1]xi!$B$3:$E$208,3,FALSE)</f>
        <v>#N/A</v>
      </c>
      <c r="AM61" t="e">
        <f>VLOOKUP(AD61,[1]xi!$B$3:$E$208,4,FALSE)</f>
        <v>#N/A</v>
      </c>
      <c r="AN61" t="s">
        <v>4758</v>
      </c>
    </row>
    <row r="62" spans="1:40" x14ac:dyDescent="0.25">
      <c r="A62">
        <v>60</v>
      </c>
      <c r="B62">
        <v>13329</v>
      </c>
      <c r="C62" t="s">
        <v>327</v>
      </c>
      <c r="D62" t="s">
        <v>328</v>
      </c>
      <c r="E62" t="s">
        <v>321</v>
      </c>
      <c r="F62">
        <v>0</v>
      </c>
      <c r="G62">
        <v>0</v>
      </c>
      <c r="H62">
        <v>3</v>
      </c>
      <c r="I62" t="s">
        <v>322</v>
      </c>
      <c r="J62">
        <v>3</v>
      </c>
      <c r="M62">
        <v>323</v>
      </c>
      <c r="N62">
        <v>14221</v>
      </c>
      <c r="P62" t="s">
        <v>4008</v>
      </c>
      <c r="Q62">
        <f>VLOOKUP(S62,'6'!$I$2:$J$33,2,FALSE)</f>
        <v>11</v>
      </c>
      <c r="R62">
        <f>VLOOKUP(S62,'4'!$C$11:$F$33,2,FALSE)</f>
        <v>12</v>
      </c>
      <c r="S62" t="str">
        <f t="shared" si="0"/>
        <v>X TJKT 2</v>
      </c>
      <c r="T62" t="s">
        <v>72</v>
      </c>
      <c r="U62" t="s">
        <v>4316</v>
      </c>
      <c r="V62">
        <f>VLOOKUP(P62,[1]Sheet1!$B$2:$E$393,2,FALSE)</f>
        <v>0</v>
      </c>
      <c r="W62">
        <f>VLOOKUP(P62,[1]Sheet1!$B$2:$E$393,3,FALSE)</f>
        <v>0</v>
      </c>
      <c r="X62">
        <f>VLOOKUP(P62,[1]Sheet1!$B$2:$E$393,4,FALSE)</f>
        <v>0</v>
      </c>
      <c r="AB62">
        <v>13609</v>
      </c>
      <c r="AD62" t="s">
        <v>4376</v>
      </c>
      <c r="AE62">
        <v>689</v>
      </c>
      <c r="AF62">
        <f>VLOOKUP(AH62,'6'!$I$2:$J$33,2,FALSE)</f>
        <v>25</v>
      </c>
      <c r="AG62">
        <f>VLOOKUP(AH62,'4'!$C$11:$F$33,2,FALSE)</f>
        <v>15</v>
      </c>
      <c r="AH62" t="str">
        <f t="shared" si="1"/>
        <v>XI TOI 1</v>
      </c>
      <c r="AI62" t="s">
        <v>73</v>
      </c>
      <c r="AJ62" t="s">
        <v>273</v>
      </c>
      <c r="AK62" t="e">
        <f>VLOOKUP(AD62,[1]xi!$B$3:$E$208,2,FALSE)</f>
        <v>#N/A</v>
      </c>
      <c r="AL62" t="e">
        <f>VLOOKUP(AD62,[1]xi!$B$3:$E$208,3,FALSE)</f>
        <v>#N/A</v>
      </c>
      <c r="AM62" t="e">
        <f>VLOOKUP(AD62,[1]xi!$B$3:$E$208,4,FALSE)</f>
        <v>#N/A</v>
      </c>
      <c r="AN62" t="s">
        <v>4758</v>
      </c>
    </row>
    <row r="63" spans="1:40" x14ac:dyDescent="0.25">
      <c r="A63">
        <v>61</v>
      </c>
      <c r="B63">
        <v>13330</v>
      </c>
      <c r="C63" t="s">
        <v>329</v>
      </c>
      <c r="D63" t="s">
        <v>330</v>
      </c>
      <c r="E63" t="s">
        <v>321</v>
      </c>
      <c r="F63">
        <v>0</v>
      </c>
      <c r="G63">
        <v>0</v>
      </c>
      <c r="H63">
        <v>0</v>
      </c>
      <c r="I63" t="s">
        <v>322</v>
      </c>
      <c r="J63">
        <v>3</v>
      </c>
      <c r="M63">
        <v>324</v>
      </c>
      <c r="N63">
        <v>13930</v>
      </c>
      <c r="P63" t="s">
        <v>4009</v>
      </c>
      <c r="Q63">
        <f>VLOOKUP(S63,'6'!$I$2:$J$33,2,FALSE)</f>
        <v>12</v>
      </c>
      <c r="R63">
        <f>VLOOKUP(S63,'4'!$C$11:$F$33,2,FALSE)</f>
        <v>14</v>
      </c>
      <c r="S63" t="str">
        <f t="shared" si="0"/>
        <v>X TOI 1</v>
      </c>
      <c r="T63" t="s">
        <v>72</v>
      </c>
      <c r="U63" t="s">
        <v>273</v>
      </c>
      <c r="V63">
        <f>VLOOKUP(P63,[1]Sheet1!$B$2:$E$393,2,FALSE)</f>
        <v>0</v>
      </c>
      <c r="W63">
        <f>VLOOKUP(P63,[1]Sheet1!$B$2:$E$393,3,FALSE)</f>
        <v>1</v>
      </c>
      <c r="X63">
        <f>VLOOKUP(P63,[1]Sheet1!$B$2:$E$393,4,FALSE)</f>
        <v>0</v>
      </c>
      <c r="AB63">
        <v>13610</v>
      </c>
      <c r="AD63" t="s">
        <v>4377</v>
      </c>
      <c r="AE63">
        <v>690</v>
      </c>
      <c r="AF63">
        <f>VLOOKUP(AH63,'6'!$I$2:$J$33,2,FALSE)</f>
        <v>25</v>
      </c>
      <c r="AG63">
        <f>VLOOKUP(AH63,'4'!$C$11:$F$33,2,FALSE)</f>
        <v>15</v>
      </c>
      <c r="AH63" t="str">
        <f t="shared" si="1"/>
        <v>XI TOI 1</v>
      </c>
      <c r="AI63" t="s">
        <v>73</v>
      </c>
      <c r="AJ63" t="s">
        <v>273</v>
      </c>
      <c r="AK63" t="e">
        <f>VLOOKUP(AD63,[1]xi!$B$3:$E$208,2,FALSE)</f>
        <v>#N/A</v>
      </c>
      <c r="AL63" t="e">
        <f>VLOOKUP(AD63,[1]xi!$B$3:$E$208,3,FALSE)</f>
        <v>#N/A</v>
      </c>
      <c r="AM63" t="e">
        <f>VLOOKUP(AD63,[1]xi!$B$3:$E$208,4,FALSE)</f>
        <v>#N/A</v>
      </c>
      <c r="AN63" t="s">
        <v>4758</v>
      </c>
    </row>
    <row r="64" spans="1:40" x14ac:dyDescent="0.25">
      <c r="A64">
        <v>62</v>
      </c>
      <c r="B64">
        <v>13331</v>
      </c>
      <c r="C64" t="s">
        <v>331</v>
      </c>
      <c r="D64" t="s">
        <v>332</v>
      </c>
      <c r="E64" t="s">
        <v>321</v>
      </c>
      <c r="F64">
        <v>0</v>
      </c>
      <c r="G64">
        <v>0</v>
      </c>
      <c r="H64">
        <v>0</v>
      </c>
      <c r="I64" t="s">
        <v>322</v>
      </c>
      <c r="J64">
        <v>3</v>
      </c>
      <c r="M64">
        <v>325</v>
      </c>
      <c r="N64">
        <v>13931</v>
      </c>
      <c r="P64" t="s">
        <v>4010</v>
      </c>
      <c r="Q64">
        <f>VLOOKUP(S64,'6'!$I$2:$J$33,2,FALSE)</f>
        <v>12</v>
      </c>
      <c r="R64">
        <f>VLOOKUP(S64,'4'!$C$11:$F$33,2,FALSE)</f>
        <v>14</v>
      </c>
      <c r="S64" t="str">
        <f t="shared" si="0"/>
        <v>X TOI 1</v>
      </c>
      <c r="T64" t="s">
        <v>72</v>
      </c>
      <c r="U64" t="s">
        <v>273</v>
      </c>
      <c r="V64">
        <f>VLOOKUP(P64,[1]Sheet1!$B$2:$E$393,2,FALSE)</f>
        <v>1</v>
      </c>
      <c r="W64">
        <f>VLOOKUP(P64,[1]Sheet1!$B$2:$E$393,3,FALSE)</f>
        <v>0</v>
      </c>
      <c r="X64">
        <f>VLOOKUP(P64,[1]Sheet1!$B$2:$E$393,4,FALSE)</f>
        <v>0</v>
      </c>
      <c r="AB64">
        <v>13611</v>
      </c>
      <c r="AD64" t="s">
        <v>4378</v>
      </c>
      <c r="AE64">
        <v>691</v>
      </c>
      <c r="AF64">
        <f>VLOOKUP(AH64,'6'!$I$2:$J$33,2,FALSE)</f>
        <v>25</v>
      </c>
      <c r="AG64">
        <f>VLOOKUP(AH64,'4'!$C$11:$F$33,2,FALSE)</f>
        <v>15</v>
      </c>
      <c r="AH64" t="str">
        <f t="shared" si="1"/>
        <v>XI TOI 1</v>
      </c>
      <c r="AI64" t="s">
        <v>73</v>
      </c>
      <c r="AJ64" t="s">
        <v>273</v>
      </c>
      <c r="AK64" t="e">
        <f>VLOOKUP(AD64,[1]xi!$B$3:$E$208,2,FALSE)</f>
        <v>#N/A</v>
      </c>
      <c r="AL64" t="e">
        <f>VLOOKUP(AD64,[1]xi!$B$3:$E$208,3,FALSE)</f>
        <v>#N/A</v>
      </c>
      <c r="AM64" t="e">
        <f>VLOOKUP(AD64,[1]xi!$B$3:$E$208,4,FALSE)</f>
        <v>#N/A</v>
      </c>
      <c r="AN64" t="s">
        <v>4758</v>
      </c>
    </row>
    <row r="65" spans="1:40" x14ac:dyDescent="0.25">
      <c r="A65">
        <v>63</v>
      </c>
      <c r="B65">
        <v>13332</v>
      </c>
      <c r="C65" t="s">
        <v>333</v>
      </c>
      <c r="D65" t="s">
        <v>334</v>
      </c>
      <c r="E65" t="s">
        <v>321</v>
      </c>
      <c r="F65">
        <v>0</v>
      </c>
      <c r="G65">
        <v>1</v>
      </c>
      <c r="H65">
        <v>2</v>
      </c>
      <c r="I65" t="s">
        <v>322</v>
      </c>
      <c r="J65">
        <v>3</v>
      </c>
      <c r="M65">
        <v>326</v>
      </c>
      <c r="N65">
        <v>13932</v>
      </c>
      <c r="P65" t="s">
        <v>4011</v>
      </c>
      <c r="Q65">
        <f>VLOOKUP(S65,'6'!$I$2:$J$33,2,FALSE)</f>
        <v>12</v>
      </c>
      <c r="R65">
        <f>VLOOKUP(S65,'4'!$C$11:$F$33,2,FALSE)</f>
        <v>14</v>
      </c>
      <c r="S65" t="str">
        <f t="shared" si="0"/>
        <v>X TOI 1</v>
      </c>
      <c r="T65" t="s">
        <v>72</v>
      </c>
      <c r="U65" t="s">
        <v>273</v>
      </c>
      <c r="V65">
        <f>VLOOKUP(P65,[1]Sheet1!$B$2:$E$393,2,FALSE)</f>
        <v>0</v>
      </c>
      <c r="W65">
        <f>VLOOKUP(P65,[1]Sheet1!$B$2:$E$393,3,FALSE)</f>
        <v>0</v>
      </c>
      <c r="X65">
        <f>VLOOKUP(P65,[1]Sheet1!$B$2:$E$393,4,FALSE)</f>
        <v>0</v>
      </c>
      <c r="AB65">
        <v>13613</v>
      </c>
      <c r="AD65" t="s">
        <v>4379</v>
      </c>
      <c r="AE65">
        <v>692</v>
      </c>
      <c r="AF65">
        <f>VLOOKUP(AH65,'6'!$I$2:$J$33,2,FALSE)</f>
        <v>25</v>
      </c>
      <c r="AG65">
        <f>VLOOKUP(AH65,'4'!$C$11:$F$33,2,FALSE)</f>
        <v>15</v>
      </c>
      <c r="AH65" t="str">
        <f t="shared" si="1"/>
        <v>XI TOI 1</v>
      </c>
      <c r="AI65" t="s">
        <v>73</v>
      </c>
      <c r="AJ65" t="s">
        <v>273</v>
      </c>
      <c r="AK65" t="e">
        <f>VLOOKUP(AD65,[1]xi!$B$3:$E$208,2,FALSE)</f>
        <v>#N/A</v>
      </c>
      <c r="AL65" t="e">
        <f>VLOOKUP(AD65,[1]xi!$B$3:$E$208,3,FALSE)</f>
        <v>#N/A</v>
      </c>
      <c r="AM65" t="e">
        <f>VLOOKUP(AD65,[1]xi!$B$3:$E$208,4,FALSE)</f>
        <v>#N/A</v>
      </c>
      <c r="AN65" t="s">
        <v>4758</v>
      </c>
    </row>
    <row r="66" spans="1:40" x14ac:dyDescent="0.25">
      <c r="A66">
        <v>64</v>
      </c>
      <c r="B66">
        <v>13333</v>
      </c>
      <c r="C66" t="s">
        <v>335</v>
      </c>
      <c r="D66" t="s">
        <v>336</v>
      </c>
      <c r="E66" t="s">
        <v>321</v>
      </c>
      <c r="F66">
        <v>0</v>
      </c>
      <c r="G66">
        <v>0</v>
      </c>
      <c r="H66">
        <v>0</v>
      </c>
      <c r="I66" t="s">
        <v>322</v>
      </c>
      <c r="J66">
        <v>3</v>
      </c>
      <c r="M66">
        <v>327</v>
      </c>
      <c r="N66">
        <v>13933</v>
      </c>
      <c r="P66" t="s">
        <v>4012</v>
      </c>
      <c r="Q66">
        <f>VLOOKUP(S66,'6'!$I$2:$J$33,2,FALSE)</f>
        <v>12</v>
      </c>
      <c r="R66">
        <f>VLOOKUP(S66,'4'!$C$11:$F$33,2,FALSE)</f>
        <v>14</v>
      </c>
      <c r="S66" t="str">
        <f t="shared" si="0"/>
        <v>X TOI 1</v>
      </c>
      <c r="T66" t="s">
        <v>72</v>
      </c>
      <c r="U66" t="s">
        <v>273</v>
      </c>
      <c r="V66">
        <f>VLOOKUP(P66,[1]Sheet1!$B$2:$E$393,2,FALSE)</f>
        <v>0</v>
      </c>
      <c r="W66">
        <f>VLOOKUP(P66,[1]Sheet1!$B$2:$E$393,3,FALSE)</f>
        <v>1</v>
      </c>
      <c r="X66">
        <f>VLOOKUP(P66,[1]Sheet1!$B$2:$E$393,4,FALSE)</f>
        <v>1</v>
      </c>
      <c r="AB66">
        <v>13614</v>
      </c>
      <c r="AD66" t="s">
        <v>4380</v>
      </c>
      <c r="AE66">
        <v>693</v>
      </c>
      <c r="AF66">
        <f>VLOOKUP(AH66,'6'!$I$2:$J$33,2,FALSE)</f>
        <v>25</v>
      </c>
      <c r="AG66">
        <f>VLOOKUP(AH66,'4'!$C$11:$F$33,2,FALSE)</f>
        <v>15</v>
      </c>
      <c r="AH66" t="str">
        <f t="shared" si="1"/>
        <v>XI TOI 1</v>
      </c>
      <c r="AI66" t="s">
        <v>73</v>
      </c>
      <c r="AJ66" t="s">
        <v>273</v>
      </c>
      <c r="AK66" t="e">
        <f>VLOOKUP(AD66,[1]xi!$B$3:$E$208,2,FALSE)</f>
        <v>#N/A</v>
      </c>
      <c r="AL66" t="e">
        <f>VLOOKUP(AD66,[1]xi!$B$3:$E$208,3,FALSE)</f>
        <v>#N/A</v>
      </c>
      <c r="AM66" t="e">
        <f>VLOOKUP(AD66,[1]xi!$B$3:$E$208,4,FALSE)</f>
        <v>#N/A</v>
      </c>
      <c r="AN66" t="s">
        <v>4758</v>
      </c>
    </row>
    <row r="67" spans="1:40" x14ac:dyDescent="0.25">
      <c r="A67">
        <v>65</v>
      </c>
      <c r="B67">
        <v>13334</v>
      </c>
      <c r="C67" t="s">
        <v>337</v>
      </c>
      <c r="D67" t="s">
        <v>338</v>
      </c>
      <c r="E67" t="s">
        <v>321</v>
      </c>
      <c r="F67">
        <v>0</v>
      </c>
      <c r="G67">
        <v>0</v>
      </c>
      <c r="H67">
        <v>1</v>
      </c>
      <c r="I67" t="s">
        <v>322</v>
      </c>
      <c r="J67">
        <v>3</v>
      </c>
      <c r="M67">
        <v>328</v>
      </c>
      <c r="N67">
        <v>13934</v>
      </c>
      <c r="P67" t="s">
        <v>4013</v>
      </c>
      <c r="Q67">
        <f>VLOOKUP(S67,'6'!$I$2:$J$33,2,FALSE)</f>
        <v>12</v>
      </c>
      <c r="R67">
        <f>VLOOKUP(S67,'4'!$C$11:$F$33,2,FALSE)</f>
        <v>14</v>
      </c>
      <c r="S67" t="str">
        <f t="shared" si="0"/>
        <v>X TOI 1</v>
      </c>
      <c r="T67" t="s">
        <v>72</v>
      </c>
      <c r="U67" t="s">
        <v>273</v>
      </c>
      <c r="V67">
        <f>VLOOKUP(P67,[1]Sheet1!$B$2:$E$393,2,FALSE)</f>
        <v>0</v>
      </c>
      <c r="W67">
        <f>VLOOKUP(P67,[1]Sheet1!$B$2:$E$393,3,FALSE)</f>
        <v>0</v>
      </c>
      <c r="X67">
        <f>VLOOKUP(P67,[1]Sheet1!$B$2:$E$393,4,FALSE)</f>
        <v>0</v>
      </c>
      <c r="AB67">
        <v>13615</v>
      </c>
      <c r="AD67" t="s">
        <v>4381</v>
      </c>
      <c r="AE67">
        <v>694</v>
      </c>
      <c r="AF67">
        <f>VLOOKUP(AH67,'6'!$I$2:$J$33,2,FALSE)</f>
        <v>25</v>
      </c>
      <c r="AG67">
        <f>VLOOKUP(AH67,'4'!$C$11:$F$33,2,FALSE)</f>
        <v>15</v>
      </c>
      <c r="AH67" t="str">
        <f t="shared" si="1"/>
        <v>XI TOI 1</v>
      </c>
      <c r="AI67" t="s">
        <v>73</v>
      </c>
      <c r="AJ67" t="s">
        <v>273</v>
      </c>
      <c r="AK67" t="e">
        <f>VLOOKUP(AD67,[1]xi!$B$3:$E$208,2,FALSE)</f>
        <v>#N/A</v>
      </c>
      <c r="AL67" t="e">
        <f>VLOOKUP(AD67,[1]xi!$B$3:$E$208,3,FALSE)</f>
        <v>#N/A</v>
      </c>
      <c r="AM67" t="e">
        <f>VLOOKUP(AD67,[1]xi!$B$3:$E$208,4,FALSE)</f>
        <v>#N/A</v>
      </c>
      <c r="AN67" t="s">
        <v>4758</v>
      </c>
    </row>
    <row r="68" spans="1:40" x14ac:dyDescent="0.25">
      <c r="A68">
        <v>66</v>
      </c>
      <c r="B68">
        <v>13335</v>
      </c>
      <c r="C68" t="s">
        <v>339</v>
      </c>
      <c r="D68" t="s">
        <v>340</v>
      </c>
      <c r="E68" t="s">
        <v>321</v>
      </c>
      <c r="F68">
        <v>0</v>
      </c>
      <c r="G68">
        <v>0</v>
      </c>
      <c r="H68">
        <v>0</v>
      </c>
      <c r="I68" t="s">
        <v>322</v>
      </c>
      <c r="J68">
        <v>3</v>
      </c>
      <c r="M68">
        <v>329</v>
      </c>
      <c r="N68">
        <v>13935</v>
      </c>
      <c r="P68" t="s">
        <v>4014</v>
      </c>
      <c r="Q68">
        <f>VLOOKUP(S68,'6'!$I$2:$J$33,2,FALSE)</f>
        <v>12</v>
      </c>
      <c r="R68">
        <f>VLOOKUP(S68,'4'!$C$11:$F$33,2,FALSE)</f>
        <v>14</v>
      </c>
      <c r="S68" t="str">
        <f t="shared" ref="S68:S131" si="2">_xlfn.CONCAT(T68," ",U68)</f>
        <v>X TOI 1</v>
      </c>
      <c r="T68" t="s">
        <v>72</v>
      </c>
      <c r="U68" t="s">
        <v>273</v>
      </c>
      <c r="V68">
        <f>VLOOKUP(P68,[1]Sheet1!$B$2:$E$393,2,FALSE)</f>
        <v>0</v>
      </c>
      <c r="W68">
        <f>VLOOKUP(P68,[1]Sheet1!$B$2:$E$393,3,FALSE)</f>
        <v>0</v>
      </c>
      <c r="X68">
        <f>VLOOKUP(P68,[1]Sheet1!$B$2:$E$393,4,FALSE)</f>
        <v>0</v>
      </c>
      <c r="AB68">
        <v>13616</v>
      </c>
      <c r="AD68" t="s">
        <v>4382</v>
      </c>
      <c r="AE68">
        <v>695</v>
      </c>
      <c r="AF68">
        <f>VLOOKUP(AH68,'6'!$I$2:$J$33,2,FALSE)</f>
        <v>25</v>
      </c>
      <c r="AG68">
        <f>VLOOKUP(AH68,'4'!$C$11:$F$33,2,FALSE)</f>
        <v>15</v>
      </c>
      <c r="AH68" t="str">
        <f t="shared" ref="AH68:AH131" si="3">_xlfn.CONCAT(AI68," ",AJ68)</f>
        <v>XI TOI 1</v>
      </c>
      <c r="AI68" t="s">
        <v>73</v>
      </c>
      <c r="AJ68" t="s">
        <v>273</v>
      </c>
      <c r="AK68" t="e">
        <f>VLOOKUP(AD68,[1]xi!$B$3:$E$208,2,FALSE)</f>
        <v>#N/A</v>
      </c>
      <c r="AL68" t="e">
        <f>VLOOKUP(AD68,[1]xi!$B$3:$E$208,3,FALSE)</f>
        <v>#N/A</v>
      </c>
      <c r="AM68" t="e">
        <f>VLOOKUP(AD68,[1]xi!$B$3:$E$208,4,FALSE)</f>
        <v>#N/A</v>
      </c>
      <c r="AN68" t="s">
        <v>4758</v>
      </c>
    </row>
    <row r="69" spans="1:40" x14ac:dyDescent="0.25">
      <c r="A69">
        <v>67</v>
      </c>
      <c r="B69">
        <v>13592</v>
      </c>
      <c r="C69" t="s">
        <v>341</v>
      </c>
      <c r="D69" t="s">
        <v>342</v>
      </c>
      <c r="E69" t="s">
        <v>321</v>
      </c>
      <c r="F69">
        <v>0</v>
      </c>
      <c r="G69">
        <v>0</v>
      </c>
      <c r="H69">
        <v>0</v>
      </c>
      <c r="I69" t="s">
        <v>322</v>
      </c>
      <c r="J69">
        <v>3</v>
      </c>
      <c r="M69">
        <v>330</v>
      </c>
      <c r="N69">
        <v>13936</v>
      </c>
      <c r="P69" t="s">
        <v>4015</v>
      </c>
      <c r="Q69">
        <f>VLOOKUP(S69,'6'!$I$2:$J$33,2,FALSE)</f>
        <v>12</v>
      </c>
      <c r="R69">
        <f>VLOOKUP(S69,'4'!$C$11:$F$33,2,FALSE)</f>
        <v>14</v>
      </c>
      <c r="S69" t="str">
        <f t="shared" si="2"/>
        <v>X TOI 1</v>
      </c>
      <c r="T69" t="s">
        <v>72</v>
      </c>
      <c r="U69" t="s">
        <v>273</v>
      </c>
      <c r="V69">
        <f>VLOOKUP(P69,[1]Sheet1!$B$2:$E$393,2,FALSE)</f>
        <v>1</v>
      </c>
      <c r="W69">
        <f>VLOOKUP(P69,[1]Sheet1!$B$2:$E$393,3,FALSE)</f>
        <v>0</v>
      </c>
      <c r="X69">
        <f>VLOOKUP(P69,[1]Sheet1!$B$2:$E$393,4,FALSE)</f>
        <v>0</v>
      </c>
      <c r="AB69">
        <v>13617</v>
      </c>
      <c r="AD69" t="s">
        <v>4383</v>
      </c>
      <c r="AE69">
        <v>696</v>
      </c>
      <c r="AF69">
        <f>VLOOKUP(AH69,'6'!$I$2:$J$33,2,FALSE)</f>
        <v>25</v>
      </c>
      <c r="AG69">
        <f>VLOOKUP(AH69,'4'!$C$11:$F$33,2,FALSE)</f>
        <v>15</v>
      </c>
      <c r="AH69" t="str">
        <f t="shared" si="3"/>
        <v>XI TOI 1</v>
      </c>
      <c r="AI69" t="s">
        <v>73</v>
      </c>
      <c r="AJ69" t="s">
        <v>273</v>
      </c>
      <c r="AK69" t="e">
        <f>VLOOKUP(AD69,[1]xi!$B$3:$E$208,2,FALSE)</f>
        <v>#N/A</v>
      </c>
      <c r="AL69" t="e">
        <f>VLOOKUP(AD69,[1]xi!$B$3:$E$208,3,FALSE)</f>
        <v>#N/A</v>
      </c>
      <c r="AM69" t="e">
        <f>VLOOKUP(AD69,[1]xi!$B$3:$E$208,4,FALSE)</f>
        <v>#N/A</v>
      </c>
      <c r="AN69" t="s">
        <v>4758</v>
      </c>
    </row>
    <row r="70" spans="1:40" x14ac:dyDescent="0.25">
      <c r="A70">
        <v>68</v>
      </c>
      <c r="B70">
        <v>13336</v>
      </c>
      <c r="C70" t="s">
        <v>343</v>
      </c>
      <c r="D70" t="s">
        <v>344</v>
      </c>
      <c r="E70" t="s">
        <v>321</v>
      </c>
      <c r="F70">
        <v>0</v>
      </c>
      <c r="G70">
        <v>0</v>
      </c>
      <c r="H70">
        <v>0</v>
      </c>
      <c r="I70" t="s">
        <v>322</v>
      </c>
      <c r="J70">
        <v>3</v>
      </c>
      <c r="M70">
        <v>331</v>
      </c>
      <c r="N70">
        <v>13937</v>
      </c>
      <c r="P70" t="s">
        <v>4016</v>
      </c>
      <c r="Q70">
        <f>VLOOKUP(S70,'6'!$I$2:$J$33,2,FALSE)</f>
        <v>12</v>
      </c>
      <c r="R70">
        <f>VLOOKUP(S70,'4'!$C$11:$F$33,2,FALSE)</f>
        <v>14</v>
      </c>
      <c r="S70" t="str">
        <f t="shared" si="2"/>
        <v>X TOI 1</v>
      </c>
      <c r="T70" t="s">
        <v>72</v>
      </c>
      <c r="U70" t="s">
        <v>273</v>
      </c>
      <c r="V70">
        <f>VLOOKUP(P70,[1]Sheet1!$B$2:$E$393,2,FALSE)</f>
        <v>0</v>
      </c>
      <c r="W70">
        <f>VLOOKUP(P70,[1]Sheet1!$B$2:$E$393,3,FALSE)</f>
        <v>0</v>
      </c>
      <c r="X70">
        <f>VLOOKUP(P70,[1]Sheet1!$B$2:$E$393,4,FALSE)</f>
        <v>0</v>
      </c>
      <c r="AB70">
        <v>13618</v>
      </c>
      <c r="AD70" t="s">
        <v>4384</v>
      </c>
      <c r="AE70">
        <v>697</v>
      </c>
      <c r="AF70">
        <f>VLOOKUP(AH70,'6'!$I$2:$J$33,2,FALSE)</f>
        <v>25</v>
      </c>
      <c r="AG70">
        <f>VLOOKUP(AH70,'4'!$C$11:$F$33,2,FALSE)</f>
        <v>15</v>
      </c>
      <c r="AH70" t="str">
        <f t="shared" si="3"/>
        <v>XI TOI 1</v>
      </c>
      <c r="AI70" t="s">
        <v>73</v>
      </c>
      <c r="AJ70" t="s">
        <v>273</v>
      </c>
      <c r="AK70" t="e">
        <f>VLOOKUP(AD70,[1]xi!$B$3:$E$208,2,FALSE)</f>
        <v>#N/A</v>
      </c>
      <c r="AL70" t="e">
        <f>VLOOKUP(AD70,[1]xi!$B$3:$E$208,3,FALSE)</f>
        <v>#N/A</v>
      </c>
      <c r="AM70" t="e">
        <f>VLOOKUP(AD70,[1]xi!$B$3:$E$208,4,FALSE)</f>
        <v>#N/A</v>
      </c>
      <c r="AN70" t="s">
        <v>4758</v>
      </c>
    </row>
    <row r="71" spans="1:40" x14ac:dyDescent="0.25">
      <c r="A71">
        <v>69</v>
      </c>
      <c r="B71">
        <v>13337</v>
      </c>
      <c r="C71">
        <v>308687653</v>
      </c>
      <c r="D71" t="s">
        <v>345</v>
      </c>
      <c r="E71" t="s">
        <v>321</v>
      </c>
      <c r="F71">
        <v>0</v>
      </c>
      <c r="G71">
        <v>1</v>
      </c>
      <c r="H71">
        <v>1</v>
      </c>
      <c r="I71" t="s">
        <v>322</v>
      </c>
      <c r="J71">
        <v>3</v>
      </c>
      <c r="M71">
        <v>332</v>
      </c>
      <c r="N71">
        <v>13938</v>
      </c>
      <c r="P71" t="s">
        <v>4017</v>
      </c>
      <c r="Q71">
        <f>VLOOKUP(S71,'6'!$I$2:$J$33,2,FALSE)</f>
        <v>12</v>
      </c>
      <c r="R71">
        <f>VLOOKUP(S71,'4'!$C$11:$F$33,2,FALSE)</f>
        <v>14</v>
      </c>
      <c r="S71" t="str">
        <f t="shared" si="2"/>
        <v>X TOI 1</v>
      </c>
      <c r="T71" t="s">
        <v>72</v>
      </c>
      <c r="U71" t="s">
        <v>273</v>
      </c>
      <c r="V71">
        <f>VLOOKUP(P71,[1]Sheet1!$B$2:$E$393,2,FALSE)</f>
        <v>0</v>
      </c>
      <c r="W71">
        <f>VLOOKUP(P71,[1]Sheet1!$B$2:$E$393,3,FALSE)</f>
        <v>0</v>
      </c>
      <c r="X71">
        <f>VLOOKUP(P71,[1]Sheet1!$B$2:$E$393,4,FALSE)</f>
        <v>0</v>
      </c>
      <c r="AB71">
        <v>13619</v>
      </c>
      <c r="AD71" t="s">
        <v>4385</v>
      </c>
      <c r="AE71">
        <v>698</v>
      </c>
      <c r="AF71">
        <f>VLOOKUP(AH71,'6'!$I$2:$J$33,2,FALSE)</f>
        <v>25</v>
      </c>
      <c r="AG71">
        <f>VLOOKUP(AH71,'4'!$C$11:$F$33,2,FALSE)</f>
        <v>15</v>
      </c>
      <c r="AH71" t="str">
        <f t="shared" si="3"/>
        <v>XI TOI 1</v>
      </c>
      <c r="AI71" t="s">
        <v>73</v>
      </c>
      <c r="AJ71" t="s">
        <v>273</v>
      </c>
      <c r="AK71" t="e">
        <f>VLOOKUP(AD71,[1]xi!$B$3:$E$208,2,FALSE)</f>
        <v>#N/A</v>
      </c>
      <c r="AL71" t="e">
        <f>VLOOKUP(AD71,[1]xi!$B$3:$E$208,3,FALSE)</f>
        <v>#N/A</v>
      </c>
      <c r="AM71" t="e">
        <f>VLOOKUP(AD71,[1]xi!$B$3:$E$208,4,FALSE)</f>
        <v>#N/A</v>
      </c>
      <c r="AN71" t="s">
        <v>4758</v>
      </c>
    </row>
    <row r="72" spans="1:40" x14ac:dyDescent="0.25">
      <c r="A72">
        <v>70</v>
      </c>
      <c r="B72">
        <v>13338</v>
      </c>
      <c r="C72" t="s">
        <v>346</v>
      </c>
      <c r="D72" t="s">
        <v>347</v>
      </c>
      <c r="E72" t="s">
        <v>321</v>
      </c>
      <c r="F72">
        <v>0</v>
      </c>
      <c r="G72">
        <v>0</v>
      </c>
      <c r="H72">
        <v>2</v>
      </c>
      <c r="I72" t="s">
        <v>322</v>
      </c>
      <c r="J72">
        <v>3</v>
      </c>
      <c r="M72">
        <v>333</v>
      </c>
      <c r="N72">
        <v>13939</v>
      </c>
      <c r="P72" t="s">
        <v>4018</v>
      </c>
      <c r="Q72">
        <f>VLOOKUP(S72,'6'!$I$2:$J$33,2,FALSE)</f>
        <v>12</v>
      </c>
      <c r="R72">
        <f>VLOOKUP(S72,'4'!$C$11:$F$33,2,FALSE)</f>
        <v>14</v>
      </c>
      <c r="S72" t="str">
        <f t="shared" si="2"/>
        <v>X TOI 1</v>
      </c>
      <c r="T72" t="s">
        <v>72</v>
      </c>
      <c r="U72" t="s">
        <v>273</v>
      </c>
      <c r="V72">
        <f>VLOOKUP(P72,[1]Sheet1!$B$2:$E$393,2,FALSE)</f>
        <v>0</v>
      </c>
      <c r="W72">
        <f>VLOOKUP(P72,[1]Sheet1!$B$2:$E$393,3,FALSE)</f>
        <v>0</v>
      </c>
      <c r="X72">
        <f>VLOOKUP(P72,[1]Sheet1!$B$2:$E$393,4,FALSE)</f>
        <v>0</v>
      </c>
      <c r="AB72">
        <v>13620</v>
      </c>
      <c r="AD72" t="s">
        <v>4386</v>
      </c>
      <c r="AE72">
        <v>699</v>
      </c>
      <c r="AF72">
        <f>VLOOKUP(AH72,'6'!$I$2:$J$33,2,FALSE)</f>
        <v>25</v>
      </c>
      <c r="AG72">
        <f>VLOOKUP(AH72,'4'!$C$11:$F$33,2,FALSE)</f>
        <v>15</v>
      </c>
      <c r="AH72" t="str">
        <f t="shared" si="3"/>
        <v>XI TOI 1</v>
      </c>
      <c r="AI72" t="s">
        <v>73</v>
      </c>
      <c r="AJ72" t="s">
        <v>273</v>
      </c>
      <c r="AK72" t="e">
        <f>VLOOKUP(AD72,[1]xi!$B$3:$E$208,2,FALSE)</f>
        <v>#N/A</v>
      </c>
      <c r="AL72" t="e">
        <f>VLOOKUP(AD72,[1]xi!$B$3:$E$208,3,FALSE)</f>
        <v>#N/A</v>
      </c>
      <c r="AM72" t="e">
        <f>VLOOKUP(AD72,[1]xi!$B$3:$E$208,4,FALSE)</f>
        <v>#N/A</v>
      </c>
      <c r="AN72" t="s">
        <v>4758</v>
      </c>
    </row>
    <row r="73" spans="1:40" x14ac:dyDescent="0.25">
      <c r="A73">
        <v>71</v>
      </c>
      <c r="B73">
        <v>13339</v>
      </c>
      <c r="C73" t="s">
        <v>348</v>
      </c>
      <c r="D73" t="s">
        <v>349</v>
      </c>
      <c r="E73" t="s">
        <v>321</v>
      </c>
      <c r="F73">
        <v>0</v>
      </c>
      <c r="G73">
        <v>0</v>
      </c>
      <c r="H73">
        <v>2</v>
      </c>
      <c r="I73" t="s">
        <v>322</v>
      </c>
      <c r="J73">
        <v>3</v>
      </c>
      <c r="M73">
        <v>334</v>
      </c>
      <c r="N73">
        <v>13940</v>
      </c>
      <c r="P73" t="s">
        <v>4019</v>
      </c>
      <c r="Q73">
        <f>VLOOKUP(S73,'6'!$I$2:$J$33,2,FALSE)</f>
        <v>12</v>
      </c>
      <c r="R73">
        <f>VLOOKUP(S73,'4'!$C$11:$F$33,2,FALSE)</f>
        <v>14</v>
      </c>
      <c r="S73" t="str">
        <f t="shared" si="2"/>
        <v>X TOI 1</v>
      </c>
      <c r="T73" t="s">
        <v>72</v>
      </c>
      <c r="U73" t="s">
        <v>273</v>
      </c>
      <c r="V73">
        <f>VLOOKUP(P73,[1]Sheet1!$B$2:$E$393,2,FALSE)</f>
        <v>2</v>
      </c>
      <c r="W73">
        <f>VLOOKUP(P73,[1]Sheet1!$B$2:$E$393,3,FALSE)</f>
        <v>0</v>
      </c>
      <c r="X73">
        <f>VLOOKUP(P73,[1]Sheet1!$B$2:$E$393,4,FALSE)</f>
        <v>0</v>
      </c>
      <c r="AB73">
        <v>13621</v>
      </c>
      <c r="AD73" t="s">
        <v>4387</v>
      </c>
      <c r="AE73">
        <v>700</v>
      </c>
      <c r="AF73">
        <f>VLOOKUP(AH73,'6'!$I$2:$J$33,2,FALSE)</f>
        <v>25</v>
      </c>
      <c r="AG73">
        <f>VLOOKUP(AH73,'4'!$C$11:$F$33,2,FALSE)</f>
        <v>15</v>
      </c>
      <c r="AH73" t="str">
        <f t="shared" si="3"/>
        <v>XI TOI 1</v>
      </c>
      <c r="AI73" t="s">
        <v>73</v>
      </c>
      <c r="AJ73" t="s">
        <v>273</v>
      </c>
      <c r="AK73" t="e">
        <f>VLOOKUP(AD73,[1]xi!$B$3:$E$208,2,FALSE)</f>
        <v>#N/A</v>
      </c>
      <c r="AL73" t="e">
        <f>VLOOKUP(AD73,[1]xi!$B$3:$E$208,3,FALSE)</f>
        <v>#N/A</v>
      </c>
      <c r="AM73" t="e">
        <f>VLOOKUP(AD73,[1]xi!$B$3:$E$208,4,FALSE)</f>
        <v>#N/A</v>
      </c>
      <c r="AN73" t="s">
        <v>4758</v>
      </c>
    </row>
    <row r="74" spans="1:40" x14ac:dyDescent="0.25">
      <c r="A74">
        <v>72</v>
      </c>
      <c r="B74">
        <v>13340</v>
      </c>
      <c r="C74" t="s">
        <v>350</v>
      </c>
      <c r="D74" t="s">
        <v>351</v>
      </c>
      <c r="E74" t="s">
        <v>321</v>
      </c>
      <c r="F74">
        <v>0</v>
      </c>
      <c r="G74">
        <v>0</v>
      </c>
      <c r="H74">
        <v>3</v>
      </c>
      <c r="I74" t="s">
        <v>322</v>
      </c>
      <c r="J74">
        <v>3</v>
      </c>
      <c r="M74">
        <v>335</v>
      </c>
      <c r="N74">
        <v>13941</v>
      </c>
      <c r="P74" t="s">
        <v>4020</v>
      </c>
      <c r="Q74">
        <f>VLOOKUP(S74,'6'!$I$2:$J$33,2,FALSE)</f>
        <v>12</v>
      </c>
      <c r="R74">
        <f>VLOOKUP(S74,'4'!$C$11:$F$33,2,FALSE)</f>
        <v>14</v>
      </c>
      <c r="S74" t="str">
        <f t="shared" si="2"/>
        <v>X TOI 1</v>
      </c>
      <c r="T74" t="s">
        <v>72</v>
      </c>
      <c r="U74" t="s">
        <v>273</v>
      </c>
      <c r="V74">
        <f>VLOOKUP(P74,[1]Sheet1!$B$2:$E$393,2,FALSE)</f>
        <v>0</v>
      </c>
      <c r="W74">
        <f>VLOOKUP(P74,[1]Sheet1!$B$2:$E$393,3,FALSE)</f>
        <v>0</v>
      </c>
      <c r="X74">
        <f>VLOOKUP(P74,[1]Sheet1!$B$2:$E$393,4,FALSE)</f>
        <v>0</v>
      </c>
      <c r="AB74">
        <v>13622</v>
      </c>
      <c r="AD74" t="s">
        <v>4388</v>
      </c>
      <c r="AE74">
        <v>701</v>
      </c>
      <c r="AF74">
        <f>VLOOKUP(AH74,'6'!$I$2:$J$33,2,FALSE)</f>
        <v>25</v>
      </c>
      <c r="AG74">
        <f>VLOOKUP(AH74,'4'!$C$11:$F$33,2,FALSE)</f>
        <v>15</v>
      </c>
      <c r="AH74" t="str">
        <f t="shared" si="3"/>
        <v>XI TOI 1</v>
      </c>
      <c r="AI74" t="s">
        <v>73</v>
      </c>
      <c r="AJ74" t="s">
        <v>273</v>
      </c>
      <c r="AK74" t="e">
        <f>VLOOKUP(AD74,[1]xi!$B$3:$E$208,2,FALSE)</f>
        <v>#N/A</v>
      </c>
      <c r="AL74" t="e">
        <f>VLOOKUP(AD74,[1]xi!$B$3:$E$208,3,FALSE)</f>
        <v>#N/A</v>
      </c>
      <c r="AM74" t="e">
        <f>VLOOKUP(AD74,[1]xi!$B$3:$E$208,4,FALSE)</f>
        <v>#N/A</v>
      </c>
      <c r="AN74" t="s">
        <v>4758</v>
      </c>
    </row>
    <row r="75" spans="1:40" x14ac:dyDescent="0.25">
      <c r="A75">
        <v>73</v>
      </c>
      <c r="B75">
        <v>13341</v>
      </c>
      <c r="C75" t="s">
        <v>352</v>
      </c>
      <c r="D75" t="s">
        <v>353</v>
      </c>
      <c r="E75" t="s">
        <v>321</v>
      </c>
      <c r="F75">
        <v>0</v>
      </c>
      <c r="G75">
        <v>1</v>
      </c>
      <c r="H75">
        <v>0</v>
      </c>
      <c r="I75" t="s">
        <v>322</v>
      </c>
      <c r="J75">
        <v>3</v>
      </c>
      <c r="M75">
        <v>336</v>
      </c>
      <c r="N75">
        <v>13942</v>
      </c>
      <c r="P75" t="s">
        <v>4021</v>
      </c>
      <c r="Q75">
        <f>VLOOKUP(S75,'6'!$I$2:$J$33,2,FALSE)</f>
        <v>12</v>
      </c>
      <c r="R75">
        <f>VLOOKUP(S75,'4'!$C$11:$F$33,2,FALSE)</f>
        <v>14</v>
      </c>
      <c r="S75" t="str">
        <f t="shared" si="2"/>
        <v>X TOI 1</v>
      </c>
      <c r="T75" t="s">
        <v>72</v>
      </c>
      <c r="U75" t="s">
        <v>273</v>
      </c>
      <c r="V75">
        <f>VLOOKUP(P75,[1]Sheet1!$B$2:$E$393,2,FALSE)</f>
        <v>0</v>
      </c>
      <c r="W75">
        <f>VLOOKUP(P75,[1]Sheet1!$B$2:$E$393,3,FALSE)</f>
        <v>0</v>
      </c>
      <c r="X75">
        <f>VLOOKUP(P75,[1]Sheet1!$B$2:$E$393,4,FALSE)</f>
        <v>0</v>
      </c>
      <c r="AB75">
        <v>13623</v>
      </c>
      <c r="AD75" t="s">
        <v>4389</v>
      </c>
      <c r="AE75">
        <v>702</v>
      </c>
      <c r="AF75">
        <f>VLOOKUP(AH75,'6'!$I$2:$J$33,2,FALSE)</f>
        <v>25</v>
      </c>
      <c r="AG75">
        <f>VLOOKUP(AH75,'4'!$C$11:$F$33,2,FALSE)</f>
        <v>15</v>
      </c>
      <c r="AH75" t="str">
        <f t="shared" si="3"/>
        <v>XI TOI 1</v>
      </c>
      <c r="AI75" t="s">
        <v>73</v>
      </c>
      <c r="AJ75" t="s">
        <v>273</v>
      </c>
      <c r="AK75" t="e">
        <f>VLOOKUP(AD75,[1]xi!$B$3:$E$208,2,FALSE)</f>
        <v>#N/A</v>
      </c>
      <c r="AL75" t="e">
        <f>VLOOKUP(AD75,[1]xi!$B$3:$E$208,3,FALSE)</f>
        <v>#N/A</v>
      </c>
      <c r="AM75" t="e">
        <f>VLOOKUP(AD75,[1]xi!$B$3:$E$208,4,FALSE)</f>
        <v>#N/A</v>
      </c>
      <c r="AN75" t="s">
        <v>4758</v>
      </c>
    </row>
    <row r="76" spans="1:40" x14ac:dyDescent="0.25">
      <c r="A76">
        <v>74</v>
      </c>
      <c r="B76">
        <v>13342</v>
      </c>
      <c r="C76" t="s">
        <v>354</v>
      </c>
      <c r="D76" t="s">
        <v>355</v>
      </c>
      <c r="E76" t="s">
        <v>321</v>
      </c>
      <c r="F76">
        <v>0</v>
      </c>
      <c r="G76">
        <v>0</v>
      </c>
      <c r="H76">
        <v>2</v>
      </c>
      <c r="I76" t="s">
        <v>322</v>
      </c>
      <c r="J76">
        <v>3</v>
      </c>
      <c r="M76">
        <v>337</v>
      </c>
      <c r="N76">
        <v>13943</v>
      </c>
      <c r="P76" t="s">
        <v>4022</v>
      </c>
      <c r="Q76">
        <f>VLOOKUP(S76,'6'!$I$2:$J$33,2,FALSE)</f>
        <v>12</v>
      </c>
      <c r="R76">
        <f>VLOOKUP(S76,'4'!$C$11:$F$33,2,FALSE)</f>
        <v>14</v>
      </c>
      <c r="S76" t="str">
        <f t="shared" si="2"/>
        <v>X TOI 1</v>
      </c>
      <c r="T76" t="s">
        <v>72</v>
      </c>
      <c r="U76" t="s">
        <v>273</v>
      </c>
      <c r="V76">
        <f>VLOOKUP(P76,[1]Sheet1!$B$2:$E$393,2,FALSE)</f>
        <v>1</v>
      </c>
      <c r="W76">
        <f>VLOOKUP(P76,[1]Sheet1!$B$2:$E$393,3,FALSE)</f>
        <v>0</v>
      </c>
      <c r="X76">
        <f>VLOOKUP(P76,[1]Sheet1!$B$2:$E$393,4,FALSE)</f>
        <v>0</v>
      </c>
      <c r="AB76">
        <v>13625</v>
      </c>
      <c r="AD76" t="s">
        <v>4390</v>
      </c>
      <c r="AE76">
        <v>703</v>
      </c>
      <c r="AF76">
        <f>VLOOKUP(AH76,'6'!$I$2:$J$33,2,FALSE)</f>
        <v>25</v>
      </c>
      <c r="AG76">
        <f>VLOOKUP(AH76,'4'!$C$11:$F$33,2,FALSE)</f>
        <v>15</v>
      </c>
      <c r="AH76" t="str">
        <f t="shared" si="3"/>
        <v>XI TOI 1</v>
      </c>
      <c r="AI76" t="s">
        <v>73</v>
      </c>
      <c r="AJ76" t="s">
        <v>273</v>
      </c>
      <c r="AK76" t="e">
        <f>VLOOKUP(AD76,[1]xi!$B$3:$E$208,2,FALSE)</f>
        <v>#N/A</v>
      </c>
      <c r="AL76" t="e">
        <f>VLOOKUP(AD76,[1]xi!$B$3:$E$208,3,FALSE)</f>
        <v>#N/A</v>
      </c>
      <c r="AM76" t="e">
        <f>VLOOKUP(AD76,[1]xi!$B$3:$E$208,4,FALSE)</f>
        <v>#N/A</v>
      </c>
      <c r="AN76" t="s">
        <v>4758</v>
      </c>
    </row>
    <row r="77" spans="1:40" x14ac:dyDescent="0.25">
      <c r="A77">
        <v>75</v>
      </c>
      <c r="B77">
        <v>13343</v>
      </c>
      <c r="C77" t="s">
        <v>356</v>
      </c>
      <c r="D77" t="s">
        <v>357</v>
      </c>
      <c r="E77" t="s">
        <v>321</v>
      </c>
      <c r="F77">
        <v>0</v>
      </c>
      <c r="G77">
        <v>0</v>
      </c>
      <c r="H77">
        <v>0</v>
      </c>
      <c r="I77" t="s">
        <v>322</v>
      </c>
      <c r="J77">
        <v>3</v>
      </c>
      <c r="M77">
        <v>338</v>
      </c>
      <c r="N77">
        <v>13944</v>
      </c>
      <c r="P77" t="s">
        <v>4023</v>
      </c>
      <c r="Q77">
        <f>VLOOKUP(S77,'6'!$I$2:$J$33,2,FALSE)</f>
        <v>12</v>
      </c>
      <c r="R77">
        <f>VLOOKUP(S77,'4'!$C$11:$F$33,2,FALSE)</f>
        <v>14</v>
      </c>
      <c r="S77" t="str">
        <f t="shared" si="2"/>
        <v>X TOI 1</v>
      </c>
      <c r="T77" t="s">
        <v>72</v>
      </c>
      <c r="U77" t="s">
        <v>273</v>
      </c>
      <c r="V77">
        <f>VLOOKUP(P77,[1]Sheet1!$B$2:$E$393,2,FALSE)</f>
        <v>0</v>
      </c>
      <c r="W77">
        <f>VLOOKUP(P77,[1]Sheet1!$B$2:$E$393,3,FALSE)</f>
        <v>0</v>
      </c>
      <c r="X77">
        <f>VLOOKUP(P77,[1]Sheet1!$B$2:$E$393,4,FALSE)</f>
        <v>0</v>
      </c>
      <c r="AB77">
        <v>13626</v>
      </c>
      <c r="AD77" t="s">
        <v>4391</v>
      </c>
      <c r="AE77">
        <v>704</v>
      </c>
      <c r="AF77">
        <f>VLOOKUP(AH77,'6'!$I$2:$J$33,2,FALSE)</f>
        <v>25</v>
      </c>
      <c r="AG77">
        <f>VLOOKUP(AH77,'4'!$C$11:$F$33,2,FALSE)</f>
        <v>15</v>
      </c>
      <c r="AH77" t="str">
        <f t="shared" si="3"/>
        <v>XI TOI 1</v>
      </c>
      <c r="AI77" t="s">
        <v>73</v>
      </c>
      <c r="AJ77" t="s">
        <v>273</v>
      </c>
      <c r="AK77" t="e">
        <f>VLOOKUP(AD77,[1]xi!$B$3:$E$208,2,FALSE)</f>
        <v>#N/A</v>
      </c>
      <c r="AL77" t="e">
        <f>VLOOKUP(AD77,[1]xi!$B$3:$E$208,3,FALSE)</f>
        <v>#N/A</v>
      </c>
      <c r="AM77" t="e">
        <f>VLOOKUP(AD77,[1]xi!$B$3:$E$208,4,FALSE)</f>
        <v>#N/A</v>
      </c>
      <c r="AN77" t="s">
        <v>4758</v>
      </c>
    </row>
    <row r="78" spans="1:40" x14ac:dyDescent="0.25">
      <c r="A78">
        <v>76</v>
      </c>
      <c r="B78">
        <v>13344</v>
      </c>
      <c r="C78" t="s">
        <v>358</v>
      </c>
      <c r="D78" t="s">
        <v>359</v>
      </c>
      <c r="E78" t="s">
        <v>321</v>
      </c>
      <c r="F78">
        <v>0</v>
      </c>
      <c r="G78">
        <v>0</v>
      </c>
      <c r="H78">
        <v>0</v>
      </c>
      <c r="I78" t="s">
        <v>322</v>
      </c>
      <c r="J78">
        <v>3</v>
      </c>
      <c r="M78">
        <v>339</v>
      </c>
      <c r="N78">
        <v>13945</v>
      </c>
      <c r="P78" t="s">
        <v>4024</v>
      </c>
      <c r="Q78">
        <f>VLOOKUP(S78,'6'!$I$2:$J$33,2,FALSE)</f>
        <v>12</v>
      </c>
      <c r="R78">
        <f>VLOOKUP(S78,'4'!$C$11:$F$33,2,FALSE)</f>
        <v>14</v>
      </c>
      <c r="S78" t="str">
        <f t="shared" si="2"/>
        <v>X TOI 1</v>
      </c>
      <c r="T78" t="s">
        <v>72</v>
      </c>
      <c r="U78" t="s">
        <v>273</v>
      </c>
      <c r="V78">
        <f>VLOOKUP(P78,[1]Sheet1!$B$2:$E$393,2,FALSE)</f>
        <v>0</v>
      </c>
      <c r="W78">
        <f>VLOOKUP(P78,[1]Sheet1!$B$2:$E$393,3,FALSE)</f>
        <v>0</v>
      </c>
      <c r="X78">
        <f>VLOOKUP(P78,[1]Sheet1!$B$2:$E$393,4,FALSE)</f>
        <v>0</v>
      </c>
      <c r="AB78">
        <v>13627</v>
      </c>
      <c r="AD78" t="s">
        <v>4392</v>
      </c>
      <c r="AE78">
        <v>705</v>
      </c>
      <c r="AF78">
        <f>VLOOKUP(AH78,'6'!$I$2:$J$33,2,FALSE)</f>
        <v>25</v>
      </c>
      <c r="AG78">
        <f>VLOOKUP(AH78,'4'!$C$11:$F$33,2,FALSE)</f>
        <v>15</v>
      </c>
      <c r="AH78" t="str">
        <f t="shared" si="3"/>
        <v>XI TOI 1</v>
      </c>
      <c r="AI78" t="s">
        <v>73</v>
      </c>
      <c r="AJ78" t="s">
        <v>273</v>
      </c>
      <c r="AK78" t="e">
        <f>VLOOKUP(AD78,[1]xi!$B$3:$E$208,2,FALSE)</f>
        <v>#N/A</v>
      </c>
      <c r="AL78" t="e">
        <f>VLOOKUP(AD78,[1]xi!$B$3:$E$208,3,FALSE)</f>
        <v>#N/A</v>
      </c>
      <c r="AM78" t="e">
        <f>VLOOKUP(AD78,[1]xi!$B$3:$E$208,4,FALSE)</f>
        <v>#N/A</v>
      </c>
      <c r="AN78" t="s">
        <v>4758</v>
      </c>
    </row>
    <row r="79" spans="1:40" x14ac:dyDescent="0.25">
      <c r="A79">
        <v>77</v>
      </c>
      <c r="B79">
        <v>13345</v>
      </c>
      <c r="C79" t="s">
        <v>360</v>
      </c>
      <c r="D79" t="s">
        <v>361</v>
      </c>
      <c r="E79" t="s">
        <v>321</v>
      </c>
      <c r="F79">
        <v>0</v>
      </c>
      <c r="G79">
        <v>0</v>
      </c>
      <c r="H79">
        <v>0</v>
      </c>
      <c r="I79" t="s">
        <v>322</v>
      </c>
      <c r="J79">
        <v>3</v>
      </c>
      <c r="M79">
        <v>340</v>
      </c>
      <c r="N79">
        <v>13946</v>
      </c>
      <c r="P79" t="s">
        <v>4025</v>
      </c>
      <c r="Q79">
        <f>VLOOKUP(S79,'6'!$I$2:$J$33,2,FALSE)</f>
        <v>12</v>
      </c>
      <c r="R79">
        <f>VLOOKUP(S79,'4'!$C$11:$F$33,2,FALSE)</f>
        <v>14</v>
      </c>
      <c r="S79" t="str">
        <f t="shared" si="2"/>
        <v>X TOI 1</v>
      </c>
      <c r="T79" t="s">
        <v>72</v>
      </c>
      <c r="U79" t="s">
        <v>273</v>
      </c>
      <c r="V79">
        <f>VLOOKUP(P79,[1]Sheet1!$B$2:$E$393,2,FALSE)</f>
        <v>0</v>
      </c>
      <c r="W79">
        <f>VLOOKUP(P79,[1]Sheet1!$B$2:$E$393,3,FALSE)</f>
        <v>0</v>
      </c>
      <c r="X79">
        <f>VLOOKUP(P79,[1]Sheet1!$B$2:$E$393,4,FALSE)</f>
        <v>0</v>
      </c>
      <c r="AB79">
        <v>13628</v>
      </c>
      <c r="AD79" t="s">
        <v>4393</v>
      </c>
      <c r="AE79">
        <v>706</v>
      </c>
      <c r="AF79">
        <f>VLOOKUP(AH79,'6'!$I$2:$J$33,2,FALSE)</f>
        <v>25</v>
      </c>
      <c r="AG79">
        <f>VLOOKUP(AH79,'4'!$C$11:$F$33,2,FALSE)</f>
        <v>15</v>
      </c>
      <c r="AH79" t="str">
        <f t="shared" si="3"/>
        <v>XI TOI 1</v>
      </c>
      <c r="AI79" t="s">
        <v>73</v>
      </c>
      <c r="AJ79" t="s">
        <v>273</v>
      </c>
      <c r="AK79" t="e">
        <f>VLOOKUP(AD79,[1]xi!$B$3:$E$208,2,FALSE)</f>
        <v>#N/A</v>
      </c>
      <c r="AL79" t="e">
        <f>VLOOKUP(AD79,[1]xi!$B$3:$E$208,3,FALSE)</f>
        <v>#N/A</v>
      </c>
      <c r="AM79" t="e">
        <f>VLOOKUP(AD79,[1]xi!$B$3:$E$208,4,FALSE)</f>
        <v>#N/A</v>
      </c>
      <c r="AN79" t="s">
        <v>4758</v>
      </c>
    </row>
    <row r="80" spans="1:40" x14ac:dyDescent="0.25">
      <c r="A80">
        <v>78</v>
      </c>
      <c r="B80">
        <v>13346</v>
      </c>
      <c r="C80">
        <v>72742044</v>
      </c>
      <c r="D80" t="s">
        <v>362</v>
      </c>
      <c r="E80" t="s">
        <v>321</v>
      </c>
      <c r="F80">
        <v>0</v>
      </c>
      <c r="G80">
        <v>1</v>
      </c>
      <c r="H80">
        <v>0</v>
      </c>
      <c r="I80" t="s">
        <v>322</v>
      </c>
      <c r="J80">
        <v>3</v>
      </c>
      <c r="M80">
        <v>341</v>
      </c>
      <c r="N80">
        <v>13947</v>
      </c>
      <c r="P80" t="s">
        <v>4026</v>
      </c>
      <c r="Q80">
        <f>VLOOKUP(S80,'6'!$I$2:$J$33,2,FALSE)</f>
        <v>12</v>
      </c>
      <c r="R80">
        <f>VLOOKUP(S80,'4'!$C$11:$F$33,2,FALSE)</f>
        <v>14</v>
      </c>
      <c r="S80" t="str">
        <f t="shared" si="2"/>
        <v>X TOI 1</v>
      </c>
      <c r="T80" t="s">
        <v>72</v>
      </c>
      <c r="U80" t="s">
        <v>273</v>
      </c>
      <c r="V80">
        <f>VLOOKUP(P80,[1]Sheet1!$B$2:$E$393,2,FALSE)</f>
        <v>0</v>
      </c>
      <c r="W80">
        <f>VLOOKUP(P80,[1]Sheet1!$B$2:$E$393,3,FALSE)</f>
        <v>2</v>
      </c>
      <c r="X80">
        <f>VLOOKUP(P80,[1]Sheet1!$B$2:$E$393,4,FALSE)</f>
        <v>0</v>
      </c>
      <c r="AB80">
        <v>13629</v>
      </c>
      <c r="AD80" t="s">
        <v>4394</v>
      </c>
      <c r="AE80">
        <v>707</v>
      </c>
      <c r="AF80">
        <f>VLOOKUP(AH80,'6'!$I$2:$J$33,2,FALSE)</f>
        <v>25</v>
      </c>
      <c r="AG80">
        <f>VLOOKUP(AH80,'4'!$C$11:$F$33,2,FALSE)</f>
        <v>15</v>
      </c>
      <c r="AH80" t="str">
        <f t="shared" si="3"/>
        <v>XI TOI 1</v>
      </c>
      <c r="AI80" t="s">
        <v>73</v>
      </c>
      <c r="AJ80" t="s">
        <v>273</v>
      </c>
      <c r="AK80" t="e">
        <f>VLOOKUP(AD80,[1]xi!$B$3:$E$208,2,FALSE)</f>
        <v>#N/A</v>
      </c>
      <c r="AL80" t="e">
        <f>VLOOKUP(AD80,[1]xi!$B$3:$E$208,3,FALSE)</f>
        <v>#N/A</v>
      </c>
      <c r="AM80" t="e">
        <f>VLOOKUP(AD80,[1]xi!$B$3:$E$208,4,FALSE)</f>
        <v>#N/A</v>
      </c>
      <c r="AN80" t="s">
        <v>4758</v>
      </c>
    </row>
    <row r="81" spans="1:40" x14ac:dyDescent="0.25">
      <c r="A81">
        <v>79</v>
      </c>
      <c r="B81">
        <v>13347</v>
      </c>
      <c r="C81">
        <v>87796091</v>
      </c>
      <c r="D81" t="s">
        <v>363</v>
      </c>
      <c r="E81" t="s">
        <v>321</v>
      </c>
      <c r="F81">
        <v>0</v>
      </c>
      <c r="G81">
        <v>0</v>
      </c>
      <c r="H81">
        <v>0</v>
      </c>
      <c r="I81" t="s">
        <v>322</v>
      </c>
      <c r="J81">
        <v>3</v>
      </c>
      <c r="M81">
        <v>342</v>
      </c>
      <c r="N81">
        <v>13948</v>
      </c>
      <c r="P81" t="s">
        <v>4027</v>
      </c>
      <c r="Q81">
        <f>VLOOKUP(S81,'6'!$I$2:$J$33,2,FALSE)</f>
        <v>12</v>
      </c>
      <c r="R81">
        <f>VLOOKUP(S81,'4'!$C$11:$F$33,2,FALSE)</f>
        <v>14</v>
      </c>
      <c r="S81" t="str">
        <f t="shared" si="2"/>
        <v>X TOI 1</v>
      </c>
      <c r="T81" t="s">
        <v>72</v>
      </c>
      <c r="U81" t="s">
        <v>273</v>
      </c>
      <c r="V81">
        <f>VLOOKUP(P81,[1]Sheet1!$B$2:$E$393,2,FALSE)</f>
        <v>0</v>
      </c>
      <c r="W81">
        <f>VLOOKUP(P81,[1]Sheet1!$B$2:$E$393,3,FALSE)</f>
        <v>0</v>
      </c>
      <c r="X81">
        <f>VLOOKUP(P81,[1]Sheet1!$B$2:$E$393,4,FALSE)</f>
        <v>0</v>
      </c>
      <c r="AB81">
        <v>13630</v>
      </c>
      <c r="AD81" t="s">
        <v>4395</v>
      </c>
      <c r="AE81">
        <v>708</v>
      </c>
      <c r="AF81">
        <f>VLOOKUP(AH81,'6'!$I$2:$J$33,2,FALSE)</f>
        <v>26</v>
      </c>
      <c r="AG81">
        <f>VLOOKUP(AH81,'4'!$C$11:$F$33,2,FALSE)</f>
        <v>17</v>
      </c>
      <c r="AH81" t="str">
        <f t="shared" si="3"/>
        <v>XI TOI 2</v>
      </c>
      <c r="AI81" t="s">
        <v>73</v>
      </c>
      <c r="AJ81" t="s">
        <v>322</v>
      </c>
      <c r="AK81">
        <f>VLOOKUP(AD81,[1]xi!$B$3:$E$208,2,FALSE)</f>
        <v>2</v>
      </c>
      <c r="AL81">
        <f>VLOOKUP(AD81,[1]xi!$B$3:$E$208,3,FALSE)</f>
        <v>1</v>
      </c>
      <c r="AM81">
        <f>VLOOKUP(AD81,[1]xi!$B$3:$E$208,4,FALSE)</f>
        <v>0</v>
      </c>
      <c r="AN81" t="s">
        <v>4759</v>
      </c>
    </row>
    <row r="82" spans="1:40" x14ac:dyDescent="0.25">
      <c r="A82">
        <v>80</v>
      </c>
      <c r="B82">
        <v>13349</v>
      </c>
      <c r="C82" t="s">
        <v>364</v>
      </c>
      <c r="D82" t="s">
        <v>365</v>
      </c>
      <c r="E82" t="s">
        <v>321</v>
      </c>
      <c r="F82">
        <v>0</v>
      </c>
      <c r="G82">
        <v>0</v>
      </c>
      <c r="H82">
        <v>0</v>
      </c>
      <c r="I82" t="s">
        <v>322</v>
      </c>
      <c r="J82">
        <v>3</v>
      </c>
      <c r="M82">
        <v>343</v>
      </c>
      <c r="N82">
        <v>13949</v>
      </c>
      <c r="P82" t="s">
        <v>4028</v>
      </c>
      <c r="Q82">
        <f>VLOOKUP(S82,'6'!$I$2:$J$33,2,FALSE)</f>
        <v>12</v>
      </c>
      <c r="R82">
        <f>VLOOKUP(S82,'4'!$C$11:$F$33,2,FALSE)</f>
        <v>14</v>
      </c>
      <c r="S82" t="str">
        <f t="shared" si="2"/>
        <v>X TOI 1</v>
      </c>
      <c r="T82" t="s">
        <v>72</v>
      </c>
      <c r="U82" t="s">
        <v>273</v>
      </c>
      <c r="V82">
        <f>VLOOKUP(P82,[1]Sheet1!$B$2:$E$393,2,FALSE)</f>
        <v>1</v>
      </c>
      <c r="W82">
        <f>VLOOKUP(P82,[1]Sheet1!$B$2:$E$393,3,FALSE)</f>
        <v>0</v>
      </c>
      <c r="X82">
        <f>VLOOKUP(P82,[1]Sheet1!$B$2:$E$393,4,FALSE)</f>
        <v>0</v>
      </c>
      <c r="AB82">
        <v>13631</v>
      </c>
      <c r="AD82" t="s">
        <v>4396</v>
      </c>
      <c r="AE82">
        <v>709</v>
      </c>
      <c r="AF82">
        <f>VLOOKUP(AH82,'6'!$I$2:$J$33,2,FALSE)</f>
        <v>26</v>
      </c>
      <c r="AG82">
        <f>VLOOKUP(AH82,'4'!$C$11:$F$33,2,FALSE)</f>
        <v>17</v>
      </c>
      <c r="AH82" t="str">
        <f t="shared" si="3"/>
        <v>XI TOI 2</v>
      </c>
      <c r="AI82" t="s">
        <v>73</v>
      </c>
      <c r="AJ82" t="s">
        <v>322</v>
      </c>
      <c r="AK82">
        <f>VLOOKUP(AD82,[1]xi!$B$3:$E$208,2,FALSE)</f>
        <v>0</v>
      </c>
      <c r="AL82">
        <f>VLOOKUP(AD82,[1]xi!$B$3:$E$208,3,FALSE)</f>
        <v>1</v>
      </c>
      <c r="AM82">
        <f>VLOOKUP(AD82,[1]xi!$B$3:$E$208,4,FALSE)</f>
        <v>0</v>
      </c>
      <c r="AN82" t="s">
        <v>4759</v>
      </c>
    </row>
    <row r="83" spans="1:40" x14ac:dyDescent="0.25">
      <c r="A83">
        <v>81</v>
      </c>
      <c r="B83">
        <v>13350</v>
      </c>
      <c r="C83" t="s">
        <v>366</v>
      </c>
      <c r="D83" t="s">
        <v>367</v>
      </c>
      <c r="E83" t="s">
        <v>321</v>
      </c>
      <c r="F83">
        <v>0</v>
      </c>
      <c r="G83">
        <v>0</v>
      </c>
      <c r="H83">
        <v>2</v>
      </c>
      <c r="I83" t="s">
        <v>322</v>
      </c>
      <c r="J83">
        <v>3</v>
      </c>
      <c r="M83">
        <v>344</v>
      </c>
      <c r="N83">
        <v>13950</v>
      </c>
      <c r="P83" t="s">
        <v>4029</v>
      </c>
      <c r="Q83">
        <f>VLOOKUP(S83,'6'!$I$2:$J$33,2,FALSE)</f>
        <v>12</v>
      </c>
      <c r="R83">
        <f>VLOOKUP(S83,'4'!$C$11:$F$33,2,FALSE)</f>
        <v>14</v>
      </c>
      <c r="S83" t="str">
        <f t="shared" si="2"/>
        <v>X TOI 1</v>
      </c>
      <c r="T83" t="s">
        <v>72</v>
      </c>
      <c r="U83" t="s">
        <v>273</v>
      </c>
      <c r="V83">
        <f>VLOOKUP(P83,[1]Sheet1!$B$2:$E$393,2,FALSE)</f>
        <v>0</v>
      </c>
      <c r="W83">
        <f>VLOOKUP(P83,[1]Sheet1!$B$2:$E$393,3,FALSE)</f>
        <v>1</v>
      </c>
      <c r="X83">
        <f>VLOOKUP(P83,[1]Sheet1!$B$2:$E$393,4,FALSE)</f>
        <v>0</v>
      </c>
      <c r="AB83">
        <v>13632</v>
      </c>
      <c r="AD83" t="s">
        <v>4397</v>
      </c>
      <c r="AE83">
        <v>710</v>
      </c>
      <c r="AF83">
        <f>VLOOKUP(AH83,'6'!$I$2:$J$33,2,FALSE)</f>
        <v>26</v>
      </c>
      <c r="AG83">
        <f>VLOOKUP(AH83,'4'!$C$11:$F$33,2,FALSE)</f>
        <v>17</v>
      </c>
      <c r="AH83" t="str">
        <f t="shared" si="3"/>
        <v>XI TOI 2</v>
      </c>
      <c r="AI83" t="s">
        <v>73</v>
      </c>
      <c r="AJ83" t="s">
        <v>322</v>
      </c>
      <c r="AK83">
        <f>VLOOKUP(AD83,[1]xi!$B$3:$E$208,2,FALSE)</f>
        <v>1</v>
      </c>
      <c r="AL83">
        <f>VLOOKUP(AD83,[1]xi!$B$3:$E$208,3,FALSE)</f>
        <v>0</v>
      </c>
      <c r="AM83">
        <f>VLOOKUP(AD83,[1]xi!$B$3:$E$208,4,FALSE)</f>
        <v>0</v>
      </c>
      <c r="AN83" t="s">
        <v>4759</v>
      </c>
    </row>
    <row r="84" spans="1:40" x14ac:dyDescent="0.25">
      <c r="A84">
        <v>82</v>
      </c>
      <c r="B84">
        <v>13352</v>
      </c>
      <c r="C84" t="s">
        <v>368</v>
      </c>
      <c r="D84" t="s">
        <v>369</v>
      </c>
      <c r="E84" t="s">
        <v>370</v>
      </c>
      <c r="F84">
        <v>0</v>
      </c>
      <c r="G84">
        <v>0</v>
      </c>
      <c r="H84">
        <v>0</v>
      </c>
      <c r="I84" t="s">
        <v>371</v>
      </c>
      <c r="J84">
        <v>4</v>
      </c>
      <c r="M84">
        <v>345</v>
      </c>
      <c r="N84">
        <v>13951</v>
      </c>
      <c r="P84" t="s">
        <v>4030</v>
      </c>
      <c r="Q84">
        <f>VLOOKUP(S84,'6'!$I$2:$J$33,2,FALSE)</f>
        <v>12</v>
      </c>
      <c r="R84">
        <f>VLOOKUP(S84,'4'!$C$11:$F$33,2,FALSE)</f>
        <v>14</v>
      </c>
      <c r="S84" t="str">
        <f t="shared" si="2"/>
        <v>X TOI 1</v>
      </c>
      <c r="T84" t="s">
        <v>72</v>
      </c>
      <c r="U84" t="s">
        <v>273</v>
      </c>
      <c r="V84">
        <f>VLOOKUP(P84,[1]Sheet1!$B$2:$E$393,2,FALSE)</f>
        <v>2</v>
      </c>
      <c r="W84">
        <f>VLOOKUP(P84,[1]Sheet1!$B$2:$E$393,3,FALSE)</f>
        <v>0</v>
      </c>
      <c r="X84">
        <f>VLOOKUP(P84,[1]Sheet1!$B$2:$E$393,4,FALSE)</f>
        <v>1</v>
      </c>
      <c r="AB84">
        <v>13633</v>
      </c>
      <c r="AD84" t="s">
        <v>4398</v>
      </c>
      <c r="AE84">
        <v>711</v>
      </c>
      <c r="AF84">
        <f>VLOOKUP(AH84,'6'!$I$2:$J$33,2,FALSE)</f>
        <v>26</v>
      </c>
      <c r="AG84">
        <f>VLOOKUP(AH84,'4'!$C$11:$F$33,2,FALSE)</f>
        <v>17</v>
      </c>
      <c r="AH84" t="str">
        <f t="shared" si="3"/>
        <v>XI TOI 2</v>
      </c>
      <c r="AI84" t="s">
        <v>73</v>
      </c>
      <c r="AJ84" t="s">
        <v>322</v>
      </c>
      <c r="AK84">
        <f>VLOOKUP(AD84,[1]xi!$B$3:$E$208,2,FALSE)</f>
        <v>0</v>
      </c>
      <c r="AL84">
        <f>VLOOKUP(AD84,[1]xi!$B$3:$E$208,3,FALSE)</f>
        <v>0</v>
      </c>
      <c r="AM84">
        <f>VLOOKUP(AD84,[1]xi!$B$3:$E$208,4,FALSE)</f>
        <v>0</v>
      </c>
      <c r="AN84" t="s">
        <v>4759</v>
      </c>
    </row>
    <row r="85" spans="1:40" x14ac:dyDescent="0.25">
      <c r="A85">
        <v>83</v>
      </c>
      <c r="B85">
        <v>13353</v>
      </c>
      <c r="C85" t="s">
        <v>372</v>
      </c>
      <c r="D85" t="s">
        <v>373</v>
      </c>
      <c r="E85" t="s">
        <v>370</v>
      </c>
      <c r="F85">
        <v>0</v>
      </c>
      <c r="G85">
        <v>2</v>
      </c>
      <c r="H85">
        <v>1</v>
      </c>
      <c r="I85" t="s">
        <v>371</v>
      </c>
      <c r="J85">
        <v>4</v>
      </c>
      <c r="M85">
        <v>346</v>
      </c>
      <c r="N85">
        <v>13952</v>
      </c>
      <c r="P85" t="s">
        <v>4031</v>
      </c>
      <c r="Q85">
        <f>VLOOKUP(S85,'6'!$I$2:$J$33,2,FALSE)</f>
        <v>12</v>
      </c>
      <c r="R85">
        <f>VLOOKUP(S85,'4'!$C$11:$F$33,2,FALSE)</f>
        <v>14</v>
      </c>
      <c r="S85" t="str">
        <f t="shared" si="2"/>
        <v>X TOI 1</v>
      </c>
      <c r="T85" t="s">
        <v>72</v>
      </c>
      <c r="U85" t="s">
        <v>273</v>
      </c>
      <c r="V85">
        <f>VLOOKUP(P85,[1]Sheet1!$B$2:$E$393,2,FALSE)</f>
        <v>0</v>
      </c>
      <c r="W85">
        <f>VLOOKUP(P85,[1]Sheet1!$B$2:$E$393,3,FALSE)</f>
        <v>0</v>
      </c>
      <c r="X85">
        <f>VLOOKUP(P85,[1]Sheet1!$B$2:$E$393,4,FALSE)</f>
        <v>0</v>
      </c>
      <c r="AB85">
        <v>13634</v>
      </c>
      <c r="AD85" t="s">
        <v>4399</v>
      </c>
      <c r="AE85">
        <v>712</v>
      </c>
      <c r="AF85">
        <f>VLOOKUP(AH85,'6'!$I$2:$J$33,2,FALSE)</f>
        <v>26</v>
      </c>
      <c r="AG85">
        <f>VLOOKUP(AH85,'4'!$C$11:$F$33,2,FALSE)</f>
        <v>17</v>
      </c>
      <c r="AH85" t="str">
        <f t="shared" si="3"/>
        <v>XI TOI 2</v>
      </c>
      <c r="AI85" t="s">
        <v>73</v>
      </c>
      <c r="AJ85" t="s">
        <v>322</v>
      </c>
      <c r="AK85">
        <f>VLOOKUP(AD85,[1]xi!$B$3:$E$208,2,FALSE)</f>
        <v>1</v>
      </c>
      <c r="AL85">
        <f>VLOOKUP(AD85,[1]xi!$B$3:$E$208,3,FALSE)</f>
        <v>0</v>
      </c>
      <c r="AM85">
        <f>VLOOKUP(AD85,[1]xi!$B$3:$E$208,4,FALSE)</f>
        <v>2</v>
      </c>
      <c r="AN85" t="s">
        <v>4759</v>
      </c>
    </row>
    <row r="86" spans="1:40" x14ac:dyDescent="0.25">
      <c r="A86">
        <v>84</v>
      </c>
      <c r="B86">
        <v>13354</v>
      </c>
      <c r="C86" t="s">
        <v>374</v>
      </c>
      <c r="D86" t="s">
        <v>375</v>
      </c>
      <c r="E86" t="s">
        <v>370</v>
      </c>
      <c r="F86">
        <v>0</v>
      </c>
      <c r="G86">
        <v>2</v>
      </c>
      <c r="H86">
        <v>1</v>
      </c>
      <c r="I86" t="s">
        <v>371</v>
      </c>
      <c r="J86">
        <v>4</v>
      </c>
      <c r="M86">
        <v>347</v>
      </c>
      <c r="N86">
        <v>13953</v>
      </c>
      <c r="P86" t="s">
        <v>4032</v>
      </c>
      <c r="Q86">
        <f>VLOOKUP(S86,'6'!$I$2:$J$33,2,FALSE)</f>
        <v>12</v>
      </c>
      <c r="R86">
        <f>VLOOKUP(S86,'4'!$C$11:$F$33,2,FALSE)</f>
        <v>14</v>
      </c>
      <c r="S86" t="str">
        <f t="shared" si="2"/>
        <v>X TOI 1</v>
      </c>
      <c r="T86" t="s">
        <v>72</v>
      </c>
      <c r="U86" t="s">
        <v>273</v>
      </c>
      <c r="V86">
        <f>VLOOKUP(P86,[1]Sheet1!$B$2:$E$393,2,FALSE)</f>
        <v>0</v>
      </c>
      <c r="W86">
        <f>VLOOKUP(P86,[1]Sheet1!$B$2:$E$393,3,FALSE)</f>
        <v>0</v>
      </c>
      <c r="X86">
        <f>VLOOKUP(P86,[1]Sheet1!$B$2:$E$393,4,FALSE)</f>
        <v>0</v>
      </c>
      <c r="AB86">
        <v>13635</v>
      </c>
      <c r="AD86" t="s">
        <v>4400</v>
      </c>
      <c r="AE86">
        <v>713</v>
      </c>
      <c r="AF86">
        <f>VLOOKUP(AH86,'6'!$I$2:$J$33,2,FALSE)</f>
        <v>26</v>
      </c>
      <c r="AG86">
        <f>VLOOKUP(AH86,'4'!$C$11:$F$33,2,FALSE)</f>
        <v>17</v>
      </c>
      <c r="AH86" t="str">
        <f t="shared" si="3"/>
        <v>XI TOI 2</v>
      </c>
      <c r="AI86" t="s">
        <v>73</v>
      </c>
      <c r="AJ86" t="s">
        <v>322</v>
      </c>
      <c r="AK86">
        <f>VLOOKUP(AD86,[1]xi!$B$3:$E$208,2,FALSE)</f>
        <v>0</v>
      </c>
      <c r="AL86">
        <f>VLOOKUP(AD86,[1]xi!$B$3:$E$208,3,FALSE)</f>
        <v>0</v>
      </c>
      <c r="AM86">
        <f>VLOOKUP(AD86,[1]xi!$B$3:$E$208,4,FALSE)</f>
        <v>0</v>
      </c>
      <c r="AN86" t="s">
        <v>4759</v>
      </c>
    </row>
    <row r="87" spans="1:40" x14ac:dyDescent="0.25">
      <c r="A87">
        <v>85</v>
      </c>
      <c r="B87">
        <v>13356</v>
      </c>
      <c r="C87" t="s">
        <v>376</v>
      </c>
      <c r="D87" t="s">
        <v>377</v>
      </c>
      <c r="E87" t="s">
        <v>370</v>
      </c>
      <c r="F87">
        <v>0</v>
      </c>
      <c r="G87">
        <v>0</v>
      </c>
      <c r="H87">
        <v>0</v>
      </c>
      <c r="I87" t="s">
        <v>371</v>
      </c>
      <c r="J87">
        <v>4</v>
      </c>
      <c r="M87">
        <v>348</v>
      </c>
      <c r="N87">
        <v>13954</v>
      </c>
      <c r="P87" t="s">
        <v>4033</v>
      </c>
      <c r="Q87">
        <f>VLOOKUP(S87,'6'!$I$2:$J$33,2,FALSE)</f>
        <v>12</v>
      </c>
      <c r="R87">
        <f>VLOOKUP(S87,'4'!$C$11:$F$33,2,FALSE)</f>
        <v>14</v>
      </c>
      <c r="S87" t="str">
        <f t="shared" si="2"/>
        <v>X TOI 1</v>
      </c>
      <c r="T87" t="s">
        <v>72</v>
      </c>
      <c r="U87" t="s">
        <v>273</v>
      </c>
      <c r="V87">
        <f>VLOOKUP(P87,[1]Sheet1!$B$2:$E$393,2,FALSE)</f>
        <v>0</v>
      </c>
      <c r="W87">
        <f>VLOOKUP(P87,[1]Sheet1!$B$2:$E$393,3,FALSE)</f>
        <v>0</v>
      </c>
      <c r="X87">
        <f>VLOOKUP(P87,[1]Sheet1!$B$2:$E$393,4,FALSE)</f>
        <v>2</v>
      </c>
      <c r="AB87">
        <v>13636</v>
      </c>
      <c r="AD87" t="s">
        <v>4401</v>
      </c>
      <c r="AE87">
        <v>714</v>
      </c>
      <c r="AF87">
        <f>VLOOKUP(AH87,'6'!$I$2:$J$33,2,FALSE)</f>
        <v>26</v>
      </c>
      <c r="AG87">
        <f>VLOOKUP(AH87,'4'!$C$11:$F$33,2,FALSE)</f>
        <v>17</v>
      </c>
      <c r="AH87" t="str">
        <f t="shared" si="3"/>
        <v>XI TOI 2</v>
      </c>
      <c r="AI87" t="s">
        <v>73</v>
      </c>
      <c r="AJ87" t="s">
        <v>322</v>
      </c>
      <c r="AK87">
        <f>VLOOKUP(AD87,[1]xi!$B$3:$E$208,2,FALSE)</f>
        <v>0</v>
      </c>
      <c r="AL87">
        <f>VLOOKUP(AD87,[1]xi!$B$3:$E$208,3,FALSE)</f>
        <v>0</v>
      </c>
      <c r="AM87">
        <f>VLOOKUP(AD87,[1]xi!$B$3:$E$208,4,FALSE)</f>
        <v>0</v>
      </c>
      <c r="AN87" t="s">
        <v>4759</v>
      </c>
    </row>
    <row r="88" spans="1:40" x14ac:dyDescent="0.25">
      <c r="A88">
        <v>86</v>
      </c>
      <c r="B88">
        <v>13357</v>
      </c>
      <c r="C88" t="s">
        <v>378</v>
      </c>
      <c r="D88" t="s">
        <v>379</v>
      </c>
      <c r="E88" t="s">
        <v>370</v>
      </c>
      <c r="F88">
        <v>0</v>
      </c>
      <c r="G88">
        <v>0</v>
      </c>
      <c r="H88">
        <v>0</v>
      </c>
      <c r="I88" t="s">
        <v>371</v>
      </c>
      <c r="J88">
        <v>4</v>
      </c>
      <c r="M88">
        <v>349</v>
      </c>
      <c r="N88">
        <v>13955</v>
      </c>
      <c r="P88" t="s">
        <v>4034</v>
      </c>
      <c r="Q88">
        <f>VLOOKUP(S88,'6'!$I$2:$J$33,2,FALSE)</f>
        <v>12</v>
      </c>
      <c r="R88">
        <f>VLOOKUP(S88,'4'!$C$11:$F$33,2,FALSE)</f>
        <v>14</v>
      </c>
      <c r="S88" t="str">
        <f t="shared" si="2"/>
        <v>X TOI 1</v>
      </c>
      <c r="T88" t="s">
        <v>72</v>
      </c>
      <c r="U88" t="s">
        <v>273</v>
      </c>
      <c r="V88">
        <f>VLOOKUP(P88,[1]Sheet1!$B$2:$E$393,2,FALSE)</f>
        <v>0</v>
      </c>
      <c r="W88">
        <f>VLOOKUP(P88,[1]Sheet1!$B$2:$E$393,3,FALSE)</f>
        <v>0</v>
      </c>
      <c r="X88">
        <f>VLOOKUP(P88,[1]Sheet1!$B$2:$E$393,4,FALSE)</f>
        <v>0</v>
      </c>
      <c r="AB88">
        <v>13637</v>
      </c>
      <c r="AD88" t="s">
        <v>4402</v>
      </c>
      <c r="AE88">
        <v>715</v>
      </c>
      <c r="AF88">
        <f>VLOOKUP(AH88,'6'!$I$2:$J$33,2,FALSE)</f>
        <v>26</v>
      </c>
      <c r="AG88">
        <f>VLOOKUP(AH88,'4'!$C$11:$F$33,2,FALSE)</f>
        <v>17</v>
      </c>
      <c r="AH88" t="str">
        <f t="shared" si="3"/>
        <v>XI TOI 2</v>
      </c>
      <c r="AI88" t="s">
        <v>73</v>
      </c>
      <c r="AJ88" t="s">
        <v>322</v>
      </c>
      <c r="AK88">
        <f>VLOOKUP(AD88,[1]xi!$B$3:$E$208,2,FALSE)</f>
        <v>0</v>
      </c>
      <c r="AL88">
        <f>VLOOKUP(AD88,[1]xi!$B$3:$E$208,3,FALSE)</f>
        <v>0</v>
      </c>
      <c r="AM88">
        <f>VLOOKUP(AD88,[1]xi!$B$3:$E$208,4,FALSE)</f>
        <v>0</v>
      </c>
      <c r="AN88" t="s">
        <v>4759</v>
      </c>
    </row>
    <row r="89" spans="1:40" x14ac:dyDescent="0.25">
      <c r="A89">
        <v>87</v>
      </c>
      <c r="B89">
        <v>13361</v>
      </c>
      <c r="C89" t="s">
        <v>380</v>
      </c>
      <c r="D89" t="s">
        <v>381</v>
      </c>
      <c r="E89" t="s">
        <v>370</v>
      </c>
      <c r="F89">
        <v>0</v>
      </c>
      <c r="G89">
        <v>2</v>
      </c>
      <c r="H89">
        <v>0</v>
      </c>
      <c r="I89" t="s">
        <v>371</v>
      </c>
      <c r="J89">
        <v>4</v>
      </c>
      <c r="M89">
        <v>350</v>
      </c>
      <c r="N89">
        <v>14304</v>
      </c>
      <c r="P89" t="s">
        <v>4035</v>
      </c>
      <c r="Q89">
        <f>VLOOKUP(S89,'6'!$I$2:$J$33,2,FALSE)</f>
        <v>12</v>
      </c>
      <c r="R89">
        <f>VLOOKUP(S89,'4'!$C$11:$F$33,2,FALSE)</f>
        <v>14</v>
      </c>
      <c r="S89" t="str">
        <f t="shared" si="2"/>
        <v>X TOI 1</v>
      </c>
      <c r="T89" t="s">
        <v>72</v>
      </c>
      <c r="U89" t="s">
        <v>273</v>
      </c>
      <c r="V89">
        <f>VLOOKUP(P89,[1]Sheet1!$B$2:$E$393,2,FALSE)</f>
        <v>1</v>
      </c>
      <c r="W89">
        <f>VLOOKUP(P89,[1]Sheet1!$B$2:$E$393,3,FALSE)</f>
        <v>0</v>
      </c>
      <c r="X89">
        <f>VLOOKUP(P89,[1]Sheet1!$B$2:$E$393,4,FALSE)</f>
        <v>0</v>
      </c>
      <c r="AB89">
        <v>13638</v>
      </c>
      <c r="AD89" t="s">
        <v>4403</v>
      </c>
      <c r="AE89">
        <v>716</v>
      </c>
      <c r="AF89">
        <f>VLOOKUP(AH89,'6'!$I$2:$J$33,2,FALSE)</f>
        <v>26</v>
      </c>
      <c r="AG89">
        <f>VLOOKUP(AH89,'4'!$C$11:$F$33,2,FALSE)</f>
        <v>17</v>
      </c>
      <c r="AH89" t="str">
        <f t="shared" si="3"/>
        <v>XI TOI 2</v>
      </c>
      <c r="AI89" t="s">
        <v>73</v>
      </c>
      <c r="AJ89" t="s">
        <v>322</v>
      </c>
      <c r="AK89">
        <f>VLOOKUP(AD89,[1]xi!$B$3:$E$208,2,FALSE)</f>
        <v>2</v>
      </c>
      <c r="AL89">
        <f>VLOOKUP(AD89,[1]xi!$B$3:$E$208,3,FALSE)</f>
        <v>0</v>
      </c>
      <c r="AM89">
        <f>VLOOKUP(AD89,[1]xi!$B$3:$E$208,4,FALSE)</f>
        <v>0</v>
      </c>
      <c r="AN89" t="s">
        <v>4759</v>
      </c>
    </row>
    <row r="90" spans="1:40" x14ac:dyDescent="0.25">
      <c r="A90">
        <v>88</v>
      </c>
      <c r="B90">
        <v>13362</v>
      </c>
      <c r="C90" t="s">
        <v>382</v>
      </c>
      <c r="D90" t="s">
        <v>383</v>
      </c>
      <c r="E90" t="s">
        <v>370</v>
      </c>
      <c r="F90">
        <v>0</v>
      </c>
      <c r="G90">
        <v>2</v>
      </c>
      <c r="H90">
        <v>1</v>
      </c>
      <c r="I90" t="s">
        <v>371</v>
      </c>
      <c r="J90">
        <v>4</v>
      </c>
      <c r="M90">
        <v>351</v>
      </c>
      <c r="N90">
        <v>13956</v>
      </c>
      <c r="P90" t="s">
        <v>4036</v>
      </c>
      <c r="Q90">
        <f>VLOOKUP(S90,'6'!$I$2:$J$33,2,FALSE)</f>
        <v>13</v>
      </c>
      <c r="R90">
        <f>VLOOKUP(S90,'4'!$C$11:$F$33,2,FALSE)</f>
        <v>16</v>
      </c>
      <c r="S90" t="str">
        <f t="shared" si="2"/>
        <v>X TOI 2</v>
      </c>
      <c r="T90" t="s">
        <v>72</v>
      </c>
      <c r="U90" t="s">
        <v>322</v>
      </c>
      <c r="V90">
        <f>VLOOKUP(P90,[1]Sheet1!$B$2:$E$393,2,FALSE)</f>
        <v>1</v>
      </c>
      <c r="W90">
        <f>VLOOKUP(P90,[1]Sheet1!$B$2:$E$393,3,FALSE)</f>
        <v>1</v>
      </c>
      <c r="X90">
        <f>VLOOKUP(P90,[1]Sheet1!$B$2:$E$393,4,FALSE)</f>
        <v>0</v>
      </c>
      <c r="AB90">
        <v>13640</v>
      </c>
      <c r="AD90" t="s">
        <v>4404</v>
      </c>
      <c r="AE90">
        <v>717</v>
      </c>
      <c r="AF90">
        <f>VLOOKUP(AH90,'6'!$I$2:$J$33,2,FALSE)</f>
        <v>26</v>
      </c>
      <c r="AG90">
        <f>VLOOKUP(AH90,'4'!$C$11:$F$33,2,FALSE)</f>
        <v>17</v>
      </c>
      <c r="AH90" t="str">
        <f t="shared" si="3"/>
        <v>XI TOI 2</v>
      </c>
      <c r="AI90" t="s">
        <v>73</v>
      </c>
      <c r="AJ90" t="s">
        <v>322</v>
      </c>
      <c r="AK90">
        <f>VLOOKUP(AD90,[1]xi!$B$3:$E$208,2,FALSE)</f>
        <v>0</v>
      </c>
      <c r="AL90">
        <f>VLOOKUP(AD90,[1]xi!$B$3:$E$208,3,FALSE)</f>
        <v>0</v>
      </c>
      <c r="AM90">
        <f>VLOOKUP(AD90,[1]xi!$B$3:$E$208,4,FALSE)</f>
        <v>0</v>
      </c>
      <c r="AN90" t="s">
        <v>4759</v>
      </c>
    </row>
    <row r="91" spans="1:40" x14ac:dyDescent="0.25">
      <c r="A91">
        <v>89</v>
      </c>
      <c r="B91">
        <v>13363</v>
      </c>
      <c r="C91" t="s">
        <v>384</v>
      </c>
      <c r="D91" t="s">
        <v>385</v>
      </c>
      <c r="E91" t="s">
        <v>370</v>
      </c>
      <c r="F91">
        <v>0</v>
      </c>
      <c r="G91">
        <v>1</v>
      </c>
      <c r="H91">
        <v>0</v>
      </c>
      <c r="I91" t="s">
        <v>371</v>
      </c>
      <c r="J91">
        <v>4</v>
      </c>
      <c r="M91">
        <v>352</v>
      </c>
      <c r="N91">
        <v>13957</v>
      </c>
      <c r="P91" t="s">
        <v>4037</v>
      </c>
      <c r="Q91">
        <f>VLOOKUP(S91,'6'!$I$2:$J$33,2,FALSE)</f>
        <v>13</v>
      </c>
      <c r="R91">
        <f>VLOOKUP(S91,'4'!$C$11:$F$33,2,FALSE)</f>
        <v>16</v>
      </c>
      <c r="S91" t="str">
        <f t="shared" si="2"/>
        <v>X TOI 2</v>
      </c>
      <c r="T91" t="s">
        <v>72</v>
      </c>
      <c r="U91" t="s">
        <v>322</v>
      </c>
      <c r="V91">
        <f>VLOOKUP(P91,[1]Sheet1!$B$2:$E$393,2,FALSE)</f>
        <v>0</v>
      </c>
      <c r="W91">
        <f>VLOOKUP(P91,[1]Sheet1!$B$2:$E$393,3,FALSE)</f>
        <v>0</v>
      </c>
      <c r="X91">
        <f>VLOOKUP(P91,[1]Sheet1!$B$2:$E$393,4,FALSE)</f>
        <v>1</v>
      </c>
      <c r="AB91">
        <v>13641</v>
      </c>
      <c r="AD91" t="s">
        <v>4405</v>
      </c>
      <c r="AE91">
        <v>718</v>
      </c>
      <c r="AF91">
        <f>VLOOKUP(AH91,'6'!$I$2:$J$33,2,FALSE)</f>
        <v>26</v>
      </c>
      <c r="AG91">
        <f>VLOOKUP(AH91,'4'!$C$11:$F$33,2,FALSE)</f>
        <v>17</v>
      </c>
      <c r="AH91" t="str">
        <f t="shared" si="3"/>
        <v>XI TOI 2</v>
      </c>
      <c r="AI91" t="s">
        <v>73</v>
      </c>
      <c r="AJ91" t="s">
        <v>322</v>
      </c>
      <c r="AK91">
        <f>VLOOKUP(AD91,[1]xi!$B$3:$E$208,2,FALSE)</f>
        <v>0</v>
      </c>
      <c r="AL91">
        <f>VLOOKUP(AD91,[1]xi!$B$3:$E$208,3,FALSE)</f>
        <v>0</v>
      </c>
      <c r="AM91">
        <f>VLOOKUP(AD91,[1]xi!$B$3:$E$208,4,FALSE)</f>
        <v>0</v>
      </c>
      <c r="AN91" t="s">
        <v>4759</v>
      </c>
    </row>
    <row r="92" spans="1:40" x14ac:dyDescent="0.25">
      <c r="A92">
        <v>90</v>
      </c>
      <c r="B92">
        <v>13364</v>
      </c>
      <c r="C92" t="s">
        <v>386</v>
      </c>
      <c r="D92" t="s">
        <v>387</v>
      </c>
      <c r="E92" t="s">
        <v>370</v>
      </c>
      <c r="F92">
        <v>0</v>
      </c>
      <c r="G92">
        <v>2</v>
      </c>
      <c r="H92">
        <v>0</v>
      </c>
      <c r="I92" t="s">
        <v>371</v>
      </c>
      <c r="J92">
        <v>4</v>
      </c>
      <c r="M92">
        <v>353</v>
      </c>
      <c r="N92">
        <v>13958</v>
      </c>
      <c r="P92" t="s">
        <v>4038</v>
      </c>
      <c r="Q92">
        <f>VLOOKUP(S92,'6'!$I$2:$J$33,2,FALSE)</f>
        <v>13</v>
      </c>
      <c r="R92">
        <f>VLOOKUP(S92,'4'!$C$11:$F$33,2,FALSE)</f>
        <v>16</v>
      </c>
      <c r="S92" t="str">
        <f t="shared" si="2"/>
        <v>X TOI 2</v>
      </c>
      <c r="T92" t="s">
        <v>72</v>
      </c>
      <c r="U92" t="s">
        <v>322</v>
      </c>
      <c r="V92">
        <f>VLOOKUP(P92,[1]Sheet1!$B$2:$E$393,2,FALSE)</f>
        <v>0</v>
      </c>
      <c r="W92">
        <f>VLOOKUP(P92,[1]Sheet1!$B$2:$E$393,3,FALSE)</f>
        <v>0</v>
      </c>
      <c r="X92">
        <f>VLOOKUP(P92,[1]Sheet1!$B$2:$E$393,4,FALSE)</f>
        <v>0</v>
      </c>
      <c r="AB92">
        <v>13642</v>
      </c>
      <c r="AD92" t="s">
        <v>4406</v>
      </c>
      <c r="AE92">
        <v>719</v>
      </c>
      <c r="AF92">
        <f>VLOOKUP(AH92,'6'!$I$2:$J$33,2,FALSE)</f>
        <v>26</v>
      </c>
      <c r="AG92">
        <f>VLOOKUP(AH92,'4'!$C$11:$F$33,2,FALSE)</f>
        <v>17</v>
      </c>
      <c r="AH92" t="str">
        <f t="shared" si="3"/>
        <v>XI TOI 2</v>
      </c>
      <c r="AI92" t="s">
        <v>73</v>
      </c>
      <c r="AJ92" t="s">
        <v>322</v>
      </c>
      <c r="AK92">
        <f>VLOOKUP(AD92,[1]xi!$B$3:$E$208,2,FALSE)</f>
        <v>1</v>
      </c>
      <c r="AL92">
        <f>VLOOKUP(AD92,[1]xi!$B$3:$E$208,3,FALSE)</f>
        <v>1</v>
      </c>
      <c r="AM92">
        <f>VLOOKUP(AD92,[1]xi!$B$3:$E$208,4,FALSE)</f>
        <v>0</v>
      </c>
      <c r="AN92" t="s">
        <v>4759</v>
      </c>
    </row>
    <row r="93" spans="1:40" x14ac:dyDescent="0.25">
      <c r="A93">
        <v>91</v>
      </c>
      <c r="B93">
        <v>13365</v>
      </c>
      <c r="C93" t="s">
        <v>388</v>
      </c>
      <c r="D93" t="s">
        <v>389</v>
      </c>
      <c r="E93" t="s">
        <v>370</v>
      </c>
      <c r="F93">
        <v>0</v>
      </c>
      <c r="G93">
        <v>0</v>
      </c>
      <c r="H93">
        <v>1</v>
      </c>
      <c r="I93" t="s">
        <v>371</v>
      </c>
      <c r="J93">
        <v>4</v>
      </c>
      <c r="M93">
        <v>354</v>
      </c>
      <c r="N93">
        <v>13959</v>
      </c>
      <c r="P93" t="s">
        <v>4039</v>
      </c>
      <c r="Q93">
        <f>VLOOKUP(S93,'6'!$I$2:$J$33,2,FALSE)</f>
        <v>13</v>
      </c>
      <c r="R93">
        <f>VLOOKUP(S93,'4'!$C$11:$F$33,2,FALSE)</f>
        <v>16</v>
      </c>
      <c r="S93" t="str">
        <f t="shared" si="2"/>
        <v>X TOI 2</v>
      </c>
      <c r="T93" t="s">
        <v>72</v>
      </c>
      <c r="U93" t="s">
        <v>322</v>
      </c>
      <c r="V93">
        <f>VLOOKUP(P93,[1]Sheet1!$B$2:$E$393,2,FALSE)</f>
        <v>0</v>
      </c>
      <c r="W93">
        <f>VLOOKUP(P93,[1]Sheet1!$B$2:$E$393,3,FALSE)</f>
        <v>0</v>
      </c>
      <c r="X93">
        <f>VLOOKUP(P93,[1]Sheet1!$B$2:$E$393,4,FALSE)</f>
        <v>2</v>
      </c>
      <c r="AB93">
        <v>13643</v>
      </c>
      <c r="AD93" t="s">
        <v>4407</v>
      </c>
      <c r="AE93">
        <v>720</v>
      </c>
      <c r="AF93">
        <f>VLOOKUP(AH93,'6'!$I$2:$J$33,2,FALSE)</f>
        <v>26</v>
      </c>
      <c r="AG93">
        <f>VLOOKUP(AH93,'4'!$C$11:$F$33,2,FALSE)</f>
        <v>17</v>
      </c>
      <c r="AH93" t="str">
        <f t="shared" si="3"/>
        <v>XI TOI 2</v>
      </c>
      <c r="AI93" t="s">
        <v>73</v>
      </c>
      <c r="AJ93" t="s">
        <v>322</v>
      </c>
      <c r="AK93">
        <f>VLOOKUP(AD93,[1]xi!$B$3:$E$208,2,FALSE)</f>
        <v>1</v>
      </c>
      <c r="AL93">
        <f>VLOOKUP(AD93,[1]xi!$B$3:$E$208,3,FALSE)</f>
        <v>1</v>
      </c>
      <c r="AM93">
        <f>VLOOKUP(AD93,[1]xi!$B$3:$E$208,4,FALSE)</f>
        <v>0</v>
      </c>
      <c r="AN93" t="s">
        <v>4759</v>
      </c>
    </row>
    <row r="94" spans="1:40" x14ac:dyDescent="0.25">
      <c r="A94">
        <v>92</v>
      </c>
      <c r="B94">
        <v>13366</v>
      </c>
      <c r="C94" t="s">
        <v>390</v>
      </c>
      <c r="D94" t="s">
        <v>391</v>
      </c>
      <c r="E94" t="s">
        <v>370</v>
      </c>
      <c r="F94">
        <v>0</v>
      </c>
      <c r="G94">
        <v>2</v>
      </c>
      <c r="H94">
        <v>1</v>
      </c>
      <c r="I94" t="s">
        <v>371</v>
      </c>
      <c r="J94">
        <v>4</v>
      </c>
      <c r="M94">
        <v>355</v>
      </c>
      <c r="N94">
        <v>13960</v>
      </c>
      <c r="P94" t="s">
        <v>4040</v>
      </c>
      <c r="Q94">
        <f>VLOOKUP(S94,'6'!$I$2:$J$33,2,FALSE)</f>
        <v>13</v>
      </c>
      <c r="R94">
        <f>VLOOKUP(S94,'4'!$C$11:$F$33,2,FALSE)</f>
        <v>16</v>
      </c>
      <c r="S94" t="str">
        <f t="shared" si="2"/>
        <v>X TOI 2</v>
      </c>
      <c r="T94" t="s">
        <v>72</v>
      </c>
      <c r="U94" t="s">
        <v>322</v>
      </c>
      <c r="V94">
        <f>VLOOKUP(P94,[1]Sheet1!$B$2:$E$393,2,FALSE)</f>
        <v>1</v>
      </c>
      <c r="W94">
        <f>VLOOKUP(P94,[1]Sheet1!$B$2:$E$393,3,FALSE)</f>
        <v>0</v>
      </c>
      <c r="X94">
        <f>VLOOKUP(P94,[1]Sheet1!$B$2:$E$393,4,FALSE)</f>
        <v>1</v>
      </c>
      <c r="AB94">
        <v>13644</v>
      </c>
      <c r="AD94" t="s">
        <v>4408</v>
      </c>
      <c r="AE94">
        <v>721</v>
      </c>
      <c r="AF94">
        <f>VLOOKUP(AH94,'6'!$I$2:$J$33,2,FALSE)</f>
        <v>26</v>
      </c>
      <c r="AG94">
        <f>VLOOKUP(AH94,'4'!$C$11:$F$33,2,FALSE)</f>
        <v>17</v>
      </c>
      <c r="AH94" t="str">
        <f t="shared" si="3"/>
        <v>XI TOI 2</v>
      </c>
      <c r="AI94" t="s">
        <v>73</v>
      </c>
      <c r="AJ94" t="s">
        <v>322</v>
      </c>
      <c r="AK94">
        <f>VLOOKUP(AD94,[1]xi!$B$3:$E$208,2,FALSE)</f>
        <v>0</v>
      </c>
      <c r="AL94">
        <f>VLOOKUP(AD94,[1]xi!$B$3:$E$208,3,FALSE)</f>
        <v>0</v>
      </c>
      <c r="AM94">
        <f>VLOOKUP(AD94,[1]xi!$B$3:$E$208,4,FALSE)</f>
        <v>0</v>
      </c>
      <c r="AN94" t="s">
        <v>4759</v>
      </c>
    </row>
    <row r="95" spans="1:40" x14ac:dyDescent="0.25">
      <c r="A95">
        <v>93</v>
      </c>
      <c r="B95">
        <v>13367</v>
      </c>
      <c r="C95" t="s">
        <v>392</v>
      </c>
      <c r="D95" t="s">
        <v>393</v>
      </c>
      <c r="E95" t="s">
        <v>370</v>
      </c>
      <c r="F95">
        <v>0</v>
      </c>
      <c r="G95">
        <v>0</v>
      </c>
      <c r="H95">
        <v>3</v>
      </c>
      <c r="I95" t="s">
        <v>371</v>
      </c>
      <c r="J95">
        <v>4</v>
      </c>
      <c r="M95">
        <v>356</v>
      </c>
      <c r="N95">
        <v>13961</v>
      </c>
      <c r="P95" t="s">
        <v>4041</v>
      </c>
      <c r="Q95">
        <f>VLOOKUP(S95,'6'!$I$2:$J$33,2,FALSE)</f>
        <v>13</v>
      </c>
      <c r="R95">
        <f>VLOOKUP(S95,'4'!$C$11:$F$33,2,FALSE)</f>
        <v>16</v>
      </c>
      <c r="S95" t="str">
        <f t="shared" si="2"/>
        <v>X TOI 2</v>
      </c>
      <c r="T95" t="s">
        <v>72</v>
      </c>
      <c r="U95" t="s">
        <v>322</v>
      </c>
      <c r="V95">
        <f>VLOOKUP(P95,[1]Sheet1!$B$2:$E$393,2,FALSE)</f>
        <v>0</v>
      </c>
      <c r="W95">
        <f>VLOOKUP(P95,[1]Sheet1!$B$2:$E$393,3,FALSE)</f>
        <v>0</v>
      </c>
      <c r="X95">
        <f>VLOOKUP(P95,[1]Sheet1!$B$2:$E$393,4,FALSE)</f>
        <v>0</v>
      </c>
      <c r="AB95">
        <v>13645</v>
      </c>
      <c r="AD95" t="s">
        <v>4409</v>
      </c>
      <c r="AE95">
        <v>722</v>
      </c>
      <c r="AF95">
        <f>VLOOKUP(AH95,'6'!$I$2:$J$33,2,FALSE)</f>
        <v>26</v>
      </c>
      <c r="AG95">
        <f>VLOOKUP(AH95,'4'!$C$11:$F$33,2,FALSE)</f>
        <v>17</v>
      </c>
      <c r="AH95" t="str">
        <f t="shared" si="3"/>
        <v>XI TOI 2</v>
      </c>
      <c r="AI95" t="s">
        <v>73</v>
      </c>
      <c r="AJ95" t="s">
        <v>322</v>
      </c>
      <c r="AK95">
        <f>VLOOKUP(AD95,[1]xi!$B$3:$E$208,2,FALSE)</f>
        <v>0</v>
      </c>
      <c r="AL95">
        <f>VLOOKUP(AD95,[1]xi!$B$3:$E$208,3,FALSE)</f>
        <v>0</v>
      </c>
      <c r="AM95">
        <f>VLOOKUP(AD95,[1]xi!$B$3:$E$208,4,FALSE)</f>
        <v>2</v>
      </c>
      <c r="AN95" t="s">
        <v>4759</v>
      </c>
    </row>
    <row r="96" spans="1:40" x14ac:dyDescent="0.25">
      <c r="A96">
        <v>94</v>
      </c>
      <c r="B96">
        <v>13368</v>
      </c>
      <c r="C96" t="s">
        <v>394</v>
      </c>
      <c r="D96" t="s">
        <v>395</v>
      </c>
      <c r="E96" t="s">
        <v>370</v>
      </c>
      <c r="F96">
        <v>0</v>
      </c>
      <c r="G96">
        <v>1</v>
      </c>
      <c r="H96">
        <v>0</v>
      </c>
      <c r="I96" t="s">
        <v>371</v>
      </c>
      <c r="J96">
        <v>4</v>
      </c>
      <c r="M96">
        <v>357</v>
      </c>
      <c r="N96">
        <v>13962</v>
      </c>
      <c r="P96" t="s">
        <v>4042</v>
      </c>
      <c r="Q96">
        <f>VLOOKUP(S96,'6'!$I$2:$J$33,2,FALSE)</f>
        <v>13</v>
      </c>
      <c r="R96">
        <f>VLOOKUP(S96,'4'!$C$11:$F$33,2,FALSE)</f>
        <v>16</v>
      </c>
      <c r="S96" t="str">
        <f t="shared" si="2"/>
        <v>X TOI 2</v>
      </c>
      <c r="T96" t="s">
        <v>72</v>
      </c>
      <c r="U96" t="s">
        <v>322</v>
      </c>
      <c r="V96">
        <f>VLOOKUP(P96,[1]Sheet1!$B$2:$E$393,2,FALSE)</f>
        <v>0</v>
      </c>
      <c r="W96">
        <f>VLOOKUP(P96,[1]Sheet1!$B$2:$E$393,3,FALSE)</f>
        <v>0</v>
      </c>
      <c r="X96">
        <f>VLOOKUP(P96,[1]Sheet1!$B$2:$E$393,4,FALSE)</f>
        <v>0</v>
      </c>
      <c r="AB96">
        <v>13920</v>
      </c>
      <c r="AD96" t="s">
        <v>4410</v>
      </c>
      <c r="AE96">
        <v>723</v>
      </c>
      <c r="AF96">
        <f>VLOOKUP(AH96,'6'!$I$2:$J$33,2,FALSE)</f>
        <v>26</v>
      </c>
      <c r="AG96">
        <f>VLOOKUP(AH96,'4'!$C$11:$F$33,2,FALSE)</f>
        <v>17</v>
      </c>
      <c r="AH96" t="str">
        <f t="shared" si="3"/>
        <v>XI TOI 2</v>
      </c>
      <c r="AI96" t="s">
        <v>73</v>
      </c>
      <c r="AJ96" t="s">
        <v>322</v>
      </c>
      <c r="AK96">
        <f>VLOOKUP(AD96,[1]xi!$B$3:$E$208,2,FALSE)</f>
        <v>1</v>
      </c>
      <c r="AL96">
        <f>VLOOKUP(AD96,[1]xi!$B$3:$E$208,3,FALSE)</f>
        <v>0</v>
      </c>
      <c r="AM96">
        <f>VLOOKUP(AD96,[1]xi!$B$3:$E$208,4,FALSE)</f>
        <v>2</v>
      </c>
      <c r="AN96" t="s">
        <v>4759</v>
      </c>
    </row>
    <row r="97" spans="1:40" x14ac:dyDescent="0.25">
      <c r="A97">
        <v>95</v>
      </c>
      <c r="B97">
        <v>13369</v>
      </c>
      <c r="C97" t="s">
        <v>396</v>
      </c>
      <c r="D97" t="s">
        <v>397</v>
      </c>
      <c r="E97" t="s">
        <v>370</v>
      </c>
      <c r="F97">
        <v>0</v>
      </c>
      <c r="G97">
        <v>0</v>
      </c>
      <c r="H97">
        <v>0</v>
      </c>
      <c r="I97" t="s">
        <v>371</v>
      </c>
      <c r="J97">
        <v>4</v>
      </c>
      <c r="M97">
        <v>358</v>
      </c>
      <c r="N97">
        <v>13963</v>
      </c>
      <c r="P97" t="s">
        <v>4043</v>
      </c>
      <c r="Q97">
        <f>VLOOKUP(S97,'6'!$I$2:$J$33,2,FALSE)</f>
        <v>13</v>
      </c>
      <c r="R97">
        <f>VLOOKUP(S97,'4'!$C$11:$F$33,2,FALSE)</f>
        <v>16</v>
      </c>
      <c r="S97" t="str">
        <f t="shared" si="2"/>
        <v>X TOI 2</v>
      </c>
      <c r="T97" t="s">
        <v>72</v>
      </c>
      <c r="U97" t="s">
        <v>322</v>
      </c>
      <c r="V97">
        <f>VLOOKUP(P97,[1]Sheet1!$B$2:$E$393,2,FALSE)</f>
        <v>0</v>
      </c>
      <c r="W97">
        <f>VLOOKUP(P97,[1]Sheet1!$B$2:$E$393,3,FALSE)</f>
        <v>0</v>
      </c>
      <c r="X97">
        <f>VLOOKUP(P97,[1]Sheet1!$B$2:$E$393,4,FALSE)</f>
        <v>0</v>
      </c>
      <c r="AB97">
        <v>13646</v>
      </c>
      <c r="AD97" t="s">
        <v>4411</v>
      </c>
      <c r="AE97">
        <v>724</v>
      </c>
      <c r="AF97">
        <f>VLOOKUP(AH97,'6'!$I$2:$J$33,2,FALSE)</f>
        <v>26</v>
      </c>
      <c r="AG97">
        <f>VLOOKUP(AH97,'4'!$C$11:$F$33,2,FALSE)</f>
        <v>17</v>
      </c>
      <c r="AH97" t="str">
        <f t="shared" si="3"/>
        <v>XI TOI 2</v>
      </c>
      <c r="AI97" t="s">
        <v>73</v>
      </c>
      <c r="AJ97" t="s">
        <v>322</v>
      </c>
      <c r="AK97">
        <f>VLOOKUP(AD97,[1]xi!$B$3:$E$208,2,FALSE)</f>
        <v>0</v>
      </c>
      <c r="AL97">
        <f>VLOOKUP(AD97,[1]xi!$B$3:$E$208,3,FALSE)</f>
        <v>0</v>
      </c>
      <c r="AM97">
        <f>VLOOKUP(AD97,[1]xi!$B$3:$E$208,4,FALSE)</f>
        <v>0</v>
      </c>
      <c r="AN97" t="s">
        <v>4759</v>
      </c>
    </row>
    <row r="98" spans="1:40" x14ac:dyDescent="0.25">
      <c r="A98">
        <v>96</v>
      </c>
      <c r="B98">
        <v>13370</v>
      </c>
      <c r="C98" t="s">
        <v>398</v>
      </c>
      <c r="D98" t="s">
        <v>399</v>
      </c>
      <c r="E98" t="s">
        <v>370</v>
      </c>
      <c r="F98">
        <v>0</v>
      </c>
      <c r="G98">
        <v>1</v>
      </c>
      <c r="H98">
        <v>0</v>
      </c>
      <c r="I98" t="s">
        <v>371</v>
      </c>
      <c r="J98">
        <v>4</v>
      </c>
      <c r="M98">
        <v>359</v>
      </c>
      <c r="N98">
        <v>13964</v>
      </c>
      <c r="P98" t="s">
        <v>4044</v>
      </c>
      <c r="Q98">
        <f>VLOOKUP(S98,'6'!$I$2:$J$33,2,FALSE)</f>
        <v>13</v>
      </c>
      <c r="R98">
        <f>VLOOKUP(S98,'4'!$C$11:$F$33,2,FALSE)</f>
        <v>16</v>
      </c>
      <c r="S98" t="str">
        <f t="shared" si="2"/>
        <v>X TOI 2</v>
      </c>
      <c r="T98" t="s">
        <v>72</v>
      </c>
      <c r="U98" t="s">
        <v>322</v>
      </c>
      <c r="V98">
        <f>VLOOKUP(P98,[1]Sheet1!$B$2:$E$393,2,FALSE)</f>
        <v>0</v>
      </c>
      <c r="W98">
        <f>VLOOKUP(P98,[1]Sheet1!$B$2:$E$393,3,FALSE)</f>
        <v>0</v>
      </c>
      <c r="X98">
        <f>VLOOKUP(P98,[1]Sheet1!$B$2:$E$393,4,FALSE)</f>
        <v>0</v>
      </c>
      <c r="AB98">
        <v>13647</v>
      </c>
      <c r="AD98" t="s">
        <v>4412</v>
      </c>
      <c r="AE98">
        <v>725</v>
      </c>
      <c r="AF98">
        <f>VLOOKUP(AH98,'6'!$I$2:$J$33,2,FALSE)</f>
        <v>26</v>
      </c>
      <c r="AG98">
        <f>VLOOKUP(AH98,'4'!$C$11:$F$33,2,FALSE)</f>
        <v>17</v>
      </c>
      <c r="AH98" t="str">
        <f t="shared" si="3"/>
        <v>XI TOI 2</v>
      </c>
      <c r="AI98" t="s">
        <v>73</v>
      </c>
      <c r="AJ98" t="s">
        <v>322</v>
      </c>
      <c r="AK98">
        <f>VLOOKUP(AD98,[1]xi!$B$3:$E$208,2,FALSE)</f>
        <v>0</v>
      </c>
      <c r="AL98">
        <f>VLOOKUP(AD98,[1]xi!$B$3:$E$208,3,FALSE)</f>
        <v>0</v>
      </c>
      <c r="AM98">
        <f>VLOOKUP(AD98,[1]xi!$B$3:$E$208,4,FALSE)</f>
        <v>1</v>
      </c>
      <c r="AN98" t="s">
        <v>4759</v>
      </c>
    </row>
    <row r="99" spans="1:40" x14ac:dyDescent="0.25">
      <c r="A99">
        <v>97</v>
      </c>
      <c r="B99">
        <v>13371</v>
      </c>
      <c r="C99" t="s">
        <v>400</v>
      </c>
      <c r="D99" t="s">
        <v>401</v>
      </c>
      <c r="E99" t="s">
        <v>370</v>
      </c>
      <c r="F99">
        <v>0</v>
      </c>
      <c r="G99">
        <v>0</v>
      </c>
      <c r="H99">
        <v>2</v>
      </c>
      <c r="I99" t="s">
        <v>371</v>
      </c>
      <c r="J99">
        <v>4</v>
      </c>
      <c r="M99">
        <v>360</v>
      </c>
      <c r="N99">
        <v>13965</v>
      </c>
      <c r="P99" t="s">
        <v>4045</v>
      </c>
      <c r="Q99">
        <f>VLOOKUP(S99,'6'!$I$2:$J$33,2,FALSE)</f>
        <v>13</v>
      </c>
      <c r="R99">
        <f>VLOOKUP(S99,'4'!$C$11:$F$33,2,FALSE)</f>
        <v>16</v>
      </c>
      <c r="S99" t="str">
        <f t="shared" si="2"/>
        <v>X TOI 2</v>
      </c>
      <c r="T99" t="s">
        <v>72</v>
      </c>
      <c r="U99" t="s">
        <v>322</v>
      </c>
      <c r="V99">
        <f>VLOOKUP(P99,[1]Sheet1!$B$2:$E$393,2,FALSE)</f>
        <v>0</v>
      </c>
      <c r="W99">
        <f>VLOOKUP(P99,[1]Sheet1!$B$2:$E$393,3,FALSE)</f>
        <v>0</v>
      </c>
      <c r="X99">
        <f>VLOOKUP(P99,[1]Sheet1!$B$2:$E$393,4,FALSE)</f>
        <v>2</v>
      </c>
      <c r="AB99">
        <v>13648</v>
      </c>
      <c r="AD99" t="s">
        <v>4413</v>
      </c>
      <c r="AE99">
        <v>726</v>
      </c>
      <c r="AF99">
        <f>VLOOKUP(AH99,'6'!$I$2:$J$33,2,FALSE)</f>
        <v>26</v>
      </c>
      <c r="AG99">
        <f>VLOOKUP(AH99,'4'!$C$11:$F$33,2,FALSE)</f>
        <v>17</v>
      </c>
      <c r="AH99" t="str">
        <f t="shared" si="3"/>
        <v>XI TOI 2</v>
      </c>
      <c r="AI99" t="s">
        <v>73</v>
      </c>
      <c r="AJ99" t="s">
        <v>322</v>
      </c>
      <c r="AK99">
        <f>VLOOKUP(AD99,[1]xi!$B$3:$E$208,2,FALSE)</f>
        <v>0</v>
      </c>
      <c r="AL99">
        <f>VLOOKUP(AD99,[1]xi!$B$3:$E$208,3,FALSE)</f>
        <v>0</v>
      </c>
      <c r="AM99">
        <f>VLOOKUP(AD99,[1]xi!$B$3:$E$208,4,FALSE)</f>
        <v>1</v>
      </c>
      <c r="AN99" t="s">
        <v>4759</v>
      </c>
    </row>
    <row r="100" spans="1:40" x14ac:dyDescent="0.25">
      <c r="A100">
        <v>98</v>
      </c>
      <c r="B100">
        <v>13372</v>
      </c>
      <c r="C100" t="s">
        <v>402</v>
      </c>
      <c r="D100" t="s">
        <v>403</v>
      </c>
      <c r="E100" t="s">
        <v>370</v>
      </c>
      <c r="F100">
        <v>0</v>
      </c>
      <c r="G100">
        <v>0</v>
      </c>
      <c r="H100">
        <v>0</v>
      </c>
      <c r="I100" t="s">
        <v>371</v>
      </c>
      <c r="J100">
        <v>4</v>
      </c>
      <c r="M100">
        <v>361</v>
      </c>
      <c r="N100">
        <v>13966</v>
      </c>
      <c r="P100" t="s">
        <v>4046</v>
      </c>
      <c r="Q100">
        <f>VLOOKUP(S100,'6'!$I$2:$J$33,2,FALSE)</f>
        <v>13</v>
      </c>
      <c r="R100">
        <f>VLOOKUP(S100,'4'!$C$11:$F$33,2,FALSE)</f>
        <v>16</v>
      </c>
      <c r="S100" t="str">
        <f t="shared" si="2"/>
        <v>X TOI 2</v>
      </c>
      <c r="T100" t="s">
        <v>72</v>
      </c>
      <c r="U100" t="s">
        <v>322</v>
      </c>
      <c r="V100">
        <f>VLOOKUP(P100,[1]Sheet1!$B$2:$E$393,2,FALSE)</f>
        <v>1</v>
      </c>
      <c r="W100">
        <f>VLOOKUP(P100,[1]Sheet1!$B$2:$E$393,3,FALSE)</f>
        <v>0</v>
      </c>
      <c r="X100">
        <f>VLOOKUP(P100,[1]Sheet1!$B$2:$E$393,4,FALSE)</f>
        <v>0</v>
      </c>
      <c r="AB100">
        <v>13649</v>
      </c>
      <c r="AD100" t="s">
        <v>4414</v>
      </c>
      <c r="AE100">
        <v>727</v>
      </c>
      <c r="AF100">
        <f>VLOOKUP(AH100,'6'!$I$2:$J$33,2,FALSE)</f>
        <v>26</v>
      </c>
      <c r="AG100">
        <f>VLOOKUP(AH100,'4'!$C$11:$F$33,2,FALSE)</f>
        <v>17</v>
      </c>
      <c r="AH100" t="str">
        <f t="shared" si="3"/>
        <v>XI TOI 2</v>
      </c>
      <c r="AI100" t="s">
        <v>73</v>
      </c>
      <c r="AJ100" t="s">
        <v>322</v>
      </c>
      <c r="AK100">
        <f>VLOOKUP(AD100,[1]xi!$B$3:$E$208,2,FALSE)</f>
        <v>1</v>
      </c>
      <c r="AL100">
        <f>VLOOKUP(AD100,[1]xi!$B$3:$E$208,3,FALSE)</f>
        <v>0</v>
      </c>
      <c r="AM100">
        <f>VLOOKUP(AD100,[1]xi!$B$3:$E$208,4,FALSE)</f>
        <v>2</v>
      </c>
      <c r="AN100" t="s">
        <v>4759</v>
      </c>
    </row>
    <row r="101" spans="1:40" x14ac:dyDescent="0.25">
      <c r="A101">
        <v>99</v>
      </c>
      <c r="B101">
        <v>13373</v>
      </c>
      <c r="C101" t="s">
        <v>404</v>
      </c>
      <c r="D101" t="s">
        <v>405</v>
      </c>
      <c r="E101" t="s">
        <v>370</v>
      </c>
      <c r="F101">
        <v>0</v>
      </c>
      <c r="G101">
        <v>0</v>
      </c>
      <c r="H101">
        <v>1</v>
      </c>
      <c r="I101" t="s">
        <v>371</v>
      </c>
      <c r="J101">
        <v>4</v>
      </c>
      <c r="M101">
        <v>362</v>
      </c>
      <c r="N101">
        <v>13967</v>
      </c>
      <c r="P101" t="s">
        <v>4047</v>
      </c>
      <c r="Q101">
        <f>VLOOKUP(S101,'6'!$I$2:$J$33,2,FALSE)</f>
        <v>13</v>
      </c>
      <c r="R101">
        <f>VLOOKUP(S101,'4'!$C$11:$F$33,2,FALSE)</f>
        <v>16</v>
      </c>
      <c r="S101" t="str">
        <f t="shared" si="2"/>
        <v>X TOI 2</v>
      </c>
      <c r="T101" t="s">
        <v>72</v>
      </c>
      <c r="U101" t="s">
        <v>322</v>
      </c>
      <c r="V101">
        <f>VLOOKUP(P101,[1]Sheet1!$B$2:$E$393,2,FALSE)</f>
        <v>0</v>
      </c>
      <c r="W101">
        <f>VLOOKUP(P101,[1]Sheet1!$B$2:$E$393,3,FALSE)</f>
        <v>0</v>
      </c>
      <c r="X101">
        <f>VLOOKUP(P101,[1]Sheet1!$B$2:$E$393,4,FALSE)</f>
        <v>0</v>
      </c>
      <c r="AB101">
        <v>13650</v>
      </c>
      <c r="AD101" t="s">
        <v>4415</v>
      </c>
      <c r="AE101">
        <v>728</v>
      </c>
      <c r="AF101">
        <f>VLOOKUP(AH101,'6'!$I$2:$J$33,2,FALSE)</f>
        <v>26</v>
      </c>
      <c r="AG101">
        <f>VLOOKUP(AH101,'4'!$C$11:$F$33,2,FALSE)</f>
        <v>17</v>
      </c>
      <c r="AH101" t="str">
        <f t="shared" si="3"/>
        <v>XI TOI 2</v>
      </c>
      <c r="AI101" t="s">
        <v>73</v>
      </c>
      <c r="AJ101" t="s">
        <v>322</v>
      </c>
      <c r="AK101">
        <f>VLOOKUP(AD101,[1]xi!$B$3:$E$208,2,FALSE)</f>
        <v>0</v>
      </c>
      <c r="AL101">
        <f>VLOOKUP(AD101,[1]xi!$B$3:$E$208,3,FALSE)</f>
        <v>0</v>
      </c>
      <c r="AM101">
        <f>VLOOKUP(AD101,[1]xi!$B$3:$E$208,4,FALSE)</f>
        <v>0</v>
      </c>
      <c r="AN101" t="s">
        <v>4759</v>
      </c>
    </row>
    <row r="102" spans="1:40" x14ac:dyDescent="0.25">
      <c r="A102">
        <v>100</v>
      </c>
      <c r="B102">
        <v>13375</v>
      </c>
      <c r="C102">
        <v>83594062</v>
      </c>
      <c r="D102" t="s">
        <v>406</v>
      </c>
      <c r="E102" t="s">
        <v>370</v>
      </c>
      <c r="F102">
        <v>0</v>
      </c>
      <c r="G102">
        <v>0</v>
      </c>
      <c r="H102">
        <v>0</v>
      </c>
      <c r="I102" t="s">
        <v>371</v>
      </c>
      <c r="J102">
        <v>4</v>
      </c>
      <c r="M102">
        <v>363</v>
      </c>
      <c r="N102">
        <v>13968</v>
      </c>
      <c r="P102" t="s">
        <v>4048</v>
      </c>
      <c r="Q102">
        <f>VLOOKUP(S102,'6'!$I$2:$J$33,2,FALSE)</f>
        <v>13</v>
      </c>
      <c r="R102">
        <f>VLOOKUP(S102,'4'!$C$11:$F$33,2,FALSE)</f>
        <v>16</v>
      </c>
      <c r="S102" t="str">
        <f t="shared" si="2"/>
        <v>X TOI 2</v>
      </c>
      <c r="T102" t="s">
        <v>72</v>
      </c>
      <c r="U102" t="s">
        <v>322</v>
      </c>
      <c r="V102">
        <f>VLOOKUP(P102,[1]Sheet1!$B$2:$E$393,2,FALSE)</f>
        <v>1</v>
      </c>
      <c r="W102">
        <f>VLOOKUP(P102,[1]Sheet1!$B$2:$E$393,3,FALSE)</f>
        <v>0</v>
      </c>
      <c r="X102">
        <f>VLOOKUP(P102,[1]Sheet1!$B$2:$E$393,4,FALSE)</f>
        <v>0</v>
      </c>
      <c r="AB102">
        <v>13651</v>
      </c>
      <c r="AD102" t="s">
        <v>4416</v>
      </c>
      <c r="AE102">
        <v>729</v>
      </c>
      <c r="AF102">
        <f>VLOOKUP(AH102,'6'!$I$2:$J$33,2,FALSE)</f>
        <v>26</v>
      </c>
      <c r="AG102">
        <f>VLOOKUP(AH102,'4'!$C$11:$F$33,2,FALSE)</f>
        <v>17</v>
      </c>
      <c r="AH102" t="str">
        <f t="shared" si="3"/>
        <v>XI TOI 2</v>
      </c>
      <c r="AI102" t="s">
        <v>73</v>
      </c>
      <c r="AJ102" t="s">
        <v>322</v>
      </c>
      <c r="AK102">
        <f>VLOOKUP(AD102,[1]xi!$B$3:$E$208,2,FALSE)</f>
        <v>1</v>
      </c>
      <c r="AL102">
        <f>VLOOKUP(AD102,[1]xi!$B$3:$E$208,3,FALSE)</f>
        <v>0</v>
      </c>
      <c r="AM102">
        <f>VLOOKUP(AD102,[1]xi!$B$3:$E$208,4,FALSE)</f>
        <v>3</v>
      </c>
      <c r="AN102" t="s">
        <v>4759</v>
      </c>
    </row>
    <row r="103" spans="1:40" x14ac:dyDescent="0.25">
      <c r="A103">
        <v>101</v>
      </c>
      <c r="B103">
        <v>13376</v>
      </c>
      <c r="C103" t="s">
        <v>407</v>
      </c>
      <c r="D103" t="s">
        <v>408</v>
      </c>
      <c r="E103" t="s">
        <v>370</v>
      </c>
      <c r="F103">
        <v>0</v>
      </c>
      <c r="G103">
        <v>2</v>
      </c>
      <c r="H103">
        <v>0</v>
      </c>
      <c r="I103" t="s">
        <v>371</v>
      </c>
      <c r="J103">
        <v>4</v>
      </c>
      <c r="M103">
        <v>364</v>
      </c>
      <c r="N103">
        <v>13969</v>
      </c>
      <c r="P103" t="s">
        <v>4049</v>
      </c>
      <c r="Q103">
        <f>VLOOKUP(S103,'6'!$I$2:$J$33,2,FALSE)</f>
        <v>13</v>
      </c>
      <c r="R103">
        <f>VLOOKUP(S103,'4'!$C$11:$F$33,2,FALSE)</f>
        <v>16</v>
      </c>
      <c r="S103" t="str">
        <f t="shared" si="2"/>
        <v>X TOI 2</v>
      </c>
      <c r="T103" t="s">
        <v>72</v>
      </c>
      <c r="U103" t="s">
        <v>322</v>
      </c>
      <c r="V103">
        <f>VLOOKUP(P103,[1]Sheet1!$B$2:$E$393,2,FALSE)</f>
        <v>1</v>
      </c>
      <c r="W103">
        <f>VLOOKUP(P103,[1]Sheet1!$B$2:$E$393,3,FALSE)</f>
        <v>0</v>
      </c>
      <c r="X103">
        <f>VLOOKUP(P103,[1]Sheet1!$B$2:$E$393,4,FALSE)</f>
        <v>0</v>
      </c>
      <c r="AB103">
        <v>13652</v>
      </c>
      <c r="AD103" t="s">
        <v>4417</v>
      </c>
      <c r="AE103">
        <v>730</v>
      </c>
      <c r="AF103">
        <f>VLOOKUP(AH103,'6'!$I$2:$J$33,2,FALSE)</f>
        <v>26</v>
      </c>
      <c r="AG103">
        <f>VLOOKUP(AH103,'4'!$C$11:$F$33,2,FALSE)</f>
        <v>17</v>
      </c>
      <c r="AH103" t="str">
        <f t="shared" si="3"/>
        <v>XI TOI 2</v>
      </c>
      <c r="AI103" t="s">
        <v>73</v>
      </c>
      <c r="AJ103" t="s">
        <v>322</v>
      </c>
      <c r="AK103">
        <f>VLOOKUP(AD103,[1]xi!$B$3:$E$208,2,FALSE)</f>
        <v>0</v>
      </c>
      <c r="AL103">
        <f>VLOOKUP(AD103,[1]xi!$B$3:$E$208,3,FALSE)</f>
        <v>0</v>
      </c>
      <c r="AM103">
        <f>VLOOKUP(AD103,[1]xi!$B$3:$E$208,4,FALSE)</f>
        <v>3</v>
      </c>
      <c r="AN103" t="s">
        <v>4759</v>
      </c>
    </row>
    <row r="104" spans="1:40" x14ac:dyDescent="0.25">
      <c r="A104">
        <v>102</v>
      </c>
      <c r="B104">
        <v>13377</v>
      </c>
      <c r="C104">
        <v>3086499225</v>
      </c>
      <c r="D104" t="s">
        <v>409</v>
      </c>
      <c r="E104" t="s">
        <v>370</v>
      </c>
      <c r="F104">
        <v>0</v>
      </c>
      <c r="G104">
        <v>2</v>
      </c>
      <c r="H104">
        <v>1</v>
      </c>
      <c r="I104" t="s">
        <v>371</v>
      </c>
      <c r="J104">
        <v>4</v>
      </c>
      <c r="M104">
        <v>365</v>
      </c>
      <c r="N104">
        <v>13970</v>
      </c>
      <c r="P104" t="s">
        <v>4050</v>
      </c>
      <c r="Q104">
        <f>VLOOKUP(S104,'6'!$I$2:$J$33,2,FALSE)</f>
        <v>13</v>
      </c>
      <c r="R104">
        <f>VLOOKUP(S104,'4'!$C$11:$F$33,2,FALSE)</f>
        <v>16</v>
      </c>
      <c r="S104" t="str">
        <f t="shared" si="2"/>
        <v>X TOI 2</v>
      </c>
      <c r="T104" t="s">
        <v>72</v>
      </c>
      <c r="U104" t="s">
        <v>322</v>
      </c>
      <c r="V104">
        <f>VLOOKUP(P104,[1]Sheet1!$B$2:$E$393,2,FALSE)</f>
        <v>0</v>
      </c>
      <c r="W104">
        <f>VLOOKUP(P104,[1]Sheet1!$B$2:$E$393,3,FALSE)</f>
        <v>0</v>
      </c>
      <c r="X104">
        <f>VLOOKUP(P104,[1]Sheet1!$B$2:$E$393,4,FALSE)</f>
        <v>0</v>
      </c>
      <c r="AB104">
        <v>13653</v>
      </c>
      <c r="AD104" t="s">
        <v>4418</v>
      </c>
      <c r="AE104">
        <v>731</v>
      </c>
      <c r="AF104">
        <f>VLOOKUP(AH104,'6'!$I$2:$J$33,2,FALSE)</f>
        <v>26</v>
      </c>
      <c r="AG104">
        <f>VLOOKUP(AH104,'4'!$C$11:$F$33,2,FALSE)</f>
        <v>17</v>
      </c>
      <c r="AH104" t="str">
        <f t="shared" si="3"/>
        <v>XI TOI 2</v>
      </c>
      <c r="AI104" t="s">
        <v>73</v>
      </c>
      <c r="AJ104" t="s">
        <v>322</v>
      </c>
      <c r="AK104">
        <f>VLOOKUP(AD104,[1]xi!$B$3:$E$208,2,FALSE)</f>
        <v>0</v>
      </c>
      <c r="AL104">
        <f>VLOOKUP(AD104,[1]xi!$B$3:$E$208,3,FALSE)</f>
        <v>0</v>
      </c>
      <c r="AM104">
        <f>VLOOKUP(AD104,[1]xi!$B$3:$E$208,4,FALSE)</f>
        <v>0</v>
      </c>
      <c r="AN104" t="s">
        <v>4759</v>
      </c>
    </row>
    <row r="105" spans="1:40" x14ac:dyDescent="0.25">
      <c r="A105">
        <v>103</v>
      </c>
      <c r="B105">
        <v>13379</v>
      </c>
      <c r="C105" t="s">
        <v>410</v>
      </c>
      <c r="D105" t="s">
        <v>411</v>
      </c>
      <c r="E105" t="s">
        <v>370</v>
      </c>
      <c r="F105">
        <v>0</v>
      </c>
      <c r="G105">
        <v>0</v>
      </c>
      <c r="H105">
        <v>3</v>
      </c>
      <c r="I105" t="s">
        <v>371</v>
      </c>
      <c r="J105">
        <v>4</v>
      </c>
      <c r="M105">
        <v>366</v>
      </c>
      <c r="N105">
        <v>13971</v>
      </c>
      <c r="P105" t="s">
        <v>4051</v>
      </c>
      <c r="Q105">
        <f>VLOOKUP(S105,'6'!$I$2:$J$33,2,FALSE)</f>
        <v>13</v>
      </c>
      <c r="R105">
        <f>VLOOKUP(S105,'4'!$C$11:$F$33,2,FALSE)</f>
        <v>16</v>
      </c>
      <c r="S105" t="str">
        <f t="shared" si="2"/>
        <v>X TOI 2</v>
      </c>
      <c r="T105" t="s">
        <v>72</v>
      </c>
      <c r="U105" t="s">
        <v>322</v>
      </c>
      <c r="V105">
        <f>VLOOKUP(P105,[1]Sheet1!$B$2:$E$393,2,FALSE)</f>
        <v>1</v>
      </c>
      <c r="W105">
        <f>VLOOKUP(P105,[1]Sheet1!$B$2:$E$393,3,FALSE)</f>
        <v>0</v>
      </c>
      <c r="X105">
        <f>VLOOKUP(P105,[1]Sheet1!$B$2:$E$393,4,FALSE)</f>
        <v>0</v>
      </c>
      <c r="AB105">
        <v>13654</v>
      </c>
      <c r="AD105" t="s">
        <v>4419</v>
      </c>
      <c r="AE105">
        <v>732</v>
      </c>
      <c r="AF105">
        <f>VLOOKUP(AH105,'6'!$I$2:$J$33,2,FALSE)</f>
        <v>26</v>
      </c>
      <c r="AG105">
        <f>VLOOKUP(AH105,'4'!$C$11:$F$33,2,FALSE)</f>
        <v>17</v>
      </c>
      <c r="AH105" t="str">
        <f t="shared" si="3"/>
        <v>XI TOI 2</v>
      </c>
      <c r="AI105" t="s">
        <v>73</v>
      </c>
      <c r="AJ105" t="s">
        <v>322</v>
      </c>
      <c r="AK105">
        <f>VLOOKUP(AD105,[1]xi!$B$3:$E$208,2,FALSE)</f>
        <v>0</v>
      </c>
      <c r="AL105">
        <f>VLOOKUP(AD105,[1]xi!$B$3:$E$208,3,FALSE)</f>
        <v>0</v>
      </c>
      <c r="AM105">
        <f>VLOOKUP(AD105,[1]xi!$B$3:$E$208,4,FALSE)</f>
        <v>0</v>
      </c>
      <c r="AN105" t="s">
        <v>4759</v>
      </c>
    </row>
    <row r="106" spans="1:40" x14ac:dyDescent="0.25">
      <c r="A106">
        <v>104</v>
      </c>
      <c r="B106">
        <v>13380</v>
      </c>
      <c r="C106" t="s">
        <v>412</v>
      </c>
      <c r="D106" t="s">
        <v>413</v>
      </c>
      <c r="E106" t="s">
        <v>370</v>
      </c>
      <c r="F106">
        <v>0</v>
      </c>
      <c r="G106">
        <v>0</v>
      </c>
      <c r="H106">
        <v>1</v>
      </c>
      <c r="I106" t="s">
        <v>371</v>
      </c>
      <c r="J106">
        <v>4</v>
      </c>
      <c r="M106">
        <v>367</v>
      </c>
      <c r="N106">
        <v>13972</v>
      </c>
      <c r="P106" t="s">
        <v>4052</v>
      </c>
      <c r="Q106">
        <f>VLOOKUP(S106,'6'!$I$2:$J$33,2,FALSE)</f>
        <v>13</v>
      </c>
      <c r="R106">
        <f>VLOOKUP(S106,'4'!$C$11:$F$33,2,FALSE)</f>
        <v>16</v>
      </c>
      <c r="S106" t="str">
        <f t="shared" si="2"/>
        <v>X TOI 2</v>
      </c>
      <c r="T106" t="s">
        <v>72</v>
      </c>
      <c r="U106" t="s">
        <v>322</v>
      </c>
      <c r="V106">
        <f>VLOOKUP(P106,[1]Sheet1!$B$2:$E$393,2,FALSE)</f>
        <v>0</v>
      </c>
      <c r="W106">
        <f>VLOOKUP(P106,[1]Sheet1!$B$2:$E$393,3,FALSE)</f>
        <v>0</v>
      </c>
      <c r="X106">
        <f>VLOOKUP(P106,[1]Sheet1!$B$2:$E$393,4,FALSE)</f>
        <v>0</v>
      </c>
      <c r="AB106">
        <v>13655</v>
      </c>
      <c r="AD106" t="s">
        <v>4420</v>
      </c>
      <c r="AE106">
        <v>733</v>
      </c>
      <c r="AF106">
        <f>VLOOKUP(AH106,'6'!$I$2:$J$33,2,FALSE)</f>
        <v>26</v>
      </c>
      <c r="AG106">
        <f>VLOOKUP(AH106,'4'!$C$11:$F$33,2,FALSE)</f>
        <v>17</v>
      </c>
      <c r="AH106" t="str">
        <f t="shared" si="3"/>
        <v>XI TOI 2</v>
      </c>
      <c r="AI106" t="s">
        <v>73</v>
      </c>
      <c r="AJ106" t="s">
        <v>322</v>
      </c>
      <c r="AK106">
        <f>VLOOKUP(AD106,[1]xi!$B$3:$E$208,2,FALSE)</f>
        <v>1</v>
      </c>
      <c r="AL106">
        <f>VLOOKUP(AD106,[1]xi!$B$3:$E$208,3,FALSE)</f>
        <v>0</v>
      </c>
      <c r="AM106">
        <f>VLOOKUP(AD106,[1]xi!$B$3:$E$208,4,FALSE)</f>
        <v>3</v>
      </c>
      <c r="AN106" t="s">
        <v>4759</v>
      </c>
    </row>
    <row r="107" spans="1:40" x14ac:dyDescent="0.25">
      <c r="A107">
        <v>105</v>
      </c>
      <c r="B107">
        <v>13381</v>
      </c>
      <c r="C107">
        <v>75979555</v>
      </c>
      <c r="D107" t="s">
        <v>414</v>
      </c>
      <c r="E107" t="s">
        <v>370</v>
      </c>
      <c r="F107">
        <v>0</v>
      </c>
      <c r="G107">
        <v>0</v>
      </c>
      <c r="H107">
        <v>1</v>
      </c>
      <c r="I107" t="s">
        <v>371</v>
      </c>
      <c r="J107">
        <v>4</v>
      </c>
      <c r="M107">
        <v>368</v>
      </c>
      <c r="N107">
        <v>13973</v>
      </c>
      <c r="P107" t="s">
        <v>4053</v>
      </c>
      <c r="Q107">
        <f>VLOOKUP(S107,'6'!$I$2:$J$33,2,FALSE)</f>
        <v>13</v>
      </c>
      <c r="R107">
        <f>VLOOKUP(S107,'4'!$C$11:$F$33,2,FALSE)</f>
        <v>16</v>
      </c>
      <c r="S107" t="str">
        <f t="shared" si="2"/>
        <v>X TOI 2</v>
      </c>
      <c r="T107" t="s">
        <v>72</v>
      </c>
      <c r="U107" t="s">
        <v>322</v>
      </c>
      <c r="V107">
        <f>VLOOKUP(P107,[1]Sheet1!$B$2:$E$393,2,FALSE)</f>
        <v>0</v>
      </c>
      <c r="W107">
        <f>VLOOKUP(P107,[1]Sheet1!$B$2:$E$393,3,FALSE)</f>
        <v>0</v>
      </c>
      <c r="X107">
        <f>VLOOKUP(P107,[1]Sheet1!$B$2:$E$393,4,FALSE)</f>
        <v>0</v>
      </c>
      <c r="AB107">
        <v>13656</v>
      </c>
      <c r="AD107" t="s">
        <v>4421</v>
      </c>
      <c r="AE107">
        <v>734</v>
      </c>
      <c r="AF107">
        <f>VLOOKUP(AH107,'6'!$I$2:$J$33,2,FALSE)</f>
        <v>26</v>
      </c>
      <c r="AG107">
        <f>VLOOKUP(AH107,'4'!$C$11:$F$33,2,FALSE)</f>
        <v>17</v>
      </c>
      <c r="AH107" t="str">
        <f t="shared" si="3"/>
        <v>XI TOI 2</v>
      </c>
      <c r="AI107" t="s">
        <v>73</v>
      </c>
      <c r="AJ107" t="s">
        <v>322</v>
      </c>
      <c r="AK107">
        <f>VLOOKUP(AD107,[1]xi!$B$3:$E$208,2,FALSE)</f>
        <v>1</v>
      </c>
      <c r="AL107">
        <f>VLOOKUP(AD107,[1]xi!$B$3:$E$208,3,FALSE)</f>
        <v>0</v>
      </c>
      <c r="AM107">
        <f>VLOOKUP(AD107,[1]xi!$B$3:$E$208,4,FALSE)</f>
        <v>3</v>
      </c>
      <c r="AN107" t="s">
        <v>4759</v>
      </c>
    </row>
    <row r="108" spans="1:40" x14ac:dyDescent="0.25">
      <c r="A108">
        <v>106</v>
      </c>
      <c r="B108">
        <v>13923</v>
      </c>
      <c r="C108" t="s">
        <v>415</v>
      </c>
      <c r="D108" t="s">
        <v>416</v>
      </c>
      <c r="E108" t="s">
        <v>370</v>
      </c>
      <c r="F108">
        <v>0</v>
      </c>
      <c r="G108">
        <v>0</v>
      </c>
      <c r="H108">
        <v>3</v>
      </c>
      <c r="I108" t="s">
        <v>371</v>
      </c>
      <c r="J108">
        <v>4</v>
      </c>
      <c r="M108">
        <v>369</v>
      </c>
      <c r="N108">
        <v>13974</v>
      </c>
      <c r="P108" t="s">
        <v>4054</v>
      </c>
      <c r="Q108">
        <f>VLOOKUP(S108,'6'!$I$2:$J$33,2,FALSE)</f>
        <v>13</v>
      </c>
      <c r="R108">
        <f>VLOOKUP(S108,'4'!$C$11:$F$33,2,FALSE)</f>
        <v>16</v>
      </c>
      <c r="S108" t="str">
        <f t="shared" si="2"/>
        <v>X TOI 2</v>
      </c>
      <c r="T108" t="s">
        <v>72</v>
      </c>
      <c r="U108" t="s">
        <v>322</v>
      </c>
      <c r="V108">
        <f>VLOOKUP(P108,[1]Sheet1!$B$2:$E$393,2,FALSE)</f>
        <v>1</v>
      </c>
      <c r="W108">
        <f>VLOOKUP(P108,[1]Sheet1!$B$2:$E$393,3,FALSE)</f>
        <v>0</v>
      </c>
      <c r="X108">
        <f>VLOOKUP(P108,[1]Sheet1!$B$2:$E$393,4,FALSE)</f>
        <v>0</v>
      </c>
      <c r="AB108">
        <v>13657</v>
      </c>
      <c r="AD108" t="s">
        <v>4422</v>
      </c>
      <c r="AE108">
        <v>735</v>
      </c>
      <c r="AF108">
        <f>VLOOKUP(AH108,'6'!$I$2:$J$33,2,FALSE)</f>
        <v>26</v>
      </c>
      <c r="AG108">
        <f>VLOOKUP(AH108,'4'!$C$11:$F$33,2,FALSE)</f>
        <v>17</v>
      </c>
      <c r="AH108" t="str">
        <f t="shared" si="3"/>
        <v>XI TOI 2</v>
      </c>
      <c r="AI108" t="s">
        <v>73</v>
      </c>
      <c r="AJ108" t="s">
        <v>322</v>
      </c>
      <c r="AK108">
        <f>VLOOKUP(AD108,[1]xi!$B$3:$E$208,2,FALSE)</f>
        <v>0</v>
      </c>
      <c r="AL108">
        <f>VLOOKUP(AD108,[1]xi!$B$3:$E$208,3,FALSE)</f>
        <v>0</v>
      </c>
      <c r="AM108">
        <f>VLOOKUP(AD108,[1]xi!$B$3:$E$208,4,FALSE)</f>
        <v>0</v>
      </c>
      <c r="AN108" t="s">
        <v>4759</v>
      </c>
    </row>
    <row r="109" spans="1:40" x14ac:dyDescent="0.25">
      <c r="A109">
        <v>107</v>
      </c>
      <c r="B109">
        <v>13382</v>
      </c>
      <c r="C109" t="s">
        <v>417</v>
      </c>
      <c r="D109" t="s">
        <v>418</v>
      </c>
      <c r="E109" t="s">
        <v>370</v>
      </c>
      <c r="F109">
        <v>0</v>
      </c>
      <c r="G109">
        <v>0</v>
      </c>
      <c r="H109">
        <v>0</v>
      </c>
      <c r="I109" t="s">
        <v>371</v>
      </c>
      <c r="J109">
        <v>4</v>
      </c>
      <c r="M109">
        <v>370</v>
      </c>
      <c r="N109">
        <v>13975</v>
      </c>
      <c r="P109" t="s">
        <v>4055</v>
      </c>
      <c r="Q109">
        <f>VLOOKUP(S109,'6'!$I$2:$J$33,2,FALSE)</f>
        <v>13</v>
      </c>
      <c r="R109">
        <f>VLOOKUP(S109,'4'!$C$11:$F$33,2,FALSE)</f>
        <v>16</v>
      </c>
      <c r="S109" t="str">
        <f t="shared" si="2"/>
        <v>X TOI 2</v>
      </c>
      <c r="T109" t="s">
        <v>72</v>
      </c>
      <c r="U109" t="s">
        <v>322</v>
      </c>
      <c r="V109">
        <f>VLOOKUP(P109,[1]Sheet1!$B$2:$E$393,2,FALSE)</f>
        <v>0</v>
      </c>
      <c r="W109">
        <f>VLOOKUP(P109,[1]Sheet1!$B$2:$E$393,3,FALSE)</f>
        <v>1</v>
      </c>
      <c r="X109">
        <f>VLOOKUP(P109,[1]Sheet1!$B$2:$E$393,4,FALSE)</f>
        <v>0</v>
      </c>
      <c r="AB109">
        <v>13658</v>
      </c>
      <c r="AD109" t="s">
        <v>4423</v>
      </c>
      <c r="AE109">
        <v>736</v>
      </c>
      <c r="AF109">
        <f>VLOOKUP(AH109,'6'!$I$2:$J$33,2,FALSE)</f>
        <v>26</v>
      </c>
      <c r="AG109">
        <f>VLOOKUP(AH109,'4'!$C$11:$F$33,2,FALSE)</f>
        <v>17</v>
      </c>
      <c r="AH109" t="str">
        <f t="shared" si="3"/>
        <v>XI TOI 2</v>
      </c>
      <c r="AI109" t="s">
        <v>73</v>
      </c>
      <c r="AJ109" t="s">
        <v>322</v>
      </c>
      <c r="AK109">
        <f>VLOOKUP(AD109,[1]xi!$B$3:$E$208,2,FALSE)</f>
        <v>0</v>
      </c>
      <c r="AL109">
        <f>VLOOKUP(AD109,[1]xi!$B$3:$E$208,3,FALSE)</f>
        <v>0</v>
      </c>
      <c r="AM109">
        <f>VLOOKUP(AD109,[1]xi!$B$3:$E$208,4,FALSE)</f>
        <v>0</v>
      </c>
      <c r="AN109" t="s">
        <v>4759</v>
      </c>
    </row>
    <row r="110" spans="1:40" x14ac:dyDescent="0.25">
      <c r="A110">
        <v>108</v>
      </c>
      <c r="B110">
        <v>13383</v>
      </c>
      <c r="C110" t="s">
        <v>419</v>
      </c>
      <c r="D110" t="s">
        <v>420</v>
      </c>
      <c r="E110" t="s">
        <v>370</v>
      </c>
      <c r="F110">
        <v>0</v>
      </c>
      <c r="G110">
        <v>1</v>
      </c>
      <c r="H110">
        <v>1</v>
      </c>
      <c r="I110" t="s">
        <v>371</v>
      </c>
      <c r="J110">
        <v>4</v>
      </c>
      <c r="M110">
        <v>371</v>
      </c>
      <c r="N110">
        <v>13976</v>
      </c>
      <c r="P110" t="s">
        <v>4056</v>
      </c>
      <c r="Q110">
        <f>VLOOKUP(S110,'6'!$I$2:$J$33,2,FALSE)</f>
        <v>13</v>
      </c>
      <c r="R110">
        <f>VLOOKUP(S110,'4'!$C$11:$F$33,2,FALSE)</f>
        <v>16</v>
      </c>
      <c r="S110" t="str">
        <f t="shared" si="2"/>
        <v>X TOI 2</v>
      </c>
      <c r="T110" t="s">
        <v>72</v>
      </c>
      <c r="U110" t="s">
        <v>322</v>
      </c>
      <c r="V110">
        <f>VLOOKUP(P110,[1]Sheet1!$B$2:$E$393,2,FALSE)</f>
        <v>0</v>
      </c>
      <c r="W110">
        <f>VLOOKUP(P110,[1]Sheet1!$B$2:$E$393,3,FALSE)</f>
        <v>0</v>
      </c>
      <c r="X110">
        <f>VLOOKUP(P110,[1]Sheet1!$B$2:$E$393,4,FALSE)</f>
        <v>0</v>
      </c>
      <c r="AB110">
        <v>13659</v>
      </c>
      <c r="AD110" t="s">
        <v>4424</v>
      </c>
      <c r="AE110">
        <v>737</v>
      </c>
      <c r="AF110">
        <f>VLOOKUP(AH110,'6'!$I$2:$J$33,2,FALSE)</f>
        <v>26</v>
      </c>
      <c r="AG110">
        <f>VLOOKUP(AH110,'4'!$C$11:$F$33,2,FALSE)</f>
        <v>17</v>
      </c>
      <c r="AH110" t="str">
        <f t="shared" si="3"/>
        <v>XI TOI 2</v>
      </c>
      <c r="AI110" t="s">
        <v>73</v>
      </c>
      <c r="AJ110" t="s">
        <v>322</v>
      </c>
      <c r="AK110">
        <f>VLOOKUP(AD110,[1]xi!$B$3:$E$208,2,FALSE)</f>
        <v>1</v>
      </c>
      <c r="AL110">
        <f>VLOOKUP(AD110,[1]xi!$B$3:$E$208,3,FALSE)</f>
        <v>0</v>
      </c>
      <c r="AM110">
        <f>VLOOKUP(AD110,[1]xi!$B$3:$E$208,4,FALSE)</f>
        <v>0</v>
      </c>
      <c r="AN110" t="s">
        <v>4759</v>
      </c>
    </row>
    <row r="111" spans="1:40" x14ac:dyDescent="0.25">
      <c r="A111">
        <v>109</v>
      </c>
      <c r="B111">
        <v>13384</v>
      </c>
      <c r="C111" t="s">
        <v>421</v>
      </c>
      <c r="D111" t="s">
        <v>422</v>
      </c>
      <c r="E111" t="s">
        <v>370</v>
      </c>
      <c r="F111">
        <v>0</v>
      </c>
      <c r="G111">
        <v>2</v>
      </c>
      <c r="H111">
        <v>1</v>
      </c>
      <c r="I111" t="s">
        <v>371</v>
      </c>
      <c r="J111">
        <v>4</v>
      </c>
      <c r="M111">
        <v>372</v>
      </c>
      <c r="N111">
        <v>13977</v>
      </c>
      <c r="P111" t="s">
        <v>4057</v>
      </c>
      <c r="Q111">
        <f>VLOOKUP(S111,'6'!$I$2:$J$33,2,FALSE)</f>
        <v>13</v>
      </c>
      <c r="R111">
        <f>VLOOKUP(S111,'4'!$C$11:$F$33,2,FALSE)</f>
        <v>16</v>
      </c>
      <c r="S111" t="str">
        <f t="shared" si="2"/>
        <v>X TOI 2</v>
      </c>
      <c r="T111" t="s">
        <v>72</v>
      </c>
      <c r="U111" t="s">
        <v>322</v>
      </c>
      <c r="V111">
        <f>VLOOKUP(P111,[1]Sheet1!$B$2:$E$393,2,FALSE)</f>
        <v>0</v>
      </c>
      <c r="W111">
        <f>VLOOKUP(P111,[1]Sheet1!$B$2:$E$393,3,FALSE)</f>
        <v>0</v>
      </c>
      <c r="X111">
        <f>VLOOKUP(P111,[1]Sheet1!$B$2:$E$393,4,FALSE)</f>
        <v>0</v>
      </c>
      <c r="AB111">
        <v>13660</v>
      </c>
      <c r="AD111" t="s">
        <v>4425</v>
      </c>
      <c r="AE111">
        <v>738</v>
      </c>
      <c r="AF111">
        <f>VLOOKUP(AH111,'6'!$I$2:$J$33,2,FALSE)</f>
        <v>26</v>
      </c>
      <c r="AG111">
        <f>VLOOKUP(AH111,'4'!$C$11:$F$33,2,FALSE)</f>
        <v>17</v>
      </c>
      <c r="AH111" t="str">
        <f t="shared" si="3"/>
        <v>XI TOI 2</v>
      </c>
      <c r="AI111" t="s">
        <v>73</v>
      </c>
      <c r="AJ111" t="s">
        <v>322</v>
      </c>
      <c r="AK111">
        <f>VLOOKUP(AD111,[1]xi!$B$3:$E$208,2,FALSE)</f>
        <v>1</v>
      </c>
      <c r="AL111">
        <f>VLOOKUP(AD111,[1]xi!$B$3:$E$208,3,FALSE)</f>
        <v>0</v>
      </c>
      <c r="AM111">
        <f>VLOOKUP(AD111,[1]xi!$B$3:$E$208,4,FALSE)</f>
        <v>0</v>
      </c>
      <c r="AN111" t="s">
        <v>4759</v>
      </c>
    </row>
    <row r="112" spans="1:40" x14ac:dyDescent="0.25">
      <c r="A112">
        <v>110</v>
      </c>
      <c r="B112">
        <v>13385</v>
      </c>
      <c r="C112" t="s">
        <v>423</v>
      </c>
      <c r="D112" t="s">
        <v>424</v>
      </c>
      <c r="E112" t="s">
        <v>370</v>
      </c>
      <c r="F112">
        <v>0</v>
      </c>
      <c r="G112">
        <v>1</v>
      </c>
      <c r="H112">
        <v>2</v>
      </c>
      <c r="I112" t="s">
        <v>371</v>
      </c>
      <c r="J112">
        <v>4</v>
      </c>
      <c r="M112">
        <v>373</v>
      </c>
      <c r="N112">
        <v>14310</v>
      </c>
      <c r="P112" t="s">
        <v>4732</v>
      </c>
      <c r="Q112">
        <f>VLOOKUP(S112,'6'!$I$2:$J$33,2,FALSE)</f>
        <v>13</v>
      </c>
      <c r="R112">
        <f>VLOOKUP(S112,'4'!$C$11:$F$33,2,FALSE)</f>
        <v>16</v>
      </c>
      <c r="S112" t="str">
        <f t="shared" si="2"/>
        <v>X TOI 2</v>
      </c>
      <c r="T112" t="s">
        <v>72</v>
      </c>
      <c r="U112" t="s">
        <v>322</v>
      </c>
      <c r="V112">
        <f>VLOOKUP(P112,[1]Sheet1!$B$2:$E$393,2,FALSE)</f>
        <v>0</v>
      </c>
      <c r="W112">
        <f>VLOOKUP(P112,[1]Sheet1!$B$2:$E$393,3,FALSE)</f>
        <v>1</v>
      </c>
      <c r="X112">
        <f>VLOOKUP(P112,[1]Sheet1!$B$2:$E$393,4,FALSE)</f>
        <v>0</v>
      </c>
      <c r="AB112">
        <v>13661</v>
      </c>
      <c r="AD112" t="s">
        <v>4426</v>
      </c>
      <c r="AE112">
        <v>739</v>
      </c>
      <c r="AF112">
        <f>VLOOKUP(AH112,'6'!$I$2:$J$33,2,FALSE)</f>
        <v>26</v>
      </c>
      <c r="AG112">
        <f>VLOOKUP(AH112,'4'!$C$11:$F$33,2,FALSE)</f>
        <v>17</v>
      </c>
      <c r="AH112" t="str">
        <f t="shared" si="3"/>
        <v>XI TOI 2</v>
      </c>
      <c r="AI112" t="s">
        <v>73</v>
      </c>
      <c r="AJ112" t="s">
        <v>322</v>
      </c>
      <c r="AK112">
        <f>VLOOKUP(AD112,[1]xi!$B$3:$E$208,2,FALSE)</f>
        <v>0</v>
      </c>
      <c r="AL112">
        <f>VLOOKUP(AD112,[1]xi!$B$3:$E$208,3,FALSE)</f>
        <v>0</v>
      </c>
      <c r="AM112">
        <f>VLOOKUP(AD112,[1]xi!$B$3:$E$208,4,FALSE)</f>
        <v>0</v>
      </c>
      <c r="AN112" t="s">
        <v>4759</v>
      </c>
    </row>
    <row r="113" spans="1:40" x14ac:dyDescent="0.25">
      <c r="A113">
        <v>111</v>
      </c>
      <c r="B113">
        <v>13387</v>
      </c>
      <c r="C113" t="s">
        <v>425</v>
      </c>
      <c r="D113" t="s">
        <v>426</v>
      </c>
      <c r="E113" t="s">
        <v>427</v>
      </c>
      <c r="F113">
        <v>0</v>
      </c>
      <c r="G113">
        <v>0</v>
      </c>
      <c r="H113">
        <v>0</v>
      </c>
      <c r="I113" t="s">
        <v>428</v>
      </c>
      <c r="J113">
        <v>5</v>
      </c>
      <c r="M113">
        <v>374</v>
      </c>
      <c r="N113">
        <v>13978</v>
      </c>
      <c r="P113" t="s">
        <v>4059</v>
      </c>
      <c r="Q113">
        <f>VLOOKUP(S113,'6'!$I$2:$J$33,2,FALSE)</f>
        <v>13</v>
      </c>
      <c r="R113">
        <f>VLOOKUP(S113,'4'!$C$11:$F$33,2,FALSE)</f>
        <v>16</v>
      </c>
      <c r="S113" t="str">
        <f t="shared" si="2"/>
        <v>X TOI 2</v>
      </c>
      <c r="T113" t="s">
        <v>72</v>
      </c>
      <c r="U113" t="s">
        <v>322</v>
      </c>
      <c r="V113">
        <f>VLOOKUP(P113,[1]Sheet1!$B$2:$E$393,2,FALSE)</f>
        <v>0</v>
      </c>
      <c r="W113">
        <f>VLOOKUP(P113,[1]Sheet1!$B$2:$E$393,3,FALSE)</f>
        <v>0</v>
      </c>
      <c r="X113">
        <f>VLOOKUP(P113,[1]Sheet1!$B$2:$E$393,4,FALSE)</f>
        <v>0</v>
      </c>
      <c r="AB113">
        <v>13662</v>
      </c>
      <c r="AD113" t="s">
        <v>4427</v>
      </c>
      <c r="AE113">
        <v>740</v>
      </c>
      <c r="AF113">
        <f>VLOOKUP(AH113,'6'!$I$2:$J$33,2,FALSE)</f>
        <v>26</v>
      </c>
      <c r="AG113">
        <f>VLOOKUP(AH113,'4'!$C$11:$F$33,2,FALSE)</f>
        <v>17</v>
      </c>
      <c r="AH113" t="str">
        <f t="shared" si="3"/>
        <v>XI TOI 2</v>
      </c>
      <c r="AI113" t="s">
        <v>73</v>
      </c>
      <c r="AJ113" t="s">
        <v>322</v>
      </c>
      <c r="AK113">
        <f>VLOOKUP(AD113,[1]xi!$B$3:$E$208,2,FALSE)</f>
        <v>1</v>
      </c>
      <c r="AL113">
        <f>VLOOKUP(AD113,[1]xi!$B$3:$E$208,3,FALSE)</f>
        <v>1</v>
      </c>
      <c r="AM113">
        <f>VLOOKUP(AD113,[1]xi!$B$3:$E$208,4,FALSE)</f>
        <v>0</v>
      </c>
      <c r="AN113" t="s">
        <v>4759</v>
      </c>
    </row>
    <row r="114" spans="1:40" x14ac:dyDescent="0.25">
      <c r="A114">
        <v>112</v>
      </c>
      <c r="B114">
        <v>13388</v>
      </c>
      <c r="C114" t="s">
        <v>429</v>
      </c>
      <c r="D114" t="s">
        <v>430</v>
      </c>
      <c r="E114" t="s">
        <v>427</v>
      </c>
      <c r="F114">
        <v>0</v>
      </c>
      <c r="G114">
        <v>0</v>
      </c>
      <c r="H114">
        <v>0</v>
      </c>
      <c r="I114" t="s">
        <v>428</v>
      </c>
      <c r="J114">
        <v>5</v>
      </c>
      <c r="M114">
        <v>375</v>
      </c>
      <c r="N114">
        <v>13979</v>
      </c>
      <c r="P114" t="s">
        <v>4060</v>
      </c>
      <c r="Q114">
        <f>VLOOKUP(S114,'6'!$I$2:$J$33,2,FALSE)</f>
        <v>13</v>
      </c>
      <c r="R114">
        <f>VLOOKUP(S114,'4'!$C$11:$F$33,2,FALSE)</f>
        <v>16</v>
      </c>
      <c r="S114" t="str">
        <f t="shared" si="2"/>
        <v>X TOI 2</v>
      </c>
      <c r="T114" t="s">
        <v>72</v>
      </c>
      <c r="U114" t="s">
        <v>322</v>
      </c>
      <c r="V114">
        <f>VLOOKUP(P114,[1]Sheet1!$B$2:$E$393,2,FALSE)</f>
        <v>0</v>
      </c>
      <c r="W114">
        <f>VLOOKUP(P114,[1]Sheet1!$B$2:$E$393,3,FALSE)</f>
        <v>0</v>
      </c>
      <c r="X114">
        <f>VLOOKUP(P114,[1]Sheet1!$B$2:$E$393,4,FALSE)</f>
        <v>2</v>
      </c>
      <c r="AB114">
        <v>13663</v>
      </c>
      <c r="AD114" t="s">
        <v>4428</v>
      </c>
      <c r="AE114">
        <v>741</v>
      </c>
      <c r="AF114">
        <f>VLOOKUP(AH114,'6'!$I$2:$J$33,2,FALSE)</f>
        <v>26</v>
      </c>
      <c r="AG114">
        <f>VLOOKUP(AH114,'4'!$C$11:$F$33,2,FALSE)</f>
        <v>17</v>
      </c>
      <c r="AH114" t="str">
        <f t="shared" si="3"/>
        <v>XI TOI 2</v>
      </c>
      <c r="AI114" t="s">
        <v>73</v>
      </c>
      <c r="AJ114" t="s">
        <v>322</v>
      </c>
      <c r="AK114">
        <f>VLOOKUP(AD114,[1]xi!$B$3:$E$208,2,FALSE)</f>
        <v>0</v>
      </c>
      <c r="AL114">
        <f>VLOOKUP(AD114,[1]xi!$B$3:$E$208,3,FALSE)</f>
        <v>0</v>
      </c>
      <c r="AM114">
        <f>VLOOKUP(AD114,[1]xi!$B$3:$E$208,4,FALSE)</f>
        <v>1</v>
      </c>
      <c r="AN114" t="s">
        <v>4759</v>
      </c>
    </row>
    <row r="115" spans="1:40" x14ac:dyDescent="0.25">
      <c r="A115">
        <v>113</v>
      </c>
      <c r="B115">
        <v>13389</v>
      </c>
      <c r="C115" t="s">
        <v>431</v>
      </c>
      <c r="D115" t="s">
        <v>432</v>
      </c>
      <c r="E115" t="s">
        <v>427</v>
      </c>
      <c r="F115">
        <v>0</v>
      </c>
      <c r="G115">
        <v>0</v>
      </c>
      <c r="H115">
        <v>0</v>
      </c>
      <c r="I115" t="s">
        <v>428</v>
      </c>
      <c r="J115">
        <v>5</v>
      </c>
      <c r="M115">
        <v>376</v>
      </c>
      <c r="N115">
        <v>13980</v>
      </c>
      <c r="P115" t="s">
        <v>4061</v>
      </c>
      <c r="Q115">
        <f>VLOOKUP(S115,'6'!$I$2:$J$33,2,FALSE)</f>
        <v>13</v>
      </c>
      <c r="R115">
        <f>VLOOKUP(S115,'4'!$C$11:$F$33,2,FALSE)</f>
        <v>16</v>
      </c>
      <c r="S115" t="str">
        <f t="shared" si="2"/>
        <v>X TOI 2</v>
      </c>
      <c r="T115" t="s">
        <v>72</v>
      </c>
      <c r="U115" t="s">
        <v>322</v>
      </c>
      <c r="V115">
        <f>VLOOKUP(P115,[1]Sheet1!$B$2:$E$393,2,FALSE)</f>
        <v>1</v>
      </c>
      <c r="W115">
        <f>VLOOKUP(P115,[1]Sheet1!$B$2:$E$393,3,FALSE)</f>
        <v>0</v>
      </c>
      <c r="X115">
        <f>VLOOKUP(P115,[1]Sheet1!$B$2:$E$393,4,FALSE)</f>
        <v>2</v>
      </c>
      <c r="AB115">
        <v>13664</v>
      </c>
      <c r="AD115" t="s">
        <v>4429</v>
      </c>
      <c r="AE115">
        <v>742</v>
      </c>
      <c r="AF115">
        <f>VLOOKUP(AH115,'6'!$I$2:$J$33,2,FALSE)</f>
        <v>26</v>
      </c>
      <c r="AG115">
        <f>VLOOKUP(AH115,'4'!$C$11:$F$33,2,FALSE)</f>
        <v>17</v>
      </c>
      <c r="AH115" t="str">
        <f t="shared" si="3"/>
        <v>XI TOI 2</v>
      </c>
      <c r="AI115" t="s">
        <v>73</v>
      </c>
      <c r="AJ115" t="s">
        <v>322</v>
      </c>
      <c r="AK115">
        <f>VLOOKUP(AD115,[1]xi!$B$3:$E$208,2,FALSE)</f>
        <v>0</v>
      </c>
      <c r="AL115">
        <f>VLOOKUP(AD115,[1]xi!$B$3:$E$208,3,FALSE)</f>
        <v>0</v>
      </c>
      <c r="AM115">
        <f>VLOOKUP(AD115,[1]xi!$B$3:$E$208,4,FALSE)</f>
        <v>0</v>
      </c>
      <c r="AN115" t="s">
        <v>4759</v>
      </c>
    </row>
    <row r="116" spans="1:40" x14ac:dyDescent="0.25">
      <c r="A116">
        <v>114</v>
      </c>
      <c r="B116">
        <v>13390</v>
      </c>
      <c r="C116" t="s">
        <v>433</v>
      </c>
      <c r="D116" t="s">
        <v>434</v>
      </c>
      <c r="E116" t="s">
        <v>427</v>
      </c>
      <c r="F116">
        <v>0</v>
      </c>
      <c r="G116">
        <v>0</v>
      </c>
      <c r="H116">
        <v>0</v>
      </c>
      <c r="I116" t="s">
        <v>428</v>
      </c>
      <c r="J116">
        <v>5</v>
      </c>
      <c r="M116">
        <v>377</v>
      </c>
      <c r="N116">
        <v>13981</v>
      </c>
      <c r="P116" t="s">
        <v>4062</v>
      </c>
      <c r="Q116">
        <f>VLOOKUP(S116,'6'!$I$2:$J$33,2,FALSE)</f>
        <v>13</v>
      </c>
      <c r="R116">
        <f>VLOOKUP(S116,'4'!$C$11:$F$33,2,FALSE)</f>
        <v>16</v>
      </c>
      <c r="S116" t="str">
        <f t="shared" si="2"/>
        <v>X TOI 2</v>
      </c>
      <c r="T116" t="s">
        <v>72</v>
      </c>
      <c r="U116" t="s">
        <v>322</v>
      </c>
      <c r="V116">
        <f>VLOOKUP(P116,[1]Sheet1!$B$2:$E$393,2,FALSE)</f>
        <v>0</v>
      </c>
      <c r="W116">
        <f>VLOOKUP(P116,[1]Sheet1!$B$2:$E$393,3,FALSE)</f>
        <v>0</v>
      </c>
      <c r="X116">
        <f>VLOOKUP(P116,[1]Sheet1!$B$2:$E$393,4,FALSE)</f>
        <v>2</v>
      </c>
      <c r="AB116">
        <v>13665</v>
      </c>
      <c r="AD116" t="s">
        <v>4430</v>
      </c>
      <c r="AE116">
        <v>743</v>
      </c>
      <c r="AF116">
        <f>VLOOKUP(AH116,'6'!$I$2:$J$33,2,FALSE)</f>
        <v>27</v>
      </c>
      <c r="AG116">
        <f>VLOOKUP(AH116,'4'!$C$11:$F$33,2,FALSE)</f>
        <v>20</v>
      </c>
      <c r="AH116" t="str">
        <f t="shared" si="3"/>
        <v>XI TP 1</v>
      </c>
      <c r="AI116" t="s">
        <v>73</v>
      </c>
      <c r="AJ116" t="s">
        <v>371</v>
      </c>
      <c r="AK116">
        <f>VLOOKUP(AD116,[1]xi!$B$3:$E$208,2,FALSE)</f>
        <v>0</v>
      </c>
      <c r="AL116">
        <f>VLOOKUP(AD116,[1]xi!$B$3:$E$208,3,FALSE)</f>
        <v>0</v>
      </c>
      <c r="AM116">
        <f>VLOOKUP(AD116,[1]xi!$B$3:$E$208,4,FALSE)</f>
        <v>0</v>
      </c>
      <c r="AN116" t="s">
        <v>4759</v>
      </c>
    </row>
    <row r="117" spans="1:40" x14ac:dyDescent="0.25">
      <c r="A117">
        <v>115</v>
      </c>
      <c r="B117">
        <v>13391</v>
      </c>
      <c r="C117" t="s">
        <v>435</v>
      </c>
      <c r="D117" t="s">
        <v>436</v>
      </c>
      <c r="E117" t="s">
        <v>427</v>
      </c>
      <c r="F117">
        <v>0</v>
      </c>
      <c r="G117">
        <v>1</v>
      </c>
      <c r="H117">
        <v>0</v>
      </c>
      <c r="I117" t="s">
        <v>428</v>
      </c>
      <c r="J117">
        <v>5</v>
      </c>
      <c r="M117">
        <v>378</v>
      </c>
      <c r="N117">
        <v>14305</v>
      </c>
      <c r="P117" t="s">
        <v>4063</v>
      </c>
      <c r="Q117">
        <f>VLOOKUP(S117,'6'!$I$2:$J$33,2,FALSE)</f>
        <v>13</v>
      </c>
      <c r="R117">
        <f>VLOOKUP(S117,'4'!$C$11:$F$33,2,FALSE)</f>
        <v>16</v>
      </c>
      <c r="S117" t="str">
        <f t="shared" si="2"/>
        <v>X TOI 2</v>
      </c>
      <c r="T117" t="s">
        <v>72</v>
      </c>
      <c r="U117" t="s">
        <v>322</v>
      </c>
      <c r="V117">
        <f>VLOOKUP(P117,[1]Sheet1!$B$2:$E$393,2,FALSE)</f>
        <v>1</v>
      </c>
      <c r="W117">
        <f>VLOOKUP(P117,[1]Sheet1!$B$2:$E$393,3,FALSE)</f>
        <v>0</v>
      </c>
      <c r="X117">
        <f>VLOOKUP(P117,[1]Sheet1!$B$2:$E$393,4,FALSE)</f>
        <v>1</v>
      </c>
      <c r="AB117">
        <v>13666</v>
      </c>
      <c r="AD117" t="s">
        <v>4431</v>
      </c>
      <c r="AE117">
        <v>744</v>
      </c>
      <c r="AF117">
        <f>VLOOKUP(AH117,'6'!$I$2:$J$33,2,FALSE)</f>
        <v>27</v>
      </c>
      <c r="AG117">
        <f>VLOOKUP(AH117,'4'!$C$11:$F$33,2,FALSE)</f>
        <v>20</v>
      </c>
      <c r="AH117" t="str">
        <f t="shared" si="3"/>
        <v>XI TP 1</v>
      </c>
      <c r="AI117" t="s">
        <v>73</v>
      </c>
      <c r="AJ117" t="s">
        <v>371</v>
      </c>
      <c r="AK117">
        <f>VLOOKUP(AD117,[1]xi!$B$3:$E$208,2,FALSE)</f>
        <v>0</v>
      </c>
      <c r="AL117">
        <f>VLOOKUP(AD117,[1]xi!$B$3:$E$208,3,FALSE)</f>
        <v>0</v>
      </c>
      <c r="AM117">
        <f>VLOOKUP(AD117,[1]xi!$B$3:$E$208,4,FALSE)</f>
        <v>0</v>
      </c>
      <c r="AN117" t="s">
        <v>4759</v>
      </c>
    </row>
    <row r="118" spans="1:40" x14ac:dyDescent="0.25">
      <c r="A118">
        <v>116</v>
      </c>
      <c r="B118">
        <v>13392</v>
      </c>
      <c r="C118" t="s">
        <v>437</v>
      </c>
      <c r="D118" t="s">
        <v>438</v>
      </c>
      <c r="E118" t="s">
        <v>427</v>
      </c>
      <c r="F118">
        <v>0</v>
      </c>
      <c r="G118">
        <v>0</v>
      </c>
      <c r="H118">
        <v>0</v>
      </c>
      <c r="I118" t="s">
        <v>428</v>
      </c>
      <c r="J118">
        <v>5</v>
      </c>
      <c r="M118">
        <v>379</v>
      </c>
      <c r="N118">
        <v>14309</v>
      </c>
      <c r="P118" t="s">
        <v>4064</v>
      </c>
      <c r="Q118">
        <f>VLOOKUP(S118,'6'!$I$2:$J$33,2,FALSE)</f>
        <v>13</v>
      </c>
      <c r="R118">
        <f>VLOOKUP(S118,'4'!$C$11:$F$33,2,FALSE)</f>
        <v>16</v>
      </c>
      <c r="S118" t="str">
        <f t="shared" si="2"/>
        <v>X TOI 2</v>
      </c>
      <c r="T118" t="s">
        <v>72</v>
      </c>
      <c r="U118" t="s">
        <v>322</v>
      </c>
      <c r="V118">
        <f>VLOOKUP(P118,[1]Sheet1!$B$2:$E$393,2,FALSE)</f>
        <v>0</v>
      </c>
      <c r="W118">
        <f>VLOOKUP(P118,[1]Sheet1!$B$2:$E$393,3,FALSE)</f>
        <v>0</v>
      </c>
      <c r="X118">
        <f>VLOOKUP(P118,[1]Sheet1!$B$2:$E$393,4,FALSE)</f>
        <v>3</v>
      </c>
      <c r="AB118">
        <v>13667</v>
      </c>
      <c r="AD118" t="s">
        <v>4432</v>
      </c>
      <c r="AE118">
        <v>745</v>
      </c>
      <c r="AF118">
        <f>VLOOKUP(AH118,'6'!$I$2:$J$33,2,FALSE)</f>
        <v>27</v>
      </c>
      <c r="AG118">
        <f>VLOOKUP(AH118,'4'!$C$11:$F$33,2,FALSE)</f>
        <v>20</v>
      </c>
      <c r="AH118" t="str">
        <f t="shared" si="3"/>
        <v>XI TP 1</v>
      </c>
      <c r="AI118" t="s">
        <v>73</v>
      </c>
      <c r="AJ118" t="s">
        <v>371</v>
      </c>
      <c r="AK118">
        <f>VLOOKUP(AD118,[1]xi!$B$3:$E$208,2,FALSE)</f>
        <v>0</v>
      </c>
      <c r="AL118">
        <f>VLOOKUP(AD118,[1]xi!$B$3:$E$208,3,FALSE)</f>
        <v>0</v>
      </c>
      <c r="AM118">
        <f>VLOOKUP(AD118,[1]xi!$B$3:$E$208,4,FALSE)</f>
        <v>0</v>
      </c>
      <c r="AN118" t="s">
        <v>4759</v>
      </c>
    </row>
    <row r="119" spans="1:40" x14ac:dyDescent="0.25">
      <c r="A119">
        <v>117</v>
      </c>
      <c r="B119">
        <v>13393</v>
      </c>
      <c r="C119" t="s">
        <v>439</v>
      </c>
      <c r="D119" t="s">
        <v>440</v>
      </c>
      <c r="E119" t="s">
        <v>427</v>
      </c>
      <c r="F119">
        <v>0</v>
      </c>
      <c r="G119">
        <v>0</v>
      </c>
      <c r="H119">
        <v>0</v>
      </c>
      <c r="I119" t="s">
        <v>428</v>
      </c>
      <c r="J119">
        <v>5</v>
      </c>
      <c r="M119">
        <v>380</v>
      </c>
      <c r="N119">
        <v>13982</v>
      </c>
      <c r="P119" t="s">
        <v>4065</v>
      </c>
      <c r="Q119">
        <f>VLOOKUP(S119,'6'!$I$2:$J$33,2,FALSE)</f>
        <v>14</v>
      </c>
      <c r="R119">
        <f>VLOOKUP(S119,'4'!$C$11:$F$33,2,FALSE)</f>
        <v>18</v>
      </c>
      <c r="S119" t="str">
        <f t="shared" si="2"/>
        <v>X TOI 3</v>
      </c>
      <c r="T119" t="s">
        <v>72</v>
      </c>
      <c r="U119" t="s">
        <v>3926</v>
      </c>
      <c r="V119">
        <f>VLOOKUP(P119,[1]Sheet1!$B$2:$E$393,2,FALSE)</f>
        <v>0</v>
      </c>
      <c r="W119">
        <f>VLOOKUP(P119,[1]Sheet1!$B$2:$E$393,3,FALSE)</f>
        <v>0</v>
      </c>
      <c r="X119">
        <f>VLOOKUP(P119,[1]Sheet1!$B$2:$E$393,4,FALSE)</f>
        <v>0</v>
      </c>
      <c r="AB119">
        <v>13668</v>
      </c>
      <c r="AD119" t="s">
        <v>4433</v>
      </c>
      <c r="AE119">
        <v>746</v>
      </c>
      <c r="AF119">
        <f>VLOOKUP(AH119,'6'!$I$2:$J$33,2,FALSE)</f>
        <v>27</v>
      </c>
      <c r="AG119">
        <f>VLOOKUP(AH119,'4'!$C$11:$F$33,2,FALSE)</f>
        <v>20</v>
      </c>
      <c r="AH119" t="str">
        <f t="shared" si="3"/>
        <v>XI TP 1</v>
      </c>
      <c r="AI119" t="s">
        <v>73</v>
      </c>
      <c r="AJ119" t="s">
        <v>371</v>
      </c>
      <c r="AK119">
        <f>VLOOKUP(AD119,[1]xi!$B$3:$E$208,2,FALSE)</f>
        <v>0</v>
      </c>
      <c r="AL119">
        <f>VLOOKUP(AD119,[1]xi!$B$3:$E$208,3,FALSE)</f>
        <v>0</v>
      </c>
      <c r="AM119">
        <f>VLOOKUP(AD119,[1]xi!$B$3:$E$208,4,FALSE)</f>
        <v>0</v>
      </c>
      <c r="AN119" t="s">
        <v>4759</v>
      </c>
    </row>
    <row r="120" spans="1:40" x14ac:dyDescent="0.25">
      <c r="A120">
        <v>118</v>
      </c>
      <c r="B120">
        <v>13394</v>
      </c>
      <c r="C120" t="s">
        <v>441</v>
      </c>
      <c r="D120" t="s">
        <v>442</v>
      </c>
      <c r="E120" t="s">
        <v>427</v>
      </c>
      <c r="F120">
        <v>0</v>
      </c>
      <c r="G120">
        <v>0</v>
      </c>
      <c r="H120">
        <v>2</v>
      </c>
      <c r="I120" t="s">
        <v>428</v>
      </c>
      <c r="J120">
        <v>5</v>
      </c>
      <c r="M120">
        <v>381</v>
      </c>
      <c r="N120">
        <v>13983</v>
      </c>
      <c r="P120" t="s">
        <v>4066</v>
      </c>
      <c r="Q120">
        <f>VLOOKUP(S120,'6'!$I$2:$J$33,2,FALSE)</f>
        <v>14</v>
      </c>
      <c r="R120">
        <f>VLOOKUP(S120,'4'!$C$11:$F$33,2,FALSE)</f>
        <v>18</v>
      </c>
      <c r="S120" t="str">
        <f t="shared" si="2"/>
        <v>X TOI 3</v>
      </c>
      <c r="T120" t="s">
        <v>72</v>
      </c>
      <c r="U120" t="s">
        <v>3926</v>
      </c>
      <c r="V120">
        <f>VLOOKUP(P120,[1]Sheet1!$B$2:$E$393,2,FALSE)</f>
        <v>0</v>
      </c>
      <c r="W120">
        <f>VLOOKUP(P120,[1]Sheet1!$B$2:$E$393,3,FALSE)</f>
        <v>0</v>
      </c>
      <c r="X120">
        <f>VLOOKUP(P120,[1]Sheet1!$B$2:$E$393,4,FALSE)</f>
        <v>2</v>
      </c>
      <c r="AB120">
        <v>13669</v>
      </c>
      <c r="AD120" t="s">
        <v>4434</v>
      </c>
      <c r="AE120">
        <v>747</v>
      </c>
      <c r="AF120">
        <f>VLOOKUP(AH120,'6'!$I$2:$J$33,2,FALSE)</f>
        <v>27</v>
      </c>
      <c r="AG120">
        <f>VLOOKUP(AH120,'4'!$C$11:$F$33,2,FALSE)</f>
        <v>20</v>
      </c>
      <c r="AH120" t="str">
        <f t="shared" si="3"/>
        <v>XI TP 1</v>
      </c>
      <c r="AI120" t="s">
        <v>73</v>
      </c>
      <c r="AJ120" t="s">
        <v>371</v>
      </c>
      <c r="AK120">
        <f>VLOOKUP(AD120,[1]xi!$B$3:$E$208,2,FALSE)</f>
        <v>0</v>
      </c>
      <c r="AL120">
        <f>VLOOKUP(AD120,[1]xi!$B$3:$E$208,3,FALSE)</f>
        <v>0</v>
      </c>
      <c r="AM120">
        <f>VLOOKUP(AD120,[1]xi!$B$3:$E$208,4,FALSE)</f>
        <v>0</v>
      </c>
      <c r="AN120" t="s">
        <v>4759</v>
      </c>
    </row>
    <row r="121" spans="1:40" x14ac:dyDescent="0.25">
      <c r="A121">
        <v>119</v>
      </c>
      <c r="B121">
        <v>13395</v>
      </c>
      <c r="C121" t="s">
        <v>443</v>
      </c>
      <c r="D121" t="s">
        <v>444</v>
      </c>
      <c r="E121" t="s">
        <v>427</v>
      </c>
      <c r="F121">
        <v>0</v>
      </c>
      <c r="G121">
        <v>2</v>
      </c>
      <c r="H121">
        <v>1</v>
      </c>
      <c r="I121" t="s">
        <v>428</v>
      </c>
      <c r="J121">
        <v>5</v>
      </c>
      <c r="M121">
        <v>382</v>
      </c>
      <c r="N121">
        <v>13984</v>
      </c>
      <c r="P121" t="s">
        <v>4067</v>
      </c>
      <c r="Q121">
        <f>VLOOKUP(S121,'6'!$I$2:$J$33,2,FALSE)</f>
        <v>14</v>
      </c>
      <c r="R121">
        <f>VLOOKUP(S121,'4'!$C$11:$F$33,2,FALSE)</f>
        <v>18</v>
      </c>
      <c r="S121" t="str">
        <f t="shared" si="2"/>
        <v>X TOI 3</v>
      </c>
      <c r="T121" t="s">
        <v>72</v>
      </c>
      <c r="U121" t="s">
        <v>3926</v>
      </c>
      <c r="V121">
        <f>VLOOKUP(P121,[1]Sheet1!$B$2:$E$393,2,FALSE)</f>
        <v>0</v>
      </c>
      <c r="W121">
        <f>VLOOKUP(P121,[1]Sheet1!$B$2:$E$393,3,FALSE)</f>
        <v>0</v>
      </c>
      <c r="X121">
        <f>VLOOKUP(P121,[1]Sheet1!$B$2:$E$393,4,FALSE)</f>
        <v>0</v>
      </c>
      <c r="AB121">
        <v>13670</v>
      </c>
      <c r="AD121" t="s">
        <v>4435</v>
      </c>
      <c r="AE121">
        <v>748</v>
      </c>
      <c r="AF121">
        <f>VLOOKUP(AH121,'6'!$I$2:$J$33,2,FALSE)</f>
        <v>27</v>
      </c>
      <c r="AG121">
        <f>VLOOKUP(AH121,'4'!$C$11:$F$33,2,FALSE)</f>
        <v>20</v>
      </c>
      <c r="AH121" t="str">
        <f t="shared" si="3"/>
        <v>XI TP 1</v>
      </c>
      <c r="AI121" t="s">
        <v>73</v>
      </c>
      <c r="AJ121" t="s">
        <v>371</v>
      </c>
      <c r="AK121">
        <f>VLOOKUP(AD121,[1]xi!$B$3:$E$208,2,FALSE)</f>
        <v>0</v>
      </c>
      <c r="AL121">
        <f>VLOOKUP(AD121,[1]xi!$B$3:$E$208,3,FALSE)</f>
        <v>0</v>
      </c>
      <c r="AM121">
        <f>VLOOKUP(AD121,[1]xi!$B$3:$E$208,4,FALSE)</f>
        <v>0</v>
      </c>
      <c r="AN121" t="s">
        <v>4759</v>
      </c>
    </row>
    <row r="122" spans="1:40" x14ac:dyDescent="0.25">
      <c r="A122">
        <v>120</v>
      </c>
      <c r="B122">
        <v>13396</v>
      </c>
      <c r="C122" t="s">
        <v>445</v>
      </c>
      <c r="D122" t="s">
        <v>446</v>
      </c>
      <c r="E122" t="s">
        <v>427</v>
      </c>
      <c r="F122">
        <v>0</v>
      </c>
      <c r="G122">
        <v>0</v>
      </c>
      <c r="H122">
        <v>0</v>
      </c>
      <c r="I122" t="s">
        <v>428</v>
      </c>
      <c r="J122">
        <v>5</v>
      </c>
      <c r="M122">
        <v>383</v>
      </c>
      <c r="N122">
        <v>13985</v>
      </c>
      <c r="P122" t="s">
        <v>4068</v>
      </c>
      <c r="Q122">
        <f>VLOOKUP(S122,'6'!$I$2:$J$33,2,FALSE)</f>
        <v>14</v>
      </c>
      <c r="R122">
        <f>VLOOKUP(S122,'4'!$C$11:$F$33,2,FALSE)</f>
        <v>18</v>
      </c>
      <c r="S122" t="str">
        <f t="shared" si="2"/>
        <v>X TOI 3</v>
      </c>
      <c r="T122" t="s">
        <v>72</v>
      </c>
      <c r="U122" t="s">
        <v>3926</v>
      </c>
      <c r="V122">
        <f>VLOOKUP(P122,[1]Sheet1!$B$2:$E$393,2,FALSE)</f>
        <v>0</v>
      </c>
      <c r="W122">
        <f>VLOOKUP(P122,[1]Sheet1!$B$2:$E$393,3,FALSE)</f>
        <v>0</v>
      </c>
      <c r="X122">
        <f>VLOOKUP(P122,[1]Sheet1!$B$2:$E$393,4,FALSE)</f>
        <v>0</v>
      </c>
      <c r="AB122">
        <v>13671</v>
      </c>
      <c r="AD122" t="s">
        <v>4436</v>
      </c>
      <c r="AE122">
        <v>749</v>
      </c>
      <c r="AF122">
        <f>VLOOKUP(AH122,'6'!$I$2:$J$33,2,FALSE)</f>
        <v>27</v>
      </c>
      <c r="AG122">
        <f>VLOOKUP(AH122,'4'!$C$11:$F$33,2,FALSE)</f>
        <v>20</v>
      </c>
      <c r="AH122" t="str">
        <f t="shared" si="3"/>
        <v>XI TP 1</v>
      </c>
      <c r="AI122" t="s">
        <v>73</v>
      </c>
      <c r="AJ122" t="s">
        <v>371</v>
      </c>
      <c r="AK122">
        <f>VLOOKUP(AD122,[1]xi!$B$3:$E$208,2,FALSE)</f>
        <v>0</v>
      </c>
      <c r="AL122">
        <f>VLOOKUP(AD122,[1]xi!$B$3:$E$208,3,FALSE)</f>
        <v>0</v>
      </c>
      <c r="AM122">
        <f>VLOOKUP(AD122,[1]xi!$B$3:$E$208,4,FALSE)</f>
        <v>0</v>
      </c>
      <c r="AN122" t="s">
        <v>4759</v>
      </c>
    </row>
    <row r="123" spans="1:40" x14ac:dyDescent="0.25">
      <c r="A123">
        <v>121</v>
      </c>
      <c r="B123">
        <v>13397</v>
      </c>
      <c r="C123" t="s">
        <v>447</v>
      </c>
      <c r="D123" t="s">
        <v>448</v>
      </c>
      <c r="E123" t="s">
        <v>427</v>
      </c>
      <c r="F123">
        <v>0</v>
      </c>
      <c r="G123">
        <v>0</v>
      </c>
      <c r="H123">
        <v>0</v>
      </c>
      <c r="I123" t="s">
        <v>428</v>
      </c>
      <c r="J123">
        <v>5</v>
      </c>
      <c r="M123">
        <v>384</v>
      </c>
      <c r="N123">
        <v>13986</v>
      </c>
      <c r="P123" t="s">
        <v>4069</v>
      </c>
      <c r="Q123">
        <f>VLOOKUP(S123,'6'!$I$2:$J$33,2,FALSE)</f>
        <v>14</v>
      </c>
      <c r="R123">
        <f>VLOOKUP(S123,'4'!$C$11:$F$33,2,FALSE)</f>
        <v>18</v>
      </c>
      <c r="S123" t="str">
        <f t="shared" si="2"/>
        <v>X TOI 3</v>
      </c>
      <c r="T123" t="s">
        <v>72</v>
      </c>
      <c r="U123" t="s">
        <v>3926</v>
      </c>
      <c r="V123">
        <f>VLOOKUP(P123,[1]Sheet1!$B$2:$E$393,2,FALSE)</f>
        <v>0</v>
      </c>
      <c r="W123">
        <f>VLOOKUP(P123,[1]Sheet1!$B$2:$E$393,3,FALSE)</f>
        <v>0</v>
      </c>
      <c r="X123">
        <f>VLOOKUP(P123,[1]Sheet1!$B$2:$E$393,4,FALSE)</f>
        <v>0</v>
      </c>
      <c r="AB123">
        <v>13672</v>
      </c>
      <c r="AD123" t="s">
        <v>4437</v>
      </c>
      <c r="AE123">
        <v>750</v>
      </c>
      <c r="AF123">
        <f>VLOOKUP(AH123,'6'!$I$2:$J$33,2,FALSE)</f>
        <v>27</v>
      </c>
      <c r="AG123">
        <f>VLOOKUP(AH123,'4'!$C$11:$F$33,2,FALSE)</f>
        <v>20</v>
      </c>
      <c r="AH123" t="str">
        <f t="shared" si="3"/>
        <v>XI TP 1</v>
      </c>
      <c r="AI123" t="s">
        <v>73</v>
      </c>
      <c r="AJ123" t="s">
        <v>371</v>
      </c>
      <c r="AK123">
        <f>VLOOKUP(AD123,[1]xi!$B$3:$E$208,2,FALSE)</f>
        <v>0</v>
      </c>
      <c r="AL123">
        <f>VLOOKUP(AD123,[1]xi!$B$3:$E$208,3,FALSE)</f>
        <v>0</v>
      </c>
      <c r="AM123">
        <f>VLOOKUP(AD123,[1]xi!$B$3:$E$208,4,FALSE)</f>
        <v>0</v>
      </c>
      <c r="AN123" t="s">
        <v>4759</v>
      </c>
    </row>
    <row r="124" spans="1:40" x14ac:dyDescent="0.25">
      <c r="A124">
        <v>122</v>
      </c>
      <c r="B124">
        <v>13399</v>
      </c>
      <c r="C124" t="s">
        <v>449</v>
      </c>
      <c r="D124" t="s">
        <v>450</v>
      </c>
      <c r="E124" t="s">
        <v>427</v>
      </c>
      <c r="F124">
        <v>0</v>
      </c>
      <c r="G124">
        <v>1</v>
      </c>
      <c r="H124">
        <v>2</v>
      </c>
      <c r="I124" t="s">
        <v>428</v>
      </c>
      <c r="J124">
        <v>5</v>
      </c>
      <c r="M124">
        <v>385</v>
      </c>
      <c r="N124">
        <v>13987</v>
      </c>
      <c r="P124" t="s">
        <v>4070</v>
      </c>
      <c r="Q124">
        <f>VLOOKUP(S124,'6'!$I$2:$J$33,2,FALSE)</f>
        <v>14</v>
      </c>
      <c r="R124">
        <f>VLOOKUP(S124,'4'!$C$11:$F$33,2,FALSE)</f>
        <v>18</v>
      </c>
      <c r="S124" t="str">
        <f t="shared" si="2"/>
        <v>X TOI 3</v>
      </c>
      <c r="T124" t="s">
        <v>72</v>
      </c>
      <c r="U124" t="s">
        <v>3926</v>
      </c>
      <c r="V124">
        <f>VLOOKUP(P124,[1]Sheet1!$B$2:$E$393,2,FALSE)</f>
        <v>1</v>
      </c>
      <c r="W124">
        <f>VLOOKUP(P124,[1]Sheet1!$B$2:$E$393,3,FALSE)</f>
        <v>0</v>
      </c>
      <c r="X124">
        <f>VLOOKUP(P124,[1]Sheet1!$B$2:$E$393,4,FALSE)</f>
        <v>0</v>
      </c>
      <c r="AB124">
        <v>13673</v>
      </c>
      <c r="AD124" t="s">
        <v>4438</v>
      </c>
      <c r="AE124">
        <v>751</v>
      </c>
      <c r="AF124">
        <f>VLOOKUP(AH124,'6'!$I$2:$J$33,2,FALSE)</f>
        <v>27</v>
      </c>
      <c r="AG124">
        <f>VLOOKUP(AH124,'4'!$C$11:$F$33,2,FALSE)</f>
        <v>20</v>
      </c>
      <c r="AH124" t="str">
        <f t="shared" si="3"/>
        <v>XI TP 1</v>
      </c>
      <c r="AI124" t="s">
        <v>73</v>
      </c>
      <c r="AJ124" t="s">
        <v>371</v>
      </c>
      <c r="AK124">
        <f>VLOOKUP(AD124,[1]xi!$B$3:$E$208,2,FALSE)</f>
        <v>0</v>
      </c>
      <c r="AL124">
        <f>VLOOKUP(AD124,[1]xi!$B$3:$E$208,3,FALSE)</f>
        <v>0</v>
      </c>
      <c r="AM124">
        <f>VLOOKUP(AD124,[1]xi!$B$3:$E$208,4,FALSE)</f>
        <v>0</v>
      </c>
      <c r="AN124" t="s">
        <v>4759</v>
      </c>
    </row>
    <row r="125" spans="1:40" x14ac:dyDescent="0.25">
      <c r="A125">
        <v>123</v>
      </c>
      <c r="B125">
        <v>13400</v>
      </c>
      <c r="C125" t="s">
        <v>451</v>
      </c>
      <c r="D125" t="s">
        <v>452</v>
      </c>
      <c r="E125" t="s">
        <v>427</v>
      </c>
      <c r="F125">
        <v>0</v>
      </c>
      <c r="G125">
        <v>0</v>
      </c>
      <c r="H125">
        <v>1</v>
      </c>
      <c r="I125" t="s">
        <v>428</v>
      </c>
      <c r="J125">
        <v>5</v>
      </c>
      <c r="M125">
        <v>386</v>
      </c>
      <c r="N125">
        <v>13988</v>
      </c>
      <c r="P125" t="s">
        <v>4071</v>
      </c>
      <c r="Q125">
        <f>VLOOKUP(S125,'6'!$I$2:$J$33,2,FALSE)</f>
        <v>14</v>
      </c>
      <c r="R125">
        <f>VLOOKUP(S125,'4'!$C$11:$F$33,2,FALSE)</f>
        <v>18</v>
      </c>
      <c r="S125" t="str">
        <f t="shared" si="2"/>
        <v>X TOI 3</v>
      </c>
      <c r="T125" t="s">
        <v>72</v>
      </c>
      <c r="U125" t="s">
        <v>3926</v>
      </c>
      <c r="V125">
        <f>VLOOKUP(P125,[1]Sheet1!$B$2:$E$393,2,FALSE)</f>
        <v>0</v>
      </c>
      <c r="W125">
        <f>VLOOKUP(P125,[1]Sheet1!$B$2:$E$393,3,FALSE)</f>
        <v>0</v>
      </c>
      <c r="X125">
        <f>VLOOKUP(P125,[1]Sheet1!$B$2:$E$393,4,FALSE)</f>
        <v>0</v>
      </c>
      <c r="AB125">
        <v>13674</v>
      </c>
      <c r="AD125" t="s">
        <v>4439</v>
      </c>
      <c r="AE125">
        <v>752</v>
      </c>
      <c r="AF125">
        <f>VLOOKUP(AH125,'6'!$I$2:$J$33,2,FALSE)</f>
        <v>27</v>
      </c>
      <c r="AG125">
        <f>VLOOKUP(AH125,'4'!$C$11:$F$33,2,FALSE)</f>
        <v>20</v>
      </c>
      <c r="AH125" t="str">
        <f t="shared" si="3"/>
        <v>XI TP 1</v>
      </c>
      <c r="AI125" t="s">
        <v>73</v>
      </c>
      <c r="AJ125" t="s">
        <v>371</v>
      </c>
      <c r="AK125">
        <f>VLOOKUP(AD125,[1]xi!$B$3:$E$208,2,FALSE)</f>
        <v>0</v>
      </c>
      <c r="AL125">
        <f>VLOOKUP(AD125,[1]xi!$B$3:$E$208,3,FALSE)</f>
        <v>0</v>
      </c>
      <c r="AM125">
        <f>VLOOKUP(AD125,[1]xi!$B$3:$E$208,4,FALSE)</f>
        <v>0</v>
      </c>
      <c r="AN125" t="s">
        <v>4759</v>
      </c>
    </row>
    <row r="126" spans="1:40" x14ac:dyDescent="0.25">
      <c r="A126">
        <v>124</v>
      </c>
      <c r="B126">
        <v>13401</v>
      </c>
      <c r="C126" t="s">
        <v>453</v>
      </c>
      <c r="D126" t="s">
        <v>454</v>
      </c>
      <c r="E126" t="s">
        <v>427</v>
      </c>
      <c r="F126">
        <v>0</v>
      </c>
      <c r="G126">
        <v>0</v>
      </c>
      <c r="H126">
        <v>0</v>
      </c>
      <c r="I126" t="s">
        <v>428</v>
      </c>
      <c r="J126">
        <v>5</v>
      </c>
      <c r="M126">
        <v>387</v>
      </c>
      <c r="N126">
        <v>13989</v>
      </c>
      <c r="P126" t="s">
        <v>4072</v>
      </c>
      <c r="Q126">
        <f>VLOOKUP(S126,'6'!$I$2:$J$33,2,FALSE)</f>
        <v>14</v>
      </c>
      <c r="R126">
        <f>VLOOKUP(S126,'4'!$C$11:$F$33,2,FALSE)</f>
        <v>18</v>
      </c>
      <c r="S126" t="str">
        <f t="shared" si="2"/>
        <v>X TOI 3</v>
      </c>
      <c r="T126" t="s">
        <v>72</v>
      </c>
      <c r="U126" t="s">
        <v>3926</v>
      </c>
      <c r="V126">
        <f>VLOOKUP(P126,[1]Sheet1!$B$2:$E$393,2,FALSE)</f>
        <v>1</v>
      </c>
      <c r="W126">
        <f>VLOOKUP(P126,[1]Sheet1!$B$2:$E$393,3,FALSE)</f>
        <v>0</v>
      </c>
      <c r="X126">
        <f>VLOOKUP(P126,[1]Sheet1!$B$2:$E$393,4,FALSE)</f>
        <v>0</v>
      </c>
      <c r="AB126">
        <v>13675</v>
      </c>
      <c r="AD126" t="s">
        <v>4440</v>
      </c>
      <c r="AE126">
        <v>753</v>
      </c>
      <c r="AF126">
        <f>VLOOKUP(AH126,'6'!$I$2:$J$33,2,FALSE)</f>
        <v>27</v>
      </c>
      <c r="AG126">
        <f>VLOOKUP(AH126,'4'!$C$11:$F$33,2,FALSE)</f>
        <v>20</v>
      </c>
      <c r="AH126" t="str">
        <f t="shared" si="3"/>
        <v>XI TP 1</v>
      </c>
      <c r="AI126" t="s">
        <v>73</v>
      </c>
      <c r="AJ126" t="s">
        <v>371</v>
      </c>
      <c r="AK126">
        <f>VLOOKUP(AD126,[1]xi!$B$3:$E$208,2,FALSE)</f>
        <v>0</v>
      </c>
      <c r="AL126">
        <f>VLOOKUP(AD126,[1]xi!$B$3:$E$208,3,FALSE)</f>
        <v>0</v>
      </c>
      <c r="AM126">
        <f>VLOOKUP(AD126,[1]xi!$B$3:$E$208,4,FALSE)</f>
        <v>0</v>
      </c>
      <c r="AN126" t="s">
        <v>4759</v>
      </c>
    </row>
    <row r="127" spans="1:40" x14ac:dyDescent="0.25">
      <c r="A127">
        <v>125</v>
      </c>
      <c r="B127">
        <v>13402</v>
      </c>
      <c r="C127" t="s">
        <v>455</v>
      </c>
      <c r="D127" t="s">
        <v>456</v>
      </c>
      <c r="E127" t="s">
        <v>427</v>
      </c>
      <c r="F127">
        <v>0</v>
      </c>
      <c r="G127">
        <v>0</v>
      </c>
      <c r="H127">
        <v>0</v>
      </c>
      <c r="I127" t="s">
        <v>428</v>
      </c>
      <c r="J127">
        <v>5</v>
      </c>
      <c r="M127">
        <v>388</v>
      </c>
      <c r="N127">
        <v>13990</v>
      </c>
      <c r="P127" t="s">
        <v>4073</v>
      </c>
      <c r="Q127">
        <f>VLOOKUP(S127,'6'!$I$2:$J$33,2,FALSE)</f>
        <v>14</v>
      </c>
      <c r="R127">
        <f>VLOOKUP(S127,'4'!$C$11:$F$33,2,FALSE)</f>
        <v>18</v>
      </c>
      <c r="S127" t="str">
        <f t="shared" si="2"/>
        <v>X TOI 3</v>
      </c>
      <c r="T127" t="s">
        <v>72</v>
      </c>
      <c r="U127" t="s">
        <v>3926</v>
      </c>
      <c r="V127">
        <f>VLOOKUP(P127,[1]Sheet1!$B$2:$E$393,2,FALSE)</f>
        <v>0</v>
      </c>
      <c r="W127">
        <f>VLOOKUP(P127,[1]Sheet1!$B$2:$E$393,3,FALSE)</f>
        <v>0</v>
      </c>
      <c r="X127">
        <f>VLOOKUP(P127,[1]Sheet1!$B$2:$E$393,4,FALSE)</f>
        <v>0</v>
      </c>
      <c r="AB127">
        <v>13676</v>
      </c>
      <c r="AD127" t="s">
        <v>4441</v>
      </c>
      <c r="AE127">
        <v>754</v>
      </c>
      <c r="AF127">
        <f>VLOOKUP(AH127,'6'!$I$2:$J$33,2,FALSE)</f>
        <v>27</v>
      </c>
      <c r="AG127">
        <f>VLOOKUP(AH127,'4'!$C$11:$F$33,2,FALSE)</f>
        <v>20</v>
      </c>
      <c r="AH127" t="str">
        <f t="shared" si="3"/>
        <v>XI TP 1</v>
      </c>
      <c r="AI127" t="s">
        <v>73</v>
      </c>
      <c r="AJ127" t="s">
        <v>371</v>
      </c>
      <c r="AK127">
        <f>VLOOKUP(AD127,[1]xi!$B$3:$E$208,2,FALSE)</f>
        <v>0</v>
      </c>
      <c r="AL127">
        <f>VLOOKUP(AD127,[1]xi!$B$3:$E$208,3,FALSE)</f>
        <v>0</v>
      </c>
      <c r="AM127">
        <f>VLOOKUP(AD127,[1]xi!$B$3:$E$208,4,FALSE)</f>
        <v>0</v>
      </c>
      <c r="AN127" t="s">
        <v>4759</v>
      </c>
    </row>
    <row r="128" spans="1:40" x14ac:dyDescent="0.25">
      <c r="A128">
        <v>126</v>
      </c>
      <c r="B128">
        <v>13403</v>
      </c>
      <c r="C128" t="s">
        <v>457</v>
      </c>
      <c r="D128" t="s">
        <v>458</v>
      </c>
      <c r="E128" t="s">
        <v>427</v>
      </c>
      <c r="F128">
        <v>0</v>
      </c>
      <c r="G128">
        <v>0</v>
      </c>
      <c r="H128">
        <v>1</v>
      </c>
      <c r="I128" t="s">
        <v>428</v>
      </c>
      <c r="J128">
        <v>5</v>
      </c>
      <c r="M128">
        <v>389</v>
      </c>
      <c r="N128">
        <v>13991</v>
      </c>
      <c r="P128" t="s">
        <v>4074</v>
      </c>
      <c r="Q128">
        <f>VLOOKUP(S128,'6'!$I$2:$J$33,2,FALSE)</f>
        <v>14</v>
      </c>
      <c r="R128">
        <f>VLOOKUP(S128,'4'!$C$11:$F$33,2,FALSE)</f>
        <v>18</v>
      </c>
      <c r="S128" t="str">
        <f t="shared" si="2"/>
        <v>X TOI 3</v>
      </c>
      <c r="T128" t="s">
        <v>72</v>
      </c>
      <c r="U128" t="s">
        <v>3926</v>
      </c>
      <c r="V128">
        <f>VLOOKUP(P128,[1]Sheet1!$B$2:$E$393,2,FALSE)</f>
        <v>0</v>
      </c>
      <c r="W128">
        <f>VLOOKUP(P128,[1]Sheet1!$B$2:$E$393,3,FALSE)</f>
        <v>0</v>
      </c>
      <c r="X128">
        <f>VLOOKUP(P128,[1]Sheet1!$B$2:$E$393,4,FALSE)</f>
        <v>1</v>
      </c>
      <c r="AB128">
        <v>13677</v>
      </c>
      <c r="AD128" t="s">
        <v>4442</v>
      </c>
      <c r="AE128">
        <v>755</v>
      </c>
      <c r="AF128">
        <f>VLOOKUP(AH128,'6'!$I$2:$J$33,2,FALSE)</f>
        <v>27</v>
      </c>
      <c r="AG128">
        <f>VLOOKUP(AH128,'4'!$C$11:$F$33,2,FALSE)</f>
        <v>20</v>
      </c>
      <c r="AH128" t="str">
        <f t="shared" si="3"/>
        <v>XI TP 1</v>
      </c>
      <c r="AI128" t="s">
        <v>73</v>
      </c>
      <c r="AJ128" t="s">
        <v>371</v>
      </c>
      <c r="AK128">
        <f>VLOOKUP(AD128,[1]xi!$B$3:$E$208,2,FALSE)</f>
        <v>0</v>
      </c>
      <c r="AL128">
        <f>VLOOKUP(AD128,[1]xi!$B$3:$E$208,3,FALSE)</f>
        <v>0</v>
      </c>
      <c r="AM128">
        <f>VLOOKUP(AD128,[1]xi!$B$3:$E$208,4,FALSE)</f>
        <v>0</v>
      </c>
      <c r="AN128" t="s">
        <v>4759</v>
      </c>
    </row>
    <row r="129" spans="1:40" x14ac:dyDescent="0.25">
      <c r="A129">
        <v>127</v>
      </c>
      <c r="B129">
        <v>13404</v>
      </c>
      <c r="C129" t="s">
        <v>459</v>
      </c>
      <c r="D129" t="s">
        <v>460</v>
      </c>
      <c r="E129" t="s">
        <v>427</v>
      </c>
      <c r="F129">
        <v>0</v>
      </c>
      <c r="G129">
        <v>1</v>
      </c>
      <c r="H129">
        <v>2</v>
      </c>
      <c r="I129" t="s">
        <v>428</v>
      </c>
      <c r="J129">
        <v>5</v>
      </c>
      <c r="M129">
        <v>390</v>
      </c>
      <c r="N129">
        <v>13992</v>
      </c>
      <c r="P129" t="s">
        <v>4075</v>
      </c>
      <c r="Q129">
        <f>VLOOKUP(S129,'6'!$I$2:$J$33,2,FALSE)</f>
        <v>14</v>
      </c>
      <c r="R129">
        <f>VLOOKUP(S129,'4'!$C$11:$F$33,2,FALSE)</f>
        <v>18</v>
      </c>
      <c r="S129" t="str">
        <f t="shared" si="2"/>
        <v>X TOI 3</v>
      </c>
      <c r="T129" t="s">
        <v>72</v>
      </c>
      <c r="U129" t="s">
        <v>3926</v>
      </c>
      <c r="V129">
        <f>VLOOKUP(P129,[1]Sheet1!$B$2:$E$393,2,FALSE)</f>
        <v>0</v>
      </c>
      <c r="W129">
        <f>VLOOKUP(P129,[1]Sheet1!$B$2:$E$393,3,FALSE)</f>
        <v>0</v>
      </c>
      <c r="X129">
        <f>VLOOKUP(P129,[1]Sheet1!$B$2:$E$393,4,FALSE)</f>
        <v>1</v>
      </c>
      <c r="AB129">
        <v>13678</v>
      </c>
      <c r="AD129" t="s">
        <v>4443</v>
      </c>
      <c r="AE129">
        <v>756</v>
      </c>
      <c r="AF129">
        <f>VLOOKUP(AH129,'6'!$I$2:$J$33,2,FALSE)</f>
        <v>27</v>
      </c>
      <c r="AG129">
        <f>VLOOKUP(AH129,'4'!$C$11:$F$33,2,FALSE)</f>
        <v>20</v>
      </c>
      <c r="AH129" t="str">
        <f t="shared" si="3"/>
        <v>XI TP 1</v>
      </c>
      <c r="AI129" t="s">
        <v>73</v>
      </c>
      <c r="AJ129" t="s">
        <v>371</v>
      </c>
      <c r="AK129">
        <f>VLOOKUP(AD129,[1]xi!$B$3:$E$208,2,FALSE)</f>
        <v>0</v>
      </c>
      <c r="AL129">
        <f>VLOOKUP(AD129,[1]xi!$B$3:$E$208,3,FALSE)</f>
        <v>0</v>
      </c>
      <c r="AM129">
        <f>VLOOKUP(AD129,[1]xi!$B$3:$E$208,4,FALSE)</f>
        <v>0</v>
      </c>
      <c r="AN129" t="s">
        <v>4759</v>
      </c>
    </row>
    <row r="130" spans="1:40" x14ac:dyDescent="0.25">
      <c r="A130">
        <v>128</v>
      </c>
      <c r="B130">
        <v>13405</v>
      </c>
      <c r="C130" t="s">
        <v>461</v>
      </c>
      <c r="D130" t="s">
        <v>462</v>
      </c>
      <c r="E130" t="s">
        <v>427</v>
      </c>
      <c r="F130">
        <v>0</v>
      </c>
      <c r="G130">
        <v>0</v>
      </c>
      <c r="H130">
        <v>2</v>
      </c>
      <c r="I130" t="s">
        <v>428</v>
      </c>
      <c r="J130">
        <v>5</v>
      </c>
      <c r="M130">
        <v>391</v>
      </c>
      <c r="N130">
        <v>13993</v>
      </c>
      <c r="P130" t="s">
        <v>4076</v>
      </c>
      <c r="Q130">
        <f>VLOOKUP(S130,'6'!$I$2:$J$33,2,FALSE)</f>
        <v>14</v>
      </c>
      <c r="R130">
        <f>VLOOKUP(S130,'4'!$C$11:$F$33,2,FALSE)</f>
        <v>18</v>
      </c>
      <c r="S130" t="str">
        <f t="shared" si="2"/>
        <v>X TOI 3</v>
      </c>
      <c r="T130" t="s">
        <v>72</v>
      </c>
      <c r="U130" t="s">
        <v>3926</v>
      </c>
      <c r="V130">
        <f>VLOOKUP(P130,[1]Sheet1!$B$2:$E$393,2,FALSE)</f>
        <v>1</v>
      </c>
      <c r="W130">
        <f>VLOOKUP(P130,[1]Sheet1!$B$2:$E$393,3,FALSE)</f>
        <v>0</v>
      </c>
      <c r="X130">
        <f>VLOOKUP(P130,[1]Sheet1!$B$2:$E$393,4,FALSE)</f>
        <v>0</v>
      </c>
      <c r="AB130">
        <v>13679</v>
      </c>
      <c r="AD130" t="s">
        <v>4444</v>
      </c>
      <c r="AE130">
        <v>757</v>
      </c>
      <c r="AF130">
        <f>VLOOKUP(AH130,'6'!$I$2:$J$33,2,FALSE)</f>
        <v>27</v>
      </c>
      <c r="AG130">
        <f>VLOOKUP(AH130,'4'!$C$11:$F$33,2,FALSE)</f>
        <v>20</v>
      </c>
      <c r="AH130" t="str">
        <f t="shared" si="3"/>
        <v>XI TP 1</v>
      </c>
      <c r="AI130" t="s">
        <v>73</v>
      </c>
      <c r="AJ130" t="s">
        <v>371</v>
      </c>
      <c r="AK130">
        <f>VLOOKUP(AD130,[1]xi!$B$3:$E$208,2,FALSE)</f>
        <v>0</v>
      </c>
      <c r="AL130">
        <f>VLOOKUP(AD130,[1]xi!$B$3:$E$208,3,FALSE)</f>
        <v>0</v>
      </c>
      <c r="AM130">
        <f>VLOOKUP(AD130,[1]xi!$B$3:$E$208,4,FALSE)</f>
        <v>0</v>
      </c>
      <c r="AN130" t="s">
        <v>4759</v>
      </c>
    </row>
    <row r="131" spans="1:40" x14ac:dyDescent="0.25">
      <c r="A131">
        <v>129</v>
      </c>
      <c r="B131">
        <v>13406</v>
      </c>
      <c r="C131" t="s">
        <v>463</v>
      </c>
      <c r="D131" t="s">
        <v>464</v>
      </c>
      <c r="E131" t="s">
        <v>427</v>
      </c>
      <c r="F131">
        <v>0</v>
      </c>
      <c r="G131">
        <v>2</v>
      </c>
      <c r="H131">
        <v>1</v>
      </c>
      <c r="I131" t="s">
        <v>428</v>
      </c>
      <c r="J131">
        <v>5</v>
      </c>
      <c r="M131">
        <v>392</v>
      </c>
      <c r="N131">
        <v>13994</v>
      </c>
      <c r="P131" t="s">
        <v>4077</v>
      </c>
      <c r="Q131">
        <f>VLOOKUP(S131,'6'!$I$2:$J$33,2,FALSE)</f>
        <v>14</v>
      </c>
      <c r="R131">
        <f>VLOOKUP(S131,'4'!$C$11:$F$33,2,FALSE)</f>
        <v>18</v>
      </c>
      <c r="S131" t="str">
        <f t="shared" si="2"/>
        <v>X TOI 3</v>
      </c>
      <c r="T131" t="s">
        <v>72</v>
      </c>
      <c r="U131" t="s">
        <v>3926</v>
      </c>
      <c r="V131">
        <f>VLOOKUP(P131,[1]Sheet1!$B$2:$E$393,2,FALSE)</f>
        <v>0</v>
      </c>
      <c r="W131">
        <f>VLOOKUP(P131,[1]Sheet1!$B$2:$E$393,3,FALSE)</f>
        <v>0</v>
      </c>
      <c r="X131">
        <f>VLOOKUP(P131,[1]Sheet1!$B$2:$E$393,4,FALSE)</f>
        <v>0</v>
      </c>
      <c r="AB131">
        <v>13680</v>
      </c>
      <c r="AD131" t="s">
        <v>4445</v>
      </c>
      <c r="AE131">
        <v>758</v>
      </c>
      <c r="AF131">
        <f>VLOOKUP(AH131,'6'!$I$2:$J$33,2,FALSE)</f>
        <v>27</v>
      </c>
      <c r="AG131">
        <f>VLOOKUP(AH131,'4'!$C$11:$F$33,2,FALSE)</f>
        <v>20</v>
      </c>
      <c r="AH131" t="str">
        <f t="shared" si="3"/>
        <v>XI TP 1</v>
      </c>
      <c r="AI131" t="s">
        <v>73</v>
      </c>
      <c r="AJ131" t="s">
        <v>371</v>
      </c>
      <c r="AK131">
        <f>VLOOKUP(AD131,[1]xi!$B$3:$E$208,2,FALSE)</f>
        <v>1</v>
      </c>
      <c r="AL131">
        <f>VLOOKUP(AD131,[1]xi!$B$3:$E$208,3,FALSE)</f>
        <v>1</v>
      </c>
      <c r="AM131">
        <f>VLOOKUP(AD131,[1]xi!$B$3:$E$208,4,FALSE)</f>
        <v>1</v>
      </c>
      <c r="AN131" t="s">
        <v>4759</v>
      </c>
    </row>
    <row r="132" spans="1:40" x14ac:dyDescent="0.25">
      <c r="A132">
        <v>130</v>
      </c>
      <c r="B132">
        <v>13407</v>
      </c>
      <c r="C132" t="s">
        <v>465</v>
      </c>
      <c r="D132" t="s">
        <v>466</v>
      </c>
      <c r="E132" t="s">
        <v>427</v>
      </c>
      <c r="F132">
        <v>0</v>
      </c>
      <c r="G132">
        <v>1</v>
      </c>
      <c r="H132">
        <v>0</v>
      </c>
      <c r="I132" t="s">
        <v>428</v>
      </c>
      <c r="J132">
        <v>5</v>
      </c>
      <c r="M132">
        <v>393</v>
      </c>
      <c r="N132">
        <v>13995</v>
      </c>
      <c r="P132" t="s">
        <v>4078</v>
      </c>
      <c r="Q132">
        <f>VLOOKUP(S132,'6'!$I$2:$J$33,2,FALSE)</f>
        <v>14</v>
      </c>
      <c r="R132">
        <f>VLOOKUP(S132,'4'!$C$11:$F$33,2,FALSE)</f>
        <v>18</v>
      </c>
      <c r="S132" t="str">
        <f t="shared" ref="S132:S195" si="4">_xlfn.CONCAT(T132," ",U132)</f>
        <v>X TOI 3</v>
      </c>
      <c r="T132" t="s">
        <v>72</v>
      </c>
      <c r="U132" t="s">
        <v>3926</v>
      </c>
      <c r="V132">
        <f>VLOOKUP(P132,[1]Sheet1!$B$2:$E$393,2,FALSE)</f>
        <v>0</v>
      </c>
      <c r="W132">
        <f>VLOOKUP(P132,[1]Sheet1!$B$2:$E$393,3,FALSE)</f>
        <v>0</v>
      </c>
      <c r="X132">
        <f>VLOOKUP(P132,[1]Sheet1!$B$2:$E$393,4,FALSE)</f>
        <v>0</v>
      </c>
      <c r="AB132">
        <v>13681</v>
      </c>
      <c r="AD132" t="s">
        <v>4446</v>
      </c>
      <c r="AE132">
        <v>759</v>
      </c>
      <c r="AF132">
        <f>VLOOKUP(AH132,'6'!$I$2:$J$33,2,FALSE)</f>
        <v>27</v>
      </c>
      <c r="AG132">
        <f>VLOOKUP(AH132,'4'!$C$11:$F$33,2,FALSE)</f>
        <v>20</v>
      </c>
      <c r="AH132" t="str">
        <f t="shared" ref="AH132:AH195" si="5">_xlfn.CONCAT(AI132," ",AJ132)</f>
        <v>XI TP 1</v>
      </c>
      <c r="AI132" t="s">
        <v>73</v>
      </c>
      <c r="AJ132" t="s">
        <v>371</v>
      </c>
      <c r="AK132">
        <f>VLOOKUP(AD132,[1]xi!$B$3:$E$208,2,FALSE)</f>
        <v>0</v>
      </c>
      <c r="AL132">
        <f>VLOOKUP(AD132,[1]xi!$B$3:$E$208,3,FALSE)</f>
        <v>3</v>
      </c>
      <c r="AM132">
        <f>VLOOKUP(AD132,[1]xi!$B$3:$E$208,4,FALSE)</f>
        <v>0</v>
      </c>
      <c r="AN132" t="s">
        <v>4759</v>
      </c>
    </row>
    <row r="133" spans="1:40" x14ac:dyDescent="0.25">
      <c r="A133">
        <v>131</v>
      </c>
      <c r="B133">
        <v>13409</v>
      </c>
      <c r="C133" t="s">
        <v>467</v>
      </c>
      <c r="D133" t="s">
        <v>468</v>
      </c>
      <c r="E133" t="s">
        <v>427</v>
      </c>
      <c r="F133">
        <v>0</v>
      </c>
      <c r="G133">
        <v>0</v>
      </c>
      <c r="H133">
        <v>1</v>
      </c>
      <c r="I133" t="s">
        <v>428</v>
      </c>
      <c r="J133">
        <v>5</v>
      </c>
      <c r="M133">
        <v>394</v>
      </c>
      <c r="N133">
        <v>13996</v>
      </c>
      <c r="P133" t="s">
        <v>4079</v>
      </c>
      <c r="Q133">
        <f>VLOOKUP(S133,'6'!$I$2:$J$33,2,FALSE)</f>
        <v>14</v>
      </c>
      <c r="R133">
        <f>VLOOKUP(S133,'4'!$C$11:$F$33,2,FALSE)</f>
        <v>18</v>
      </c>
      <c r="S133" t="str">
        <f t="shared" si="4"/>
        <v>X TOI 3</v>
      </c>
      <c r="T133" t="s">
        <v>72</v>
      </c>
      <c r="U133" t="s">
        <v>3926</v>
      </c>
      <c r="V133">
        <f>VLOOKUP(P133,[1]Sheet1!$B$2:$E$393,2,FALSE)</f>
        <v>0</v>
      </c>
      <c r="W133">
        <f>VLOOKUP(P133,[1]Sheet1!$B$2:$E$393,3,FALSE)</f>
        <v>0</v>
      </c>
      <c r="X133">
        <f>VLOOKUP(P133,[1]Sheet1!$B$2:$E$393,4,FALSE)</f>
        <v>0</v>
      </c>
      <c r="AB133">
        <v>13682</v>
      </c>
      <c r="AD133" t="s">
        <v>4447</v>
      </c>
      <c r="AE133">
        <v>760</v>
      </c>
      <c r="AF133">
        <f>VLOOKUP(AH133,'6'!$I$2:$J$33,2,FALSE)</f>
        <v>27</v>
      </c>
      <c r="AG133">
        <f>VLOOKUP(AH133,'4'!$C$11:$F$33,2,FALSE)</f>
        <v>20</v>
      </c>
      <c r="AH133" t="str">
        <f t="shared" si="5"/>
        <v>XI TP 1</v>
      </c>
      <c r="AI133" t="s">
        <v>73</v>
      </c>
      <c r="AJ133" t="s">
        <v>371</v>
      </c>
      <c r="AK133">
        <f>VLOOKUP(AD133,[1]xi!$B$3:$E$208,2,FALSE)</f>
        <v>0</v>
      </c>
      <c r="AL133">
        <f>VLOOKUP(AD133,[1]xi!$B$3:$E$208,3,FALSE)</f>
        <v>0</v>
      </c>
      <c r="AM133">
        <f>VLOOKUP(AD133,[1]xi!$B$3:$E$208,4,FALSE)</f>
        <v>0</v>
      </c>
      <c r="AN133" t="s">
        <v>4759</v>
      </c>
    </row>
    <row r="134" spans="1:40" x14ac:dyDescent="0.25">
      <c r="A134">
        <v>132</v>
      </c>
      <c r="B134">
        <v>13410</v>
      </c>
      <c r="C134" t="s">
        <v>469</v>
      </c>
      <c r="D134" t="s">
        <v>470</v>
      </c>
      <c r="E134" t="s">
        <v>427</v>
      </c>
      <c r="F134">
        <v>0</v>
      </c>
      <c r="G134">
        <v>1</v>
      </c>
      <c r="H134">
        <v>2</v>
      </c>
      <c r="I134" t="s">
        <v>428</v>
      </c>
      <c r="J134">
        <v>5</v>
      </c>
      <c r="M134">
        <v>395</v>
      </c>
      <c r="N134">
        <v>13998</v>
      </c>
      <c r="P134" t="s">
        <v>4080</v>
      </c>
      <c r="Q134">
        <f>VLOOKUP(S134,'6'!$I$2:$J$33,2,FALSE)</f>
        <v>14</v>
      </c>
      <c r="R134">
        <f>VLOOKUP(S134,'4'!$C$11:$F$33,2,FALSE)</f>
        <v>18</v>
      </c>
      <c r="S134" t="str">
        <f t="shared" si="4"/>
        <v>X TOI 3</v>
      </c>
      <c r="T134" t="s">
        <v>72</v>
      </c>
      <c r="U134" t="s">
        <v>3926</v>
      </c>
      <c r="V134">
        <f>VLOOKUP(P134,[1]Sheet1!$B$2:$E$393,2,FALSE)</f>
        <v>0</v>
      </c>
      <c r="W134">
        <f>VLOOKUP(P134,[1]Sheet1!$B$2:$E$393,3,FALSE)</f>
        <v>0</v>
      </c>
      <c r="X134">
        <f>VLOOKUP(P134,[1]Sheet1!$B$2:$E$393,4,FALSE)</f>
        <v>0</v>
      </c>
      <c r="AB134">
        <v>13683</v>
      </c>
      <c r="AD134" t="s">
        <v>4448</v>
      </c>
      <c r="AE134">
        <v>761</v>
      </c>
      <c r="AF134">
        <f>VLOOKUP(AH134,'6'!$I$2:$J$33,2,FALSE)</f>
        <v>27</v>
      </c>
      <c r="AG134">
        <f>VLOOKUP(AH134,'4'!$C$11:$F$33,2,FALSE)</f>
        <v>20</v>
      </c>
      <c r="AH134" t="str">
        <f t="shared" si="5"/>
        <v>XI TP 1</v>
      </c>
      <c r="AI134" t="s">
        <v>73</v>
      </c>
      <c r="AJ134" t="s">
        <v>371</v>
      </c>
      <c r="AK134">
        <f>VLOOKUP(AD134,[1]xi!$B$3:$E$208,2,FALSE)</f>
        <v>0</v>
      </c>
      <c r="AL134">
        <f>VLOOKUP(AD134,[1]xi!$B$3:$E$208,3,FALSE)</f>
        <v>0</v>
      </c>
      <c r="AM134">
        <f>VLOOKUP(AD134,[1]xi!$B$3:$E$208,4,FALSE)</f>
        <v>0</v>
      </c>
      <c r="AN134" t="s">
        <v>4759</v>
      </c>
    </row>
    <row r="135" spans="1:40" x14ac:dyDescent="0.25">
      <c r="A135">
        <v>133</v>
      </c>
      <c r="B135">
        <v>13326</v>
      </c>
      <c r="C135" t="s">
        <v>471</v>
      </c>
      <c r="D135" t="s">
        <v>472</v>
      </c>
      <c r="E135" t="s">
        <v>427</v>
      </c>
      <c r="F135">
        <v>0</v>
      </c>
      <c r="G135">
        <v>2</v>
      </c>
      <c r="H135">
        <v>1</v>
      </c>
      <c r="I135" t="s">
        <v>428</v>
      </c>
      <c r="J135">
        <v>5</v>
      </c>
      <c r="M135">
        <v>396</v>
      </c>
      <c r="N135">
        <v>13999</v>
      </c>
      <c r="P135" t="s">
        <v>4081</v>
      </c>
      <c r="Q135">
        <f>VLOOKUP(S135,'6'!$I$2:$J$33,2,FALSE)</f>
        <v>14</v>
      </c>
      <c r="R135">
        <f>VLOOKUP(S135,'4'!$C$11:$F$33,2,FALSE)</f>
        <v>18</v>
      </c>
      <c r="S135" t="str">
        <f t="shared" si="4"/>
        <v>X TOI 3</v>
      </c>
      <c r="T135" t="s">
        <v>72</v>
      </c>
      <c r="U135" t="s">
        <v>3926</v>
      </c>
      <c r="V135">
        <f>VLOOKUP(P135,[1]Sheet1!$B$2:$E$393,2,FALSE)</f>
        <v>0</v>
      </c>
      <c r="W135">
        <f>VLOOKUP(P135,[1]Sheet1!$B$2:$E$393,3,FALSE)</f>
        <v>0</v>
      </c>
      <c r="X135">
        <f>VLOOKUP(P135,[1]Sheet1!$B$2:$E$393,4,FALSE)</f>
        <v>0</v>
      </c>
      <c r="AB135">
        <v>13684</v>
      </c>
      <c r="AD135" t="s">
        <v>4449</v>
      </c>
      <c r="AE135">
        <v>762</v>
      </c>
      <c r="AF135">
        <f>VLOOKUP(AH135,'6'!$I$2:$J$33,2,FALSE)</f>
        <v>27</v>
      </c>
      <c r="AG135">
        <f>VLOOKUP(AH135,'4'!$C$11:$F$33,2,FALSE)</f>
        <v>20</v>
      </c>
      <c r="AH135" t="str">
        <f t="shared" si="5"/>
        <v>XI TP 1</v>
      </c>
      <c r="AI135" t="s">
        <v>73</v>
      </c>
      <c r="AJ135" t="s">
        <v>371</v>
      </c>
      <c r="AK135">
        <f>VLOOKUP(AD135,[1]xi!$B$3:$E$208,2,FALSE)</f>
        <v>0</v>
      </c>
      <c r="AL135">
        <f>VLOOKUP(AD135,[1]xi!$B$3:$E$208,3,FALSE)</f>
        <v>0</v>
      </c>
      <c r="AM135">
        <f>VLOOKUP(AD135,[1]xi!$B$3:$E$208,4,FALSE)</f>
        <v>0</v>
      </c>
      <c r="AN135" t="s">
        <v>4759</v>
      </c>
    </row>
    <row r="136" spans="1:40" x14ac:dyDescent="0.25">
      <c r="A136">
        <v>134</v>
      </c>
      <c r="B136">
        <v>13411</v>
      </c>
      <c r="C136" t="s">
        <v>473</v>
      </c>
      <c r="D136" t="s">
        <v>474</v>
      </c>
      <c r="E136" t="s">
        <v>427</v>
      </c>
      <c r="F136">
        <v>0</v>
      </c>
      <c r="G136">
        <v>0</v>
      </c>
      <c r="H136">
        <v>2</v>
      </c>
      <c r="I136" t="s">
        <v>428</v>
      </c>
      <c r="J136">
        <v>5</v>
      </c>
      <c r="M136">
        <v>397</v>
      </c>
      <c r="N136">
        <v>14000</v>
      </c>
      <c r="P136" t="s">
        <v>4082</v>
      </c>
      <c r="Q136">
        <f>VLOOKUP(S136,'6'!$I$2:$J$33,2,FALSE)</f>
        <v>14</v>
      </c>
      <c r="R136">
        <f>VLOOKUP(S136,'4'!$C$11:$F$33,2,FALSE)</f>
        <v>18</v>
      </c>
      <c r="S136" t="str">
        <f t="shared" si="4"/>
        <v>X TOI 3</v>
      </c>
      <c r="T136" t="s">
        <v>72</v>
      </c>
      <c r="U136" t="s">
        <v>3926</v>
      </c>
      <c r="V136">
        <f>VLOOKUP(P136,[1]Sheet1!$B$2:$E$393,2,FALSE)</f>
        <v>0</v>
      </c>
      <c r="W136">
        <f>VLOOKUP(P136,[1]Sheet1!$B$2:$E$393,3,FALSE)</f>
        <v>0</v>
      </c>
      <c r="X136">
        <f>VLOOKUP(P136,[1]Sheet1!$B$2:$E$393,4,FALSE)</f>
        <v>0</v>
      </c>
      <c r="AB136">
        <v>13685</v>
      </c>
      <c r="AD136" t="s">
        <v>4450</v>
      </c>
      <c r="AE136">
        <v>763</v>
      </c>
      <c r="AF136">
        <f>VLOOKUP(AH136,'6'!$I$2:$J$33,2,FALSE)</f>
        <v>27</v>
      </c>
      <c r="AG136">
        <f>VLOOKUP(AH136,'4'!$C$11:$F$33,2,FALSE)</f>
        <v>20</v>
      </c>
      <c r="AH136" t="str">
        <f t="shared" si="5"/>
        <v>XI TP 1</v>
      </c>
      <c r="AI136" t="s">
        <v>73</v>
      </c>
      <c r="AJ136" t="s">
        <v>371</v>
      </c>
      <c r="AK136">
        <f>VLOOKUP(AD136,[1]xi!$B$3:$E$208,2,FALSE)</f>
        <v>0</v>
      </c>
      <c r="AL136">
        <f>VLOOKUP(AD136,[1]xi!$B$3:$E$208,3,FALSE)</f>
        <v>0</v>
      </c>
      <c r="AM136">
        <f>VLOOKUP(AD136,[1]xi!$B$3:$E$208,4,FALSE)</f>
        <v>0</v>
      </c>
      <c r="AN136" t="s">
        <v>4759</v>
      </c>
    </row>
    <row r="137" spans="1:40" x14ac:dyDescent="0.25">
      <c r="A137">
        <v>135</v>
      </c>
      <c r="B137">
        <v>13413</v>
      </c>
      <c r="C137" t="s">
        <v>475</v>
      </c>
      <c r="D137" t="s">
        <v>476</v>
      </c>
      <c r="E137" t="s">
        <v>427</v>
      </c>
      <c r="F137">
        <v>0</v>
      </c>
      <c r="G137">
        <v>0</v>
      </c>
      <c r="H137">
        <v>1</v>
      </c>
      <c r="I137" t="s">
        <v>428</v>
      </c>
      <c r="J137">
        <v>5</v>
      </c>
      <c r="M137">
        <v>398</v>
      </c>
      <c r="N137">
        <v>14001</v>
      </c>
      <c r="P137" t="s">
        <v>4083</v>
      </c>
      <c r="Q137">
        <f>VLOOKUP(S137,'6'!$I$2:$J$33,2,FALSE)</f>
        <v>14</v>
      </c>
      <c r="R137">
        <f>VLOOKUP(S137,'4'!$C$11:$F$33,2,FALSE)</f>
        <v>18</v>
      </c>
      <c r="S137" t="str">
        <f t="shared" si="4"/>
        <v>X TOI 3</v>
      </c>
      <c r="T137" t="s">
        <v>72</v>
      </c>
      <c r="U137" t="s">
        <v>3926</v>
      </c>
      <c r="V137">
        <f>VLOOKUP(P137,[1]Sheet1!$B$2:$E$393,2,FALSE)</f>
        <v>0</v>
      </c>
      <c r="W137">
        <f>VLOOKUP(P137,[1]Sheet1!$B$2:$E$393,3,FALSE)</f>
        <v>0</v>
      </c>
      <c r="X137">
        <f>VLOOKUP(P137,[1]Sheet1!$B$2:$E$393,4,FALSE)</f>
        <v>0</v>
      </c>
      <c r="AB137">
        <v>13686</v>
      </c>
      <c r="AD137" t="s">
        <v>4451</v>
      </c>
      <c r="AE137">
        <v>764</v>
      </c>
      <c r="AF137">
        <f>VLOOKUP(AH137,'6'!$I$2:$J$33,2,FALSE)</f>
        <v>27</v>
      </c>
      <c r="AG137">
        <f>VLOOKUP(AH137,'4'!$C$11:$F$33,2,FALSE)</f>
        <v>20</v>
      </c>
      <c r="AH137" t="str">
        <f t="shared" si="5"/>
        <v>XI TP 1</v>
      </c>
      <c r="AI137" t="s">
        <v>73</v>
      </c>
      <c r="AJ137" t="s">
        <v>371</v>
      </c>
      <c r="AK137">
        <f>VLOOKUP(AD137,[1]xi!$B$3:$E$208,2,FALSE)</f>
        <v>0</v>
      </c>
      <c r="AL137">
        <f>VLOOKUP(AD137,[1]xi!$B$3:$E$208,3,FALSE)</f>
        <v>0</v>
      </c>
      <c r="AM137">
        <f>VLOOKUP(AD137,[1]xi!$B$3:$E$208,4,FALSE)</f>
        <v>0</v>
      </c>
      <c r="AN137" t="s">
        <v>4759</v>
      </c>
    </row>
    <row r="138" spans="1:40" x14ac:dyDescent="0.25">
      <c r="A138">
        <v>136</v>
      </c>
      <c r="B138">
        <v>13415</v>
      </c>
      <c r="C138" t="s">
        <v>477</v>
      </c>
      <c r="D138" t="s">
        <v>478</v>
      </c>
      <c r="E138" t="s">
        <v>427</v>
      </c>
      <c r="F138">
        <v>0</v>
      </c>
      <c r="G138">
        <v>0</v>
      </c>
      <c r="H138">
        <v>3</v>
      </c>
      <c r="I138" t="s">
        <v>428</v>
      </c>
      <c r="J138">
        <v>5</v>
      </c>
      <c r="M138">
        <v>399</v>
      </c>
      <c r="N138">
        <v>14002</v>
      </c>
      <c r="P138" t="s">
        <v>4084</v>
      </c>
      <c r="Q138">
        <f>VLOOKUP(S138,'6'!$I$2:$J$33,2,FALSE)</f>
        <v>14</v>
      </c>
      <c r="R138">
        <f>VLOOKUP(S138,'4'!$C$11:$F$33,2,FALSE)</f>
        <v>18</v>
      </c>
      <c r="S138" t="str">
        <f t="shared" si="4"/>
        <v>X TOI 3</v>
      </c>
      <c r="T138" t="s">
        <v>72</v>
      </c>
      <c r="U138" t="s">
        <v>3926</v>
      </c>
      <c r="V138">
        <f>VLOOKUP(P138,[1]Sheet1!$B$2:$E$393,2,FALSE)</f>
        <v>0</v>
      </c>
      <c r="W138">
        <f>VLOOKUP(P138,[1]Sheet1!$B$2:$E$393,3,FALSE)</f>
        <v>0</v>
      </c>
      <c r="X138">
        <f>VLOOKUP(P138,[1]Sheet1!$B$2:$E$393,4,FALSE)</f>
        <v>1</v>
      </c>
      <c r="AB138">
        <v>13687</v>
      </c>
      <c r="AD138" t="s">
        <v>4452</v>
      </c>
      <c r="AE138">
        <v>765</v>
      </c>
      <c r="AF138">
        <f>VLOOKUP(AH138,'6'!$I$2:$J$33,2,FALSE)</f>
        <v>27</v>
      </c>
      <c r="AG138">
        <f>VLOOKUP(AH138,'4'!$C$11:$F$33,2,FALSE)</f>
        <v>20</v>
      </c>
      <c r="AH138" t="str">
        <f t="shared" si="5"/>
        <v>XI TP 1</v>
      </c>
      <c r="AI138" t="s">
        <v>73</v>
      </c>
      <c r="AJ138" t="s">
        <v>371</v>
      </c>
      <c r="AK138">
        <f>VLOOKUP(AD138,[1]xi!$B$3:$E$208,2,FALSE)</f>
        <v>1</v>
      </c>
      <c r="AL138">
        <f>VLOOKUP(AD138,[1]xi!$B$3:$E$208,3,FALSE)</f>
        <v>1</v>
      </c>
      <c r="AM138">
        <f>VLOOKUP(AD138,[1]xi!$B$3:$E$208,4,FALSE)</f>
        <v>0</v>
      </c>
      <c r="AN138" t="s">
        <v>4759</v>
      </c>
    </row>
    <row r="139" spans="1:40" x14ac:dyDescent="0.25">
      <c r="A139">
        <v>137</v>
      </c>
      <c r="B139">
        <v>13416</v>
      </c>
      <c r="C139" t="s">
        <v>479</v>
      </c>
      <c r="D139" t="s">
        <v>480</v>
      </c>
      <c r="E139" t="s">
        <v>427</v>
      </c>
      <c r="F139">
        <v>0</v>
      </c>
      <c r="G139">
        <v>0</v>
      </c>
      <c r="H139">
        <v>0</v>
      </c>
      <c r="I139" t="s">
        <v>428</v>
      </c>
      <c r="J139">
        <v>5</v>
      </c>
      <c r="M139">
        <v>400</v>
      </c>
      <c r="N139">
        <v>14003</v>
      </c>
      <c r="P139" t="s">
        <v>4085</v>
      </c>
      <c r="Q139">
        <f>VLOOKUP(S139,'6'!$I$2:$J$33,2,FALSE)</f>
        <v>14</v>
      </c>
      <c r="R139">
        <f>VLOOKUP(S139,'4'!$C$11:$F$33,2,FALSE)</f>
        <v>18</v>
      </c>
      <c r="S139" t="str">
        <f t="shared" si="4"/>
        <v>X TOI 3</v>
      </c>
      <c r="T139" t="s">
        <v>72</v>
      </c>
      <c r="U139" t="s">
        <v>3926</v>
      </c>
      <c r="V139">
        <f>VLOOKUP(P139,[1]Sheet1!$B$2:$E$393,2,FALSE)</f>
        <v>0</v>
      </c>
      <c r="W139">
        <f>VLOOKUP(P139,[1]Sheet1!$B$2:$E$393,3,FALSE)</f>
        <v>0</v>
      </c>
      <c r="X139">
        <f>VLOOKUP(P139,[1]Sheet1!$B$2:$E$393,4,FALSE)</f>
        <v>0</v>
      </c>
      <c r="AB139">
        <v>13688</v>
      </c>
      <c r="AD139" t="s">
        <v>4453</v>
      </c>
      <c r="AE139">
        <v>766</v>
      </c>
      <c r="AF139">
        <f>VLOOKUP(AH139,'6'!$I$2:$J$33,2,FALSE)</f>
        <v>27</v>
      </c>
      <c r="AG139">
        <f>VLOOKUP(AH139,'4'!$C$11:$F$33,2,FALSE)</f>
        <v>20</v>
      </c>
      <c r="AH139" t="str">
        <f t="shared" si="5"/>
        <v>XI TP 1</v>
      </c>
      <c r="AI139" t="s">
        <v>73</v>
      </c>
      <c r="AJ139" t="s">
        <v>371</v>
      </c>
      <c r="AK139">
        <f>VLOOKUP(AD139,[1]xi!$B$3:$E$208,2,FALSE)</f>
        <v>0</v>
      </c>
      <c r="AL139">
        <f>VLOOKUP(AD139,[1]xi!$B$3:$E$208,3,FALSE)</f>
        <v>1</v>
      </c>
      <c r="AM139">
        <f>VLOOKUP(AD139,[1]xi!$B$3:$E$208,4,FALSE)</f>
        <v>0</v>
      </c>
      <c r="AN139" t="s">
        <v>4759</v>
      </c>
    </row>
    <row r="140" spans="1:40" x14ac:dyDescent="0.25">
      <c r="A140">
        <v>138</v>
      </c>
      <c r="B140">
        <v>13417</v>
      </c>
      <c r="C140" t="s">
        <v>481</v>
      </c>
      <c r="D140" t="s">
        <v>482</v>
      </c>
      <c r="E140" t="s">
        <v>427</v>
      </c>
      <c r="F140">
        <v>0</v>
      </c>
      <c r="G140">
        <v>0</v>
      </c>
      <c r="H140">
        <v>0</v>
      </c>
      <c r="I140" t="s">
        <v>428</v>
      </c>
      <c r="J140">
        <v>5</v>
      </c>
      <c r="M140">
        <v>401</v>
      </c>
      <c r="N140">
        <v>14004</v>
      </c>
      <c r="P140" t="s">
        <v>4086</v>
      </c>
      <c r="Q140">
        <f>VLOOKUP(S140,'6'!$I$2:$J$33,2,FALSE)</f>
        <v>14</v>
      </c>
      <c r="R140">
        <f>VLOOKUP(S140,'4'!$C$11:$F$33,2,FALSE)</f>
        <v>18</v>
      </c>
      <c r="S140" t="str">
        <f t="shared" si="4"/>
        <v>X TOI 3</v>
      </c>
      <c r="T140" t="s">
        <v>72</v>
      </c>
      <c r="U140" t="s">
        <v>3926</v>
      </c>
      <c r="V140">
        <f>VLOOKUP(P140,[1]Sheet1!$B$2:$E$393,2,FALSE)</f>
        <v>0</v>
      </c>
      <c r="W140">
        <f>VLOOKUP(P140,[1]Sheet1!$B$2:$E$393,3,FALSE)</f>
        <v>0</v>
      </c>
      <c r="X140">
        <f>VLOOKUP(P140,[1]Sheet1!$B$2:$E$393,4,FALSE)</f>
        <v>0</v>
      </c>
      <c r="AB140">
        <v>13689</v>
      </c>
      <c r="AD140" t="s">
        <v>4454</v>
      </c>
      <c r="AE140">
        <v>767</v>
      </c>
      <c r="AF140">
        <f>VLOOKUP(AH140,'6'!$I$2:$J$33,2,FALSE)</f>
        <v>27</v>
      </c>
      <c r="AG140">
        <f>VLOOKUP(AH140,'4'!$C$11:$F$33,2,FALSE)</f>
        <v>20</v>
      </c>
      <c r="AH140" t="str">
        <f t="shared" si="5"/>
        <v>XI TP 1</v>
      </c>
      <c r="AI140" t="s">
        <v>73</v>
      </c>
      <c r="AJ140" t="s">
        <v>371</v>
      </c>
      <c r="AK140">
        <f>VLOOKUP(AD140,[1]xi!$B$3:$E$208,2,FALSE)</f>
        <v>0</v>
      </c>
      <c r="AL140">
        <f>VLOOKUP(AD140,[1]xi!$B$3:$E$208,3,FALSE)</f>
        <v>0</v>
      </c>
      <c r="AM140">
        <f>VLOOKUP(AD140,[1]xi!$B$3:$E$208,4,FALSE)</f>
        <v>0</v>
      </c>
      <c r="AN140" t="s">
        <v>4759</v>
      </c>
    </row>
    <row r="141" spans="1:40" x14ac:dyDescent="0.25">
      <c r="A141">
        <v>139</v>
      </c>
      <c r="B141">
        <v>13418</v>
      </c>
      <c r="C141" t="s">
        <v>483</v>
      </c>
      <c r="D141" t="s">
        <v>484</v>
      </c>
      <c r="E141" t="s">
        <v>427</v>
      </c>
      <c r="F141">
        <v>0</v>
      </c>
      <c r="G141">
        <v>0</v>
      </c>
      <c r="H141">
        <v>3</v>
      </c>
      <c r="I141" t="s">
        <v>428</v>
      </c>
      <c r="J141">
        <v>5</v>
      </c>
      <c r="M141">
        <v>402</v>
      </c>
      <c r="N141">
        <v>14005</v>
      </c>
      <c r="P141" t="s">
        <v>4087</v>
      </c>
      <c r="Q141">
        <f>VLOOKUP(S141,'6'!$I$2:$J$33,2,FALSE)</f>
        <v>14</v>
      </c>
      <c r="R141">
        <f>VLOOKUP(S141,'4'!$C$11:$F$33,2,FALSE)</f>
        <v>18</v>
      </c>
      <c r="S141" t="str">
        <f t="shared" si="4"/>
        <v>X TOI 3</v>
      </c>
      <c r="T141" t="s">
        <v>72</v>
      </c>
      <c r="U141" t="s">
        <v>3926</v>
      </c>
      <c r="V141">
        <f>VLOOKUP(P141,[1]Sheet1!$B$2:$E$393,2,FALSE)</f>
        <v>0</v>
      </c>
      <c r="W141">
        <f>VLOOKUP(P141,[1]Sheet1!$B$2:$E$393,3,FALSE)</f>
        <v>0</v>
      </c>
      <c r="X141">
        <f>VLOOKUP(P141,[1]Sheet1!$B$2:$E$393,4,FALSE)</f>
        <v>0</v>
      </c>
      <c r="AB141">
        <v>13691</v>
      </c>
      <c r="AD141" t="s">
        <v>4455</v>
      </c>
      <c r="AE141">
        <v>768</v>
      </c>
      <c r="AF141">
        <f>VLOOKUP(AH141,'6'!$I$2:$J$33,2,FALSE)</f>
        <v>27</v>
      </c>
      <c r="AG141">
        <f>VLOOKUP(AH141,'4'!$C$11:$F$33,2,FALSE)</f>
        <v>20</v>
      </c>
      <c r="AH141" t="str">
        <f t="shared" si="5"/>
        <v>XI TP 1</v>
      </c>
      <c r="AI141" t="s">
        <v>73</v>
      </c>
      <c r="AJ141" t="s">
        <v>371</v>
      </c>
      <c r="AK141">
        <f>VLOOKUP(AD141,[1]xi!$B$3:$E$208,2,FALSE)</f>
        <v>1</v>
      </c>
      <c r="AL141">
        <f>VLOOKUP(AD141,[1]xi!$B$3:$E$208,3,FALSE)</f>
        <v>1</v>
      </c>
      <c r="AM141">
        <f>VLOOKUP(AD141,[1]xi!$B$3:$E$208,4,FALSE)</f>
        <v>0</v>
      </c>
      <c r="AN141" t="s">
        <v>4759</v>
      </c>
    </row>
    <row r="142" spans="1:40" x14ac:dyDescent="0.25">
      <c r="A142">
        <v>140</v>
      </c>
      <c r="B142">
        <v>13419</v>
      </c>
      <c r="C142" t="s">
        <v>485</v>
      </c>
      <c r="D142" t="s">
        <v>486</v>
      </c>
      <c r="E142" t="s">
        <v>427</v>
      </c>
      <c r="F142">
        <v>0</v>
      </c>
      <c r="G142">
        <v>0</v>
      </c>
      <c r="H142">
        <v>3</v>
      </c>
      <c r="I142" t="s">
        <v>428</v>
      </c>
      <c r="J142">
        <v>5</v>
      </c>
      <c r="M142">
        <v>403</v>
      </c>
      <c r="N142">
        <v>14006</v>
      </c>
      <c r="P142" t="s">
        <v>4088</v>
      </c>
      <c r="Q142">
        <f>VLOOKUP(S142,'6'!$I$2:$J$33,2,FALSE)</f>
        <v>14</v>
      </c>
      <c r="R142">
        <f>VLOOKUP(S142,'4'!$C$11:$F$33,2,FALSE)</f>
        <v>18</v>
      </c>
      <c r="S142" t="str">
        <f t="shared" si="4"/>
        <v>X TOI 3</v>
      </c>
      <c r="T142" t="s">
        <v>72</v>
      </c>
      <c r="U142" t="s">
        <v>3926</v>
      </c>
      <c r="V142">
        <f>VLOOKUP(P142,[1]Sheet1!$B$2:$E$393,2,FALSE)</f>
        <v>0</v>
      </c>
      <c r="W142">
        <f>VLOOKUP(P142,[1]Sheet1!$B$2:$E$393,3,FALSE)</f>
        <v>1</v>
      </c>
      <c r="X142">
        <f>VLOOKUP(P142,[1]Sheet1!$B$2:$E$393,4,FALSE)</f>
        <v>0</v>
      </c>
      <c r="AB142">
        <v>13692</v>
      </c>
      <c r="AD142" t="s">
        <v>4456</v>
      </c>
      <c r="AE142">
        <v>769</v>
      </c>
      <c r="AF142">
        <f>VLOOKUP(AH142,'6'!$I$2:$J$33,2,FALSE)</f>
        <v>27</v>
      </c>
      <c r="AG142">
        <f>VLOOKUP(AH142,'4'!$C$11:$F$33,2,FALSE)</f>
        <v>20</v>
      </c>
      <c r="AH142" t="str">
        <f t="shared" si="5"/>
        <v>XI TP 1</v>
      </c>
      <c r="AI142" t="s">
        <v>73</v>
      </c>
      <c r="AJ142" t="s">
        <v>371</v>
      </c>
      <c r="AK142">
        <f>VLOOKUP(AD142,[1]xi!$B$3:$E$208,2,FALSE)</f>
        <v>0</v>
      </c>
      <c r="AL142">
        <f>VLOOKUP(AD142,[1]xi!$B$3:$E$208,3,FALSE)</f>
        <v>1</v>
      </c>
      <c r="AM142">
        <f>VLOOKUP(AD142,[1]xi!$B$3:$E$208,4,FALSE)</f>
        <v>0</v>
      </c>
      <c r="AN142" t="s">
        <v>4759</v>
      </c>
    </row>
    <row r="143" spans="1:40" x14ac:dyDescent="0.25">
      <c r="A143">
        <v>141</v>
      </c>
      <c r="B143">
        <v>13420</v>
      </c>
      <c r="C143" t="s">
        <v>487</v>
      </c>
      <c r="D143" t="s">
        <v>488</v>
      </c>
      <c r="E143" t="s">
        <v>427</v>
      </c>
      <c r="F143">
        <v>1</v>
      </c>
      <c r="G143">
        <v>0</v>
      </c>
      <c r="H143">
        <v>2</v>
      </c>
      <c r="I143" t="s">
        <v>428</v>
      </c>
      <c r="J143">
        <v>5</v>
      </c>
      <c r="M143">
        <v>404</v>
      </c>
      <c r="N143">
        <v>14303</v>
      </c>
      <c r="P143" t="s">
        <v>4089</v>
      </c>
      <c r="Q143">
        <f>VLOOKUP(S143,'6'!$I$2:$J$33,2,FALSE)</f>
        <v>14</v>
      </c>
      <c r="R143">
        <f>VLOOKUP(S143,'4'!$C$11:$F$33,2,FALSE)</f>
        <v>18</v>
      </c>
      <c r="S143" t="str">
        <f t="shared" si="4"/>
        <v>X TOI 3</v>
      </c>
      <c r="T143" t="s">
        <v>72</v>
      </c>
      <c r="U143" t="s">
        <v>3926</v>
      </c>
      <c r="V143">
        <f>VLOOKUP(P143,[1]Sheet1!$B$2:$E$393,2,FALSE)</f>
        <v>1</v>
      </c>
      <c r="W143">
        <f>VLOOKUP(P143,[1]Sheet1!$B$2:$E$393,3,FALSE)</f>
        <v>0</v>
      </c>
      <c r="X143">
        <f>VLOOKUP(P143,[1]Sheet1!$B$2:$E$393,4,FALSE)</f>
        <v>0</v>
      </c>
      <c r="AB143">
        <v>13693</v>
      </c>
      <c r="AD143" t="s">
        <v>4457</v>
      </c>
      <c r="AE143">
        <v>770</v>
      </c>
      <c r="AF143">
        <f>VLOOKUP(AH143,'6'!$I$2:$J$33,2,FALSE)</f>
        <v>27</v>
      </c>
      <c r="AG143">
        <f>VLOOKUP(AH143,'4'!$C$11:$F$33,2,FALSE)</f>
        <v>20</v>
      </c>
      <c r="AH143" t="str">
        <f t="shared" si="5"/>
        <v>XI TP 1</v>
      </c>
      <c r="AI143" t="s">
        <v>73</v>
      </c>
      <c r="AJ143" t="s">
        <v>371</v>
      </c>
      <c r="AK143">
        <f>VLOOKUP(AD143,[1]xi!$B$3:$E$208,2,FALSE)</f>
        <v>0</v>
      </c>
      <c r="AL143">
        <f>VLOOKUP(AD143,[1]xi!$B$3:$E$208,3,FALSE)</f>
        <v>0</v>
      </c>
      <c r="AM143">
        <f>VLOOKUP(AD143,[1]xi!$B$3:$E$208,4,FALSE)</f>
        <v>0</v>
      </c>
      <c r="AN143" t="s">
        <v>4759</v>
      </c>
    </row>
    <row r="144" spans="1:40" x14ac:dyDescent="0.25">
      <c r="A144">
        <v>142</v>
      </c>
      <c r="B144">
        <v>13421</v>
      </c>
      <c r="C144" t="s">
        <v>489</v>
      </c>
      <c r="D144" t="s">
        <v>490</v>
      </c>
      <c r="E144" t="s">
        <v>491</v>
      </c>
      <c r="F144">
        <v>0</v>
      </c>
      <c r="G144">
        <v>0</v>
      </c>
      <c r="H144">
        <v>0</v>
      </c>
      <c r="I144" t="s">
        <v>492</v>
      </c>
      <c r="J144">
        <v>6</v>
      </c>
      <c r="M144">
        <v>405</v>
      </c>
      <c r="N144">
        <v>14304</v>
      </c>
      <c r="P144" t="s">
        <v>4090</v>
      </c>
      <c r="Q144">
        <f>VLOOKUP(S144,'6'!$I$2:$J$33,2,FALSE)</f>
        <v>14</v>
      </c>
      <c r="R144">
        <f>VLOOKUP(S144,'4'!$C$11:$F$33,2,FALSE)</f>
        <v>18</v>
      </c>
      <c r="S144" t="str">
        <f t="shared" si="4"/>
        <v>X TOI 3</v>
      </c>
      <c r="T144" t="s">
        <v>72</v>
      </c>
      <c r="U144" t="s">
        <v>3926</v>
      </c>
      <c r="V144">
        <f>VLOOKUP(P144,[1]Sheet1!$B$2:$E$393,2,FALSE)</f>
        <v>0</v>
      </c>
      <c r="W144">
        <f>VLOOKUP(P144,[1]Sheet1!$B$2:$E$393,3,FALSE)</f>
        <v>1</v>
      </c>
      <c r="X144">
        <f>VLOOKUP(P144,[1]Sheet1!$B$2:$E$393,4,FALSE)</f>
        <v>0</v>
      </c>
      <c r="AB144">
        <v>13695</v>
      </c>
      <c r="AD144" t="s">
        <v>4458</v>
      </c>
      <c r="AE144">
        <v>771</v>
      </c>
      <c r="AF144">
        <f>VLOOKUP(AH144,'6'!$I$2:$J$33,2,FALSE)</f>
        <v>27</v>
      </c>
      <c r="AG144">
        <f>VLOOKUP(AH144,'4'!$C$11:$F$33,2,FALSE)</f>
        <v>20</v>
      </c>
      <c r="AH144" t="str">
        <f t="shared" si="5"/>
        <v>XI TP 1</v>
      </c>
      <c r="AI144" t="s">
        <v>73</v>
      </c>
      <c r="AJ144" t="s">
        <v>371</v>
      </c>
      <c r="AK144">
        <f>VLOOKUP(AD144,[1]xi!$B$3:$E$208,2,FALSE)</f>
        <v>0</v>
      </c>
      <c r="AL144">
        <f>VLOOKUP(AD144,[1]xi!$B$3:$E$208,3,FALSE)</f>
        <v>0</v>
      </c>
      <c r="AM144">
        <f>VLOOKUP(AD144,[1]xi!$B$3:$E$208,4,FALSE)</f>
        <v>0</v>
      </c>
      <c r="AN144" t="s">
        <v>4759</v>
      </c>
    </row>
    <row r="145" spans="1:40" x14ac:dyDescent="0.25">
      <c r="A145">
        <v>143</v>
      </c>
      <c r="B145">
        <v>13422</v>
      </c>
      <c r="C145" t="s">
        <v>493</v>
      </c>
      <c r="D145" t="s">
        <v>494</v>
      </c>
      <c r="E145" t="s">
        <v>491</v>
      </c>
      <c r="F145">
        <v>0</v>
      </c>
      <c r="G145">
        <v>1</v>
      </c>
      <c r="H145">
        <v>2</v>
      </c>
      <c r="I145" t="s">
        <v>492</v>
      </c>
      <c r="J145">
        <v>6</v>
      </c>
      <c r="M145">
        <v>406</v>
      </c>
      <c r="N145">
        <v>14007</v>
      </c>
      <c r="P145" t="s">
        <v>4091</v>
      </c>
      <c r="Q145">
        <f>VLOOKUP(S145,'6'!$I$2:$J$33,2,FALSE)</f>
        <v>15</v>
      </c>
      <c r="R145">
        <f>VLOOKUP(S145,'4'!$C$11:$F$33,2,FALSE)</f>
        <v>19</v>
      </c>
      <c r="S145" t="str">
        <f t="shared" si="4"/>
        <v>X TP 1</v>
      </c>
      <c r="T145" t="s">
        <v>72</v>
      </c>
      <c r="U145" t="s">
        <v>371</v>
      </c>
      <c r="V145">
        <f>VLOOKUP(P145,[1]Sheet1!$B$2:$E$393,2,FALSE)</f>
        <v>0</v>
      </c>
      <c r="W145">
        <f>VLOOKUP(P145,[1]Sheet1!$B$2:$E$393,3,FALSE)</f>
        <v>0</v>
      </c>
      <c r="X145">
        <f>VLOOKUP(P145,[1]Sheet1!$B$2:$E$393,4,FALSE)</f>
        <v>0</v>
      </c>
      <c r="AB145">
        <v>13696</v>
      </c>
      <c r="AD145" t="s">
        <v>4459</v>
      </c>
      <c r="AE145">
        <v>772</v>
      </c>
      <c r="AF145">
        <f>VLOOKUP(AH145,'6'!$I$2:$J$33,2,FALSE)</f>
        <v>27</v>
      </c>
      <c r="AG145">
        <f>VLOOKUP(AH145,'4'!$C$11:$F$33,2,FALSE)</f>
        <v>20</v>
      </c>
      <c r="AH145" t="str">
        <f t="shared" si="5"/>
        <v>XI TP 1</v>
      </c>
      <c r="AI145" t="s">
        <v>73</v>
      </c>
      <c r="AJ145" t="s">
        <v>371</v>
      </c>
      <c r="AK145">
        <f>VLOOKUP(AD145,[1]xi!$B$3:$E$208,2,FALSE)</f>
        <v>0</v>
      </c>
      <c r="AL145">
        <f>VLOOKUP(AD145,[1]xi!$B$3:$E$208,3,FALSE)</f>
        <v>0</v>
      </c>
      <c r="AM145">
        <f>VLOOKUP(AD145,[1]xi!$B$3:$E$208,4,FALSE)</f>
        <v>0</v>
      </c>
      <c r="AN145" t="s">
        <v>4759</v>
      </c>
    </row>
    <row r="146" spans="1:40" x14ac:dyDescent="0.25">
      <c r="A146">
        <v>144</v>
      </c>
      <c r="B146">
        <v>13423</v>
      </c>
      <c r="C146" t="s">
        <v>495</v>
      </c>
      <c r="D146" t="s">
        <v>496</v>
      </c>
      <c r="E146" t="s">
        <v>491</v>
      </c>
      <c r="F146">
        <v>0</v>
      </c>
      <c r="G146">
        <v>0</v>
      </c>
      <c r="H146">
        <v>0</v>
      </c>
      <c r="I146" t="s">
        <v>492</v>
      </c>
      <c r="J146">
        <v>6</v>
      </c>
      <c r="M146">
        <v>407</v>
      </c>
      <c r="N146">
        <v>14008</v>
      </c>
      <c r="P146" t="s">
        <v>4092</v>
      </c>
      <c r="Q146">
        <f>VLOOKUP(S146,'6'!$I$2:$J$33,2,FALSE)</f>
        <v>15</v>
      </c>
      <c r="R146">
        <f>VLOOKUP(S146,'4'!$C$11:$F$33,2,FALSE)</f>
        <v>19</v>
      </c>
      <c r="S146" t="str">
        <f t="shared" si="4"/>
        <v>X TP 1</v>
      </c>
      <c r="T146" t="s">
        <v>72</v>
      </c>
      <c r="U146" t="s">
        <v>371</v>
      </c>
      <c r="V146">
        <f>VLOOKUP(P146,[1]Sheet1!$B$2:$E$393,2,FALSE)</f>
        <v>0</v>
      </c>
      <c r="W146">
        <f>VLOOKUP(P146,[1]Sheet1!$B$2:$E$393,3,FALSE)</f>
        <v>0</v>
      </c>
      <c r="X146">
        <f>VLOOKUP(P146,[1]Sheet1!$B$2:$E$393,4,FALSE)</f>
        <v>0</v>
      </c>
      <c r="AB146">
        <v>13697</v>
      </c>
      <c r="AD146" t="s">
        <v>4460</v>
      </c>
      <c r="AE146">
        <v>773</v>
      </c>
      <c r="AF146">
        <f>VLOOKUP(AH146,'6'!$I$2:$J$33,2,FALSE)</f>
        <v>27</v>
      </c>
      <c r="AG146">
        <f>VLOOKUP(AH146,'4'!$C$11:$F$33,2,FALSE)</f>
        <v>20</v>
      </c>
      <c r="AH146" t="str">
        <f t="shared" si="5"/>
        <v>XI TP 1</v>
      </c>
      <c r="AI146" t="s">
        <v>73</v>
      </c>
      <c r="AJ146" t="s">
        <v>371</v>
      </c>
      <c r="AK146">
        <f>VLOOKUP(AD146,[1]xi!$B$3:$E$208,2,FALSE)</f>
        <v>0</v>
      </c>
      <c r="AL146">
        <f>VLOOKUP(AD146,[1]xi!$B$3:$E$208,3,FALSE)</f>
        <v>0</v>
      </c>
      <c r="AM146">
        <f>VLOOKUP(AD146,[1]xi!$B$3:$E$208,4,FALSE)</f>
        <v>0</v>
      </c>
      <c r="AN146" t="s">
        <v>4759</v>
      </c>
    </row>
    <row r="147" spans="1:40" x14ac:dyDescent="0.25">
      <c r="A147">
        <v>145</v>
      </c>
      <c r="B147">
        <v>13424</v>
      </c>
      <c r="C147" t="s">
        <v>497</v>
      </c>
      <c r="D147" t="s">
        <v>498</v>
      </c>
      <c r="E147" t="s">
        <v>491</v>
      </c>
      <c r="F147">
        <v>0</v>
      </c>
      <c r="G147">
        <v>0</v>
      </c>
      <c r="H147">
        <v>0</v>
      </c>
      <c r="I147" t="s">
        <v>492</v>
      </c>
      <c r="J147">
        <v>6</v>
      </c>
      <c r="M147">
        <v>408</v>
      </c>
      <c r="N147">
        <v>14009</v>
      </c>
      <c r="P147" t="s">
        <v>4093</v>
      </c>
      <c r="Q147">
        <f>VLOOKUP(S147,'6'!$I$2:$J$33,2,FALSE)</f>
        <v>15</v>
      </c>
      <c r="R147">
        <f>VLOOKUP(S147,'4'!$C$11:$F$33,2,FALSE)</f>
        <v>19</v>
      </c>
      <c r="S147" t="str">
        <f t="shared" si="4"/>
        <v>X TP 1</v>
      </c>
      <c r="T147" t="s">
        <v>72</v>
      </c>
      <c r="U147" t="s">
        <v>371</v>
      </c>
      <c r="V147">
        <f>VLOOKUP(P147,[1]Sheet1!$B$2:$E$393,2,FALSE)</f>
        <v>0</v>
      </c>
      <c r="W147">
        <f>VLOOKUP(P147,[1]Sheet1!$B$2:$E$393,3,FALSE)</f>
        <v>0</v>
      </c>
      <c r="X147">
        <f>VLOOKUP(P147,[1]Sheet1!$B$2:$E$393,4,FALSE)</f>
        <v>0</v>
      </c>
      <c r="AB147">
        <v>13698</v>
      </c>
      <c r="AD147" t="s">
        <v>4461</v>
      </c>
      <c r="AE147">
        <v>774</v>
      </c>
      <c r="AF147">
        <f>VLOOKUP(AH147,'6'!$I$2:$J$33,2,FALSE)</f>
        <v>27</v>
      </c>
      <c r="AG147">
        <f>VLOOKUP(AH147,'4'!$C$11:$F$33,2,FALSE)</f>
        <v>20</v>
      </c>
      <c r="AH147" t="str">
        <f t="shared" si="5"/>
        <v>XI TP 1</v>
      </c>
      <c r="AI147" t="s">
        <v>73</v>
      </c>
      <c r="AJ147" t="s">
        <v>371</v>
      </c>
      <c r="AK147">
        <f>VLOOKUP(AD147,[1]xi!$B$3:$E$208,2,FALSE)</f>
        <v>0</v>
      </c>
      <c r="AL147">
        <f>VLOOKUP(AD147,[1]xi!$B$3:$E$208,3,FALSE)</f>
        <v>0</v>
      </c>
      <c r="AM147">
        <f>VLOOKUP(AD147,[1]xi!$B$3:$E$208,4,FALSE)</f>
        <v>0</v>
      </c>
      <c r="AN147" t="s">
        <v>4759</v>
      </c>
    </row>
    <row r="148" spans="1:40" x14ac:dyDescent="0.25">
      <c r="A148">
        <v>146</v>
      </c>
      <c r="B148">
        <v>13425</v>
      </c>
      <c r="C148" t="s">
        <v>499</v>
      </c>
      <c r="D148" t="s">
        <v>500</v>
      </c>
      <c r="E148" t="s">
        <v>491</v>
      </c>
      <c r="F148">
        <v>0</v>
      </c>
      <c r="G148">
        <v>1</v>
      </c>
      <c r="H148">
        <v>2</v>
      </c>
      <c r="I148" t="s">
        <v>492</v>
      </c>
      <c r="J148">
        <v>6</v>
      </c>
      <c r="M148">
        <v>409</v>
      </c>
      <c r="N148">
        <v>14010</v>
      </c>
      <c r="P148" t="s">
        <v>4094</v>
      </c>
      <c r="Q148">
        <f>VLOOKUP(S148,'6'!$I$2:$J$33,2,FALSE)</f>
        <v>15</v>
      </c>
      <c r="R148">
        <f>VLOOKUP(S148,'4'!$C$11:$F$33,2,FALSE)</f>
        <v>19</v>
      </c>
      <c r="S148" t="str">
        <f t="shared" si="4"/>
        <v>X TP 1</v>
      </c>
      <c r="T148" t="s">
        <v>72</v>
      </c>
      <c r="U148" t="s">
        <v>371</v>
      </c>
      <c r="V148">
        <f>VLOOKUP(P148,[1]Sheet1!$B$2:$E$393,2,FALSE)</f>
        <v>3</v>
      </c>
      <c r="W148">
        <f>VLOOKUP(P148,[1]Sheet1!$B$2:$E$393,3,FALSE)</f>
        <v>0</v>
      </c>
      <c r="X148">
        <f>VLOOKUP(P148,[1]Sheet1!$B$2:$E$393,4,FALSE)</f>
        <v>0</v>
      </c>
      <c r="AB148">
        <v>13699</v>
      </c>
      <c r="AD148" t="s">
        <v>4462</v>
      </c>
      <c r="AE148">
        <v>775</v>
      </c>
      <c r="AF148">
        <f>VLOOKUP(AH148,'6'!$I$2:$J$33,2,FALSE)</f>
        <v>27</v>
      </c>
      <c r="AG148">
        <f>VLOOKUP(AH148,'4'!$C$11:$F$33,2,FALSE)</f>
        <v>20</v>
      </c>
      <c r="AH148" t="str">
        <f t="shared" si="5"/>
        <v>XI TP 1</v>
      </c>
      <c r="AI148" t="s">
        <v>73</v>
      </c>
      <c r="AJ148" t="s">
        <v>371</v>
      </c>
      <c r="AK148">
        <f>VLOOKUP(AD148,[1]xi!$B$3:$E$208,2,FALSE)</f>
        <v>0</v>
      </c>
      <c r="AL148">
        <f>VLOOKUP(AD148,[1]xi!$B$3:$E$208,3,FALSE)</f>
        <v>1</v>
      </c>
      <c r="AM148">
        <f>VLOOKUP(AD148,[1]xi!$B$3:$E$208,4,FALSE)</f>
        <v>0</v>
      </c>
      <c r="AN148" t="s">
        <v>4759</v>
      </c>
    </row>
    <row r="149" spans="1:40" x14ac:dyDescent="0.25">
      <c r="A149">
        <v>147</v>
      </c>
      <c r="B149">
        <v>13426</v>
      </c>
      <c r="C149" t="s">
        <v>501</v>
      </c>
      <c r="D149" t="s">
        <v>502</v>
      </c>
      <c r="E149" t="s">
        <v>491</v>
      </c>
      <c r="F149">
        <v>0</v>
      </c>
      <c r="G149">
        <v>2</v>
      </c>
      <c r="H149">
        <v>1</v>
      </c>
      <c r="I149" t="s">
        <v>492</v>
      </c>
      <c r="J149">
        <v>6</v>
      </c>
      <c r="M149">
        <v>410</v>
      </c>
      <c r="N149">
        <v>14011</v>
      </c>
      <c r="P149" t="s">
        <v>4095</v>
      </c>
      <c r="Q149">
        <f>VLOOKUP(S149,'6'!$I$2:$J$33,2,FALSE)</f>
        <v>15</v>
      </c>
      <c r="R149">
        <f>VLOOKUP(S149,'4'!$C$11:$F$33,2,FALSE)</f>
        <v>19</v>
      </c>
      <c r="S149" t="str">
        <f t="shared" si="4"/>
        <v>X TP 1</v>
      </c>
      <c r="T149" t="s">
        <v>72</v>
      </c>
      <c r="U149" t="s">
        <v>371</v>
      </c>
      <c r="V149">
        <f>VLOOKUP(P149,[1]Sheet1!$B$2:$E$393,2,FALSE)</f>
        <v>0</v>
      </c>
      <c r="W149">
        <f>VLOOKUP(P149,[1]Sheet1!$B$2:$E$393,3,FALSE)</f>
        <v>0</v>
      </c>
      <c r="X149">
        <f>VLOOKUP(P149,[1]Sheet1!$B$2:$E$393,4,FALSE)</f>
        <v>0</v>
      </c>
      <c r="AB149">
        <v>13700</v>
      </c>
      <c r="AD149" t="s">
        <v>4463</v>
      </c>
      <c r="AE149">
        <v>776</v>
      </c>
      <c r="AF149">
        <f>VLOOKUP(AH149,'6'!$I$2:$J$33,2,FALSE)</f>
        <v>28</v>
      </c>
      <c r="AG149">
        <f>VLOOKUP(AH149,'4'!$C$11:$F$33,2,FALSE)</f>
        <v>22</v>
      </c>
      <c r="AH149" t="str">
        <f t="shared" si="5"/>
        <v>XI TP 2</v>
      </c>
      <c r="AI149" t="s">
        <v>73</v>
      </c>
      <c r="AJ149" t="s">
        <v>428</v>
      </c>
      <c r="AK149" t="e">
        <f>VLOOKUP(AD149,[1]xi!$B$3:$E$208,2,FALSE)</f>
        <v>#N/A</v>
      </c>
      <c r="AL149" t="e">
        <f>VLOOKUP(AD149,[1]xi!$B$3:$E$208,3,FALSE)</f>
        <v>#N/A</v>
      </c>
      <c r="AM149" t="e">
        <f>VLOOKUP(AD149,[1]xi!$B$3:$E$208,4,FALSE)</f>
        <v>#N/A</v>
      </c>
      <c r="AN149" t="s">
        <v>4758</v>
      </c>
    </row>
    <row r="150" spans="1:40" x14ac:dyDescent="0.25">
      <c r="A150">
        <v>148</v>
      </c>
      <c r="B150">
        <v>13427</v>
      </c>
      <c r="C150" t="s">
        <v>503</v>
      </c>
      <c r="D150" t="s">
        <v>504</v>
      </c>
      <c r="E150" t="s">
        <v>491</v>
      </c>
      <c r="F150">
        <v>0</v>
      </c>
      <c r="G150">
        <v>1</v>
      </c>
      <c r="H150">
        <v>1</v>
      </c>
      <c r="I150" t="s">
        <v>492</v>
      </c>
      <c r="J150">
        <v>6</v>
      </c>
      <c r="M150">
        <v>411</v>
      </c>
      <c r="N150">
        <v>14012</v>
      </c>
      <c r="P150" t="s">
        <v>4096</v>
      </c>
      <c r="Q150">
        <f>VLOOKUP(S150,'6'!$I$2:$J$33,2,FALSE)</f>
        <v>15</v>
      </c>
      <c r="R150">
        <f>VLOOKUP(S150,'4'!$C$11:$F$33,2,FALSE)</f>
        <v>19</v>
      </c>
      <c r="S150" t="str">
        <f t="shared" si="4"/>
        <v>X TP 1</v>
      </c>
      <c r="T150" t="s">
        <v>72</v>
      </c>
      <c r="U150" t="s">
        <v>371</v>
      </c>
      <c r="V150">
        <f>VLOOKUP(P150,[1]Sheet1!$B$2:$E$393,2,FALSE)</f>
        <v>0</v>
      </c>
      <c r="W150">
        <f>VLOOKUP(P150,[1]Sheet1!$B$2:$E$393,3,FALSE)</f>
        <v>0</v>
      </c>
      <c r="X150">
        <f>VLOOKUP(P150,[1]Sheet1!$B$2:$E$393,4,FALSE)</f>
        <v>0</v>
      </c>
      <c r="AB150">
        <v>13701</v>
      </c>
      <c r="AD150" t="s">
        <v>4464</v>
      </c>
      <c r="AE150">
        <v>777</v>
      </c>
      <c r="AF150">
        <f>VLOOKUP(AH150,'6'!$I$2:$J$33,2,FALSE)</f>
        <v>28</v>
      </c>
      <c r="AG150">
        <f>VLOOKUP(AH150,'4'!$C$11:$F$33,2,FALSE)</f>
        <v>22</v>
      </c>
      <c r="AH150" t="str">
        <f t="shared" si="5"/>
        <v>XI TP 2</v>
      </c>
      <c r="AI150" t="s">
        <v>73</v>
      </c>
      <c r="AJ150" t="s">
        <v>428</v>
      </c>
      <c r="AK150" t="e">
        <f>VLOOKUP(AD150,[1]xi!$B$3:$E$208,2,FALSE)</f>
        <v>#N/A</v>
      </c>
      <c r="AL150" t="e">
        <f>VLOOKUP(AD150,[1]xi!$B$3:$E$208,3,FALSE)</f>
        <v>#N/A</v>
      </c>
      <c r="AM150" t="e">
        <f>VLOOKUP(AD150,[1]xi!$B$3:$E$208,4,FALSE)</f>
        <v>#N/A</v>
      </c>
      <c r="AN150" t="s">
        <v>4758</v>
      </c>
    </row>
    <row r="151" spans="1:40" x14ac:dyDescent="0.25">
      <c r="A151">
        <v>149</v>
      </c>
      <c r="B151">
        <v>13428</v>
      </c>
      <c r="C151" t="s">
        <v>505</v>
      </c>
      <c r="D151" t="s">
        <v>506</v>
      </c>
      <c r="E151" t="s">
        <v>491</v>
      </c>
      <c r="F151">
        <v>0</v>
      </c>
      <c r="G151">
        <v>1</v>
      </c>
      <c r="H151">
        <v>2</v>
      </c>
      <c r="I151" t="s">
        <v>492</v>
      </c>
      <c r="J151">
        <v>6</v>
      </c>
      <c r="M151">
        <v>412</v>
      </c>
      <c r="N151">
        <v>14013</v>
      </c>
      <c r="P151" t="s">
        <v>4097</v>
      </c>
      <c r="Q151">
        <f>VLOOKUP(S151,'6'!$I$2:$J$33,2,FALSE)</f>
        <v>15</v>
      </c>
      <c r="R151">
        <f>VLOOKUP(S151,'4'!$C$11:$F$33,2,FALSE)</f>
        <v>19</v>
      </c>
      <c r="S151" t="str">
        <f t="shared" si="4"/>
        <v>X TP 1</v>
      </c>
      <c r="T151" t="s">
        <v>72</v>
      </c>
      <c r="U151" t="s">
        <v>371</v>
      </c>
      <c r="V151">
        <f>VLOOKUP(P151,[1]Sheet1!$B$2:$E$393,2,FALSE)</f>
        <v>0</v>
      </c>
      <c r="W151">
        <f>VLOOKUP(P151,[1]Sheet1!$B$2:$E$393,3,FALSE)</f>
        <v>0</v>
      </c>
      <c r="X151">
        <f>VLOOKUP(P151,[1]Sheet1!$B$2:$E$393,4,FALSE)</f>
        <v>0</v>
      </c>
      <c r="AB151">
        <v>13702</v>
      </c>
      <c r="AD151" t="s">
        <v>4465</v>
      </c>
      <c r="AE151">
        <v>778</v>
      </c>
      <c r="AF151">
        <f>VLOOKUP(AH151,'6'!$I$2:$J$33,2,FALSE)</f>
        <v>28</v>
      </c>
      <c r="AG151">
        <f>VLOOKUP(AH151,'4'!$C$11:$F$33,2,FALSE)</f>
        <v>22</v>
      </c>
      <c r="AH151" t="str">
        <f t="shared" si="5"/>
        <v>XI TP 2</v>
      </c>
      <c r="AI151" t="s">
        <v>73</v>
      </c>
      <c r="AJ151" t="s">
        <v>428</v>
      </c>
      <c r="AK151" t="e">
        <f>VLOOKUP(AD151,[1]xi!$B$3:$E$208,2,FALSE)</f>
        <v>#N/A</v>
      </c>
      <c r="AL151" t="e">
        <f>VLOOKUP(AD151,[1]xi!$B$3:$E$208,3,FALSE)</f>
        <v>#N/A</v>
      </c>
      <c r="AM151" t="e">
        <f>VLOOKUP(AD151,[1]xi!$B$3:$E$208,4,FALSE)</f>
        <v>#N/A</v>
      </c>
      <c r="AN151" t="s">
        <v>4758</v>
      </c>
    </row>
    <row r="152" spans="1:40" x14ac:dyDescent="0.25">
      <c r="A152">
        <v>150</v>
      </c>
      <c r="B152">
        <v>13431</v>
      </c>
      <c r="C152" t="s">
        <v>507</v>
      </c>
      <c r="D152" t="s">
        <v>508</v>
      </c>
      <c r="E152" t="s">
        <v>491</v>
      </c>
      <c r="F152">
        <v>0</v>
      </c>
      <c r="G152">
        <v>1</v>
      </c>
      <c r="H152">
        <v>2</v>
      </c>
      <c r="I152" t="s">
        <v>492</v>
      </c>
      <c r="J152">
        <v>6</v>
      </c>
      <c r="M152">
        <v>413</v>
      </c>
      <c r="N152">
        <v>14014</v>
      </c>
      <c r="P152" t="s">
        <v>4098</v>
      </c>
      <c r="Q152">
        <f>VLOOKUP(S152,'6'!$I$2:$J$33,2,FALSE)</f>
        <v>15</v>
      </c>
      <c r="R152">
        <f>VLOOKUP(S152,'4'!$C$11:$F$33,2,FALSE)</f>
        <v>19</v>
      </c>
      <c r="S152" t="str">
        <f t="shared" si="4"/>
        <v>X TP 1</v>
      </c>
      <c r="T152" t="s">
        <v>72</v>
      </c>
      <c r="U152" t="s">
        <v>371</v>
      </c>
      <c r="V152">
        <f>VLOOKUP(P152,[1]Sheet1!$B$2:$E$393,2,FALSE)</f>
        <v>0</v>
      </c>
      <c r="W152">
        <f>VLOOKUP(P152,[1]Sheet1!$B$2:$E$393,3,FALSE)</f>
        <v>0</v>
      </c>
      <c r="X152">
        <f>VLOOKUP(P152,[1]Sheet1!$B$2:$E$393,4,FALSE)</f>
        <v>0</v>
      </c>
      <c r="AB152">
        <v>13703</v>
      </c>
      <c r="AD152" t="s">
        <v>4466</v>
      </c>
      <c r="AE152">
        <v>779</v>
      </c>
      <c r="AF152">
        <f>VLOOKUP(AH152,'6'!$I$2:$J$33,2,FALSE)</f>
        <v>28</v>
      </c>
      <c r="AG152">
        <f>VLOOKUP(AH152,'4'!$C$11:$F$33,2,FALSE)</f>
        <v>22</v>
      </c>
      <c r="AH152" t="str">
        <f t="shared" si="5"/>
        <v>XI TP 2</v>
      </c>
      <c r="AI152" t="s">
        <v>73</v>
      </c>
      <c r="AJ152" t="s">
        <v>428</v>
      </c>
      <c r="AK152" t="e">
        <f>VLOOKUP(AD152,[1]xi!$B$3:$E$208,2,FALSE)</f>
        <v>#N/A</v>
      </c>
      <c r="AL152" t="e">
        <f>VLOOKUP(AD152,[1]xi!$B$3:$E$208,3,FALSE)</f>
        <v>#N/A</v>
      </c>
      <c r="AM152" t="e">
        <f>VLOOKUP(AD152,[1]xi!$B$3:$E$208,4,FALSE)</f>
        <v>#N/A</v>
      </c>
      <c r="AN152" t="s">
        <v>4758</v>
      </c>
    </row>
    <row r="153" spans="1:40" x14ac:dyDescent="0.25">
      <c r="A153">
        <v>151</v>
      </c>
      <c r="B153">
        <v>13432</v>
      </c>
      <c r="C153" t="s">
        <v>509</v>
      </c>
      <c r="D153" t="s">
        <v>510</v>
      </c>
      <c r="E153" t="s">
        <v>491</v>
      </c>
      <c r="F153">
        <v>0</v>
      </c>
      <c r="G153">
        <v>0</v>
      </c>
      <c r="H153">
        <v>1</v>
      </c>
      <c r="I153" t="s">
        <v>492</v>
      </c>
      <c r="J153">
        <v>6</v>
      </c>
      <c r="M153">
        <v>414</v>
      </c>
      <c r="N153">
        <v>14015</v>
      </c>
      <c r="P153" t="s">
        <v>4099</v>
      </c>
      <c r="Q153">
        <f>VLOOKUP(S153,'6'!$I$2:$J$33,2,FALSE)</f>
        <v>15</v>
      </c>
      <c r="R153">
        <f>VLOOKUP(S153,'4'!$C$11:$F$33,2,FALSE)</f>
        <v>19</v>
      </c>
      <c r="S153" t="str">
        <f t="shared" si="4"/>
        <v>X TP 1</v>
      </c>
      <c r="T153" t="s">
        <v>72</v>
      </c>
      <c r="U153" t="s">
        <v>371</v>
      </c>
      <c r="V153">
        <f>VLOOKUP(P153,[1]Sheet1!$B$2:$E$393,2,FALSE)</f>
        <v>0</v>
      </c>
      <c r="W153">
        <f>VLOOKUP(P153,[1]Sheet1!$B$2:$E$393,3,FALSE)</f>
        <v>0</v>
      </c>
      <c r="X153">
        <f>VLOOKUP(P153,[1]Sheet1!$B$2:$E$393,4,FALSE)</f>
        <v>0</v>
      </c>
      <c r="AB153">
        <v>13704</v>
      </c>
      <c r="AD153" t="s">
        <v>4467</v>
      </c>
      <c r="AE153">
        <v>780</v>
      </c>
      <c r="AF153">
        <f>VLOOKUP(AH153,'6'!$I$2:$J$33,2,FALSE)</f>
        <v>28</v>
      </c>
      <c r="AG153">
        <f>VLOOKUP(AH153,'4'!$C$11:$F$33,2,FALSE)</f>
        <v>22</v>
      </c>
      <c r="AH153" t="str">
        <f t="shared" si="5"/>
        <v>XI TP 2</v>
      </c>
      <c r="AI153" t="s">
        <v>73</v>
      </c>
      <c r="AJ153" t="s">
        <v>428</v>
      </c>
      <c r="AK153" t="e">
        <f>VLOOKUP(AD153,[1]xi!$B$3:$E$208,2,FALSE)</f>
        <v>#N/A</v>
      </c>
      <c r="AL153" t="e">
        <f>VLOOKUP(AD153,[1]xi!$B$3:$E$208,3,FALSE)</f>
        <v>#N/A</v>
      </c>
      <c r="AM153" t="e">
        <f>VLOOKUP(AD153,[1]xi!$B$3:$E$208,4,FALSE)</f>
        <v>#N/A</v>
      </c>
      <c r="AN153" t="s">
        <v>4758</v>
      </c>
    </row>
    <row r="154" spans="1:40" x14ac:dyDescent="0.25">
      <c r="A154">
        <v>152</v>
      </c>
      <c r="B154">
        <v>13434</v>
      </c>
      <c r="C154" t="s">
        <v>511</v>
      </c>
      <c r="D154" t="s">
        <v>512</v>
      </c>
      <c r="E154" t="s">
        <v>491</v>
      </c>
      <c r="F154">
        <v>0</v>
      </c>
      <c r="G154">
        <v>0</v>
      </c>
      <c r="H154">
        <v>0</v>
      </c>
      <c r="I154" t="s">
        <v>492</v>
      </c>
      <c r="J154">
        <v>6</v>
      </c>
      <c r="M154">
        <v>415</v>
      </c>
      <c r="N154">
        <v>14016</v>
      </c>
      <c r="P154" t="s">
        <v>4100</v>
      </c>
      <c r="Q154">
        <f>VLOOKUP(S154,'6'!$I$2:$J$33,2,FALSE)</f>
        <v>15</v>
      </c>
      <c r="R154">
        <f>VLOOKUP(S154,'4'!$C$11:$F$33,2,FALSE)</f>
        <v>19</v>
      </c>
      <c r="S154" t="str">
        <f t="shared" si="4"/>
        <v>X TP 1</v>
      </c>
      <c r="T154" t="s">
        <v>72</v>
      </c>
      <c r="U154" t="s">
        <v>371</v>
      </c>
      <c r="V154">
        <f>VLOOKUP(P154,[1]Sheet1!$B$2:$E$393,2,FALSE)</f>
        <v>0</v>
      </c>
      <c r="W154">
        <f>VLOOKUP(P154,[1]Sheet1!$B$2:$E$393,3,FALSE)</f>
        <v>0</v>
      </c>
      <c r="X154">
        <f>VLOOKUP(P154,[1]Sheet1!$B$2:$E$393,4,FALSE)</f>
        <v>0</v>
      </c>
      <c r="AB154">
        <v>13705</v>
      </c>
      <c r="AD154" t="s">
        <v>4468</v>
      </c>
      <c r="AE154">
        <v>781</v>
      </c>
      <c r="AF154">
        <f>VLOOKUP(AH154,'6'!$I$2:$J$33,2,FALSE)</f>
        <v>28</v>
      </c>
      <c r="AG154">
        <f>VLOOKUP(AH154,'4'!$C$11:$F$33,2,FALSE)</f>
        <v>22</v>
      </c>
      <c r="AH154" t="str">
        <f t="shared" si="5"/>
        <v>XI TP 2</v>
      </c>
      <c r="AI154" t="s">
        <v>73</v>
      </c>
      <c r="AJ154" t="s">
        <v>428</v>
      </c>
      <c r="AK154" t="e">
        <f>VLOOKUP(AD154,[1]xi!$B$3:$E$208,2,FALSE)</f>
        <v>#N/A</v>
      </c>
      <c r="AL154" t="e">
        <f>VLOOKUP(AD154,[1]xi!$B$3:$E$208,3,FALSE)</f>
        <v>#N/A</v>
      </c>
      <c r="AM154" t="e">
        <f>VLOOKUP(AD154,[1]xi!$B$3:$E$208,4,FALSE)</f>
        <v>#N/A</v>
      </c>
      <c r="AN154" t="s">
        <v>4758</v>
      </c>
    </row>
    <row r="155" spans="1:40" x14ac:dyDescent="0.25">
      <c r="A155">
        <v>153</v>
      </c>
      <c r="B155">
        <v>13435</v>
      </c>
      <c r="C155" t="s">
        <v>513</v>
      </c>
      <c r="D155" t="s">
        <v>514</v>
      </c>
      <c r="E155" t="s">
        <v>491</v>
      </c>
      <c r="F155">
        <v>0</v>
      </c>
      <c r="G155">
        <v>0</v>
      </c>
      <c r="H155">
        <v>1</v>
      </c>
      <c r="I155" t="s">
        <v>492</v>
      </c>
      <c r="J155">
        <v>6</v>
      </c>
      <c r="M155">
        <v>416</v>
      </c>
      <c r="N155">
        <v>14017</v>
      </c>
      <c r="P155" t="s">
        <v>4101</v>
      </c>
      <c r="Q155">
        <f>VLOOKUP(S155,'6'!$I$2:$J$33,2,FALSE)</f>
        <v>15</v>
      </c>
      <c r="R155">
        <f>VLOOKUP(S155,'4'!$C$11:$F$33,2,FALSE)</f>
        <v>19</v>
      </c>
      <c r="S155" t="str">
        <f t="shared" si="4"/>
        <v>X TP 1</v>
      </c>
      <c r="T155" t="s">
        <v>72</v>
      </c>
      <c r="U155" t="s">
        <v>371</v>
      </c>
      <c r="V155">
        <f>VLOOKUP(P155,[1]Sheet1!$B$2:$E$393,2,FALSE)</f>
        <v>0</v>
      </c>
      <c r="W155">
        <f>VLOOKUP(P155,[1]Sheet1!$B$2:$E$393,3,FALSE)</f>
        <v>0</v>
      </c>
      <c r="X155">
        <f>VLOOKUP(P155,[1]Sheet1!$B$2:$E$393,4,FALSE)</f>
        <v>0</v>
      </c>
      <c r="AB155">
        <v>13707</v>
      </c>
      <c r="AD155" t="s">
        <v>4469</v>
      </c>
      <c r="AE155">
        <v>782</v>
      </c>
      <c r="AF155">
        <f>VLOOKUP(AH155,'6'!$I$2:$J$33,2,FALSE)</f>
        <v>28</v>
      </c>
      <c r="AG155">
        <f>VLOOKUP(AH155,'4'!$C$11:$F$33,2,FALSE)</f>
        <v>22</v>
      </c>
      <c r="AH155" t="str">
        <f t="shared" si="5"/>
        <v>XI TP 2</v>
      </c>
      <c r="AI155" t="s">
        <v>73</v>
      </c>
      <c r="AJ155" t="s">
        <v>428</v>
      </c>
      <c r="AK155" t="e">
        <f>VLOOKUP(AD155,[1]xi!$B$3:$E$208,2,FALSE)</f>
        <v>#N/A</v>
      </c>
      <c r="AL155" t="e">
        <f>VLOOKUP(AD155,[1]xi!$B$3:$E$208,3,FALSE)</f>
        <v>#N/A</v>
      </c>
      <c r="AM155" t="e">
        <f>VLOOKUP(AD155,[1]xi!$B$3:$E$208,4,FALSE)</f>
        <v>#N/A</v>
      </c>
      <c r="AN155" t="s">
        <v>4758</v>
      </c>
    </row>
    <row r="156" spans="1:40" x14ac:dyDescent="0.25">
      <c r="A156">
        <v>154</v>
      </c>
      <c r="B156">
        <v>13436</v>
      </c>
      <c r="C156" t="s">
        <v>515</v>
      </c>
      <c r="D156" t="s">
        <v>516</v>
      </c>
      <c r="E156" t="s">
        <v>491</v>
      </c>
      <c r="F156">
        <v>0</v>
      </c>
      <c r="G156">
        <v>1</v>
      </c>
      <c r="H156">
        <v>0</v>
      </c>
      <c r="I156" t="s">
        <v>492</v>
      </c>
      <c r="J156">
        <v>6</v>
      </c>
      <c r="M156">
        <v>417</v>
      </c>
      <c r="N156">
        <v>14018</v>
      </c>
      <c r="P156" t="s">
        <v>4102</v>
      </c>
      <c r="Q156">
        <f>VLOOKUP(S156,'6'!$I$2:$J$33,2,FALSE)</f>
        <v>15</v>
      </c>
      <c r="R156">
        <f>VLOOKUP(S156,'4'!$C$11:$F$33,2,FALSE)</f>
        <v>19</v>
      </c>
      <c r="S156" t="str">
        <f t="shared" si="4"/>
        <v>X TP 1</v>
      </c>
      <c r="T156" t="s">
        <v>72</v>
      </c>
      <c r="U156" t="s">
        <v>371</v>
      </c>
      <c r="V156">
        <f>VLOOKUP(P156,[1]Sheet1!$B$2:$E$393,2,FALSE)</f>
        <v>0</v>
      </c>
      <c r="W156">
        <f>VLOOKUP(P156,[1]Sheet1!$B$2:$E$393,3,FALSE)</f>
        <v>0</v>
      </c>
      <c r="X156">
        <f>VLOOKUP(P156,[1]Sheet1!$B$2:$E$393,4,FALSE)</f>
        <v>0</v>
      </c>
      <c r="AB156">
        <v>13708</v>
      </c>
      <c r="AD156" t="s">
        <v>4470</v>
      </c>
      <c r="AE156">
        <v>783</v>
      </c>
      <c r="AF156">
        <f>VLOOKUP(AH156,'6'!$I$2:$J$33,2,FALSE)</f>
        <v>28</v>
      </c>
      <c r="AG156">
        <f>VLOOKUP(AH156,'4'!$C$11:$F$33,2,FALSE)</f>
        <v>22</v>
      </c>
      <c r="AH156" t="str">
        <f t="shared" si="5"/>
        <v>XI TP 2</v>
      </c>
      <c r="AI156" t="s">
        <v>73</v>
      </c>
      <c r="AJ156" t="s">
        <v>428</v>
      </c>
      <c r="AK156" t="e">
        <f>VLOOKUP(AD156,[1]xi!$B$3:$E$208,2,FALSE)</f>
        <v>#N/A</v>
      </c>
      <c r="AL156" t="e">
        <f>VLOOKUP(AD156,[1]xi!$B$3:$E$208,3,FALSE)</f>
        <v>#N/A</v>
      </c>
      <c r="AM156" t="e">
        <f>VLOOKUP(AD156,[1]xi!$B$3:$E$208,4,FALSE)</f>
        <v>#N/A</v>
      </c>
      <c r="AN156" t="s">
        <v>4758</v>
      </c>
    </row>
    <row r="157" spans="1:40" x14ac:dyDescent="0.25">
      <c r="A157">
        <v>155</v>
      </c>
      <c r="B157">
        <v>13437</v>
      </c>
      <c r="C157" t="s">
        <v>517</v>
      </c>
      <c r="D157" t="s">
        <v>518</v>
      </c>
      <c r="E157" t="s">
        <v>491</v>
      </c>
      <c r="F157">
        <v>0</v>
      </c>
      <c r="G157">
        <v>0</v>
      </c>
      <c r="H157">
        <v>0</v>
      </c>
      <c r="I157" t="s">
        <v>492</v>
      </c>
      <c r="J157">
        <v>6</v>
      </c>
      <c r="M157">
        <v>418</v>
      </c>
      <c r="N157">
        <v>14019</v>
      </c>
      <c r="P157" t="s">
        <v>4103</v>
      </c>
      <c r="Q157">
        <f>VLOOKUP(S157,'6'!$I$2:$J$33,2,FALSE)</f>
        <v>15</v>
      </c>
      <c r="R157">
        <f>VLOOKUP(S157,'4'!$C$11:$F$33,2,FALSE)</f>
        <v>19</v>
      </c>
      <c r="S157" t="str">
        <f t="shared" si="4"/>
        <v>X TP 1</v>
      </c>
      <c r="T157" t="s">
        <v>72</v>
      </c>
      <c r="U157" t="s">
        <v>371</v>
      </c>
      <c r="V157">
        <f>VLOOKUP(P157,[1]Sheet1!$B$2:$E$393,2,FALSE)</f>
        <v>0</v>
      </c>
      <c r="W157">
        <f>VLOOKUP(P157,[1]Sheet1!$B$2:$E$393,3,FALSE)</f>
        <v>0</v>
      </c>
      <c r="X157">
        <f>VLOOKUP(P157,[1]Sheet1!$B$2:$E$393,4,FALSE)</f>
        <v>0</v>
      </c>
      <c r="AB157">
        <v>13709</v>
      </c>
      <c r="AD157" t="s">
        <v>4471</v>
      </c>
      <c r="AE157">
        <v>784</v>
      </c>
      <c r="AF157">
        <f>VLOOKUP(AH157,'6'!$I$2:$J$33,2,FALSE)</f>
        <v>28</v>
      </c>
      <c r="AG157">
        <f>VLOOKUP(AH157,'4'!$C$11:$F$33,2,FALSE)</f>
        <v>22</v>
      </c>
      <c r="AH157" t="str">
        <f t="shared" si="5"/>
        <v>XI TP 2</v>
      </c>
      <c r="AI157" t="s">
        <v>73</v>
      </c>
      <c r="AJ157" t="s">
        <v>428</v>
      </c>
      <c r="AK157" t="e">
        <f>VLOOKUP(AD157,[1]xi!$B$3:$E$208,2,FALSE)</f>
        <v>#N/A</v>
      </c>
      <c r="AL157" t="e">
        <f>VLOOKUP(AD157,[1]xi!$B$3:$E$208,3,FALSE)</f>
        <v>#N/A</v>
      </c>
      <c r="AM157" t="e">
        <f>VLOOKUP(AD157,[1]xi!$B$3:$E$208,4,FALSE)</f>
        <v>#N/A</v>
      </c>
      <c r="AN157" t="s">
        <v>4758</v>
      </c>
    </row>
    <row r="158" spans="1:40" x14ac:dyDescent="0.25">
      <c r="A158">
        <v>156</v>
      </c>
      <c r="B158">
        <v>13438</v>
      </c>
      <c r="C158" t="s">
        <v>519</v>
      </c>
      <c r="D158" t="s">
        <v>520</v>
      </c>
      <c r="E158" t="s">
        <v>491</v>
      </c>
      <c r="F158">
        <v>0</v>
      </c>
      <c r="G158">
        <v>0</v>
      </c>
      <c r="H158">
        <v>1</v>
      </c>
      <c r="I158" t="s">
        <v>492</v>
      </c>
      <c r="J158">
        <v>6</v>
      </c>
      <c r="M158">
        <v>419</v>
      </c>
      <c r="N158">
        <v>14020</v>
      </c>
      <c r="P158" t="s">
        <v>4104</v>
      </c>
      <c r="Q158">
        <f>VLOOKUP(S158,'6'!$I$2:$J$33,2,FALSE)</f>
        <v>15</v>
      </c>
      <c r="R158">
        <f>VLOOKUP(S158,'4'!$C$11:$F$33,2,FALSE)</f>
        <v>19</v>
      </c>
      <c r="S158" t="str">
        <f t="shared" si="4"/>
        <v>X TP 1</v>
      </c>
      <c r="T158" t="s">
        <v>72</v>
      </c>
      <c r="U158" t="s">
        <v>371</v>
      </c>
      <c r="V158">
        <f>VLOOKUP(P158,[1]Sheet1!$B$2:$E$393,2,FALSE)</f>
        <v>0</v>
      </c>
      <c r="W158">
        <f>VLOOKUP(P158,[1]Sheet1!$B$2:$E$393,3,FALSE)</f>
        <v>0</v>
      </c>
      <c r="X158">
        <f>VLOOKUP(P158,[1]Sheet1!$B$2:$E$393,4,FALSE)</f>
        <v>0</v>
      </c>
      <c r="AB158">
        <v>13710</v>
      </c>
      <c r="AD158" t="s">
        <v>4472</v>
      </c>
      <c r="AE158">
        <v>785</v>
      </c>
      <c r="AF158">
        <f>VLOOKUP(AH158,'6'!$I$2:$J$33,2,FALSE)</f>
        <v>28</v>
      </c>
      <c r="AG158">
        <f>VLOOKUP(AH158,'4'!$C$11:$F$33,2,FALSE)</f>
        <v>22</v>
      </c>
      <c r="AH158" t="str">
        <f t="shared" si="5"/>
        <v>XI TP 2</v>
      </c>
      <c r="AI158" t="s">
        <v>73</v>
      </c>
      <c r="AJ158" t="s">
        <v>428</v>
      </c>
      <c r="AK158" t="e">
        <f>VLOOKUP(AD158,[1]xi!$B$3:$E$208,2,FALSE)</f>
        <v>#N/A</v>
      </c>
      <c r="AL158" t="e">
        <f>VLOOKUP(AD158,[1]xi!$B$3:$E$208,3,FALSE)</f>
        <v>#N/A</v>
      </c>
      <c r="AM158" t="e">
        <f>VLOOKUP(AD158,[1]xi!$B$3:$E$208,4,FALSE)</f>
        <v>#N/A</v>
      </c>
      <c r="AN158" t="s">
        <v>4758</v>
      </c>
    </row>
    <row r="159" spans="1:40" x14ac:dyDescent="0.25">
      <c r="A159">
        <v>157</v>
      </c>
      <c r="B159">
        <v>13439</v>
      </c>
      <c r="C159" t="s">
        <v>521</v>
      </c>
      <c r="D159" t="s">
        <v>522</v>
      </c>
      <c r="E159" t="s">
        <v>491</v>
      </c>
      <c r="F159">
        <v>0</v>
      </c>
      <c r="G159">
        <v>0</v>
      </c>
      <c r="H159">
        <v>3</v>
      </c>
      <c r="I159" t="s">
        <v>492</v>
      </c>
      <c r="J159">
        <v>6</v>
      </c>
      <c r="M159">
        <v>420</v>
      </c>
      <c r="N159">
        <v>14021</v>
      </c>
      <c r="P159" t="s">
        <v>4105</v>
      </c>
      <c r="Q159">
        <f>VLOOKUP(S159,'6'!$I$2:$J$33,2,FALSE)</f>
        <v>15</v>
      </c>
      <c r="R159">
        <f>VLOOKUP(S159,'4'!$C$11:$F$33,2,FALSE)</f>
        <v>19</v>
      </c>
      <c r="S159" t="str">
        <f t="shared" si="4"/>
        <v>X TP 1</v>
      </c>
      <c r="T159" t="s">
        <v>72</v>
      </c>
      <c r="U159" t="s">
        <v>371</v>
      </c>
      <c r="V159">
        <f>VLOOKUP(P159,[1]Sheet1!$B$2:$E$393,2,FALSE)</f>
        <v>0</v>
      </c>
      <c r="W159">
        <f>VLOOKUP(P159,[1]Sheet1!$B$2:$E$393,3,FALSE)</f>
        <v>0</v>
      </c>
      <c r="X159">
        <f>VLOOKUP(P159,[1]Sheet1!$B$2:$E$393,4,FALSE)</f>
        <v>0</v>
      </c>
      <c r="AB159">
        <v>13711</v>
      </c>
      <c r="AD159" t="s">
        <v>4473</v>
      </c>
      <c r="AE159">
        <v>786</v>
      </c>
      <c r="AF159">
        <f>VLOOKUP(AH159,'6'!$I$2:$J$33,2,FALSE)</f>
        <v>28</v>
      </c>
      <c r="AG159">
        <f>VLOOKUP(AH159,'4'!$C$11:$F$33,2,FALSE)</f>
        <v>22</v>
      </c>
      <c r="AH159" t="str">
        <f t="shared" si="5"/>
        <v>XI TP 2</v>
      </c>
      <c r="AI159" t="s">
        <v>73</v>
      </c>
      <c r="AJ159" t="s">
        <v>428</v>
      </c>
      <c r="AK159" t="e">
        <f>VLOOKUP(AD159,[1]xi!$B$3:$E$208,2,FALSE)</f>
        <v>#N/A</v>
      </c>
      <c r="AL159" t="e">
        <f>VLOOKUP(AD159,[1]xi!$B$3:$E$208,3,FALSE)</f>
        <v>#N/A</v>
      </c>
      <c r="AM159" t="e">
        <f>VLOOKUP(AD159,[1]xi!$B$3:$E$208,4,FALSE)</f>
        <v>#N/A</v>
      </c>
      <c r="AN159" t="s">
        <v>4758</v>
      </c>
    </row>
    <row r="160" spans="1:40" x14ac:dyDescent="0.25">
      <c r="A160">
        <v>158</v>
      </c>
      <c r="B160">
        <v>13440</v>
      </c>
      <c r="C160" t="s">
        <v>523</v>
      </c>
      <c r="D160" t="s">
        <v>524</v>
      </c>
      <c r="E160" t="s">
        <v>491</v>
      </c>
      <c r="F160">
        <v>0</v>
      </c>
      <c r="G160">
        <v>0</v>
      </c>
      <c r="H160">
        <v>0</v>
      </c>
      <c r="I160" t="s">
        <v>492</v>
      </c>
      <c r="J160">
        <v>6</v>
      </c>
      <c r="M160">
        <v>421</v>
      </c>
      <c r="N160">
        <v>14022</v>
      </c>
      <c r="P160" t="s">
        <v>4106</v>
      </c>
      <c r="Q160">
        <f>VLOOKUP(S160,'6'!$I$2:$J$33,2,FALSE)</f>
        <v>15</v>
      </c>
      <c r="R160">
        <f>VLOOKUP(S160,'4'!$C$11:$F$33,2,FALSE)</f>
        <v>19</v>
      </c>
      <c r="S160" t="str">
        <f t="shared" si="4"/>
        <v>X TP 1</v>
      </c>
      <c r="T160" t="s">
        <v>72</v>
      </c>
      <c r="U160" t="s">
        <v>371</v>
      </c>
      <c r="V160">
        <f>VLOOKUP(P160,[1]Sheet1!$B$2:$E$393,2,FALSE)</f>
        <v>0</v>
      </c>
      <c r="W160">
        <f>VLOOKUP(P160,[1]Sheet1!$B$2:$E$393,3,FALSE)</f>
        <v>0</v>
      </c>
      <c r="X160">
        <f>VLOOKUP(P160,[1]Sheet1!$B$2:$E$393,4,FALSE)</f>
        <v>0</v>
      </c>
      <c r="AB160">
        <v>13712</v>
      </c>
      <c r="AD160" t="s">
        <v>4474</v>
      </c>
      <c r="AE160">
        <v>787</v>
      </c>
      <c r="AF160">
        <f>VLOOKUP(AH160,'6'!$I$2:$J$33,2,FALSE)</f>
        <v>28</v>
      </c>
      <c r="AG160">
        <f>VLOOKUP(AH160,'4'!$C$11:$F$33,2,FALSE)</f>
        <v>22</v>
      </c>
      <c r="AH160" t="str">
        <f t="shared" si="5"/>
        <v>XI TP 2</v>
      </c>
      <c r="AI160" t="s">
        <v>73</v>
      </c>
      <c r="AJ160" t="s">
        <v>428</v>
      </c>
      <c r="AK160" t="e">
        <f>VLOOKUP(AD160,[1]xi!$B$3:$E$208,2,FALSE)</f>
        <v>#N/A</v>
      </c>
      <c r="AL160" t="e">
        <f>VLOOKUP(AD160,[1]xi!$B$3:$E$208,3,FALSE)</f>
        <v>#N/A</v>
      </c>
      <c r="AM160" t="e">
        <f>VLOOKUP(AD160,[1]xi!$B$3:$E$208,4,FALSE)</f>
        <v>#N/A</v>
      </c>
      <c r="AN160" t="s">
        <v>4758</v>
      </c>
    </row>
    <row r="161" spans="1:40" x14ac:dyDescent="0.25">
      <c r="A161">
        <v>159</v>
      </c>
      <c r="B161">
        <v>13441</v>
      </c>
      <c r="C161" t="s">
        <v>525</v>
      </c>
      <c r="D161" t="s">
        <v>526</v>
      </c>
      <c r="E161" t="s">
        <v>491</v>
      </c>
      <c r="F161">
        <v>0</v>
      </c>
      <c r="G161">
        <v>0</v>
      </c>
      <c r="H161">
        <v>0</v>
      </c>
      <c r="I161" t="s">
        <v>492</v>
      </c>
      <c r="J161">
        <v>6</v>
      </c>
      <c r="M161">
        <v>422</v>
      </c>
      <c r="N161">
        <v>14023</v>
      </c>
      <c r="P161" t="s">
        <v>4107</v>
      </c>
      <c r="Q161">
        <f>VLOOKUP(S161,'6'!$I$2:$J$33,2,FALSE)</f>
        <v>15</v>
      </c>
      <c r="R161">
        <f>VLOOKUP(S161,'4'!$C$11:$F$33,2,FALSE)</f>
        <v>19</v>
      </c>
      <c r="S161" t="str">
        <f t="shared" si="4"/>
        <v>X TP 1</v>
      </c>
      <c r="T161" t="s">
        <v>72</v>
      </c>
      <c r="U161" t="s">
        <v>371</v>
      </c>
      <c r="V161">
        <f>VLOOKUP(P161,[1]Sheet1!$B$2:$E$393,2,FALSE)</f>
        <v>0</v>
      </c>
      <c r="W161">
        <f>VLOOKUP(P161,[1]Sheet1!$B$2:$E$393,3,FALSE)</f>
        <v>0</v>
      </c>
      <c r="X161">
        <f>VLOOKUP(P161,[1]Sheet1!$B$2:$E$393,4,FALSE)</f>
        <v>0</v>
      </c>
      <c r="AB161">
        <v>13713</v>
      </c>
      <c r="AD161" t="s">
        <v>4475</v>
      </c>
      <c r="AE161">
        <v>788</v>
      </c>
      <c r="AF161">
        <f>VLOOKUP(AH161,'6'!$I$2:$J$33,2,FALSE)</f>
        <v>28</v>
      </c>
      <c r="AG161">
        <f>VLOOKUP(AH161,'4'!$C$11:$F$33,2,FALSE)</f>
        <v>22</v>
      </c>
      <c r="AH161" t="str">
        <f t="shared" si="5"/>
        <v>XI TP 2</v>
      </c>
      <c r="AI161" t="s">
        <v>73</v>
      </c>
      <c r="AJ161" t="s">
        <v>428</v>
      </c>
      <c r="AK161" t="e">
        <f>VLOOKUP(AD161,[1]xi!$B$3:$E$208,2,FALSE)</f>
        <v>#N/A</v>
      </c>
      <c r="AL161" t="e">
        <f>VLOOKUP(AD161,[1]xi!$B$3:$E$208,3,FALSE)</f>
        <v>#N/A</v>
      </c>
      <c r="AM161" t="e">
        <f>VLOOKUP(AD161,[1]xi!$B$3:$E$208,4,FALSE)</f>
        <v>#N/A</v>
      </c>
      <c r="AN161" t="s">
        <v>4758</v>
      </c>
    </row>
    <row r="162" spans="1:40" x14ac:dyDescent="0.25">
      <c r="A162">
        <v>160</v>
      </c>
      <c r="B162">
        <v>13442</v>
      </c>
      <c r="C162" t="s">
        <v>527</v>
      </c>
      <c r="D162" t="s">
        <v>528</v>
      </c>
      <c r="E162" t="s">
        <v>491</v>
      </c>
      <c r="F162">
        <v>0</v>
      </c>
      <c r="G162">
        <v>0</v>
      </c>
      <c r="H162">
        <v>1</v>
      </c>
      <c r="I162" t="s">
        <v>492</v>
      </c>
      <c r="J162">
        <v>6</v>
      </c>
      <c r="M162">
        <v>423</v>
      </c>
      <c r="N162">
        <v>14024</v>
      </c>
      <c r="P162" t="s">
        <v>4108</v>
      </c>
      <c r="Q162">
        <f>VLOOKUP(S162,'6'!$I$2:$J$33,2,FALSE)</f>
        <v>15</v>
      </c>
      <c r="R162">
        <f>VLOOKUP(S162,'4'!$C$11:$F$33,2,FALSE)</f>
        <v>19</v>
      </c>
      <c r="S162" t="str">
        <f t="shared" si="4"/>
        <v>X TP 1</v>
      </c>
      <c r="T162" t="s">
        <v>72</v>
      </c>
      <c r="U162" t="s">
        <v>371</v>
      </c>
      <c r="V162">
        <f>VLOOKUP(P162,[1]Sheet1!$B$2:$E$393,2,FALSE)</f>
        <v>0</v>
      </c>
      <c r="W162">
        <f>VLOOKUP(P162,[1]Sheet1!$B$2:$E$393,3,FALSE)</f>
        <v>0</v>
      </c>
      <c r="X162">
        <f>VLOOKUP(P162,[1]Sheet1!$B$2:$E$393,4,FALSE)</f>
        <v>0</v>
      </c>
      <c r="AB162">
        <v>13715</v>
      </c>
      <c r="AD162" t="s">
        <v>4476</v>
      </c>
      <c r="AE162">
        <v>789</v>
      </c>
      <c r="AF162">
        <f>VLOOKUP(AH162,'6'!$I$2:$J$33,2,FALSE)</f>
        <v>28</v>
      </c>
      <c r="AG162">
        <f>VLOOKUP(AH162,'4'!$C$11:$F$33,2,FALSE)</f>
        <v>22</v>
      </c>
      <c r="AH162" t="str">
        <f t="shared" si="5"/>
        <v>XI TP 2</v>
      </c>
      <c r="AI162" t="s">
        <v>73</v>
      </c>
      <c r="AJ162" t="s">
        <v>428</v>
      </c>
      <c r="AK162" t="e">
        <f>VLOOKUP(AD162,[1]xi!$B$3:$E$208,2,FALSE)</f>
        <v>#N/A</v>
      </c>
      <c r="AL162" t="e">
        <f>VLOOKUP(AD162,[1]xi!$B$3:$E$208,3,FALSE)</f>
        <v>#N/A</v>
      </c>
      <c r="AM162" t="e">
        <f>VLOOKUP(AD162,[1]xi!$B$3:$E$208,4,FALSE)</f>
        <v>#N/A</v>
      </c>
      <c r="AN162" t="s">
        <v>4758</v>
      </c>
    </row>
    <row r="163" spans="1:40" x14ac:dyDescent="0.25">
      <c r="A163">
        <v>161</v>
      </c>
      <c r="B163">
        <v>13443</v>
      </c>
      <c r="C163" t="s">
        <v>529</v>
      </c>
      <c r="D163" t="s">
        <v>530</v>
      </c>
      <c r="E163" t="s">
        <v>491</v>
      </c>
      <c r="F163">
        <v>0</v>
      </c>
      <c r="G163">
        <v>0</v>
      </c>
      <c r="H163">
        <v>0</v>
      </c>
      <c r="I163" t="s">
        <v>492</v>
      </c>
      <c r="J163">
        <v>6</v>
      </c>
      <c r="M163">
        <v>424</v>
      </c>
      <c r="N163">
        <v>14025</v>
      </c>
      <c r="P163" t="s">
        <v>4109</v>
      </c>
      <c r="Q163">
        <f>VLOOKUP(S163,'6'!$I$2:$J$33,2,FALSE)</f>
        <v>15</v>
      </c>
      <c r="R163">
        <f>VLOOKUP(S163,'4'!$C$11:$F$33,2,FALSE)</f>
        <v>19</v>
      </c>
      <c r="S163" t="str">
        <f t="shared" si="4"/>
        <v>X TP 1</v>
      </c>
      <c r="T163" t="s">
        <v>72</v>
      </c>
      <c r="U163" t="s">
        <v>371</v>
      </c>
      <c r="V163">
        <f>VLOOKUP(P163,[1]Sheet1!$B$2:$E$393,2,FALSE)</f>
        <v>3</v>
      </c>
      <c r="W163">
        <f>VLOOKUP(P163,[1]Sheet1!$B$2:$E$393,3,FALSE)</f>
        <v>0</v>
      </c>
      <c r="X163">
        <f>VLOOKUP(P163,[1]Sheet1!$B$2:$E$393,4,FALSE)</f>
        <v>0</v>
      </c>
      <c r="AB163">
        <v>13716</v>
      </c>
      <c r="AD163" t="s">
        <v>4477</v>
      </c>
      <c r="AE163">
        <v>790</v>
      </c>
      <c r="AF163">
        <f>VLOOKUP(AH163,'6'!$I$2:$J$33,2,FALSE)</f>
        <v>28</v>
      </c>
      <c r="AG163">
        <f>VLOOKUP(AH163,'4'!$C$11:$F$33,2,FALSE)</f>
        <v>22</v>
      </c>
      <c r="AH163" t="str">
        <f t="shared" si="5"/>
        <v>XI TP 2</v>
      </c>
      <c r="AI163" t="s">
        <v>73</v>
      </c>
      <c r="AJ163" t="s">
        <v>428</v>
      </c>
      <c r="AK163" t="e">
        <f>VLOOKUP(AD163,[1]xi!$B$3:$E$208,2,FALSE)</f>
        <v>#N/A</v>
      </c>
      <c r="AL163" t="e">
        <f>VLOOKUP(AD163,[1]xi!$B$3:$E$208,3,FALSE)</f>
        <v>#N/A</v>
      </c>
      <c r="AM163" t="e">
        <f>VLOOKUP(AD163,[1]xi!$B$3:$E$208,4,FALSE)</f>
        <v>#N/A</v>
      </c>
      <c r="AN163" t="s">
        <v>4758</v>
      </c>
    </row>
    <row r="164" spans="1:40" x14ac:dyDescent="0.25">
      <c r="A164">
        <v>162</v>
      </c>
      <c r="B164">
        <v>13444</v>
      </c>
      <c r="C164" t="s">
        <v>531</v>
      </c>
      <c r="D164" t="s">
        <v>532</v>
      </c>
      <c r="E164" t="s">
        <v>491</v>
      </c>
      <c r="F164">
        <v>0</v>
      </c>
      <c r="G164">
        <v>0</v>
      </c>
      <c r="H164">
        <v>1</v>
      </c>
      <c r="I164" t="s">
        <v>492</v>
      </c>
      <c r="J164">
        <v>6</v>
      </c>
      <c r="M164">
        <v>425</v>
      </c>
      <c r="N164">
        <v>14026</v>
      </c>
      <c r="P164" t="s">
        <v>4110</v>
      </c>
      <c r="Q164">
        <f>VLOOKUP(S164,'6'!$I$2:$J$33,2,FALSE)</f>
        <v>15</v>
      </c>
      <c r="R164">
        <f>VLOOKUP(S164,'4'!$C$11:$F$33,2,FALSE)</f>
        <v>19</v>
      </c>
      <c r="S164" t="str">
        <f t="shared" si="4"/>
        <v>X TP 1</v>
      </c>
      <c r="T164" t="s">
        <v>72</v>
      </c>
      <c r="U164" t="s">
        <v>371</v>
      </c>
      <c r="V164">
        <f>VLOOKUP(P164,[1]Sheet1!$B$2:$E$393,2,FALSE)</f>
        <v>0</v>
      </c>
      <c r="W164">
        <f>VLOOKUP(P164,[1]Sheet1!$B$2:$E$393,3,FALSE)</f>
        <v>0</v>
      </c>
      <c r="X164">
        <f>VLOOKUP(P164,[1]Sheet1!$B$2:$E$393,4,FALSE)</f>
        <v>0</v>
      </c>
      <c r="AB164">
        <v>13717</v>
      </c>
      <c r="AD164" t="s">
        <v>4478</v>
      </c>
      <c r="AE164">
        <v>791</v>
      </c>
      <c r="AF164">
        <f>VLOOKUP(AH164,'6'!$I$2:$J$33,2,FALSE)</f>
        <v>28</v>
      </c>
      <c r="AG164">
        <f>VLOOKUP(AH164,'4'!$C$11:$F$33,2,FALSE)</f>
        <v>22</v>
      </c>
      <c r="AH164" t="str">
        <f t="shared" si="5"/>
        <v>XI TP 2</v>
      </c>
      <c r="AI164" t="s">
        <v>73</v>
      </c>
      <c r="AJ164" t="s">
        <v>428</v>
      </c>
      <c r="AK164" t="e">
        <f>VLOOKUP(AD164,[1]xi!$B$3:$E$208,2,FALSE)</f>
        <v>#N/A</v>
      </c>
      <c r="AL164" t="e">
        <f>VLOOKUP(AD164,[1]xi!$B$3:$E$208,3,FALSE)</f>
        <v>#N/A</v>
      </c>
      <c r="AM164" t="e">
        <f>VLOOKUP(AD164,[1]xi!$B$3:$E$208,4,FALSE)</f>
        <v>#N/A</v>
      </c>
      <c r="AN164" t="s">
        <v>4758</v>
      </c>
    </row>
    <row r="165" spans="1:40" x14ac:dyDescent="0.25">
      <c r="A165">
        <v>163</v>
      </c>
      <c r="B165">
        <v>13445</v>
      </c>
      <c r="C165" t="s">
        <v>533</v>
      </c>
      <c r="D165" t="s">
        <v>534</v>
      </c>
      <c r="E165" t="s">
        <v>491</v>
      </c>
      <c r="F165">
        <v>0</v>
      </c>
      <c r="G165">
        <v>0</v>
      </c>
      <c r="H165">
        <v>1</v>
      </c>
      <c r="I165" t="s">
        <v>492</v>
      </c>
      <c r="J165">
        <v>6</v>
      </c>
      <c r="M165">
        <v>426</v>
      </c>
      <c r="N165">
        <v>14027</v>
      </c>
      <c r="P165" t="s">
        <v>4111</v>
      </c>
      <c r="Q165">
        <f>VLOOKUP(S165,'6'!$I$2:$J$33,2,FALSE)</f>
        <v>15</v>
      </c>
      <c r="R165">
        <f>VLOOKUP(S165,'4'!$C$11:$F$33,2,FALSE)</f>
        <v>19</v>
      </c>
      <c r="S165" t="str">
        <f t="shared" si="4"/>
        <v>X TP 1</v>
      </c>
      <c r="T165" t="s">
        <v>72</v>
      </c>
      <c r="U165" t="s">
        <v>371</v>
      </c>
      <c r="V165">
        <f>VLOOKUP(P165,[1]Sheet1!$B$2:$E$393,2,FALSE)</f>
        <v>0</v>
      </c>
      <c r="W165">
        <f>VLOOKUP(P165,[1]Sheet1!$B$2:$E$393,3,FALSE)</f>
        <v>0</v>
      </c>
      <c r="X165">
        <f>VLOOKUP(P165,[1]Sheet1!$B$2:$E$393,4,FALSE)</f>
        <v>0</v>
      </c>
      <c r="AB165">
        <v>13719</v>
      </c>
      <c r="AD165" t="s">
        <v>4479</v>
      </c>
      <c r="AE165">
        <v>792</v>
      </c>
      <c r="AF165">
        <f>VLOOKUP(AH165,'6'!$I$2:$J$33,2,FALSE)</f>
        <v>28</v>
      </c>
      <c r="AG165">
        <f>VLOOKUP(AH165,'4'!$C$11:$F$33,2,FALSE)</f>
        <v>22</v>
      </c>
      <c r="AH165" t="str">
        <f t="shared" si="5"/>
        <v>XI TP 2</v>
      </c>
      <c r="AI165" t="s">
        <v>73</v>
      </c>
      <c r="AJ165" t="s">
        <v>428</v>
      </c>
      <c r="AK165" t="e">
        <f>VLOOKUP(AD165,[1]xi!$B$3:$E$208,2,FALSE)</f>
        <v>#N/A</v>
      </c>
      <c r="AL165" t="e">
        <f>VLOOKUP(AD165,[1]xi!$B$3:$E$208,3,FALSE)</f>
        <v>#N/A</v>
      </c>
      <c r="AM165" t="e">
        <f>VLOOKUP(AD165,[1]xi!$B$3:$E$208,4,FALSE)</f>
        <v>#N/A</v>
      </c>
      <c r="AN165" t="s">
        <v>4758</v>
      </c>
    </row>
    <row r="166" spans="1:40" x14ac:dyDescent="0.25">
      <c r="A166">
        <v>164</v>
      </c>
      <c r="B166">
        <v>13446</v>
      </c>
      <c r="C166" t="s">
        <v>535</v>
      </c>
      <c r="D166" t="s">
        <v>536</v>
      </c>
      <c r="E166" t="s">
        <v>491</v>
      </c>
      <c r="F166">
        <v>0</v>
      </c>
      <c r="G166">
        <v>0</v>
      </c>
      <c r="H166">
        <v>2</v>
      </c>
      <c r="I166" t="s">
        <v>492</v>
      </c>
      <c r="J166">
        <v>6</v>
      </c>
      <c r="M166">
        <v>427</v>
      </c>
      <c r="N166">
        <v>14028</v>
      </c>
      <c r="P166" t="s">
        <v>4112</v>
      </c>
      <c r="Q166">
        <f>VLOOKUP(S166,'6'!$I$2:$J$33,2,FALSE)</f>
        <v>15</v>
      </c>
      <c r="R166">
        <f>VLOOKUP(S166,'4'!$C$11:$F$33,2,FALSE)</f>
        <v>19</v>
      </c>
      <c r="S166" t="str">
        <f t="shared" si="4"/>
        <v>X TP 1</v>
      </c>
      <c r="T166" t="s">
        <v>72</v>
      </c>
      <c r="U166" t="s">
        <v>371</v>
      </c>
      <c r="V166">
        <f>VLOOKUP(P166,[1]Sheet1!$B$2:$E$393,2,FALSE)</f>
        <v>0</v>
      </c>
      <c r="W166">
        <f>VLOOKUP(P166,[1]Sheet1!$B$2:$E$393,3,FALSE)</f>
        <v>0</v>
      </c>
      <c r="X166">
        <f>VLOOKUP(P166,[1]Sheet1!$B$2:$E$393,4,FALSE)</f>
        <v>0</v>
      </c>
      <c r="AB166">
        <v>13720</v>
      </c>
      <c r="AD166" t="s">
        <v>4480</v>
      </c>
      <c r="AE166">
        <v>793</v>
      </c>
      <c r="AF166">
        <f>VLOOKUP(AH166,'6'!$I$2:$J$33,2,FALSE)</f>
        <v>28</v>
      </c>
      <c r="AG166">
        <f>VLOOKUP(AH166,'4'!$C$11:$F$33,2,FALSE)</f>
        <v>22</v>
      </c>
      <c r="AH166" t="str">
        <f t="shared" si="5"/>
        <v>XI TP 2</v>
      </c>
      <c r="AI166" t="s">
        <v>73</v>
      </c>
      <c r="AJ166" t="s">
        <v>428</v>
      </c>
      <c r="AK166" t="e">
        <f>VLOOKUP(AD166,[1]xi!$B$3:$E$208,2,FALSE)</f>
        <v>#N/A</v>
      </c>
      <c r="AL166" t="e">
        <f>VLOOKUP(AD166,[1]xi!$B$3:$E$208,3,FALSE)</f>
        <v>#N/A</v>
      </c>
      <c r="AM166" t="e">
        <f>VLOOKUP(AD166,[1]xi!$B$3:$E$208,4,FALSE)</f>
        <v>#N/A</v>
      </c>
      <c r="AN166" t="s">
        <v>4758</v>
      </c>
    </row>
    <row r="167" spans="1:40" x14ac:dyDescent="0.25">
      <c r="A167">
        <v>165</v>
      </c>
      <c r="B167">
        <v>13447</v>
      </c>
      <c r="C167" t="s">
        <v>537</v>
      </c>
      <c r="D167" t="s">
        <v>538</v>
      </c>
      <c r="E167" t="s">
        <v>491</v>
      </c>
      <c r="F167">
        <v>0</v>
      </c>
      <c r="G167">
        <v>0</v>
      </c>
      <c r="H167">
        <v>1</v>
      </c>
      <c r="I167" t="s">
        <v>492</v>
      </c>
      <c r="J167">
        <v>6</v>
      </c>
      <c r="M167">
        <v>428</v>
      </c>
      <c r="N167">
        <v>14029</v>
      </c>
      <c r="P167" t="s">
        <v>4113</v>
      </c>
      <c r="Q167">
        <f>VLOOKUP(S167,'6'!$I$2:$J$33,2,FALSE)</f>
        <v>15</v>
      </c>
      <c r="R167">
        <f>VLOOKUP(S167,'4'!$C$11:$F$33,2,FALSE)</f>
        <v>19</v>
      </c>
      <c r="S167" t="str">
        <f t="shared" si="4"/>
        <v>X TP 1</v>
      </c>
      <c r="T167" t="s">
        <v>72</v>
      </c>
      <c r="U167" t="s">
        <v>371</v>
      </c>
      <c r="V167">
        <f>VLOOKUP(P167,[1]Sheet1!$B$2:$E$393,2,FALSE)</f>
        <v>0</v>
      </c>
      <c r="W167">
        <f>VLOOKUP(P167,[1]Sheet1!$B$2:$E$393,3,FALSE)</f>
        <v>0</v>
      </c>
      <c r="X167">
        <f>VLOOKUP(P167,[1]Sheet1!$B$2:$E$393,4,FALSE)</f>
        <v>0</v>
      </c>
      <c r="AB167">
        <v>13721</v>
      </c>
      <c r="AD167" t="s">
        <v>4481</v>
      </c>
      <c r="AE167">
        <v>794</v>
      </c>
      <c r="AF167">
        <f>VLOOKUP(AH167,'6'!$I$2:$J$33,2,FALSE)</f>
        <v>28</v>
      </c>
      <c r="AG167">
        <f>VLOOKUP(AH167,'4'!$C$11:$F$33,2,FALSE)</f>
        <v>22</v>
      </c>
      <c r="AH167" t="str">
        <f t="shared" si="5"/>
        <v>XI TP 2</v>
      </c>
      <c r="AI167" t="s">
        <v>73</v>
      </c>
      <c r="AJ167" t="s">
        <v>428</v>
      </c>
      <c r="AK167" t="e">
        <f>VLOOKUP(AD167,[1]xi!$B$3:$E$208,2,FALSE)</f>
        <v>#N/A</v>
      </c>
      <c r="AL167" t="e">
        <f>VLOOKUP(AD167,[1]xi!$B$3:$E$208,3,FALSE)</f>
        <v>#N/A</v>
      </c>
      <c r="AM167" t="e">
        <f>VLOOKUP(AD167,[1]xi!$B$3:$E$208,4,FALSE)</f>
        <v>#N/A</v>
      </c>
      <c r="AN167" t="s">
        <v>4758</v>
      </c>
    </row>
    <row r="168" spans="1:40" x14ac:dyDescent="0.25">
      <c r="A168">
        <v>166</v>
      </c>
      <c r="B168">
        <v>13448</v>
      </c>
      <c r="C168" t="s">
        <v>539</v>
      </c>
      <c r="D168" t="s">
        <v>540</v>
      </c>
      <c r="E168" t="s">
        <v>491</v>
      </c>
      <c r="F168">
        <v>0</v>
      </c>
      <c r="G168">
        <v>0</v>
      </c>
      <c r="H168">
        <v>0</v>
      </c>
      <c r="I168" t="s">
        <v>492</v>
      </c>
      <c r="J168">
        <v>6</v>
      </c>
      <c r="M168">
        <v>429</v>
      </c>
      <c r="N168">
        <v>14030</v>
      </c>
      <c r="P168" t="s">
        <v>4114</v>
      </c>
      <c r="Q168">
        <f>VLOOKUP(S168,'6'!$I$2:$J$33,2,FALSE)</f>
        <v>15</v>
      </c>
      <c r="R168">
        <f>VLOOKUP(S168,'4'!$C$11:$F$33,2,FALSE)</f>
        <v>19</v>
      </c>
      <c r="S168" t="str">
        <f t="shared" si="4"/>
        <v>X TP 1</v>
      </c>
      <c r="T168" t="s">
        <v>72</v>
      </c>
      <c r="U168" t="s">
        <v>371</v>
      </c>
      <c r="V168">
        <f>VLOOKUP(P168,[1]Sheet1!$B$2:$E$393,2,FALSE)</f>
        <v>3</v>
      </c>
      <c r="W168">
        <f>VLOOKUP(P168,[1]Sheet1!$B$2:$E$393,3,FALSE)</f>
        <v>0</v>
      </c>
      <c r="X168">
        <f>VLOOKUP(P168,[1]Sheet1!$B$2:$E$393,4,FALSE)</f>
        <v>0</v>
      </c>
      <c r="AB168">
        <v>13722</v>
      </c>
      <c r="AD168" t="s">
        <v>4482</v>
      </c>
      <c r="AE168">
        <v>795</v>
      </c>
      <c r="AF168">
        <f>VLOOKUP(AH168,'6'!$I$2:$J$33,2,FALSE)</f>
        <v>28</v>
      </c>
      <c r="AG168">
        <f>VLOOKUP(AH168,'4'!$C$11:$F$33,2,FALSE)</f>
        <v>22</v>
      </c>
      <c r="AH168" t="str">
        <f t="shared" si="5"/>
        <v>XI TP 2</v>
      </c>
      <c r="AI168" t="s">
        <v>73</v>
      </c>
      <c r="AJ168" t="s">
        <v>428</v>
      </c>
      <c r="AK168" t="e">
        <f>VLOOKUP(AD168,[1]xi!$B$3:$E$208,2,FALSE)</f>
        <v>#N/A</v>
      </c>
      <c r="AL168" t="e">
        <f>VLOOKUP(AD168,[1]xi!$B$3:$E$208,3,FALSE)</f>
        <v>#N/A</v>
      </c>
      <c r="AM168" t="e">
        <f>VLOOKUP(AD168,[1]xi!$B$3:$E$208,4,FALSE)</f>
        <v>#N/A</v>
      </c>
      <c r="AN168" t="s">
        <v>4758</v>
      </c>
    </row>
    <row r="169" spans="1:40" x14ac:dyDescent="0.25">
      <c r="A169">
        <v>167</v>
      </c>
      <c r="B169">
        <v>13449</v>
      </c>
      <c r="C169" t="s">
        <v>541</v>
      </c>
      <c r="D169" t="s">
        <v>542</v>
      </c>
      <c r="E169" t="s">
        <v>491</v>
      </c>
      <c r="F169">
        <v>0</v>
      </c>
      <c r="G169">
        <v>0</v>
      </c>
      <c r="H169">
        <v>0</v>
      </c>
      <c r="I169" t="s">
        <v>492</v>
      </c>
      <c r="J169">
        <v>6</v>
      </c>
      <c r="M169">
        <v>430</v>
      </c>
      <c r="N169">
        <v>14031</v>
      </c>
      <c r="P169" t="s">
        <v>4115</v>
      </c>
      <c r="Q169">
        <f>VLOOKUP(S169,'6'!$I$2:$J$33,2,FALSE)</f>
        <v>15</v>
      </c>
      <c r="R169">
        <f>VLOOKUP(S169,'4'!$C$11:$F$33,2,FALSE)</f>
        <v>19</v>
      </c>
      <c r="S169" t="str">
        <f t="shared" si="4"/>
        <v>X TP 1</v>
      </c>
      <c r="T169" t="s">
        <v>72</v>
      </c>
      <c r="U169" t="s">
        <v>371</v>
      </c>
      <c r="V169">
        <f>VLOOKUP(P169,[1]Sheet1!$B$2:$E$393,2,FALSE)</f>
        <v>0</v>
      </c>
      <c r="W169">
        <f>VLOOKUP(P169,[1]Sheet1!$B$2:$E$393,3,FALSE)</f>
        <v>0</v>
      </c>
      <c r="X169">
        <f>VLOOKUP(P169,[1]Sheet1!$B$2:$E$393,4,FALSE)</f>
        <v>0</v>
      </c>
      <c r="AB169">
        <v>13723</v>
      </c>
      <c r="AD169" t="s">
        <v>4483</v>
      </c>
      <c r="AE169">
        <v>796</v>
      </c>
      <c r="AF169">
        <f>VLOOKUP(AH169,'6'!$I$2:$J$33,2,FALSE)</f>
        <v>28</v>
      </c>
      <c r="AG169">
        <f>VLOOKUP(AH169,'4'!$C$11:$F$33,2,FALSE)</f>
        <v>22</v>
      </c>
      <c r="AH169" t="str">
        <f t="shared" si="5"/>
        <v>XI TP 2</v>
      </c>
      <c r="AI169" t="s">
        <v>73</v>
      </c>
      <c r="AJ169" t="s">
        <v>428</v>
      </c>
      <c r="AK169" t="e">
        <f>VLOOKUP(AD169,[1]xi!$B$3:$E$208,2,FALSE)</f>
        <v>#N/A</v>
      </c>
      <c r="AL169" t="e">
        <f>VLOOKUP(AD169,[1]xi!$B$3:$E$208,3,FALSE)</f>
        <v>#N/A</v>
      </c>
      <c r="AM169" t="e">
        <f>VLOOKUP(AD169,[1]xi!$B$3:$E$208,4,FALSE)</f>
        <v>#N/A</v>
      </c>
      <c r="AN169" t="s">
        <v>4758</v>
      </c>
    </row>
    <row r="170" spans="1:40" x14ac:dyDescent="0.25">
      <c r="A170">
        <v>168</v>
      </c>
      <c r="B170">
        <v>13450</v>
      </c>
      <c r="C170" t="s">
        <v>543</v>
      </c>
      <c r="D170" t="s">
        <v>544</v>
      </c>
      <c r="E170" t="s">
        <v>491</v>
      </c>
      <c r="F170">
        <v>0</v>
      </c>
      <c r="G170">
        <v>0</v>
      </c>
      <c r="H170">
        <v>0</v>
      </c>
      <c r="I170" t="s">
        <v>492</v>
      </c>
      <c r="J170">
        <v>6</v>
      </c>
      <c r="M170">
        <v>431</v>
      </c>
      <c r="N170">
        <v>14032</v>
      </c>
      <c r="P170" t="s">
        <v>4116</v>
      </c>
      <c r="Q170">
        <f>VLOOKUP(S170,'6'!$I$2:$J$33,2,FALSE)</f>
        <v>15</v>
      </c>
      <c r="R170">
        <f>VLOOKUP(S170,'4'!$C$11:$F$33,2,FALSE)</f>
        <v>19</v>
      </c>
      <c r="S170" t="str">
        <f t="shared" si="4"/>
        <v>X TP 1</v>
      </c>
      <c r="T170" t="s">
        <v>72</v>
      </c>
      <c r="U170" t="s">
        <v>371</v>
      </c>
      <c r="V170">
        <f>VLOOKUP(P170,[1]Sheet1!$B$2:$E$393,2,FALSE)</f>
        <v>0</v>
      </c>
      <c r="W170">
        <f>VLOOKUP(P170,[1]Sheet1!$B$2:$E$393,3,FALSE)</f>
        <v>0</v>
      </c>
      <c r="X170">
        <f>VLOOKUP(P170,[1]Sheet1!$B$2:$E$393,4,FALSE)</f>
        <v>0</v>
      </c>
      <c r="AB170">
        <v>13724</v>
      </c>
      <c r="AD170" t="s">
        <v>4484</v>
      </c>
      <c r="AE170">
        <v>797</v>
      </c>
      <c r="AF170">
        <f>VLOOKUP(AH170,'6'!$I$2:$J$33,2,FALSE)</f>
        <v>28</v>
      </c>
      <c r="AG170">
        <f>VLOOKUP(AH170,'4'!$C$11:$F$33,2,FALSE)</f>
        <v>22</v>
      </c>
      <c r="AH170" t="str">
        <f t="shared" si="5"/>
        <v>XI TP 2</v>
      </c>
      <c r="AI170" t="s">
        <v>73</v>
      </c>
      <c r="AJ170" t="s">
        <v>428</v>
      </c>
      <c r="AK170" t="e">
        <f>VLOOKUP(AD170,[1]xi!$B$3:$E$208,2,FALSE)</f>
        <v>#N/A</v>
      </c>
      <c r="AL170" t="e">
        <f>VLOOKUP(AD170,[1]xi!$B$3:$E$208,3,FALSE)</f>
        <v>#N/A</v>
      </c>
      <c r="AM170" t="e">
        <f>VLOOKUP(AD170,[1]xi!$B$3:$E$208,4,FALSE)</f>
        <v>#N/A</v>
      </c>
      <c r="AN170" t="s">
        <v>4758</v>
      </c>
    </row>
    <row r="171" spans="1:40" x14ac:dyDescent="0.25">
      <c r="A171">
        <v>169</v>
      </c>
      <c r="B171">
        <v>13452</v>
      </c>
      <c r="C171" t="s">
        <v>545</v>
      </c>
      <c r="D171" t="s">
        <v>546</v>
      </c>
      <c r="E171" t="s">
        <v>491</v>
      </c>
      <c r="F171">
        <v>0</v>
      </c>
      <c r="G171">
        <v>1</v>
      </c>
      <c r="H171">
        <v>2</v>
      </c>
      <c r="I171" t="s">
        <v>492</v>
      </c>
      <c r="J171">
        <v>6</v>
      </c>
      <c r="M171">
        <v>432</v>
      </c>
      <c r="N171">
        <v>14033</v>
      </c>
      <c r="P171" t="s">
        <v>4117</v>
      </c>
      <c r="Q171">
        <f>VLOOKUP(S171,'6'!$I$2:$J$33,2,FALSE)</f>
        <v>15</v>
      </c>
      <c r="R171">
        <f>VLOOKUP(S171,'4'!$C$11:$F$33,2,FALSE)</f>
        <v>19</v>
      </c>
      <c r="S171" t="str">
        <f t="shared" si="4"/>
        <v>X TP 1</v>
      </c>
      <c r="T171" t="s">
        <v>72</v>
      </c>
      <c r="U171" t="s">
        <v>371</v>
      </c>
      <c r="V171">
        <f>VLOOKUP(P171,[1]Sheet1!$B$2:$E$393,2,FALSE)</f>
        <v>0</v>
      </c>
      <c r="W171">
        <f>VLOOKUP(P171,[1]Sheet1!$B$2:$E$393,3,FALSE)</f>
        <v>0</v>
      </c>
      <c r="X171">
        <f>VLOOKUP(P171,[1]Sheet1!$B$2:$E$393,4,FALSE)</f>
        <v>3</v>
      </c>
      <c r="AB171">
        <v>13725</v>
      </c>
      <c r="AD171" t="s">
        <v>4485</v>
      </c>
      <c r="AE171">
        <v>798</v>
      </c>
      <c r="AF171">
        <f>VLOOKUP(AH171,'6'!$I$2:$J$33,2,FALSE)</f>
        <v>28</v>
      </c>
      <c r="AG171">
        <f>VLOOKUP(AH171,'4'!$C$11:$F$33,2,FALSE)</f>
        <v>22</v>
      </c>
      <c r="AH171" t="str">
        <f t="shared" si="5"/>
        <v>XI TP 2</v>
      </c>
      <c r="AI171" t="s">
        <v>73</v>
      </c>
      <c r="AJ171" t="s">
        <v>428</v>
      </c>
      <c r="AK171" t="e">
        <f>VLOOKUP(AD171,[1]xi!$B$3:$E$208,2,FALSE)</f>
        <v>#N/A</v>
      </c>
      <c r="AL171" t="e">
        <f>VLOOKUP(AD171,[1]xi!$B$3:$E$208,3,FALSE)</f>
        <v>#N/A</v>
      </c>
      <c r="AM171" t="e">
        <f>VLOOKUP(AD171,[1]xi!$B$3:$E$208,4,FALSE)</f>
        <v>#N/A</v>
      </c>
      <c r="AN171" t="s">
        <v>4758</v>
      </c>
    </row>
    <row r="172" spans="1:40" x14ac:dyDescent="0.25">
      <c r="A172">
        <v>170</v>
      </c>
      <c r="B172">
        <v>13453</v>
      </c>
      <c r="C172" t="s">
        <v>547</v>
      </c>
      <c r="D172" t="s">
        <v>548</v>
      </c>
      <c r="E172" t="s">
        <v>491</v>
      </c>
      <c r="F172">
        <v>0</v>
      </c>
      <c r="G172">
        <v>1</v>
      </c>
      <c r="H172">
        <v>1</v>
      </c>
      <c r="I172" t="s">
        <v>492</v>
      </c>
      <c r="J172">
        <v>6</v>
      </c>
      <c r="M172">
        <v>433</v>
      </c>
      <c r="N172">
        <v>14034</v>
      </c>
      <c r="P172" t="s">
        <v>4118</v>
      </c>
      <c r="Q172">
        <f>VLOOKUP(S172,'6'!$I$2:$J$33,2,FALSE)</f>
        <v>15</v>
      </c>
      <c r="R172">
        <f>VLOOKUP(S172,'4'!$C$11:$F$33,2,FALSE)</f>
        <v>19</v>
      </c>
      <c r="S172" t="str">
        <f t="shared" si="4"/>
        <v>X TP 1</v>
      </c>
      <c r="T172" t="s">
        <v>72</v>
      </c>
      <c r="U172" t="s">
        <v>371</v>
      </c>
      <c r="V172">
        <f>VLOOKUP(P172,[1]Sheet1!$B$2:$E$393,2,FALSE)</f>
        <v>0</v>
      </c>
      <c r="W172">
        <f>VLOOKUP(P172,[1]Sheet1!$B$2:$E$393,3,FALSE)</f>
        <v>0</v>
      </c>
      <c r="X172">
        <f>VLOOKUP(P172,[1]Sheet1!$B$2:$E$393,4,FALSE)</f>
        <v>0</v>
      </c>
      <c r="AB172">
        <v>13726</v>
      </c>
      <c r="AD172" t="s">
        <v>4486</v>
      </c>
      <c r="AE172">
        <v>799</v>
      </c>
      <c r="AF172">
        <f>VLOOKUP(AH172,'6'!$I$2:$J$33,2,FALSE)</f>
        <v>28</v>
      </c>
      <c r="AG172">
        <f>VLOOKUP(AH172,'4'!$C$11:$F$33,2,FALSE)</f>
        <v>22</v>
      </c>
      <c r="AH172" t="str">
        <f t="shared" si="5"/>
        <v>XI TP 2</v>
      </c>
      <c r="AI172" t="s">
        <v>73</v>
      </c>
      <c r="AJ172" t="s">
        <v>428</v>
      </c>
      <c r="AK172" t="e">
        <f>VLOOKUP(AD172,[1]xi!$B$3:$E$208,2,FALSE)</f>
        <v>#N/A</v>
      </c>
      <c r="AL172" t="e">
        <f>VLOOKUP(AD172,[1]xi!$B$3:$E$208,3,FALSE)</f>
        <v>#N/A</v>
      </c>
      <c r="AM172" t="e">
        <f>VLOOKUP(AD172,[1]xi!$B$3:$E$208,4,FALSE)</f>
        <v>#N/A</v>
      </c>
      <c r="AN172" t="s">
        <v>4758</v>
      </c>
    </row>
    <row r="173" spans="1:40" x14ac:dyDescent="0.25">
      <c r="A173">
        <v>171</v>
      </c>
      <c r="B173">
        <v>13454</v>
      </c>
      <c r="C173" t="s">
        <v>549</v>
      </c>
      <c r="D173" t="s">
        <v>550</v>
      </c>
      <c r="E173" t="s">
        <v>491</v>
      </c>
      <c r="F173">
        <v>0</v>
      </c>
      <c r="G173">
        <v>0</v>
      </c>
      <c r="H173">
        <v>3</v>
      </c>
      <c r="I173" t="s">
        <v>492</v>
      </c>
      <c r="J173">
        <v>6</v>
      </c>
      <c r="M173">
        <v>434</v>
      </c>
      <c r="N173">
        <v>14035</v>
      </c>
      <c r="P173" t="s">
        <v>4119</v>
      </c>
      <c r="Q173">
        <f>VLOOKUP(S173,'6'!$I$2:$J$33,2,FALSE)</f>
        <v>15</v>
      </c>
      <c r="R173">
        <f>VLOOKUP(S173,'4'!$C$11:$F$33,2,FALSE)</f>
        <v>19</v>
      </c>
      <c r="S173" t="str">
        <f t="shared" si="4"/>
        <v>X TP 1</v>
      </c>
      <c r="T173" t="s">
        <v>72</v>
      </c>
      <c r="U173" t="s">
        <v>371</v>
      </c>
      <c r="V173">
        <f>VLOOKUP(P173,[1]Sheet1!$B$2:$E$393,2,FALSE)</f>
        <v>0</v>
      </c>
      <c r="W173">
        <f>VLOOKUP(P173,[1]Sheet1!$B$2:$E$393,3,FALSE)</f>
        <v>0</v>
      </c>
      <c r="X173">
        <f>VLOOKUP(P173,[1]Sheet1!$B$2:$E$393,4,FALSE)</f>
        <v>0</v>
      </c>
      <c r="AB173">
        <v>13727</v>
      </c>
      <c r="AD173" t="s">
        <v>4487</v>
      </c>
      <c r="AE173">
        <v>800</v>
      </c>
      <c r="AF173">
        <f>VLOOKUP(AH173,'6'!$I$2:$J$33,2,FALSE)</f>
        <v>28</v>
      </c>
      <c r="AG173">
        <f>VLOOKUP(AH173,'4'!$C$11:$F$33,2,FALSE)</f>
        <v>22</v>
      </c>
      <c r="AH173" t="str">
        <f t="shared" si="5"/>
        <v>XI TP 2</v>
      </c>
      <c r="AI173" t="s">
        <v>73</v>
      </c>
      <c r="AJ173" t="s">
        <v>428</v>
      </c>
      <c r="AK173" t="e">
        <f>VLOOKUP(AD173,[1]xi!$B$3:$E$208,2,FALSE)</f>
        <v>#N/A</v>
      </c>
      <c r="AL173" t="e">
        <f>VLOOKUP(AD173,[1]xi!$B$3:$E$208,3,FALSE)</f>
        <v>#N/A</v>
      </c>
      <c r="AM173" t="e">
        <f>VLOOKUP(AD173,[1]xi!$B$3:$E$208,4,FALSE)</f>
        <v>#N/A</v>
      </c>
      <c r="AN173" t="s">
        <v>4758</v>
      </c>
    </row>
    <row r="174" spans="1:40" x14ac:dyDescent="0.25">
      <c r="A174">
        <v>172</v>
      </c>
      <c r="B174">
        <v>13455</v>
      </c>
      <c r="C174" t="s">
        <v>551</v>
      </c>
      <c r="D174" t="s">
        <v>552</v>
      </c>
      <c r="E174" t="s">
        <v>491</v>
      </c>
      <c r="F174">
        <v>0</v>
      </c>
      <c r="G174">
        <v>0</v>
      </c>
      <c r="H174">
        <v>0</v>
      </c>
      <c r="I174" t="s">
        <v>492</v>
      </c>
      <c r="J174">
        <v>6</v>
      </c>
      <c r="M174">
        <v>435</v>
      </c>
      <c r="N174">
        <v>14036</v>
      </c>
      <c r="P174" t="s">
        <v>4120</v>
      </c>
      <c r="Q174">
        <f>VLOOKUP(S174,'6'!$I$2:$J$33,2,FALSE)</f>
        <v>15</v>
      </c>
      <c r="R174">
        <f>VLOOKUP(S174,'4'!$C$11:$F$33,2,FALSE)</f>
        <v>19</v>
      </c>
      <c r="S174" t="str">
        <f t="shared" si="4"/>
        <v>X TP 1</v>
      </c>
      <c r="T174" t="s">
        <v>72</v>
      </c>
      <c r="U174" t="s">
        <v>371</v>
      </c>
      <c r="V174">
        <f>VLOOKUP(P174,[1]Sheet1!$B$2:$E$393,2,FALSE)</f>
        <v>0</v>
      </c>
      <c r="W174">
        <f>VLOOKUP(P174,[1]Sheet1!$B$2:$E$393,3,FALSE)</f>
        <v>0</v>
      </c>
      <c r="X174">
        <f>VLOOKUP(P174,[1]Sheet1!$B$2:$E$393,4,FALSE)</f>
        <v>0</v>
      </c>
      <c r="AB174">
        <v>13728</v>
      </c>
      <c r="AD174" t="s">
        <v>4488</v>
      </c>
      <c r="AE174">
        <v>801</v>
      </c>
      <c r="AF174">
        <f>VLOOKUP(AH174,'6'!$I$2:$J$33,2,FALSE)</f>
        <v>28</v>
      </c>
      <c r="AG174">
        <f>VLOOKUP(AH174,'4'!$C$11:$F$33,2,FALSE)</f>
        <v>22</v>
      </c>
      <c r="AH174" t="str">
        <f t="shared" si="5"/>
        <v>XI TP 2</v>
      </c>
      <c r="AI174" t="s">
        <v>73</v>
      </c>
      <c r="AJ174" t="s">
        <v>428</v>
      </c>
      <c r="AK174" t="e">
        <f>VLOOKUP(AD174,[1]xi!$B$3:$E$208,2,FALSE)</f>
        <v>#N/A</v>
      </c>
      <c r="AL174" t="e">
        <f>VLOOKUP(AD174,[1]xi!$B$3:$E$208,3,FALSE)</f>
        <v>#N/A</v>
      </c>
      <c r="AM174" t="e">
        <f>VLOOKUP(AD174,[1]xi!$B$3:$E$208,4,FALSE)</f>
        <v>#N/A</v>
      </c>
      <c r="AN174" t="s">
        <v>4758</v>
      </c>
    </row>
    <row r="175" spans="1:40" x14ac:dyDescent="0.25">
      <c r="A175">
        <v>173</v>
      </c>
      <c r="B175">
        <v>13456</v>
      </c>
      <c r="C175" t="s">
        <v>553</v>
      </c>
      <c r="D175" t="s">
        <v>554</v>
      </c>
      <c r="E175" t="s">
        <v>555</v>
      </c>
      <c r="F175">
        <v>0</v>
      </c>
      <c r="G175">
        <v>0</v>
      </c>
      <c r="H175">
        <v>1</v>
      </c>
      <c r="I175" t="s">
        <v>556</v>
      </c>
      <c r="J175">
        <v>7</v>
      </c>
      <c r="M175">
        <v>436</v>
      </c>
      <c r="N175">
        <v>14038</v>
      </c>
      <c r="P175" t="s">
        <v>4121</v>
      </c>
      <c r="Q175">
        <f>VLOOKUP(S175,'6'!$I$2:$J$33,2,FALSE)</f>
        <v>16</v>
      </c>
      <c r="R175">
        <f>VLOOKUP(S175,'4'!$C$11:$F$33,2,FALSE)</f>
        <v>21</v>
      </c>
      <c r="S175" t="str">
        <f t="shared" si="4"/>
        <v>X TP 2</v>
      </c>
      <c r="T175" t="s">
        <v>72</v>
      </c>
      <c r="U175" t="s">
        <v>428</v>
      </c>
      <c r="V175">
        <f>VLOOKUP(P175,[1]Sheet1!$B$2:$E$393,2,FALSE)</f>
        <v>0</v>
      </c>
      <c r="W175">
        <f>VLOOKUP(P175,[1]Sheet1!$B$2:$E$393,3,FALSE)</f>
        <v>0</v>
      </c>
      <c r="X175">
        <f>VLOOKUP(P175,[1]Sheet1!$B$2:$E$393,4,FALSE)</f>
        <v>0</v>
      </c>
      <c r="AB175">
        <v>13729</v>
      </c>
      <c r="AD175" t="s">
        <v>4489</v>
      </c>
      <c r="AE175">
        <v>802</v>
      </c>
      <c r="AF175">
        <f>VLOOKUP(AH175,'6'!$I$2:$J$33,2,FALSE)</f>
        <v>28</v>
      </c>
      <c r="AG175">
        <f>VLOOKUP(AH175,'4'!$C$11:$F$33,2,FALSE)</f>
        <v>22</v>
      </c>
      <c r="AH175" t="str">
        <f t="shared" si="5"/>
        <v>XI TP 2</v>
      </c>
      <c r="AI175" t="s">
        <v>73</v>
      </c>
      <c r="AJ175" t="s">
        <v>428</v>
      </c>
      <c r="AK175" t="e">
        <f>VLOOKUP(AD175,[1]xi!$B$3:$E$208,2,FALSE)</f>
        <v>#N/A</v>
      </c>
      <c r="AL175" t="e">
        <f>VLOOKUP(AD175,[1]xi!$B$3:$E$208,3,FALSE)</f>
        <v>#N/A</v>
      </c>
      <c r="AM175" t="e">
        <f>VLOOKUP(AD175,[1]xi!$B$3:$E$208,4,FALSE)</f>
        <v>#N/A</v>
      </c>
      <c r="AN175" t="s">
        <v>4758</v>
      </c>
    </row>
    <row r="176" spans="1:40" x14ac:dyDescent="0.25">
      <c r="A176">
        <v>174</v>
      </c>
      <c r="B176">
        <v>13457</v>
      </c>
      <c r="C176" t="s">
        <v>557</v>
      </c>
      <c r="D176" t="s">
        <v>558</v>
      </c>
      <c r="E176" t="s">
        <v>555</v>
      </c>
      <c r="F176">
        <v>0</v>
      </c>
      <c r="G176">
        <v>0</v>
      </c>
      <c r="H176">
        <v>0</v>
      </c>
      <c r="I176" t="s">
        <v>556</v>
      </c>
      <c r="J176">
        <v>7</v>
      </c>
      <c r="M176">
        <v>437</v>
      </c>
      <c r="N176">
        <v>14039</v>
      </c>
      <c r="P176" t="s">
        <v>4122</v>
      </c>
      <c r="Q176">
        <f>VLOOKUP(S176,'6'!$I$2:$J$33,2,FALSE)</f>
        <v>16</v>
      </c>
      <c r="R176">
        <f>VLOOKUP(S176,'4'!$C$11:$F$33,2,FALSE)</f>
        <v>21</v>
      </c>
      <c r="S176" t="str">
        <f t="shared" si="4"/>
        <v>X TP 2</v>
      </c>
      <c r="T176" t="s">
        <v>72</v>
      </c>
      <c r="U176" t="s">
        <v>428</v>
      </c>
      <c r="V176">
        <f>VLOOKUP(P176,[1]Sheet1!$B$2:$E$393,2,FALSE)</f>
        <v>0</v>
      </c>
      <c r="W176">
        <f>VLOOKUP(P176,[1]Sheet1!$B$2:$E$393,3,FALSE)</f>
        <v>0</v>
      </c>
      <c r="X176">
        <f>VLOOKUP(P176,[1]Sheet1!$B$2:$E$393,4,FALSE)</f>
        <v>0</v>
      </c>
      <c r="AB176">
        <v>13730</v>
      </c>
      <c r="AD176" t="s">
        <v>4490</v>
      </c>
      <c r="AE176">
        <v>803</v>
      </c>
      <c r="AF176">
        <f>VLOOKUP(AH176,'6'!$I$2:$J$33,2,FALSE)</f>
        <v>28</v>
      </c>
      <c r="AG176">
        <f>VLOOKUP(AH176,'4'!$C$11:$F$33,2,FALSE)</f>
        <v>22</v>
      </c>
      <c r="AH176" t="str">
        <f t="shared" si="5"/>
        <v>XI TP 2</v>
      </c>
      <c r="AI176" t="s">
        <v>73</v>
      </c>
      <c r="AJ176" t="s">
        <v>428</v>
      </c>
      <c r="AK176" t="e">
        <f>VLOOKUP(AD176,[1]xi!$B$3:$E$208,2,FALSE)</f>
        <v>#N/A</v>
      </c>
      <c r="AL176" t="e">
        <f>VLOOKUP(AD176,[1]xi!$B$3:$E$208,3,FALSE)</f>
        <v>#N/A</v>
      </c>
      <c r="AM176" t="e">
        <f>VLOOKUP(AD176,[1]xi!$B$3:$E$208,4,FALSE)</f>
        <v>#N/A</v>
      </c>
      <c r="AN176" t="s">
        <v>4758</v>
      </c>
    </row>
    <row r="177" spans="1:40" x14ac:dyDescent="0.25">
      <c r="A177">
        <v>175</v>
      </c>
      <c r="B177">
        <v>13458</v>
      </c>
      <c r="C177" t="s">
        <v>559</v>
      </c>
      <c r="D177" t="s">
        <v>560</v>
      </c>
      <c r="E177" t="s">
        <v>555</v>
      </c>
      <c r="F177">
        <v>0</v>
      </c>
      <c r="G177">
        <v>0</v>
      </c>
      <c r="H177">
        <v>2</v>
      </c>
      <c r="I177" t="s">
        <v>556</v>
      </c>
      <c r="J177">
        <v>7</v>
      </c>
      <c r="M177">
        <v>438</v>
      </c>
      <c r="N177">
        <v>14040</v>
      </c>
      <c r="P177" t="s">
        <v>4123</v>
      </c>
      <c r="Q177">
        <f>VLOOKUP(S177,'6'!$I$2:$J$33,2,FALSE)</f>
        <v>16</v>
      </c>
      <c r="R177">
        <f>VLOOKUP(S177,'4'!$C$11:$F$33,2,FALSE)</f>
        <v>21</v>
      </c>
      <c r="S177" t="str">
        <f t="shared" si="4"/>
        <v>X TP 2</v>
      </c>
      <c r="T177" t="s">
        <v>72</v>
      </c>
      <c r="U177" t="s">
        <v>428</v>
      </c>
      <c r="V177">
        <f>VLOOKUP(P177,[1]Sheet1!$B$2:$E$393,2,FALSE)</f>
        <v>0</v>
      </c>
      <c r="W177">
        <f>VLOOKUP(P177,[1]Sheet1!$B$2:$E$393,3,FALSE)</f>
        <v>0</v>
      </c>
      <c r="X177">
        <f>VLOOKUP(P177,[1]Sheet1!$B$2:$E$393,4,FALSE)</f>
        <v>0</v>
      </c>
      <c r="AB177">
        <v>13731</v>
      </c>
      <c r="AD177" t="s">
        <v>4491</v>
      </c>
      <c r="AE177">
        <v>804</v>
      </c>
      <c r="AF177">
        <f>VLOOKUP(AH177,'6'!$I$2:$J$33,2,FALSE)</f>
        <v>28</v>
      </c>
      <c r="AG177">
        <f>VLOOKUP(AH177,'4'!$C$11:$F$33,2,FALSE)</f>
        <v>22</v>
      </c>
      <c r="AH177" t="str">
        <f t="shared" si="5"/>
        <v>XI TP 2</v>
      </c>
      <c r="AI177" t="s">
        <v>73</v>
      </c>
      <c r="AJ177" t="s">
        <v>428</v>
      </c>
      <c r="AK177" t="e">
        <f>VLOOKUP(AD177,[1]xi!$B$3:$E$208,2,FALSE)</f>
        <v>#N/A</v>
      </c>
      <c r="AL177" t="e">
        <f>VLOOKUP(AD177,[1]xi!$B$3:$E$208,3,FALSE)</f>
        <v>#N/A</v>
      </c>
      <c r="AM177" t="e">
        <f>VLOOKUP(AD177,[1]xi!$B$3:$E$208,4,FALSE)</f>
        <v>#N/A</v>
      </c>
      <c r="AN177" t="s">
        <v>4758</v>
      </c>
    </row>
    <row r="178" spans="1:40" x14ac:dyDescent="0.25">
      <c r="A178">
        <v>176</v>
      </c>
      <c r="B178">
        <v>13462</v>
      </c>
      <c r="C178" t="s">
        <v>561</v>
      </c>
      <c r="D178" t="s">
        <v>562</v>
      </c>
      <c r="E178" t="s">
        <v>555</v>
      </c>
      <c r="F178">
        <v>0</v>
      </c>
      <c r="G178">
        <v>3</v>
      </c>
      <c r="H178">
        <v>0</v>
      </c>
      <c r="I178" t="s">
        <v>556</v>
      </c>
      <c r="J178">
        <v>7</v>
      </c>
      <c r="M178">
        <v>439</v>
      </c>
      <c r="N178">
        <v>14041</v>
      </c>
      <c r="P178" t="s">
        <v>4124</v>
      </c>
      <c r="Q178">
        <f>VLOOKUP(S178,'6'!$I$2:$J$33,2,FALSE)</f>
        <v>16</v>
      </c>
      <c r="R178">
        <f>VLOOKUP(S178,'4'!$C$11:$F$33,2,FALSE)</f>
        <v>21</v>
      </c>
      <c r="S178" t="str">
        <f t="shared" si="4"/>
        <v>X TP 2</v>
      </c>
      <c r="T178" t="s">
        <v>72</v>
      </c>
      <c r="U178" t="s">
        <v>428</v>
      </c>
      <c r="V178">
        <f>VLOOKUP(P178,[1]Sheet1!$B$2:$E$393,2,FALSE)</f>
        <v>0</v>
      </c>
      <c r="W178">
        <f>VLOOKUP(P178,[1]Sheet1!$B$2:$E$393,3,FALSE)</f>
        <v>0</v>
      </c>
      <c r="X178">
        <f>VLOOKUP(P178,[1]Sheet1!$B$2:$E$393,4,FALSE)</f>
        <v>0</v>
      </c>
      <c r="AB178">
        <v>13732</v>
      </c>
      <c r="AD178" t="s">
        <v>4492</v>
      </c>
      <c r="AE178">
        <v>805</v>
      </c>
      <c r="AF178">
        <f>VLOOKUP(AH178,'6'!$I$2:$J$33,2,FALSE)</f>
        <v>28</v>
      </c>
      <c r="AG178">
        <f>VLOOKUP(AH178,'4'!$C$11:$F$33,2,FALSE)</f>
        <v>22</v>
      </c>
      <c r="AH178" t="str">
        <f t="shared" si="5"/>
        <v>XI TP 2</v>
      </c>
      <c r="AI178" t="s">
        <v>73</v>
      </c>
      <c r="AJ178" t="s">
        <v>428</v>
      </c>
      <c r="AK178" t="e">
        <f>VLOOKUP(AD178,[1]xi!$B$3:$E$208,2,FALSE)</f>
        <v>#N/A</v>
      </c>
      <c r="AL178" t="e">
        <f>VLOOKUP(AD178,[1]xi!$B$3:$E$208,3,FALSE)</f>
        <v>#N/A</v>
      </c>
      <c r="AM178" t="e">
        <f>VLOOKUP(AD178,[1]xi!$B$3:$E$208,4,FALSE)</f>
        <v>#N/A</v>
      </c>
      <c r="AN178" t="s">
        <v>4758</v>
      </c>
    </row>
    <row r="179" spans="1:40" x14ac:dyDescent="0.25">
      <c r="A179">
        <v>177</v>
      </c>
      <c r="B179">
        <v>13463</v>
      </c>
      <c r="C179" t="s">
        <v>563</v>
      </c>
      <c r="D179" t="s">
        <v>564</v>
      </c>
      <c r="E179" t="s">
        <v>555</v>
      </c>
      <c r="F179">
        <v>0</v>
      </c>
      <c r="G179">
        <v>0</v>
      </c>
      <c r="H179">
        <v>3</v>
      </c>
      <c r="I179" t="s">
        <v>556</v>
      </c>
      <c r="J179">
        <v>7</v>
      </c>
      <c r="M179">
        <v>440</v>
      </c>
      <c r="N179">
        <v>14042</v>
      </c>
      <c r="P179" t="s">
        <v>4125</v>
      </c>
      <c r="Q179">
        <f>VLOOKUP(S179,'6'!$I$2:$J$33,2,FALSE)</f>
        <v>16</v>
      </c>
      <c r="R179">
        <f>VLOOKUP(S179,'4'!$C$11:$F$33,2,FALSE)</f>
        <v>21</v>
      </c>
      <c r="S179" t="str">
        <f t="shared" si="4"/>
        <v>X TP 2</v>
      </c>
      <c r="T179" t="s">
        <v>72</v>
      </c>
      <c r="U179" t="s">
        <v>428</v>
      </c>
      <c r="V179">
        <f>VLOOKUP(P179,[1]Sheet1!$B$2:$E$393,2,FALSE)</f>
        <v>0</v>
      </c>
      <c r="W179">
        <f>VLOOKUP(P179,[1]Sheet1!$B$2:$E$393,3,FALSE)</f>
        <v>0</v>
      </c>
      <c r="X179">
        <f>VLOOKUP(P179,[1]Sheet1!$B$2:$E$393,4,FALSE)</f>
        <v>0</v>
      </c>
      <c r="AB179">
        <v>13733</v>
      </c>
      <c r="AD179" t="s">
        <v>4493</v>
      </c>
      <c r="AE179">
        <v>806</v>
      </c>
      <c r="AF179">
        <f>VLOOKUP(AH179,'6'!$I$2:$J$33,2,FALSE)</f>
        <v>28</v>
      </c>
      <c r="AG179">
        <f>VLOOKUP(AH179,'4'!$C$11:$F$33,2,FALSE)</f>
        <v>22</v>
      </c>
      <c r="AH179" t="str">
        <f t="shared" si="5"/>
        <v>XI TP 2</v>
      </c>
      <c r="AI179" t="s">
        <v>73</v>
      </c>
      <c r="AJ179" t="s">
        <v>428</v>
      </c>
      <c r="AK179" t="e">
        <f>VLOOKUP(AD179,[1]xi!$B$3:$E$208,2,FALSE)</f>
        <v>#N/A</v>
      </c>
      <c r="AL179" t="e">
        <f>VLOOKUP(AD179,[1]xi!$B$3:$E$208,3,FALSE)</f>
        <v>#N/A</v>
      </c>
      <c r="AM179" t="e">
        <f>VLOOKUP(AD179,[1]xi!$B$3:$E$208,4,FALSE)</f>
        <v>#N/A</v>
      </c>
      <c r="AN179" t="s">
        <v>4758</v>
      </c>
    </row>
    <row r="180" spans="1:40" x14ac:dyDescent="0.25">
      <c r="A180">
        <v>178</v>
      </c>
      <c r="B180">
        <v>13464</v>
      </c>
      <c r="C180" t="s">
        <v>565</v>
      </c>
      <c r="D180" t="s">
        <v>566</v>
      </c>
      <c r="E180" t="s">
        <v>555</v>
      </c>
      <c r="F180">
        <v>0</v>
      </c>
      <c r="G180">
        <v>0</v>
      </c>
      <c r="H180">
        <v>1</v>
      </c>
      <c r="I180" t="s">
        <v>556</v>
      </c>
      <c r="J180">
        <v>7</v>
      </c>
      <c r="M180">
        <v>441</v>
      </c>
      <c r="N180">
        <v>14043</v>
      </c>
      <c r="P180" t="s">
        <v>4126</v>
      </c>
      <c r="Q180">
        <f>VLOOKUP(S180,'6'!$I$2:$J$33,2,FALSE)</f>
        <v>16</v>
      </c>
      <c r="R180">
        <f>VLOOKUP(S180,'4'!$C$11:$F$33,2,FALSE)</f>
        <v>21</v>
      </c>
      <c r="S180" t="str">
        <f t="shared" si="4"/>
        <v>X TP 2</v>
      </c>
      <c r="T180" t="s">
        <v>72</v>
      </c>
      <c r="U180" t="s">
        <v>428</v>
      </c>
      <c r="V180">
        <f>VLOOKUP(P180,[1]Sheet1!$B$2:$E$393,2,FALSE)</f>
        <v>0</v>
      </c>
      <c r="W180">
        <f>VLOOKUP(P180,[1]Sheet1!$B$2:$E$393,3,FALSE)</f>
        <v>0</v>
      </c>
      <c r="X180">
        <f>VLOOKUP(P180,[1]Sheet1!$B$2:$E$393,4,FALSE)</f>
        <v>0</v>
      </c>
      <c r="AB180">
        <v>13734</v>
      </c>
      <c r="AD180" t="s">
        <v>4494</v>
      </c>
      <c r="AE180">
        <v>807</v>
      </c>
      <c r="AF180">
        <f>VLOOKUP(AH180,'6'!$I$2:$J$33,2,FALSE)</f>
        <v>28</v>
      </c>
      <c r="AG180">
        <f>VLOOKUP(AH180,'4'!$C$11:$F$33,2,FALSE)</f>
        <v>22</v>
      </c>
      <c r="AH180" t="str">
        <f t="shared" si="5"/>
        <v>XI TP 2</v>
      </c>
      <c r="AI180" t="s">
        <v>73</v>
      </c>
      <c r="AJ180" t="s">
        <v>428</v>
      </c>
      <c r="AK180" t="e">
        <f>VLOOKUP(AD180,[1]xi!$B$3:$E$208,2,FALSE)</f>
        <v>#N/A</v>
      </c>
      <c r="AL180" t="e">
        <f>VLOOKUP(AD180,[1]xi!$B$3:$E$208,3,FALSE)</f>
        <v>#N/A</v>
      </c>
      <c r="AM180" t="e">
        <f>VLOOKUP(AD180,[1]xi!$B$3:$E$208,4,FALSE)</f>
        <v>#N/A</v>
      </c>
      <c r="AN180" t="s">
        <v>4758</v>
      </c>
    </row>
    <row r="181" spans="1:40" x14ac:dyDescent="0.25">
      <c r="A181">
        <v>179</v>
      </c>
      <c r="B181">
        <v>13465</v>
      </c>
      <c r="C181" t="s">
        <v>567</v>
      </c>
      <c r="D181" t="s">
        <v>568</v>
      </c>
      <c r="E181" t="s">
        <v>555</v>
      </c>
      <c r="F181">
        <v>0</v>
      </c>
      <c r="G181">
        <v>2</v>
      </c>
      <c r="H181">
        <v>1</v>
      </c>
      <c r="I181" t="s">
        <v>556</v>
      </c>
      <c r="J181">
        <v>7</v>
      </c>
      <c r="M181">
        <v>442</v>
      </c>
      <c r="N181">
        <v>14044</v>
      </c>
      <c r="P181" t="s">
        <v>4127</v>
      </c>
      <c r="Q181">
        <f>VLOOKUP(S181,'6'!$I$2:$J$33,2,FALSE)</f>
        <v>16</v>
      </c>
      <c r="R181">
        <f>VLOOKUP(S181,'4'!$C$11:$F$33,2,FALSE)</f>
        <v>21</v>
      </c>
      <c r="S181" t="str">
        <f t="shared" si="4"/>
        <v>X TP 2</v>
      </c>
      <c r="T181" t="s">
        <v>72</v>
      </c>
      <c r="U181" t="s">
        <v>428</v>
      </c>
      <c r="V181">
        <f>VLOOKUP(P181,[1]Sheet1!$B$2:$E$393,2,FALSE)</f>
        <v>0</v>
      </c>
      <c r="W181">
        <f>VLOOKUP(P181,[1]Sheet1!$B$2:$E$393,3,FALSE)</f>
        <v>1</v>
      </c>
      <c r="X181">
        <f>VLOOKUP(P181,[1]Sheet1!$B$2:$E$393,4,FALSE)</f>
        <v>0</v>
      </c>
      <c r="AB181">
        <v>13735</v>
      </c>
      <c r="AD181" t="s">
        <v>4495</v>
      </c>
      <c r="AE181">
        <v>808</v>
      </c>
      <c r="AF181">
        <f>VLOOKUP(AH181,'6'!$I$2:$J$33,2,FALSE)</f>
        <v>29</v>
      </c>
      <c r="AG181">
        <f>VLOOKUP(AH181,'4'!$C$11:$F$33,2,FALSE)</f>
        <v>23</v>
      </c>
      <c r="AH181" t="str">
        <f t="shared" si="5"/>
        <v>XI TP 3</v>
      </c>
      <c r="AI181" t="s">
        <v>73</v>
      </c>
      <c r="AJ181" t="s">
        <v>492</v>
      </c>
      <c r="AK181">
        <f>VLOOKUP(AD181,[1]xi!$B$3:$E$208,2,FALSE)</f>
        <v>0</v>
      </c>
      <c r="AL181">
        <f>VLOOKUP(AD181,[1]xi!$B$3:$E$208,3,FALSE)</f>
        <v>0</v>
      </c>
      <c r="AM181">
        <f>VLOOKUP(AD181,[1]xi!$B$3:$E$208,4,FALSE)</f>
        <v>0</v>
      </c>
      <c r="AN181" t="s">
        <v>4759</v>
      </c>
    </row>
    <row r="182" spans="1:40" x14ac:dyDescent="0.25">
      <c r="A182">
        <v>180</v>
      </c>
      <c r="B182">
        <v>13466</v>
      </c>
      <c r="C182" t="s">
        <v>569</v>
      </c>
      <c r="D182" t="s">
        <v>570</v>
      </c>
      <c r="E182" t="s">
        <v>555</v>
      </c>
      <c r="F182">
        <v>0</v>
      </c>
      <c r="G182">
        <v>2</v>
      </c>
      <c r="H182">
        <v>1</v>
      </c>
      <c r="I182" t="s">
        <v>556</v>
      </c>
      <c r="J182">
        <v>7</v>
      </c>
      <c r="M182">
        <v>443</v>
      </c>
      <c r="N182">
        <v>14045</v>
      </c>
      <c r="P182" t="s">
        <v>4128</v>
      </c>
      <c r="Q182">
        <f>VLOOKUP(S182,'6'!$I$2:$J$33,2,FALSE)</f>
        <v>16</v>
      </c>
      <c r="R182">
        <f>VLOOKUP(S182,'4'!$C$11:$F$33,2,FALSE)</f>
        <v>21</v>
      </c>
      <c r="S182" t="str">
        <f t="shared" si="4"/>
        <v>X TP 2</v>
      </c>
      <c r="T182" t="s">
        <v>72</v>
      </c>
      <c r="U182" t="s">
        <v>428</v>
      </c>
      <c r="V182">
        <f>VLOOKUP(P182,[1]Sheet1!$B$2:$E$393,2,FALSE)</f>
        <v>1</v>
      </c>
      <c r="W182">
        <f>VLOOKUP(P182,[1]Sheet1!$B$2:$E$393,3,FALSE)</f>
        <v>0</v>
      </c>
      <c r="X182">
        <f>VLOOKUP(P182,[1]Sheet1!$B$2:$E$393,4,FALSE)</f>
        <v>0</v>
      </c>
      <c r="AB182">
        <v>13736</v>
      </c>
      <c r="AD182" t="s">
        <v>4496</v>
      </c>
      <c r="AE182">
        <v>809</v>
      </c>
      <c r="AF182">
        <f>VLOOKUP(AH182,'6'!$I$2:$J$33,2,FALSE)</f>
        <v>29</v>
      </c>
      <c r="AG182">
        <f>VLOOKUP(AH182,'4'!$C$11:$F$33,2,FALSE)</f>
        <v>23</v>
      </c>
      <c r="AH182" t="str">
        <f t="shared" si="5"/>
        <v>XI TP 3</v>
      </c>
      <c r="AI182" t="s">
        <v>73</v>
      </c>
      <c r="AJ182" t="s">
        <v>492</v>
      </c>
      <c r="AK182">
        <f>VLOOKUP(AD182,[1]xi!$B$3:$E$208,2,FALSE)</f>
        <v>0</v>
      </c>
      <c r="AL182">
        <f>VLOOKUP(AD182,[1]xi!$B$3:$E$208,3,FALSE)</f>
        <v>0</v>
      </c>
      <c r="AM182">
        <f>VLOOKUP(AD182,[1]xi!$B$3:$E$208,4,FALSE)</f>
        <v>0</v>
      </c>
      <c r="AN182" t="s">
        <v>4759</v>
      </c>
    </row>
    <row r="183" spans="1:40" x14ac:dyDescent="0.25">
      <c r="A183">
        <v>181</v>
      </c>
      <c r="B183">
        <v>13467</v>
      </c>
      <c r="C183" t="s">
        <v>571</v>
      </c>
      <c r="D183" t="s">
        <v>572</v>
      </c>
      <c r="E183" t="s">
        <v>555</v>
      </c>
      <c r="F183">
        <v>0</v>
      </c>
      <c r="G183">
        <v>1</v>
      </c>
      <c r="H183">
        <v>0</v>
      </c>
      <c r="I183" t="s">
        <v>556</v>
      </c>
      <c r="J183">
        <v>7</v>
      </c>
      <c r="M183">
        <v>444</v>
      </c>
      <c r="N183">
        <v>14046</v>
      </c>
      <c r="P183" t="s">
        <v>4129</v>
      </c>
      <c r="Q183">
        <f>VLOOKUP(S183,'6'!$I$2:$J$33,2,FALSE)</f>
        <v>16</v>
      </c>
      <c r="R183">
        <f>VLOOKUP(S183,'4'!$C$11:$F$33,2,FALSE)</f>
        <v>21</v>
      </c>
      <c r="S183" t="str">
        <f t="shared" si="4"/>
        <v>X TP 2</v>
      </c>
      <c r="T183" t="s">
        <v>72</v>
      </c>
      <c r="U183" t="s">
        <v>428</v>
      </c>
      <c r="V183">
        <f>VLOOKUP(P183,[1]Sheet1!$B$2:$E$393,2,FALSE)</f>
        <v>0</v>
      </c>
      <c r="W183">
        <f>VLOOKUP(P183,[1]Sheet1!$B$2:$E$393,3,FALSE)</f>
        <v>1</v>
      </c>
      <c r="X183">
        <f>VLOOKUP(P183,[1]Sheet1!$B$2:$E$393,4,FALSE)</f>
        <v>0</v>
      </c>
      <c r="AB183">
        <v>13737</v>
      </c>
      <c r="AD183" t="s">
        <v>4497</v>
      </c>
      <c r="AE183">
        <v>810</v>
      </c>
      <c r="AF183">
        <f>VLOOKUP(AH183,'6'!$I$2:$J$33,2,FALSE)</f>
        <v>29</v>
      </c>
      <c r="AG183">
        <f>VLOOKUP(AH183,'4'!$C$11:$F$33,2,FALSE)</f>
        <v>23</v>
      </c>
      <c r="AH183" t="str">
        <f t="shared" si="5"/>
        <v>XI TP 3</v>
      </c>
      <c r="AI183" t="s">
        <v>73</v>
      </c>
      <c r="AJ183" t="s">
        <v>492</v>
      </c>
      <c r="AK183">
        <f>VLOOKUP(AD183,[1]xi!$B$3:$E$208,2,FALSE)</f>
        <v>0</v>
      </c>
      <c r="AL183">
        <f>VLOOKUP(AD183,[1]xi!$B$3:$E$208,3,FALSE)</f>
        <v>0</v>
      </c>
      <c r="AM183">
        <f>VLOOKUP(AD183,[1]xi!$B$3:$E$208,4,FALSE)</f>
        <v>0</v>
      </c>
      <c r="AN183" t="s">
        <v>4759</v>
      </c>
    </row>
    <row r="184" spans="1:40" x14ac:dyDescent="0.25">
      <c r="A184">
        <v>182</v>
      </c>
      <c r="B184">
        <v>13468</v>
      </c>
      <c r="C184" t="s">
        <v>573</v>
      </c>
      <c r="D184" t="s">
        <v>574</v>
      </c>
      <c r="E184" t="s">
        <v>555</v>
      </c>
      <c r="F184">
        <v>0</v>
      </c>
      <c r="G184">
        <v>0</v>
      </c>
      <c r="H184">
        <v>2</v>
      </c>
      <c r="I184" t="s">
        <v>556</v>
      </c>
      <c r="J184">
        <v>7</v>
      </c>
      <c r="M184">
        <v>445</v>
      </c>
      <c r="N184">
        <v>14047</v>
      </c>
      <c r="P184" t="s">
        <v>4130</v>
      </c>
      <c r="Q184">
        <f>VLOOKUP(S184,'6'!$I$2:$J$33,2,FALSE)</f>
        <v>16</v>
      </c>
      <c r="R184">
        <f>VLOOKUP(S184,'4'!$C$11:$F$33,2,FALSE)</f>
        <v>21</v>
      </c>
      <c r="S184" t="str">
        <f t="shared" si="4"/>
        <v>X TP 2</v>
      </c>
      <c r="T184" t="s">
        <v>72</v>
      </c>
      <c r="U184" t="s">
        <v>428</v>
      </c>
      <c r="V184">
        <f>VLOOKUP(P184,[1]Sheet1!$B$2:$E$393,2,FALSE)</f>
        <v>0</v>
      </c>
      <c r="W184">
        <f>VLOOKUP(P184,[1]Sheet1!$B$2:$E$393,3,FALSE)</f>
        <v>0</v>
      </c>
      <c r="X184">
        <f>VLOOKUP(P184,[1]Sheet1!$B$2:$E$393,4,FALSE)</f>
        <v>0</v>
      </c>
      <c r="AB184">
        <v>13738</v>
      </c>
      <c r="AD184" t="s">
        <v>4498</v>
      </c>
      <c r="AE184">
        <v>811</v>
      </c>
      <c r="AF184">
        <f>VLOOKUP(AH184,'6'!$I$2:$J$33,2,FALSE)</f>
        <v>29</v>
      </c>
      <c r="AG184">
        <f>VLOOKUP(AH184,'4'!$C$11:$F$33,2,FALSE)</f>
        <v>23</v>
      </c>
      <c r="AH184" t="str">
        <f t="shared" si="5"/>
        <v>XI TP 3</v>
      </c>
      <c r="AI184" t="s">
        <v>73</v>
      </c>
      <c r="AJ184" t="s">
        <v>492</v>
      </c>
      <c r="AK184">
        <f>VLOOKUP(AD184,[1]xi!$B$3:$E$208,2,FALSE)</f>
        <v>0</v>
      </c>
      <c r="AL184">
        <f>VLOOKUP(AD184,[1]xi!$B$3:$E$208,3,FALSE)</f>
        <v>1</v>
      </c>
      <c r="AM184">
        <f>VLOOKUP(AD184,[1]xi!$B$3:$E$208,4,FALSE)</f>
        <v>2</v>
      </c>
      <c r="AN184" t="s">
        <v>4759</v>
      </c>
    </row>
    <row r="185" spans="1:40" x14ac:dyDescent="0.25">
      <c r="A185">
        <v>183</v>
      </c>
      <c r="B185">
        <v>13469</v>
      </c>
      <c r="C185" t="s">
        <v>575</v>
      </c>
      <c r="D185" t="s">
        <v>576</v>
      </c>
      <c r="E185" t="s">
        <v>555</v>
      </c>
      <c r="F185">
        <v>0</v>
      </c>
      <c r="G185">
        <v>0</v>
      </c>
      <c r="H185">
        <v>3</v>
      </c>
      <c r="I185" t="s">
        <v>556</v>
      </c>
      <c r="J185">
        <v>7</v>
      </c>
      <c r="M185">
        <v>446</v>
      </c>
      <c r="N185">
        <v>14048</v>
      </c>
      <c r="P185" t="s">
        <v>4131</v>
      </c>
      <c r="Q185">
        <f>VLOOKUP(S185,'6'!$I$2:$J$33,2,FALSE)</f>
        <v>16</v>
      </c>
      <c r="R185">
        <f>VLOOKUP(S185,'4'!$C$11:$F$33,2,FALSE)</f>
        <v>21</v>
      </c>
      <c r="S185" t="str">
        <f t="shared" si="4"/>
        <v>X TP 2</v>
      </c>
      <c r="T185" t="s">
        <v>72</v>
      </c>
      <c r="U185" t="s">
        <v>428</v>
      </c>
      <c r="V185">
        <f>VLOOKUP(P185,[1]Sheet1!$B$2:$E$393,2,FALSE)</f>
        <v>0</v>
      </c>
      <c r="W185">
        <f>VLOOKUP(P185,[1]Sheet1!$B$2:$E$393,3,FALSE)</f>
        <v>0</v>
      </c>
      <c r="X185">
        <f>VLOOKUP(P185,[1]Sheet1!$B$2:$E$393,4,FALSE)</f>
        <v>0</v>
      </c>
      <c r="AB185">
        <v>13739</v>
      </c>
      <c r="AD185" t="s">
        <v>4499</v>
      </c>
      <c r="AE185">
        <v>812</v>
      </c>
      <c r="AF185">
        <f>VLOOKUP(AH185,'6'!$I$2:$J$33,2,FALSE)</f>
        <v>29</v>
      </c>
      <c r="AG185">
        <f>VLOOKUP(AH185,'4'!$C$11:$F$33,2,FALSE)</f>
        <v>23</v>
      </c>
      <c r="AH185" t="str">
        <f t="shared" si="5"/>
        <v>XI TP 3</v>
      </c>
      <c r="AI185" t="s">
        <v>73</v>
      </c>
      <c r="AJ185" t="s">
        <v>492</v>
      </c>
      <c r="AK185">
        <f>VLOOKUP(AD185,[1]xi!$B$3:$E$208,2,FALSE)</f>
        <v>0</v>
      </c>
      <c r="AL185">
        <f>VLOOKUP(AD185,[1]xi!$B$3:$E$208,3,FALSE)</f>
        <v>0</v>
      </c>
      <c r="AM185">
        <f>VLOOKUP(AD185,[1]xi!$B$3:$E$208,4,FALSE)</f>
        <v>3</v>
      </c>
      <c r="AN185" t="s">
        <v>4759</v>
      </c>
    </row>
    <row r="186" spans="1:40" x14ac:dyDescent="0.25">
      <c r="A186">
        <v>184</v>
      </c>
      <c r="B186">
        <v>13470</v>
      </c>
      <c r="C186" t="s">
        <v>577</v>
      </c>
      <c r="D186" t="s">
        <v>578</v>
      </c>
      <c r="E186" t="s">
        <v>555</v>
      </c>
      <c r="F186">
        <v>0</v>
      </c>
      <c r="G186">
        <v>0</v>
      </c>
      <c r="H186">
        <v>3</v>
      </c>
      <c r="I186" t="s">
        <v>556</v>
      </c>
      <c r="J186">
        <v>7</v>
      </c>
      <c r="M186">
        <v>447</v>
      </c>
      <c r="N186">
        <v>14049</v>
      </c>
      <c r="P186" t="s">
        <v>4132</v>
      </c>
      <c r="Q186">
        <f>VLOOKUP(S186,'6'!$I$2:$J$33,2,FALSE)</f>
        <v>16</v>
      </c>
      <c r="R186">
        <f>VLOOKUP(S186,'4'!$C$11:$F$33,2,FALSE)</f>
        <v>21</v>
      </c>
      <c r="S186" t="str">
        <f t="shared" si="4"/>
        <v>X TP 2</v>
      </c>
      <c r="T186" t="s">
        <v>72</v>
      </c>
      <c r="U186" t="s">
        <v>428</v>
      </c>
      <c r="V186">
        <f>VLOOKUP(P186,[1]Sheet1!$B$2:$E$393,2,FALSE)</f>
        <v>1</v>
      </c>
      <c r="W186">
        <f>VLOOKUP(P186,[1]Sheet1!$B$2:$E$393,3,FALSE)</f>
        <v>0</v>
      </c>
      <c r="X186">
        <f>VLOOKUP(P186,[1]Sheet1!$B$2:$E$393,4,FALSE)</f>
        <v>0</v>
      </c>
      <c r="AB186">
        <v>13740</v>
      </c>
      <c r="AD186" t="s">
        <v>4500</v>
      </c>
      <c r="AE186">
        <v>813</v>
      </c>
      <c r="AF186">
        <f>VLOOKUP(AH186,'6'!$I$2:$J$33,2,FALSE)</f>
        <v>29</v>
      </c>
      <c r="AG186">
        <f>VLOOKUP(AH186,'4'!$C$11:$F$33,2,FALSE)</f>
        <v>23</v>
      </c>
      <c r="AH186" t="str">
        <f t="shared" si="5"/>
        <v>XI TP 3</v>
      </c>
      <c r="AI186" t="s">
        <v>73</v>
      </c>
      <c r="AJ186" t="s">
        <v>492</v>
      </c>
      <c r="AK186">
        <f>VLOOKUP(AD186,[1]xi!$B$3:$E$208,2,FALSE)</f>
        <v>0</v>
      </c>
      <c r="AL186">
        <f>VLOOKUP(AD186,[1]xi!$B$3:$E$208,3,FALSE)</f>
        <v>0</v>
      </c>
      <c r="AM186">
        <f>VLOOKUP(AD186,[1]xi!$B$3:$E$208,4,FALSE)</f>
        <v>0</v>
      </c>
      <c r="AN186" t="s">
        <v>4759</v>
      </c>
    </row>
    <row r="187" spans="1:40" x14ac:dyDescent="0.25">
      <c r="A187">
        <v>185</v>
      </c>
      <c r="B187">
        <v>13471</v>
      </c>
      <c r="C187" t="s">
        <v>579</v>
      </c>
      <c r="D187" t="s">
        <v>580</v>
      </c>
      <c r="E187" t="s">
        <v>555</v>
      </c>
      <c r="F187">
        <v>0</v>
      </c>
      <c r="G187">
        <v>0</v>
      </c>
      <c r="H187">
        <v>0</v>
      </c>
      <c r="I187" t="s">
        <v>556</v>
      </c>
      <c r="J187">
        <v>7</v>
      </c>
      <c r="M187">
        <v>448</v>
      </c>
      <c r="N187">
        <v>14050</v>
      </c>
      <c r="P187" t="s">
        <v>4133</v>
      </c>
      <c r="Q187">
        <f>VLOOKUP(S187,'6'!$I$2:$J$33,2,FALSE)</f>
        <v>16</v>
      </c>
      <c r="R187">
        <f>VLOOKUP(S187,'4'!$C$11:$F$33,2,FALSE)</f>
        <v>21</v>
      </c>
      <c r="S187" t="str">
        <f t="shared" si="4"/>
        <v>X TP 2</v>
      </c>
      <c r="T187" t="s">
        <v>72</v>
      </c>
      <c r="U187" t="s">
        <v>428</v>
      </c>
      <c r="V187">
        <f>VLOOKUP(P187,[1]Sheet1!$B$2:$E$393,2,FALSE)</f>
        <v>0</v>
      </c>
      <c r="W187">
        <f>VLOOKUP(P187,[1]Sheet1!$B$2:$E$393,3,FALSE)</f>
        <v>0</v>
      </c>
      <c r="X187">
        <f>VLOOKUP(P187,[1]Sheet1!$B$2:$E$393,4,FALSE)</f>
        <v>0</v>
      </c>
      <c r="AB187">
        <v>13741</v>
      </c>
      <c r="AD187" t="s">
        <v>4501</v>
      </c>
      <c r="AE187">
        <v>814</v>
      </c>
      <c r="AF187">
        <f>VLOOKUP(AH187,'6'!$I$2:$J$33,2,FALSE)</f>
        <v>29</v>
      </c>
      <c r="AG187">
        <f>VLOOKUP(AH187,'4'!$C$11:$F$33,2,FALSE)</f>
        <v>23</v>
      </c>
      <c r="AH187" t="str">
        <f t="shared" si="5"/>
        <v>XI TP 3</v>
      </c>
      <c r="AI187" t="s">
        <v>73</v>
      </c>
      <c r="AJ187" t="s">
        <v>492</v>
      </c>
      <c r="AK187">
        <f>VLOOKUP(AD187,[1]xi!$B$3:$E$208,2,FALSE)</f>
        <v>0</v>
      </c>
      <c r="AL187">
        <f>VLOOKUP(AD187,[1]xi!$B$3:$E$208,3,FALSE)</f>
        <v>0</v>
      </c>
      <c r="AM187">
        <f>VLOOKUP(AD187,[1]xi!$B$3:$E$208,4,FALSE)</f>
        <v>0</v>
      </c>
      <c r="AN187" t="s">
        <v>4759</v>
      </c>
    </row>
    <row r="188" spans="1:40" x14ac:dyDescent="0.25">
      <c r="A188">
        <v>186</v>
      </c>
      <c r="B188">
        <v>13472</v>
      </c>
      <c r="C188" t="s">
        <v>581</v>
      </c>
      <c r="D188" t="s">
        <v>582</v>
      </c>
      <c r="E188" t="s">
        <v>555</v>
      </c>
      <c r="F188">
        <v>0</v>
      </c>
      <c r="G188">
        <v>0</v>
      </c>
      <c r="H188">
        <v>3</v>
      </c>
      <c r="I188" t="s">
        <v>556</v>
      </c>
      <c r="J188">
        <v>7</v>
      </c>
      <c r="M188">
        <v>449</v>
      </c>
      <c r="N188">
        <v>14051</v>
      </c>
      <c r="P188" t="s">
        <v>4134</v>
      </c>
      <c r="Q188">
        <f>VLOOKUP(S188,'6'!$I$2:$J$33,2,FALSE)</f>
        <v>16</v>
      </c>
      <c r="R188">
        <f>VLOOKUP(S188,'4'!$C$11:$F$33,2,FALSE)</f>
        <v>21</v>
      </c>
      <c r="S188" t="str">
        <f t="shared" si="4"/>
        <v>X TP 2</v>
      </c>
      <c r="T188" t="s">
        <v>72</v>
      </c>
      <c r="U188" t="s">
        <v>428</v>
      </c>
      <c r="V188">
        <f>VLOOKUP(P188,[1]Sheet1!$B$2:$E$393,2,FALSE)</f>
        <v>0</v>
      </c>
      <c r="W188">
        <f>VLOOKUP(P188,[1]Sheet1!$B$2:$E$393,3,FALSE)</f>
        <v>0</v>
      </c>
      <c r="X188">
        <f>VLOOKUP(P188,[1]Sheet1!$B$2:$E$393,4,FALSE)</f>
        <v>0</v>
      </c>
      <c r="AB188">
        <v>13742</v>
      </c>
      <c r="AD188" t="s">
        <v>4502</v>
      </c>
      <c r="AE188">
        <v>815</v>
      </c>
      <c r="AF188">
        <f>VLOOKUP(AH188,'6'!$I$2:$J$33,2,FALSE)</f>
        <v>29</v>
      </c>
      <c r="AG188">
        <f>VLOOKUP(AH188,'4'!$C$11:$F$33,2,FALSE)</f>
        <v>23</v>
      </c>
      <c r="AH188" t="str">
        <f t="shared" si="5"/>
        <v>XI TP 3</v>
      </c>
      <c r="AI188" t="s">
        <v>73</v>
      </c>
      <c r="AJ188" t="s">
        <v>492</v>
      </c>
      <c r="AK188">
        <f>VLOOKUP(AD188,[1]xi!$B$3:$E$208,2,FALSE)</f>
        <v>1</v>
      </c>
      <c r="AL188">
        <f>VLOOKUP(AD188,[1]xi!$B$3:$E$208,3,FALSE)</f>
        <v>1</v>
      </c>
      <c r="AM188">
        <f>VLOOKUP(AD188,[1]xi!$B$3:$E$208,4,FALSE)</f>
        <v>1</v>
      </c>
      <c r="AN188" t="s">
        <v>4759</v>
      </c>
    </row>
    <row r="189" spans="1:40" x14ac:dyDescent="0.25">
      <c r="A189">
        <v>187</v>
      </c>
      <c r="B189">
        <v>13473</v>
      </c>
      <c r="C189" t="s">
        <v>583</v>
      </c>
      <c r="D189" t="s">
        <v>584</v>
      </c>
      <c r="E189" t="s">
        <v>555</v>
      </c>
      <c r="F189">
        <v>0</v>
      </c>
      <c r="G189">
        <v>0</v>
      </c>
      <c r="H189">
        <v>0</v>
      </c>
      <c r="I189" t="s">
        <v>556</v>
      </c>
      <c r="J189">
        <v>7</v>
      </c>
      <c r="M189">
        <v>450</v>
      </c>
      <c r="N189">
        <v>14052</v>
      </c>
      <c r="P189" t="s">
        <v>4135</v>
      </c>
      <c r="Q189">
        <f>VLOOKUP(S189,'6'!$I$2:$J$33,2,FALSE)</f>
        <v>16</v>
      </c>
      <c r="R189">
        <f>VLOOKUP(S189,'4'!$C$11:$F$33,2,FALSE)</f>
        <v>21</v>
      </c>
      <c r="S189" t="str">
        <f t="shared" si="4"/>
        <v>X TP 2</v>
      </c>
      <c r="T189" t="s">
        <v>72</v>
      </c>
      <c r="U189" t="s">
        <v>428</v>
      </c>
      <c r="V189">
        <f>VLOOKUP(P189,[1]Sheet1!$B$2:$E$393,2,FALSE)</f>
        <v>0</v>
      </c>
      <c r="W189">
        <f>VLOOKUP(P189,[1]Sheet1!$B$2:$E$393,3,FALSE)</f>
        <v>0</v>
      </c>
      <c r="X189">
        <f>VLOOKUP(P189,[1]Sheet1!$B$2:$E$393,4,FALSE)</f>
        <v>0</v>
      </c>
      <c r="AB189">
        <v>13743</v>
      </c>
      <c r="AD189" t="s">
        <v>4503</v>
      </c>
      <c r="AE189">
        <v>816</v>
      </c>
      <c r="AF189">
        <f>VLOOKUP(AH189,'6'!$I$2:$J$33,2,FALSE)</f>
        <v>29</v>
      </c>
      <c r="AG189">
        <f>VLOOKUP(AH189,'4'!$C$11:$F$33,2,FALSE)</f>
        <v>23</v>
      </c>
      <c r="AH189" t="str">
        <f t="shared" si="5"/>
        <v>XI TP 3</v>
      </c>
      <c r="AI189" t="s">
        <v>73</v>
      </c>
      <c r="AJ189" t="s">
        <v>492</v>
      </c>
      <c r="AK189">
        <f>VLOOKUP(AD189,[1]xi!$B$3:$E$208,2,FALSE)</f>
        <v>0</v>
      </c>
      <c r="AL189">
        <f>VLOOKUP(AD189,[1]xi!$B$3:$E$208,3,FALSE)</f>
        <v>0</v>
      </c>
      <c r="AM189">
        <f>VLOOKUP(AD189,[1]xi!$B$3:$E$208,4,FALSE)</f>
        <v>0</v>
      </c>
      <c r="AN189" t="s">
        <v>4759</v>
      </c>
    </row>
    <row r="190" spans="1:40" x14ac:dyDescent="0.25">
      <c r="A190">
        <v>188</v>
      </c>
      <c r="B190">
        <v>13474</v>
      </c>
      <c r="C190" t="s">
        <v>585</v>
      </c>
      <c r="D190" t="s">
        <v>586</v>
      </c>
      <c r="E190" t="s">
        <v>555</v>
      </c>
      <c r="F190">
        <v>0</v>
      </c>
      <c r="G190">
        <v>2</v>
      </c>
      <c r="H190">
        <v>1</v>
      </c>
      <c r="I190" t="s">
        <v>556</v>
      </c>
      <c r="J190">
        <v>7</v>
      </c>
      <c r="M190">
        <v>451</v>
      </c>
      <c r="N190">
        <v>14053</v>
      </c>
      <c r="P190" t="s">
        <v>4136</v>
      </c>
      <c r="Q190">
        <f>VLOOKUP(S190,'6'!$I$2:$J$33,2,FALSE)</f>
        <v>16</v>
      </c>
      <c r="R190">
        <f>VLOOKUP(S190,'4'!$C$11:$F$33,2,FALSE)</f>
        <v>21</v>
      </c>
      <c r="S190" t="str">
        <f t="shared" si="4"/>
        <v>X TP 2</v>
      </c>
      <c r="T190" t="s">
        <v>72</v>
      </c>
      <c r="U190" t="s">
        <v>428</v>
      </c>
      <c r="V190">
        <f>VLOOKUP(P190,[1]Sheet1!$B$2:$E$393,2,FALSE)</f>
        <v>0</v>
      </c>
      <c r="W190">
        <f>VLOOKUP(P190,[1]Sheet1!$B$2:$E$393,3,FALSE)</f>
        <v>0</v>
      </c>
      <c r="X190">
        <f>VLOOKUP(P190,[1]Sheet1!$B$2:$E$393,4,FALSE)</f>
        <v>0</v>
      </c>
      <c r="AB190">
        <v>13744</v>
      </c>
      <c r="AD190" t="s">
        <v>4504</v>
      </c>
      <c r="AE190">
        <v>817</v>
      </c>
      <c r="AF190">
        <f>VLOOKUP(AH190,'6'!$I$2:$J$33,2,FALSE)</f>
        <v>29</v>
      </c>
      <c r="AG190">
        <f>VLOOKUP(AH190,'4'!$C$11:$F$33,2,FALSE)</f>
        <v>23</v>
      </c>
      <c r="AH190" t="str">
        <f t="shared" si="5"/>
        <v>XI TP 3</v>
      </c>
      <c r="AI190" t="s">
        <v>73</v>
      </c>
      <c r="AJ190" t="s">
        <v>492</v>
      </c>
      <c r="AK190">
        <f>VLOOKUP(AD190,[1]xi!$B$3:$E$208,2,FALSE)</f>
        <v>0</v>
      </c>
      <c r="AL190">
        <f>VLOOKUP(AD190,[1]xi!$B$3:$E$208,3,FALSE)</f>
        <v>0</v>
      </c>
      <c r="AM190">
        <f>VLOOKUP(AD190,[1]xi!$B$3:$E$208,4,FALSE)</f>
        <v>0</v>
      </c>
      <c r="AN190" t="s">
        <v>4759</v>
      </c>
    </row>
    <row r="191" spans="1:40" x14ac:dyDescent="0.25">
      <c r="A191">
        <v>189</v>
      </c>
      <c r="B191">
        <v>13476</v>
      </c>
      <c r="C191" t="s">
        <v>587</v>
      </c>
      <c r="D191" t="s">
        <v>588</v>
      </c>
      <c r="E191" t="s">
        <v>555</v>
      </c>
      <c r="F191">
        <v>0</v>
      </c>
      <c r="G191">
        <v>0</v>
      </c>
      <c r="H191">
        <v>0</v>
      </c>
      <c r="I191" t="s">
        <v>556</v>
      </c>
      <c r="J191">
        <v>7</v>
      </c>
      <c r="M191">
        <v>452</v>
      </c>
      <c r="N191">
        <v>14054</v>
      </c>
      <c r="P191" t="s">
        <v>4137</v>
      </c>
      <c r="Q191">
        <f>VLOOKUP(S191,'6'!$I$2:$J$33,2,FALSE)</f>
        <v>16</v>
      </c>
      <c r="R191">
        <f>VLOOKUP(S191,'4'!$C$11:$F$33,2,FALSE)</f>
        <v>21</v>
      </c>
      <c r="S191" t="str">
        <f t="shared" si="4"/>
        <v>X TP 2</v>
      </c>
      <c r="T191" t="s">
        <v>72</v>
      </c>
      <c r="U191" t="s">
        <v>428</v>
      </c>
      <c r="V191">
        <f>VLOOKUP(P191,[1]Sheet1!$B$2:$E$393,2,FALSE)</f>
        <v>0</v>
      </c>
      <c r="W191">
        <f>VLOOKUP(P191,[1]Sheet1!$B$2:$E$393,3,FALSE)</f>
        <v>0</v>
      </c>
      <c r="X191">
        <f>VLOOKUP(P191,[1]Sheet1!$B$2:$E$393,4,FALSE)</f>
        <v>0</v>
      </c>
      <c r="AB191">
        <v>13745</v>
      </c>
      <c r="AD191" t="s">
        <v>4505</v>
      </c>
      <c r="AE191">
        <v>818</v>
      </c>
      <c r="AF191">
        <f>VLOOKUP(AH191,'6'!$I$2:$J$33,2,FALSE)</f>
        <v>29</v>
      </c>
      <c r="AG191">
        <f>VLOOKUP(AH191,'4'!$C$11:$F$33,2,FALSE)</f>
        <v>23</v>
      </c>
      <c r="AH191" t="str">
        <f t="shared" si="5"/>
        <v>XI TP 3</v>
      </c>
      <c r="AI191" t="s">
        <v>73</v>
      </c>
      <c r="AJ191" t="s">
        <v>492</v>
      </c>
      <c r="AK191">
        <f>VLOOKUP(AD191,[1]xi!$B$3:$E$208,2,FALSE)</f>
        <v>2</v>
      </c>
      <c r="AL191">
        <f>VLOOKUP(AD191,[1]xi!$B$3:$E$208,3,FALSE)</f>
        <v>0</v>
      </c>
      <c r="AM191">
        <f>VLOOKUP(AD191,[1]xi!$B$3:$E$208,4,FALSE)</f>
        <v>0</v>
      </c>
      <c r="AN191" t="s">
        <v>4759</v>
      </c>
    </row>
    <row r="192" spans="1:40" x14ac:dyDescent="0.25">
      <c r="A192">
        <v>190</v>
      </c>
      <c r="B192">
        <v>13477</v>
      </c>
      <c r="C192" t="s">
        <v>589</v>
      </c>
      <c r="D192" t="s">
        <v>590</v>
      </c>
      <c r="E192" t="s">
        <v>555</v>
      </c>
      <c r="F192">
        <v>1</v>
      </c>
      <c r="G192">
        <v>1</v>
      </c>
      <c r="H192">
        <v>0</v>
      </c>
      <c r="I192" t="s">
        <v>556</v>
      </c>
      <c r="J192">
        <v>7</v>
      </c>
      <c r="M192">
        <v>453</v>
      </c>
      <c r="N192">
        <v>14055</v>
      </c>
      <c r="P192" t="s">
        <v>4138</v>
      </c>
      <c r="Q192">
        <f>VLOOKUP(S192,'6'!$I$2:$J$33,2,FALSE)</f>
        <v>16</v>
      </c>
      <c r="R192">
        <f>VLOOKUP(S192,'4'!$C$11:$F$33,2,FALSE)</f>
        <v>21</v>
      </c>
      <c r="S192" t="str">
        <f t="shared" si="4"/>
        <v>X TP 2</v>
      </c>
      <c r="T192" t="s">
        <v>72</v>
      </c>
      <c r="U192" t="s">
        <v>428</v>
      </c>
      <c r="V192">
        <f>VLOOKUP(P192,[1]Sheet1!$B$2:$E$393,2,FALSE)</f>
        <v>0</v>
      </c>
      <c r="W192">
        <f>VLOOKUP(P192,[1]Sheet1!$B$2:$E$393,3,FALSE)</f>
        <v>0</v>
      </c>
      <c r="X192">
        <f>VLOOKUP(P192,[1]Sheet1!$B$2:$E$393,4,FALSE)</f>
        <v>0</v>
      </c>
      <c r="AB192">
        <v>13746</v>
      </c>
      <c r="AD192" t="s">
        <v>4506</v>
      </c>
      <c r="AE192">
        <v>819</v>
      </c>
      <c r="AF192">
        <f>VLOOKUP(AH192,'6'!$I$2:$J$33,2,FALSE)</f>
        <v>29</v>
      </c>
      <c r="AG192">
        <f>VLOOKUP(AH192,'4'!$C$11:$F$33,2,FALSE)</f>
        <v>23</v>
      </c>
      <c r="AH192" t="str">
        <f t="shared" si="5"/>
        <v>XI TP 3</v>
      </c>
      <c r="AI192" t="s">
        <v>73</v>
      </c>
      <c r="AJ192" t="s">
        <v>492</v>
      </c>
      <c r="AK192">
        <f>VLOOKUP(AD192,[1]xi!$B$3:$E$208,2,FALSE)</f>
        <v>1</v>
      </c>
      <c r="AL192">
        <f>VLOOKUP(AD192,[1]xi!$B$3:$E$208,3,FALSE)</f>
        <v>1</v>
      </c>
      <c r="AM192">
        <f>VLOOKUP(AD192,[1]xi!$B$3:$E$208,4,FALSE)</f>
        <v>1</v>
      </c>
      <c r="AN192" t="s">
        <v>4759</v>
      </c>
    </row>
    <row r="193" spans="1:40" x14ac:dyDescent="0.25">
      <c r="A193">
        <v>191</v>
      </c>
      <c r="B193">
        <v>13478</v>
      </c>
      <c r="C193" t="s">
        <v>591</v>
      </c>
      <c r="D193" t="s">
        <v>592</v>
      </c>
      <c r="E193" t="s">
        <v>555</v>
      </c>
      <c r="F193">
        <v>0</v>
      </c>
      <c r="G193">
        <v>0</v>
      </c>
      <c r="H193">
        <v>0</v>
      </c>
      <c r="I193" t="s">
        <v>556</v>
      </c>
      <c r="J193">
        <v>7</v>
      </c>
      <c r="M193">
        <v>454</v>
      </c>
      <c r="N193">
        <v>14056</v>
      </c>
      <c r="P193" t="s">
        <v>4139</v>
      </c>
      <c r="Q193">
        <f>VLOOKUP(S193,'6'!$I$2:$J$33,2,FALSE)</f>
        <v>16</v>
      </c>
      <c r="R193">
        <f>VLOOKUP(S193,'4'!$C$11:$F$33,2,FALSE)</f>
        <v>21</v>
      </c>
      <c r="S193" t="str">
        <f t="shared" si="4"/>
        <v>X TP 2</v>
      </c>
      <c r="T193" t="s">
        <v>72</v>
      </c>
      <c r="U193" t="s">
        <v>428</v>
      </c>
      <c r="V193">
        <f>VLOOKUP(P193,[1]Sheet1!$B$2:$E$393,2,FALSE)</f>
        <v>0</v>
      </c>
      <c r="W193">
        <f>VLOOKUP(P193,[1]Sheet1!$B$2:$E$393,3,FALSE)</f>
        <v>0</v>
      </c>
      <c r="X193">
        <f>VLOOKUP(P193,[1]Sheet1!$B$2:$E$393,4,FALSE)</f>
        <v>0</v>
      </c>
      <c r="AB193">
        <v>13747</v>
      </c>
      <c r="AD193" t="s">
        <v>4507</v>
      </c>
      <c r="AE193">
        <v>820</v>
      </c>
      <c r="AF193">
        <f>VLOOKUP(AH193,'6'!$I$2:$J$33,2,FALSE)</f>
        <v>29</v>
      </c>
      <c r="AG193">
        <f>VLOOKUP(AH193,'4'!$C$11:$F$33,2,FALSE)</f>
        <v>23</v>
      </c>
      <c r="AH193" t="str">
        <f t="shared" si="5"/>
        <v>XI TP 3</v>
      </c>
      <c r="AI193" t="s">
        <v>73</v>
      </c>
      <c r="AJ193" t="s">
        <v>492</v>
      </c>
      <c r="AK193">
        <f>VLOOKUP(AD193,[1]xi!$B$3:$E$208,2,FALSE)</f>
        <v>0</v>
      </c>
      <c r="AL193">
        <f>VLOOKUP(AD193,[1]xi!$B$3:$E$208,3,FALSE)</f>
        <v>1</v>
      </c>
      <c r="AM193">
        <f>VLOOKUP(AD193,[1]xi!$B$3:$E$208,4,FALSE)</f>
        <v>0</v>
      </c>
      <c r="AN193" t="s">
        <v>4759</v>
      </c>
    </row>
    <row r="194" spans="1:40" x14ac:dyDescent="0.25">
      <c r="A194">
        <v>192</v>
      </c>
      <c r="B194">
        <v>13479</v>
      </c>
      <c r="C194" t="s">
        <v>593</v>
      </c>
      <c r="D194" t="s">
        <v>594</v>
      </c>
      <c r="E194" t="s">
        <v>555</v>
      </c>
      <c r="F194">
        <v>0</v>
      </c>
      <c r="G194">
        <v>2</v>
      </c>
      <c r="H194">
        <v>0</v>
      </c>
      <c r="I194" t="s">
        <v>556</v>
      </c>
      <c r="J194">
        <v>7</v>
      </c>
      <c r="M194">
        <v>455</v>
      </c>
      <c r="N194">
        <v>14057</v>
      </c>
      <c r="P194" t="s">
        <v>4140</v>
      </c>
      <c r="Q194">
        <f>VLOOKUP(S194,'6'!$I$2:$J$33,2,FALSE)</f>
        <v>16</v>
      </c>
      <c r="R194">
        <f>VLOOKUP(S194,'4'!$C$11:$F$33,2,FALSE)</f>
        <v>21</v>
      </c>
      <c r="S194" t="str">
        <f t="shared" si="4"/>
        <v>X TP 2</v>
      </c>
      <c r="T194" t="s">
        <v>72</v>
      </c>
      <c r="U194" t="s">
        <v>428</v>
      </c>
      <c r="V194">
        <f>VLOOKUP(P194,[1]Sheet1!$B$2:$E$393,2,FALSE)</f>
        <v>0</v>
      </c>
      <c r="W194">
        <f>VLOOKUP(P194,[1]Sheet1!$B$2:$E$393,3,FALSE)</f>
        <v>0</v>
      </c>
      <c r="X194">
        <f>VLOOKUP(P194,[1]Sheet1!$B$2:$E$393,4,FALSE)</f>
        <v>0</v>
      </c>
      <c r="AB194">
        <v>13748</v>
      </c>
      <c r="AD194" t="s">
        <v>4508</v>
      </c>
      <c r="AE194">
        <v>821</v>
      </c>
      <c r="AF194">
        <f>VLOOKUP(AH194,'6'!$I$2:$J$33,2,FALSE)</f>
        <v>29</v>
      </c>
      <c r="AG194">
        <f>VLOOKUP(AH194,'4'!$C$11:$F$33,2,FALSE)</f>
        <v>23</v>
      </c>
      <c r="AH194" t="str">
        <f t="shared" si="5"/>
        <v>XI TP 3</v>
      </c>
      <c r="AI194" t="s">
        <v>73</v>
      </c>
      <c r="AJ194" t="s">
        <v>492</v>
      </c>
      <c r="AK194">
        <f>VLOOKUP(AD194,[1]xi!$B$3:$E$208,2,FALSE)</f>
        <v>0</v>
      </c>
      <c r="AL194">
        <f>VLOOKUP(AD194,[1]xi!$B$3:$E$208,3,FALSE)</f>
        <v>0</v>
      </c>
      <c r="AM194">
        <f>VLOOKUP(AD194,[1]xi!$B$3:$E$208,4,FALSE)</f>
        <v>0</v>
      </c>
      <c r="AN194" t="s">
        <v>4759</v>
      </c>
    </row>
    <row r="195" spans="1:40" x14ac:dyDescent="0.25">
      <c r="A195">
        <v>193</v>
      </c>
      <c r="B195">
        <v>13481</v>
      </c>
      <c r="C195" t="s">
        <v>595</v>
      </c>
      <c r="D195" t="s">
        <v>596</v>
      </c>
      <c r="E195" t="s">
        <v>555</v>
      </c>
      <c r="F195">
        <v>0</v>
      </c>
      <c r="G195">
        <v>0</v>
      </c>
      <c r="H195">
        <v>1</v>
      </c>
      <c r="I195" t="s">
        <v>556</v>
      </c>
      <c r="J195">
        <v>7</v>
      </c>
      <c r="M195">
        <v>456</v>
      </c>
      <c r="N195">
        <v>14058</v>
      </c>
      <c r="P195" t="s">
        <v>4141</v>
      </c>
      <c r="Q195">
        <f>VLOOKUP(S195,'6'!$I$2:$J$33,2,FALSE)</f>
        <v>16</v>
      </c>
      <c r="R195">
        <f>VLOOKUP(S195,'4'!$C$11:$F$33,2,FALSE)</f>
        <v>21</v>
      </c>
      <c r="S195" t="str">
        <f t="shared" si="4"/>
        <v>X TP 2</v>
      </c>
      <c r="T195" t="s">
        <v>72</v>
      </c>
      <c r="U195" t="s">
        <v>428</v>
      </c>
      <c r="V195">
        <f>VLOOKUP(P195,[1]Sheet1!$B$2:$E$393,2,FALSE)</f>
        <v>0</v>
      </c>
      <c r="W195">
        <f>VLOOKUP(P195,[1]Sheet1!$B$2:$E$393,3,FALSE)</f>
        <v>0</v>
      </c>
      <c r="X195">
        <f>VLOOKUP(P195,[1]Sheet1!$B$2:$E$393,4,FALSE)</f>
        <v>0</v>
      </c>
      <c r="AB195">
        <v>13749</v>
      </c>
      <c r="AD195" t="s">
        <v>4509</v>
      </c>
      <c r="AE195">
        <v>822</v>
      </c>
      <c r="AF195">
        <f>VLOOKUP(AH195,'6'!$I$2:$J$33,2,FALSE)</f>
        <v>29</v>
      </c>
      <c r="AG195">
        <f>VLOOKUP(AH195,'4'!$C$11:$F$33,2,FALSE)</f>
        <v>23</v>
      </c>
      <c r="AH195" t="str">
        <f t="shared" si="5"/>
        <v>XI TP 3</v>
      </c>
      <c r="AI195" t="s">
        <v>73</v>
      </c>
      <c r="AJ195" t="s">
        <v>492</v>
      </c>
      <c r="AK195">
        <f>VLOOKUP(AD195,[1]xi!$B$3:$E$208,2,FALSE)</f>
        <v>0</v>
      </c>
      <c r="AL195">
        <f>VLOOKUP(AD195,[1]xi!$B$3:$E$208,3,FALSE)</f>
        <v>0</v>
      </c>
      <c r="AM195">
        <f>VLOOKUP(AD195,[1]xi!$B$3:$E$208,4,FALSE)</f>
        <v>0</v>
      </c>
      <c r="AN195" t="s">
        <v>4759</v>
      </c>
    </row>
    <row r="196" spans="1:40" x14ac:dyDescent="0.25">
      <c r="A196">
        <v>194</v>
      </c>
      <c r="B196">
        <v>13482</v>
      </c>
      <c r="C196" t="s">
        <v>597</v>
      </c>
      <c r="D196" t="s">
        <v>598</v>
      </c>
      <c r="E196" t="s">
        <v>555</v>
      </c>
      <c r="F196">
        <v>0</v>
      </c>
      <c r="G196">
        <v>1</v>
      </c>
      <c r="H196">
        <v>2</v>
      </c>
      <c r="I196" t="s">
        <v>556</v>
      </c>
      <c r="J196">
        <v>7</v>
      </c>
      <c r="M196">
        <v>457</v>
      </c>
      <c r="N196">
        <v>14059</v>
      </c>
      <c r="P196" t="s">
        <v>4142</v>
      </c>
      <c r="Q196">
        <f>VLOOKUP(S196,'6'!$I$2:$J$33,2,FALSE)</f>
        <v>16</v>
      </c>
      <c r="R196">
        <f>VLOOKUP(S196,'4'!$C$11:$F$33,2,FALSE)</f>
        <v>21</v>
      </c>
      <c r="S196" t="str">
        <f t="shared" ref="S196:S259" si="6">_xlfn.CONCAT(T196," ",U196)</f>
        <v>X TP 2</v>
      </c>
      <c r="T196" t="s">
        <v>72</v>
      </c>
      <c r="U196" t="s">
        <v>428</v>
      </c>
      <c r="V196">
        <f>VLOOKUP(P196,[1]Sheet1!$B$2:$E$393,2,FALSE)</f>
        <v>0</v>
      </c>
      <c r="W196">
        <f>VLOOKUP(P196,[1]Sheet1!$B$2:$E$393,3,FALSE)</f>
        <v>0</v>
      </c>
      <c r="X196">
        <f>VLOOKUP(P196,[1]Sheet1!$B$2:$E$393,4,FALSE)</f>
        <v>0</v>
      </c>
      <c r="AB196">
        <v>13750</v>
      </c>
      <c r="AD196" t="s">
        <v>4510</v>
      </c>
      <c r="AE196">
        <v>823</v>
      </c>
      <c r="AF196">
        <f>VLOOKUP(AH196,'6'!$I$2:$J$33,2,FALSE)</f>
        <v>29</v>
      </c>
      <c r="AG196">
        <f>VLOOKUP(AH196,'4'!$C$11:$F$33,2,FALSE)</f>
        <v>23</v>
      </c>
      <c r="AH196" t="str">
        <f t="shared" ref="AH196:AH259" si="7">_xlfn.CONCAT(AI196," ",AJ196)</f>
        <v>XI TP 3</v>
      </c>
      <c r="AI196" t="s">
        <v>73</v>
      </c>
      <c r="AJ196" t="s">
        <v>492</v>
      </c>
      <c r="AK196">
        <f>VLOOKUP(AD196,[1]xi!$B$3:$E$208,2,FALSE)</f>
        <v>0</v>
      </c>
      <c r="AL196">
        <f>VLOOKUP(AD196,[1]xi!$B$3:$E$208,3,FALSE)</f>
        <v>0</v>
      </c>
      <c r="AM196">
        <f>VLOOKUP(AD196,[1]xi!$B$3:$E$208,4,FALSE)</f>
        <v>0</v>
      </c>
      <c r="AN196" t="s">
        <v>4759</v>
      </c>
    </row>
    <row r="197" spans="1:40" x14ac:dyDescent="0.25">
      <c r="A197">
        <v>195</v>
      </c>
      <c r="B197">
        <v>13483</v>
      </c>
      <c r="C197">
        <v>71143303</v>
      </c>
      <c r="D197" t="s">
        <v>599</v>
      </c>
      <c r="E197" t="s">
        <v>555</v>
      </c>
      <c r="F197">
        <v>0</v>
      </c>
      <c r="G197">
        <v>0</v>
      </c>
      <c r="H197">
        <v>0</v>
      </c>
      <c r="I197" t="s">
        <v>556</v>
      </c>
      <c r="J197">
        <v>7</v>
      </c>
      <c r="M197">
        <v>458</v>
      </c>
      <c r="N197">
        <v>14060</v>
      </c>
      <c r="P197" t="s">
        <v>4143</v>
      </c>
      <c r="Q197">
        <f>VLOOKUP(S197,'6'!$I$2:$J$33,2,FALSE)</f>
        <v>16</v>
      </c>
      <c r="R197">
        <f>VLOOKUP(S197,'4'!$C$11:$F$33,2,FALSE)</f>
        <v>21</v>
      </c>
      <c r="S197" t="str">
        <f t="shared" si="6"/>
        <v>X TP 2</v>
      </c>
      <c r="T197" t="s">
        <v>72</v>
      </c>
      <c r="U197" t="s">
        <v>428</v>
      </c>
      <c r="V197">
        <f>VLOOKUP(P197,[1]Sheet1!$B$2:$E$393,2,FALSE)</f>
        <v>1</v>
      </c>
      <c r="W197">
        <f>VLOOKUP(P197,[1]Sheet1!$B$2:$E$393,3,FALSE)</f>
        <v>0</v>
      </c>
      <c r="X197">
        <f>VLOOKUP(P197,[1]Sheet1!$B$2:$E$393,4,FALSE)</f>
        <v>0</v>
      </c>
      <c r="AB197">
        <v>13751</v>
      </c>
      <c r="AD197" t="s">
        <v>4511</v>
      </c>
      <c r="AE197">
        <v>824</v>
      </c>
      <c r="AF197">
        <f>VLOOKUP(AH197,'6'!$I$2:$J$33,2,FALSE)</f>
        <v>29</v>
      </c>
      <c r="AG197">
        <f>VLOOKUP(AH197,'4'!$C$11:$F$33,2,FALSE)</f>
        <v>23</v>
      </c>
      <c r="AH197" t="str">
        <f t="shared" si="7"/>
        <v>XI TP 3</v>
      </c>
      <c r="AI197" t="s">
        <v>73</v>
      </c>
      <c r="AJ197" t="s">
        <v>492</v>
      </c>
      <c r="AK197">
        <f>VLOOKUP(AD197,[1]xi!$B$3:$E$208,2,FALSE)</f>
        <v>0</v>
      </c>
      <c r="AL197">
        <f>VLOOKUP(AD197,[1]xi!$B$3:$E$208,3,FALSE)</f>
        <v>0</v>
      </c>
      <c r="AM197">
        <f>VLOOKUP(AD197,[1]xi!$B$3:$E$208,4,FALSE)</f>
        <v>0</v>
      </c>
      <c r="AN197" t="s">
        <v>4759</v>
      </c>
    </row>
    <row r="198" spans="1:40" x14ac:dyDescent="0.25">
      <c r="A198">
        <v>196</v>
      </c>
      <c r="B198">
        <v>13484</v>
      </c>
      <c r="C198" t="s">
        <v>600</v>
      </c>
      <c r="D198" t="s">
        <v>601</v>
      </c>
      <c r="E198" t="s">
        <v>555</v>
      </c>
      <c r="F198">
        <v>1</v>
      </c>
      <c r="G198">
        <v>1</v>
      </c>
      <c r="H198">
        <v>1</v>
      </c>
      <c r="I198" t="s">
        <v>556</v>
      </c>
      <c r="J198">
        <v>7</v>
      </c>
      <c r="M198">
        <v>459</v>
      </c>
      <c r="N198">
        <v>14061</v>
      </c>
      <c r="P198" t="s">
        <v>4144</v>
      </c>
      <c r="Q198">
        <f>VLOOKUP(S198,'6'!$I$2:$J$33,2,FALSE)</f>
        <v>16</v>
      </c>
      <c r="R198">
        <f>VLOOKUP(S198,'4'!$C$11:$F$33,2,FALSE)</f>
        <v>21</v>
      </c>
      <c r="S198" t="str">
        <f t="shared" si="6"/>
        <v>X TP 2</v>
      </c>
      <c r="T198" t="s">
        <v>72</v>
      </c>
      <c r="U198" t="s">
        <v>428</v>
      </c>
      <c r="V198">
        <f>VLOOKUP(P198,[1]Sheet1!$B$2:$E$393,2,FALSE)</f>
        <v>0</v>
      </c>
      <c r="W198">
        <f>VLOOKUP(P198,[1]Sheet1!$B$2:$E$393,3,FALSE)</f>
        <v>0</v>
      </c>
      <c r="X198">
        <f>VLOOKUP(P198,[1]Sheet1!$B$2:$E$393,4,FALSE)</f>
        <v>0</v>
      </c>
      <c r="AB198">
        <v>13752</v>
      </c>
      <c r="AD198" t="s">
        <v>4512</v>
      </c>
      <c r="AE198">
        <v>825</v>
      </c>
      <c r="AF198">
        <f>VLOOKUP(AH198,'6'!$I$2:$J$33,2,FALSE)</f>
        <v>29</v>
      </c>
      <c r="AG198">
        <f>VLOOKUP(AH198,'4'!$C$11:$F$33,2,FALSE)</f>
        <v>23</v>
      </c>
      <c r="AH198" t="str">
        <f t="shared" si="7"/>
        <v>XI TP 3</v>
      </c>
      <c r="AI198" t="s">
        <v>73</v>
      </c>
      <c r="AJ198" t="s">
        <v>492</v>
      </c>
      <c r="AK198">
        <f>VLOOKUP(AD198,[1]xi!$B$3:$E$208,2,FALSE)</f>
        <v>0</v>
      </c>
      <c r="AL198">
        <f>VLOOKUP(AD198,[1]xi!$B$3:$E$208,3,FALSE)</f>
        <v>0</v>
      </c>
      <c r="AM198">
        <f>VLOOKUP(AD198,[1]xi!$B$3:$E$208,4,FALSE)</f>
        <v>0</v>
      </c>
      <c r="AN198" t="s">
        <v>4759</v>
      </c>
    </row>
    <row r="199" spans="1:40" x14ac:dyDescent="0.25">
      <c r="A199">
        <v>197</v>
      </c>
      <c r="B199">
        <v>13485</v>
      </c>
      <c r="C199" t="s">
        <v>602</v>
      </c>
      <c r="D199" t="s">
        <v>603</v>
      </c>
      <c r="E199" t="s">
        <v>555</v>
      </c>
      <c r="F199">
        <v>0</v>
      </c>
      <c r="G199">
        <v>0</v>
      </c>
      <c r="H199">
        <v>3</v>
      </c>
      <c r="I199" t="s">
        <v>556</v>
      </c>
      <c r="J199">
        <v>7</v>
      </c>
      <c r="M199">
        <v>460</v>
      </c>
      <c r="N199">
        <v>14062</v>
      </c>
      <c r="P199" t="s">
        <v>4145</v>
      </c>
      <c r="Q199">
        <f>VLOOKUP(S199,'6'!$I$2:$J$33,2,FALSE)</f>
        <v>16</v>
      </c>
      <c r="R199">
        <f>VLOOKUP(S199,'4'!$C$11:$F$33,2,FALSE)</f>
        <v>21</v>
      </c>
      <c r="S199" t="str">
        <f t="shared" si="6"/>
        <v>X TP 2</v>
      </c>
      <c r="T199" t="s">
        <v>72</v>
      </c>
      <c r="U199" t="s">
        <v>428</v>
      </c>
      <c r="V199">
        <f>VLOOKUP(P199,[1]Sheet1!$B$2:$E$393,2,FALSE)</f>
        <v>0</v>
      </c>
      <c r="W199">
        <f>VLOOKUP(P199,[1]Sheet1!$B$2:$E$393,3,FALSE)</f>
        <v>0</v>
      </c>
      <c r="X199">
        <f>VLOOKUP(P199,[1]Sheet1!$B$2:$E$393,4,FALSE)</f>
        <v>0</v>
      </c>
      <c r="AB199">
        <v>13924</v>
      </c>
      <c r="AD199" t="s">
        <v>4513</v>
      </c>
      <c r="AE199">
        <v>826</v>
      </c>
      <c r="AF199">
        <f>VLOOKUP(AH199,'6'!$I$2:$J$33,2,FALSE)</f>
        <v>29</v>
      </c>
      <c r="AG199">
        <f>VLOOKUP(AH199,'4'!$C$11:$F$33,2,FALSE)</f>
        <v>23</v>
      </c>
      <c r="AH199" t="str">
        <f t="shared" si="7"/>
        <v>XI TP 3</v>
      </c>
      <c r="AI199" t="s">
        <v>73</v>
      </c>
      <c r="AJ199" t="s">
        <v>492</v>
      </c>
      <c r="AK199">
        <f>VLOOKUP(AD199,[1]xi!$B$3:$E$208,2,FALSE)</f>
        <v>0</v>
      </c>
      <c r="AL199">
        <f>VLOOKUP(AD199,[1]xi!$B$3:$E$208,3,FALSE)</f>
        <v>0</v>
      </c>
      <c r="AM199">
        <f>VLOOKUP(AD199,[1]xi!$B$3:$E$208,4,FALSE)</f>
        <v>0</v>
      </c>
      <c r="AN199" t="s">
        <v>4759</v>
      </c>
    </row>
    <row r="200" spans="1:40" x14ac:dyDescent="0.25">
      <c r="A200">
        <v>198</v>
      </c>
      <c r="B200">
        <v>13486</v>
      </c>
      <c r="C200" t="s">
        <v>604</v>
      </c>
      <c r="D200" t="s">
        <v>605</v>
      </c>
      <c r="E200" t="s">
        <v>555</v>
      </c>
      <c r="F200">
        <v>0</v>
      </c>
      <c r="G200">
        <v>0</v>
      </c>
      <c r="H200">
        <v>0</v>
      </c>
      <c r="I200" t="s">
        <v>556</v>
      </c>
      <c r="J200">
        <v>7</v>
      </c>
      <c r="M200">
        <v>461</v>
      </c>
      <c r="N200">
        <v>14063</v>
      </c>
      <c r="P200" t="s">
        <v>4146</v>
      </c>
      <c r="Q200">
        <f>VLOOKUP(S200,'6'!$I$2:$J$33,2,FALSE)</f>
        <v>16</v>
      </c>
      <c r="R200">
        <f>VLOOKUP(S200,'4'!$C$11:$F$33,2,FALSE)</f>
        <v>21</v>
      </c>
      <c r="S200" t="str">
        <f t="shared" si="6"/>
        <v>X TP 2</v>
      </c>
      <c r="T200" t="s">
        <v>72</v>
      </c>
      <c r="U200" t="s">
        <v>428</v>
      </c>
      <c r="V200">
        <f>VLOOKUP(P200,[1]Sheet1!$B$2:$E$393,2,FALSE)</f>
        <v>0</v>
      </c>
      <c r="W200">
        <f>VLOOKUP(P200,[1]Sheet1!$B$2:$E$393,3,FALSE)</f>
        <v>0</v>
      </c>
      <c r="X200">
        <f>VLOOKUP(P200,[1]Sheet1!$B$2:$E$393,4,FALSE)</f>
        <v>0</v>
      </c>
      <c r="AB200">
        <v>13755</v>
      </c>
      <c r="AD200" t="s">
        <v>4514</v>
      </c>
      <c r="AE200">
        <v>827</v>
      </c>
      <c r="AF200">
        <f>VLOOKUP(AH200,'6'!$I$2:$J$33,2,FALSE)</f>
        <v>29</v>
      </c>
      <c r="AG200">
        <f>VLOOKUP(AH200,'4'!$C$11:$F$33,2,FALSE)</f>
        <v>23</v>
      </c>
      <c r="AH200" t="str">
        <f t="shared" si="7"/>
        <v>XI TP 3</v>
      </c>
      <c r="AI200" t="s">
        <v>73</v>
      </c>
      <c r="AJ200" t="s">
        <v>492</v>
      </c>
      <c r="AK200">
        <f>VLOOKUP(AD200,[1]xi!$B$3:$E$208,2,FALSE)</f>
        <v>1</v>
      </c>
      <c r="AL200">
        <f>VLOOKUP(AD200,[1]xi!$B$3:$E$208,3,FALSE)</f>
        <v>1</v>
      </c>
      <c r="AM200">
        <f>VLOOKUP(AD200,[1]xi!$B$3:$E$208,4,FALSE)</f>
        <v>1</v>
      </c>
      <c r="AN200" t="s">
        <v>4759</v>
      </c>
    </row>
    <row r="201" spans="1:40" x14ac:dyDescent="0.25">
      <c r="A201">
        <v>199</v>
      </c>
      <c r="B201">
        <v>13487</v>
      </c>
      <c r="C201" t="s">
        <v>606</v>
      </c>
      <c r="D201" t="s">
        <v>607</v>
      </c>
      <c r="E201" t="s">
        <v>555</v>
      </c>
      <c r="F201">
        <v>0</v>
      </c>
      <c r="G201">
        <v>0</v>
      </c>
      <c r="H201">
        <v>1</v>
      </c>
      <c r="I201" t="s">
        <v>556</v>
      </c>
      <c r="J201">
        <v>7</v>
      </c>
      <c r="M201">
        <v>462</v>
      </c>
      <c r="N201">
        <v>14064</v>
      </c>
      <c r="P201" t="s">
        <v>4147</v>
      </c>
      <c r="Q201">
        <f>VLOOKUP(S201,'6'!$I$2:$J$33,2,FALSE)</f>
        <v>16</v>
      </c>
      <c r="R201">
        <f>VLOOKUP(S201,'4'!$C$11:$F$33,2,FALSE)</f>
        <v>21</v>
      </c>
      <c r="S201" t="str">
        <f t="shared" si="6"/>
        <v>X TP 2</v>
      </c>
      <c r="T201" t="s">
        <v>72</v>
      </c>
      <c r="U201" t="s">
        <v>428</v>
      </c>
      <c r="V201">
        <f>VLOOKUP(P201,[1]Sheet1!$B$2:$E$393,2,FALSE)</f>
        <v>0</v>
      </c>
      <c r="W201">
        <f>VLOOKUP(P201,[1]Sheet1!$B$2:$E$393,3,FALSE)</f>
        <v>0</v>
      </c>
      <c r="X201">
        <f>VLOOKUP(P201,[1]Sheet1!$B$2:$E$393,4,FALSE)</f>
        <v>0</v>
      </c>
      <c r="AB201">
        <v>13756</v>
      </c>
      <c r="AD201" t="s">
        <v>4515</v>
      </c>
      <c r="AE201">
        <v>828</v>
      </c>
      <c r="AF201">
        <f>VLOOKUP(AH201,'6'!$I$2:$J$33,2,FALSE)</f>
        <v>29</v>
      </c>
      <c r="AG201">
        <f>VLOOKUP(AH201,'4'!$C$11:$F$33,2,FALSE)</f>
        <v>23</v>
      </c>
      <c r="AH201" t="str">
        <f t="shared" si="7"/>
        <v>XI TP 3</v>
      </c>
      <c r="AI201" t="s">
        <v>73</v>
      </c>
      <c r="AJ201" t="s">
        <v>492</v>
      </c>
      <c r="AK201">
        <f>VLOOKUP(AD201,[1]xi!$B$3:$E$208,2,FALSE)</f>
        <v>0</v>
      </c>
      <c r="AL201">
        <f>VLOOKUP(AD201,[1]xi!$B$3:$E$208,3,FALSE)</f>
        <v>0</v>
      </c>
      <c r="AM201">
        <f>VLOOKUP(AD201,[1]xi!$B$3:$E$208,4,FALSE)</f>
        <v>0</v>
      </c>
      <c r="AN201" t="s">
        <v>4759</v>
      </c>
    </row>
    <row r="202" spans="1:40" x14ac:dyDescent="0.25">
      <c r="A202">
        <v>200</v>
      </c>
      <c r="B202">
        <v>13488</v>
      </c>
      <c r="C202" t="s">
        <v>608</v>
      </c>
      <c r="D202" t="s">
        <v>609</v>
      </c>
      <c r="E202" t="s">
        <v>555</v>
      </c>
      <c r="F202">
        <v>1</v>
      </c>
      <c r="G202">
        <v>0</v>
      </c>
      <c r="H202">
        <v>0</v>
      </c>
      <c r="I202" t="s">
        <v>556</v>
      </c>
      <c r="J202">
        <v>7</v>
      </c>
      <c r="M202">
        <v>463</v>
      </c>
      <c r="N202">
        <v>14065</v>
      </c>
      <c r="P202" t="s">
        <v>4148</v>
      </c>
      <c r="Q202">
        <f>VLOOKUP(S202,'6'!$I$2:$J$33,2,FALSE)</f>
        <v>16</v>
      </c>
      <c r="R202">
        <f>VLOOKUP(S202,'4'!$C$11:$F$33,2,FALSE)</f>
        <v>21</v>
      </c>
      <c r="S202" t="str">
        <f t="shared" si="6"/>
        <v>X TP 2</v>
      </c>
      <c r="T202" t="s">
        <v>72</v>
      </c>
      <c r="U202" t="s">
        <v>428</v>
      </c>
      <c r="V202">
        <f>VLOOKUP(P202,[1]Sheet1!$B$2:$E$393,2,FALSE)</f>
        <v>0</v>
      </c>
      <c r="W202">
        <f>VLOOKUP(P202,[1]Sheet1!$B$2:$E$393,3,FALSE)</f>
        <v>0</v>
      </c>
      <c r="X202">
        <f>VLOOKUP(P202,[1]Sheet1!$B$2:$E$393,4,FALSE)</f>
        <v>0</v>
      </c>
      <c r="AB202">
        <v>13757</v>
      </c>
      <c r="AD202" t="s">
        <v>4516</v>
      </c>
      <c r="AE202">
        <v>829</v>
      </c>
      <c r="AF202">
        <f>VLOOKUP(AH202,'6'!$I$2:$J$33,2,FALSE)</f>
        <v>29</v>
      </c>
      <c r="AG202">
        <f>VLOOKUP(AH202,'4'!$C$11:$F$33,2,FALSE)</f>
        <v>23</v>
      </c>
      <c r="AH202" t="str">
        <f t="shared" si="7"/>
        <v>XI TP 3</v>
      </c>
      <c r="AI202" t="s">
        <v>73</v>
      </c>
      <c r="AJ202" t="s">
        <v>492</v>
      </c>
      <c r="AK202">
        <f>VLOOKUP(AD202,[1]xi!$B$3:$E$208,2,FALSE)</f>
        <v>0</v>
      </c>
      <c r="AL202">
        <f>VLOOKUP(AD202,[1]xi!$B$3:$E$208,3,FALSE)</f>
        <v>0</v>
      </c>
      <c r="AM202">
        <f>VLOOKUP(AD202,[1]xi!$B$3:$E$208,4,FALSE)</f>
        <v>3</v>
      </c>
      <c r="AN202" t="s">
        <v>4759</v>
      </c>
    </row>
    <row r="203" spans="1:40" x14ac:dyDescent="0.25">
      <c r="A203">
        <v>201</v>
      </c>
      <c r="B203">
        <v>13490</v>
      </c>
      <c r="C203" t="s">
        <v>610</v>
      </c>
      <c r="D203" t="s">
        <v>611</v>
      </c>
      <c r="E203" t="s">
        <v>555</v>
      </c>
      <c r="F203">
        <v>0</v>
      </c>
      <c r="G203">
        <v>0</v>
      </c>
      <c r="H203">
        <v>2</v>
      </c>
      <c r="I203" t="s">
        <v>556</v>
      </c>
      <c r="J203">
        <v>7</v>
      </c>
      <c r="M203">
        <v>464</v>
      </c>
      <c r="N203">
        <v>14066</v>
      </c>
      <c r="P203" t="s">
        <v>4149</v>
      </c>
      <c r="Q203">
        <f>VLOOKUP(S203,'6'!$I$2:$J$33,2,FALSE)</f>
        <v>16</v>
      </c>
      <c r="R203">
        <f>VLOOKUP(S203,'4'!$C$11:$F$33,2,FALSE)</f>
        <v>21</v>
      </c>
      <c r="S203" t="str">
        <f t="shared" si="6"/>
        <v>X TP 2</v>
      </c>
      <c r="T203" t="s">
        <v>72</v>
      </c>
      <c r="U203" t="s">
        <v>428</v>
      </c>
      <c r="V203">
        <f>VLOOKUP(P203,[1]Sheet1!$B$2:$E$393,2,FALSE)</f>
        <v>0</v>
      </c>
      <c r="W203">
        <f>VLOOKUP(P203,[1]Sheet1!$B$2:$E$393,3,FALSE)</f>
        <v>0</v>
      </c>
      <c r="X203">
        <f>VLOOKUP(P203,[1]Sheet1!$B$2:$E$393,4,FALSE)</f>
        <v>0</v>
      </c>
      <c r="AB203">
        <v>13758</v>
      </c>
      <c r="AD203" t="s">
        <v>4517</v>
      </c>
      <c r="AE203">
        <v>830</v>
      </c>
      <c r="AF203">
        <f>VLOOKUP(AH203,'6'!$I$2:$J$33,2,FALSE)</f>
        <v>29</v>
      </c>
      <c r="AG203">
        <f>VLOOKUP(AH203,'4'!$C$11:$F$33,2,FALSE)</f>
        <v>23</v>
      </c>
      <c r="AH203" t="str">
        <f t="shared" si="7"/>
        <v>XI TP 3</v>
      </c>
      <c r="AI203" t="s">
        <v>73</v>
      </c>
      <c r="AJ203" t="s">
        <v>492</v>
      </c>
      <c r="AK203">
        <f>VLOOKUP(AD203,[1]xi!$B$3:$E$208,2,FALSE)</f>
        <v>0</v>
      </c>
      <c r="AL203">
        <f>VLOOKUP(AD203,[1]xi!$B$3:$E$208,3,FALSE)</f>
        <v>0</v>
      </c>
      <c r="AM203">
        <f>VLOOKUP(AD203,[1]xi!$B$3:$E$208,4,FALSE)</f>
        <v>0</v>
      </c>
      <c r="AN203" t="s">
        <v>4759</v>
      </c>
    </row>
    <row r="204" spans="1:40" x14ac:dyDescent="0.25">
      <c r="A204">
        <v>202</v>
      </c>
      <c r="B204">
        <v>13524</v>
      </c>
      <c r="C204" t="s">
        <v>612</v>
      </c>
      <c r="D204" t="s">
        <v>613</v>
      </c>
      <c r="E204" t="s">
        <v>614</v>
      </c>
      <c r="F204">
        <v>0</v>
      </c>
      <c r="G204">
        <v>0</v>
      </c>
      <c r="H204">
        <v>2</v>
      </c>
      <c r="I204" t="s">
        <v>615</v>
      </c>
      <c r="J204">
        <v>8</v>
      </c>
      <c r="M204">
        <v>465</v>
      </c>
      <c r="N204">
        <v>14067</v>
      </c>
      <c r="P204" t="s">
        <v>4150</v>
      </c>
      <c r="Q204">
        <f>VLOOKUP(S204,'6'!$I$2:$J$33,2,FALSE)</f>
        <v>16</v>
      </c>
      <c r="R204">
        <f>VLOOKUP(S204,'4'!$C$11:$F$33,2,FALSE)</f>
        <v>21</v>
      </c>
      <c r="S204" t="str">
        <f t="shared" si="6"/>
        <v>X TP 2</v>
      </c>
      <c r="T204" t="s">
        <v>72</v>
      </c>
      <c r="U204" t="s">
        <v>428</v>
      </c>
      <c r="V204">
        <f>VLOOKUP(P204,[1]Sheet1!$B$2:$E$393,2,FALSE)</f>
        <v>0</v>
      </c>
      <c r="W204">
        <f>VLOOKUP(P204,[1]Sheet1!$B$2:$E$393,3,FALSE)</f>
        <v>0</v>
      </c>
      <c r="X204">
        <f>VLOOKUP(P204,[1]Sheet1!$B$2:$E$393,4,FALSE)</f>
        <v>0</v>
      </c>
      <c r="AB204">
        <v>13759</v>
      </c>
      <c r="AD204" t="s">
        <v>4518</v>
      </c>
      <c r="AE204">
        <v>831</v>
      </c>
      <c r="AF204">
        <f>VLOOKUP(AH204,'6'!$I$2:$J$33,2,FALSE)</f>
        <v>29</v>
      </c>
      <c r="AG204">
        <f>VLOOKUP(AH204,'4'!$C$11:$F$33,2,FALSE)</f>
        <v>23</v>
      </c>
      <c r="AH204" t="str">
        <f t="shared" si="7"/>
        <v>XI TP 3</v>
      </c>
      <c r="AI204" t="s">
        <v>73</v>
      </c>
      <c r="AJ204" t="s">
        <v>492</v>
      </c>
      <c r="AK204">
        <f>VLOOKUP(AD204,[1]xi!$B$3:$E$208,2,FALSE)</f>
        <v>1</v>
      </c>
      <c r="AL204">
        <f>VLOOKUP(AD204,[1]xi!$B$3:$E$208,3,FALSE)</f>
        <v>0</v>
      </c>
      <c r="AM204">
        <f>VLOOKUP(AD204,[1]xi!$B$3:$E$208,4,FALSE)</f>
        <v>1</v>
      </c>
      <c r="AN204" t="s">
        <v>4759</v>
      </c>
    </row>
    <row r="205" spans="1:40" x14ac:dyDescent="0.25">
      <c r="A205">
        <v>203</v>
      </c>
      <c r="B205">
        <v>13525</v>
      </c>
      <c r="C205" t="s">
        <v>616</v>
      </c>
      <c r="D205" t="s">
        <v>617</v>
      </c>
      <c r="E205" t="s">
        <v>614</v>
      </c>
      <c r="F205">
        <v>0</v>
      </c>
      <c r="G205">
        <v>0</v>
      </c>
      <c r="H205">
        <v>3</v>
      </c>
      <c r="I205" t="s">
        <v>615</v>
      </c>
      <c r="J205">
        <v>8</v>
      </c>
      <c r="M205">
        <v>466</v>
      </c>
      <c r="N205">
        <v>14068</v>
      </c>
      <c r="P205" t="s">
        <v>4151</v>
      </c>
      <c r="Q205">
        <f>VLOOKUP(S205,'6'!$I$2:$J$33,2,FALSE)</f>
        <v>16</v>
      </c>
      <c r="R205">
        <f>VLOOKUP(S205,'4'!$C$11:$F$33,2,FALSE)</f>
        <v>21</v>
      </c>
      <c r="S205" t="str">
        <f t="shared" si="6"/>
        <v>X TP 2</v>
      </c>
      <c r="T205" t="s">
        <v>72</v>
      </c>
      <c r="U205" t="s">
        <v>428</v>
      </c>
      <c r="V205">
        <f>VLOOKUP(P205,[1]Sheet1!$B$2:$E$393,2,FALSE)</f>
        <v>1</v>
      </c>
      <c r="W205">
        <f>VLOOKUP(P205,[1]Sheet1!$B$2:$E$393,3,FALSE)</f>
        <v>0</v>
      </c>
      <c r="X205">
        <f>VLOOKUP(P205,[1]Sheet1!$B$2:$E$393,4,FALSE)</f>
        <v>0</v>
      </c>
      <c r="AB205">
        <v>13760</v>
      </c>
      <c r="AD205" t="s">
        <v>4519</v>
      </c>
      <c r="AE205">
        <v>832</v>
      </c>
      <c r="AF205">
        <f>VLOOKUP(AH205,'6'!$I$2:$J$33,2,FALSE)</f>
        <v>29</v>
      </c>
      <c r="AG205">
        <f>VLOOKUP(AH205,'4'!$C$11:$F$33,2,FALSE)</f>
        <v>23</v>
      </c>
      <c r="AH205" t="str">
        <f t="shared" si="7"/>
        <v>XI TP 3</v>
      </c>
      <c r="AI205" t="s">
        <v>73</v>
      </c>
      <c r="AJ205" t="s">
        <v>492</v>
      </c>
      <c r="AK205">
        <f>VLOOKUP(AD205,[1]xi!$B$3:$E$208,2,FALSE)</f>
        <v>1</v>
      </c>
      <c r="AL205">
        <f>VLOOKUP(AD205,[1]xi!$B$3:$E$208,3,FALSE)</f>
        <v>1</v>
      </c>
      <c r="AM205">
        <f>VLOOKUP(AD205,[1]xi!$B$3:$E$208,4,FALSE)</f>
        <v>1</v>
      </c>
      <c r="AN205" t="s">
        <v>4759</v>
      </c>
    </row>
    <row r="206" spans="1:40" x14ac:dyDescent="0.25">
      <c r="A206">
        <v>204</v>
      </c>
      <c r="B206">
        <v>13526</v>
      </c>
      <c r="C206" t="s">
        <v>618</v>
      </c>
      <c r="D206" t="s">
        <v>619</v>
      </c>
      <c r="E206" t="s">
        <v>614</v>
      </c>
      <c r="F206">
        <v>0</v>
      </c>
      <c r="G206">
        <v>0</v>
      </c>
      <c r="H206">
        <v>3</v>
      </c>
      <c r="I206" t="s">
        <v>615</v>
      </c>
      <c r="J206">
        <v>8</v>
      </c>
      <c r="M206">
        <v>467</v>
      </c>
      <c r="N206">
        <v>14069</v>
      </c>
      <c r="P206" t="s">
        <v>4152</v>
      </c>
      <c r="Q206">
        <f>VLOOKUP(S206,'6'!$I$2:$J$33,2,FALSE)</f>
        <v>17</v>
      </c>
      <c r="R206">
        <f>VLOOKUP(S206,'4'!$C$11:$F$33,2,FALSE)</f>
        <v>24</v>
      </c>
      <c r="S206" t="str">
        <f t="shared" si="6"/>
        <v>X TP 3</v>
      </c>
      <c r="T206" t="s">
        <v>72</v>
      </c>
      <c r="U206" t="s">
        <v>492</v>
      </c>
      <c r="V206">
        <f>VLOOKUP(P206,[1]Sheet1!$B$2:$E$393,2,FALSE)</f>
        <v>0</v>
      </c>
      <c r="W206">
        <f>VLOOKUP(P206,[1]Sheet1!$B$2:$E$393,3,FALSE)</f>
        <v>0</v>
      </c>
      <c r="X206">
        <f>VLOOKUP(P206,[1]Sheet1!$B$2:$E$393,4,FALSE)</f>
        <v>0</v>
      </c>
      <c r="AB206">
        <v>13761</v>
      </c>
      <c r="AD206" t="s">
        <v>4520</v>
      </c>
      <c r="AE206">
        <v>833</v>
      </c>
      <c r="AF206">
        <f>VLOOKUP(AH206,'6'!$I$2:$J$33,2,FALSE)</f>
        <v>29</v>
      </c>
      <c r="AG206">
        <f>VLOOKUP(AH206,'4'!$C$11:$F$33,2,FALSE)</f>
        <v>23</v>
      </c>
      <c r="AH206" t="str">
        <f t="shared" si="7"/>
        <v>XI TP 3</v>
      </c>
      <c r="AI206" t="s">
        <v>73</v>
      </c>
      <c r="AJ206" t="s">
        <v>492</v>
      </c>
      <c r="AK206">
        <f>VLOOKUP(AD206,[1]xi!$B$3:$E$208,2,FALSE)</f>
        <v>0</v>
      </c>
      <c r="AL206">
        <f>VLOOKUP(AD206,[1]xi!$B$3:$E$208,3,FALSE)</f>
        <v>0</v>
      </c>
      <c r="AM206">
        <f>VLOOKUP(AD206,[1]xi!$B$3:$E$208,4,FALSE)</f>
        <v>0</v>
      </c>
      <c r="AN206" t="s">
        <v>4759</v>
      </c>
    </row>
    <row r="207" spans="1:40" x14ac:dyDescent="0.25">
      <c r="A207">
        <v>205</v>
      </c>
      <c r="B207">
        <v>13527</v>
      </c>
      <c r="C207" t="s">
        <v>620</v>
      </c>
      <c r="D207" t="s">
        <v>621</v>
      </c>
      <c r="E207" t="s">
        <v>614</v>
      </c>
      <c r="F207">
        <v>0</v>
      </c>
      <c r="G207">
        <v>0</v>
      </c>
      <c r="H207">
        <v>0</v>
      </c>
      <c r="I207" t="s">
        <v>615</v>
      </c>
      <c r="J207">
        <v>8</v>
      </c>
      <c r="M207">
        <v>468</v>
      </c>
      <c r="N207">
        <v>14070</v>
      </c>
      <c r="P207" t="s">
        <v>4153</v>
      </c>
      <c r="Q207">
        <f>VLOOKUP(S207,'6'!$I$2:$J$33,2,FALSE)</f>
        <v>17</v>
      </c>
      <c r="R207">
        <f>VLOOKUP(S207,'4'!$C$11:$F$33,2,FALSE)</f>
        <v>24</v>
      </c>
      <c r="S207" t="str">
        <f t="shared" si="6"/>
        <v>X TP 3</v>
      </c>
      <c r="T207" t="s">
        <v>72</v>
      </c>
      <c r="U207" t="s">
        <v>492</v>
      </c>
      <c r="V207">
        <f>VLOOKUP(P207,[1]Sheet1!$B$2:$E$393,2,FALSE)</f>
        <v>0</v>
      </c>
      <c r="W207">
        <f>VLOOKUP(P207,[1]Sheet1!$B$2:$E$393,3,FALSE)</f>
        <v>0</v>
      </c>
      <c r="X207">
        <f>VLOOKUP(P207,[1]Sheet1!$B$2:$E$393,4,FALSE)</f>
        <v>0</v>
      </c>
      <c r="AB207">
        <v>13762</v>
      </c>
      <c r="AD207" t="s">
        <v>4521</v>
      </c>
      <c r="AE207">
        <v>834</v>
      </c>
      <c r="AF207">
        <f>VLOOKUP(AH207,'6'!$I$2:$J$33,2,FALSE)</f>
        <v>29</v>
      </c>
      <c r="AG207">
        <f>VLOOKUP(AH207,'4'!$C$11:$F$33,2,FALSE)</f>
        <v>23</v>
      </c>
      <c r="AH207" t="str">
        <f t="shared" si="7"/>
        <v>XI TP 3</v>
      </c>
      <c r="AI207" t="s">
        <v>73</v>
      </c>
      <c r="AJ207" t="s">
        <v>492</v>
      </c>
      <c r="AK207">
        <f>VLOOKUP(AD207,[1]xi!$B$3:$E$208,2,FALSE)</f>
        <v>0</v>
      </c>
      <c r="AL207">
        <f>VLOOKUP(AD207,[1]xi!$B$3:$E$208,3,FALSE)</f>
        <v>2</v>
      </c>
      <c r="AM207">
        <f>VLOOKUP(AD207,[1]xi!$B$3:$E$208,4,FALSE)</f>
        <v>0</v>
      </c>
      <c r="AN207" t="s">
        <v>4759</v>
      </c>
    </row>
    <row r="208" spans="1:40" x14ac:dyDescent="0.25">
      <c r="A208">
        <v>206</v>
      </c>
      <c r="B208">
        <v>13528</v>
      </c>
      <c r="C208" t="s">
        <v>622</v>
      </c>
      <c r="D208" t="s">
        <v>623</v>
      </c>
      <c r="E208" t="s">
        <v>614</v>
      </c>
      <c r="F208">
        <v>0</v>
      </c>
      <c r="G208">
        <v>1</v>
      </c>
      <c r="H208">
        <v>2</v>
      </c>
      <c r="I208" t="s">
        <v>615</v>
      </c>
      <c r="J208">
        <v>8</v>
      </c>
      <c r="M208">
        <v>469</v>
      </c>
      <c r="N208">
        <v>14071</v>
      </c>
      <c r="P208" t="s">
        <v>4733</v>
      </c>
      <c r="Q208">
        <f>VLOOKUP(S208,'6'!$I$2:$J$33,2,FALSE)</f>
        <v>17</v>
      </c>
      <c r="R208">
        <f>VLOOKUP(S208,'4'!$C$11:$F$33,2,FALSE)</f>
        <v>24</v>
      </c>
      <c r="S208" t="str">
        <f t="shared" si="6"/>
        <v>X TP 3</v>
      </c>
      <c r="T208" t="s">
        <v>72</v>
      </c>
      <c r="U208" t="s">
        <v>492</v>
      </c>
      <c r="V208">
        <f>VLOOKUP(P208,[1]Sheet1!$B$2:$E$393,2,FALSE)</f>
        <v>0</v>
      </c>
      <c r="W208">
        <f>VLOOKUP(P208,[1]Sheet1!$B$2:$E$393,3,FALSE)</f>
        <v>0</v>
      </c>
      <c r="X208">
        <f>VLOOKUP(P208,[1]Sheet1!$B$2:$E$393,4,FALSE)</f>
        <v>0</v>
      </c>
      <c r="AB208">
        <v>13763</v>
      </c>
      <c r="AD208" t="s">
        <v>4522</v>
      </c>
      <c r="AE208">
        <v>835</v>
      </c>
      <c r="AF208">
        <f>VLOOKUP(AH208,'6'!$I$2:$J$33,2,FALSE)</f>
        <v>29</v>
      </c>
      <c r="AG208">
        <f>VLOOKUP(AH208,'4'!$C$11:$F$33,2,FALSE)</f>
        <v>23</v>
      </c>
      <c r="AH208" t="str">
        <f t="shared" si="7"/>
        <v>XI TP 3</v>
      </c>
      <c r="AI208" t="s">
        <v>73</v>
      </c>
      <c r="AJ208" t="s">
        <v>492</v>
      </c>
      <c r="AK208">
        <f>VLOOKUP(AD208,[1]xi!$B$3:$E$208,2,FALSE)</f>
        <v>0</v>
      </c>
      <c r="AL208">
        <f>VLOOKUP(AD208,[1]xi!$B$3:$E$208,3,FALSE)</f>
        <v>0</v>
      </c>
      <c r="AM208">
        <f>VLOOKUP(AD208,[1]xi!$B$3:$E$208,4,FALSE)</f>
        <v>3</v>
      </c>
      <c r="AN208" t="s">
        <v>4759</v>
      </c>
    </row>
    <row r="209" spans="1:40" x14ac:dyDescent="0.25">
      <c r="A209">
        <v>207</v>
      </c>
      <c r="B209">
        <v>13529</v>
      </c>
      <c r="C209" t="s">
        <v>624</v>
      </c>
      <c r="D209" t="s">
        <v>625</v>
      </c>
      <c r="E209" t="s">
        <v>614</v>
      </c>
      <c r="F209">
        <v>0</v>
      </c>
      <c r="G209">
        <v>1</v>
      </c>
      <c r="H209">
        <v>0</v>
      </c>
      <c r="I209" t="s">
        <v>615</v>
      </c>
      <c r="J209">
        <v>8</v>
      </c>
      <c r="M209">
        <v>470</v>
      </c>
      <c r="N209">
        <v>14072</v>
      </c>
      <c r="P209" t="s">
        <v>4155</v>
      </c>
      <c r="Q209">
        <f>VLOOKUP(S209,'6'!$I$2:$J$33,2,FALSE)</f>
        <v>17</v>
      </c>
      <c r="R209">
        <f>VLOOKUP(S209,'4'!$C$11:$F$33,2,FALSE)</f>
        <v>24</v>
      </c>
      <c r="S209" t="str">
        <f t="shared" si="6"/>
        <v>X TP 3</v>
      </c>
      <c r="T209" t="s">
        <v>72</v>
      </c>
      <c r="U209" t="s">
        <v>492</v>
      </c>
      <c r="V209">
        <f>VLOOKUP(P209,[1]Sheet1!$B$2:$E$393,2,FALSE)</f>
        <v>3</v>
      </c>
      <c r="W209">
        <f>VLOOKUP(P209,[1]Sheet1!$B$2:$E$393,3,FALSE)</f>
        <v>0</v>
      </c>
      <c r="X209">
        <f>VLOOKUP(P209,[1]Sheet1!$B$2:$E$393,4,FALSE)</f>
        <v>0</v>
      </c>
      <c r="AB209">
        <v>13764</v>
      </c>
      <c r="AD209" t="s">
        <v>4523</v>
      </c>
      <c r="AE209">
        <v>836</v>
      </c>
      <c r="AF209">
        <f>VLOOKUP(AH209,'6'!$I$2:$J$33,2,FALSE)</f>
        <v>29</v>
      </c>
      <c r="AG209">
        <f>VLOOKUP(AH209,'4'!$C$11:$F$33,2,FALSE)</f>
        <v>23</v>
      </c>
      <c r="AH209" t="str">
        <f t="shared" si="7"/>
        <v>XI TP 3</v>
      </c>
      <c r="AI209" t="s">
        <v>73</v>
      </c>
      <c r="AJ209" t="s">
        <v>492</v>
      </c>
      <c r="AK209">
        <f>VLOOKUP(AD209,[1]xi!$B$3:$E$208,2,FALSE)</f>
        <v>0</v>
      </c>
      <c r="AL209">
        <f>VLOOKUP(AD209,[1]xi!$B$3:$E$208,3,FALSE)</f>
        <v>0</v>
      </c>
      <c r="AM209">
        <f>VLOOKUP(AD209,[1]xi!$B$3:$E$208,4,FALSE)</f>
        <v>3</v>
      </c>
      <c r="AN209" t="s">
        <v>4759</v>
      </c>
    </row>
    <row r="210" spans="1:40" x14ac:dyDescent="0.25">
      <c r="A210">
        <v>208</v>
      </c>
      <c r="B210">
        <v>13530</v>
      </c>
      <c r="C210" t="s">
        <v>626</v>
      </c>
      <c r="D210" t="s">
        <v>627</v>
      </c>
      <c r="E210" t="s">
        <v>614</v>
      </c>
      <c r="F210">
        <v>0</v>
      </c>
      <c r="G210">
        <v>0</v>
      </c>
      <c r="H210">
        <v>3</v>
      </c>
      <c r="I210" t="s">
        <v>615</v>
      </c>
      <c r="J210">
        <v>8</v>
      </c>
      <c r="M210">
        <v>471</v>
      </c>
      <c r="N210">
        <v>14073</v>
      </c>
      <c r="P210" t="s">
        <v>4156</v>
      </c>
      <c r="Q210">
        <f>VLOOKUP(S210,'6'!$I$2:$J$33,2,FALSE)</f>
        <v>17</v>
      </c>
      <c r="R210">
        <f>VLOOKUP(S210,'4'!$C$11:$F$33,2,FALSE)</f>
        <v>24</v>
      </c>
      <c r="S210" t="str">
        <f t="shared" si="6"/>
        <v>X TP 3</v>
      </c>
      <c r="T210" t="s">
        <v>72</v>
      </c>
      <c r="U210" t="s">
        <v>492</v>
      </c>
      <c r="V210">
        <f>VLOOKUP(P210,[1]Sheet1!$B$2:$E$393,2,FALSE)</f>
        <v>0</v>
      </c>
      <c r="W210">
        <f>VLOOKUP(P210,[1]Sheet1!$B$2:$E$393,3,FALSE)</f>
        <v>0</v>
      </c>
      <c r="X210">
        <f>VLOOKUP(P210,[1]Sheet1!$B$2:$E$393,4,FALSE)</f>
        <v>0</v>
      </c>
      <c r="AB210">
        <v>13765</v>
      </c>
      <c r="AD210" t="s">
        <v>4524</v>
      </c>
      <c r="AE210">
        <v>837</v>
      </c>
      <c r="AF210">
        <f>VLOOKUP(AH210,'6'!$I$2:$J$33,2,FALSE)</f>
        <v>29</v>
      </c>
      <c r="AG210">
        <f>VLOOKUP(AH210,'4'!$C$11:$F$33,2,FALSE)</f>
        <v>23</v>
      </c>
      <c r="AH210" t="str">
        <f t="shared" si="7"/>
        <v>XI TP 3</v>
      </c>
      <c r="AI210" t="s">
        <v>73</v>
      </c>
      <c r="AJ210" t="s">
        <v>492</v>
      </c>
      <c r="AK210">
        <f>VLOOKUP(AD210,[1]xi!$B$3:$E$208,2,FALSE)</f>
        <v>0</v>
      </c>
      <c r="AL210">
        <f>VLOOKUP(AD210,[1]xi!$B$3:$E$208,3,FALSE)</f>
        <v>0</v>
      </c>
      <c r="AM210">
        <f>VLOOKUP(AD210,[1]xi!$B$3:$E$208,4,FALSE)</f>
        <v>0</v>
      </c>
      <c r="AN210" t="s">
        <v>4759</v>
      </c>
    </row>
    <row r="211" spans="1:40" x14ac:dyDescent="0.25">
      <c r="A211">
        <v>209</v>
      </c>
      <c r="B211">
        <v>13531</v>
      </c>
      <c r="C211" t="s">
        <v>628</v>
      </c>
      <c r="D211" t="s">
        <v>629</v>
      </c>
      <c r="E211" t="s">
        <v>614</v>
      </c>
      <c r="F211">
        <v>0</v>
      </c>
      <c r="G211">
        <v>0</v>
      </c>
      <c r="H211">
        <v>2</v>
      </c>
      <c r="I211" t="s">
        <v>615</v>
      </c>
      <c r="J211">
        <v>8</v>
      </c>
      <c r="M211">
        <v>472</v>
      </c>
      <c r="N211">
        <v>14074</v>
      </c>
      <c r="P211" t="s">
        <v>4157</v>
      </c>
      <c r="Q211">
        <f>VLOOKUP(S211,'6'!$I$2:$J$33,2,FALSE)</f>
        <v>17</v>
      </c>
      <c r="R211">
        <f>VLOOKUP(S211,'4'!$C$11:$F$33,2,FALSE)</f>
        <v>24</v>
      </c>
      <c r="S211" t="str">
        <f t="shared" si="6"/>
        <v>X TP 3</v>
      </c>
      <c r="T211" t="s">
        <v>72</v>
      </c>
      <c r="U211" t="s">
        <v>492</v>
      </c>
      <c r="V211">
        <f>VLOOKUP(P211,[1]Sheet1!$B$2:$E$393,2,FALSE)</f>
        <v>0</v>
      </c>
      <c r="W211">
        <f>VLOOKUP(P211,[1]Sheet1!$B$2:$E$393,3,FALSE)</f>
        <v>0</v>
      </c>
      <c r="X211">
        <f>VLOOKUP(P211,[1]Sheet1!$B$2:$E$393,4,FALSE)</f>
        <v>0</v>
      </c>
      <c r="AB211">
        <v>13766</v>
      </c>
      <c r="AD211" t="s">
        <v>4525</v>
      </c>
      <c r="AE211">
        <v>838</v>
      </c>
      <c r="AF211">
        <f>VLOOKUP(AH211,'6'!$I$2:$J$33,2,FALSE)</f>
        <v>29</v>
      </c>
      <c r="AG211">
        <f>VLOOKUP(AH211,'4'!$C$11:$F$33,2,FALSE)</f>
        <v>23</v>
      </c>
      <c r="AH211" t="str">
        <f t="shared" si="7"/>
        <v>XI TP 3</v>
      </c>
      <c r="AI211" t="s">
        <v>73</v>
      </c>
      <c r="AJ211" t="s">
        <v>492</v>
      </c>
      <c r="AK211">
        <f>VLOOKUP(AD211,[1]xi!$B$3:$E$208,2,FALSE)</f>
        <v>0</v>
      </c>
      <c r="AL211">
        <f>VLOOKUP(AD211,[1]xi!$B$3:$E$208,3,FALSE)</f>
        <v>0</v>
      </c>
      <c r="AM211">
        <f>VLOOKUP(AD211,[1]xi!$B$3:$E$208,4,FALSE)</f>
        <v>0</v>
      </c>
      <c r="AN211" t="s">
        <v>4759</v>
      </c>
    </row>
    <row r="212" spans="1:40" x14ac:dyDescent="0.25">
      <c r="A212">
        <v>210</v>
      </c>
      <c r="B212">
        <v>13532</v>
      </c>
      <c r="C212" t="s">
        <v>630</v>
      </c>
      <c r="D212" t="s">
        <v>631</v>
      </c>
      <c r="E212" t="s">
        <v>614</v>
      </c>
      <c r="F212">
        <v>0</v>
      </c>
      <c r="G212">
        <v>2</v>
      </c>
      <c r="H212">
        <v>1</v>
      </c>
      <c r="I212" t="s">
        <v>615</v>
      </c>
      <c r="J212">
        <v>8</v>
      </c>
      <c r="M212">
        <v>473</v>
      </c>
      <c r="N212">
        <v>14075</v>
      </c>
      <c r="P212" t="s">
        <v>4158</v>
      </c>
      <c r="Q212">
        <f>VLOOKUP(S212,'6'!$I$2:$J$33,2,FALSE)</f>
        <v>17</v>
      </c>
      <c r="R212">
        <f>VLOOKUP(S212,'4'!$C$11:$F$33,2,FALSE)</f>
        <v>24</v>
      </c>
      <c r="S212" t="str">
        <f t="shared" si="6"/>
        <v>X TP 3</v>
      </c>
      <c r="T212" t="s">
        <v>72</v>
      </c>
      <c r="U212" t="s">
        <v>492</v>
      </c>
      <c r="V212">
        <f>VLOOKUP(P212,[1]Sheet1!$B$2:$E$393,2,FALSE)</f>
        <v>0</v>
      </c>
      <c r="W212">
        <f>VLOOKUP(P212,[1]Sheet1!$B$2:$E$393,3,FALSE)</f>
        <v>0</v>
      </c>
      <c r="X212">
        <f>VLOOKUP(P212,[1]Sheet1!$B$2:$E$393,4,FALSE)</f>
        <v>0</v>
      </c>
      <c r="AB212">
        <v>13767</v>
      </c>
      <c r="AD212" t="s">
        <v>4526</v>
      </c>
      <c r="AE212">
        <v>839</v>
      </c>
      <c r="AF212">
        <f>VLOOKUP(AH212,'6'!$I$2:$J$33,2,FALSE)</f>
        <v>29</v>
      </c>
      <c r="AG212">
        <f>VLOOKUP(AH212,'4'!$C$11:$F$33,2,FALSE)</f>
        <v>23</v>
      </c>
      <c r="AH212" t="str">
        <f t="shared" si="7"/>
        <v>XI TP 3</v>
      </c>
      <c r="AI212" t="s">
        <v>73</v>
      </c>
      <c r="AJ212" t="s">
        <v>492</v>
      </c>
      <c r="AK212">
        <f>VLOOKUP(AD212,[1]xi!$B$3:$E$208,2,FALSE)</f>
        <v>0</v>
      </c>
      <c r="AL212">
        <f>VLOOKUP(AD212,[1]xi!$B$3:$E$208,3,FALSE)</f>
        <v>1</v>
      </c>
      <c r="AM212">
        <f>VLOOKUP(AD212,[1]xi!$B$3:$E$208,4,FALSE)</f>
        <v>2</v>
      </c>
      <c r="AN212" t="s">
        <v>4759</v>
      </c>
    </row>
    <row r="213" spans="1:40" x14ac:dyDescent="0.25">
      <c r="A213">
        <v>211</v>
      </c>
      <c r="B213">
        <v>13533</v>
      </c>
      <c r="C213" t="s">
        <v>632</v>
      </c>
      <c r="D213" t="s">
        <v>633</v>
      </c>
      <c r="E213" t="s">
        <v>614</v>
      </c>
      <c r="F213">
        <v>0</v>
      </c>
      <c r="G213">
        <v>0</v>
      </c>
      <c r="H213">
        <v>0</v>
      </c>
      <c r="I213" t="s">
        <v>615</v>
      </c>
      <c r="J213">
        <v>8</v>
      </c>
      <c r="M213">
        <v>474</v>
      </c>
      <c r="N213">
        <v>14076</v>
      </c>
      <c r="P213" t="s">
        <v>4159</v>
      </c>
      <c r="Q213">
        <f>VLOOKUP(S213,'6'!$I$2:$J$33,2,FALSE)</f>
        <v>17</v>
      </c>
      <c r="R213">
        <f>VLOOKUP(S213,'4'!$C$11:$F$33,2,FALSE)</f>
        <v>24</v>
      </c>
      <c r="S213" t="str">
        <f t="shared" si="6"/>
        <v>X TP 3</v>
      </c>
      <c r="T213" t="s">
        <v>72</v>
      </c>
      <c r="U213" t="s">
        <v>492</v>
      </c>
      <c r="V213">
        <f>VLOOKUP(P213,[1]Sheet1!$B$2:$E$393,2,FALSE)</f>
        <v>2</v>
      </c>
      <c r="W213">
        <f>VLOOKUP(P213,[1]Sheet1!$B$2:$E$393,3,FALSE)</f>
        <v>0</v>
      </c>
      <c r="X213">
        <f>VLOOKUP(P213,[1]Sheet1!$B$2:$E$393,4,FALSE)</f>
        <v>0</v>
      </c>
      <c r="AB213">
        <v>13768</v>
      </c>
      <c r="AD213" t="s">
        <v>4527</v>
      </c>
      <c r="AE213">
        <v>840</v>
      </c>
      <c r="AF213">
        <f>VLOOKUP(AH213,'6'!$I$2:$J$33,2,FALSE)</f>
        <v>29</v>
      </c>
      <c r="AG213">
        <f>VLOOKUP(AH213,'4'!$C$11:$F$33,2,FALSE)</f>
        <v>23</v>
      </c>
      <c r="AH213" t="str">
        <f t="shared" si="7"/>
        <v>XI TP 3</v>
      </c>
      <c r="AI213" t="s">
        <v>73</v>
      </c>
      <c r="AJ213" t="s">
        <v>492</v>
      </c>
      <c r="AK213">
        <f>VLOOKUP(AD213,[1]xi!$B$3:$E$208,2,FALSE)</f>
        <v>1</v>
      </c>
      <c r="AL213">
        <f>VLOOKUP(AD213,[1]xi!$B$3:$E$208,3,FALSE)</f>
        <v>0</v>
      </c>
      <c r="AM213">
        <f>VLOOKUP(AD213,[1]xi!$B$3:$E$208,4,FALSE)</f>
        <v>2</v>
      </c>
      <c r="AN213" t="s">
        <v>4759</v>
      </c>
    </row>
    <row r="214" spans="1:40" x14ac:dyDescent="0.25">
      <c r="A214">
        <v>212</v>
      </c>
      <c r="B214">
        <v>13534</v>
      </c>
      <c r="C214" t="s">
        <v>634</v>
      </c>
      <c r="D214" t="s">
        <v>635</v>
      </c>
      <c r="E214" t="s">
        <v>614</v>
      </c>
      <c r="F214">
        <v>0</v>
      </c>
      <c r="G214">
        <v>0</v>
      </c>
      <c r="H214">
        <v>0</v>
      </c>
      <c r="I214" t="s">
        <v>615</v>
      </c>
      <c r="J214">
        <v>8</v>
      </c>
      <c r="M214">
        <v>475</v>
      </c>
      <c r="N214">
        <v>14077</v>
      </c>
      <c r="P214" t="s">
        <v>4160</v>
      </c>
      <c r="Q214">
        <f>VLOOKUP(S214,'6'!$I$2:$J$33,2,FALSE)</f>
        <v>17</v>
      </c>
      <c r="R214">
        <f>VLOOKUP(S214,'4'!$C$11:$F$33,2,FALSE)</f>
        <v>24</v>
      </c>
      <c r="S214" t="str">
        <f t="shared" si="6"/>
        <v>X TP 3</v>
      </c>
      <c r="T214" t="s">
        <v>72</v>
      </c>
      <c r="U214" t="s">
        <v>492</v>
      </c>
      <c r="V214">
        <f>VLOOKUP(P214,[1]Sheet1!$B$2:$E$393,2,FALSE)</f>
        <v>0</v>
      </c>
      <c r="W214">
        <f>VLOOKUP(P214,[1]Sheet1!$B$2:$E$393,3,FALSE)</f>
        <v>0</v>
      </c>
      <c r="X214">
        <f>VLOOKUP(P214,[1]Sheet1!$B$2:$E$393,4,FALSE)</f>
        <v>0</v>
      </c>
      <c r="AB214">
        <v>13769</v>
      </c>
      <c r="AD214" t="s">
        <v>4528</v>
      </c>
      <c r="AE214">
        <v>841</v>
      </c>
      <c r="AF214">
        <f>VLOOKUP(AH214,'6'!$I$2:$J$33,2,FALSE)</f>
        <v>30</v>
      </c>
      <c r="AG214">
        <f>VLOOKUP(AH214,'4'!$C$11:$F$33,2,FALSE)</f>
        <v>26</v>
      </c>
      <c r="AH214" t="str">
        <f t="shared" si="7"/>
        <v>XI TP 4</v>
      </c>
      <c r="AI214" t="s">
        <v>73</v>
      </c>
      <c r="AJ214" t="s">
        <v>556</v>
      </c>
      <c r="AK214">
        <f>VLOOKUP(AD214,[1]xi!$B$3:$E$208,2,FALSE)</f>
        <v>1</v>
      </c>
      <c r="AL214">
        <f>VLOOKUP(AD214,[1]xi!$B$3:$E$208,3,FALSE)</f>
        <v>0</v>
      </c>
      <c r="AM214">
        <f>VLOOKUP(AD214,[1]xi!$B$3:$E$208,4,FALSE)</f>
        <v>0</v>
      </c>
      <c r="AN214" t="s">
        <v>4759</v>
      </c>
    </row>
    <row r="215" spans="1:40" x14ac:dyDescent="0.25">
      <c r="A215">
        <v>213</v>
      </c>
      <c r="B215">
        <v>13535</v>
      </c>
      <c r="C215" t="s">
        <v>636</v>
      </c>
      <c r="D215" t="s">
        <v>637</v>
      </c>
      <c r="E215" t="s">
        <v>614</v>
      </c>
      <c r="F215">
        <v>0</v>
      </c>
      <c r="G215">
        <v>0</v>
      </c>
      <c r="H215">
        <v>2</v>
      </c>
      <c r="I215" t="s">
        <v>615</v>
      </c>
      <c r="J215">
        <v>8</v>
      </c>
      <c r="M215">
        <v>476</v>
      </c>
      <c r="N215">
        <v>14078</v>
      </c>
      <c r="P215" t="s">
        <v>4161</v>
      </c>
      <c r="Q215">
        <f>VLOOKUP(S215,'6'!$I$2:$J$33,2,FALSE)</f>
        <v>17</v>
      </c>
      <c r="R215">
        <f>VLOOKUP(S215,'4'!$C$11:$F$33,2,FALSE)</f>
        <v>24</v>
      </c>
      <c r="S215" t="str">
        <f t="shared" si="6"/>
        <v>X TP 3</v>
      </c>
      <c r="T215" t="s">
        <v>72</v>
      </c>
      <c r="U215" t="s">
        <v>492</v>
      </c>
      <c r="V215">
        <f>VLOOKUP(P215,[1]Sheet1!$B$2:$E$393,2,FALSE)</f>
        <v>0</v>
      </c>
      <c r="W215">
        <f>VLOOKUP(P215,[1]Sheet1!$B$2:$E$393,3,FALSE)</f>
        <v>0</v>
      </c>
      <c r="X215">
        <f>VLOOKUP(P215,[1]Sheet1!$B$2:$E$393,4,FALSE)</f>
        <v>0</v>
      </c>
      <c r="AB215">
        <v>13770</v>
      </c>
      <c r="AD215" t="s">
        <v>4529</v>
      </c>
      <c r="AE215">
        <v>842</v>
      </c>
      <c r="AF215">
        <f>VLOOKUP(AH215,'6'!$I$2:$J$33,2,FALSE)</f>
        <v>30</v>
      </c>
      <c r="AG215">
        <f>VLOOKUP(AH215,'4'!$C$11:$F$33,2,FALSE)</f>
        <v>26</v>
      </c>
      <c r="AH215" t="str">
        <f t="shared" si="7"/>
        <v>XI TP 4</v>
      </c>
      <c r="AI215" t="s">
        <v>73</v>
      </c>
      <c r="AJ215" t="s">
        <v>556</v>
      </c>
      <c r="AK215">
        <f>VLOOKUP(AD215,[1]xi!$B$3:$E$208,2,FALSE)</f>
        <v>0</v>
      </c>
      <c r="AL215">
        <f>VLOOKUP(AD215,[1]xi!$B$3:$E$208,3,FALSE)</f>
        <v>0</v>
      </c>
      <c r="AM215">
        <f>VLOOKUP(AD215,[1]xi!$B$3:$E$208,4,FALSE)</f>
        <v>0</v>
      </c>
      <c r="AN215" t="s">
        <v>4759</v>
      </c>
    </row>
    <row r="216" spans="1:40" x14ac:dyDescent="0.25">
      <c r="A216">
        <v>214</v>
      </c>
      <c r="B216">
        <v>13536</v>
      </c>
      <c r="C216" t="s">
        <v>638</v>
      </c>
      <c r="D216" t="s">
        <v>639</v>
      </c>
      <c r="E216" t="s">
        <v>614</v>
      </c>
      <c r="F216">
        <v>0</v>
      </c>
      <c r="G216">
        <v>0</v>
      </c>
      <c r="H216">
        <v>3</v>
      </c>
      <c r="I216" t="s">
        <v>615</v>
      </c>
      <c r="J216">
        <v>8</v>
      </c>
      <c r="M216">
        <v>477</v>
      </c>
      <c r="N216">
        <v>14079</v>
      </c>
      <c r="P216" t="s">
        <v>4162</v>
      </c>
      <c r="Q216">
        <f>VLOOKUP(S216,'6'!$I$2:$J$33,2,FALSE)</f>
        <v>17</v>
      </c>
      <c r="R216">
        <f>VLOOKUP(S216,'4'!$C$11:$F$33,2,FALSE)</f>
        <v>24</v>
      </c>
      <c r="S216" t="str">
        <f t="shared" si="6"/>
        <v>X TP 3</v>
      </c>
      <c r="T216" t="s">
        <v>72</v>
      </c>
      <c r="U216" t="s">
        <v>492</v>
      </c>
      <c r="V216">
        <f>VLOOKUP(P216,[1]Sheet1!$B$2:$E$393,2,FALSE)</f>
        <v>2</v>
      </c>
      <c r="W216">
        <f>VLOOKUP(P216,[1]Sheet1!$B$2:$E$393,3,FALSE)</f>
        <v>0</v>
      </c>
      <c r="X216">
        <f>VLOOKUP(P216,[1]Sheet1!$B$2:$E$393,4,FALSE)</f>
        <v>0</v>
      </c>
      <c r="AB216">
        <v>13925</v>
      </c>
      <c r="AD216" t="s">
        <v>4530</v>
      </c>
      <c r="AE216">
        <v>843</v>
      </c>
      <c r="AF216">
        <f>VLOOKUP(AH216,'6'!$I$2:$J$33,2,FALSE)</f>
        <v>30</v>
      </c>
      <c r="AG216">
        <f>VLOOKUP(AH216,'4'!$C$11:$F$33,2,FALSE)</f>
        <v>26</v>
      </c>
      <c r="AH216" t="str">
        <f t="shared" si="7"/>
        <v>XI TP 4</v>
      </c>
      <c r="AI216" t="s">
        <v>73</v>
      </c>
      <c r="AJ216" t="s">
        <v>556</v>
      </c>
      <c r="AK216">
        <f>VLOOKUP(AD216,[1]xi!$B$3:$E$208,2,FALSE)</f>
        <v>0</v>
      </c>
      <c r="AL216">
        <f>VLOOKUP(AD216,[1]xi!$B$3:$E$208,3,FALSE)</f>
        <v>0</v>
      </c>
      <c r="AM216">
        <f>VLOOKUP(AD216,[1]xi!$B$3:$E$208,4,FALSE)</f>
        <v>3</v>
      </c>
      <c r="AN216" t="s">
        <v>4759</v>
      </c>
    </row>
    <row r="217" spans="1:40" x14ac:dyDescent="0.25">
      <c r="A217">
        <v>215</v>
      </c>
      <c r="B217">
        <v>13537</v>
      </c>
      <c r="C217" t="s">
        <v>640</v>
      </c>
      <c r="D217" t="s">
        <v>641</v>
      </c>
      <c r="E217" t="s">
        <v>614</v>
      </c>
      <c r="F217">
        <v>0</v>
      </c>
      <c r="G217">
        <v>2</v>
      </c>
      <c r="H217">
        <v>1</v>
      </c>
      <c r="I217" t="s">
        <v>615</v>
      </c>
      <c r="J217">
        <v>8</v>
      </c>
      <c r="M217">
        <v>478</v>
      </c>
      <c r="N217">
        <v>14080</v>
      </c>
      <c r="P217" t="s">
        <v>4163</v>
      </c>
      <c r="Q217">
        <f>VLOOKUP(S217,'6'!$I$2:$J$33,2,FALSE)</f>
        <v>17</v>
      </c>
      <c r="R217">
        <f>VLOOKUP(S217,'4'!$C$11:$F$33,2,FALSE)</f>
        <v>24</v>
      </c>
      <c r="S217" t="str">
        <f t="shared" si="6"/>
        <v>X TP 3</v>
      </c>
      <c r="T217" t="s">
        <v>72</v>
      </c>
      <c r="U217" t="s">
        <v>492</v>
      </c>
      <c r="V217">
        <f>VLOOKUP(P217,[1]Sheet1!$B$2:$E$393,2,FALSE)</f>
        <v>0</v>
      </c>
      <c r="W217">
        <f>VLOOKUP(P217,[1]Sheet1!$B$2:$E$393,3,FALSE)</f>
        <v>0</v>
      </c>
      <c r="X217">
        <f>VLOOKUP(P217,[1]Sheet1!$B$2:$E$393,4,FALSE)</f>
        <v>0</v>
      </c>
      <c r="AB217">
        <v>13771</v>
      </c>
      <c r="AD217" t="s">
        <v>4531</v>
      </c>
      <c r="AE217">
        <v>844</v>
      </c>
      <c r="AF217">
        <f>VLOOKUP(AH217,'6'!$I$2:$J$33,2,FALSE)</f>
        <v>30</v>
      </c>
      <c r="AG217">
        <f>VLOOKUP(AH217,'4'!$C$11:$F$33,2,FALSE)</f>
        <v>26</v>
      </c>
      <c r="AH217" t="str">
        <f t="shared" si="7"/>
        <v>XI TP 4</v>
      </c>
      <c r="AI217" t="s">
        <v>73</v>
      </c>
      <c r="AJ217" t="s">
        <v>556</v>
      </c>
      <c r="AK217">
        <f>VLOOKUP(AD217,[1]xi!$B$3:$E$208,2,FALSE)</f>
        <v>1</v>
      </c>
      <c r="AL217">
        <f>VLOOKUP(AD217,[1]xi!$B$3:$E$208,3,FALSE)</f>
        <v>1</v>
      </c>
      <c r="AM217">
        <f>VLOOKUP(AD217,[1]xi!$B$3:$E$208,4,FALSE)</f>
        <v>1</v>
      </c>
      <c r="AN217" t="s">
        <v>4759</v>
      </c>
    </row>
    <row r="218" spans="1:40" x14ac:dyDescent="0.25">
      <c r="A218">
        <v>216</v>
      </c>
      <c r="B218">
        <v>13538</v>
      </c>
      <c r="C218" t="s">
        <v>642</v>
      </c>
      <c r="D218" t="s">
        <v>643</v>
      </c>
      <c r="E218" t="s">
        <v>614</v>
      </c>
      <c r="F218">
        <v>0</v>
      </c>
      <c r="G218">
        <v>0</v>
      </c>
      <c r="H218">
        <v>2</v>
      </c>
      <c r="I218" t="s">
        <v>615</v>
      </c>
      <c r="J218">
        <v>8</v>
      </c>
      <c r="M218">
        <v>479</v>
      </c>
      <c r="N218">
        <v>14081</v>
      </c>
      <c r="P218" t="s">
        <v>4164</v>
      </c>
      <c r="Q218">
        <f>VLOOKUP(S218,'6'!$I$2:$J$33,2,FALSE)</f>
        <v>17</v>
      </c>
      <c r="R218">
        <f>VLOOKUP(S218,'4'!$C$11:$F$33,2,FALSE)</f>
        <v>24</v>
      </c>
      <c r="S218" t="str">
        <f t="shared" si="6"/>
        <v>X TP 3</v>
      </c>
      <c r="T218" t="s">
        <v>72</v>
      </c>
      <c r="U218" t="s">
        <v>492</v>
      </c>
      <c r="V218">
        <f>VLOOKUP(P218,[1]Sheet1!$B$2:$E$393,2,FALSE)</f>
        <v>2</v>
      </c>
      <c r="W218">
        <f>VLOOKUP(P218,[1]Sheet1!$B$2:$E$393,3,FALSE)</f>
        <v>0</v>
      </c>
      <c r="X218">
        <f>VLOOKUP(P218,[1]Sheet1!$B$2:$E$393,4,FALSE)</f>
        <v>0</v>
      </c>
      <c r="AB218">
        <v>13772</v>
      </c>
      <c r="AD218" t="s">
        <v>4532</v>
      </c>
      <c r="AE218">
        <v>845</v>
      </c>
      <c r="AF218">
        <f>VLOOKUP(AH218,'6'!$I$2:$J$33,2,FALSE)</f>
        <v>30</v>
      </c>
      <c r="AG218">
        <f>VLOOKUP(AH218,'4'!$C$11:$F$33,2,FALSE)</f>
        <v>26</v>
      </c>
      <c r="AH218" t="str">
        <f t="shared" si="7"/>
        <v>XI TP 4</v>
      </c>
      <c r="AI218" t="s">
        <v>73</v>
      </c>
      <c r="AJ218" t="s">
        <v>556</v>
      </c>
      <c r="AK218">
        <f>VLOOKUP(AD218,[1]xi!$B$3:$E$208,2,FALSE)</f>
        <v>0</v>
      </c>
      <c r="AL218">
        <f>VLOOKUP(AD218,[1]xi!$B$3:$E$208,3,FALSE)</f>
        <v>0</v>
      </c>
      <c r="AM218">
        <f>VLOOKUP(AD218,[1]xi!$B$3:$E$208,4,FALSE)</f>
        <v>0</v>
      </c>
      <c r="AN218" t="s">
        <v>4759</v>
      </c>
    </row>
    <row r="219" spans="1:40" x14ac:dyDescent="0.25">
      <c r="A219">
        <v>217</v>
      </c>
      <c r="B219">
        <v>13539</v>
      </c>
      <c r="C219" t="s">
        <v>644</v>
      </c>
      <c r="D219" t="s">
        <v>645</v>
      </c>
      <c r="E219" t="s">
        <v>614</v>
      </c>
      <c r="F219">
        <v>1</v>
      </c>
      <c r="G219">
        <v>1</v>
      </c>
      <c r="H219">
        <v>1</v>
      </c>
      <c r="I219" t="s">
        <v>615</v>
      </c>
      <c r="J219">
        <v>8</v>
      </c>
      <c r="M219">
        <v>480</v>
      </c>
      <c r="N219">
        <v>14084</v>
      </c>
      <c r="P219" t="s">
        <v>4165</v>
      </c>
      <c r="Q219">
        <f>VLOOKUP(S219,'6'!$I$2:$J$33,2,FALSE)</f>
        <v>17</v>
      </c>
      <c r="R219">
        <f>VLOOKUP(S219,'4'!$C$11:$F$33,2,FALSE)</f>
        <v>24</v>
      </c>
      <c r="S219" t="str">
        <f t="shared" si="6"/>
        <v>X TP 3</v>
      </c>
      <c r="T219" t="s">
        <v>72</v>
      </c>
      <c r="U219" t="s">
        <v>492</v>
      </c>
      <c r="V219">
        <f>VLOOKUP(P219,[1]Sheet1!$B$2:$E$393,2,FALSE)</f>
        <v>0</v>
      </c>
      <c r="W219">
        <f>VLOOKUP(P219,[1]Sheet1!$B$2:$E$393,3,FALSE)</f>
        <v>0</v>
      </c>
      <c r="X219">
        <f>VLOOKUP(P219,[1]Sheet1!$B$2:$E$393,4,FALSE)</f>
        <v>0</v>
      </c>
      <c r="AB219">
        <v>13773</v>
      </c>
      <c r="AD219" t="s">
        <v>4533</v>
      </c>
      <c r="AE219">
        <v>846</v>
      </c>
      <c r="AF219">
        <f>VLOOKUP(AH219,'6'!$I$2:$J$33,2,FALSE)</f>
        <v>30</v>
      </c>
      <c r="AG219">
        <f>VLOOKUP(AH219,'4'!$C$11:$F$33,2,FALSE)</f>
        <v>26</v>
      </c>
      <c r="AH219" t="str">
        <f t="shared" si="7"/>
        <v>XI TP 4</v>
      </c>
      <c r="AI219" t="s">
        <v>73</v>
      </c>
      <c r="AJ219" t="s">
        <v>556</v>
      </c>
      <c r="AK219">
        <f>VLOOKUP(AD219,[1]xi!$B$3:$E$208,2,FALSE)</f>
        <v>0</v>
      </c>
      <c r="AL219">
        <f>VLOOKUP(AD219,[1]xi!$B$3:$E$208,3,FALSE)</f>
        <v>0</v>
      </c>
      <c r="AM219">
        <f>VLOOKUP(AD219,[1]xi!$B$3:$E$208,4,FALSE)</f>
        <v>0</v>
      </c>
      <c r="AN219" t="s">
        <v>4759</v>
      </c>
    </row>
    <row r="220" spans="1:40" x14ac:dyDescent="0.25">
      <c r="A220">
        <v>218</v>
      </c>
      <c r="B220">
        <v>13540</v>
      </c>
      <c r="C220" t="s">
        <v>646</v>
      </c>
      <c r="D220" t="s">
        <v>647</v>
      </c>
      <c r="E220" t="s">
        <v>614</v>
      </c>
      <c r="F220">
        <v>1</v>
      </c>
      <c r="G220">
        <v>0</v>
      </c>
      <c r="H220">
        <v>2</v>
      </c>
      <c r="I220" t="s">
        <v>615</v>
      </c>
      <c r="J220">
        <v>8</v>
      </c>
      <c r="M220">
        <v>481</v>
      </c>
      <c r="N220">
        <v>14085</v>
      </c>
      <c r="P220" t="s">
        <v>4166</v>
      </c>
      <c r="Q220">
        <f>VLOOKUP(S220,'6'!$I$2:$J$33,2,FALSE)</f>
        <v>17</v>
      </c>
      <c r="R220">
        <f>VLOOKUP(S220,'4'!$C$11:$F$33,2,FALSE)</f>
        <v>24</v>
      </c>
      <c r="S220" t="str">
        <f t="shared" si="6"/>
        <v>X TP 3</v>
      </c>
      <c r="T220" t="s">
        <v>72</v>
      </c>
      <c r="U220" t="s">
        <v>492</v>
      </c>
      <c r="V220">
        <f>VLOOKUP(P220,[1]Sheet1!$B$2:$E$393,2,FALSE)</f>
        <v>0</v>
      </c>
      <c r="W220">
        <f>VLOOKUP(P220,[1]Sheet1!$B$2:$E$393,3,FALSE)</f>
        <v>0</v>
      </c>
      <c r="X220">
        <f>VLOOKUP(P220,[1]Sheet1!$B$2:$E$393,4,FALSE)</f>
        <v>0</v>
      </c>
      <c r="AB220">
        <v>13774</v>
      </c>
      <c r="AD220" t="s">
        <v>4534</v>
      </c>
      <c r="AE220">
        <v>847</v>
      </c>
      <c r="AF220">
        <f>VLOOKUP(AH220,'6'!$I$2:$J$33,2,FALSE)</f>
        <v>30</v>
      </c>
      <c r="AG220">
        <f>VLOOKUP(AH220,'4'!$C$11:$F$33,2,FALSE)</f>
        <v>26</v>
      </c>
      <c r="AH220" t="str">
        <f t="shared" si="7"/>
        <v>XI TP 4</v>
      </c>
      <c r="AI220" t="s">
        <v>73</v>
      </c>
      <c r="AJ220" t="s">
        <v>556</v>
      </c>
      <c r="AK220">
        <f>VLOOKUP(AD220,[1]xi!$B$3:$E$208,2,FALSE)</f>
        <v>0</v>
      </c>
      <c r="AL220">
        <f>VLOOKUP(AD220,[1]xi!$B$3:$E$208,3,FALSE)</f>
        <v>1</v>
      </c>
      <c r="AM220">
        <f>VLOOKUP(AD220,[1]xi!$B$3:$E$208,4,FALSE)</f>
        <v>1</v>
      </c>
      <c r="AN220" t="s">
        <v>4759</v>
      </c>
    </row>
    <row r="221" spans="1:40" x14ac:dyDescent="0.25">
      <c r="A221">
        <v>219</v>
      </c>
      <c r="B221">
        <v>13541</v>
      </c>
      <c r="C221" t="s">
        <v>648</v>
      </c>
      <c r="D221" t="s">
        <v>649</v>
      </c>
      <c r="E221" t="s">
        <v>614</v>
      </c>
      <c r="F221">
        <v>0</v>
      </c>
      <c r="G221">
        <v>0</v>
      </c>
      <c r="H221">
        <v>2</v>
      </c>
      <c r="I221" t="s">
        <v>615</v>
      </c>
      <c r="J221">
        <v>8</v>
      </c>
      <c r="M221">
        <v>482</v>
      </c>
      <c r="N221">
        <v>14086</v>
      </c>
      <c r="P221" t="s">
        <v>4167</v>
      </c>
      <c r="Q221">
        <f>VLOOKUP(S221,'6'!$I$2:$J$33,2,FALSE)</f>
        <v>17</v>
      </c>
      <c r="R221">
        <f>VLOOKUP(S221,'4'!$C$11:$F$33,2,FALSE)</f>
        <v>24</v>
      </c>
      <c r="S221" t="str">
        <f t="shared" si="6"/>
        <v>X TP 3</v>
      </c>
      <c r="T221" t="s">
        <v>72</v>
      </c>
      <c r="U221" t="s">
        <v>492</v>
      </c>
      <c r="V221">
        <f>VLOOKUP(P221,[1]Sheet1!$B$2:$E$393,2,FALSE)</f>
        <v>0</v>
      </c>
      <c r="W221">
        <f>VLOOKUP(P221,[1]Sheet1!$B$2:$E$393,3,FALSE)</f>
        <v>0</v>
      </c>
      <c r="X221">
        <f>VLOOKUP(P221,[1]Sheet1!$B$2:$E$393,4,FALSE)</f>
        <v>0</v>
      </c>
      <c r="AB221">
        <v>13775</v>
      </c>
      <c r="AD221" t="s">
        <v>4535</v>
      </c>
      <c r="AE221">
        <v>848</v>
      </c>
      <c r="AF221">
        <f>VLOOKUP(AH221,'6'!$I$2:$J$33,2,FALSE)</f>
        <v>30</v>
      </c>
      <c r="AG221">
        <f>VLOOKUP(AH221,'4'!$C$11:$F$33,2,FALSE)</f>
        <v>26</v>
      </c>
      <c r="AH221" t="str">
        <f t="shared" si="7"/>
        <v>XI TP 4</v>
      </c>
      <c r="AI221" t="s">
        <v>73</v>
      </c>
      <c r="AJ221" t="s">
        <v>556</v>
      </c>
      <c r="AK221">
        <f>VLOOKUP(AD221,[1]xi!$B$3:$E$208,2,FALSE)</f>
        <v>0</v>
      </c>
      <c r="AL221">
        <f>VLOOKUP(AD221,[1]xi!$B$3:$E$208,3,FALSE)</f>
        <v>0</v>
      </c>
      <c r="AM221">
        <f>VLOOKUP(AD221,[1]xi!$B$3:$E$208,4,FALSE)</f>
        <v>0</v>
      </c>
      <c r="AN221" t="s">
        <v>4759</v>
      </c>
    </row>
    <row r="222" spans="1:40" x14ac:dyDescent="0.25">
      <c r="A222">
        <v>220</v>
      </c>
      <c r="B222">
        <v>13542</v>
      </c>
      <c r="C222" t="s">
        <v>650</v>
      </c>
      <c r="D222" t="s">
        <v>651</v>
      </c>
      <c r="E222" t="s">
        <v>614</v>
      </c>
      <c r="F222">
        <v>0</v>
      </c>
      <c r="G222">
        <v>0</v>
      </c>
      <c r="H222">
        <v>3</v>
      </c>
      <c r="I222" t="s">
        <v>615</v>
      </c>
      <c r="J222">
        <v>8</v>
      </c>
      <c r="M222">
        <v>483</v>
      </c>
      <c r="N222">
        <v>14087</v>
      </c>
      <c r="P222" t="s">
        <v>4168</v>
      </c>
      <c r="Q222">
        <f>VLOOKUP(S222,'6'!$I$2:$J$33,2,FALSE)</f>
        <v>17</v>
      </c>
      <c r="R222">
        <f>VLOOKUP(S222,'4'!$C$11:$F$33,2,FALSE)</f>
        <v>24</v>
      </c>
      <c r="S222" t="str">
        <f t="shared" si="6"/>
        <v>X TP 3</v>
      </c>
      <c r="T222" t="s">
        <v>72</v>
      </c>
      <c r="U222" t="s">
        <v>492</v>
      </c>
      <c r="V222">
        <f>VLOOKUP(P222,[1]Sheet1!$B$2:$E$393,2,FALSE)</f>
        <v>0</v>
      </c>
      <c r="W222">
        <f>VLOOKUP(P222,[1]Sheet1!$B$2:$E$393,3,FALSE)</f>
        <v>0</v>
      </c>
      <c r="X222">
        <f>VLOOKUP(P222,[1]Sheet1!$B$2:$E$393,4,FALSE)</f>
        <v>0</v>
      </c>
      <c r="AB222">
        <v>13776</v>
      </c>
      <c r="AD222" t="s">
        <v>4536</v>
      </c>
      <c r="AE222">
        <v>849</v>
      </c>
      <c r="AF222">
        <f>VLOOKUP(AH222,'6'!$I$2:$J$33,2,FALSE)</f>
        <v>30</v>
      </c>
      <c r="AG222">
        <f>VLOOKUP(AH222,'4'!$C$11:$F$33,2,FALSE)</f>
        <v>26</v>
      </c>
      <c r="AH222" t="str">
        <f t="shared" si="7"/>
        <v>XI TP 4</v>
      </c>
      <c r="AI222" t="s">
        <v>73</v>
      </c>
      <c r="AJ222" t="s">
        <v>556</v>
      </c>
      <c r="AK222">
        <f>VLOOKUP(AD222,[1]xi!$B$3:$E$208,2,FALSE)</f>
        <v>0</v>
      </c>
      <c r="AL222">
        <f>VLOOKUP(AD222,[1]xi!$B$3:$E$208,3,FALSE)</f>
        <v>0</v>
      </c>
      <c r="AM222">
        <f>VLOOKUP(AD222,[1]xi!$B$3:$E$208,4,FALSE)</f>
        <v>0</v>
      </c>
      <c r="AN222" t="s">
        <v>4759</v>
      </c>
    </row>
    <row r="223" spans="1:40" x14ac:dyDescent="0.25">
      <c r="A223">
        <v>221</v>
      </c>
      <c r="B223">
        <v>13543</v>
      </c>
      <c r="C223" t="s">
        <v>652</v>
      </c>
      <c r="D223" t="s">
        <v>653</v>
      </c>
      <c r="E223" t="s">
        <v>614</v>
      </c>
      <c r="F223">
        <v>2</v>
      </c>
      <c r="G223">
        <v>0</v>
      </c>
      <c r="H223">
        <v>1</v>
      </c>
      <c r="I223" t="s">
        <v>615</v>
      </c>
      <c r="J223">
        <v>8</v>
      </c>
      <c r="M223">
        <v>484</v>
      </c>
      <c r="N223">
        <v>14088</v>
      </c>
      <c r="P223" t="s">
        <v>4169</v>
      </c>
      <c r="Q223">
        <f>VLOOKUP(S223,'6'!$I$2:$J$33,2,FALSE)</f>
        <v>17</v>
      </c>
      <c r="R223">
        <f>VLOOKUP(S223,'4'!$C$11:$F$33,2,FALSE)</f>
        <v>24</v>
      </c>
      <c r="S223" t="str">
        <f t="shared" si="6"/>
        <v>X TP 3</v>
      </c>
      <c r="T223" t="s">
        <v>72</v>
      </c>
      <c r="U223" t="s">
        <v>492</v>
      </c>
      <c r="V223">
        <f>VLOOKUP(P223,[1]Sheet1!$B$2:$E$393,2,FALSE)</f>
        <v>3</v>
      </c>
      <c r="W223">
        <f>VLOOKUP(P223,[1]Sheet1!$B$2:$E$393,3,FALSE)</f>
        <v>0</v>
      </c>
      <c r="X223">
        <f>VLOOKUP(P223,[1]Sheet1!$B$2:$E$393,4,FALSE)</f>
        <v>0</v>
      </c>
      <c r="AB223">
        <v>13777</v>
      </c>
      <c r="AD223" t="s">
        <v>4537</v>
      </c>
      <c r="AE223">
        <v>850</v>
      </c>
      <c r="AF223">
        <f>VLOOKUP(AH223,'6'!$I$2:$J$33,2,FALSE)</f>
        <v>30</v>
      </c>
      <c r="AG223">
        <f>VLOOKUP(AH223,'4'!$C$11:$F$33,2,FALSE)</f>
        <v>26</v>
      </c>
      <c r="AH223" t="str">
        <f t="shared" si="7"/>
        <v>XI TP 4</v>
      </c>
      <c r="AI223" t="s">
        <v>73</v>
      </c>
      <c r="AJ223" t="s">
        <v>556</v>
      </c>
      <c r="AK223">
        <f>VLOOKUP(AD223,[1]xi!$B$3:$E$208,2,FALSE)</f>
        <v>0</v>
      </c>
      <c r="AL223">
        <f>VLOOKUP(AD223,[1]xi!$B$3:$E$208,3,FALSE)</f>
        <v>0</v>
      </c>
      <c r="AM223">
        <f>VLOOKUP(AD223,[1]xi!$B$3:$E$208,4,FALSE)</f>
        <v>0</v>
      </c>
      <c r="AN223" t="s">
        <v>4759</v>
      </c>
    </row>
    <row r="224" spans="1:40" x14ac:dyDescent="0.25">
      <c r="A224">
        <v>222</v>
      </c>
      <c r="B224">
        <v>13544</v>
      </c>
      <c r="C224" t="s">
        <v>654</v>
      </c>
      <c r="D224" t="s">
        <v>655</v>
      </c>
      <c r="E224" t="s">
        <v>614</v>
      </c>
      <c r="F224">
        <v>0</v>
      </c>
      <c r="G224">
        <v>1</v>
      </c>
      <c r="H224">
        <v>2</v>
      </c>
      <c r="I224" t="s">
        <v>615</v>
      </c>
      <c r="J224">
        <v>8</v>
      </c>
      <c r="M224">
        <v>485</v>
      </c>
      <c r="N224">
        <v>14089</v>
      </c>
      <c r="P224" t="s">
        <v>4170</v>
      </c>
      <c r="Q224">
        <f>VLOOKUP(S224,'6'!$I$2:$J$33,2,FALSE)</f>
        <v>17</v>
      </c>
      <c r="R224">
        <f>VLOOKUP(S224,'4'!$C$11:$F$33,2,FALSE)</f>
        <v>24</v>
      </c>
      <c r="S224" t="str">
        <f t="shared" si="6"/>
        <v>X TP 3</v>
      </c>
      <c r="T224" t="s">
        <v>72</v>
      </c>
      <c r="U224" t="s">
        <v>492</v>
      </c>
      <c r="V224">
        <f>VLOOKUP(P224,[1]Sheet1!$B$2:$E$393,2,FALSE)</f>
        <v>0</v>
      </c>
      <c r="W224">
        <f>VLOOKUP(P224,[1]Sheet1!$B$2:$E$393,3,FALSE)</f>
        <v>0</v>
      </c>
      <c r="X224">
        <f>VLOOKUP(P224,[1]Sheet1!$B$2:$E$393,4,FALSE)</f>
        <v>0</v>
      </c>
      <c r="AB224">
        <v>13778</v>
      </c>
      <c r="AD224" t="s">
        <v>4538</v>
      </c>
      <c r="AE224">
        <v>851</v>
      </c>
      <c r="AF224">
        <f>VLOOKUP(AH224,'6'!$I$2:$J$33,2,FALSE)</f>
        <v>30</v>
      </c>
      <c r="AG224">
        <f>VLOOKUP(AH224,'4'!$C$11:$F$33,2,FALSE)</f>
        <v>26</v>
      </c>
      <c r="AH224" t="str">
        <f t="shared" si="7"/>
        <v>XI TP 4</v>
      </c>
      <c r="AI224" t="s">
        <v>73</v>
      </c>
      <c r="AJ224" t="s">
        <v>556</v>
      </c>
      <c r="AK224">
        <f>VLOOKUP(AD224,[1]xi!$B$3:$E$208,2,FALSE)</f>
        <v>0</v>
      </c>
      <c r="AL224">
        <f>VLOOKUP(AD224,[1]xi!$B$3:$E$208,3,FALSE)</f>
        <v>2</v>
      </c>
      <c r="AM224">
        <f>VLOOKUP(AD224,[1]xi!$B$3:$E$208,4,FALSE)</f>
        <v>0</v>
      </c>
      <c r="AN224" t="s">
        <v>4759</v>
      </c>
    </row>
    <row r="225" spans="1:40" x14ac:dyDescent="0.25">
      <c r="A225">
        <v>223</v>
      </c>
      <c r="B225">
        <v>13545</v>
      </c>
      <c r="C225" t="s">
        <v>656</v>
      </c>
      <c r="D225" t="s">
        <v>657</v>
      </c>
      <c r="E225" t="s">
        <v>614</v>
      </c>
      <c r="F225">
        <v>0</v>
      </c>
      <c r="G225">
        <v>2</v>
      </c>
      <c r="H225">
        <v>1</v>
      </c>
      <c r="I225" t="s">
        <v>615</v>
      </c>
      <c r="J225">
        <v>8</v>
      </c>
      <c r="M225">
        <v>486</v>
      </c>
      <c r="N225">
        <v>14090</v>
      </c>
      <c r="P225" t="s">
        <v>4171</v>
      </c>
      <c r="Q225">
        <f>VLOOKUP(S225,'6'!$I$2:$J$33,2,FALSE)</f>
        <v>17</v>
      </c>
      <c r="R225">
        <f>VLOOKUP(S225,'4'!$C$11:$F$33,2,FALSE)</f>
        <v>24</v>
      </c>
      <c r="S225" t="str">
        <f t="shared" si="6"/>
        <v>X TP 3</v>
      </c>
      <c r="T225" t="s">
        <v>72</v>
      </c>
      <c r="U225" t="s">
        <v>492</v>
      </c>
      <c r="V225">
        <f>VLOOKUP(P225,[1]Sheet1!$B$2:$E$393,2,FALSE)</f>
        <v>3</v>
      </c>
      <c r="W225">
        <f>VLOOKUP(P225,[1]Sheet1!$B$2:$E$393,3,FALSE)</f>
        <v>0</v>
      </c>
      <c r="X225">
        <f>VLOOKUP(P225,[1]Sheet1!$B$2:$E$393,4,FALSE)</f>
        <v>0</v>
      </c>
      <c r="AB225">
        <v>13779</v>
      </c>
      <c r="AD225" t="s">
        <v>4539</v>
      </c>
      <c r="AE225">
        <v>852</v>
      </c>
      <c r="AF225">
        <f>VLOOKUP(AH225,'6'!$I$2:$J$33,2,FALSE)</f>
        <v>30</v>
      </c>
      <c r="AG225">
        <f>VLOOKUP(AH225,'4'!$C$11:$F$33,2,FALSE)</f>
        <v>26</v>
      </c>
      <c r="AH225" t="str">
        <f t="shared" si="7"/>
        <v>XI TP 4</v>
      </c>
      <c r="AI225" t="s">
        <v>73</v>
      </c>
      <c r="AJ225" t="s">
        <v>556</v>
      </c>
      <c r="AK225">
        <f>VLOOKUP(AD225,[1]xi!$B$3:$E$208,2,FALSE)</f>
        <v>0</v>
      </c>
      <c r="AL225">
        <f>VLOOKUP(AD225,[1]xi!$B$3:$E$208,3,FALSE)</f>
        <v>0</v>
      </c>
      <c r="AM225">
        <f>VLOOKUP(AD225,[1]xi!$B$3:$E$208,4,FALSE)</f>
        <v>3</v>
      </c>
      <c r="AN225" t="s">
        <v>4759</v>
      </c>
    </row>
    <row r="226" spans="1:40" x14ac:dyDescent="0.25">
      <c r="A226">
        <v>224</v>
      </c>
      <c r="B226">
        <v>13546</v>
      </c>
      <c r="C226" t="s">
        <v>658</v>
      </c>
      <c r="D226" t="s">
        <v>659</v>
      </c>
      <c r="E226" t="s">
        <v>614</v>
      </c>
      <c r="F226">
        <v>0</v>
      </c>
      <c r="G226">
        <v>0</v>
      </c>
      <c r="H226">
        <v>3</v>
      </c>
      <c r="I226" t="s">
        <v>615</v>
      </c>
      <c r="J226">
        <v>8</v>
      </c>
      <c r="M226">
        <v>487</v>
      </c>
      <c r="N226">
        <v>14091</v>
      </c>
      <c r="P226" t="s">
        <v>4172</v>
      </c>
      <c r="Q226">
        <f>VLOOKUP(S226,'6'!$I$2:$J$33,2,FALSE)</f>
        <v>17</v>
      </c>
      <c r="R226">
        <f>VLOOKUP(S226,'4'!$C$11:$F$33,2,FALSE)</f>
        <v>24</v>
      </c>
      <c r="S226" t="str">
        <f t="shared" si="6"/>
        <v>X TP 3</v>
      </c>
      <c r="T226" t="s">
        <v>72</v>
      </c>
      <c r="U226" t="s">
        <v>492</v>
      </c>
      <c r="V226">
        <f>VLOOKUP(P226,[1]Sheet1!$B$2:$E$393,2,FALSE)</f>
        <v>0</v>
      </c>
      <c r="W226">
        <f>VLOOKUP(P226,[1]Sheet1!$B$2:$E$393,3,FALSE)</f>
        <v>0</v>
      </c>
      <c r="X226">
        <f>VLOOKUP(P226,[1]Sheet1!$B$2:$E$393,4,FALSE)</f>
        <v>0</v>
      </c>
      <c r="AB226">
        <v>13781</v>
      </c>
      <c r="AD226" t="s">
        <v>4540</v>
      </c>
      <c r="AE226">
        <v>853</v>
      </c>
      <c r="AF226">
        <f>VLOOKUP(AH226,'6'!$I$2:$J$33,2,FALSE)</f>
        <v>30</v>
      </c>
      <c r="AG226">
        <f>VLOOKUP(AH226,'4'!$C$11:$F$33,2,FALSE)</f>
        <v>26</v>
      </c>
      <c r="AH226" t="str">
        <f t="shared" si="7"/>
        <v>XI TP 4</v>
      </c>
      <c r="AI226" t="s">
        <v>73</v>
      </c>
      <c r="AJ226" t="s">
        <v>556</v>
      </c>
      <c r="AK226">
        <f>VLOOKUP(AD226,[1]xi!$B$3:$E$208,2,FALSE)</f>
        <v>0</v>
      </c>
      <c r="AL226">
        <f>VLOOKUP(AD226,[1]xi!$B$3:$E$208,3,FALSE)</f>
        <v>0</v>
      </c>
      <c r="AM226">
        <f>VLOOKUP(AD226,[1]xi!$B$3:$E$208,4,FALSE)</f>
        <v>0</v>
      </c>
      <c r="AN226" t="s">
        <v>4759</v>
      </c>
    </row>
    <row r="227" spans="1:40" x14ac:dyDescent="0.25">
      <c r="A227">
        <v>225</v>
      </c>
      <c r="B227">
        <v>13548</v>
      </c>
      <c r="C227" t="s">
        <v>660</v>
      </c>
      <c r="D227" t="s">
        <v>661</v>
      </c>
      <c r="E227" t="s">
        <v>614</v>
      </c>
      <c r="F227">
        <v>1</v>
      </c>
      <c r="G227">
        <v>0</v>
      </c>
      <c r="H227">
        <v>2</v>
      </c>
      <c r="I227" t="s">
        <v>615</v>
      </c>
      <c r="J227">
        <v>8</v>
      </c>
      <c r="M227">
        <v>488</v>
      </c>
      <c r="N227">
        <v>14092</v>
      </c>
      <c r="P227" t="s">
        <v>4173</v>
      </c>
      <c r="Q227">
        <f>VLOOKUP(S227,'6'!$I$2:$J$33,2,FALSE)</f>
        <v>17</v>
      </c>
      <c r="R227">
        <f>VLOOKUP(S227,'4'!$C$11:$F$33,2,FALSE)</f>
        <v>24</v>
      </c>
      <c r="S227" t="str">
        <f t="shared" si="6"/>
        <v>X TP 3</v>
      </c>
      <c r="T227" t="s">
        <v>72</v>
      </c>
      <c r="U227" t="s">
        <v>492</v>
      </c>
      <c r="V227">
        <f>VLOOKUP(P227,[1]Sheet1!$B$2:$E$393,2,FALSE)</f>
        <v>0</v>
      </c>
      <c r="W227">
        <f>VLOOKUP(P227,[1]Sheet1!$B$2:$E$393,3,FALSE)</f>
        <v>0</v>
      </c>
      <c r="X227">
        <f>VLOOKUP(P227,[1]Sheet1!$B$2:$E$393,4,FALSE)</f>
        <v>0</v>
      </c>
      <c r="AB227">
        <v>13782</v>
      </c>
      <c r="AD227" t="s">
        <v>4541</v>
      </c>
      <c r="AE227">
        <v>854</v>
      </c>
      <c r="AF227">
        <f>VLOOKUP(AH227,'6'!$I$2:$J$33,2,FALSE)</f>
        <v>30</v>
      </c>
      <c r="AG227">
        <f>VLOOKUP(AH227,'4'!$C$11:$F$33,2,FALSE)</f>
        <v>26</v>
      </c>
      <c r="AH227" t="str">
        <f t="shared" si="7"/>
        <v>XI TP 4</v>
      </c>
      <c r="AI227" t="s">
        <v>73</v>
      </c>
      <c r="AJ227" t="s">
        <v>556</v>
      </c>
      <c r="AK227">
        <f>VLOOKUP(AD227,[1]xi!$B$3:$E$208,2,FALSE)</f>
        <v>0</v>
      </c>
      <c r="AL227">
        <f>VLOOKUP(AD227,[1]xi!$B$3:$E$208,3,FALSE)</f>
        <v>3</v>
      </c>
      <c r="AM227">
        <f>VLOOKUP(AD227,[1]xi!$B$3:$E$208,4,FALSE)</f>
        <v>0</v>
      </c>
      <c r="AN227" t="s">
        <v>4759</v>
      </c>
    </row>
    <row r="228" spans="1:40" x14ac:dyDescent="0.25">
      <c r="A228">
        <v>226</v>
      </c>
      <c r="B228">
        <v>13549</v>
      </c>
      <c r="C228" t="s">
        <v>662</v>
      </c>
      <c r="D228" t="s">
        <v>663</v>
      </c>
      <c r="E228" t="s">
        <v>614</v>
      </c>
      <c r="F228">
        <v>0</v>
      </c>
      <c r="G228">
        <v>0</v>
      </c>
      <c r="H228">
        <v>3</v>
      </c>
      <c r="I228" t="s">
        <v>615</v>
      </c>
      <c r="J228">
        <v>8</v>
      </c>
      <c r="M228">
        <v>489</v>
      </c>
      <c r="N228">
        <v>14093</v>
      </c>
      <c r="P228" t="s">
        <v>4174</v>
      </c>
      <c r="Q228">
        <f>VLOOKUP(S228,'6'!$I$2:$J$33,2,FALSE)</f>
        <v>17</v>
      </c>
      <c r="R228">
        <f>VLOOKUP(S228,'4'!$C$11:$F$33,2,FALSE)</f>
        <v>24</v>
      </c>
      <c r="S228" t="str">
        <f t="shared" si="6"/>
        <v>X TP 3</v>
      </c>
      <c r="T228" t="s">
        <v>72</v>
      </c>
      <c r="U228" t="s">
        <v>492</v>
      </c>
      <c r="V228">
        <f>VLOOKUP(P228,[1]Sheet1!$B$2:$E$393,2,FALSE)</f>
        <v>0</v>
      </c>
      <c r="W228">
        <f>VLOOKUP(P228,[1]Sheet1!$B$2:$E$393,3,FALSE)</f>
        <v>0</v>
      </c>
      <c r="X228">
        <f>VLOOKUP(P228,[1]Sheet1!$B$2:$E$393,4,FALSE)</f>
        <v>0</v>
      </c>
      <c r="AB228">
        <v>13783</v>
      </c>
      <c r="AD228" t="s">
        <v>4542</v>
      </c>
      <c r="AE228">
        <v>855</v>
      </c>
      <c r="AF228">
        <f>VLOOKUP(AH228,'6'!$I$2:$J$33,2,FALSE)</f>
        <v>30</v>
      </c>
      <c r="AG228">
        <f>VLOOKUP(AH228,'4'!$C$11:$F$33,2,FALSE)</f>
        <v>26</v>
      </c>
      <c r="AH228" t="str">
        <f t="shared" si="7"/>
        <v>XI TP 4</v>
      </c>
      <c r="AI228" t="s">
        <v>73</v>
      </c>
      <c r="AJ228" t="s">
        <v>556</v>
      </c>
      <c r="AK228">
        <f>VLOOKUP(AD228,[1]xi!$B$3:$E$208,2,FALSE)</f>
        <v>0</v>
      </c>
      <c r="AL228">
        <f>VLOOKUP(AD228,[1]xi!$B$3:$E$208,3,FALSE)</f>
        <v>0</v>
      </c>
      <c r="AM228">
        <f>VLOOKUP(AD228,[1]xi!$B$3:$E$208,4,FALSE)</f>
        <v>0</v>
      </c>
      <c r="AN228" t="s">
        <v>4759</v>
      </c>
    </row>
    <row r="229" spans="1:40" x14ac:dyDescent="0.25">
      <c r="A229">
        <v>227</v>
      </c>
      <c r="B229">
        <v>13550</v>
      </c>
      <c r="C229" t="s">
        <v>664</v>
      </c>
      <c r="D229" t="s">
        <v>665</v>
      </c>
      <c r="E229" t="s">
        <v>614</v>
      </c>
      <c r="F229">
        <v>0</v>
      </c>
      <c r="G229">
        <v>0</v>
      </c>
      <c r="H229">
        <v>1</v>
      </c>
      <c r="I229" t="s">
        <v>615</v>
      </c>
      <c r="J229">
        <v>8</v>
      </c>
      <c r="M229">
        <v>490</v>
      </c>
      <c r="N229">
        <v>14094</v>
      </c>
      <c r="P229" t="s">
        <v>4175</v>
      </c>
      <c r="Q229">
        <f>VLOOKUP(S229,'6'!$I$2:$J$33,2,FALSE)</f>
        <v>17</v>
      </c>
      <c r="R229">
        <f>VLOOKUP(S229,'4'!$C$11:$F$33,2,FALSE)</f>
        <v>24</v>
      </c>
      <c r="S229" t="str">
        <f t="shared" si="6"/>
        <v>X TP 3</v>
      </c>
      <c r="T229" t="s">
        <v>72</v>
      </c>
      <c r="U229" t="s">
        <v>492</v>
      </c>
      <c r="V229">
        <f>VLOOKUP(P229,[1]Sheet1!$B$2:$E$393,2,FALSE)</f>
        <v>0</v>
      </c>
      <c r="W229">
        <f>VLOOKUP(P229,[1]Sheet1!$B$2:$E$393,3,FALSE)</f>
        <v>0</v>
      </c>
      <c r="X229">
        <f>VLOOKUP(P229,[1]Sheet1!$B$2:$E$393,4,FALSE)</f>
        <v>0</v>
      </c>
      <c r="AB229">
        <v>13784</v>
      </c>
      <c r="AD229" t="s">
        <v>4543</v>
      </c>
      <c r="AE229">
        <v>856</v>
      </c>
      <c r="AF229">
        <f>VLOOKUP(AH229,'6'!$I$2:$J$33,2,FALSE)</f>
        <v>30</v>
      </c>
      <c r="AG229">
        <f>VLOOKUP(AH229,'4'!$C$11:$F$33,2,FALSE)</f>
        <v>26</v>
      </c>
      <c r="AH229" t="str">
        <f t="shared" si="7"/>
        <v>XI TP 4</v>
      </c>
      <c r="AI229" t="s">
        <v>73</v>
      </c>
      <c r="AJ229" t="s">
        <v>556</v>
      </c>
      <c r="AK229">
        <f>VLOOKUP(AD229,[1]xi!$B$3:$E$208,2,FALSE)</f>
        <v>0</v>
      </c>
      <c r="AL229">
        <f>VLOOKUP(AD229,[1]xi!$B$3:$E$208,3,FALSE)</f>
        <v>0</v>
      </c>
      <c r="AM229">
        <f>VLOOKUP(AD229,[1]xi!$B$3:$E$208,4,FALSE)</f>
        <v>0</v>
      </c>
      <c r="AN229" t="s">
        <v>4759</v>
      </c>
    </row>
    <row r="230" spans="1:40" x14ac:dyDescent="0.25">
      <c r="A230">
        <v>228</v>
      </c>
      <c r="B230">
        <v>13551</v>
      </c>
      <c r="C230" t="s">
        <v>666</v>
      </c>
      <c r="D230" t="s">
        <v>667</v>
      </c>
      <c r="E230" t="s">
        <v>614</v>
      </c>
      <c r="F230">
        <v>0</v>
      </c>
      <c r="G230">
        <v>1</v>
      </c>
      <c r="H230">
        <v>2</v>
      </c>
      <c r="I230" t="s">
        <v>615</v>
      </c>
      <c r="J230">
        <v>8</v>
      </c>
      <c r="M230">
        <v>491</v>
      </c>
      <c r="N230">
        <v>14095</v>
      </c>
      <c r="P230" t="s">
        <v>4176</v>
      </c>
      <c r="Q230">
        <f>VLOOKUP(S230,'6'!$I$2:$J$33,2,FALSE)</f>
        <v>17</v>
      </c>
      <c r="R230">
        <f>VLOOKUP(S230,'4'!$C$11:$F$33,2,FALSE)</f>
        <v>24</v>
      </c>
      <c r="S230" t="str">
        <f t="shared" si="6"/>
        <v>X TP 3</v>
      </c>
      <c r="T230" t="s">
        <v>72</v>
      </c>
      <c r="U230" t="s">
        <v>492</v>
      </c>
      <c r="V230">
        <f>VLOOKUP(P230,[1]Sheet1!$B$2:$E$393,2,FALSE)</f>
        <v>0</v>
      </c>
      <c r="W230">
        <f>VLOOKUP(P230,[1]Sheet1!$B$2:$E$393,3,FALSE)</f>
        <v>0</v>
      </c>
      <c r="X230">
        <f>VLOOKUP(P230,[1]Sheet1!$B$2:$E$393,4,FALSE)</f>
        <v>0</v>
      </c>
      <c r="AB230">
        <v>13785</v>
      </c>
      <c r="AD230" t="s">
        <v>4544</v>
      </c>
      <c r="AE230">
        <v>857</v>
      </c>
      <c r="AF230">
        <f>VLOOKUP(AH230,'6'!$I$2:$J$33,2,FALSE)</f>
        <v>30</v>
      </c>
      <c r="AG230">
        <f>VLOOKUP(AH230,'4'!$C$11:$F$33,2,FALSE)</f>
        <v>26</v>
      </c>
      <c r="AH230" t="str">
        <f t="shared" si="7"/>
        <v>XI TP 4</v>
      </c>
      <c r="AI230" t="s">
        <v>73</v>
      </c>
      <c r="AJ230" t="s">
        <v>556</v>
      </c>
      <c r="AK230">
        <f>VLOOKUP(AD230,[1]xi!$B$3:$E$208,2,FALSE)</f>
        <v>0</v>
      </c>
      <c r="AL230">
        <f>VLOOKUP(AD230,[1]xi!$B$3:$E$208,3,FALSE)</f>
        <v>0</v>
      </c>
      <c r="AM230">
        <f>VLOOKUP(AD230,[1]xi!$B$3:$E$208,4,FALSE)</f>
        <v>0</v>
      </c>
      <c r="AN230" t="s">
        <v>4759</v>
      </c>
    </row>
    <row r="231" spans="1:40" x14ac:dyDescent="0.25">
      <c r="A231">
        <v>229</v>
      </c>
      <c r="B231">
        <v>13552</v>
      </c>
      <c r="C231" t="s">
        <v>668</v>
      </c>
      <c r="D231" t="s">
        <v>669</v>
      </c>
      <c r="E231" t="s">
        <v>614</v>
      </c>
      <c r="F231">
        <v>0</v>
      </c>
      <c r="G231">
        <v>0</v>
      </c>
      <c r="H231">
        <v>1</v>
      </c>
      <c r="I231" t="s">
        <v>615</v>
      </c>
      <c r="J231">
        <v>8</v>
      </c>
      <c r="M231">
        <v>492</v>
      </c>
      <c r="N231">
        <v>14096</v>
      </c>
      <c r="P231" t="s">
        <v>4177</v>
      </c>
      <c r="Q231">
        <f>VLOOKUP(S231,'6'!$I$2:$J$33,2,FALSE)</f>
        <v>17</v>
      </c>
      <c r="R231">
        <f>VLOOKUP(S231,'4'!$C$11:$F$33,2,FALSE)</f>
        <v>24</v>
      </c>
      <c r="S231" t="str">
        <f t="shared" si="6"/>
        <v>X TP 3</v>
      </c>
      <c r="T231" t="s">
        <v>72</v>
      </c>
      <c r="U231" t="s">
        <v>492</v>
      </c>
      <c r="V231">
        <f>VLOOKUP(P231,[1]Sheet1!$B$2:$E$393,2,FALSE)</f>
        <v>0</v>
      </c>
      <c r="W231">
        <f>VLOOKUP(P231,[1]Sheet1!$B$2:$E$393,3,FALSE)</f>
        <v>0</v>
      </c>
      <c r="X231">
        <f>VLOOKUP(P231,[1]Sheet1!$B$2:$E$393,4,FALSE)</f>
        <v>0</v>
      </c>
      <c r="AB231">
        <v>13786</v>
      </c>
      <c r="AD231" t="s">
        <v>4545</v>
      </c>
      <c r="AE231">
        <v>858</v>
      </c>
      <c r="AF231">
        <f>VLOOKUP(AH231,'6'!$I$2:$J$33,2,FALSE)</f>
        <v>30</v>
      </c>
      <c r="AG231">
        <f>VLOOKUP(AH231,'4'!$C$11:$F$33,2,FALSE)</f>
        <v>26</v>
      </c>
      <c r="AH231" t="str">
        <f t="shared" si="7"/>
        <v>XI TP 4</v>
      </c>
      <c r="AI231" t="s">
        <v>73</v>
      </c>
      <c r="AJ231" t="s">
        <v>556</v>
      </c>
      <c r="AK231">
        <f>VLOOKUP(AD231,[1]xi!$B$3:$E$208,2,FALSE)</f>
        <v>0</v>
      </c>
      <c r="AL231">
        <f>VLOOKUP(AD231,[1]xi!$B$3:$E$208,3,FALSE)</f>
        <v>0</v>
      </c>
      <c r="AM231">
        <f>VLOOKUP(AD231,[1]xi!$B$3:$E$208,4,FALSE)</f>
        <v>0</v>
      </c>
      <c r="AN231" t="s">
        <v>4759</v>
      </c>
    </row>
    <row r="232" spans="1:40" x14ac:dyDescent="0.25">
      <c r="A232">
        <v>230</v>
      </c>
      <c r="B232">
        <v>13553</v>
      </c>
      <c r="C232" t="s">
        <v>670</v>
      </c>
      <c r="D232" t="s">
        <v>671</v>
      </c>
      <c r="E232" t="s">
        <v>614</v>
      </c>
      <c r="F232">
        <v>0</v>
      </c>
      <c r="G232">
        <v>2</v>
      </c>
      <c r="H232">
        <v>0</v>
      </c>
      <c r="I232" t="s">
        <v>615</v>
      </c>
      <c r="J232">
        <v>8</v>
      </c>
      <c r="M232">
        <v>493</v>
      </c>
      <c r="N232">
        <v>14097</v>
      </c>
      <c r="P232" t="s">
        <v>4178</v>
      </c>
      <c r="Q232">
        <f>VLOOKUP(S232,'6'!$I$2:$J$33,2,FALSE)</f>
        <v>17</v>
      </c>
      <c r="R232">
        <f>VLOOKUP(S232,'4'!$C$11:$F$33,2,FALSE)</f>
        <v>24</v>
      </c>
      <c r="S232" t="str">
        <f t="shared" si="6"/>
        <v>X TP 3</v>
      </c>
      <c r="T232" t="s">
        <v>72</v>
      </c>
      <c r="U232" t="s">
        <v>492</v>
      </c>
      <c r="V232">
        <f>VLOOKUP(P232,[1]Sheet1!$B$2:$E$393,2,FALSE)</f>
        <v>0</v>
      </c>
      <c r="W232">
        <f>VLOOKUP(P232,[1]Sheet1!$B$2:$E$393,3,FALSE)</f>
        <v>0</v>
      </c>
      <c r="X232">
        <f>VLOOKUP(P232,[1]Sheet1!$B$2:$E$393,4,FALSE)</f>
        <v>0</v>
      </c>
      <c r="AB232">
        <v>13787</v>
      </c>
      <c r="AD232" t="s">
        <v>4546</v>
      </c>
      <c r="AE232">
        <v>859</v>
      </c>
      <c r="AF232">
        <f>VLOOKUP(AH232,'6'!$I$2:$J$33,2,FALSE)</f>
        <v>30</v>
      </c>
      <c r="AG232">
        <f>VLOOKUP(AH232,'4'!$C$11:$F$33,2,FALSE)</f>
        <v>26</v>
      </c>
      <c r="AH232" t="str">
        <f t="shared" si="7"/>
        <v>XI TP 4</v>
      </c>
      <c r="AI232" t="s">
        <v>73</v>
      </c>
      <c r="AJ232" t="s">
        <v>556</v>
      </c>
      <c r="AK232">
        <f>VLOOKUP(AD232,[1]xi!$B$3:$E$208,2,FALSE)</f>
        <v>0</v>
      </c>
      <c r="AL232">
        <f>VLOOKUP(AD232,[1]xi!$B$3:$E$208,3,FALSE)</f>
        <v>0</v>
      </c>
      <c r="AM232">
        <f>VLOOKUP(AD232,[1]xi!$B$3:$E$208,4,FALSE)</f>
        <v>0</v>
      </c>
      <c r="AN232" t="s">
        <v>4759</v>
      </c>
    </row>
    <row r="233" spans="1:40" x14ac:dyDescent="0.25">
      <c r="A233">
        <v>231</v>
      </c>
      <c r="B233">
        <v>13554</v>
      </c>
      <c r="C233" t="s">
        <v>672</v>
      </c>
      <c r="D233" t="s">
        <v>673</v>
      </c>
      <c r="E233" t="s">
        <v>614</v>
      </c>
      <c r="F233">
        <v>0</v>
      </c>
      <c r="G233">
        <v>0</v>
      </c>
      <c r="H233">
        <v>0</v>
      </c>
      <c r="I233" t="s">
        <v>615</v>
      </c>
      <c r="J233">
        <v>8</v>
      </c>
      <c r="M233">
        <v>494</v>
      </c>
      <c r="N233">
        <v>14098</v>
      </c>
      <c r="P233" t="s">
        <v>4179</v>
      </c>
      <c r="Q233">
        <f>VLOOKUP(S233,'6'!$I$2:$J$33,2,FALSE)</f>
        <v>17</v>
      </c>
      <c r="R233">
        <f>VLOOKUP(S233,'4'!$C$11:$F$33,2,FALSE)</f>
        <v>24</v>
      </c>
      <c r="S233" t="str">
        <f t="shared" si="6"/>
        <v>X TP 3</v>
      </c>
      <c r="T233" t="s">
        <v>72</v>
      </c>
      <c r="U233" t="s">
        <v>492</v>
      </c>
      <c r="V233">
        <f>VLOOKUP(P233,[1]Sheet1!$B$2:$E$393,2,FALSE)</f>
        <v>0</v>
      </c>
      <c r="W233">
        <f>VLOOKUP(P233,[1]Sheet1!$B$2:$E$393,3,FALSE)</f>
        <v>0</v>
      </c>
      <c r="X233">
        <f>VLOOKUP(P233,[1]Sheet1!$B$2:$E$393,4,FALSE)</f>
        <v>0</v>
      </c>
      <c r="AB233">
        <v>13788</v>
      </c>
      <c r="AD233" t="s">
        <v>4547</v>
      </c>
      <c r="AE233">
        <v>860</v>
      </c>
      <c r="AF233">
        <f>VLOOKUP(AH233,'6'!$I$2:$J$33,2,FALSE)</f>
        <v>30</v>
      </c>
      <c r="AG233">
        <f>VLOOKUP(AH233,'4'!$C$11:$F$33,2,FALSE)</f>
        <v>26</v>
      </c>
      <c r="AH233" t="str">
        <f t="shared" si="7"/>
        <v>XI TP 4</v>
      </c>
      <c r="AI233" t="s">
        <v>73</v>
      </c>
      <c r="AJ233" t="s">
        <v>556</v>
      </c>
      <c r="AK233">
        <f>VLOOKUP(AD233,[1]xi!$B$3:$E$208,2,FALSE)</f>
        <v>1</v>
      </c>
      <c r="AL233">
        <f>VLOOKUP(AD233,[1]xi!$B$3:$E$208,3,FALSE)</f>
        <v>1</v>
      </c>
      <c r="AM233">
        <f>VLOOKUP(AD233,[1]xi!$B$3:$E$208,4,FALSE)</f>
        <v>1</v>
      </c>
      <c r="AN233" t="s">
        <v>4759</v>
      </c>
    </row>
    <row r="234" spans="1:40" x14ac:dyDescent="0.25">
      <c r="A234">
        <v>232</v>
      </c>
      <c r="B234">
        <v>13555</v>
      </c>
      <c r="C234" t="s">
        <v>674</v>
      </c>
      <c r="D234" t="s">
        <v>675</v>
      </c>
      <c r="E234" t="s">
        <v>614</v>
      </c>
      <c r="F234">
        <v>0</v>
      </c>
      <c r="G234">
        <v>0</v>
      </c>
      <c r="H234">
        <v>0</v>
      </c>
      <c r="I234" t="s">
        <v>615</v>
      </c>
      <c r="J234">
        <v>8</v>
      </c>
      <c r="M234">
        <v>495</v>
      </c>
      <c r="N234">
        <v>14099</v>
      </c>
      <c r="P234" t="s">
        <v>4180</v>
      </c>
      <c r="Q234">
        <f>VLOOKUP(S234,'6'!$I$2:$J$33,2,FALSE)</f>
        <v>17</v>
      </c>
      <c r="R234">
        <f>VLOOKUP(S234,'4'!$C$11:$F$33,2,FALSE)</f>
        <v>24</v>
      </c>
      <c r="S234" t="str">
        <f t="shared" si="6"/>
        <v>X TP 3</v>
      </c>
      <c r="T234" t="s">
        <v>72</v>
      </c>
      <c r="U234" t="s">
        <v>492</v>
      </c>
      <c r="V234">
        <f>VLOOKUP(P234,[1]Sheet1!$B$2:$E$393,2,FALSE)</f>
        <v>0</v>
      </c>
      <c r="W234">
        <f>VLOOKUP(P234,[1]Sheet1!$B$2:$E$393,3,FALSE)</f>
        <v>0</v>
      </c>
      <c r="X234">
        <f>VLOOKUP(P234,[1]Sheet1!$B$2:$E$393,4,FALSE)</f>
        <v>0</v>
      </c>
      <c r="AB234">
        <v>13789</v>
      </c>
      <c r="AD234" t="s">
        <v>4548</v>
      </c>
      <c r="AE234">
        <v>861</v>
      </c>
      <c r="AF234">
        <f>VLOOKUP(AH234,'6'!$I$2:$J$33,2,FALSE)</f>
        <v>30</v>
      </c>
      <c r="AG234">
        <f>VLOOKUP(AH234,'4'!$C$11:$F$33,2,FALSE)</f>
        <v>26</v>
      </c>
      <c r="AH234" t="str">
        <f t="shared" si="7"/>
        <v>XI TP 4</v>
      </c>
      <c r="AI234" t="s">
        <v>73</v>
      </c>
      <c r="AJ234" t="s">
        <v>556</v>
      </c>
      <c r="AK234">
        <f>VLOOKUP(AD234,[1]xi!$B$3:$E$208,2,FALSE)</f>
        <v>0</v>
      </c>
      <c r="AL234">
        <f>VLOOKUP(AD234,[1]xi!$B$3:$E$208,3,FALSE)</f>
        <v>0</v>
      </c>
      <c r="AM234">
        <f>VLOOKUP(AD234,[1]xi!$B$3:$E$208,4,FALSE)</f>
        <v>0</v>
      </c>
      <c r="AN234" t="s">
        <v>4759</v>
      </c>
    </row>
    <row r="235" spans="1:40" x14ac:dyDescent="0.25">
      <c r="A235">
        <v>233</v>
      </c>
      <c r="B235">
        <v>13590</v>
      </c>
      <c r="C235" t="s">
        <v>676</v>
      </c>
      <c r="D235" t="s">
        <v>677</v>
      </c>
      <c r="E235" t="s">
        <v>614</v>
      </c>
      <c r="F235">
        <v>1</v>
      </c>
      <c r="G235">
        <v>1</v>
      </c>
      <c r="H235">
        <v>1</v>
      </c>
      <c r="I235" t="s">
        <v>615</v>
      </c>
      <c r="J235">
        <v>8</v>
      </c>
      <c r="M235">
        <v>496</v>
      </c>
      <c r="N235">
        <v>14244</v>
      </c>
      <c r="P235" t="s">
        <v>4181</v>
      </c>
      <c r="Q235">
        <f>VLOOKUP(S235,'6'!$I$2:$J$33,2,FALSE)</f>
        <v>17</v>
      </c>
      <c r="R235">
        <f>VLOOKUP(S235,'4'!$C$11:$F$33,2,FALSE)</f>
        <v>24</v>
      </c>
      <c r="S235" t="str">
        <f t="shared" si="6"/>
        <v>X TP 3</v>
      </c>
      <c r="T235" t="s">
        <v>72</v>
      </c>
      <c r="U235" t="s">
        <v>492</v>
      </c>
      <c r="V235">
        <f>VLOOKUP(P235,[1]Sheet1!$B$2:$E$393,2,FALSE)</f>
        <v>0</v>
      </c>
      <c r="W235">
        <f>VLOOKUP(P235,[1]Sheet1!$B$2:$E$393,3,FALSE)</f>
        <v>0</v>
      </c>
      <c r="X235">
        <f>VLOOKUP(P235,[1]Sheet1!$B$2:$E$393,4,FALSE)</f>
        <v>0</v>
      </c>
      <c r="AB235">
        <v>13790</v>
      </c>
      <c r="AD235" t="s">
        <v>4549</v>
      </c>
      <c r="AE235">
        <v>862</v>
      </c>
      <c r="AF235">
        <f>VLOOKUP(AH235,'6'!$I$2:$J$33,2,FALSE)</f>
        <v>30</v>
      </c>
      <c r="AG235">
        <f>VLOOKUP(AH235,'4'!$C$11:$F$33,2,FALSE)</f>
        <v>26</v>
      </c>
      <c r="AH235" t="str">
        <f t="shared" si="7"/>
        <v>XI TP 4</v>
      </c>
      <c r="AI235" t="s">
        <v>73</v>
      </c>
      <c r="AJ235" t="s">
        <v>556</v>
      </c>
      <c r="AK235">
        <f>VLOOKUP(AD235,[1]xi!$B$3:$E$208,2,FALSE)</f>
        <v>0</v>
      </c>
      <c r="AL235">
        <f>VLOOKUP(AD235,[1]xi!$B$3:$E$208,3,FALSE)</f>
        <v>0</v>
      </c>
      <c r="AM235">
        <f>VLOOKUP(AD235,[1]xi!$B$3:$E$208,4,FALSE)</f>
        <v>0</v>
      </c>
      <c r="AN235" t="s">
        <v>4759</v>
      </c>
    </row>
    <row r="236" spans="1:40" x14ac:dyDescent="0.25">
      <c r="A236">
        <v>234</v>
      </c>
      <c r="B236">
        <v>13556</v>
      </c>
      <c r="C236" t="s">
        <v>678</v>
      </c>
      <c r="D236" t="s">
        <v>679</v>
      </c>
      <c r="E236" t="s">
        <v>680</v>
      </c>
      <c r="F236">
        <v>0</v>
      </c>
      <c r="G236">
        <v>0</v>
      </c>
      <c r="H236">
        <v>1</v>
      </c>
      <c r="I236" t="s">
        <v>681</v>
      </c>
      <c r="J236">
        <v>9</v>
      </c>
      <c r="M236">
        <v>497</v>
      </c>
      <c r="N236">
        <v>14100</v>
      </c>
      <c r="P236" t="s">
        <v>4182</v>
      </c>
      <c r="Q236">
        <f>VLOOKUP(S236,'6'!$I$2:$J$33,2,FALSE)</f>
        <v>18</v>
      </c>
      <c r="R236">
        <f>VLOOKUP(S236,'4'!$C$11:$F$33,2,FALSE)</f>
        <v>25</v>
      </c>
      <c r="S236" t="str">
        <f t="shared" si="6"/>
        <v>X TP 4</v>
      </c>
      <c r="T236" t="s">
        <v>72</v>
      </c>
      <c r="U236" t="s">
        <v>556</v>
      </c>
      <c r="V236">
        <f>VLOOKUP(P236,[1]Sheet1!$B$2:$E$393,2,FALSE)</f>
        <v>0</v>
      </c>
      <c r="W236">
        <f>VLOOKUP(P236,[1]Sheet1!$B$2:$E$393,3,FALSE)</f>
        <v>0</v>
      </c>
      <c r="X236">
        <f>VLOOKUP(P236,[1]Sheet1!$B$2:$E$393,4,FALSE)</f>
        <v>0</v>
      </c>
      <c r="AB236">
        <v>13791</v>
      </c>
      <c r="AD236" t="s">
        <v>4550</v>
      </c>
      <c r="AE236">
        <v>863</v>
      </c>
      <c r="AF236">
        <f>VLOOKUP(AH236,'6'!$I$2:$J$33,2,FALSE)</f>
        <v>30</v>
      </c>
      <c r="AG236">
        <f>VLOOKUP(AH236,'4'!$C$11:$F$33,2,FALSE)</f>
        <v>26</v>
      </c>
      <c r="AH236" t="str">
        <f t="shared" si="7"/>
        <v>XI TP 4</v>
      </c>
      <c r="AI236" t="s">
        <v>73</v>
      </c>
      <c r="AJ236" t="s">
        <v>556</v>
      </c>
      <c r="AK236">
        <f>VLOOKUP(AD236,[1]xi!$B$3:$E$208,2,FALSE)</f>
        <v>0</v>
      </c>
      <c r="AL236">
        <f>VLOOKUP(AD236,[1]xi!$B$3:$E$208,3,FALSE)</f>
        <v>0</v>
      </c>
      <c r="AM236">
        <f>VLOOKUP(AD236,[1]xi!$B$3:$E$208,4,FALSE)</f>
        <v>0</v>
      </c>
      <c r="AN236" t="s">
        <v>4759</v>
      </c>
    </row>
    <row r="237" spans="1:40" x14ac:dyDescent="0.25">
      <c r="A237">
        <v>235</v>
      </c>
      <c r="B237">
        <v>13557</v>
      </c>
      <c r="C237" t="s">
        <v>682</v>
      </c>
      <c r="D237" t="s">
        <v>683</v>
      </c>
      <c r="E237" t="s">
        <v>680</v>
      </c>
      <c r="F237">
        <v>0</v>
      </c>
      <c r="G237">
        <v>0</v>
      </c>
      <c r="H237">
        <v>0</v>
      </c>
      <c r="I237" t="s">
        <v>681</v>
      </c>
      <c r="J237">
        <v>9</v>
      </c>
      <c r="M237">
        <v>498</v>
      </c>
      <c r="N237">
        <v>14101</v>
      </c>
      <c r="P237" t="s">
        <v>4183</v>
      </c>
      <c r="Q237">
        <f>VLOOKUP(S237,'6'!$I$2:$J$33,2,FALSE)</f>
        <v>18</v>
      </c>
      <c r="R237">
        <f>VLOOKUP(S237,'4'!$C$11:$F$33,2,FALSE)</f>
        <v>25</v>
      </c>
      <c r="S237" t="str">
        <f t="shared" si="6"/>
        <v>X TP 4</v>
      </c>
      <c r="T237" t="s">
        <v>72</v>
      </c>
      <c r="U237" t="s">
        <v>556</v>
      </c>
      <c r="V237">
        <f>VLOOKUP(P237,[1]Sheet1!$B$2:$E$393,2,FALSE)</f>
        <v>0</v>
      </c>
      <c r="W237">
        <f>VLOOKUP(P237,[1]Sheet1!$B$2:$E$393,3,FALSE)</f>
        <v>0</v>
      </c>
      <c r="X237">
        <f>VLOOKUP(P237,[1]Sheet1!$B$2:$E$393,4,FALSE)</f>
        <v>0</v>
      </c>
      <c r="AB237">
        <v>13792</v>
      </c>
      <c r="AD237" t="s">
        <v>4551</v>
      </c>
      <c r="AE237">
        <v>864</v>
      </c>
      <c r="AF237">
        <f>VLOOKUP(AH237,'6'!$I$2:$J$33,2,FALSE)</f>
        <v>30</v>
      </c>
      <c r="AG237">
        <f>VLOOKUP(AH237,'4'!$C$11:$F$33,2,FALSE)</f>
        <v>26</v>
      </c>
      <c r="AH237" t="str">
        <f t="shared" si="7"/>
        <v>XI TP 4</v>
      </c>
      <c r="AI237" t="s">
        <v>73</v>
      </c>
      <c r="AJ237" t="s">
        <v>556</v>
      </c>
      <c r="AK237">
        <f>VLOOKUP(AD237,[1]xi!$B$3:$E$208,2,FALSE)</f>
        <v>0</v>
      </c>
      <c r="AL237">
        <f>VLOOKUP(AD237,[1]xi!$B$3:$E$208,3,FALSE)</f>
        <v>0</v>
      </c>
      <c r="AM237">
        <f>VLOOKUP(AD237,[1]xi!$B$3:$E$208,4,FALSE)</f>
        <v>0</v>
      </c>
      <c r="AN237" t="s">
        <v>4759</v>
      </c>
    </row>
    <row r="238" spans="1:40" x14ac:dyDescent="0.25">
      <c r="A238">
        <v>236</v>
      </c>
      <c r="B238">
        <v>13558</v>
      </c>
      <c r="C238" t="s">
        <v>684</v>
      </c>
      <c r="D238" t="s">
        <v>685</v>
      </c>
      <c r="E238" t="s">
        <v>680</v>
      </c>
      <c r="F238">
        <v>0</v>
      </c>
      <c r="G238">
        <v>0</v>
      </c>
      <c r="H238">
        <v>0</v>
      </c>
      <c r="I238" t="s">
        <v>681</v>
      </c>
      <c r="J238">
        <v>9</v>
      </c>
      <c r="M238">
        <v>499</v>
      </c>
      <c r="N238">
        <v>14102</v>
      </c>
      <c r="P238" t="s">
        <v>4184</v>
      </c>
      <c r="Q238">
        <f>VLOOKUP(S238,'6'!$I$2:$J$33,2,FALSE)</f>
        <v>18</v>
      </c>
      <c r="R238">
        <f>VLOOKUP(S238,'4'!$C$11:$F$33,2,FALSE)</f>
        <v>25</v>
      </c>
      <c r="S238" t="str">
        <f t="shared" si="6"/>
        <v>X TP 4</v>
      </c>
      <c r="T238" t="s">
        <v>72</v>
      </c>
      <c r="U238" t="s">
        <v>556</v>
      </c>
      <c r="V238">
        <f>VLOOKUP(P238,[1]Sheet1!$B$2:$E$393,2,FALSE)</f>
        <v>0</v>
      </c>
      <c r="W238">
        <f>VLOOKUP(P238,[1]Sheet1!$B$2:$E$393,3,FALSE)</f>
        <v>0</v>
      </c>
      <c r="X238">
        <f>VLOOKUP(P238,[1]Sheet1!$B$2:$E$393,4,FALSE)</f>
        <v>0</v>
      </c>
      <c r="AB238">
        <v>13793</v>
      </c>
      <c r="AD238" t="s">
        <v>4552</v>
      </c>
      <c r="AE238">
        <v>865</v>
      </c>
      <c r="AF238">
        <f>VLOOKUP(AH238,'6'!$I$2:$J$33,2,FALSE)</f>
        <v>30</v>
      </c>
      <c r="AG238">
        <f>VLOOKUP(AH238,'4'!$C$11:$F$33,2,FALSE)</f>
        <v>26</v>
      </c>
      <c r="AH238" t="str">
        <f t="shared" si="7"/>
        <v>XI TP 4</v>
      </c>
      <c r="AI238" t="s">
        <v>73</v>
      </c>
      <c r="AJ238" t="s">
        <v>556</v>
      </c>
      <c r="AK238">
        <f>VLOOKUP(AD238,[1]xi!$B$3:$E$208,2,FALSE)</f>
        <v>0</v>
      </c>
      <c r="AL238">
        <f>VLOOKUP(AD238,[1]xi!$B$3:$E$208,3,FALSE)</f>
        <v>0</v>
      </c>
      <c r="AM238">
        <f>VLOOKUP(AD238,[1]xi!$B$3:$E$208,4,FALSE)</f>
        <v>0</v>
      </c>
      <c r="AN238" t="s">
        <v>4759</v>
      </c>
    </row>
    <row r="239" spans="1:40" x14ac:dyDescent="0.25">
      <c r="A239">
        <v>237</v>
      </c>
      <c r="B239">
        <v>13559</v>
      </c>
      <c r="C239" t="s">
        <v>686</v>
      </c>
      <c r="D239" t="s">
        <v>687</v>
      </c>
      <c r="E239" t="s">
        <v>680</v>
      </c>
      <c r="F239">
        <v>0</v>
      </c>
      <c r="G239">
        <v>0</v>
      </c>
      <c r="H239">
        <v>0</v>
      </c>
      <c r="I239" t="s">
        <v>681</v>
      </c>
      <c r="J239">
        <v>9</v>
      </c>
      <c r="M239">
        <v>500</v>
      </c>
      <c r="N239">
        <v>14103</v>
      </c>
      <c r="P239" t="s">
        <v>4185</v>
      </c>
      <c r="Q239">
        <f>VLOOKUP(S239,'6'!$I$2:$J$33,2,FALSE)</f>
        <v>18</v>
      </c>
      <c r="R239">
        <f>VLOOKUP(S239,'4'!$C$11:$F$33,2,FALSE)</f>
        <v>25</v>
      </c>
      <c r="S239" t="str">
        <f t="shared" si="6"/>
        <v>X TP 4</v>
      </c>
      <c r="T239" t="s">
        <v>72</v>
      </c>
      <c r="U239" t="s">
        <v>556</v>
      </c>
      <c r="V239">
        <f>VLOOKUP(P239,[1]Sheet1!$B$2:$E$393,2,FALSE)</f>
        <v>0</v>
      </c>
      <c r="W239">
        <f>VLOOKUP(P239,[1]Sheet1!$B$2:$E$393,3,FALSE)</f>
        <v>0</v>
      </c>
      <c r="X239">
        <f>VLOOKUP(P239,[1]Sheet1!$B$2:$E$393,4,FALSE)</f>
        <v>0</v>
      </c>
      <c r="AB239">
        <v>13795</v>
      </c>
      <c r="AD239" t="s">
        <v>4553</v>
      </c>
      <c r="AE239">
        <v>866</v>
      </c>
      <c r="AF239">
        <f>VLOOKUP(AH239,'6'!$I$2:$J$33,2,FALSE)</f>
        <v>30</v>
      </c>
      <c r="AG239">
        <f>VLOOKUP(AH239,'4'!$C$11:$F$33,2,FALSE)</f>
        <v>26</v>
      </c>
      <c r="AH239" t="str">
        <f t="shared" si="7"/>
        <v>XI TP 4</v>
      </c>
      <c r="AI239" t="s">
        <v>73</v>
      </c>
      <c r="AJ239" t="s">
        <v>556</v>
      </c>
      <c r="AK239">
        <f>VLOOKUP(AD239,[1]xi!$B$3:$E$208,2,FALSE)</f>
        <v>1</v>
      </c>
      <c r="AL239">
        <f>VLOOKUP(AD239,[1]xi!$B$3:$E$208,3,FALSE)</f>
        <v>0</v>
      </c>
      <c r="AM239">
        <f>VLOOKUP(AD239,[1]xi!$B$3:$E$208,4,FALSE)</f>
        <v>2</v>
      </c>
      <c r="AN239" t="s">
        <v>4759</v>
      </c>
    </row>
    <row r="240" spans="1:40" x14ac:dyDescent="0.25">
      <c r="A240">
        <v>238</v>
      </c>
      <c r="B240">
        <v>13560</v>
      </c>
      <c r="C240" t="s">
        <v>688</v>
      </c>
      <c r="D240" t="s">
        <v>689</v>
      </c>
      <c r="E240" t="s">
        <v>680</v>
      </c>
      <c r="F240">
        <v>0</v>
      </c>
      <c r="G240">
        <v>2</v>
      </c>
      <c r="H240">
        <v>1</v>
      </c>
      <c r="I240" t="s">
        <v>681</v>
      </c>
      <c r="J240">
        <v>9</v>
      </c>
      <c r="M240">
        <v>501</v>
      </c>
      <c r="N240">
        <v>14104</v>
      </c>
      <c r="P240" t="s">
        <v>4186</v>
      </c>
      <c r="Q240">
        <f>VLOOKUP(S240,'6'!$I$2:$J$33,2,FALSE)</f>
        <v>18</v>
      </c>
      <c r="R240">
        <f>VLOOKUP(S240,'4'!$C$11:$F$33,2,FALSE)</f>
        <v>25</v>
      </c>
      <c r="S240" t="str">
        <f t="shared" si="6"/>
        <v>X TP 4</v>
      </c>
      <c r="T240" t="s">
        <v>72</v>
      </c>
      <c r="U240" t="s">
        <v>556</v>
      </c>
      <c r="V240">
        <f>VLOOKUP(P240,[1]Sheet1!$B$2:$E$393,2,FALSE)</f>
        <v>0</v>
      </c>
      <c r="W240">
        <f>VLOOKUP(P240,[1]Sheet1!$B$2:$E$393,3,FALSE)</f>
        <v>0</v>
      </c>
      <c r="X240">
        <f>VLOOKUP(P240,[1]Sheet1!$B$2:$E$393,4,FALSE)</f>
        <v>0</v>
      </c>
      <c r="AB240">
        <v>13796</v>
      </c>
      <c r="AD240" t="s">
        <v>4554</v>
      </c>
      <c r="AE240">
        <v>867</v>
      </c>
      <c r="AF240">
        <f>VLOOKUP(AH240,'6'!$I$2:$J$33,2,FALSE)</f>
        <v>30</v>
      </c>
      <c r="AG240">
        <f>VLOOKUP(AH240,'4'!$C$11:$F$33,2,FALSE)</f>
        <v>26</v>
      </c>
      <c r="AH240" t="str">
        <f t="shared" si="7"/>
        <v>XI TP 4</v>
      </c>
      <c r="AI240" t="s">
        <v>73</v>
      </c>
      <c r="AJ240" t="s">
        <v>556</v>
      </c>
      <c r="AK240">
        <f>VLOOKUP(AD240,[1]xi!$B$3:$E$208,2,FALSE)</f>
        <v>0</v>
      </c>
      <c r="AL240">
        <f>VLOOKUP(AD240,[1]xi!$B$3:$E$208,3,FALSE)</f>
        <v>0</v>
      </c>
      <c r="AM240">
        <f>VLOOKUP(AD240,[1]xi!$B$3:$E$208,4,FALSE)</f>
        <v>0</v>
      </c>
      <c r="AN240" t="s">
        <v>4759</v>
      </c>
    </row>
    <row r="241" spans="1:40" x14ac:dyDescent="0.25">
      <c r="A241">
        <v>239</v>
      </c>
      <c r="B241">
        <v>13561</v>
      </c>
      <c r="C241" t="s">
        <v>690</v>
      </c>
      <c r="D241" t="s">
        <v>691</v>
      </c>
      <c r="E241" t="s">
        <v>680</v>
      </c>
      <c r="F241">
        <v>0</v>
      </c>
      <c r="G241">
        <v>0</v>
      </c>
      <c r="H241">
        <v>0</v>
      </c>
      <c r="I241" t="s">
        <v>681</v>
      </c>
      <c r="J241">
        <v>9</v>
      </c>
      <c r="M241">
        <v>502</v>
      </c>
      <c r="N241">
        <v>14105</v>
      </c>
      <c r="P241" t="s">
        <v>4187</v>
      </c>
      <c r="Q241">
        <f>VLOOKUP(S241,'6'!$I$2:$J$33,2,FALSE)</f>
        <v>18</v>
      </c>
      <c r="R241">
        <f>VLOOKUP(S241,'4'!$C$11:$F$33,2,FALSE)</f>
        <v>25</v>
      </c>
      <c r="S241" t="str">
        <f t="shared" si="6"/>
        <v>X TP 4</v>
      </c>
      <c r="T241" t="s">
        <v>72</v>
      </c>
      <c r="U241" t="s">
        <v>556</v>
      </c>
      <c r="V241">
        <f>VLOOKUP(P241,[1]Sheet1!$B$2:$E$393,2,FALSE)</f>
        <v>0</v>
      </c>
      <c r="W241">
        <f>VLOOKUP(P241,[1]Sheet1!$B$2:$E$393,3,FALSE)</f>
        <v>0</v>
      </c>
      <c r="X241">
        <f>VLOOKUP(P241,[1]Sheet1!$B$2:$E$393,4,FALSE)</f>
        <v>0</v>
      </c>
      <c r="AB241">
        <v>13797</v>
      </c>
      <c r="AD241" t="s">
        <v>4555</v>
      </c>
      <c r="AE241">
        <v>868</v>
      </c>
      <c r="AF241">
        <f>VLOOKUP(AH241,'6'!$I$2:$J$33,2,FALSE)</f>
        <v>30</v>
      </c>
      <c r="AG241">
        <f>VLOOKUP(AH241,'4'!$C$11:$F$33,2,FALSE)</f>
        <v>26</v>
      </c>
      <c r="AH241" t="str">
        <f t="shared" si="7"/>
        <v>XI TP 4</v>
      </c>
      <c r="AI241" t="s">
        <v>73</v>
      </c>
      <c r="AJ241" t="s">
        <v>556</v>
      </c>
      <c r="AK241">
        <f>VLOOKUP(AD241,[1]xi!$B$3:$E$208,2,FALSE)</f>
        <v>0</v>
      </c>
      <c r="AL241">
        <f>VLOOKUP(AD241,[1]xi!$B$3:$E$208,3,FALSE)</f>
        <v>1</v>
      </c>
      <c r="AM241">
        <f>VLOOKUP(AD241,[1]xi!$B$3:$E$208,4,FALSE)</f>
        <v>0</v>
      </c>
      <c r="AN241" t="s">
        <v>4759</v>
      </c>
    </row>
    <row r="242" spans="1:40" x14ac:dyDescent="0.25">
      <c r="A242">
        <v>240</v>
      </c>
      <c r="B242">
        <v>13562</v>
      </c>
      <c r="C242" t="s">
        <v>692</v>
      </c>
      <c r="D242" t="s">
        <v>693</v>
      </c>
      <c r="E242" t="s">
        <v>680</v>
      </c>
      <c r="F242">
        <v>0</v>
      </c>
      <c r="G242">
        <v>0</v>
      </c>
      <c r="H242">
        <v>0</v>
      </c>
      <c r="I242" t="s">
        <v>681</v>
      </c>
      <c r="J242">
        <v>9</v>
      </c>
      <c r="M242">
        <v>503</v>
      </c>
      <c r="N242">
        <v>14106</v>
      </c>
      <c r="P242" t="s">
        <v>4188</v>
      </c>
      <c r="Q242">
        <f>VLOOKUP(S242,'6'!$I$2:$J$33,2,FALSE)</f>
        <v>18</v>
      </c>
      <c r="R242">
        <f>VLOOKUP(S242,'4'!$C$11:$F$33,2,FALSE)</f>
        <v>25</v>
      </c>
      <c r="S242" t="str">
        <f t="shared" si="6"/>
        <v>X TP 4</v>
      </c>
      <c r="T242" t="s">
        <v>72</v>
      </c>
      <c r="U242" t="s">
        <v>556</v>
      </c>
      <c r="V242">
        <f>VLOOKUP(P242,[1]Sheet1!$B$2:$E$393,2,FALSE)</f>
        <v>0</v>
      </c>
      <c r="W242">
        <f>VLOOKUP(P242,[1]Sheet1!$B$2:$E$393,3,FALSE)</f>
        <v>0</v>
      </c>
      <c r="X242">
        <f>VLOOKUP(P242,[1]Sheet1!$B$2:$E$393,4,FALSE)</f>
        <v>0</v>
      </c>
      <c r="AB242">
        <v>13798</v>
      </c>
      <c r="AD242" t="s">
        <v>4556</v>
      </c>
      <c r="AE242">
        <v>869</v>
      </c>
      <c r="AF242">
        <f>VLOOKUP(AH242,'6'!$I$2:$J$33,2,FALSE)</f>
        <v>30</v>
      </c>
      <c r="AG242">
        <f>VLOOKUP(AH242,'4'!$C$11:$F$33,2,FALSE)</f>
        <v>26</v>
      </c>
      <c r="AH242" t="str">
        <f t="shared" si="7"/>
        <v>XI TP 4</v>
      </c>
      <c r="AI242" t="s">
        <v>73</v>
      </c>
      <c r="AJ242" t="s">
        <v>556</v>
      </c>
      <c r="AK242">
        <f>VLOOKUP(AD242,[1]xi!$B$3:$E$208,2,FALSE)</f>
        <v>0</v>
      </c>
      <c r="AL242">
        <f>VLOOKUP(AD242,[1]xi!$B$3:$E$208,3,FALSE)</f>
        <v>1</v>
      </c>
      <c r="AM242">
        <f>VLOOKUP(AD242,[1]xi!$B$3:$E$208,4,FALSE)</f>
        <v>0</v>
      </c>
      <c r="AN242" t="s">
        <v>4759</v>
      </c>
    </row>
    <row r="243" spans="1:40" x14ac:dyDescent="0.25">
      <c r="A243">
        <v>241</v>
      </c>
      <c r="B243">
        <v>13563</v>
      </c>
      <c r="C243" t="s">
        <v>694</v>
      </c>
      <c r="D243" t="s">
        <v>695</v>
      </c>
      <c r="E243" t="s">
        <v>680</v>
      </c>
      <c r="F243">
        <v>0</v>
      </c>
      <c r="G243">
        <v>0</v>
      </c>
      <c r="H243">
        <v>1</v>
      </c>
      <c r="I243" t="s">
        <v>681</v>
      </c>
      <c r="J243">
        <v>9</v>
      </c>
      <c r="M243">
        <v>504</v>
      </c>
      <c r="N243">
        <v>14107</v>
      </c>
      <c r="P243" t="s">
        <v>4735</v>
      </c>
      <c r="Q243">
        <f>VLOOKUP(S243,'6'!$I$2:$J$33,2,FALSE)</f>
        <v>18</v>
      </c>
      <c r="R243">
        <f>VLOOKUP(S243,'4'!$C$11:$F$33,2,FALSE)</f>
        <v>25</v>
      </c>
      <c r="S243" t="str">
        <f t="shared" si="6"/>
        <v>X TP 4</v>
      </c>
      <c r="T243" t="s">
        <v>72</v>
      </c>
      <c r="U243" t="s">
        <v>556</v>
      </c>
      <c r="V243">
        <f>VLOOKUP(P243,[1]Sheet1!$B$2:$E$393,2,FALSE)</f>
        <v>0</v>
      </c>
      <c r="W243">
        <f>VLOOKUP(P243,[1]Sheet1!$B$2:$E$393,3,FALSE)</f>
        <v>0</v>
      </c>
      <c r="X243">
        <f>VLOOKUP(P243,[1]Sheet1!$B$2:$E$393,4,FALSE)</f>
        <v>0</v>
      </c>
      <c r="AB243">
        <v>13799</v>
      </c>
      <c r="AD243" t="s">
        <v>4557</v>
      </c>
      <c r="AE243">
        <v>870</v>
      </c>
      <c r="AF243">
        <f>VLOOKUP(AH243,'6'!$I$2:$J$33,2,FALSE)</f>
        <v>30</v>
      </c>
      <c r="AG243">
        <f>VLOOKUP(AH243,'4'!$C$11:$F$33,2,FALSE)</f>
        <v>26</v>
      </c>
      <c r="AH243" t="str">
        <f t="shared" si="7"/>
        <v>XI TP 4</v>
      </c>
      <c r="AI243" t="s">
        <v>73</v>
      </c>
      <c r="AJ243" t="s">
        <v>556</v>
      </c>
      <c r="AK243">
        <f>VLOOKUP(AD243,[1]xi!$B$3:$E$208,2,FALSE)</f>
        <v>1</v>
      </c>
      <c r="AL243">
        <f>VLOOKUP(AD243,[1]xi!$B$3:$E$208,3,FALSE)</f>
        <v>0</v>
      </c>
      <c r="AM243">
        <f>VLOOKUP(AD243,[1]xi!$B$3:$E$208,4,FALSE)</f>
        <v>0</v>
      </c>
      <c r="AN243" t="s">
        <v>4759</v>
      </c>
    </row>
    <row r="244" spans="1:40" x14ac:dyDescent="0.25">
      <c r="A244">
        <v>242</v>
      </c>
      <c r="B244">
        <v>13564</v>
      </c>
      <c r="C244" t="s">
        <v>696</v>
      </c>
      <c r="D244" t="s">
        <v>697</v>
      </c>
      <c r="E244" t="s">
        <v>680</v>
      </c>
      <c r="F244">
        <v>0</v>
      </c>
      <c r="G244">
        <v>0</v>
      </c>
      <c r="H244">
        <v>1</v>
      </c>
      <c r="I244" t="s">
        <v>681</v>
      </c>
      <c r="J244">
        <v>9</v>
      </c>
      <c r="M244">
        <v>505</v>
      </c>
      <c r="N244">
        <v>14108</v>
      </c>
      <c r="P244" t="s">
        <v>4190</v>
      </c>
      <c r="Q244">
        <f>VLOOKUP(S244,'6'!$I$2:$J$33,2,FALSE)</f>
        <v>18</v>
      </c>
      <c r="R244">
        <f>VLOOKUP(S244,'4'!$C$11:$F$33,2,FALSE)</f>
        <v>25</v>
      </c>
      <c r="S244" t="str">
        <f t="shared" si="6"/>
        <v>X TP 4</v>
      </c>
      <c r="T244" t="s">
        <v>72</v>
      </c>
      <c r="U244" t="s">
        <v>556</v>
      </c>
      <c r="V244">
        <f>VLOOKUP(P244,[1]Sheet1!$B$2:$E$393,2,FALSE)</f>
        <v>0</v>
      </c>
      <c r="W244">
        <f>VLOOKUP(P244,[1]Sheet1!$B$2:$E$393,3,FALSE)</f>
        <v>0</v>
      </c>
      <c r="X244">
        <f>VLOOKUP(P244,[1]Sheet1!$B$2:$E$393,4,FALSE)</f>
        <v>0</v>
      </c>
      <c r="AB244">
        <v>13800</v>
      </c>
      <c r="AD244" t="s">
        <v>4558</v>
      </c>
      <c r="AE244">
        <v>871</v>
      </c>
      <c r="AF244">
        <f>VLOOKUP(AH244,'6'!$I$2:$J$33,2,FALSE)</f>
        <v>30</v>
      </c>
      <c r="AG244">
        <f>VLOOKUP(AH244,'4'!$C$11:$F$33,2,FALSE)</f>
        <v>26</v>
      </c>
      <c r="AH244" t="str">
        <f t="shared" si="7"/>
        <v>XI TP 4</v>
      </c>
      <c r="AI244" t="s">
        <v>73</v>
      </c>
      <c r="AJ244" t="s">
        <v>556</v>
      </c>
      <c r="AK244">
        <f>VLOOKUP(AD244,[1]xi!$B$3:$E$208,2,FALSE)</f>
        <v>0</v>
      </c>
      <c r="AL244">
        <f>VLOOKUP(AD244,[1]xi!$B$3:$E$208,3,FALSE)</f>
        <v>0</v>
      </c>
      <c r="AM244">
        <f>VLOOKUP(AD244,[1]xi!$B$3:$E$208,4,FALSE)</f>
        <v>3</v>
      </c>
      <c r="AN244" t="s">
        <v>4759</v>
      </c>
    </row>
    <row r="245" spans="1:40" x14ac:dyDescent="0.25">
      <c r="A245">
        <v>243</v>
      </c>
      <c r="B245">
        <v>13565</v>
      </c>
      <c r="C245" t="s">
        <v>698</v>
      </c>
      <c r="D245" t="s">
        <v>699</v>
      </c>
      <c r="E245" t="s">
        <v>680</v>
      </c>
      <c r="F245">
        <v>0</v>
      </c>
      <c r="G245">
        <v>0</v>
      </c>
      <c r="H245">
        <v>0</v>
      </c>
      <c r="I245" t="s">
        <v>681</v>
      </c>
      <c r="J245">
        <v>9</v>
      </c>
      <c r="M245">
        <v>506</v>
      </c>
      <c r="N245">
        <v>14109</v>
      </c>
      <c r="P245" t="s">
        <v>4191</v>
      </c>
      <c r="Q245">
        <f>VLOOKUP(S245,'6'!$I$2:$J$33,2,FALSE)</f>
        <v>18</v>
      </c>
      <c r="R245">
        <f>VLOOKUP(S245,'4'!$C$11:$F$33,2,FALSE)</f>
        <v>25</v>
      </c>
      <c r="S245" t="str">
        <f t="shared" si="6"/>
        <v>X TP 4</v>
      </c>
      <c r="T245" t="s">
        <v>72</v>
      </c>
      <c r="U245" t="s">
        <v>556</v>
      </c>
      <c r="V245">
        <f>VLOOKUP(P245,[1]Sheet1!$B$2:$E$393,2,FALSE)</f>
        <v>0</v>
      </c>
      <c r="W245">
        <f>VLOOKUP(P245,[1]Sheet1!$B$2:$E$393,3,FALSE)</f>
        <v>0</v>
      </c>
      <c r="X245">
        <f>VLOOKUP(P245,[1]Sheet1!$B$2:$E$393,4,FALSE)</f>
        <v>0</v>
      </c>
      <c r="AB245">
        <v>13801</v>
      </c>
      <c r="AD245" t="s">
        <v>4559</v>
      </c>
      <c r="AE245">
        <v>872</v>
      </c>
      <c r="AF245">
        <f>VLOOKUP(AH245,'6'!$I$2:$J$33,2,FALSE)</f>
        <v>30</v>
      </c>
      <c r="AG245">
        <f>VLOOKUP(AH245,'4'!$C$11:$F$33,2,FALSE)</f>
        <v>26</v>
      </c>
      <c r="AH245" t="str">
        <f t="shared" si="7"/>
        <v>XI TP 4</v>
      </c>
      <c r="AI245" t="s">
        <v>73</v>
      </c>
      <c r="AJ245" t="s">
        <v>556</v>
      </c>
      <c r="AK245">
        <f>VLOOKUP(AD245,[1]xi!$B$3:$E$208,2,FALSE)</f>
        <v>0</v>
      </c>
      <c r="AL245">
        <f>VLOOKUP(AD245,[1]xi!$B$3:$E$208,3,FALSE)</f>
        <v>0</v>
      </c>
      <c r="AM245">
        <f>VLOOKUP(AD245,[1]xi!$B$3:$E$208,4,FALSE)</f>
        <v>3</v>
      </c>
      <c r="AN245" t="s">
        <v>4759</v>
      </c>
    </row>
    <row r="246" spans="1:40" x14ac:dyDescent="0.25">
      <c r="A246">
        <v>244</v>
      </c>
      <c r="B246">
        <v>13567</v>
      </c>
      <c r="C246" t="s">
        <v>700</v>
      </c>
      <c r="D246" t="s">
        <v>701</v>
      </c>
      <c r="E246" t="s">
        <v>680</v>
      </c>
      <c r="F246">
        <v>0</v>
      </c>
      <c r="G246">
        <v>3</v>
      </c>
      <c r="H246">
        <v>0</v>
      </c>
      <c r="I246" t="s">
        <v>681</v>
      </c>
      <c r="J246">
        <v>9</v>
      </c>
      <c r="M246">
        <v>507</v>
      </c>
      <c r="N246">
        <v>14110</v>
      </c>
      <c r="P246" t="s">
        <v>4192</v>
      </c>
      <c r="Q246">
        <f>VLOOKUP(S246,'6'!$I$2:$J$33,2,FALSE)</f>
        <v>18</v>
      </c>
      <c r="R246">
        <f>VLOOKUP(S246,'4'!$C$11:$F$33,2,FALSE)</f>
        <v>25</v>
      </c>
      <c r="S246" t="str">
        <f t="shared" si="6"/>
        <v>X TP 4</v>
      </c>
      <c r="T246" t="s">
        <v>72</v>
      </c>
      <c r="U246" t="s">
        <v>556</v>
      </c>
      <c r="V246">
        <f>VLOOKUP(P246,[1]Sheet1!$B$2:$E$393,2,FALSE)</f>
        <v>0</v>
      </c>
      <c r="W246">
        <f>VLOOKUP(P246,[1]Sheet1!$B$2:$E$393,3,FALSE)</f>
        <v>0</v>
      </c>
      <c r="X246">
        <f>VLOOKUP(P246,[1]Sheet1!$B$2:$E$393,4,FALSE)</f>
        <v>0</v>
      </c>
      <c r="AB246">
        <v>13802</v>
      </c>
      <c r="AD246" t="s">
        <v>4560</v>
      </c>
      <c r="AE246">
        <v>873</v>
      </c>
      <c r="AF246">
        <f>VLOOKUP(AH246,'6'!$I$2:$J$33,2,FALSE)</f>
        <v>30</v>
      </c>
      <c r="AG246">
        <f>VLOOKUP(AH246,'4'!$C$11:$F$33,2,FALSE)</f>
        <v>26</v>
      </c>
      <c r="AH246" t="str">
        <f t="shared" si="7"/>
        <v>XI TP 4</v>
      </c>
      <c r="AI246" t="s">
        <v>73</v>
      </c>
      <c r="AJ246" t="s">
        <v>556</v>
      </c>
      <c r="AK246">
        <f>VLOOKUP(AD246,[1]xi!$B$3:$E$208,2,FALSE)</f>
        <v>0</v>
      </c>
      <c r="AL246">
        <f>VLOOKUP(AD246,[1]xi!$B$3:$E$208,3,FALSE)</f>
        <v>1</v>
      </c>
      <c r="AM246">
        <f>VLOOKUP(AD246,[1]xi!$B$3:$E$208,4,FALSE)</f>
        <v>0</v>
      </c>
      <c r="AN246" t="s">
        <v>4759</v>
      </c>
    </row>
    <row r="247" spans="1:40" x14ac:dyDescent="0.25">
      <c r="A247">
        <v>245</v>
      </c>
      <c r="B247">
        <v>13568</v>
      </c>
      <c r="C247" t="s">
        <v>702</v>
      </c>
      <c r="D247" t="s">
        <v>703</v>
      </c>
      <c r="E247" t="s">
        <v>680</v>
      </c>
      <c r="F247">
        <v>0</v>
      </c>
      <c r="G247">
        <v>3</v>
      </c>
      <c r="H247">
        <v>0</v>
      </c>
      <c r="I247" t="s">
        <v>681</v>
      </c>
      <c r="J247">
        <v>9</v>
      </c>
      <c r="M247">
        <v>508</v>
      </c>
      <c r="N247">
        <v>14111</v>
      </c>
      <c r="P247" t="s">
        <v>4193</v>
      </c>
      <c r="Q247">
        <f>VLOOKUP(S247,'6'!$I$2:$J$33,2,FALSE)</f>
        <v>18</v>
      </c>
      <c r="R247">
        <f>VLOOKUP(S247,'4'!$C$11:$F$33,2,FALSE)</f>
        <v>25</v>
      </c>
      <c r="S247" t="str">
        <f t="shared" si="6"/>
        <v>X TP 4</v>
      </c>
      <c r="T247" t="s">
        <v>72</v>
      </c>
      <c r="U247" t="s">
        <v>556</v>
      </c>
      <c r="V247">
        <f>VLOOKUP(P247,[1]Sheet1!$B$2:$E$393,2,FALSE)</f>
        <v>0</v>
      </c>
      <c r="W247">
        <f>VLOOKUP(P247,[1]Sheet1!$B$2:$E$393,3,FALSE)</f>
        <v>0</v>
      </c>
      <c r="X247">
        <f>VLOOKUP(P247,[1]Sheet1!$B$2:$E$393,4,FALSE)</f>
        <v>0</v>
      </c>
      <c r="AB247">
        <v>13848</v>
      </c>
      <c r="AD247" t="s">
        <v>4561</v>
      </c>
      <c r="AE247">
        <v>874</v>
      </c>
      <c r="AF247">
        <f>VLOOKUP(AH247,'6'!$I$2:$J$33,2,FALSE)</f>
        <v>31</v>
      </c>
      <c r="AG247">
        <f>VLOOKUP(AH247,'4'!$C$11:$F$33,2,FALSE)</f>
        <v>29</v>
      </c>
      <c r="AH247" t="str">
        <f t="shared" si="7"/>
        <v>XI TSM 1</v>
      </c>
      <c r="AI247" t="s">
        <v>73</v>
      </c>
      <c r="AJ247" t="s">
        <v>615</v>
      </c>
      <c r="AK247">
        <f>VLOOKUP(AD247,[1]xi!$B$3:$E$208,2,FALSE)</f>
        <v>1</v>
      </c>
      <c r="AL247">
        <f>VLOOKUP(AD247,[1]xi!$B$3:$E$208,3,FALSE)</f>
        <v>1</v>
      </c>
      <c r="AM247">
        <f>VLOOKUP(AD247,[1]xi!$B$3:$E$208,4,FALSE)</f>
        <v>1</v>
      </c>
      <c r="AN247" t="s">
        <v>4759</v>
      </c>
    </row>
    <row r="248" spans="1:40" x14ac:dyDescent="0.25">
      <c r="A248">
        <v>246</v>
      </c>
      <c r="B248">
        <v>13569</v>
      </c>
      <c r="C248" t="s">
        <v>704</v>
      </c>
      <c r="D248" t="s">
        <v>705</v>
      </c>
      <c r="E248" t="s">
        <v>680</v>
      </c>
      <c r="F248">
        <v>0</v>
      </c>
      <c r="G248">
        <v>0</v>
      </c>
      <c r="H248">
        <v>3</v>
      </c>
      <c r="I248" t="s">
        <v>681</v>
      </c>
      <c r="J248">
        <v>9</v>
      </c>
      <c r="M248">
        <v>509</v>
      </c>
      <c r="N248">
        <v>14112</v>
      </c>
      <c r="P248" t="s">
        <v>4194</v>
      </c>
      <c r="Q248">
        <f>VLOOKUP(S248,'6'!$I$2:$J$33,2,FALSE)</f>
        <v>18</v>
      </c>
      <c r="R248">
        <f>VLOOKUP(S248,'4'!$C$11:$F$33,2,FALSE)</f>
        <v>25</v>
      </c>
      <c r="S248" t="str">
        <f t="shared" si="6"/>
        <v>X TP 4</v>
      </c>
      <c r="T248" t="s">
        <v>72</v>
      </c>
      <c r="U248" t="s">
        <v>556</v>
      </c>
      <c r="V248">
        <f>VLOOKUP(P248,[1]Sheet1!$B$2:$E$393,2,FALSE)</f>
        <v>0</v>
      </c>
      <c r="W248">
        <f>VLOOKUP(P248,[1]Sheet1!$B$2:$E$393,3,FALSE)</f>
        <v>0</v>
      </c>
      <c r="X248">
        <f>VLOOKUP(P248,[1]Sheet1!$B$2:$E$393,4,FALSE)</f>
        <v>0</v>
      </c>
      <c r="AB248">
        <v>13849</v>
      </c>
      <c r="AD248" t="s">
        <v>4562</v>
      </c>
      <c r="AE248">
        <v>875</v>
      </c>
      <c r="AF248">
        <f>VLOOKUP(AH248,'6'!$I$2:$J$33,2,FALSE)</f>
        <v>31</v>
      </c>
      <c r="AG248">
        <f>VLOOKUP(AH248,'4'!$C$11:$F$33,2,FALSE)</f>
        <v>29</v>
      </c>
      <c r="AH248" t="str">
        <f t="shared" si="7"/>
        <v>XI TSM 1</v>
      </c>
      <c r="AI248" t="s">
        <v>73</v>
      </c>
      <c r="AJ248" t="s">
        <v>615</v>
      </c>
      <c r="AK248">
        <f>VLOOKUP(AD248,[1]xi!$B$3:$E$208,2,FALSE)</f>
        <v>0</v>
      </c>
      <c r="AL248">
        <f>VLOOKUP(AD248,[1]xi!$B$3:$E$208,3,FALSE)</f>
        <v>1</v>
      </c>
      <c r="AM248">
        <f>VLOOKUP(AD248,[1]xi!$B$3:$E$208,4,FALSE)</f>
        <v>0</v>
      </c>
      <c r="AN248" t="s">
        <v>4759</v>
      </c>
    </row>
    <row r="249" spans="1:40" x14ac:dyDescent="0.25">
      <c r="A249">
        <v>247</v>
      </c>
      <c r="B249">
        <v>13570</v>
      </c>
      <c r="C249" t="s">
        <v>706</v>
      </c>
      <c r="D249" t="s">
        <v>707</v>
      </c>
      <c r="E249" t="s">
        <v>680</v>
      </c>
      <c r="F249">
        <v>0</v>
      </c>
      <c r="G249">
        <v>1</v>
      </c>
      <c r="H249">
        <v>2</v>
      </c>
      <c r="I249" t="s">
        <v>681</v>
      </c>
      <c r="J249">
        <v>9</v>
      </c>
      <c r="M249">
        <v>510</v>
      </c>
      <c r="N249">
        <v>14113</v>
      </c>
      <c r="P249" t="s">
        <v>4195</v>
      </c>
      <c r="Q249">
        <f>VLOOKUP(S249,'6'!$I$2:$J$33,2,FALSE)</f>
        <v>18</v>
      </c>
      <c r="R249">
        <f>VLOOKUP(S249,'4'!$C$11:$F$33,2,FALSE)</f>
        <v>25</v>
      </c>
      <c r="S249" t="str">
        <f t="shared" si="6"/>
        <v>X TP 4</v>
      </c>
      <c r="T249" t="s">
        <v>72</v>
      </c>
      <c r="U249" t="s">
        <v>556</v>
      </c>
      <c r="V249">
        <f>VLOOKUP(P249,[1]Sheet1!$B$2:$E$393,2,FALSE)</f>
        <v>0</v>
      </c>
      <c r="W249">
        <f>VLOOKUP(P249,[1]Sheet1!$B$2:$E$393,3,FALSE)</f>
        <v>0</v>
      </c>
      <c r="X249">
        <f>VLOOKUP(P249,[1]Sheet1!$B$2:$E$393,4,FALSE)</f>
        <v>0</v>
      </c>
      <c r="AB249">
        <v>13851</v>
      </c>
      <c r="AD249" t="s">
        <v>4563</v>
      </c>
      <c r="AE249">
        <v>876</v>
      </c>
      <c r="AF249">
        <f>VLOOKUP(AH249,'6'!$I$2:$J$33,2,FALSE)</f>
        <v>31</v>
      </c>
      <c r="AG249">
        <f>VLOOKUP(AH249,'4'!$C$11:$F$33,2,FALSE)</f>
        <v>29</v>
      </c>
      <c r="AH249" t="str">
        <f t="shared" si="7"/>
        <v>XI TSM 1</v>
      </c>
      <c r="AI249" t="s">
        <v>73</v>
      </c>
      <c r="AJ249" t="s">
        <v>615</v>
      </c>
      <c r="AK249">
        <f>VLOOKUP(AD249,[1]xi!$B$3:$E$208,2,FALSE)</f>
        <v>0</v>
      </c>
      <c r="AL249">
        <f>VLOOKUP(AD249,[1]xi!$B$3:$E$208,3,FALSE)</f>
        <v>0</v>
      </c>
      <c r="AM249">
        <f>VLOOKUP(AD249,[1]xi!$B$3:$E$208,4,FALSE)</f>
        <v>0</v>
      </c>
      <c r="AN249" t="s">
        <v>4759</v>
      </c>
    </row>
    <row r="250" spans="1:40" x14ac:dyDescent="0.25">
      <c r="A250">
        <v>248</v>
      </c>
      <c r="B250">
        <v>13571</v>
      </c>
      <c r="C250" t="s">
        <v>708</v>
      </c>
      <c r="D250" t="s">
        <v>709</v>
      </c>
      <c r="E250" t="s">
        <v>680</v>
      </c>
      <c r="F250">
        <v>0</v>
      </c>
      <c r="G250">
        <v>1</v>
      </c>
      <c r="H250">
        <v>0</v>
      </c>
      <c r="I250" t="s">
        <v>681</v>
      </c>
      <c r="J250">
        <v>9</v>
      </c>
      <c r="M250">
        <v>511</v>
      </c>
      <c r="N250">
        <v>14114</v>
      </c>
      <c r="P250" t="s">
        <v>4196</v>
      </c>
      <c r="Q250">
        <f>VLOOKUP(S250,'6'!$I$2:$J$33,2,FALSE)</f>
        <v>18</v>
      </c>
      <c r="R250">
        <f>VLOOKUP(S250,'4'!$C$11:$F$33,2,FALSE)</f>
        <v>25</v>
      </c>
      <c r="S250" t="str">
        <f t="shared" si="6"/>
        <v>X TP 4</v>
      </c>
      <c r="T250" t="s">
        <v>72</v>
      </c>
      <c r="U250" t="s">
        <v>556</v>
      </c>
      <c r="V250">
        <f>VLOOKUP(P250,[1]Sheet1!$B$2:$E$393,2,FALSE)</f>
        <v>0</v>
      </c>
      <c r="W250">
        <f>VLOOKUP(P250,[1]Sheet1!$B$2:$E$393,3,FALSE)</f>
        <v>0</v>
      </c>
      <c r="X250">
        <f>VLOOKUP(P250,[1]Sheet1!$B$2:$E$393,4,FALSE)</f>
        <v>0</v>
      </c>
      <c r="AB250">
        <v>13852</v>
      </c>
      <c r="AD250" t="s">
        <v>4564</v>
      </c>
      <c r="AE250">
        <v>877</v>
      </c>
      <c r="AF250">
        <f>VLOOKUP(AH250,'6'!$I$2:$J$33,2,FALSE)</f>
        <v>31</v>
      </c>
      <c r="AG250">
        <f>VLOOKUP(AH250,'4'!$C$11:$F$33,2,FALSE)</f>
        <v>29</v>
      </c>
      <c r="AH250" t="str">
        <f t="shared" si="7"/>
        <v>XI TSM 1</v>
      </c>
      <c r="AI250" t="s">
        <v>73</v>
      </c>
      <c r="AJ250" t="s">
        <v>615</v>
      </c>
      <c r="AK250">
        <f>VLOOKUP(AD250,[1]xi!$B$3:$E$208,2,FALSE)</f>
        <v>0</v>
      </c>
      <c r="AL250">
        <f>VLOOKUP(AD250,[1]xi!$B$3:$E$208,3,FALSE)</f>
        <v>0</v>
      </c>
      <c r="AM250">
        <f>VLOOKUP(AD250,[1]xi!$B$3:$E$208,4,FALSE)</f>
        <v>0</v>
      </c>
      <c r="AN250" t="s">
        <v>4759</v>
      </c>
    </row>
    <row r="251" spans="1:40" x14ac:dyDescent="0.25">
      <c r="A251">
        <v>249</v>
      </c>
      <c r="B251">
        <v>13572</v>
      </c>
      <c r="C251" t="s">
        <v>710</v>
      </c>
      <c r="D251" t="s">
        <v>711</v>
      </c>
      <c r="E251" t="s">
        <v>680</v>
      </c>
      <c r="F251">
        <v>0</v>
      </c>
      <c r="G251">
        <v>0</v>
      </c>
      <c r="H251">
        <v>2</v>
      </c>
      <c r="I251" t="s">
        <v>681</v>
      </c>
      <c r="J251">
        <v>9</v>
      </c>
      <c r="M251">
        <v>512</v>
      </c>
      <c r="N251">
        <v>14115</v>
      </c>
      <c r="P251" t="s">
        <v>4197</v>
      </c>
      <c r="Q251">
        <f>VLOOKUP(S251,'6'!$I$2:$J$33,2,FALSE)</f>
        <v>18</v>
      </c>
      <c r="R251">
        <f>VLOOKUP(S251,'4'!$C$11:$F$33,2,FALSE)</f>
        <v>25</v>
      </c>
      <c r="S251" t="str">
        <f t="shared" si="6"/>
        <v>X TP 4</v>
      </c>
      <c r="T251" t="s">
        <v>72</v>
      </c>
      <c r="U251" t="s">
        <v>556</v>
      </c>
      <c r="V251">
        <f>VLOOKUP(P251,[1]Sheet1!$B$2:$E$393,2,FALSE)</f>
        <v>0</v>
      </c>
      <c r="W251">
        <f>VLOOKUP(P251,[1]Sheet1!$B$2:$E$393,3,FALSE)</f>
        <v>0</v>
      </c>
      <c r="X251">
        <f>VLOOKUP(P251,[1]Sheet1!$B$2:$E$393,4,FALSE)</f>
        <v>0</v>
      </c>
      <c r="AB251">
        <v>13854</v>
      </c>
      <c r="AD251" t="s">
        <v>4565</v>
      </c>
      <c r="AE251">
        <v>878</v>
      </c>
      <c r="AF251">
        <f>VLOOKUP(AH251,'6'!$I$2:$J$33,2,FALSE)</f>
        <v>31</v>
      </c>
      <c r="AG251">
        <f>VLOOKUP(AH251,'4'!$C$11:$F$33,2,FALSE)</f>
        <v>29</v>
      </c>
      <c r="AH251" t="str">
        <f t="shared" si="7"/>
        <v>XI TSM 1</v>
      </c>
      <c r="AI251" t="s">
        <v>73</v>
      </c>
      <c r="AJ251" t="s">
        <v>615</v>
      </c>
      <c r="AK251">
        <f>VLOOKUP(AD251,[1]xi!$B$3:$E$208,2,FALSE)</f>
        <v>1</v>
      </c>
      <c r="AL251">
        <f>VLOOKUP(AD251,[1]xi!$B$3:$E$208,3,FALSE)</f>
        <v>0</v>
      </c>
      <c r="AM251">
        <f>VLOOKUP(AD251,[1]xi!$B$3:$E$208,4,FALSE)</f>
        <v>2</v>
      </c>
      <c r="AN251" t="s">
        <v>4759</v>
      </c>
    </row>
    <row r="252" spans="1:40" x14ac:dyDescent="0.25">
      <c r="A252">
        <v>250</v>
      </c>
      <c r="B252">
        <v>13573</v>
      </c>
      <c r="C252" t="s">
        <v>712</v>
      </c>
      <c r="D252" t="s">
        <v>713</v>
      </c>
      <c r="E252" t="s">
        <v>680</v>
      </c>
      <c r="F252">
        <v>0</v>
      </c>
      <c r="G252">
        <v>0</v>
      </c>
      <c r="H252">
        <v>0</v>
      </c>
      <c r="I252" t="s">
        <v>681</v>
      </c>
      <c r="J252">
        <v>9</v>
      </c>
      <c r="M252">
        <v>513</v>
      </c>
      <c r="N252">
        <v>14116</v>
      </c>
      <c r="P252" t="s">
        <v>4198</v>
      </c>
      <c r="Q252">
        <f>VLOOKUP(S252,'6'!$I$2:$J$33,2,FALSE)</f>
        <v>18</v>
      </c>
      <c r="R252">
        <f>VLOOKUP(S252,'4'!$C$11:$F$33,2,FALSE)</f>
        <v>25</v>
      </c>
      <c r="S252" t="str">
        <f t="shared" si="6"/>
        <v>X TP 4</v>
      </c>
      <c r="T252" t="s">
        <v>72</v>
      </c>
      <c r="U252" t="s">
        <v>556</v>
      </c>
      <c r="V252">
        <f>VLOOKUP(P252,[1]Sheet1!$B$2:$E$393,2,FALSE)</f>
        <v>0</v>
      </c>
      <c r="W252">
        <f>VLOOKUP(P252,[1]Sheet1!$B$2:$E$393,3,FALSE)</f>
        <v>0</v>
      </c>
      <c r="X252">
        <f>VLOOKUP(P252,[1]Sheet1!$B$2:$E$393,4,FALSE)</f>
        <v>0</v>
      </c>
      <c r="AB252">
        <v>13855</v>
      </c>
      <c r="AD252" t="s">
        <v>4566</v>
      </c>
      <c r="AE252">
        <v>879</v>
      </c>
      <c r="AF252">
        <f>VLOOKUP(AH252,'6'!$I$2:$J$33,2,FALSE)</f>
        <v>31</v>
      </c>
      <c r="AG252">
        <f>VLOOKUP(AH252,'4'!$C$11:$F$33,2,FALSE)</f>
        <v>29</v>
      </c>
      <c r="AH252" t="str">
        <f t="shared" si="7"/>
        <v>XI TSM 1</v>
      </c>
      <c r="AI252" t="s">
        <v>73</v>
      </c>
      <c r="AJ252" t="s">
        <v>615</v>
      </c>
      <c r="AK252">
        <f>VLOOKUP(AD252,[1]xi!$B$3:$E$208,2,FALSE)</f>
        <v>0</v>
      </c>
      <c r="AL252">
        <f>VLOOKUP(AD252,[1]xi!$B$3:$E$208,3,FALSE)</f>
        <v>0</v>
      </c>
      <c r="AM252">
        <f>VLOOKUP(AD252,[1]xi!$B$3:$E$208,4,FALSE)</f>
        <v>0</v>
      </c>
      <c r="AN252" t="s">
        <v>4759</v>
      </c>
    </row>
    <row r="253" spans="1:40" x14ac:dyDescent="0.25">
      <c r="A253">
        <v>251</v>
      </c>
      <c r="B253">
        <v>13574</v>
      </c>
      <c r="C253" t="s">
        <v>714</v>
      </c>
      <c r="D253" t="s">
        <v>715</v>
      </c>
      <c r="E253" t="s">
        <v>680</v>
      </c>
      <c r="F253">
        <v>0</v>
      </c>
      <c r="G253">
        <v>0</v>
      </c>
      <c r="H253">
        <v>1</v>
      </c>
      <c r="I253" t="s">
        <v>681</v>
      </c>
      <c r="J253">
        <v>9</v>
      </c>
      <c r="M253">
        <v>514</v>
      </c>
      <c r="N253">
        <v>14117</v>
      </c>
      <c r="P253" t="s">
        <v>4199</v>
      </c>
      <c r="Q253">
        <f>VLOOKUP(S253,'6'!$I$2:$J$33,2,FALSE)</f>
        <v>18</v>
      </c>
      <c r="R253">
        <f>VLOOKUP(S253,'4'!$C$11:$F$33,2,FALSE)</f>
        <v>25</v>
      </c>
      <c r="S253" t="str">
        <f t="shared" si="6"/>
        <v>X TP 4</v>
      </c>
      <c r="T253" t="s">
        <v>72</v>
      </c>
      <c r="U253" t="s">
        <v>556</v>
      </c>
      <c r="V253">
        <f>VLOOKUP(P253,[1]Sheet1!$B$2:$E$393,2,FALSE)</f>
        <v>0</v>
      </c>
      <c r="W253">
        <f>VLOOKUP(P253,[1]Sheet1!$B$2:$E$393,3,FALSE)</f>
        <v>0</v>
      </c>
      <c r="X253">
        <f>VLOOKUP(P253,[1]Sheet1!$B$2:$E$393,4,FALSE)</f>
        <v>0</v>
      </c>
      <c r="AB253">
        <v>13856</v>
      </c>
      <c r="AD253" t="s">
        <v>4567</v>
      </c>
      <c r="AE253">
        <v>880</v>
      </c>
      <c r="AF253">
        <f>VLOOKUP(AH253,'6'!$I$2:$J$33,2,FALSE)</f>
        <v>31</v>
      </c>
      <c r="AG253">
        <f>VLOOKUP(AH253,'4'!$C$11:$F$33,2,FALSE)</f>
        <v>29</v>
      </c>
      <c r="AH253" t="str">
        <f t="shared" si="7"/>
        <v>XI TSM 1</v>
      </c>
      <c r="AI253" t="s">
        <v>73</v>
      </c>
      <c r="AJ253" t="s">
        <v>615</v>
      </c>
      <c r="AK253">
        <f>VLOOKUP(AD253,[1]xi!$B$3:$E$208,2,FALSE)</f>
        <v>1</v>
      </c>
      <c r="AL253">
        <f>VLOOKUP(AD253,[1]xi!$B$3:$E$208,3,FALSE)</f>
        <v>1</v>
      </c>
      <c r="AM253">
        <f>VLOOKUP(AD253,[1]xi!$B$3:$E$208,4,FALSE)</f>
        <v>1</v>
      </c>
      <c r="AN253" t="s">
        <v>4759</v>
      </c>
    </row>
    <row r="254" spans="1:40" x14ac:dyDescent="0.25">
      <c r="A254">
        <v>252</v>
      </c>
      <c r="B254">
        <v>13575</v>
      </c>
      <c r="C254" t="s">
        <v>716</v>
      </c>
      <c r="D254" t="s">
        <v>717</v>
      </c>
      <c r="E254" t="s">
        <v>680</v>
      </c>
      <c r="F254">
        <v>0</v>
      </c>
      <c r="G254">
        <v>2</v>
      </c>
      <c r="H254">
        <v>1</v>
      </c>
      <c r="I254" t="s">
        <v>681</v>
      </c>
      <c r="J254">
        <v>9</v>
      </c>
      <c r="M254">
        <v>515</v>
      </c>
      <c r="N254">
        <v>14118</v>
      </c>
      <c r="P254" t="s">
        <v>4200</v>
      </c>
      <c r="Q254">
        <f>VLOOKUP(S254,'6'!$I$2:$J$33,2,FALSE)</f>
        <v>18</v>
      </c>
      <c r="R254">
        <f>VLOOKUP(S254,'4'!$C$11:$F$33,2,FALSE)</f>
        <v>25</v>
      </c>
      <c r="S254" t="str">
        <f t="shared" si="6"/>
        <v>X TP 4</v>
      </c>
      <c r="T254" t="s">
        <v>72</v>
      </c>
      <c r="U254" t="s">
        <v>556</v>
      </c>
      <c r="V254">
        <f>VLOOKUP(P254,[1]Sheet1!$B$2:$E$393,2,FALSE)</f>
        <v>0</v>
      </c>
      <c r="W254">
        <f>VLOOKUP(P254,[1]Sheet1!$B$2:$E$393,3,FALSE)</f>
        <v>0</v>
      </c>
      <c r="X254">
        <f>VLOOKUP(P254,[1]Sheet1!$B$2:$E$393,4,FALSE)</f>
        <v>0</v>
      </c>
      <c r="AB254">
        <v>13857</v>
      </c>
      <c r="AD254" t="s">
        <v>4568</v>
      </c>
      <c r="AE254">
        <v>881</v>
      </c>
      <c r="AF254">
        <f>VLOOKUP(AH254,'6'!$I$2:$J$33,2,FALSE)</f>
        <v>31</v>
      </c>
      <c r="AG254">
        <f>VLOOKUP(AH254,'4'!$C$11:$F$33,2,FALSE)</f>
        <v>29</v>
      </c>
      <c r="AH254" t="str">
        <f t="shared" si="7"/>
        <v>XI TSM 1</v>
      </c>
      <c r="AI254" t="s">
        <v>73</v>
      </c>
      <c r="AJ254" t="s">
        <v>615</v>
      </c>
      <c r="AK254">
        <f>VLOOKUP(AD254,[1]xi!$B$3:$E$208,2,FALSE)</f>
        <v>0</v>
      </c>
      <c r="AL254">
        <f>VLOOKUP(AD254,[1]xi!$B$3:$E$208,3,FALSE)</f>
        <v>0</v>
      </c>
      <c r="AM254">
        <f>VLOOKUP(AD254,[1]xi!$B$3:$E$208,4,FALSE)</f>
        <v>0</v>
      </c>
      <c r="AN254" t="s">
        <v>4759</v>
      </c>
    </row>
    <row r="255" spans="1:40" x14ac:dyDescent="0.25">
      <c r="A255">
        <v>253</v>
      </c>
      <c r="B255">
        <v>13576</v>
      </c>
      <c r="C255" t="s">
        <v>718</v>
      </c>
      <c r="D255" t="s">
        <v>719</v>
      </c>
      <c r="E255" t="s">
        <v>680</v>
      </c>
      <c r="F255">
        <v>0</v>
      </c>
      <c r="G255">
        <v>0</v>
      </c>
      <c r="H255">
        <v>2</v>
      </c>
      <c r="I255" t="s">
        <v>681</v>
      </c>
      <c r="J255">
        <v>9</v>
      </c>
      <c r="M255">
        <v>516</v>
      </c>
      <c r="N255">
        <v>14119</v>
      </c>
      <c r="P255" t="s">
        <v>4201</v>
      </c>
      <c r="Q255">
        <f>VLOOKUP(S255,'6'!$I$2:$J$33,2,FALSE)</f>
        <v>18</v>
      </c>
      <c r="R255">
        <f>VLOOKUP(S255,'4'!$C$11:$F$33,2,FALSE)</f>
        <v>25</v>
      </c>
      <c r="S255" t="str">
        <f t="shared" si="6"/>
        <v>X TP 4</v>
      </c>
      <c r="T255" t="s">
        <v>72</v>
      </c>
      <c r="U255" t="s">
        <v>556</v>
      </c>
      <c r="V255">
        <f>VLOOKUP(P255,[1]Sheet1!$B$2:$E$393,2,FALSE)</f>
        <v>0</v>
      </c>
      <c r="W255">
        <f>VLOOKUP(P255,[1]Sheet1!$B$2:$E$393,3,FALSE)</f>
        <v>0</v>
      </c>
      <c r="X255">
        <f>VLOOKUP(P255,[1]Sheet1!$B$2:$E$393,4,FALSE)</f>
        <v>0</v>
      </c>
      <c r="AB255">
        <v>13858</v>
      </c>
      <c r="AD255" t="s">
        <v>4569</v>
      </c>
      <c r="AE255">
        <v>882</v>
      </c>
      <c r="AF255">
        <f>VLOOKUP(AH255,'6'!$I$2:$J$33,2,FALSE)</f>
        <v>31</v>
      </c>
      <c r="AG255">
        <f>VLOOKUP(AH255,'4'!$C$11:$F$33,2,FALSE)</f>
        <v>29</v>
      </c>
      <c r="AH255" t="str">
        <f t="shared" si="7"/>
        <v>XI TSM 1</v>
      </c>
      <c r="AI255" t="s">
        <v>73</v>
      </c>
      <c r="AJ255" t="s">
        <v>615</v>
      </c>
      <c r="AK255">
        <f>VLOOKUP(AD255,[1]xi!$B$3:$E$208,2,FALSE)</f>
        <v>0</v>
      </c>
      <c r="AL255">
        <f>VLOOKUP(AD255,[1]xi!$B$3:$E$208,3,FALSE)</f>
        <v>0</v>
      </c>
      <c r="AM255">
        <f>VLOOKUP(AD255,[1]xi!$B$3:$E$208,4,FALSE)</f>
        <v>0</v>
      </c>
      <c r="AN255" t="s">
        <v>4759</v>
      </c>
    </row>
    <row r="256" spans="1:40" x14ac:dyDescent="0.25">
      <c r="A256">
        <v>254</v>
      </c>
      <c r="B256">
        <v>13577</v>
      </c>
      <c r="C256" t="s">
        <v>720</v>
      </c>
      <c r="D256" t="s">
        <v>721</v>
      </c>
      <c r="E256" t="s">
        <v>680</v>
      </c>
      <c r="F256">
        <v>0</v>
      </c>
      <c r="G256">
        <v>1</v>
      </c>
      <c r="H256">
        <v>1</v>
      </c>
      <c r="I256" t="s">
        <v>681</v>
      </c>
      <c r="J256">
        <v>9</v>
      </c>
      <c r="M256">
        <v>517</v>
      </c>
      <c r="N256">
        <v>14120</v>
      </c>
      <c r="P256" t="s">
        <v>4202</v>
      </c>
      <c r="Q256">
        <f>VLOOKUP(S256,'6'!$I$2:$J$33,2,FALSE)</f>
        <v>18</v>
      </c>
      <c r="R256">
        <f>VLOOKUP(S256,'4'!$C$11:$F$33,2,FALSE)</f>
        <v>25</v>
      </c>
      <c r="S256" t="str">
        <f t="shared" si="6"/>
        <v>X TP 4</v>
      </c>
      <c r="T256" t="s">
        <v>72</v>
      </c>
      <c r="U256" t="s">
        <v>556</v>
      </c>
      <c r="V256">
        <f>VLOOKUP(P256,[1]Sheet1!$B$2:$E$393,2,FALSE)</f>
        <v>0</v>
      </c>
      <c r="W256">
        <f>VLOOKUP(P256,[1]Sheet1!$B$2:$E$393,3,FALSE)</f>
        <v>0</v>
      </c>
      <c r="X256">
        <f>VLOOKUP(P256,[1]Sheet1!$B$2:$E$393,4,FALSE)</f>
        <v>0</v>
      </c>
      <c r="AB256">
        <v>13859</v>
      </c>
      <c r="AD256" t="s">
        <v>4570</v>
      </c>
      <c r="AE256">
        <v>883</v>
      </c>
      <c r="AF256">
        <f>VLOOKUP(AH256,'6'!$I$2:$J$33,2,FALSE)</f>
        <v>31</v>
      </c>
      <c r="AG256">
        <f>VLOOKUP(AH256,'4'!$C$11:$F$33,2,FALSE)</f>
        <v>29</v>
      </c>
      <c r="AH256" t="str">
        <f t="shared" si="7"/>
        <v>XI TSM 1</v>
      </c>
      <c r="AI256" t="s">
        <v>73</v>
      </c>
      <c r="AJ256" t="s">
        <v>615</v>
      </c>
      <c r="AK256">
        <f>VLOOKUP(AD256,[1]xi!$B$3:$E$208,2,FALSE)</f>
        <v>0</v>
      </c>
      <c r="AL256">
        <f>VLOOKUP(AD256,[1]xi!$B$3:$E$208,3,FALSE)</f>
        <v>0</v>
      </c>
      <c r="AM256">
        <f>VLOOKUP(AD256,[1]xi!$B$3:$E$208,4,FALSE)</f>
        <v>0</v>
      </c>
      <c r="AN256" t="s">
        <v>4759</v>
      </c>
    </row>
    <row r="257" spans="1:40" x14ac:dyDescent="0.25">
      <c r="A257">
        <v>255</v>
      </c>
      <c r="B257">
        <v>13578</v>
      </c>
      <c r="C257" t="s">
        <v>722</v>
      </c>
      <c r="D257" t="s">
        <v>723</v>
      </c>
      <c r="E257" t="s">
        <v>680</v>
      </c>
      <c r="F257">
        <v>0</v>
      </c>
      <c r="G257">
        <v>0</v>
      </c>
      <c r="H257">
        <v>0</v>
      </c>
      <c r="I257" t="s">
        <v>681</v>
      </c>
      <c r="J257">
        <v>9</v>
      </c>
      <c r="M257">
        <v>518</v>
      </c>
      <c r="N257">
        <v>14122</v>
      </c>
      <c r="P257" t="s">
        <v>4203</v>
      </c>
      <c r="Q257">
        <f>VLOOKUP(S257,'6'!$I$2:$J$33,2,FALSE)</f>
        <v>18</v>
      </c>
      <c r="R257">
        <f>VLOOKUP(S257,'4'!$C$11:$F$33,2,FALSE)</f>
        <v>25</v>
      </c>
      <c r="S257" t="str">
        <f t="shared" si="6"/>
        <v>X TP 4</v>
      </c>
      <c r="T257" t="s">
        <v>72</v>
      </c>
      <c r="U257" t="s">
        <v>556</v>
      </c>
      <c r="V257">
        <f>VLOOKUP(P257,[1]Sheet1!$B$2:$E$393,2,FALSE)</f>
        <v>0</v>
      </c>
      <c r="W257">
        <f>VLOOKUP(P257,[1]Sheet1!$B$2:$E$393,3,FALSE)</f>
        <v>0</v>
      </c>
      <c r="X257">
        <f>VLOOKUP(P257,[1]Sheet1!$B$2:$E$393,4,FALSE)</f>
        <v>0</v>
      </c>
      <c r="AB257">
        <v>13860</v>
      </c>
      <c r="AD257" t="s">
        <v>4571</v>
      </c>
      <c r="AE257">
        <v>884</v>
      </c>
      <c r="AF257">
        <f>VLOOKUP(AH257,'6'!$I$2:$J$33,2,FALSE)</f>
        <v>31</v>
      </c>
      <c r="AG257">
        <f>VLOOKUP(AH257,'4'!$C$11:$F$33,2,FALSE)</f>
        <v>29</v>
      </c>
      <c r="AH257" t="str">
        <f t="shared" si="7"/>
        <v>XI TSM 1</v>
      </c>
      <c r="AI257" t="s">
        <v>73</v>
      </c>
      <c r="AJ257" t="s">
        <v>615</v>
      </c>
      <c r="AK257">
        <f>VLOOKUP(AD257,[1]xi!$B$3:$E$208,2,FALSE)</f>
        <v>0</v>
      </c>
      <c r="AL257">
        <f>VLOOKUP(AD257,[1]xi!$B$3:$E$208,3,FALSE)</f>
        <v>0</v>
      </c>
      <c r="AM257">
        <f>VLOOKUP(AD257,[1]xi!$B$3:$E$208,4,FALSE)</f>
        <v>0</v>
      </c>
      <c r="AN257" t="s">
        <v>4759</v>
      </c>
    </row>
    <row r="258" spans="1:40" x14ac:dyDescent="0.25">
      <c r="A258">
        <v>256</v>
      </c>
      <c r="B258">
        <v>13579</v>
      </c>
      <c r="C258" t="s">
        <v>724</v>
      </c>
      <c r="D258" t="s">
        <v>725</v>
      </c>
      <c r="E258" t="s">
        <v>680</v>
      </c>
      <c r="F258">
        <v>0</v>
      </c>
      <c r="G258">
        <v>0</v>
      </c>
      <c r="H258">
        <v>1</v>
      </c>
      <c r="I258" t="s">
        <v>681</v>
      </c>
      <c r="J258">
        <v>9</v>
      </c>
      <c r="M258">
        <v>519</v>
      </c>
      <c r="N258">
        <v>14123</v>
      </c>
      <c r="P258" t="s">
        <v>4204</v>
      </c>
      <c r="Q258">
        <f>VLOOKUP(S258,'6'!$I$2:$J$33,2,FALSE)</f>
        <v>18</v>
      </c>
      <c r="R258">
        <f>VLOOKUP(S258,'4'!$C$11:$F$33,2,FALSE)</f>
        <v>25</v>
      </c>
      <c r="S258" t="str">
        <f t="shared" si="6"/>
        <v>X TP 4</v>
      </c>
      <c r="T258" t="s">
        <v>72</v>
      </c>
      <c r="U258" t="s">
        <v>556</v>
      </c>
      <c r="V258">
        <f>VLOOKUP(P258,[1]Sheet1!$B$2:$E$393,2,FALSE)</f>
        <v>3</v>
      </c>
      <c r="W258">
        <f>VLOOKUP(P258,[1]Sheet1!$B$2:$E$393,3,FALSE)</f>
        <v>0</v>
      </c>
      <c r="X258">
        <f>VLOOKUP(P258,[1]Sheet1!$B$2:$E$393,4,FALSE)</f>
        <v>0</v>
      </c>
      <c r="AB258">
        <v>13861</v>
      </c>
      <c r="AD258" t="s">
        <v>4572</v>
      </c>
      <c r="AE258">
        <v>885</v>
      </c>
      <c r="AF258">
        <f>VLOOKUP(AH258,'6'!$I$2:$J$33,2,FALSE)</f>
        <v>31</v>
      </c>
      <c r="AG258">
        <f>VLOOKUP(AH258,'4'!$C$11:$F$33,2,FALSE)</f>
        <v>29</v>
      </c>
      <c r="AH258" t="str">
        <f t="shared" si="7"/>
        <v>XI TSM 1</v>
      </c>
      <c r="AI258" t="s">
        <v>73</v>
      </c>
      <c r="AJ258" t="s">
        <v>615</v>
      </c>
      <c r="AK258">
        <f>VLOOKUP(AD258,[1]xi!$B$3:$E$208,2,FALSE)</f>
        <v>0</v>
      </c>
      <c r="AL258">
        <f>VLOOKUP(AD258,[1]xi!$B$3:$E$208,3,FALSE)</f>
        <v>0</v>
      </c>
      <c r="AM258">
        <f>VLOOKUP(AD258,[1]xi!$B$3:$E$208,4,FALSE)</f>
        <v>0</v>
      </c>
      <c r="AN258" t="s">
        <v>4759</v>
      </c>
    </row>
    <row r="259" spans="1:40" x14ac:dyDescent="0.25">
      <c r="A259">
        <v>257</v>
      </c>
      <c r="B259">
        <v>13581</v>
      </c>
      <c r="C259" t="s">
        <v>726</v>
      </c>
      <c r="D259" t="s">
        <v>727</v>
      </c>
      <c r="E259" t="s">
        <v>680</v>
      </c>
      <c r="F259">
        <v>0</v>
      </c>
      <c r="G259">
        <v>1</v>
      </c>
      <c r="H259">
        <v>2</v>
      </c>
      <c r="I259" t="s">
        <v>681</v>
      </c>
      <c r="J259">
        <v>9</v>
      </c>
      <c r="M259">
        <v>520</v>
      </c>
      <c r="N259">
        <v>14124</v>
      </c>
      <c r="P259" t="s">
        <v>4205</v>
      </c>
      <c r="Q259">
        <f>VLOOKUP(S259,'6'!$I$2:$J$33,2,FALSE)</f>
        <v>18</v>
      </c>
      <c r="R259">
        <f>VLOOKUP(S259,'4'!$C$11:$F$33,2,FALSE)</f>
        <v>25</v>
      </c>
      <c r="S259" t="str">
        <f t="shared" si="6"/>
        <v>X TP 4</v>
      </c>
      <c r="T259" t="s">
        <v>72</v>
      </c>
      <c r="U259" t="s">
        <v>556</v>
      </c>
      <c r="V259">
        <f>VLOOKUP(P259,[1]Sheet1!$B$2:$E$393,2,FALSE)</f>
        <v>3</v>
      </c>
      <c r="W259">
        <f>VLOOKUP(P259,[1]Sheet1!$B$2:$E$393,3,FALSE)</f>
        <v>0</v>
      </c>
      <c r="X259">
        <f>VLOOKUP(P259,[1]Sheet1!$B$2:$E$393,4,FALSE)</f>
        <v>3</v>
      </c>
      <c r="AB259">
        <v>13862</v>
      </c>
      <c r="AD259" t="s">
        <v>4573</v>
      </c>
      <c r="AE259">
        <v>886</v>
      </c>
      <c r="AF259">
        <f>VLOOKUP(AH259,'6'!$I$2:$J$33,2,FALSE)</f>
        <v>31</v>
      </c>
      <c r="AG259">
        <f>VLOOKUP(AH259,'4'!$C$11:$F$33,2,FALSE)</f>
        <v>29</v>
      </c>
      <c r="AH259" t="str">
        <f t="shared" si="7"/>
        <v>XI TSM 1</v>
      </c>
      <c r="AI259" t="s">
        <v>73</v>
      </c>
      <c r="AJ259" t="s">
        <v>615</v>
      </c>
      <c r="AK259">
        <f>VLOOKUP(AD259,[1]xi!$B$3:$E$208,2,FALSE)</f>
        <v>0</v>
      </c>
      <c r="AL259">
        <f>VLOOKUP(AD259,[1]xi!$B$3:$E$208,3,FALSE)</f>
        <v>0</v>
      </c>
      <c r="AM259">
        <f>VLOOKUP(AD259,[1]xi!$B$3:$E$208,4,FALSE)</f>
        <v>0</v>
      </c>
      <c r="AN259" t="s">
        <v>4759</v>
      </c>
    </row>
    <row r="260" spans="1:40" x14ac:dyDescent="0.25">
      <c r="A260">
        <v>258</v>
      </c>
      <c r="B260">
        <v>13582</v>
      </c>
      <c r="C260" t="s">
        <v>728</v>
      </c>
      <c r="D260" t="s">
        <v>729</v>
      </c>
      <c r="E260" t="s">
        <v>680</v>
      </c>
      <c r="F260">
        <v>0</v>
      </c>
      <c r="G260">
        <v>0</v>
      </c>
      <c r="H260">
        <v>1</v>
      </c>
      <c r="I260" t="s">
        <v>681</v>
      </c>
      <c r="J260">
        <v>9</v>
      </c>
      <c r="M260">
        <v>521</v>
      </c>
      <c r="N260">
        <v>14125</v>
      </c>
      <c r="P260" t="s">
        <v>4206</v>
      </c>
      <c r="Q260">
        <f>VLOOKUP(S260,'6'!$I$2:$J$33,2,FALSE)</f>
        <v>18</v>
      </c>
      <c r="R260">
        <f>VLOOKUP(S260,'4'!$C$11:$F$33,2,FALSE)</f>
        <v>25</v>
      </c>
      <c r="S260" t="str">
        <f t="shared" ref="S260:S323" si="8">_xlfn.CONCAT(T260," ",U260)</f>
        <v>X TP 4</v>
      </c>
      <c r="T260" t="s">
        <v>72</v>
      </c>
      <c r="U260" t="s">
        <v>556</v>
      </c>
      <c r="V260">
        <f>VLOOKUP(P260,[1]Sheet1!$B$2:$E$393,2,FALSE)</f>
        <v>0</v>
      </c>
      <c r="W260">
        <f>VLOOKUP(P260,[1]Sheet1!$B$2:$E$393,3,FALSE)</f>
        <v>0</v>
      </c>
      <c r="X260">
        <f>VLOOKUP(P260,[1]Sheet1!$B$2:$E$393,4,FALSE)</f>
        <v>0</v>
      </c>
      <c r="AB260">
        <v>13863</v>
      </c>
      <c r="AD260" t="s">
        <v>4574</v>
      </c>
      <c r="AE260">
        <v>887</v>
      </c>
      <c r="AF260">
        <f>VLOOKUP(AH260,'6'!$I$2:$J$33,2,FALSE)</f>
        <v>31</v>
      </c>
      <c r="AG260">
        <f>VLOOKUP(AH260,'4'!$C$11:$F$33,2,FALSE)</f>
        <v>29</v>
      </c>
      <c r="AH260" t="str">
        <f t="shared" ref="AH260:AH313" si="9">_xlfn.CONCAT(AI260," ",AJ260)</f>
        <v>XI TSM 1</v>
      </c>
      <c r="AI260" t="s">
        <v>73</v>
      </c>
      <c r="AJ260" t="s">
        <v>615</v>
      </c>
      <c r="AK260">
        <f>VLOOKUP(AD260,[1]xi!$B$3:$E$208,2,FALSE)</f>
        <v>0</v>
      </c>
      <c r="AL260">
        <f>VLOOKUP(AD260,[1]xi!$B$3:$E$208,3,FALSE)</f>
        <v>0</v>
      </c>
      <c r="AM260">
        <f>VLOOKUP(AD260,[1]xi!$B$3:$E$208,4,FALSE)</f>
        <v>3</v>
      </c>
      <c r="AN260" t="s">
        <v>4759</v>
      </c>
    </row>
    <row r="261" spans="1:40" x14ac:dyDescent="0.25">
      <c r="A261">
        <v>259</v>
      </c>
      <c r="B261">
        <v>13584</v>
      </c>
      <c r="C261" t="s">
        <v>730</v>
      </c>
      <c r="D261" t="s">
        <v>731</v>
      </c>
      <c r="E261" t="s">
        <v>680</v>
      </c>
      <c r="F261">
        <v>0</v>
      </c>
      <c r="G261">
        <v>0</v>
      </c>
      <c r="H261">
        <v>1</v>
      </c>
      <c r="I261" t="s">
        <v>681</v>
      </c>
      <c r="J261">
        <v>9</v>
      </c>
      <c r="M261">
        <v>522</v>
      </c>
      <c r="N261">
        <v>14126</v>
      </c>
      <c r="P261" t="s">
        <v>4207</v>
      </c>
      <c r="Q261">
        <f>VLOOKUP(S261,'6'!$I$2:$J$33,2,FALSE)</f>
        <v>18</v>
      </c>
      <c r="R261">
        <f>VLOOKUP(S261,'4'!$C$11:$F$33,2,FALSE)</f>
        <v>25</v>
      </c>
      <c r="S261" t="str">
        <f t="shared" si="8"/>
        <v>X TP 4</v>
      </c>
      <c r="T261" t="s">
        <v>72</v>
      </c>
      <c r="U261" t="s">
        <v>556</v>
      </c>
      <c r="V261">
        <f>VLOOKUP(P261,[1]Sheet1!$B$2:$E$393,2,FALSE)</f>
        <v>0</v>
      </c>
      <c r="W261">
        <f>VLOOKUP(P261,[1]Sheet1!$B$2:$E$393,3,FALSE)</f>
        <v>0</v>
      </c>
      <c r="X261">
        <f>VLOOKUP(P261,[1]Sheet1!$B$2:$E$393,4,FALSE)</f>
        <v>0</v>
      </c>
      <c r="AB261">
        <v>13864</v>
      </c>
      <c r="AD261" t="s">
        <v>4575</v>
      </c>
      <c r="AE261">
        <v>888</v>
      </c>
      <c r="AF261">
        <f>VLOOKUP(AH261,'6'!$I$2:$J$33,2,FALSE)</f>
        <v>31</v>
      </c>
      <c r="AG261">
        <f>VLOOKUP(AH261,'4'!$C$11:$F$33,2,FALSE)</f>
        <v>29</v>
      </c>
      <c r="AH261" t="str">
        <f t="shared" si="9"/>
        <v>XI TSM 1</v>
      </c>
      <c r="AI261" t="s">
        <v>73</v>
      </c>
      <c r="AJ261" t="s">
        <v>615</v>
      </c>
      <c r="AK261">
        <f>VLOOKUP(AD261,[1]xi!$B$3:$E$208,2,FALSE)</f>
        <v>0</v>
      </c>
      <c r="AL261">
        <f>VLOOKUP(AD261,[1]xi!$B$3:$E$208,3,FALSE)</f>
        <v>0</v>
      </c>
      <c r="AM261">
        <f>VLOOKUP(AD261,[1]xi!$B$3:$E$208,4,FALSE)</f>
        <v>3</v>
      </c>
      <c r="AN261" t="s">
        <v>4759</v>
      </c>
    </row>
    <row r="262" spans="1:40" x14ac:dyDescent="0.25">
      <c r="A262">
        <v>260</v>
      </c>
      <c r="B262">
        <v>13585</v>
      </c>
      <c r="C262" t="s">
        <v>732</v>
      </c>
      <c r="D262" t="s">
        <v>733</v>
      </c>
      <c r="E262" t="s">
        <v>680</v>
      </c>
      <c r="F262">
        <v>0</v>
      </c>
      <c r="G262">
        <v>0</v>
      </c>
      <c r="H262">
        <v>0</v>
      </c>
      <c r="I262" t="s">
        <v>681</v>
      </c>
      <c r="J262">
        <v>9</v>
      </c>
      <c r="M262">
        <v>523</v>
      </c>
      <c r="N262">
        <v>14127</v>
      </c>
      <c r="P262" t="s">
        <v>4208</v>
      </c>
      <c r="Q262">
        <f>VLOOKUP(S262,'6'!$I$2:$J$33,2,FALSE)</f>
        <v>18</v>
      </c>
      <c r="R262">
        <f>VLOOKUP(S262,'4'!$C$11:$F$33,2,FALSE)</f>
        <v>25</v>
      </c>
      <c r="S262" t="str">
        <f t="shared" si="8"/>
        <v>X TP 4</v>
      </c>
      <c r="T262" t="s">
        <v>72</v>
      </c>
      <c r="U262" t="s">
        <v>556</v>
      </c>
      <c r="V262">
        <f>VLOOKUP(P262,[1]Sheet1!$B$2:$E$393,2,FALSE)</f>
        <v>0</v>
      </c>
      <c r="W262">
        <f>VLOOKUP(P262,[1]Sheet1!$B$2:$E$393,3,FALSE)</f>
        <v>0</v>
      </c>
      <c r="X262">
        <f>VLOOKUP(P262,[1]Sheet1!$B$2:$E$393,4,FALSE)</f>
        <v>0</v>
      </c>
      <c r="AB262">
        <v>13865</v>
      </c>
      <c r="AD262" t="s">
        <v>4576</v>
      </c>
      <c r="AE262">
        <v>889</v>
      </c>
      <c r="AF262">
        <f>VLOOKUP(AH262,'6'!$I$2:$J$33,2,FALSE)</f>
        <v>31</v>
      </c>
      <c r="AG262">
        <f>VLOOKUP(AH262,'4'!$C$11:$F$33,2,FALSE)</f>
        <v>29</v>
      </c>
      <c r="AH262" t="str">
        <f t="shared" si="9"/>
        <v>XI TSM 1</v>
      </c>
      <c r="AI262" t="s">
        <v>73</v>
      </c>
      <c r="AJ262" t="s">
        <v>615</v>
      </c>
      <c r="AK262">
        <f>VLOOKUP(AD262,[1]xi!$B$3:$E$208,2,FALSE)</f>
        <v>0</v>
      </c>
      <c r="AL262">
        <f>VLOOKUP(AD262,[1]xi!$B$3:$E$208,3,FALSE)</f>
        <v>0</v>
      </c>
      <c r="AM262">
        <f>VLOOKUP(AD262,[1]xi!$B$3:$E$208,4,FALSE)</f>
        <v>0</v>
      </c>
      <c r="AN262" t="s">
        <v>4759</v>
      </c>
    </row>
    <row r="263" spans="1:40" x14ac:dyDescent="0.25">
      <c r="A263">
        <v>261</v>
      </c>
      <c r="B263">
        <v>13586</v>
      </c>
      <c r="C263" t="s">
        <v>734</v>
      </c>
      <c r="D263" t="s">
        <v>735</v>
      </c>
      <c r="E263" t="s">
        <v>680</v>
      </c>
      <c r="F263">
        <v>0</v>
      </c>
      <c r="G263">
        <v>0</v>
      </c>
      <c r="H263">
        <v>2</v>
      </c>
      <c r="I263" t="s">
        <v>681</v>
      </c>
      <c r="J263">
        <v>9</v>
      </c>
      <c r="M263">
        <v>524</v>
      </c>
      <c r="N263">
        <v>14128</v>
      </c>
      <c r="P263" t="s">
        <v>4209</v>
      </c>
      <c r="Q263">
        <f>VLOOKUP(S263,'6'!$I$2:$J$33,2,FALSE)</f>
        <v>18</v>
      </c>
      <c r="R263">
        <f>VLOOKUP(S263,'4'!$C$11:$F$33,2,FALSE)</f>
        <v>25</v>
      </c>
      <c r="S263" t="str">
        <f t="shared" si="8"/>
        <v>X TP 4</v>
      </c>
      <c r="T263" t="s">
        <v>72</v>
      </c>
      <c r="U263" t="s">
        <v>556</v>
      </c>
      <c r="V263">
        <f>VLOOKUP(P263,[1]Sheet1!$B$2:$E$393,2,FALSE)</f>
        <v>0</v>
      </c>
      <c r="W263">
        <f>VLOOKUP(P263,[1]Sheet1!$B$2:$E$393,3,FALSE)</f>
        <v>0</v>
      </c>
      <c r="X263">
        <f>VLOOKUP(P263,[1]Sheet1!$B$2:$E$393,4,FALSE)</f>
        <v>0</v>
      </c>
      <c r="AB263">
        <v>13866</v>
      </c>
      <c r="AD263" t="s">
        <v>4577</v>
      </c>
      <c r="AE263">
        <v>890</v>
      </c>
      <c r="AF263">
        <f>VLOOKUP(AH263,'6'!$I$2:$J$33,2,FALSE)</f>
        <v>31</v>
      </c>
      <c r="AG263">
        <f>VLOOKUP(AH263,'4'!$C$11:$F$33,2,FALSE)</f>
        <v>29</v>
      </c>
      <c r="AH263" t="str">
        <f t="shared" si="9"/>
        <v>XI TSM 1</v>
      </c>
      <c r="AI263" t="s">
        <v>73</v>
      </c>
      <c r="AJ263" t="s">
        <v>615</v>
      </c>
      <c r="AK263">
        <f>VLOOKUP(AD263,[1]xi!$B$3:$E$208,2,FALSE)</f>
        <v>0</v>
      </c>
      <c r="AL263">
        <f>VLOOKUP(AD263,[1]xi!$B$3:$E$208,3,FALSE)</f>
        <v>1</v>
      </c>
      <c r="AM263">
        <f>VLOOKUP(AD263,[1]xi!$B$3:$E$208,4,FALSE)</f>
        <v>2</v>
      </c>
      <c r="AN263" t="s">
        <v>4759</v>
      </c>
    </row>
    <row r="264" spans="1:40" x14ac:dyDescent="0.25">
      <c r="A264">
        <v>262</v>
      </c>
      <c r="B264">
        <v>13587</v>
      </c>
      <c r="C264" t="s">
        <v>736</v>
      </c>
      <c r="D264" t="s">
        <v>737</v>
      </c>
      <c r="E264" t="s">
        <v>680</v>
      </c>
      <c r="F264">
        <v>0</v>
      </c>
      <c r="G264">
        <v>0</v>
      </c>
      <c r="H264">
        <v>0</v>
      </c>
      <c r="I264" t="s">
        <v>681</v>
      </c>
      <c r="J264">
        <v>9</v>
      </c>
      <c r="M264">
        <v>525</v>
      </c>
      <c r="N264">
        <v>14129</v>
      </c>
      <c r="P264" t="s">
        <v>4210</v>
      </c>
      <c r="Q264">
        <f>VLOOKUP(S264,'6'!$I$2:$J$33,2,FALSE)</f>
        <v>18</v>
      </c>
      <c r="R264">
        <f>VLOOKUP(S264,'4'!$C$11:$F$33,2,FALSE)</f>
        <v>25</v>
      </c>
      <c r="S264" t="str">
        <f t="shared" si="8"/>
        <v>X TP 4</v>
      </c>
      <c r="T264" t="s">
        <v>72</v>
      </c>
      <c r="U264" t="s">
        <v>556</v>
      </c>
      <c r="V264">
        <f>VLOOKUP(P264,[1]Sheet1!$B$2:$E$393,2,FALSE)</f>
        <v>0</v>
      </c>
      <c r="W264">
        <f>VLOOKUP(P264,[1]Sheet1!$B$2:$E$393,3,FALSE)</f>
        <v>0</v>
      </c>
      <c r="X264">
        <f>VLOOKUP(P264,[1]Sheet1!$B$2:$E$393,4,FALSE)</f>
        <v>0</v>
      </c>
      <c r="AB264">
        <v>13867</v>
      </c>
      <c r="AD264" t="s">
        <v>4578</v>
      </c>
      <c r="AE264">
        <v>891</v>
      </c>
      <c r="AF264">
        <f>VLOOKUP(AH264,'6'!$I$2:$J$33,2,FALSE)</f>
        <v>31</v>
      </c>
      <c r="AG264">
        <f>VLOOKUP(AH264,'4'!$C$11:$F$33,2,FALSE)</f>
        <v>29</v>
      </c>
      <c r="AH264" t="str">
        <f t="shared" si="9"/>
        <v>XI TSM 1</v>
      </c>
      <c r="AI264" t="s">
        <v>73</v>
      </c>
      <c r="AJ264" t="s">
        <v>615</v>
      </c>
      <c r="AK264">
        <f>VLOOKUP(AD264,[1]xi!$B$3:$E$208,2,FALSE)</f>
        <v>0</v>
      </c>
      <c r="AL264">
        <f>VLOOKUP(AD264,[1]xi!$B$3:$E$208,3,FALSE)</f>
        <v>0</v>
      </c>
      <c r="AM264">
        <f>VLOOKUP(AD264,[1]xi!$B$3:$E$208,4,FALSE)</f>
        <v>0</v>
      </c>
      <c r="AN264" t="s">
        <v>4759</v>
      </c>
    </row>
    <row r="265" spans="1:40" x14ac:dyDescent="0.25">
      <c r="A265">
        <v>263</v>
      </c>
      <c r="B265">
        <v>13588</v>
      </c>
      <c r="C265" t="s">
        <v>738</v>
      </c>
      <c r="D265" t="s">
        <v>739</v>
      </c>
      <c r="E265" t="s">
        <v>680</v>
      </c>
      <c r="F265">
        <v>0</v>
      </c>
      <c r="G265">
        <v>0</v>
      </c>
      <c r="H265">
        <v>0</v>
      </c>
      <c r="I265" t="s">
        <v>681</v>
      </c>
      <c r="J265">
        <v>9</v>
      </c>
      <c r="M265">
        <v>526</v>
      </c>
      <c r="N265">
        <v>14130</v>
      </c>
      <c r="P265" t="s">
        <v>4211</v>
      </c>
      <c r="Q265">
        <f>VLOOKUP(S265,'6'!$I$2:$J$33,2,FALSE)</f>
        <v>18</v>
      </c>
      <c r="R265">
        <f>VLOOKUP(S265,'4'!$C$11:$F$33,2,FALSE)</f>
        <v>25</v>
      </c>
      <c r="S265" t="str">
        <f t="shared" si="8"/>
        <v>X TP 4</v>
      </c>
      <c r="T265" t="s">
        <v>72</v>
      </c>
      <c r="U265" t="s">
        <v>556</v>
      </c>
      <c r="V265">
        <f>VLOOKUP(P265,[1]Sheet1!$B$2:$E$393,2,FALSE)</f>
        <v>0</v>
      </c>
      <c r="W265">
        <f>VLOOKUP(P265,[1]Sheet1!$B$2:$E$393,3,FALSE)</f>
        <v>0</v>
      </c>
      <c r="X265">
        <f>VLOOKUP(P265,[1]Sheet1!$B$2:$E$393,4,FALSE)</f>
        <v>0</v>
      </c>
      <c r="AB265">
        <v>13868</v>
      </c>
      <c r="AD265" t="s">
        <v>4579</v>
      </c>
      <c r="AE265">
        <v>892</v>
      </c>
      <c r="AF265">
        <f>VLOOKUP(AH265,'6'!$I$2:$J$33,2,FALSE)</f>
        <v>31</v>
      </c>
      <c r="AG265">
        <f>VLOOKUP(AH265,'4'!$C$11:$F$33,2,FALSE)</f>
        <v>29</v>
      </c>
      <c r="AH265" t="str">
        <f t="shared" si="9"/>
        <v>XI TSM 1</v>
      </c>
      <c r="AI265" t="s">
        <v>73</v>
      </c>
      <c r="AJ265" t="s">
        <v>615</v>
      </c>
      <c r="AK265">
        <f>VLOOKUP(AD265,[1]xi!$B$3:$E$208,2,FALSE)</f>
        <v>0</v>
      </c>
      <c r="AL265">
        <f>VLOOKUP(AD265,[1]xi!$B$3:$E$208,3,FALSE)</f>
        <v>0</v>
      </c>
      <c r="AM265">
        <f>VLOOKUP(AD265,[1]xi!$B$3:$E$208,4,FALSE)</f>
        <v>0</v>
      </c>
      <c r="AN265" t="s">
        <v>4759</v>
      </c>
    </row>
    <row r="266" spans="1:40" x14ac:dyDescent="0.25">
      <c r="M266">
        <v>527</v>
      </c>
      <c r="N266">
        <v>14131</v>
      </c>
      <c r="P266" t="s">
        <v>4212</v>
      </c>
      <c r="Q266">
        <f>VLOOKUP(S266,'6'!$I$2:$J$33,2,FALSE)</f>
        <v>19</v>
      </c>
      <c r="R266">
        <f>VLOOKUP(S266,'4'!$C$11:$F$33,2,FALSE)</f>
        <v>27</v>
      </c>
      <c r="S266" t="str">
        <f t="shared" si="8"/>
        <v>X TP 5</v>
      </c>
      <c r="T266" t="s">
        <v>72</v>
      </c>
      <c r="U266" t="s">
        <v>3928</v>
      </c>
      <c r="V266">
        <f>VLOOKUP(P266,[1]Sheet1!$B$2:$E$393,2,FALSE)</f>
        <v>0</v>
      </c>
      <c r="W266">
        <f>VLOOKUP(P266,[1]Sheet1!$B$2:$E$393,3,FALSE)</f>
        <v>0</v>
      </c>
      <c r="X266">
        <f>VLOOKUP(P266,[1]Sheet1!$B$2:$E$393,4,FALSE)</f>
        <v>0</v>
      </c>
      <c r="AB266">
        <v>13869</v>
      </c>
      <c r="AD266" t="s">
        <v>4580</v>
      </c>
      <c r="AE266">
        <v>893</v>
      </c>
      <c r="AF266">
        <f>VLOOKUP(AH266,'6'!$I$2:$J$33,2,FALSE)</f>
        <v>31</v>
      </c>
      <c r="AG266">
        <f>VLOOKUP(AH266,'4'!$C$11:$F$33,2,FALSE)</f>
        <v>29</v>
      </c>
      <c r="AH266" t="str">
        <f t="shared" si="9"/>
        <v>XI TSM 1</v>
      </c>
      <c r="AI266" t="s">
        <v>73</v>
      </c>
      <c r="AJ266" t="s">
        <v>615</v>
      </c>
      <c r="AK266">
        <f>VLOOKUP(AD266,[1]xi!$B$3:$E$208,2,FALSE)</f>
        <v>0</v>
      </c>
      <c r="AL266">
        <f>VLOOKUP(AD266,[1]xi!$B$3:$E$208,3,FALSE)</f>
        <v>1</v>
      </c>
      <c r="AM266">
        <f>VLOOKUP(AD266,[1]xi!$B$3:$E$208,4,FALSE)</f>
        <v>2</v>
      </c>
      <c r="AN266" t="s">
        <v>4759</v>
      </c>
    </row>
    <row r="267" spans="1:40" x14ac:dyDescent="0.25">
      <c r="M267">
        <v>528</v>
      </c>
      <c r="N267">
        <v>14133</v>
      </c>
      <c r="P267" t="s">
        <v>4213</v>
      </c>
      <c r="Q267">
        <f>VLOOKUP(S267,'6'!$I$2:$J$33,2,FALSE)</f>
        <v>19</v>
      </c>
      <c r="R267">
        <f>VLOOKUP(S267,'4'!$C$11:$F$33,2,FALSE)</f>
        <v>27</v>
      </c>
      <c r="S267" t="str">
        <f t="shared" si="8"/>
        <v>X TP 5</v>
      </c>
      <c r="T267" t="s">
        <v>72</v>
      </c>
      <c r="U267" t="s">
        <v>3928</v>
      </c>
      <c r="V267">
        <f>VLOOKUP(P267,[1]Sheet1!$B$2:$E$393,2,FALSE)</f>
        <v>0</v>
      </c>
      <c r="W267">
        <f>VLOOKUP(P267,[1]Sheet1!$B$2:$E$393,3,FALSE)</f>
        <v>0</v>
      </c>
      <c r="X267">
        <f>VLOOKUP(P267,[1]Sheet1!$B$2:$E$393,4,FALSE)</f>
        <v>0</v>
      </c>
      <c r="AB267">
        <v>13870</v>
      </c>
      <c r="AD267" t="s">
        <v>4581</v>
      </c>
      <c r="AE267">
        <v>894</v>
      </c>
      <c r="AF267">
        <f>VLOOKUP(AH267,'6'!$I$2:$J$33,2,FALSE)</f>
        <v>31</v>
      </c>
      <c r="AG267">
        <f>VLOOKUP(AH267,'4'!$C$11:$F$33,2,FALSE)</f>
        <v>29</v>
      </c>
      <c r="AH267" t="str">
        <f t="shared" si="9"/>
        <v>XI TSM 1</v>
      </c>
      <c r="AI267" t="s">
        <v>73</v>
      </c>
      <c r="AJ267" t="s">
        <v>615</v>
      </c>
      <c r="AK267">
        <f>VLOOKUP(AD267,[1]xi!$B$3:$E$208,2,FALSE)</f>
        <v>0</v>
      </c>
      <c r="AL267">
        <f>VLOOKUP(AD267,[1]xi!$B$3:$E$208,3,FALSE)</f>
        <v>0</v>
      </c>
      <c r="AM267">
        <f>VLOOKUP(AD267,[1]xi!$B$3:$E$208,4,FALSE)</f>
        <v>0</v>
      </c>
      <c r="AN267" t="s">
        <v>4759</v>
      </c>
    </row>
    <row r="268" spans="1:40" x14ac:dyDescent="0.25">
      <c r="M268">
        <v>529</v>
      </c>
      <c r="N268">
        <v>14134</v>
      </c>
      <c r="P268" t="s">
        <v>4214</v>
      </c>
      <c r="Q268">
        <f>VLOOKUP(S268,'6'!$I$2:$J$33,2,FALSE)</f>
        <v>19</v>
      </c>
      <c r="R268">
        <f>VLOOKUP(S268,'4'!$C$11:$F$33,2,FALSE)</f>
        <v>27</v>
      </c>
      <c r="S268" t="str">
        <f t="shared" si="8"/>
        <v>X TP 5</v>
      </c>
      <c r="T268" t="s">
        <v>72</v>
      </c>
      <c r="U268" t="s">
        <v>3928</v>
      </c>
      <c r="V268">
        <f>VLOOKUP(P268,[1]Sheet1!$B$2:$E$393,2,FALSE)</f>
        <v>0</v>
      </c>
      <c r="W268">
        <f>VLOOKUP(P268,[1]Sheet1!$B$2:$E$393,3,FALSE)</f>
        <v>0</v>
      </c>
      <c r="X268">
        <f>VLOOKUP(P268,[1]Sheet1!$B$2:$E$393,4,FALSE)</f>
        <v>0</v>
      </c>
      <c r="AB268">
        <v>13871</v>
      </c>
      <c r="AD268" t="s">
        <v>4582</v>
      </c>
      <c r="AE268">
        <v>895</v>
      </c>
      <c r="AF268">
        <f>VLOOKUP(AH268,'6'!$I$2:$J$33,2,FALSE)</f>
        <v>31</v>
      </c>
      <c r="AG268">
        <f>VLOOKUP(AH268,'4'!$C$11:$F$33,2,FALSE)</f>
        <v>29</v>
      </c>
      <c r="AH268" t="str">
        <f t="shared" si="9"/>
        <v>XI TSM 1</v>
      </c>
      <c r="AI268" t="s">
        <v>73</v>
      </c>
      <c r="AJ268" t="s">
        <v>615</v>
      </c>
      <c r="AK268">
        <f>VLOOKUP(AD268,[1]xi!$B$3:$E$208,2,FALSE)</f>
        <v>0</v>
      </c>
      <c r="AL268">
        <f>VLOOKUP(AD268,[1]xi!$B$3:$E$208,3,FALSE)</f>
        <v>0</v>
      </c>
      <c r="AM268">
        <f>VLOOKUP(AD268,[1]xi!$B$3:$E$208,4,FALSE)</f>
        <v>0</v>
      </c>
      <c r="AN268" t="s">
        <v>4759</v>
      </c>
    </row>
    <row r="269" spans="1:40" x14ac:dyDescent="0.25">
      <c r="M269">
        <v>530</v>
      </c>
      <c r="N269">
        <v>14135</v>
      </c>
      <c r="P269" t="s">
        <v>4215</v>
      </c>
      <c r="Q269">
        <f>VLOOKUP(S269,'6'!$I$2:$J$33,2,FALSE)</f>
        <v>19</v>
      </c>
      <c r="R269">
        <f>VLOOKUP(S269,'4'!$C$11:$F$33,2,FALSE)</f>
        <v>27</v>
      </c>
      <c r="S269" t="str">
        <f t="shared" si="8"/>
        <v>X TP 5</v>
      </c>
      <c r="T269" t="s">
        <v>72</v>
      </c>
      <c r="U269" t="s">
        <v>3928</v>
      </c>
      <c r="V269">
        <f>VLOOKUP(P269,[1]Sheet1!$B$2:$E$393,2,FALSE)</f>
        <v>0</v>
      </c>
      <c r="W269">
        <f>VLOOKUP(P269,[1]Sheet1!$B$2:$E$393,3,FALSE)</f>
        <v>0</v>
      </c>
      <c r="X269">
        <f>VLOOKUP(P269,[1]Sheet1!$B$2:$E$393,4,FALSE)</f>
        <v>0</v>
      </c>
      <c r="AB269">
        <v>13872</v>
      </c>
      <c r="AD269" t="s">
        <v>4583</v>
      </c>
      <c r="AE269">
        <v>896</v>
      </c>
      <c r="AF269">
        <f>VLOOKUP(AH269,'6'!$I$2:$J$33,2,FALSE)</f>
        <v>31</v>
      </c>
      <c r="AG269">
        <f>VLOOKUP(AH269,'4'!$C$11:$F$33,2,FALSE)</f>
        <v>29</v>
      </c>
      <c r="AH269" t="str">
        <f t="shared" si="9"/>
        <v>XI TSM 1</v>
      </c>
      <c r="AI269" t="s">
        <v>73</v>
      </c>
      <c r="AJ269" t="s">
        <v>615</v>
      </c>
      <c r="AK269">
        <f>VLOOKUP(AD269,[1]xi!$B$3:$E$208,2,FALSE)</f>
        <v>1</v>
      </c>
      <c r="AL269">
        <f>VLOOKUP(AD269,[1]xi!$B$3:$E$208,3,FALSE)</f>
        <v>0</v>
      </c>
      <c r="AM269">
        <f>VLOOKUP(AD269,[1]xi!$B$3:$E$208,4,FALSE)</f>
        <v>2</v>
      </c>
      <c r="AN269" t="s">
        <v>4759</v>
      </c>
    </row>
    <row r="270" spans="1:40" x14ac:dyDescent="0.25">
      <c r="M270">
        <v>531</v>
      </c>
      <c r="N270">
        <v>14137</v>
      </c>
      <c r="P270" t="s">
        <v>4216</v>
      </c>
      <c r="Q270">
        <f>VLOOKUP(S270,'6'!$I$2:$J$33,2,FALSE)</f>
        <v>19</v>
      </c>
      <c r="R270">
        <f>VLOOKUP(S270,'4'!$C$11:$F$33,2,FALSE)</f>
        <v>27</v>
      </c>
      <c r="S270" t="str">
        <f t="shared" si="8"/>
        <v>X TP 5</v>
      </c>
      <c r="T270" t="s">
        <v>72</v>
      </c>
      <c r="U270" t="s">
        <v>3928</v>
      </c>
      <c r="V270">
        <f>VLOOKUP(P270,[1]Sheet1!$B$2:$E$393,2,FALSE)</f>
        <v>0</v>
      </c>
      <c r="W270">
        <f>VLOOKUP(P270,[1]Sheet1!$B$2:$E$393,3,FALSE)</f>
        <v>0</v>
      </c>
      <c r="X270">
        <f>VLOOKUP(P270,[1]Sheet1!$B$2:$E$393,4,FALSE)</f>
        <v>0</v>
      </c>
      <c r="AB270">
        <v>13873</v>
      </c>
      <c r="AD270" t="s">
        <v>4584</v>
      </c>
      <c r="AE270">
        <v>897</v>
      </c>
      <c r="AF270">
        <f>VLOOKUP(AH270,'6'!$I$2:$J$33,2,FALSE)</f>
        <v>31</v>
      </c>
      <c r="AG270">
        <f>VLOOKUP(AH270,'4'!$C$11:$F$33,2,FALSE)</f>
        <v>29</v>
      </c>
      <c r="AH270" t="str">
        <f t="shared" si="9"/>
        <v>XI TSM 1</v>
      </c>
      <c r="AI270" t="s">
        <v>73</v>
      </c>
      <c r="AJ270" t="s">
        <v>615</v>
      </c>
      <c r="AK270">
        <f>VLOOKUP(AD270,[1]xi!$B$3:$E$208,2,FALSE)</f>
        <v>0</v>
      </c>
      <c r="AL270">
        <f>VLOOKUP(AD270,[1]xi!$B$3:$E$208,3,FALSE)</f>
        <v>0</v>
      </c>
      <c r="AM270">
        <f>VLOOKUP(AD270,[1]xi!$B$3:$E$208,4,FALSE)</f>
        <v>3</v>
      </c>
      <c r="AN270" t="s">
        <v>4759</v>
      </c>
    </row>
    <row r="271" spans="1:40" x14ac:dyDescent="0.25">
      <c r="M271">
        <v>532</v>
      </c>
      <c r="N271">
        <v>14138</v>
      </c>
      <c r="P271" t="s">
        <v>4217</v>
      </c>
      <c r="Q271">
        <f>VLOOKUP(S271,'6'!$I$2:$J$33,2,FALSE)</f>
        <v>19</v>
      </c>
      <c r="R271">
        <f>VLOOKUP(S271,'4'!$C$11:$F$33,2,FALSE)</f>
        <v>27</v>
      </c>
      <c r="S271" t="str">
        <f t="shared" si="8"/>
        <v>X TP 5</v>
      </c>
      <c r="T271" t="s">
        <v>72</v>
      </c>
      <c r="U271" t="s">
        <v>3928</v>
      </c>
      <c r="V271">
        <f>VLOOKUP(P271,[1]Sheet1!$B$2:$E$393,2,FALSE)</f>
        <v>0</v>
      </c>
      <c r="W271">
        <f>VLOOKUP(P271,[1]Sheet1!$B$2:$E$393,3,FALSE)</f>
        <v>0</v>
      </c>
      <c r="X271">
        <f>VLOOKUP(P271,[1]Sheet1!$B$2:$E$393,4,FALSE)</f>
        <v>0</v>
      </c>
      <c r="AB271">
        <v>13874</v>
      </c>
      <c r="AD271" t="s">
        <v>4585</v>
      </c>
      <c r="AE271">
        <v>898</v>
      </c>
      <c r="AF271">
        <f>VLOOKUP(AH271,'6'!$I$2:$J$33,2,FALSE)</f>
        <v>31</v>
      </c>
      <c r="AG271">
        <f>VLOOKUP(AH271,'4'!$C$11:$F$33,2,FALSE)</f>
        <v>29</v>
      </c>
      <c r="AH271" t="str">
        <f t="shared" si="9"/>
        <v>XI TSM 1</v>
      </c>
      <c r="AI271" t="s">
        <v>73</v>
      </c>
      <c r="AJ271" t="s">
        <v>615</v>
      </c>
      <c r="AK271">
        <f>VLOOKUP(AD271,[1]xi!$B$3:$E$208,2,FALSE)</f>
        <v>0</v>
      </c>
      <c r="AL271">
        <f>VLOOKUP(AD271,[1]xi!$B$3:$E$208,3,FALSE)</f>
        <v>0</v>
      </c>
      <c r="AM271">
        <f>VLOOKUP(AD271,[1]xi!$B$3:$E$208,4,FALSE)</f>
        <v>0</v>
      </c>
      <c r="AN271" t="s">
        <v>4759</v>
      </c>
    </row>
    <row r="272" spans="1:40" x14ac:dyDescent="0.25">
      <c r="M272">
        <v>533</v>
      </c>
      <c r="N272">
        <v>14139</v>
      </c>
      <c r="P272" t="s">
        <v>4218</v>
      </c>
      <c r="Q272">
        <f>VLOOKUP(S272,'6'!$I$2:$J$33,2,FALSE)</f>
        <v>19</v>
      </c>
      <c r="R272">
        <f>VLOOKUP(S272,'4'!$C$11:$F$33,2,FALSE)</f>
        <v>27</v>
      </c>
      <c r="S272" t="str">
        <f t="shared" si="8"/>
        <v>X TP 5</v>
      </c>
      <c r="T272" t="s">
        <v>72</v>
      </c>
      <c r="U272" t="s">
        <v>3928</v>
      </c>
      <c r="V272">
        <f>VLOOKUP(P272,[1]Sheet1!$B$2:$E$393,2,FALSE)</f>
        <v>0</v>
      </c>
      <c r="W272">
        <f>VLOOKUP(P272,[1]Sheet1!$B$2:$E$393,3,FALSE)</f>
        <v>0</v>
      </c>
      <c r="X272">
        <f>VLOOKUP(P272,[1]Sheet1!$B$2:$E$393,4,FALSE)</f>
        <v>0</v>
      </c>
      <c r="AB272">
        <v>13875</v>
      </c>
      <c r="AD272" t="s">
        <v>4149</v>
      </c>
      <c r="AE272">
        <v>899</v>
      </c>
      <c r="AF272">
        <f>VLOOKUP(AH272,'6'!$I$2:$J$33,2,FALSE)</f>
        <v>31</v>
      </c>
      <c r="AG272">
        <f>VLOOKUP(AH272,'4'!$C$11:$F$33,2,FALSE)</f>
        <v>29</v>
      </c>
      <c r="AH272" t="str">
        <f t="shared" si="9"/>
        <v>XI TSM 1</v>
      </c>
      <c r="AI272" t="s">
        <v>73</v>
      </c>
      <c r="AJ272" t="s">
        <v>615</v>
      </c>
      <c r="AK272">
        <f>VLOOKUP(AD272,[1]xi!$B$3:$E$208,2,FALSE)</f>
        <v>0</v>
      </c>
      <c r="AL272">
        <f>VLOOKUP(AD272,[1]xi!$B$3:$E$208,3,FALSE)</f>
        <v>0</v>
      </c>
      <c r="AM272">
        <f>VLOOKUP(AD272,[1]xi!$B$3:$E$208,4,FALSE)</f>
        <v>0</v>
      </c>
      <c r="AN272" t="s">
        <v>4759</v>
      </c>
    </row>
    <row r="273" spans="13:40" x14ac:dyDescent="0.25">
      <c r="M273">
        <v>534</v>
      </c>
      <c r="N273">
        <v>14140</v>
      </c>
      <c r="P273" t="s">
        <v>4219</v>
      </c>
      <c r="Q273">
        <f>VLOOKUP(S273,'6'!$I$2:$J$33,2,FALSE)</f>
        <v>19</v>
      </c>
      <c r="R273">
        <f>VLOOKUP(S273,'4'!$C$11:$F$33,2,FALSE)</f>
        <v>27</v>
      </c>
      <c r="S273" t="str">
        <f t="shared" si="8"/>
        <v>X TP 5</v>
      </c>
      <c r="T273" t="s">
        <v>72</v>
      </c>
      <c r="U273" t="s">
        <v>3928</v>
      </c>
      <c r="V273">
        <f>VLOOKUP(P273,[1]Sheet1!$B$2:$E$393,2,FALSE)</f>
        <v>0</v>
      </c>
      <c r="W273">
        <f>VLOOKUP(P273,[1]Sheet1!$B$2:$E$393,3,FALSE)</f>
        <v>0</v>
      </c>
      <c r="X273">
        <f>VLOOKUP(P273,[1]Sheet1!$B$2:$E$393,4,FALSE)</f>
        <v>0</v>
      </c>
      <c r="AB273">
        <v>13876</v>
      </c>
      <c r="AD273" t="s">
        <v>4586</v>
      </c>
      <c r="AE273">
        <v>900</v>
      </c>
      <c r="AF273">
        <f>VLOOKUP(AH273,'6'!$I$2:$J$33,2,FALSE)</f>
        <v>31</v>
      </c>
      <c r="AG273">
        <f>VLOOKUP(AH273,'4'!$C$11:$F$33,2,FALSE)</f>
        <v>29</v>
      </c>
      <c r="AH273" t="str">
        <f t="shared" si="9"/>
        <v>XI TSM 1</v>
      </c>
      <c r="AI273" t="s">
        <v>73</v>
      </c>
      <c r="AJ273" t="s">
        <v>615</v>
      </c>
      <c r="AK273">
        <f>VLOOKUP(AD273,[1]xi!$B$3:$E$208,2,FALSE)</f>
        <v>0</v>
      </c>
      <c r="AL273">
        <f>VLOOKUP(AD273,[1]xi!$B$3:$E$208,3,FALSE)</f>
        <v>0</v>
      </c>
      <c r="AM273">
        <f>VLOOKUP(AD273,[1]xi!$B$3:$E$208,4,FALSE)</f>
        <v>0</v>
      </c>
      <c r="AN273" t="s">
        <v>4759</v>
      </c>
    </row>
    <row r="274" spans="13:40" x14ac:dyDescent="0.25">
      <c r="M274">
        <v>535</v>
      </c>
      <c r="N274">
        <v>14141</v>
      </c>
      <c r="P274" t="s">
        <v>4220</v>
      </c>
      <c r="Q274">
        <f>VLOOKUP(S274,'6'!$I$2:$J$33,2,FALSE)</f>
        <v>19</v>
      </c>
      <c r="R274">
        <f>VLOOKUP(S274,'4'!$C$11:$F$33,2,FALSE)</f>
        <v>27</v>
      </c>
      <c r="S274" t="str">
        <f t="shared" si="8"/>
        <v>X TP 5</v>
      </c>
      <c r="T274" t="s">
        <v>72</v>
      </c>
      <c r="U274" t="s">
        <v>3928</v>
      </c>
      <c r="V274">
        <f>VLOOKUP(P274,[1]Sheet1!$B$2:$E$393,2,FALSE)</f>
        <v>0</v>
      </c>
      <c r="W274">
        <f>VLOOKUP(P274,[1]Sheet1!$B$2:$E$393,3,FALSE)</f>
        <v>0</v>
      </c>
      <c r="X274">
        <f>VLOOKUP(P274,[1]Sheet1!$B$2:$E$393,4,FALSE)</f>
        <v>0</v>
      </c>
      <c r="AB274">
        <v>13877</v>
      </c>
      <c r="AD274" t="s">
        <v>4587</v>
      </c>
      <c r="AE274">
        <v>901</v>
      </c>
      <c r="AF274">
        <f>VLOOKUP(AH274,'6'!$I$2:$J$33,2,FALSE)</f>
        <v>31</v>
      </c>
      <c r="AG274">
        <f>VLOOKUP(AH274,'4'!$C$11:$F$33,2,FALSE)</f>
        <v>29</v>
      </c>
      <c r="AH274" t="str">
        <f t="shared" si="9"/>
        <v>XI TSM 1</v>
      </c>
      <c r="AI274" t="s">
        <v>73</v>
      </c>
      <c r="AJ274" t="s">
        <v>615</v>
      </c>
      <c r="AK274">
        <f>VLOOKUP(AD274,[1]xi!$B$3:$E$208,2,FALSE)</f>
        <v>1</v>
      </c>
      <c r="AL274">
        <f>VLOOKUP(AD274,[1]xi!$B$3:$E$208,3,FALSE)</f>
        <v>1</v>
      </c>
      <c r="AM274">
        <f>VLOOKUP(AD274,[1]xi!$B$3:$E$208,4,FALSE)</f>
        <v>0</v>
      </c>
      <c r="AN274" t="s">
        <v>4759</v>
      </c>
    </row>
    <row r="275" spans="13:40" x14ac:dyDescent="0.25">
      <c r="M275">
        <v>536</v>
      </c>
      <c r="N275">
        <v>14142</v>
      </c>
      <c r="P275" t="s">
        <v>4221</v>
      </c>
      <c r="Q275">
        <f>VLOOKUP(S275,'6'!$I$2:$J$33,2,FALSE)</f>
        <v>19</v>
      </c>
      <c r="R275">
        <f>VLOOKUP(S275,'4'!$C$11:$F$33,2,FALSE)</f>
        <v>27</v>
      </c>
      <c r="S275" t="str">
        <f t="shared" si="8"/>
        <v>X TP 5</v>
      </c>
      <c r="T275" t="s">
        <v>72</v>
      </c>
      <c r="U275" t="s">
        <v>3928</v>
      </c>
      <c r="V275">
        <f>VLOOKUP(P275,[1]Sheet1!$B$2:$E$393,2,FALSE)</f>
        <v>0</v>
      </c>
      <c r="W275">
        <f>VLOOKUP(P275,[1]Sheet1!$B$2:$E$393,3,FALSE)</f>
        <v>0</v>
      </c>
      <c r="X275">
        <f>VLOOKUP(P275,[1]Sheet1!$B$2:$E$393,4,FALSE)</f>
        <v>0</v>
      </c>
      <c r="AB275">
        <v>13878</v>
      </c>
      <c r="AD275" t="s">
        <v>4588</v>
      </c>
      <c r="AE275">
        <v>902</v>
      </c>
      <c r="AF275">
        <f>VLOOKUP(AH275,'6'!$I$2:$J$33,2,FALSE)</f>
        <v>31</v>
      </c>
      <c r="AG275">
        <f>VLOOKUP(AH275,'4'!$C$11:$F$33,2,FALSE)</f>
        <v>29</v>
      </c>
      <c r="AH275" t="str">
        <f t="shared" si="9"/>
        <v>XI TSM 1</v>
      </c>
      <c r="AI275" t="s">
        <v>73</v>
      </c>
      <c r="AJ275" t="s">
        <v>615</v>
      </c>
      <c r="AK275">
        <f>VLOOKUP(AD275,[1]xi!$B$3:$E$208,2,FALSE)</f>
        <v>0</v>
      </c>
      <c r="AL275">
        <f>VLOOKUP(AD275,[1]xi!$B$3:$E$208,3,FALSE)</f>
        <v>0</v>
      </c>
      <c r="AM275">
        <f>VLOOKUP(AD275,[1]xi!$B$3:$E$208,4,FALSE)</f>
        <v>0</v>
      </c>
      <c r="AN275" t="s">
        <v>4759</v>
      </c>
    </row>
    <row r="276" spans="13:40" x14ac:dyDescent="0.25">
      <c r="M276">
        <v>537</v>
      </c>
      <c r="N276">
        <v>14143</v>
      </c>
      <c r="P276" t="s">
        <v>4222</v>
      </c>
      <c r="Q276">
        <f>VLOOKUP(S276,'6'!$I$2:$J$33,2,FALSE)</f>
        <v>19</v>
      </c>
      <c r="R276">
        <f>VLOOKUP(S276,'4'!$C$11:$F$33,2,FALSE)</f>
        <v>27</v>
      </c>
      <c r="S276" t="str">
        <f t="shared" si="8"/>
        <v>X TP 5</v>
      </c>
      <c r="T276" t="s">
        <v>72</v>
      </c>
      <c r="U276" t="s">
        <v>3928</v>
      </c>
      <c r="V276">
        <f>VLOOKUP(P276,[1]Sheet1!$B$2:$E$393,2,FALSE)</f>
        <v>0</v>
      </c>
      <c r="W276">
        <f>VLOOKUP(P276,[1]Sheet1!$B$2:$E$393,3,FALSE)</f>
        <v>0</v>
      </c>
      <c r="X276">
        <f>VLOOKUP(P276,[1]Sheet1!$B$2:$E$393,4,FALSE)</f>
        <v>0</v>
      </c>
      <c r="AB276">
        <v>13879</v>
      </c>
      <c r="AD276" t="s">
        <v>4589</v>
      </c>
      <c r="AE276">
        <v>903</v>
      </c>
      <c r="AF276">
        <f>VLOOKUP(AH276,'6'!$I$2:$J$33,2,FALSE)</f>
        <v>31</v>
      </c>
      <c r="AG276">
        <f>VLOOKUP(AH276,'4'!$C$11:$F$33,2,FALSE)</f>
        <v>29</v>
      </c>
      <c r="AH276" t="str">
        <f t="shared" si="9"/>
        <v>XI TSM 1</v>
      </c>
      <c r="AI276" t="s">
        <v>73</v>
      </c>
      <c r="AJ276" t="s">
        <v>615</v>
      </c>
      <c r="AK276">
        <f>VLOOKUP(AD276,[1]xi!$B$3:$E$208,2,FALSE)</f>
        <v>0</v>
      </c>
      <c r="AL276">
        <f>VLOOKUP(AD276,[1]xi!$B$3:$E$208,3,FALSE)</f>
        <v>0</v>
      </c>
      <c r="AM276">
        <f>VLOOKUP(AD276,[1]xi!$B$3:$E$208,4,FALSE)</f>
        <v>0</v>
      </c>
      <c r="AN276" t="s">
        <v>4759</v>
      </c>
    </row>
    <row r="277" spans="13:40" x14ac:dyDescent="0.25">
      <c r="M277">
        <v>538</v>
      </c>
      <c r="N277">
        <v>14144</v>
      </c>
      <c r="P277" t="s">
        <v>4223</v>
      </c>
      <c r="Q277">
        <f>VLOOKUP(S277,'6'!$I$2:$J$33,2,FALSE)</f>
        <v>19</v>
      </c>
      <c r="R277">
        <f>VLOOKUP(S277,'4'!$C$11:$F$33,2,FALSE)</f>
        <v>27</v>
      </c>
      <c r="S277" t="str">
        <f t="shared" si="8"/>
        <v>X TP 5</v>
      </c>
      <c r="T277" t="s">
        <v>72</v>
      </c>
      <c r="U277" t="s">
        <v>3928</v>
      </c>
      <c r="V277">
        <f>VLOOKUP(P277,[1]Sheet1!$B$2:$E$393,2,FALSE)</f>
        <v>0</v>
      </c>
      <c r="W277">
        <f>VLOOKUP(P277,[1]Sheet1!$B$2:$E$393,3,FALSE)</f>
        <v>0</v>
      </c>
      <c r="X277">
        <f>VLOOKUP(P277,[1]Sheet1!$B$2:$E$393,4,FALSE)</f>
        <v>0</v>
      </c>
      <c r="AB277">
        <v>13881</v>
      </c>
      <c r="AD277" t="s">
        <v>4590</v>
      </c>
      <c r="AE277">
        <v>904</v>
      </c>
      <c r="AF277">
        <f>VLOOKUP(AH277,'6'!$I$2:$J$33,2,FALSE)</f>
        <v>31</v>
      </c>
      <c r="AG277">
        <f>VLOOKUP(AH277,'4'!$C$11:$F$33,2,FALSE)</f>
        <v>29</v>
      </c>
      <c r="AH277" t="str">
        <f t="shared" si="9"/>
        <v>XI TSM 1</v>
      </c>
      <c r="AI277" t="s">
        <v>73</v>
      </c>
      <c r="AJ277" t="s">
        <v>615</v>
      </c>
      <c r="AK277">
        <f>VLOOKUP(AD277,[1]xi!$B$3:$E$208,2,FALSE)</f>
        <v>0</v>
      </c>
      <c r="AL277">
        <f>VLOOKUP(AD277,[1]xi!$B$3:$E$208,3,FALSE)</f>
        <v>0</v>
      </c>
      <c r="AM277">
        <f>VLOOKUP(AD277,[1]xi!$B$3:$E$208,4,FALSE)</f>
        <v>0</v>
      </c>
      <c r="AN277" t="s">
        <v>4759</v>
      </c>
    </row>
    <row r="278" spans="13:40" x14ac:dyDescent="0.25">
      <c r="M278">
        <v>539</v>
      </c>
      <c r="N278">
        <v>14145</v>
      </c>
      <c r="P278" t="s">
        <v>4224</v>
      </c>
      <c r="Q278">
        <f>VLOOKUP(S278,'6'!$I$2:$J$33,2,FALSE)</f>
        <v>19</v>
      </c>
      <c r="R278">
        <f>VLOOKUP(S278,'4'!$C$11:$F$33,2,FALSE)</f>
        <v>27</v>
      </c>
      <c r="S278" t="str">
        <f t="shared" si="8"/>
        <v>X TP 5</v>
      </c>
      <c r="T278" t="s">
        <v>72</v>
      </c>
      <c r="U278" t="s">
        <v>3928</v>
      </c>
      <c r="V278">
        <f>VLOOKUP(P278,[1]Sheet1!$B$2:$E$393,2,FALSE)</f>
        <v>0</v>
      </c>
      <c r="W278">
        <f>VLOOKUP(P278,[1]Sheet1!$B$2:$E$393,3,FALSE)</f>
        <v>0</v>
      </c>
      <c r="X278">
        <f>VLOOKUP(P278,[1]Sheet1!$B$2:$E$393,4,FALSE)</f>
        <v>0</v>
      </c>
      <c r="AB278">
        <v>13882</v>
      </c>
      <c r="AD278" t="s">
        <v>4591</v>
      </c>
      <c r="AE278">
        <v>905</v>
      </c>
      <c r="AF278">
        <f>VLOOKUP(AH278,'6'!$I$2:$J$33,2,FALSE)</f>
        <v>31</v>
      </c>
      <c r="AG278">
        <f>VLOOKUP(AH278,'4'!$C$11:$F$33,2,FALSE)</f>
        <v>29</v>
      </c>
      <c r="AH278" t="str">
        <f t="shared" si="9"/>
        <v>XI TSM 1</v>
      </c>
      <c r="AI278" t="s">
        <v>73</v>
      </c>
      <c r="AJ278" t="s">
        <v>615</v>
      </c>
      <c r="AK278">
        <f>VLOOKUP(AD278,[1]xi!$B$3:$E$208,2,FALSE)</f>
        <v>0</v>
      </c>
      <c r="AL278">
        <f>VLOOKUP(AD278,[1]xi!$B$3:$E$208,3,FALSE)</f>
        <v>0</v>
      </c>
      <c r="AM278">
        <f>VLOOKUP(AD278,[1]xi!$B$3:$E$208,4,FALSE)</f>
        <v>0</v>
      </c>
      <c r="AN278" t="s">
        <v>4759</v>
      </c>
    </row>
    <row r="279" spans="13:40" x14ac:dyDescent="0.25">
      <c r="M279">
        <v>540</v>
      </c>
      <c r="N279">
        <v>14146</v>
      </c>
      <c r="P279" t="s">
        <v>4225</v>
      </c>
      <c r="Q279">
        <f>VLOOKUP(S279,'6'!$I$2:$J$33,2,FALSE)</f>
        <v>19</v>
      </c>
      <c r="R279">
        <f>VLOOKUP(S279,'4'!$C$11:$F$33,2,FALSE)</f>
        <v>27</v>
      </c>
      <c r="S279" t="str">
        <f t="shared" si="8"/>
        <v>X TP 5</v>
      </c>
      <c r="T279" t="s">
        <v>72</v>
      </c>
      <c r="U279" t="s">
        <v>3928</v>
      </c>
      <c r="V279">
        <f>VLOOKUP(P279,[1]Sheet1!$B$2:$E$393,2,FALSE)</f>
        <v>0</v>
      </c>
      <c r="W279">
        <f>VLOOKUP(P279,[1]Sheet1!$B$2:$E$393,3,FALSE)</f>
        <v>0</v>
      </c>
      <c r="X279">
        <f>VLOOKUP(P279,[1]Sheet1!$B$2:$E$393,4,FALSE)</f>
        <v>0</v>
      </c>
      <c r="AB279">
        <v>13883</v>
      </c>
      <c r="AD279" t="s">
        <v>4592</v>
      </c>
      <c r="AE279">
        <v>906</v>
      </c>
      <c r="AF279">
        <f>VLOOKUP(AH279,'6'!$I$2:$J$33,2,FALSE)</f>
        <v>31</v>
      </c>
      <c r="AG279">
        <f>VLOOKUP(AH279,'4'!$C$11:$F$33,2,FALSE)</f>
        <v>29</v>
      </c>
      <c r="AH279" t="str">
        <f t="shared" si="9"/>
        <v>XI TSM 1</v>
      </c>
      <c r="AI279" t="s">
        <v>73</v>
      </c>
      <c r="AJ279" t="s">
        <v>615</v>
      </c>
      <c r="AK279">
        <f>VLOOKUP(AD279,[1]xi!$B$3:$E$208,2,FALSE)</f>
        <v>1</v>
      </c>
      <c r="AL279">
        <f>VLOOKUP(AD279,[1]xi!$B$3:$E$208,3,FALSE)</f>
        <v>0</v>
      </c>
      <c r="AM279">
        <f>VLOOKUP(AD279,[1]xi!$B$3:$E$208,4,FALSE)</f>
        <v>2</v>
      </c>
      <c r="AN279" t="s">
        <v>4759</v>
      </c>
    </row>
    <row r="280" spans="13:40" x14ac:dyDescent="0.25">
      <c r="M280">
        <v>541</v>
      </c>
      <c r="N280">
        <v>14147</v>
      </c>
      <c r="P280" t="s">
        <v>4226</v>
      </c>
      <c r="Q280">
        <f>VLOOKUP(S280,'6'!$I$2:$J$33,2,FALSE)</f>
        <v>19</v>
      </c>
      <c r="R280">
        <f>VLOOKUP(S280,'4'!$C$11:$F$33,2,FALSE)</f>
        <v>27</v>
      </c>
      <c r="S280" t="str">
        <f t="shared" si="8"/>
        <v>X TP 5</v>
      </c>
      <c r="T280" t="s">
        <v>72</v>
      </c>
      <c r="U280" t="s">
        <v>3928</v>
      </c>
      <c r="V280">
        <f>VLOOKUP(P280,[1]Sheet1!$B$2:$E$393,2,FALSE)</f>
        <v>0</v>
      </c>
      <c r="W280">
        <f>VLOOKUP(P280,[1]Sheet1!$B$2:$E$393,3,FALSE)</f>
        <v>0</v>
      </c>
      <c r="X280">
        <f>VLOOKUP(P280,[1]Sheet1!$B$2:$E$393,4,FALSE)</f>
        <v>0</v>
      </c>
      <c r="AB280">
        <v>13884</v>
      </c>
      <c r="AD280" t="s">
        <v>4593</v>
      </c>
      <c r="AE280">
        <v>907</v>
      </c>
      <c r="AF280">
        <f>VLOOKUP(AH280,'6'!$I$2:$J$33,2,FALSE)</f>
        <v>32</v>
      </c>
      <c r="AG280">
        <f>VLOOKUP(AH280,'4'!$C$11:$F$33,2,FALSE)</f>
        <v>31</v>
      </c>
      <c r="AH280" t="str">
        <f t="shared" si="9"/>
        <v>XI TSM 2</v>
      </c>
      <c r="AI280" t="s">
        <v>73</v>
      </c>
      <c r="AJ280" t="s">
        <v>681</v>
      </c>
      <c r="AK280" t="e">
        <f>VLOOKUP(AD280,[1]xi!$B$3:$E$208,2,FALSE)</f>
        <v>#N/A</v>
      </c>
      <c r="AL280" t="e">
        <f>VLOOKUP(AD280,[1]xi!$B$3:$E$208,3,FALSE)</f>
        <v>#N/A</v>
      </c>
      <c r="AM280" t="e">
        <f>VLOOKUP(AD280,[1]xi!$B$3:$E$208,4,FALSE)</f>
        <v>#N/A</v>
      </c>
      <c r="AN280" t="s">
        <v>4758</v>
      </c>
    </row>
    <row r="281" spans="13:40" x14ac:dyDescent="0.25">
      <c r="M281">
        <v>542</v>
      </c>
      <c r="N281">
        <v>14148</v>
      </c>
      <c r="P281" t="s">
        <v>4227</v>
      </c>
      <c r="Q281">
        <f>VLOOKUP(S281,'6'!$I$2:$J$33,2,FALSE)</f>
        <v>19</v>
      </c>
      <c r="R281">
        <f>VLOOKUP(S281,'4'!$C$11:$F$33,2,FALSE)</f>
        <v>27</v>
      </c>
      <c r="S281" t="str">
        <f t="shared" si="8"/>
        <v>X TP 5</v>
      </c>
      <c r="T281" t="s">
        <v>72</v>
      </c>
      <c r="U281" t="s">
        <v>3928</v>
      </c>
      <c r="V281">
        <f>VLOOKUP(P281,[1]Sheet1!$B$2:$E$393,2,FALSE)</f>
        <v>0</v>
      </c>
      <c r="W281">
        <f>VLOOKUP(P281,[1]Sheet1!$B$2:$E$393,3,FALSE)</f>
        <v>1</v>
      </c>
      <c r="X281">
        <f>VLOOKUP(P281,[1]Sheet1!$B$2:$E$393,4,FALSE)</f>
        <v>0</v>
      </c>
      <c r="AB281">
        <v>13885</v>
      </c>
      <c r="AD281" t="s">
        <v>4594</v>
      </c>
      <c r="AE281">
        <v>908</v>
      </c>
      <c r="AF281">
        <f>VLOOKUP(AH281,'6'!$I$2:$J$33,2,FALSE)</f>
        <v>32</v>
      </c>
      <c r="AG281">
        <f>VLOOKUP(AH281,'4'!$C$11:$F$33,2,FALSE)</f>
        <v>31</v>
      </c>
      <c r="AH281" t="str">
        <f t="shared" si="9"/>
        <v>XI TSM 2</v>
      </c>
      <c r="AI281" t="s">
        <v>73</v>
      </c>
      <c r="AJ281" t="s">
        <v>681</v>
      </c>
      <c r="AK281" t="e">
        <f>VLOOKUP(AD281,[1]xi!$B$3:$E$208,2,FALSE)</f>
        <v>#N/A</v>
      </c>
      <c r="AL281" t="e">
        <f>VLOOKUP(AD281,[1]xi!$B$3:$E$208,3,FALSE)</f>
        <v>#N/A</v>
      </c>
      <c r="AM281" t="e">
        <f>VLOOKUP(AD281,[1]xi!$B$3:$E$208,4,FALSE)</f>
        <v>#N/A</v>
      </c>
      <c r="AN281" t="s">
        <v>4758</v>
      </c>
    </row>
    <row r="282" spans="13:40" x14ac:dyDescent="0.25">
      <c r="M282">
        <v>543</v>
      </c>
      <c r="N282">
        <v>14149</v>
      </c>
      <c r="P282" t="s">
        <v>4228</v>
      </c>
      <c r="Q282">
        <f>VLOOKUP(S282,'6'!$I$2:$J$33,2,FALSE)</f>
        <v>19</v>
      </c>
      <c r="R282">
        <f>VLOOKUP(S282,'4'!$C$11:$F$33,2,FALSE)</f>
        <v>27</v>
      </c>
      <c r="S282" t="str">
        <f t="shared" si="8"/>
        <v>X TP 5</v>
      </c>
      <c r="T282" t="s">
        <v>72</v>
      </c>
      <c r="U282" t="s">
        <v>3928</v>
      </c>
      <c r="V282">
        <f>VLOOKUP(P282,[1]Sheet1!$B$2:$E$393,2,FALSE)</f>
        <v>0</v>
      </c>
      <c r="W282">
        <f>VLOOKUP(P282,[1]Sheet1!$B$2:$E$393,3,FALSE)</f>
        <v>0</v>
      </c>
      <c r="X282">
        <f>VLOOKUP(P282,[1]Sheet1!$B$2:$E$393,4,FALSE)</f>
        <v>0</v>
      </c>
      <c r="AB282">
        <v>13886</v>
      </c>
      <c r="AD282" t="s">
        <v>4595</v>
      </c>
      <c r="AE282">
        <v>909</v>
      </c>
      <c r="AF282">
        <f>VLOOKUP(AH282,'6'!$I$2:$J$33,2,FALSE)</f>
        <v>32</v>
      </c>
      <c r="AG282">
        <f>VLOOKUP(AH282,'4'!$C$11:$F$33,2,FALSE)</f>
        <v>31</v>
      </c>
      <c r="AH282" t="str">
        <f t="shared" si="9"/>
        <v>XI TSM 2</v>
      </c>
      <c r="AI282" t="s">
        <v>73</v>
      </c>
      <c r="AJ282" t="s">
        <v>681</v>
      </c>
      <c r="AK282" t="e">
        <f>VLOOKUP(AD282,[1]xi!$B$3:$E$208,2,FALSE)</f>
        <v>#N/A</v>
      </c>
      <c r="AL282" t="e">
        <f>VLOOKUP(AD282,[1]xi!$B$3:$E$208,3,FALSE)</f>
        <v>#N/A</v>
      </c>
      <c r="AM282" t="e">
        <f>VLOOKUP(AD282,[1]xi!$B$3:$E$208,4,FALSE)</f>
        <v>#N/A</v>
      </c>
      <c r="AN282" t="s">
        <v>4758</v>
      </c>
    </row>
    <row r="283" spans="13:40" x14ac:dyDescent="0.25">
      <c r="M283">
        <v>544</v>
      </c>
      <c r="N283">
        <v>14150</v>
      </c>
      <c r="P283" t="s">
        <v>4229</v>
      </c>
      <c r="Q283">
        <f>VLOOKUP(S283,'6'!$I$2:$J$33,2,FALSE)</f>
        <v>19</v>
      </c>
      <c r="R283">
        <f>VLOOKUP(S283,'4'!$C$11:$F$33,2,FALSE)</f>
        <v>27</v>
      </c>
      <c r="S283" t="str">
        <f t="shared" si="8"/>
        <v>X TP 5</v>
      </c>
      <c r="T283" t="s">
        <v>72</v>
      </c>
      <c r="U283" t="s">
        <v>3928</v>
      </c>
      <c r="V283">
        <f>VLOOKUP(P283,[1]Sheet1!$B$2:$E$393,2,FALSE)</f>
        <v>0</v>
      </c>
      <c r="W283">
        <f>VLOOKUP(P283,[1]Sheet1!$B$2:$E$393,3,FALSE)</f>
        <v>0</v>
      </c>
      <c r="X283">
        <f>VLOOKUP(P283,[1]Sheet1!$B$2:$E$393,4,FALSE)</f>
        <v>0</v>
      </c>
      <c r="AB283">
        <v>13888</v>
      </c>
      <c r="AD283" t="s">
        <v>4596</v>
      </c>
      <c r="AE283">
        <v>910</v>
      </c>
      <c r="AF283">
        <f>VLOOKUP(AH283,'6'!$I$2:$J$33,2,FALSE)</f>
        <v>32</v>
      </c>
      <c r="AG283">
        <f>VLOOKUP(AH283,'4'!$C$11:$F$33,2,FALSE)</f>
        <v>31</v>
      </c>
      <c r="AH283" t="str">
        <f t="shared" si="9"/>
        <v>XI TSM 2</v>
      </c>
      <c r="AI283" t="s">
        <v>73</v>
      </c>
      <c r="AJ283" t="s">
        <v>681</v>
      </c>
      <c r="AK283" t="e">
        <f>VLOOKUP(AD283,[1]xi!$B$3:$E$208,2,FALSE)</f>
        <v>#N/A</v>
      </c>
      <c r="AL283" t="e">
        <f>VLOOKUP(AD283,[1]xi!$B$3:$E$208,3,FALSE)</f>
        <v>#N/A</v>
      </c>
      <c r="AM283" t="e">
        <f>VLOOKUP(AD283,[1]xi!$B$3:$E$208,4,FALSE)</f>
        <v>#N/A</v>
      </c>
      <c r="AN283" t="s">
        <v>4758</v>
      </c>
    </row>
    <row r="284" spans="13:40" x14ac:dyDescent="0.25">
      <c r="M284">
        <v>545</v>
      </c>
      <c r="N284">
        <v>14151</v>
      </c>
      <c r="P284" t="s">
        <v>4230</v>
      </c>
      <c r="Q284">
        <f>VLOOKUP(S284,'6'!$I$2:$J$33,2,FALSE)</f>
        <v>19</v>
      </c>
      <c r="R284">
        <f>VLOOKUP(S284,'4'!$C$11:$F$33,2,FALSE)</f>
        <v>27</v>
      </c>
      <c r="S284" t="str">
        <f t="shared" si="8"/>
        <v>X TP 5</v>
      </c>
      <c r="T284" t="s">
        <v>72</v>
      </c>
      <c r="U284" t="s">
        <v>3928</v>
      </c>
      <c r="V284">
        <f>VLOOKUP(P284,[1]Sheet1!$B$2:$E$393,2,FALSE)</f>
        <v>0</v>
      </c>
      <c r="W284">
        <f>VLOOKUP(P284,[1]Sheet1!$B$2:$E$393,3,FALSE)</f>
        <v>0</v>
      </c>
      <c r="X284">
        <f>VLOOKUP(P284,[1]Sheet1!$B$2:$E$393,4,FALSE)</f>
        <v>0</v>
      </c>
      <c r="AB284">
        <v>13889</v>
      </c>
      <c r="AD284" t="s">
        <v>4597</v>
      </c>
      <c r="AE284">
        <v>911</v>
      </c>
      <c r="AF284">
        <f>VLOOKUP(AH284,'6'!$I$2:$J$33,2,FALSE)</f>
        <v>32</v>
      </c>
      <c r="AG284">
        <f>VLOOKUP(AH284,'4'!$C$11:$F$33,2,FALSE)</f>
        <v>31</v>
      </c>
      <c r="AH284" t="str">
        <f t="shared" si="9"/>
        <v>XI TSM 2</v>
      </c>
      <c r="AI284" t="s">
        <v>73</v>
      </c>
      <c r="AJ284" t="s">
        <v>681</v>
      </c>
      <c r="AK284" t="e">
        <f>VLOOKUP(AD284,[1]xi!$B$3:$E$208,2,FALSE)</f>
        <v>#N/A</v>
      </c>
      <c r="AL284" t="e">
        <f>VLOOKUP(AD284,[1]xi!$B$3:$E$208,3,FALSE)</f>
        <v>#N/A</v>
      </c>
      <c r="AM284" t="e">
        <f>VLOOKUP(AD284,[1]xi!$B$3:$E$208,4,FALSE)</f>
        <v>#N/A</v>
      </c>
      <c r="AN284" t="s">
        <v>4758</v>
      </c>
    </row>
    <row r="285" spans="13:40" x14ac:dyDescent="0.25">
      <c r="M285">
        <v>546</v>
      </c>
      <c r="N285">
        <v>14152</v>
      </c>
      <c r="P285" t="s">
        <v>4231</v>
      </c>
      <c r="Q285">
        <f>VLOOKUP(S285,'6'!$I$2:$J$33,2,FALSE)</f>
        <v>19</v>
      </c>
      <c r="R285">
        <f>VLOOKUP(S285,'4'!$C$11:$F$33,2,FALSE)</f>
        <v>27</v>
      </c>
      <c r="S285" t="str">
        <f t="shared" si="8"/>
        <v>X TP 5</v>
      </c>
      <c r="T285" t="s">
        <v>72</v>
      </c>
      <c r="U285" t="s">
        <v>3928</v>
      </c>
      <c r="V285">
        <f>VLOOKUP(P285,[1]Sheet1!$B$2:$E$393,2,FALSE)</f>
        <v>0</v>
      </c>
      <c r="W285">
        <f>VLOOKUP(P285,[1]Sheet1!$B$2:$E$393,3,FALSE)</f>
        <v>0</v>
      </c>
      <c r="X285">
        <f>VLOOKUP(P285,[1]Sheet1!$B$2:$E$393,4,FALSE)</f>
        <v>0</v>
      </c>
      <c r="AB285">
        <v>13890</v>
      </c>
      <c r="AD285" t="s">
        <v>4598</v>
      </c>
      <c r="AE285">
        <v>912</v>
      </c>
      <c r="AF285">
        <f>VLOOKUP(AH285,'6'!$I$2:$J$33,2,FALSE)</f>
        <v>32</v>
      </c>
      <c r="AG285">
        <f>VLOOKUP(AH285,'4'!$C$11:$F$33,2,FALSE)</f>
        <v>31</v>
      </c>
      <c r="AH285" t="str">
        <f t="shared" si="9"/>
        <v>XI TSM 2</v>
      </c>
      <c r="AI285" t="s">
        <v>73</v>
      </c>
      <c r="AJ285" t="s">
        <v>681</v>
      </c>
      <c r="AK285" t="e">
        <f>VLOOKUP(AD285,[1]xi!$B$3:$E$208,2,FALSE)</f>
        <v>#N/A</v>
      </c>
      <c r="AL285" t="e">
        <f>VLOOKUP(AD285,[1]xi!$B$3:$E$208,3,FALSE)</f>
        <v>#N/A</v>
      </c>
      <c r="AM285" t="e">
        <f>VLOOKUP(AD285,[1]xi!$B$3:$E$208,4,FALSE)</f>
        <v>#N/A</v>
      </c>
      <c r="AN285" t="s">
        <v>4758</v>
      </c>
    </row>
    <row r="286" spans="13:40" x14ac:dyDescent="0.25">
      <c r="M286">
        <v>547</v>
      </c>
      <c r="N286">
        <v>14153</v>
      </c>
      <c r="P286" t="s">
        <v>4232</v>
      </c>
      <c r="Q286">
        <f>VLOOKUP(S286,'6'!$I$2:$J$33,2,FALSE)</f>
        <v>19</v>
      </c>
      <c r="R286">
        <f>VLOOKUP(S286,'4'!$C$11:$F$33,2,FALSE)</f>
        <v>27</v>
      </c>
      <c r="S286" t="str">
        <f t="shared" si="8"/>
        <v>X TP 5</v>
      </c>
      <c r="T286" t="s">
        <v>72</v>
      </c>
      <c r="U286" t="s">
        <v>3928</v>
      </c>
      <c r="V286">
        <f>VLOOKUP(P286,[1]Sheet1!$B$2:$E$393,2,FALSE)</f>
        <v>0</v>
      </c>
      <c r="W286">
        <f>VLOOKUP(P286,[1]Sheet1!$B$2:$E$393,3,FALSE)</f>
        <v>0</v>
      </c>
      <c r="X286">
        <f>VLOOKUP(P286,[1]Sheet1!$B$2:$E$393,4,FALSE)</f>
        <v>0</v>
      </c>
      <c r="AB286">
        <v>13891</v>
      </c>
      <c r="AD286" t="s">
        <v>4599</v>
      </c>
      <c r="AE286">
        <v>913</v>
      </c>
      <c r="AF286">
        <f>VLOOKUP(AH286,'6'!$I$2:$J$33,2,FALSE)</f>
        <v>32</v>
      </c>
      <c r="AG286">
        <f>VLOOKUP(AH286,'4'!$C$11:$F$33,2,FALSE)</f>
        <v>31</v>
      </c>
      <c r="AH286" t="str">
        <f t="shared" si="9"/>
        <v>XI TSM 2</v>
      </c>
      <c r="AI286" t="s">
        <v>73</v>
      </c>
      <c r="AJ286" t="s">
        <v>681</v>
      </c>
      <c r="AK286" t="e">
        <f>VLOOKUP(AD286,[1]xi!$B$3:$E$208,2,FALSE)</f>
        <v>#N/A</v>
      </c>
      <c r="AL286" t="e">
        <f>VLOOKUP(AD286,[1]xi!$B$3:$E$208,3,FALSE)</f>
        <v>#N/A</v>
      </c>
      <c r="AM286" t="e">
        <f>VLOOKUP(AD286,[1]xi!$B$3:$E$208,4,FALSE)</f>
        <v>#N/A</v>
      </c>
      <c r="AN286" t="s">
        <v>4758</v>
      </c>
    </row>
    <row r="287" spans="13:40" x14ac:dyDescent="0.25">
      <c r="M287">
        <v>548</v>
      </c>
      <c r="N287">
        <v>14154</v>
      </c>
      <c r="P287" t="s">
        <v>4233</v>
      </c>
      <c r="Q287">
        <f>VLOOKUP(S287,'6'!$I$2:$J$33,2,FALSE)</f>
        <v>19</v>
      </c>
      <c r="R287">
        <f>VLOOKUP(S287,'4'!$C$11:$F$33,2,FALSE)</f>
        <v>27</v>
      </c>
      <c r="S287" t="str">
        <f t="shared" si="8"/>
        <v>X TP 5</v>
      </c>
      <c r="T287" t="s">
        <v>72</v>
      </c>
      <c r="U287" t="s">
        <v>3928</v>
      </c>
      <c r="V287">
        <f>VLOOKUP(P287,[1]Sheet1!$B$2:$E$393,2,FALSE)</f>
        <v>2</v>
      </c>
      <c r="W287">
        <f>VLOOKUP(P287,[1]Sheet1!$B$2:$E$393,3,FALSE)</f>
        <v>0</v>
      </c>
      <c r="X287">
        <f>VLOOKUP(P287,[1]Sheet1!$B$2:$E$393,4,FALSE)</f>
        <v>0</v>
      </c>
      <c r="AB287">
        <v>13892</v>
      </c>
      <c r="AD287" t="s">
        <v>4600</v>
      </c>
      <c r="AE287">
        <v>914</v>
      </c>
      <c r="AF287">
        <f>VLOOKUP(AH287,'6'!$I$2:$J$33,2,FALSE)</f>
        <v>32</v>
      </c>
      <c r="AG287">
        <f>VLOOKUP(AH287,'4'!$C$11:$F$33,2,FALSE)</f>
        <v>31</v>
      </c>
      <c r="AH287" t="str">
        <f t="shared" si="9"/>
        <v>XI TSM 2</v>
      </c>
      <c r="AI287" t="s">
        <v>73</v>
      </c>
      <c r="AJ287" t="s">
        <v>681</v>
      </c>
      <c r="AK287" t="e">
        <f>VLOOKUP(AD287,[1]xi!$B$3:$E$208,2,FALSE)</f>
        <v>#N/A</v>
      </c>
      <c r="AL287" t="e">
        <f>VLOOKUP(AD287,[1]xi!$B$3:$E$208,3,FALSE)</f>
        <v>#N/A</v>
      </c>
      <c r="AM287" t="e">
        <f>VLOOKUP(AD287,[1]xi!$B$3:$E$208,4,FALSE)</f>
        <v>#N/A</v>
      </c>
      <c r="AN287" t="s">
        <v>4758</v>
      </c>
    </row>
    <row r="288" spans="13:40" x14ac:dyDescent="0.25">
      <c r="M288">
        <v>549</v>
      </c>
      <c r="N288">
        <v>14155</v>
      </c>
      <c r="P288" t="s">
        <v>4234</v>
      </c>
      <c r="Q288">
        <f>VLOOKUP(S288,'6'!$I$2:$J$33,2,FALSE)</f>
        <v>19</v>
      </c>
      <c r="R288">
        <f>VLOOKUP(S288,'4'!$C$11:$F$33,2,FALSE)</f>
        <v>27</v>
      </c>
      <c r="S288" t="str">
        <f t="shared" si="8"/>
        <v>X TP 5</v>
      </c>
      <c r="T288" t="s">
        <v>72</v>
      </c>
      <c r="U288" t="s">
        <v>3928</v>
      </c>
      <c r="V288">
        <f>VLOOKUP(P288,[1]Sheet1!$B$2:$E$393,2,FALSE)</f>
        <v>0</v>
      </c>
      <c r="W288">
        <f>VLOOKUP(P288,[1]Sheet1!$B$2:$E$393,3,FALSE)</f>
        <v>0</v>
      </c>
      <c r="X288">
        <f>VLOOKUP(P288,[1]Sheet1!$B$2:$E$393,4,FALSE)</f>
        <v>0</v>
      </c>
      <c r="AB288">
        <v>13893</v>
      </c>
      <c r="AD288" t="s">
        <v>4601</v>
      </c>
      <c r="AE288">
        <v>915</v>
      </c>
      <c r="AF288">
        <f>VLOOKUP(AH288,'6'!$I$2:$J$33,2,FALSE)</f>
        <v>32</v>
      </c>
      <c r="AG288">
        <f>VLOOKUP(AH288,'4'!$C$11:$F$33,2,FALSE)</f>
        <v>31</v>
      </c>
      <c r="AH288" t="str">
        <f t="shared" si="9"/>
        <v>XI TSM 2</v>
      </c>
      <c r="AI288" t="s">
        <v>73</v>
      </c>
      <c r="AJ288" t="s">
        <v>681</v>
      </c>
      <c r="AK288" t="e">
        <f>VLOOKUP(AD288,[1]xi!$B$3:$E$208,2,FALSE)</f>
        <v>#N/A</v>
      </c>
      <c r="AL288" t="e">
        <f>VLOOKUP(AD288,[1]xi!$B$3:$E$208,3,FALSE)</f>
        <v>#N/A</v>
      </c>
      <c r="AM288" t="e">
        <f>VLOOKUP(AD288,[1]xi!$B$3:$E$208,4,FALSE)</f>
        <v>#N/A</v>
      </c>
      <c r="AN288" t="s">
        <v>4758</v>
      </c>
    </row>
    <row r="289" spans="13:40" x14ac:dyDescent="0.25">
      <c r="M289">
        <v>550</v>
      </c>
      <c r="N289">
        <v>14156</v>
      </c>
      <c r="P289" t="s">
        <v>4235</v>
      </c>
      <c r="Q289">
        <f>VLOOKUP(S289,'6'!$I$2:$J$33,2,FALSE)</f>
        <v>19</v>
      </c>
      <c r="R289">
        <f>VLOOKUP(S289,'4'!$C$11:$F$33,2,FALSE)</f>
        <v>27</v>
      </c>
      <c r="S289" t="str">
        <f t="shared" si="8"/>
        <v>X TP 5</v>
      </c>
      <c r="T289" t="s">
        <v>72</v>
      </c>
      <c r="U289" t="s">
        <v>3928</v>
      </c>
      <c r="V289">
        <f>VLOOKUP(P289,[1]Sheet1!$B$2:$E$393,2,FALSE)</f>
        <v>0</v>
      </c>
      <c r="W289">
        <f>VLOOKUP(P289,[1]Sheet1!$B$2:$E$393,3,FALSE)</f>
        <v>0</v>
      </c>
      <c r="X289">
        <f>VLOOKUP(P289,[1]Sheet1!$B$2:$E$393,4,FALSE)</f>
        <v>0</v>
      </c>
      <c r="AB289">
        <v>13894</v>
      </c>
      <c r="AD289" t="s">
        <v>4602</v>
      </c>
      <c r="AE289">
        <v>916</v>
      </c>
      <c r="AF289">
        <f>VLOOKUP(AH289,'6'!$I$2:$J$33,2,FALSE)</f>
        <v>32</v>
      </c>
      <c r="AG289">
        <f>VLOOKUP(AH289,'4'!$C$11:$F$33,2,FALSE)</f>
        <v>31</v>
      </c>
      <c r="AH289" t="str">
        <f t="shared" si="9"/>
        <v>XI TSM 2</v>
      </c>
      <c r="AI289" t="s">
        <v>73</v>
      </c>
      <c r="AJ289" t="s">
        <v>681</v>
      </c>
      <c r="AK289" t="e">
        <f>VLOOKUP(AD289,[1]xi!$B$3:$E$208,2,FALSE)</f>
        <v>#N/A</v>
      </c>
      <c r="AL289" t="e">
        <f>VLOOKUP(AD289,[1]xi!$B$3:$E$208,3,FALSE)</f>
        <v>#N/A</v>
      </c>
      <c r="AM289" t="e">
        <f>VLOOKUP(AD289,[1]xi!$B$3:$E$208,4,FALSE)</f>
        <v>#N/A</v>
      </c>
      <c r="AN289" t="s">
        <v>4758</v>
      </c>
    </row>
    <row r="290" spans="13:40" x14ac:dyDescent="0.25">
      <c r="M290">
        <v>551</v>
      </c>
      <c r="N290">
        <v>14157</v>
      </c>
      <c r="P290" t="s">
        <v>4236</v>
      </c>
      <c r="Q290">
        <f>VLOOKUP(S290,'6'!$I$2:$J$33,2,FALSE)</f>
        <v>19</v>
      </c>
      <c r="R290">
        <f>VLOOKUP(S290,'4'!$C$11:$F$33,2,FALSE)</f>
        <v>27</v>
      </c>
      <c r="S290" t="str">
        <f t="shared" si="8"/>
        <v>X TP 5</v>
      </c>
      <c r="T290" t="s">
        <v>72</v>
      </c>
      <c r="U290" t="s">
        <v>3928</v>
      </c>
      <c r="V290">
        <f>VLOOKUP(P290,[1]Sheet1!$B$2:$E$393,2,FALSE)</f>
        <v>0</v>
      </c>
      <c r="W290">
        <f>VLOOKUP(P290,[1]Sheet1!$B$2:$E$393,3,FALSE)</f>
        <v>0</v>
      </c>
      <c r="X290">
        <f>VLOOKUP(P290,[1]Sheet1!$B$2:$E$393,4,FALSE)</f>
        <v>0</v>
      </c>
      <c r="AB290">
        <v>13895</v>
      </c>
      <c r="AD290" t="s">
        <v>4603</v>
      </c>
      <c r="AE290">
        <v>917</v>
      </c>
      <c r="AF290">
        <f>VLOOKUP(AH290,'6'!$I$2:$J$33,2,FALSE)</f>
        <v>32</v>
      </c>
      <c r="AG290">
        <f>VLOOKUP(AH290,'4'!$C$11:$F$33,2,FALSE)</f>
        <v>31</v>
      </c>
      <c r="AH290" t="str">
        <f t="shared" si="9"/>
        <v>XI TSM 2</v>
      </c>
      <c r="AI290" t="s">
        <v>73</v>
      </c>
      <c r="AJ290" t="s">
        <v>681</v>
      </c>
      <c r="AK290" t="e">
        <f>VLOOKUP(AD290,[1]xi!$B$3:$E$208,2,FALSE)</f>
        <v>#N/A</v>
      </c>
      <c r="AL290" t="e">
        <f>VLOOKUP(AD290,[1]xi!$B$3:$E$208,3,FALSE)</f>
        <v>#N/A</v>
      </c>
      <c r="AM290" t="e">
        <f>VLOOKUP(AD290,[1]xi!$B$3:$E$208,4,FALSE)</f>
        <v>#N/A</v>
      </c>
      <c r="AN290" t="s">
        <v>4758</v>
      </c>
    </row>
    <row r="291" spans="13:40" x14ac:dyDescent="0.25">
      <c r="M291">
        <v>552</v>
      </c>
      <c r="N291">
        <v>14158</v>
      </c>
      <c r="P291" t="s">
        <v>4237</v>
      </c>
      <c r="Q291">
        <f>VLOOKUP(S291,'6'!$I$2:$J$33,2,FALSE)</f>
        <v>19</v>
      </c>
      <c r="R291">
        <f>VLOOKUP(S291,'4'!$C$11:$F$33,2,FALSE)</f>
        <v>27</v>
      </c>
      <c r="S291" t="str">
        <f t="shared" si="8"/>
        <v>X TP 5</v>
      </c>
      <c r="T291" t="s">
        <v>72</v>
      </c>
      <c r="U291" t="s">
        <v>3928</v>
      </c>
      <c r="V291">
        <f>VLOOKUP(P291,[1]Sheet1!$B$2:$E$393,2,FALSE)</f>
        <v>0</v>
      </c>
      <c r="W291">
        <f>VLOOKUP(P291,[1]Sheet1!$B$2:$E$393,3,FALSE)</f>
        <v>0</v>
      </c>
      <c r="X291">
        <f>VLOOKUP(P291,[1]Sheet1!$B$2:$E$393,4,FALSE)</f>
        <v>0</v>
      </c>
      <c r="AB291">
        <v>13896</v>
      </c>
      <c r="AD291" t="s">
        <v>4604</v>
      </c>
      <c r="AE291">
        <v>918</v>
      </c>
      <c r="AF291">
        <f>VLOOKUP(AH291,'6'!$I$2:$J$33,2,FALSE)</f>
        <v>32</v>
      </c>
      <c r="AG291">
        <f>VLOOKUP(AH291,'4'!$C$11:$F$33,2,FALSE)</f>
        <v>31</v>
      </c>
      <c r="AH291" t="str">
        <f t="shared" si="9"/>
        <v>XI TSM 2</v>
      </c>
      <c r="AI291" t="s">
        <v>73</v>
      </c>
      <c r="AJ291" t="s">
        <v>681</v>
      </c>
      <c r="AK291" t="e">
        <f>VLOOKUP(AD291,[1]xi!$B$3:$E$208,2,FALSE)</f>
        <v>#N/A</v>
      </c>
      <c r="AL291" t="e">
        <f>VLOOKUP(AD291,[1]xi!$B$3:$E$208,3,FALSE)</f>
        <v>#N/A</v>
      </c>
      <c r="AM291" t="e">
        <f>VLOOKUP(AD291,[1]xi!$B$3:$E$208,4,FALSE)</f>
        <v>#N/A</v>
      </c>
      <c r="AN291" t="s">
        <v>4758</v>
      </c>
    </row>
    <row r="292" spans="13:40" x14ac:dyDescent="0.25">
      <c r="M292">
        <v>553</v>
      </c>
      <c r="N292">
        <v>14159</v>
      </c>
      <c r="P292" t="s">
        <v>4238</v>
      </c>
      <c r="Q292">
        <f>VLOOKUP(S292,'6'!$I$2:$J$33,2,FALSE)</f>
        <v>19</v>
      </c>
      <c r="R292">
        <f>VLOOKUP(S292,'4'!$C$11:$F$33,2,FALSE)</f>
        <v>27</v>
      </c>
      <c r="S292" t="str">
        <f t="shared" si="8"/>
        <v>X TP 5</v>
      </c>
      <c r="T292" t="s">
        <v>72</v>
      </c>
      <c r="U292" t="s">
        <v>3928</v>
      </c>
      <c r="V292">
        <f>VLOOKUP(P292,[1]Sheet1!$B$2:$E$393,2,FALSE)</f>
        <v>0</v>
      </c>
      <c r="W292">
        <f>VLOOKUP(P292,[1]Sheet1!$B$2:$E$393,3,FALSE)</f>
        <v>0</v>
      </c>
      <c r="X292">
        <f>VLOOKUP(P292,[1]Sheet1!$B$2:$E$393,4,FALSE)</f>
        <v>0</v>
      </c>
      <c r="AB292">
        <v>13897</v>
      </c>
      <c r="AD292" t="s">
        <v>4605</v>
      </c>
      <c r="AE292">
        <v>919</v>
      </c>
      <c r="AF292">
        <f>VLOOKUP(AH292,'6'!$I$2:$J$33,2,FALSE)</f>
        <v>32</v>
      </c>
      <c r="AG292">
        <f>VLOOKUP(AH292,'4'!$C$11:$F$33,2,FALSE)</f>
        <v>31</v>
      </c>
      <c r="AH292" t="str">
        <f t="shared" si="9"/>
        <v>XI TSM 2</v>
      </c>
      <c r="AI292" t="s">
        <v>73</v>
      </c>
      <c r="AJ292" t="s">
        <v>681</v>
      </c>
      <c r="AK292" t="e">
        <f>VLOOKUP(AD292,[1]xi!$B$3:$E$208,2,FALSE)</f>
        <v>#N/A</v>
      </c>
      <c r="AL292" t="e">
        <f>VLOOKUP(AD292,[1]xi!$B$3:$E$208,3,FALSE)</f>
        <v>#N/A</v>
      </c>
      <c r="AM292" t="e">
        <f>VLOOKUP(AD292,[1]xi!$B$3:$E$208,4,FALSE)</f>
        <v>#N/A</v>
      </c>
      <c r="AN292" t="s">
        <v>4758</v>
      </c>
    </row>
    <row r="293" spans="13:40" x14ac:dyDescent="0.25">
      <c r="M293">
        <v>554</v>
      </c>
      <c r="N293">
        <v>14160</v>
      </c>
      <c r="P293" t="s">
        <v>4239</v>
      </c>
      <c r="Q293">
        <f>VLOOKUP(S293,'6'!$I$2:$J$33,2,FALSE)</f>
        <v>19</v>
      </c>
      <c r="R293">
        <f>VLOOKUP(S293,'4'!$C$11:$F$33,2,FALSE)</f>
        <v>27</v>
      </c>
      <c r="S293" t="str">
        <f t="shared" si="8"/>
        <v>X TP 5</v>
      </c>
      <c r="T293" t="s">
        <v>72</v>
      </c>
      <c r="U293" t="s">
        <v>3928</v>
      </c>
      <c r="V293">
        <f>VLOOKUP(P293,[1]Sheet1!$B$2:$E$393,2,FALSE)</f>
        <v>0</v>
      </c>
      <c r="W293">
        <f>VLOOKUP(P293,[1]Sheet1!$B$2:$E$393,3,FALSE)</f>
        <v>0</v>
      </c>
      <c r="X293">
        <f>VLOOKUP(P293,[1]Sheet1!$B$2:$E$393,4,FALSE)</f>
        <v>0</v>
      </c>
      <c r="AB293">
        <v>13898</v>
      </c>
      <c r="AD293" t="s">
        <v>4606</v>
      </c>
      <c r="AE293">
        <v>920</v>
      </c>
      <c r="AF293">
        <f>VLOOKUP(AH293,'6'!$I$2:$J$33,2,FALSE)</f>
        <v>32</v>
      </c>
      <c r="AG293">
        <f>VLOOKUP(AH293,'4'!$C$11:$F$33,2,FALSE)</f>
        <v>31</v>
      </c>
      <c r="AH293" t="str">
        <f t="shared" si="9"/>
        <v>XI TSM 2</v>
      </c>
      <c r="AI293" t="s">
        <v>73</v>
      </c>
      <c r="AJ293" t="s">
        <v>681</v>
      </c>
      <c r="AK293" t="e">
        <f>VLOOKUP(AD293,[1]xi!$B$3:$E$208,2,FALSE)</f>
        <v>#N/A</v>
      </c>
      <c r="AL293" t="e">
        <f>VLOOKUP(AD293,[1]xi!$B$3:$E$208,3,FALSE)</f>
        <v>#N/A</v>
      </c>
      <c r="AM293" t="e">
        <f>VLOOKUP(AD293,[1]xi!$B$3:$E$208,4,FALSE)</f>
        <v>#N/A</v>
      </c>
      <c r="AN293" t="s">
        <v>4758</v>
      </c>
    </row>
    <row r="294" spans="13:40" x14ac:dyDescent="0.25">
      <c r="M294">
        <v>555</v>
      </c>
      <c r="N294">
        <v>14307</v>
      </c>
      <c r="P294" t="s">
        <v>4240</v>
      </c>
      <c r="Q294">
        <f>VLOOKUP(S294,'6'!$I$2:$J$33,2,FALSE)</f>
        <v>19</v>
      </c>
      <c r="R294">
        <f>VLOOKUP(S294,'4'!$C$11:$F$33,2,FALSE)</f>
        <v>27</v>
      </c>
      <c r="S294" t="str">
        <f t="shared" si="8"/>
        <v>X TP 5</v>
      </c>
      <c r="T294" t="s">
        <v>72</v>
      </c>
      <c r="U294" t="s">
        <v>3928</v>
      </c>
      <c r="V294">
        <f>VLOOKUP(P294,[1]Sheet1!$B$2:$E$393,2,FALSE)</f>
        <v>0</v>
      </c>
      <c r="W294">
        <f>VLOOKUP(P294,[1]Sheet1!$B$2:$E$393,3,FALSE)</f>
        <v>0</v>
      </c>
      <c r="X294">
        <f>VLOOKUP(P294,[1]Sheet1!$B$2:$E$393,4,FALSE)</f>
        <v>0</v>
      </c>
      <c r="AB294">
        <v>13899</v>
      </c>
      <c r="AD294" t="s">
        <v>4607</v>
      </c>
      <c r="AE294">
        <v>921</v>
      </c>
      <c r="AF294">
        <f>VLOOKUP(AH294,'6'!$I$2:$J$33,2,FALSE)</f>
        <v>32</v>
      </c>
      <c r="AG294">
        <f>VLOOKUP(AH294,'4'!$C$11:$F$33,2,FALSE)</f>
        <v>31</v>
      </c>
      <c r="AH294" t="str">
        <f t="shared" si="9"/>
        <v>XI TSM 2</v>
      </c>
      <c r="AI294" t="s">
        <v>73</v>
      </c>
      <c r="AJ294" t="s">
        <v>681</v>
      </c>
      <c r="AK294" t="e">
        <f>VLOOKUP(AD294,[1]xi!$B$3:$E$208,2,FALSE)</f>
        <v>#N/A</v>
      </c>
      <c r="AL294" t="e">
        <f>VLOOKUP(AD294,[1]xi!$B$3:$E$208,3,FALSE)</f>
        <v>#N/A</v>
      </c>
      <c r="AM294" t="e">
        <f>VLOOKUP(AD294,[1]xi!$B$3:$E$208,4,FALSE)</f>
        <v>#N/A</v>
      </c>
      <c r="AN294" t="s">
        <v>4758</v>
      </c>
    </row>
    <row r="295" spans="13:40" x14ac:dyDescent="0.25">
      <c r="M295">
        <v>556</v>
      </c>
      <c r="N295">
        <v>14222</v>
      </c>
      <c r="P295" t="s">
        <v>4241</v>
      </c>
      <c r="Q295">
        <f>VLOOKUP(S295,'6'!$I$2:$J$33,2,FALSE)</f>
        <v>20</v>
      </c>
      <c r="R295">
        <f>VLOOKUP(S295,'4'!$C$11:$F$33,2,FALSE)</f>
        <v>28</v>
      </c>
      <c r="S295" t="str">
        <f t="shared" si="8"/>
        <v>X TSM 1</v>
      </c>
      <c r="T295" t="s">
        <v>72</v>
      </c>
      <c r="U295" t="s">
        <v>615</v>
      </c>
      <c r="V295">
        <f>VLOOKUP(P295,[1]Sheet1!$B$2:$E$393,2,FALSE)</f>
        <v>1</v>
      </c>
      <c r="W295">
        <f>VLOOKUP(P295,[1]Sheet1!$B$2:$E$393,3,FALSE)</f>
        <v>0</v>
      </c>
      <c r="X295">
        <f>VLOOKUP(P295,[1]Sheet1!$B$2:$E$393,4,FALSE)</f>
        <v>0</v>
      </c>
      <c r="AB295">
        <v>13900</v>
      </c>
      <c r="AD295" t="s">
        <v>4608</v>
      </c>
      <c r="AE295">
        <v>922</v>
      </c>
      <c r="AF295">
        <f>VLOOKUP(AH295,'6'!$I$2:$J$33,2,FALSE)</f>
        <v>32</v>
      </c>
      <c r="AG295">
        <f>VLOOKUP(AH295,'4'!$C$11:$F$33,2,FALSE)</f>
        <v>31</v>
      </c>
      <c r="AH295" t="str">
        <f t="shared" si="9"/>
        <v>XI TSM 2</v>
      </c>
      <c r="AI295" t="s">
        <v>73</v>
      </c>
      <c r="AJ295" t="s">
        <v>681</v>
      </c>
      <c r="AK295" t="e">
        <f>VLOOKUP(AD295,[1]xi!$B$3:$E$208,2,FALSE)</f>
        <v>#N/A</v>
      </c>
      <c r="AL295" t="e">
        <f>VLOOKUP(AD295,[1]xi!$B$3:$E$208,3,FALSE)</f>
        <v>#N/A</v>
      </c>
      <c r="AM295" t="e">
        <f>VLOOKUP(AD295,[1]xi!$B$3:$E$208,4,FALSE)</f>
        <v>#N/A</v>
      </c>
      <c r="AN295" t="s">
        <v>4758</v>
      </c>
    </row>
    <row r="296" spans="13:40" x14ac:dyDescent="0.25">
      <c r="M296">
        <v>557</v>
      </c>
      <c r="N296">
        <v>14223</v>
      </c>
      <c r="P296" t="s">
        <v>4242</v>
      </c>
      <c r="Q296">
        <f>VLOOKUP(S296,'6'!$I$2:$J$33,2,FALSE)</f>
        <v>20</v>
      </c>
      <c r="R296">
        <f>VLOOKUP(S296,'4'!$C$11:$F$33,2,FALSE)</f>
        <v>28</v>
      </c>
      <c r="S296" t="str">
        <f t="shared" si="8"/>
        <v>X TSM 1</v>
      </c>
      <c r="T296" t="s">
        <v>72</v>
      </c>
      <c r="U296" t="s">
        <v>615</v>
      </c>
      <c r="V296">
        <f>VLOOKUP(P296,[1]Sheet1!$B$2:$E$393,2,FALSE)</f>
        <v>1</v>
      </c>
      <c r="W296">
        <f>VLOOKUP(P296,[1]Sheet1!$B$2:$E$393,3,FALSE)</f>
        <v>0</v>
      </c>
      <c r="X296">
        <f>VLOOKUP(P296,[1]Sheet1!$B$2:$E$393,4,FALSE)</f>
        <v>0</v>
      </c>
      <c r="AB296">
        <v>13901</v>
      </c>
      <c r="AD296" t="s">
        <v>4609</v>
      </c>
      <c r="AE296">
        <v>923</v>
      </c>
      <c r="AF296">
        <f>VLOOKUP(AH296,'6'!$I$2:$J$33,2,FALSE)</f>
        <v>32</v>
      </c>
      <c r="AG296">
        <f>VLOOKUP(AH296,'4'!$C$11:$F$33,2,FALSE)</f>
        <v>31</v>
      </c>
      <c r="AH296" t="str">
        <f t="shared" si="9"/>
        <v>XI TSM 2</v>
      </c>
      <c r="AI296" t="s">
        <v>73</v>
      </c>
      <c r="AJ296" t="s">
        <v>681</v>
      </c>
      <c r="AK296" t="e">
        <f>VLOOKUP(AD296,[1]xi!$B$3:$E$208,2,FALSE)</f>
        <v>#N/A</v>
      </c>
      <c r="AL296" t="e">
        <f>VLOOKUP(AD296,[1]xi!$B$3:$E$208,3,FALSE)</f>
        <v>#N/A</v>
      </c>
      <c r="AM296" t="e">
        <f>VLOOKUP(AD296,[1]xi!$B$3:$E$208,4,FALSE)</f>
        <v>#N/A</v>
      </c>
      <c r="AN296" t="s">
        <v>4758</v>
      </c>
    </row>
    <row r="297" spans="13:40" x14ac:dyDescent="0.25">
      <c r="M297">
        <v>558</v>
      </c>
      <c r="N297">
        <v>14224</v>
      </c>
      <c r="P297" t="s">
        <v>4243</v>
      </c>
      <c r="Q297">
        <f>VLOOKUP(S297,'6'!$I$2:$J$33,2,FALSE)</f>
        <v>20</v>
      </c>
      <c r="R297">
        <f>VLOOKUP(S297,'4'!$C$11:$F$33,2,FALSE)</f>
        <v>28</v>
      </c>
      <c r="S297" t="str">
        <f t="shared" si="8"/>
        <v>X TSM 1</v>
      </c>
      <c r="T297" t="s">
        <v>72</v>
      </c>
      <c r="U297" t="s">
        <v>615</v>
      </c>
      <c r="V297">
        <f>VLOOKUP(P297,[1]Sheet1!$B$2:$E$393,2,FALSE)</f>
        <v>0</v>
      </c>
      <c r="W297">
        <f>VLOOKUP(P297,[1]Sheet1!$B$2:$E$393,3,FALSE)</f>
        <v>0</v>
      </c>
      <c r="X297">
        <f>VLOOKUP(P297,[1]Sheet1!$B$2:$E$393,4,FALSE)</f>
        <v>0</v>
      </c>
      <c r="AB297">
        <v>13902</v>
      </c>
      <c r="AD297" t="s">
        <v>4610</v>
      </c>
      <c r="AE297">
        <v>924</v>
      </c>
      <c r="AF297">
        <f>VLOOKUP(AH297,'6'!$I$2:$J$33,2,FALSE)</f>
        <v>32</v>
      </c>
      <c r="AG297">
        <f>VLOOKUP(AH297,'4'!$C$11:$F$33,2,FALSE)</f>
        <v>31</v>
      </c>
      <c r="AH297" t="str">
        <f t="shared" si="9"/>
        <v>XI TSM 2</v>
      </c>
      <c r="AI297" t="s">
        <v>73</v>
      </c>
      <c r="AJ297" t="s">
        <v>681</v>
      </c>
      <c r="AK297" t="e">
        <f>VLOOKUP(AD297,[1]xi!$B$3:$E$208,2,FALSE)</f>
        <v>#N/A</v>
      </c>
      <c r="AL297" t="e">
        <f>VLOOKUP(AD297,[1]xi!$B$3:$E$208,3,FALSE)</f>
        <v>#N/A</v>
      </c>
      <c r="AM297" t="e">
        <f>VLOOKUP(AD297,[1]xi!$B$3:$E$208,4,FALSE)</f>
        <v>#N/A</v>
      </c>
      <c r="AN297" t="s">
        <v>4758</v>
      </c>
    </row>
    <row r="298" spans="13:40" x14ac:dyDescent="0.25">
      <c r="M298">
        <v>559</v>
      </c>
      <c r="N298">
        <v>14227</v>
      </c>
      <c r="P298" t="s">
        <v>4244</v>
      </c>
      <c r="Q298">
        <f>VLOOKUP(S298,'6'!$I$2:$J$33,2,FALSE)</f>
        <v>20</v>
      </c>
      <c r="R298">
        <f>VLOOKUP(S298,'4'!$C$11:$F$33,2,FALSE)</f>
        <v>28</v>
      </c>
      <c r="S298" t="str">
        <f t="shared" si="8"/>
        <v>X TSM 1</v>
      </c>
      <c r="T298" t="s">
        <v>72</v>
      </c>
      <c r="U298" t="s">
        <v>615</v>
      </c>
      <c r="V298">
        <f>VLOOKUP(P298,[1]Sheet1!$B$2:$E$393,2,FALSE)</f>
        <v>0</v>
      </c>
      <c r="W298">
        <f>VLOOKUP(P298,[1]Sheet1!$B$2:$E$393,3,FALSE)</f>
        <v>0</v>
      </c>
      <c r="X298">
        <f>VLOOKUP(P298,[1]Sheet1!$B$2:$E$393,4,FALSE)</f>
        <v>0</v>
      </c>
      <c r="AB298">
        <v>13904</v>
      </c>
      <c r="AD298" t="s">
        <v>4611</v>
      </c>
      <c r="AE298">
        <v>925</v>
      </c>
      <c r="AF298">
        <f>VLOOKUP(AH298,'6'!$I$2:$J$33,2,FALSE)</f>
        <v>32</v>
      </c>
      <c r="AG298">
        <f>VLOOKUP(AH298,'4'!$C$11:$F$33,2,FALSE)</f>
        <v>31</v>
      </c>
      <c r="AH298" t="str">
        <f t="shared" si="9"/>
        <v>XI TSM 2</v>
      </c>
      <c r="AI298" t="s">
        <v>73</v>
      </c>
      <c r="AJ298" t="s">
        <v>681</v>
      </c>
      <c r="AK298" t="e">
        <f>VLOOKUP(AD298,[1]xi!$B$3:$E$208,2,FALSE)</f>
        <v>#N/A</v>
      </c>
      <c r="AL298" t="e">
        <f>VLOOKUP(AD298,[1]xi!$B$3:$E$208,3,FALSE)</f>
        <v>#N/A</v>
      </c>
      <c r="AM298" t="e">
        <f>VLOOKUP(AD298,[1]xi!$B$3:$E$208,4,FALSE)</f>
        <v>#N/A</v>
      </c>
      <c r="AN298" t="s">
        <v>4758</v>
      </c>
    </row>
    <row r="299" spans="13:40" x14ac:dyDescent="0.25">
      <c r="M299">
        <v>560</v>
      </c>
      <c r="N299">
        <v>14229</v>
      </c>
      <c r="P299" t="s">
        <v>4245</v>
      </c>
      <c r="Q299">
        <f>VLOOKUP(S299,'6'!$I$2:$J$33,2,FALSE)</f>
        <v>20</v>
      </c>
      <c r="R299">
        <f>VLOOKUP(S299,'4'!$C$11:$F$33,2,FALSE)</f>
        <v>28</v>
      </c>
      <c r="S299" t="str">
        <f t="shared" si="8"/>
        <v>X TSM 1</v>
      </c>
      <c r="T299" t="s">
        <v>72</v>
      </c>
      <c r="U299" t="s">
        <v>615</v>
      </c>
      <c r="V299">
        <f>VLOOKUP(P299,[1]Sheet1!$B$2:$E$393,2,FALSE)</f>
        <v>1</v>
      </c>
      <c r="W299">
        <f>VLOOKUP(P299,[1]Sheet1!$B$2:$E$393,3,FALSE)</f>
        <v>0</v>
      </c>
      <c r="X299">
        <f>VLOOKUP(P299,[1]Sheet1!$B$2:$E$393,4,FALSE)</f>
        <v>0</v>
      </c>
      <c r="AB299">
        <v>13905</v>
      </c>
      <c r="AD299" t="s">
        <v>4612</v>
      </c>
      <c r="AE299">
        <v>926</v>
      </c>
      <c r="AF299">
        <f>VLOOKUP(AH299,'6'!$I$2:$J$33,2,FALSE)</f>
        <v>32</v>
      </c>
      <c r="AG299">
        <f>VLOOKUP(AH299,'4'!$C$11:$F$33,2,FALSE)</f>
        <v>31</v>
      </c>
      <c r="AH299" t="str">
        <f t="shared" si="9"/>
        <v>XI TSM 2</v>
      </c>
      <c r="AI299" t="s">
        <v>73</v>
      </c>
      <c r="AJ299" t="s">
        <v>681</v>
      </c>
      <c r="AK299" t="e">
        <f>VLOOKUP(AD299,[1]xi!$B$3:$E$208,2,FALSE)</f>
        <v>#N/A</v>
      </c>
      <c r="AL299" t="e">
        <f>VLOOKUP(AD299,[1]xi!$B$3:$E$208,3,FALSE)</f>
        <v>#N/A</v>
      </c>
      <c r="AM299" t="e">
        <f>VLOOKUP(AD299,[1]xi!$B$3:$E$208,4,FALSE)</f>
        <v>#N/A</v>
      </c>
      <c r="AN299" t="s">
        <v>4758</v>
      </c>
    </row>
    <row r="300" spans="13:40" x14ac:dyDescent="0.25">
      <c r="M300">
        <v>561</v>
      </c>
      <c r="N300">
        <v>14230</v>
      </c>
      <c r="P300" t="s">
        <v>4246</v>
      </c>
      <c r="Q300">
        <f>VLOOKUP(S300,'6'!$I$2:$J$33,2,FALSE)</f>
        <v>20</v>
      </c>
      <c r="R300">
        <f>VLOOKUP(S300,'4'!$C$11:$F$33,2,FALSE)</f>
        <v>28</v>
      </c>
      <c r="S300" t="str">
        <f t="shared" si="8"/>
        <v>X TSM 1</v>
      </c>
      <c r="T300" t="s">
        <v>72</v>
      </c>
      <c r="U300" t="s">
        <v>615</v>
      </c>
      <c r="V300">
        <f>VLOOKUP(P300,[1]Sheet1!$B$2:$E$393,2,FALSE)</f>
        <v>0</v>
      </c>
      <c r="W300">
        <f>VLOOKUP(P300,[1]Sheet1!$B$2:$E$393,3,FALSE)</f>
        <v>0</v>
      </c>
      <c r="X300">
        <f>VLOOKUP(P300,[1]Sheet1!$B$2:$E$393,4,FALSE)</f>
        <v>0</v>
      </c>
      <c r="AB300">
        <v>13906</v>
      </c>
      <c r="AD300" t="s">
        <v>4613</v>
      </c>
      <c r="AE300">
        <v>927</v>
      </c>
      <c r="AF300">
        <f>VLOOKUP(AH300,'6'!$I$2:$J$33,2,FALSE)</f>
        <v>32</v>
      </c>
      <c r="AG300">
        <f>VLOOKUP(AH300,'4'!$C$11:$F$33,2,FALSE)</f>
        <v>31</v>
      </c>
      <c r="AH300" t="str">
        <f t="shared" si="9"/>
        <v>XI TSM 2</v>
      </c>
      <c r="AI300" t="s">
        <v>73</v>
      </c>
      <c r="AJ300" t="s">
        <v>681</v>
      </c>
      <c r="AK300" t="e">
        <f>VLOOKUP(AD300,[1]xi!$B$3:$E$208,2,FALSE)</f>
        <v>#N/A</v>
      </c>
      <c r="AL300" t="e">
        <f>VLOOKUP(AD300,[1]xi!$B$3:$E$208,3,FALSE)</f>
        <v>#N/A</v>
      </c>
      <c r="AM300" t="e">
        <f>VLOOKUP(AD300,[1]xi!$B$3:$E$208,4,FALSE)</f>
        <v>#N/A</v>
      </c>
      <c r="AN300" t="s">
        <v>4758</v>
      </c>
    </row>
    <row r="301" spans="13:40" x14ac:dyDescent="0.25">
      <c r="M301">
        <v>562</v>
      </c>
      <c r="N301">
        <v>14231</v>
      </c>
      <c r="P301" t="s">
        <v>4247</v>
      </c>
      <c r="Q301">
        <f>VLOOKUP(S301,'6'!$I$2:$J$33,2,FALSE)</f>
        <v>20</v>
      </c>
      <c r="R301">
        <f>VLOOKUP(S301,'4'!$C$11:$F$33,2,FALSE)</f>
        <v>28</v>
      </c>
      <c r="S301" t="str">
        <f t="shared" si="8"/>
        <v>X TSM 1</v>
      </c>
      <c r="T301" t="s">
        <v>72</v>
      </c>
      <c r="U301" t="s">
        <v>615</v>
      </c>
      <c r="V301">
        <f>VLOOKUP(P301,[1]Sheet1!$B$2:$E$393,2,FALSE)</f>
        <v>1</v>
      </c>
      <c r="W301">
        <f>VLOOKUP(P301,[1]Sheet1!$B$2:$E$393,3,FALSE)</f>
        <v>0</v>
      </c>
      <c r="X301">
        <f>VLOOKUP(P301,[1]Sheet1!$B$2:$E$393,4,FALSE)</f>
        <v>0</v>
      </c>
      <c r="AB301">
        <v>13907</v>
      </c>
      <c r="AD301" t="s">
        <v>4614</v>
      </c>
      <c r="AE301">
        <v>928</v>
      </c>
      <c r="AF301">
        <f>VLOOKUP(AH301,'6'!$I$2:$J$33,2,FALSE)</f>
        <v>32</v>
      </c>
      <c r="AG301">
        <f>VLOOKUP(AH301,'4'!$C$11:$F$33,2,FALSE)</f>
        <v>31</v>
      </c>
      <c r="AH301" t="str">
        <f t="shared" si="9"/>
        <v>XI TSM 2</v>
      </c>
      <c r="AI301" t="s">
        <v>73</v>
      </c>
      <c r="AJ301" t="s">
        <v>681</v>
      </c>
      <c r="AK301" t="e">
        <f>VLOOKUP(AD301,[1]xi!$B$3:$E$208,2,FALSE)</f>
        <v>#N/A</v>
      </c>
      <c r="AL301" t="e">
        <f>VLOOKUP(AD301,[1]xi!$B$3:$E$208,3,FALSE)</f>
        <v>#N/A</v>
      </c>
      <c r="AM301" t="e">
        <f>VLOOKUP(AD301,[1]xi!$B$3:$E$208,4,FALSE)</f>
        <v>#N/A</v>
      </c>
      <c r="AN301" t="s">
        <v>4758</v>
      </c>
    </row>
    <row r="302" spans="13:40" x14ac:dyDescent="0.25">
      <c r="M302">
        <v>563</v>
      </c>
      <c r="N302">
        <v>14232</v>
      </c>
      <c r="P302" t="s">
        <v>4248</v>
      </c>
      <c r="Q302">
        <f>VLOOKUP(S302,'6'!$I$2:$J$33,2,FALSE)</f>
        <v>20</v>
      </c>
      <c r="R302">
        <f>VLOOKUP(S302,'4'!$C$11:$F$33,2,FALSE)</f>
        <v>28</v>
      </c>
      <c r="S302" t="str">
        <f t="shared" si="8"/>
        <v>X TSM 1</v>
      </c>
      <c r="T302" t="s">
        <v>72</v>
      </c>
      <c r="U302" t="s">
        <v>615</v>
      </c>
      <c r="V302">
        <f>VLOOKUP(P302,[1]Sheet1!$B$2:$E$393,2,FALSE)</f>
        <v>1</v>
      </c>
      <c r="W302">
        <f>VLOOKUP(P302,[1]Sheet1!$B$2:$E$393,3,FALSE)</f>
        <v>0</v>
      </c>
      <c r="X302">
        <f>VLOOKUP(P302,[1]Sheet1!$B$2:$E$393,4,FALSE)</f>
        <v>0</v>
      </c>
      <c r="AB302">
        <v>13908</v>
      </c>
      <c r="AD302" t="s">
        <v>4615</v>
      </c>
      <c r="AE302">
        <v>929</v>
      </c>
      <c r="AF302">
        <f>VLOOKUP(AH302,'6'!$I$2:$J$33,2,FALSE)</f>
        <v>32</v>
      </c>
      <c r="AG302">
        <f>VLOOKUP(AH302,'4'!$C$11:$F$33,2,FALSE)</f>
        <v>31</v>
      </c>
      <c r="AH302" t="str">
        <f t="shared" si="9"/>
        <v>XI TSM 2</v>
      </c>
      <c r="AI302" t="s">
        <v>73</v>
      </c>
      <c r="AJ302" t="s">
        <v>681</v>
      </c>
      <c r="AK302" t="e">
        <f>VLOOKUP(AD302,[1]xi!$B$3:$E$208,2,FALSE)</f>
        <v>#N/A</v>
      </c>
      <c r="AL302" t="e">
        <f>VLOOKUP(AD302,[1]xi!$B$3:$E$208,3,FALSE)</f>
        <v>#N/A</v>
      </c>
      <c r="AM302" t="e">
        <f>VLOOKUP(AD302,[1]xi!$B$3:$E$208,4,FALSE)</f>
        <v>#N/A</v>
      </c>
      <c r="AN302" t="s">
        <v>4758</v>
      </c>
    </row>
    <row r="303" spans="13:40" x14ac:dyDescent="0.25">
      <c r="M303">
        <v>564</v>
      </c>
      <c r="N303">
        <v>14233</v>
      </c>
      <c r="P303" t="s">
        <v>4249</v>
      </c>
      <c r="Q303">
        <f>VLOOKUP(S303,'6'!$I$2:$J$33,2,FALSE)</f>
        <v>20</v>
      </c>
      <c r="R303">
        <f>VLOOKUP(S303,'4'!$C$11:$F$33,2,FALSE)</f>
        <v>28</v>
      </c>
      <c r="S303" t="str">
        <f t="shared" si="8"/>
        <v>X TSM 1</v>
      </c>
      <c r="T303" t="s">
        <v>72</v>
      </c>
      <c r="U303" t="s">
        <v>615</v>
      </c>
      <c r="V303">
        <f>VLOOKUP(P303,[1]Sheet1!$B$2:$E$393,2,FALSE)</f>
        <v>0</v>
      </c>
      <c r="W303">
        <f>VLOOKUP(P303,[1]Sheet1!$B$2:$E$393,3,FALSE)</f>
        <v>0</v>
      </c>
      <c r="X303">
        <f>VLOOKUP(P303,[1]Sheet1!$B$2:$E$393,4,FALSE)</f>
        <v>0</v>
      </c>
      <c r="AB303">
        <v>13909</v>
      </c>
      <c r="AD303" t="s">
        <v>4616</v>
      </c>
      <c r="AE303">
        <v>930</v>
      </c>
      <c r="AF303">
        <f>VLOOKUP(AH303,'6'!$I$2:$J$33,2,FALSE)</f>
        <v>32</v>
      </c>
      <c r="AG303">
        <f>VLOOKUP(AH303,'4'!$C$11:$F$33,2,FALSE)</f>
        <v>31</v>
      </c>
      <c r="AH303" t="str">
        <f t="shared" si="9"/>
        <v>XI TSM 2</v>
      </c>
      <c r="AI303" t="s">
        <v>73</v>
      </c>
      <c r="AJ303" t="s">
        <v>681</v>
      </c>
      <c r="AK303" t="e">
        <f>VLOOKUP(AD303,[1]xi!$B$3:$E$208,2,FALSE)</f>
        <v>#N/A</v>
      </c>
      <c r="AL303" t="e">
        <f>VLOOKUP(AD303,[1]xi!$B$3:$E$208,3,FALSE)</f>
        <v>#N/A</v>
      </c>
      <c r="AM303" t="e">
        <f>VLOOKUP(AD303,[1]xi!$B$3:$E$208,4,FALSE)</f>
        <v>#N/A</v>
      </c>
      <c r="AN303" t="s">
        <v>4758</v>
      </c>
    </row>
    <row r="304" spans="13:40" x14ac:dyDescent="0.25">
      <c r="M304">
        <v>565</v>
      </c>
      <c r="N304">
        <v>14234</v>
      </c>
      <c r="P304" t="s">
        <v>4250</v>
      </c>
      <c r="Q304">
        <f>VLOOKUP(S304,'6'!$I$2:$J$33,2,FALSE)</f>
        <v>20</v>
      </c>
      <c r="R304">
        <f>VLOOKUP(S304,'4'!$C$11:$F$33,2,FALSE)</f>
        <v>28</v>
      </c>
      <c r="S304" t="str">
        <f t="shared" si="8"/>
        <v>X TSM 1</v>
      </c>
      <c r="T304" t="s">
        <v>72</v>
      </c>
      <c r="U304" t="s">
        <v>615</v>
      </c>
      <c r="V304">
        <f>VLOOKUP(P304,[1]Sheet1!$B$2:$E$393,2,FALSE)</f>
        <v>0</v>
      </c>
      <c r="W304">
        <f>VLOOKUP(P304,[1]Sheet1!$B$2:$E$393,3,FALSE)</f>
        <v>0</v>
      </c>
      <c r="X304">
        <f>VLOOKUP(P304,[1]Sheet1!$B$2:$E$393,4,FALSE)</f>
        <v>0</v>
      </c>
      <c r="AB304">
        <v>13910</v>
      </c>
      <c r="AD304" t="s">
        <v>4617</v>
      </c>
      <c r="AE304">
        <v>931</v>
      </c>
      <c r="AF304">
        <f>VLOOKUP(AH304,'6'!$I$2:$J$33,2,FALSE)</f>
        <v>32</v>
      </c>
      <c r="AG304">
        <f>VLOOKUP(AH304,'4'!$C$11:$F$33,2,FALSE)</f>
        <v>31</v>
      </c>
      <c r="AH304" t="str">
        <f t="shared" si="9"/>
        <v>XI TSM 2</v>
      </c>
      <c r="AI304" t="s">
        <v>73</v>
      </c>
      <c r="AJ304" t="s">
        <v>681</v>
      </c>
      <c r="AK304" t="e">
        <f>VLOOKUP(AD304,[1]xi!$B$3:$E$208,2,FALSE)</f>
        <v>#N/A</v>
      </c>
      <c r="AL304" t="e">
        <f>VLOOKUP(AD304,[1]xi!$B$3:$E$208,3,FALSE)</f>
        <v>#N/A</v>
      </c>
      <c r="AM304" t="e">
        <f>VLOOKUP(AD304,[1]xi!$B$3:$E$208,4,FALSE)</f>
        <v>#N/A</v>
      </c>
      <c r="AN304" t="s">
        <v>4758</v>
      </c>
    </row>
    <row r="305" spans="13:40" x14ac:dyDescent="0.25">
      <c r="M305">
        <v>566</v>
      </c>
      <c r="N305">
        <v>14235</v>
      </c>
      <c r="P305" t="s">
        <v>4251</v>
      </c>
      <c r="Q305">
        <f>VLOOKUP(S305,'6'!$I$2:$J$33,2,FALSE)</f>
        <v>20</v>
      </c>
      <c r="R305">
        <f>VLOOKUP(S305,'4'!$C$11:$F$33,2,FALSE)</f>
        <v>28</v>
      </c>
      <c r="S305" t="str">
        <f t="shared" si="8"/>
        <v>X TSM 1</v>
      </c>
      <c r="T305" t="s">
        <v>72</v>
      </c>
      <c r="U305" t="s">
        <v>615</v>
      </c>
      <c r="V305">
        <f>VLOOKUP(P305,[1]Sheet1!$B$2:$E$393,2,FALSE)</f>
        <v>2</v>
      </c>
      <c r="W305">
        <f>VLOOKUP(P305,[1]Sheet1!$B$2:$E$393,3,FALSE)</f>
        <v>0</v>
      </c>
      <c r="X305">
        <f>VLOOKUP(P305,[1]Sheet1!$B$2:$E$393,4,FALSE)</f>
        <v>0</v>
      </c>
      <c r="AB305">
        <v>13911</v>
      </c>
      <c r="AD305" t="s">
        <v>4618</v>
      </c>
      <c r="AE305">
        <v>932</v>
      </c>
      <c r="AF305">
        <f>VLOOKUP(AH305,'6'!$I$2:$J$33,2,FALSE)</f>
        <v>32</v>
      </c>
      <c r="AG305">
        <f>VLOOKUP(AH305,'4'!$C$11:$F$33,2,FALSE)</f>
        <v>31</v>
      </c>
      <c r="AH305" t="str">
        <f t="shared" si="9"/>
        <v>XI TSM 2</v>
      </c>
      <c r="AI305" t="s">
        <v>73</v>
      </c>
      <c r="AJ305" t="s">
        <v>681</v>
      </c>
      <c r="AK305" t="e">
        <f>VLOOKUP(AD305,[1]xi!$B$3:$E$208,2,FALSE)</f>
        <v>#N/A</v>
      </c>
      <c r="AL305" t="e">
        <f>VLOOKUP(AD305,[1]xi!$B$3:$E$208,3,FALSE)</f>
        <v>#N/A</v>
      </c>
      <c r="AM305" t="e">
        <f>VLOOKUP(AD305,[1]xi!$B$3:$E$208,4,FALSE)</f>
        <v>#N/A</v>
      </c>
      <c r="AN305" t="s">
        <v>4758</v>
      </c>
    </row>
    <row r="306" spans="13:40" x14ac:dyDescent="0.25">
      <c r="M306">
        <v>567</v>
      </c>
      <c r="N306">
        <v>14236</v>
      </c>
      <c r="P306" t="s">
        <v>4252</v>
      </c>
      <c r="Q306">
        <f>VLOOKUP(S306,'6'!$I$2:$J$33,2,FALSE)</f>
        <v>20</v>
      </c>
      <c r="R306">
        <f>VLOOKUP(S306,'4'!$C$11:$F$33,2,FALSE)</f>
        <v>28</v>
      </c>
      <c r="S306" t="str">
        <f t="shared" si="8"/>
        <v>X TSM 1</v>
      </c>
      <c r="T306" t="s">
        <v>72</v>
      </c>
      <c r="U306" t="s">
        <v>615</v>
      </c>
      <c r="V306">
        <f>VLOOKUP(P306,[1]Sheet1!$B$2:$E$393,2,FALSE)</f>
        <v>0</v>
      </c>
      <c r="W306">
        <f>VLOOKUP(P306,[1]Sheet1!$B$2:$E$393,3,FALSE)</f>
        <v>0</v>
      </c>
      <c r="X306">
        <f>VLOOKUP(P306,[1]Sheet1!$B$2:$E$393,4,FALSE)</f>
        <v>0</v>
      </c>
      <c r="AB306">
        <v>13912</v>
      </c>
      <c r="AD306" t="s">
        <v>4619</v>
      </c>
      <c r="AE306">
        <v>933</v>
      </c>
      <c r="AF306">
        <f>VLOOKUP(AH306,'6'!$I$2:$J$33,2,FALSE)</f>
        <v>32</v>
      </c>
      <c r="AG306">
        <f>VLOOKUP(AH306,'4'!$C$11:$F$33,2,FALSE)</f>
        <v>31</v>
      </c>
      <c r="AH306" t="str">
        <f t="shared" si="9"/>
        <v>XI TSM 2</v>
      </c>
      <c r="AI306" t="s">
        <v>73</v>
      </c>
      <c r="AJ306" t="s">
        <v>681</v>
      </c>
      <c r="AK306" t="e">
        <f>VLOOKUP(AD306,[1]xi!$B$3:$E$208,2,FALSE)</f>
        <v>#N/A</v>
      </c>
      <c r="AL306" t="e">
        <f>VLOOKUP(AD306,[1]xi!$B$3:$E$208,3,FALSE)</f>
        <v>#N/A</v>
      </c>
      <c r="AM306" t="e">
        <f>VLOOKUP(AD306,[1]xi!$B$3:$E$208,4,FALSE)</f>
        <v>#N/A</v>
      </c>
      <c r="AN306" t="s">
        <v>4758</v>
      </c>
    </row>
    <row r="307" spans="13:40" x14ac:dyDescent="0.25">
      <c r="M307">
        <v>568</v>
      </c>
      <c r="N307">
        <v>14237</v>
      </c>
      <c r="P307" t="s">
        <v>4253</v>
      </c>
      <c r="Q307">
        <f>VLOOKUP(S307,'6'!$I$2:$J$33,2,FALSE)</f>
        <v>20</v>
      </c>
      <c r="R307">
        <f>VLOOKUP(S307,'4'!$C$11:$F$33,2,FALSE)</f>
        <v>28</v>
      </c>
      <c r="S307" t="str">
        <f t="shared" si="8"/>
        <v>X TSM 1</v>
      </c>
      <c r="T307" t="s">
        <v>72</v>
      </c>
      <c r="U307" t="s">
        <v>615</v>
      </c>
      <c r="V307">
        <f>VLOOKUP(P307,[1]Sheet1!$B$2:$E$393,2,FALSE)</f>
        <v>0</v>
      </c>
      <c r="W307">
        <f>VLOOKUP(P307,[1]Sheet1!$B$2:$E$393,3,FALSE)</f>
        <v>0</v>
      </c>
      <c r="X307">
        <f>VLOOKUP(P307,[1]Sheet1!$B$2:$E$393,4,FALSE)</f>
        <v>0</v>
      </c>
      <c r="AB307">
        <v>13913</v>
      </c>
      <c r="AD307" t="s">
        <v>4620</v>
      </c>
      <c r="AE307">
        <v>934</v>
      </c>
      <c r="AF307">
        <f>VLOOKUP(AH307,'6'!$I$2:$J$33,2,FALSE)</f>
        <v>32</v>
      </c>
      <c r="AG307">
        <f>VLOOKUP(AH307,'4'!$C$11:$F$33,2,FALSE)</f>
        <v>31</v>
      </c>
      <c r="AH307" t="str">
        <f t="shared" si="9"/>
        <v>XI TSM 2</v>
      </c>
      <c r="AI307" t="s">
        <v>73</v>
      </c>
      <c r="AJ307" t="s">
        <v>681</v>
      </c>
      <c r="AK307" t="e">
        <f>VLOOKUP(AD307,[1]xi!$B$3:$E$208,2,FALSE)</f>
        <v>#N/A</v>
      </c>
      <c r="AL307" t="e">
        <f>VLOOKUP(AD307,[1]xi!$B$3:$E$208,3,FALSE)</f>
        <v>#N/A</v>
      </c>
      <c r="AM307" t="e">
        <f>VLOOKUP(AD307,[1]xi!$B$3:$E$208,4,FALSE)</f>
        <v>#N/A</v>
      </c>
      <c r="AN307" t="s">
        <v>4758</v>
      </c>
    </row>
    <row r="308" spans="13:40" x14ac:dyDescent="0.25">
      <c r="M308">
        <v>569</v>
      </c>
      <c r="N308">
        <v>14238</v>
      </c>
      <c r="P308" t="s">
        <v>4254</v>
      </c>
      <c r="Q308">
        <f>VLOOKUP(S308,'6'!$I$2:$J$33,2,FALSE)</f>
        <v>20</v>
      </c>
      <c r="R308">
        <f>VLOOKUP(S308,'4'!$C$11:$F$33,2,FALSE)</f>
        <v>28</v>
      </c>
      <c r="S308" t="str">
        <f t="shared" si="8"/>
        <v>X TSM 1</v>
      </c>
      <c r="T308" t="s">
        <v>72</v>
      </c>
      <c r="U308" t="s">
        <v>615</v>
      </c>
      <c r="V308">
        <f>VLOOKUP(P308,[1]Sheet1!$B$2:$E$393,2,FALSE)</f>
        <v>0</v>
      </c>
      <c r="W308">
        <f>VLOOKUP(P308,[1]Sheet1!$B$2:$E$393,3,FALSE)</f>
        <v>0</v>
      </c>
      <c r="X308">
        <f>VLOOKUP(P308,[1]Sheet1!$B$2:$E$393,4,FALSE)</f>
        <v>0</v>
      </c>
      <c r="AB308">
        <v>13914</v>
      </c>
      <c r="AD308" t="s">
        <v>4621</v>
      </c>
      <c r="AE308">
        <v>935</v>
      </c>
      <c r="AF308">
        <f>VLOOKUP(AH308,'6'!$I$2:$J$33,2,FALSE)</f>
        <v>32</v>
      </c>
      <c r="AG308">
        <f>VLOOKUP(AH308,'4'!$C$11:$F$33,2,FALSE)</f>
        <v>31</v>
      </c>
      <c r="AH308" t="str">
        <f t="shared" si="9"/>
        <v>XI TSM 2</v>
      </c>
      <c r="AI308" t="s">
        <v>73</v>
      </c>
      <c r="AJ308" t="s">
        <v>681</v>
      </c>
      <c r="AK308" t="e">
        <f>VLOOKUP(AD308,[1]xi!$B$3:$E$208,2,FALSE)</f>
        <v>#N/A</v>
      </c>
      <c r="AL308" t="e">
        <f>VLOOKUP(AD308,[1]xi!$B$3:$E$208,3,FALSE)</f>
        <v>#N/A</v>
      </c>
      <c r="AM308" t="e">
        <f>VLOOKUP(AD308,[1]xi!$B$3:$E$208,4,FALSE)</f>
        <v>#N/A</v>
      </c>
      <c r="AN308" t="s">
        <v>4758</v>
      </c>
    </row>
    <row r="309" spans="13:40" x14ac:dyDescent="0.25">
      <c r="M309">
        <v>570</v>
      </c>
      <c r="N309">
        <v>14239</v>
      </c>
      <c r="P309" t="s">
        <v>4255</v>
      </c>
      <c r="Q309">
        <f>VLOOKUP(S309,'6'!$I$2:$J$33,2,FALSE)</f>
        <v>20</v>
      </c>
      <c r="R309">
        <f>VLOOKUP(S309,'4'!$C$11:$F$33,2,FALSE)</f>
        <v>28</v>
      </c>
      <c r="S309" t="str">
        <f t="shared" si="8"/>
        <v>X TSM 1</v>
      </c>
      <c r="T309" t="s">
        <v>72</v>
      </c>
      <c r="U309" t="s">
        <v>615</v>
      </c>
      <c r="V309">
        <f>VLOOKUP(P309,[1]Sheet1!$B$2:$E$393,2,FALSE)</f>
        <v>0</v>
      </c>
      <c r="W309">
        <f>VLOOKUP(P309,[1]Sheet1!$B$2:$E$393,3,FALSE)</f>
        <v>0</v>
      </c>
      <c r="X309">
        <f>VLOOKUP(P309,[1]Sheet1!$B$2:$E$393,4,FALSE)</f>
        <v>0</v>
      </c>
      <c r="AB309">
        <v>13915</v>
      </c>
      <c r="AD309" t="s">
        <v>4622</v>
      </c>
      <c r="AE309">
        <v>936</v>
      </c>
      <c r="AF309">
        <f>VLOOKUP(AH309,'6'!$I$2:$J$33,2,FALSE)</f>
        <v>32</v>
      </c>
      <c r="AG309">
        <f>VLOOKUP(AH309,'4'!$C$11:$F$33,2,FALSE)</f>
        <v>31</v>
      </c>
      <c r="AH309" t="str">
        <f t="shared" si="9"/>
        <v>XI TSM 2</v>
      </c>
      <c r="AI309" t="s">
        <v>73</v>
      </c>
      <c r="AJ309" t="s">
        <v>681</v>
      </c>
      <c r="AK309" t="e">
        <f>VLOOKUP(AD309,[1]xi!$B$3:$E$208,2,FALSE)</f>
        <v>#N/A</v>
      </c>
      <c r="AL309" t="e">
        <f>VLOOKUP(AD309,[1]xi!$B$3:$E$208,3,FALSE)</f>
        <v>#N/A</v>
      </c>
      <c r="AM309" t="e">
        <f>VLOOKUP(AD309,[1]xi!$B$3:$E$208,4,FALSE)</f>
        <v>#N/A</v>
      </c>
      <c r="AN309" t="s">
        <v>4758</v>
      </c>
    </row>
    <row r="310" spans="13:40" x14ac:dyDescent="0.25">
      <c r="M310">
        <v>571</v>
      </c>
      <c r="N310">
        <v>14240</v>
      </c>
      <c r="P310" t="s">
        <v>4256</v>
      </c>
      <c r="Q310">
        <f>VLOOKUP(S310,'6'!$I$2:$J$33,2,FALSE)</f>
        <v>20</v>
      </c>
      <c r="R310">
        <f>VLOOKUP(S310,'4'!$C$11:$F$33,2,FALSE)</f>
        <v>28</v>
      </c>
      <c r="S310" t="str">
        <f t="shared" si="8"/>
        <v>X TSM 1</v>
      </c>
      <c r="T310" t="s">
        <v>72</v>
      </c>
      <c r="U310" t="s">
        <v>615</v>
      </c>
      <c r="V310">
        <f>VLOOKUP(P310,[1]Sheet1!$B$2:$E$393,2,FALSE)</f>
        <v>0</v>
      </c>
      <c r="W310">
        <f>VLOOKUP(P310,[1]Sheet1!$B$2:$E$393,3,FALSE)</f>
        <v>0</v>
      </c>
      <c r="X310">
        <f>VLOOKUP(P310,[1]Sheet1!$B$2:$E$393,4,FALSE)</f>
        <v>0</v>
      </c>
      <c r="AB310">
        <v>13916</v>
      </c>
      <c r="AD310" t="s">
        <v>4623</v>
      </c>
      <c r="AE310">
        <v>937</v>
      </c>
      <c r="AF310">
        <f>VLOOKUP(AH310,'6'!$I$2:$J$33,2,FALSE)</f>
        <v>32</v>
      </c>
      <c r="AG310">
        <f>VLOOKUP(AH310,'4'!$C$11:$F$33,2,FALSE)</f>
        <v>31</v>
      </c>
      <c r="AH310" t="str">
        <f t="shared" si="9"/>
        <v>XI TSM 2</v>
      </c>
      <c r="AI310" t="s">
        <v>73</v>
      </c>
      <c r="AJ310" t="s">
        <v>681</v>
      </c>
      <c r="AK310" t="e">
        <f>VLOOKUP(AD310,[1]xi!$B$3:$E$208,2,FALSE)</f>
        <v>#N/A</v>
      </c>
      <c r="AL310" t="e">
        <f>VLOOKUP(AD310,[1]xi!$B$3:$E$208,3,FALSE)</f>
        <v>#N/A</v>
      </c>
      <c r="AM310" t="e">
        <f>VLOOKUP(AD310,[1]xi!$B$3:$E$208,4,FALSE)</f>
        <v>#N/A</v>
      </c>
      <c r="AN310" t="s">
        <v>4758</v>
      </c>
    </row>
    <row r="311" spans="13:40" x14ac:dyDescent="0.25">
      <c r="M311">
        <v>572</v>
      </c>
      <c r="N311">
        <v>14241</v>
      </c>
      <c r="P311" t="s">
        <v>4257</v>
      </c>
      <c r="Q311">
        <f>VLOOKUP(S311,'6'!$I$2:$J$33,2,FALSE)</f>
        <v>20</v>
      </c>
      <c r="R311">
        <f>VLOOKUP(S311,'4'!$C$11:$F$33,2,FALSE)</f>
        <v>28</v>
      </c>
      <c r="S311" t="str">
        <f t="shared" si="8"/>
        <v>X TSM 1</v>
      </c>
      <c r="T311" t="s">
        <v>72</v>
      </c>
      <c r="U311" t="s">
        <v>615</v>
      </c>
      <c r="V311">
        <f>VLOOKUP(P311,[1]Sheet1!$B$2:$E$393,2,FALSE)</f>
        <v>0</v>
      </c>
      <c r="W311">
        <f>VLOOKUP(P311,[1]Sheet1!$B$2:$E$393,3,FALSE)</f>
        <v>0</v>
      </c>
      <c r="X311">
        <f>VLOOKUP(P311,[1]Sheet1!$B$2:$E$393,4,FALSE)</f>
        <v>0</v>
      </c>
      <c r="AB311">
        <v>13917</v>
      </c>
      <c r="AD311" t="s">
        <v>4624</v>
      </c>
      <c r="AE311">
        <v>938</v>
      </c>
      <c r="AF311">
        <f>VLOOKUP(AH311,'6'!$I$2:$J$33,2,FALSE)</f>
        <v>32</v>
      </c>
      <c r="AG311">
        <f>VLOOKUP(AH311,'4'!$C$11:$F$33,2,FALSE)</f>
        <v>31</v>
      </c>
      <c r="AH311" t="str">
        <f t="shared" si="9"/>
        <v>XI TSM 2</v>
      </c>
      <c r="AI311" t="s">
        <v>73</v>
      </c>
      <c r="AJ311" t="s">
        <v>681</v>
      </c>
      <c r="AK311" t="e">
        <f>VLOOKUP(AD311,[1]xi!$B$3:$E$208,2,FALSE)</f>
        <v>#N/A</v>
      </c>
      <c r="AL311" t="e">
        <f>VLOOKUP(AD311,[1]xi!$B$3:$E$208,3,FALSE)</f>
        <v>#N/A</v>
      </c>
      <c r="AM311" t="e">
        <f>VLOOKUP(AD311,[1]xi!$B$3:$E$208,4,FALSE)</f>
        <v>#N/A</v>
      </c>
      <c r="AN311" t="s">
        <v>4758</v>
      </c>
    </row>
    <row r="312" spans="13:40" x14ac:dyDescent="0.25">
      <c r="M312">
        <v>573</v>
      </c>
      <c r="N312">
        <v>14242</v>
      </c>
      <c r="P312" t="s">
        <v>4258</v>
      </c>
      <c r="Q312">
        <f>VLOOKUP(S312,'6'!$I$2:$J$33,2,FALSE)</f>
        <v>20</v>
      </c>
      <c r="R312">
        <f>VLOOKUP(S312,'4'!$C$11:$F$33,2,FALSE)</f>
        <v>28</v>
      </c>
      <c r="S312" t="str">
        <f t="shared" si="8"/>
        <v>X TSM 1</v>
      </c>
      <c r="T312" t="s">
        <v>72</v>
      </c>
      <c r="U312" t="s">
        <v>615</v>
      </c>
      <c r="V312">
        <f>VLOOKUP(P312,[1]Sheet1!$B$2:$E$393,2,FALSE)</f>
        <v>0</v>
      </c>
      <c r="W312">
        <f>VLOOKUP(P312,[1]Sheet1!$B$2:$E$393,3,FALSE)</f>
        <v>0</v>
      </c>
      <c r="X312">
        <f>VLOOKUP(P312,[1]Sheet1!$B$2:$E$393,4,FALSE)</f>
        <v>0</v>
      </c>
      <c r="AB312">
        <v>13918</v>
      </c>
      <c r="AD312" t="s">
        <v>4625</v>
      </c>
      <c r="AE312">
        <v>939</v>
      </c>
      <c r="AF312">
        <f>VLOOKUP(AH312,'6'!$I$2:$J$33,2,FALSE)</f>
        <v>32</v>
      </c>
      <c r="AG312">
        <f>VLOOKUP(AH312,'4'!$C$11:$F$33,2,FALSE)</f>
        <v>31</v>
      </c>
      <c r="AH312" t="str">
        <f t="shared" si="9"/>
        <v>XI TSM 2</v>
      </c>
      <c r="AI312" t="s">
        <v>73</v>
      </c>
      <c r="AJ312" t="s">
        <v>681</v>
      </c>
      <c r="AK312" t="e">
        <f>VLOOKUP(AD312,[1]xi!$B$3:$E$208,2,FALSE)</f>
        <v>#N/A</v>
      </c>
      <c r="AL312" t="e">
        <f>VLOOKUP(AD312,[1]xi!$B$3:$E$208,3,FALSE)</f>
        <v>#N/A</v>
      </c>
      <c r="AM312" t="e">
        <f>VLOOKUP(AD312,[1]xi!$B$3:$E$208,4,FALSE)</f>
        <v>#N/A</v>
      </c>
      <c r="AN312" t="s">
        <v>4758</v>
      </c>
    </row>
    <row r="313" spans="13:40" x14ac:dyDescent="0.25">
      <c r="M313">
        <v>574</v>
      </c>
      <c r="N313">
        <v>14243</v>
      </c>
      <c r="P313" t="s">
        <v>4259</v>
      </c>
      <c r="Q313">
        <f>VLOOKUP(S313,'6'!$I$2:$J$33,2,FALSE)</f>
        <v>20</v>
      </c>
      <c r="R313">
        <f>VLOOKUP(S313,'4'!$C$11:$F$33,2,FALSE)</f>
        <v>28</v>
      </c>
      <c r="S313" t="str">
        <f t="shared" si="8"/>
        <v>X TSM 1</v>
      </c>
      <c r="T313" t="s">
        <v>72</v>
      </c>
      <c r="U313" t="s">
        <v>615</v>
      </c>
      <c r="V313">
        <f>VLOOKUP(P313,[1]Sheet1!$B$2:$E$393,2,FALSE)</f>
        <v>1</v>
      </c>
      <c r="W313">
        <f>VLOOKUP(P313,[1]Sheet1!$B$2:$E$393,3,FALSE)</f>
        <v>0</v>
      </c>
      <c r="X313">
        <f>VLOOKUP(P313,[1]Sheet1!$B$2:$E$393,4,FALSE)</f>
        <v>0</v>
      </c>
      <c r="AB313">
        <v>13919</v>
      </c>
      <c r="AD313" t="s">
        <v>4626</v>
      </c>
      <c r="AE313">
        <v>940</v>
      </c>
      <c r="AF313">
        <f>VLOOKUP(AH313,'6'!$I$2:$J$33,2,FALSE)</f>
        <v>32</v>
      </c>
      <c r="AG313">
        <f>VLOOKUP(AH313,'4'!$C$11:$F$33,2,FALSE)</f>
        <v>31</v>
      </c>
      <c r="AH313" t="str">
        <f t="shared" si="9"/>
        <v>XI TSM 2</v>
      </c>
      <c r="AI313" t="s">
        <v>73</v>
      </c>
      <c r="AJ313" t="s">
        <v>681</v>
      </c>
      <c r="AK313" t="e">
        <f>VLOOKUP(AD313,[1]xi!$B$3:$E$208,2,FALSE)</f>
        <v>#N/A</v>
      </c>
      <c r="AL313" t="e">
        <f>VLOOKUP(AD313,[1]xi!$B$3:$E$208,3,FALSE)</f>
        <v>#N/A</v>
      </c>
      <c r="AM313" t="e">
        <f>VLOOKUP(AD313,[1]xi!$B$3:$E$208,4,FALSE)</f>
        <v>#N/A</v>
      </c>
      <c r="AN313" t="s">
        <v>4758</v>
      </c>
    </row>
    <row r="314" spans="13:40" x14ac:dyDescent="0.25">
      <c r="M314">
        <v>575</v>
      </c>
      <c r="N314">
        <v>14245</v>
      </c>
      <c r="P314" t="s">
        <v>4260</v>
      </c>
      <c r="Q314">
        <f>VLOOKUP(S314,'6'!$I$2:$J$33,2,FALSE)</f>
        <v>20</v>
      </c>
      <c r="R314">
        <f>VLOOKUP(S314,'4'!$C$11:$F$33,2,FALSE)</f>
        <v>28</v>
      </c>
      <c r="S314" t="str">
        <f t="shared" si="8"/>
        <v>X TSM 1</v>
      </c>
      <c r="T314" t="s">
        <v>72</v>
      </c>
      <c r="U314" t="s">
        <v>615</v>
      </c>
      <c r="V314">
        <f>VLOOKUP(P314,[1]Sheet1!$B$2:$E$393,2,FALSE)</f>
        <v>0</v>
      </c>
      <c r="W314">
        <f>VLOOKUP(P314,[1]Sheet1!$B$2:$E$393,3,FALSE)</f>
        <v>0</v>
      </c>
      <c r="X314">
        <f>VLOOKUP(P314,[1]Sheet1!$B$2:$E$393,4,FALSE)</f>
        <v>0</v>
      </c>
    </row>
    <row r="315" spans="13:40" x14ac:dyDescent="0.25">
      <c r="M315">
        <v>576</v>
      </c>
      <c r="N315">
        <v>14246</v>
      </c>
      <c r="P315" t="s">
        <v>4261</v>
      </c>
      <c r="Q315">
        <f>VLOOKUP(S315,'6'!$I$2:$J$33,2,FALSE)</f>
        <v>20</v>
      </c>
      <c r="R315">
        <f>VLOOKUP(S315,'4'!$C$11:$F$33,2,FALSE)</f>
        <v>28</v>
      </c>
      <c r="S315" t="str">
        <f t="shared" si="8"/>
        <v>X TSM 1</v>
      </c>
      <c r="T315" t="s">
        <v>72</v>
      </c>
      <c r="U315" t="s">
        <v>615</v>
      </c>
      <c r="V315">
        <f>VLOOKUP(P315,[1]Sheet1!$B$2:$E$393,2,FALSE)</f>
        <v>0</v>
      </c>
      <c r="W315">
        <f>VLOOKUP(P315,[1]Sheet1!$B$2:$E$393,3,FALSE)</f>
        <v>0</v>
      </c>
      <c r="X315">
        <f>VLOOKUP(P315,[1]Sheet1!$B$2:$E$393,4,FALSE)</f>
        <v>0</v>
      </c>
    </row>
    <row r="316" spans="13:40" x14ac:dyDescent="0.25">
      <c r="M316">
        <v>577</v>
      </c>
      <c r="N316">
        <v>14247</v>
      </c>
      <c r="P316" t="s">
        <v>4262</v>
      </c>
      <c r="Q316">
        <f>VLOOKUP(S316,'6'!$I$2:$J$33,2,FALSE)</f>
        <v>20</v>
      </c>
      <c r="R316">
        <f>VLOOKUP(S316,'4'!$C$11:$F$33,2,FALSE)</f>
        <v>28</v>
      </c>
      <c r="S316" t="str">
        <f t="shared" si="8"/>
        <v>X TSM 1</v>
      </c>
      <c r="T316" t="s">
        <v>72</v>
      </c>
      <c r="U316" t="s">
        <v>615</v>
      </c>
      <c r="V316">
        <f>VLOOKUP(P316,[1]Sheet1!$B$2:$E$393,2,FALSE)</f>
        <v>0</v>
      </c>
      <c r="W316">
        <f>VLOOKUP(P316,[1]Sheet1!$B$2:$E$393,3,FALSE)</f>
        <v>0</v>
      </c>
      <c r="X316">
        <f>VLOOKUP(P316,[1]Sheet1!$B$2:$E$393,4,FALSE)</f>
        <v>0</v>
      </c>
    </row>
    <row r="317" spans="13:40" x14ac:dyDescent="0.25">
      <c r="M317">
        <v>578</v>
      </c>
      <c r="N317">
        <v>14248</v>
      </c>
      <c r="P317" t="s">
        <v>4263</v>
      </c>
      <c r="Q317">
        <f>VLOOKUP(S317,'6'!$I$2:$J$33,2,FALSE)</f>
        <v>20</v>
      </c>
      <c r="R317">
        <f>VLOOKUP(S317,'4'!$C$11:$F$33,2,FALSE)</f>
        <v>28</v>
      </c>
      <c r="S317" t="str">
        <f t="shared" si="8"/>
        <v>X TSM 1</v>
      </c>
      <c r="T317" t="s">
        <v>72</v>
      </c>
      <c r="U317" t="s">
        <v>615</v>
      </c>
      <c r="V317">
        <f>VLOOKUP(P317,[1]Sheet1!$B$2:$E$393,2,FALSE)</f>
        <v>0</v>
      </c>
      <c r="W317">
        <f>VLOOKUP(P317,[1]Sheet1!$B$2:$E$393,3,FALSE)</f>
        <v>0</v>
      </c>
      <c r="X317">
        <f>VLOOKUP(P317,[1]Sheet1!$B$2:$E$393,4,FALSE)</f>
        <v>0</v>
      </c>
    </row>
    <row r="318" spans="13:40" x14ac:dyDescent="0.25">
      <c r="M318">
        <v>579</v>
      </c>
      <c r="N318">
        <v>14249</v>
      </c>
      <c r="P318" t="s">
        <v>4264</v>
      </c>
      <c r="Q318">
        <f>VLOOKUP(S318,'6'!$I$2:$J$33,2,FALSE)</f>
        <v>21</v>
      </c>
      <c r="R318">
        <f>VLOOKUP(S318,'4'!$C$11:$F$33,2,FALSE)</f>
        <v>30</v>
      </c>
      <c r="S318" t="str">
        <f t="shared" si="8"/>
        <v>X TSM 2</v>
      </c>
      <c r="T318" t="s">
        <v>72</v>
      </c>
      <c r="U318" t="s">
        <v>681</v>
      </c>
      <c r="V318">
        <f>VLOOKUP(P318,[1]Sheet1!$B$2:$E$393,2,FALSE)</f>
        <v>0</v>
      </c>
      <c r="W318">
        <f>VLOOKUP(P318,[1]Sheet1!$B$2:$E$393,3,FALSE)</f>
        <v>0</v>
      </c>
      <c r="X318">
        <f>VLOOKUP(P318,[1]Sheet1!$B$2:$E$393,4,FALSE)</f>
        <v>0</v>
      </c>
    </row>
    <row r="319" spans="13:40" x14ac:dyDescent="0.25">
      <c r="M319">
        <v>580</v>
      </c>
      <c r="N319">
        <v>14250</v>
      </c>
      <c r="P319" t="s">
        <v>4265</v>
      </c>
      <c r="Q319">
        <f>VLOOKUP(S319,'6'!$I$2:$J$33,2,FALSE)</f>
        <v>21</v>
      </c>
      <c r="R319">
        <f>VLOOKUP(S319,'4'!$C$11:$F$33,2,FALSE)</f>
        <v>30</v>
      </c>
      <c r="S319" t="str">
        <f t="shared" si="8"/>
        <v>X TSM 2</v>
      </c>
      <c r="T319" t="s">
        <v>72</v>
      </c>
      <c r="U319" t="s">
        <v>681</v>
      </c>
      <c r="V319">
        <f>VLOOKUP(P319,[1]Sheet1!$B$2:$E$393,2,FALSE)</f>
        <v>1</v>
      </c>
      <c r="W319">
        <f>VLOOKUP(P319,[1]Sheet1!$B$2:$E$393,3,FALSE)</f>
        <v>0</v>
      </c>
      <c r="X319">
        <f>VLOOKUP(P319,[1]Sheet1!$B$2:$E$393,4,FALSE)</f>
        <v>0</v>
      </c>
    </row>
    <row r="320" spans="13:40" x14ac:dyDescent="0.25">
      <c r="M320">
        <v>581</v>
      </c>
      <c r="N320">
        <v>14251</v>
      </c>
      <c r="P320" t="s">
        <v>4266</v>
      </c>
      <c r="Q320">
        <f>VLOOKUP(S320,'6'!$I$2:$J$33,2,FALSE)</f>
        <v>21</v>
      </c>
      <c r="R320">
        <f>VLOOKUP(S320,'4'!$C$11:$F$33,2,FALSE)</f>
        <v>30</v>
      </c>
      <c r="S320" t="str">
        <f t="shared" si="8"/>
        <v>X TSM 2</v>
      </c>
      <c r="T320" t="s">
        <v>72</v>
      </c>
      <c r="U320" t="s">
        <v>681</v>
      </c>
      <c r="V320">
        <f>VLOOKUP(P320,[1]Sheet1!$B$2:$E$393,2,FALSE)</f>
        <v>1</v>
      </c>
      <c r="W320">
        <f>VLOOKUP(P320,[1]Sheet1!$B$2:$E$393,3,FALSE)</f>
        <v>0</v>
      </c>
      <c r="X320">
        <f>VLOOKUP(P320,[1]Sheet1!$B$2:$E$393,4,FALSE)</f>
        <v>0</v>
      </c>
    </row>
    <row r="321" spans="13:24" x14ac:dyDescent="0.25">
      <c r="M321">
        <v>582</v>
      </c>
      <c r="N321">
        <v>14252</v>
      </c>
      <c r="P321" t="s">
        <v>4267</v>
      </c>
      <c r="Q321">
        <f>VLOOKUP(S321,'6'!$I$2:$J$33,2,FALSE)</f>
        <v>21</v>
      </c>
      <c r="R321">
        <f>VLOOKUP(S321,'4'!$C$11:$F$33,2,FALSE)</f>
        <v>30</v>
      </c>
      <c r="S321" t="str">
        <f t="shared" si="8"/>
        <v>X TSM 2</v>
      </c>
      <c r="T321" t="s">
        <v>72</v>
      </c>
      <c r="U321" t="s">
        <v>681</v>
      </c>
      <c r="V321">
        <f>VLOOKUP(P321,[1]Sheet1!$B$2:$E$393,2,FALSE)</f>
        <v>0</v>
      </c>
      <c r="W321">
        <f>VLOOKUP(P321,[1]Sheet1!$B$2:$E$393,3,FALSE)</f>
        <v>0</v>
      </c>
      <c r="X321">
        <f>VLOOKUP(P321,[1]Sheet1!$B$2:$E$393,4,FALSE)</f>
        <v>0</v>
      </c>
    </row>
    <row r="322" spans="13:24" x14ac:dyDescent="0.25">
      <c r="M322">
        <v>583</v>
      </c>
      <c r="N322">
        <v>14253</v>
      </c>
      <c r="P322" t="s">
        <v>4268</v>
      </c>
      <c r="Q322">
        <f>VLOOKUP(S322,'6'!$I$2:$J$33,2,FALSE)</f>
        <v>21</v>
      </c>
      <c r="R322">
        <f>VLOOKUP(S322,'4'!$C$11:$F$33,2,FALSE)</f>
        <v>30</v>
      </c>
      <c r="S322" t="str">
        <f t="shared" si="8"/>
        <v>X TSM 2</v>
      </c>
      <c r="T322" t="s">
        <v>72</v>
      </c>
      <c r="U322" t="s">
        <v>681</v>
      </c>
      <c r="V322">
        <f>VLOOKUP(P322,[1]Sheet1!$B$2:$E$393,2,FALSE)</f>
        <v>0</v>
      </c>
      <c r="W322">
        <f>VLOOKUP(P322,[1]Sheet1!$B$2:$E$393,3,FALSE)</f>
        <v>0</v>
      </c>
      <c r="X322">
        <f>VLOOKUP(P322,[1]Sheet1!$B$2:$E$393,4,FALSE)</f>
        <v>0</v>
      </c>
    </row>
    <row r="323" spans="13:24" x14ac:dyDescent="0.25">
      <c r="M323">
        <v>584</v>
      </c>
      <c r="N323">
        <v>14254</v>
      </c>
      <c r="P323" t="s">
        <v>4269</v>
      </c>
      <c r="Q323">
        <f>VLOOKUP(S323,'6'!$I$2:$J$33,2,FALSE)</f>
        <v>21</v>
      </c>
      <c r="R323">
        <f>VLOOKUP(S323,'4'!$C$11:$F$33,2,FALSE)</f>
        <v>30</v>
      </c>
      <c r="S323" t="str">
        <f t="shared" si="8"/>
        <v>X TSM 2</v>
      </c>
      <c r="T323" t="s">
        <v>72</v>
      </c>
      <c r="U323" t="s">
        <v>681</v>
      </c>
      <c r="V323">
        <f>VLOOKUP(P323,[1]Sheet1!$B$2:$E$393,2,FALSE)</f>
        <v>0</v>
      </c>
      <c r="W323">
        <f>VLOOKUP(P323,[1]Sheet1!$B$2:$E$393,3,FALSE)</f>
        <v>0</v>
      </c>
      <c r="X323">
        <f>VLOOKUP(P323,[1]Sheet1!$B$2:$E$393,4,FALSE)</f>
        <v>0</v>
      </c>
    </row>
    <row r="324" spans="13:24" x14ac:dyDescent="0.25">
      <c r="M324">
        <v>585</v>
      </c>
      <c r="N324">
        <v>14255</v>
      </c>
      <c r="P324" t="s">
        <v>4270</v>
      </c>
      <c r="Q324">
        <f>VLOOKUP(S324,'6'!$I$2:$J$33,2,FALSE)</f>
        <v>21</v>
      </c>
      <c r="R324">
        <f>VLOOKUP(S324,'4'!$C$11:$F$33,2,FALSE)</f>
        <v>30</v>
      </c>
      <c r="S324" t="str">
        <f t="shared" ref="S324:S368" si="10">_xlfn.CONCAT(T324," ",U324)</f>
        <v>X TSM 2</v>
      </c>
      <c r="T324" t="s">
        <v>72</v>
      </c>
      <c r="U324" t="s">
        <v>681</v>
      </c>
      <c r="V324">
        <f>VLOOKUP(P324,[1]Sheet1!$B$2:$E$393,2,FALSE)</f>
        <v>0</v>
      </c>
      <c r="W324">
        <f>VLOOKUP(P324,[1]Sheet1!$B$2:$E$393,3,FALSE)</f>
        <v>0</v>
      </c>
      <c r="X324">
        <f>VLOOKUP(P324,[1]Sheet1!$B$2:$E$393,4,FALSE)</f>
        <v>0</v>
      </c>
    </row>
    <row r="325" spans="13:24" x14ac:dyDescent="0.25">
      <c r="M325">
        <v>586</v>
      </c>
      <c r="N325">
        <v>14256</v>
      </c>
      <c r="P325" t="s">
        <v>4271</v>
      </c>
      <c r="Q325">
        <f>VLOOKUP(S325,'6'!$I$2:$J$33,2,FALSE)</f>
        <v>21</v>
      </c>
      <c r="R325">
        <f>VLOOKUP(S325,'4'!$C$11:$F$33,2,FALSE)</f>
        <v>30</v>
      </c>
      <c r="S325" t="str">
        <f t="shared" si="10"/>
        <v>X TSM 2</v>
      </c>
      <c r="T325" t="s">
        <v>72</v>
      </c>
      <c r="U325" t="s">
        <v>681</v>
      </c>
      <c r="V325">
        <f>VLOOKUP(P325,[1]Sheet1!$B$2:$E$393,2,FALSE)</f>
        <v>0</v>
      </c>
      <c r="W325">
        <f>VLOOKUP(P325,[1]Sheet1!$B$2:$E$393,3,FALSE)</f>
        <v>0</v>
      </c>
      <c r="X325">
        <f>VLOOKUP(P325,[1]Sheet1!$B$2:$E$393,4,FALSE)</f>
        <v>0</v>
      </c>
    </row>
    <row r="326" spans="13:24" x14ac:dyDescent="0.25">
      <c r="M326">
        <v>587</v>
      </c>
      <c r="N326">
        <v>14258</v>
      </c>
      <c r="P326" t="s">
        <v>4272</v>
      </c>
      <c r="Q326">
        <f>VLOOKUP(S326,'6'!$I$2:$J$33,2,FALSE)</f>
        <v>21</v>
      </c>
      <c r="R326">
        <f>VLOOKUP(S326,'4'!$C$11:$F$33,2,FALSE)</f>
        <v>30</v>
      </c>
      <c r="S326" t="str">
        <f t="shared" si="10"/>
        <v>X TSM 2</v>
      </c>
      <c r="T326" t="s">
        <v>72</v>
      </c>
      <c r="U326" t="s">
        <v>681</v>
      </c>
      <c r="V326">
        <f>VLOOKUP(P326,[1]Sheet1!$B$2:$E$393,2,FALSE)</f>
        <v>1</v>
      </c>
      <c r="W326">
        <f>VLOOKUP(P326,[1]Sheet1!$B$2:$E$393,3,FALSE)</f>
        <v>0</v>
      </c>
      <c r="X326">
        <f>VLOOKUP(P326,[1]Sheet1!$B$2:$E$393,4,FALSE)</f>
        <v>0</v>
      </c>
    </row>
    <row r="327" spans="13:24" x14ac:dyDescent="0.25">
      <c r="M327">
        <v>588</v>
      </c>
      <c r="N327">
        <v>14259</v>
      </c>
      <c r="P327" t="s">
        <v>4273</v>
      </c>
      <c r="Q327">
        <f>VLOOKUP(S327,'6'!$I$2:$J$33,2,FALSE)</f>
        <v>21</v>
      </c>
      <c r="R327">
        <f>VLOOKUP(S327,'4'!$C$11:$F$33,2,FALSE)</f>
        <v>30</v>
      </c>
      <c r="S327" t="str">
        <f t="shared" si="10"/>
        <v>X TSM 2</v>
      </c>
      <c r="T327" t="s">
        <v>72</v>
      </c>
      <c r="U327" t="s">
        <v>681</v>
      </c>
      <c r="V327">
        <f>VLOOKUP(P327,[1]Sheet1!$B$2:$E$393,2,FALSE)</f>
        <v>0</v>
      </c>
      <c r="W327">
        <f>VLOOKUP(P327,[1]Sheet1!$B$2:$E$393,3,FALSE)</f>
        <v>0</v>
      </c>
      <c r="X327">
        <f>VLOOKUP(P327,[1]Sheet1!$B$2:$E$393,4,FALSE)</f>
        <v>0</v>
      </c>
    </row>
    <row r="328" spans="13:24" x14ac:dyDescent="0.25">
      <c r="M328">
        <v>589</v>
      </c>
      <c r="N328">
        <v>14260</v>
      </c>
      <c r="P328" t="s">
        <v>4274</v>
      </c>
      <c r="Q328">
        <f>VLOOKUP(S328,'6'!$I$2:$J$33,2,FALSE)</f>
        <v>21</v>
      </c>
      <c r="R328">
        <f>VLOOKUP(S328,'4'!$C$11:$F$33,2,FALSE)</f>
        <v>30</v>
      </c>
      <c r="S328" t="str">
        <f t="shared" si="10"/>
        <v>X TSM 2</v>
      </c>
      <c r="T328" t="s">
        <v>72</v>
      </c>
      <c r="U328" t="s">
        <v>681</v>
      </c>
      <c r="V328">
        <f>VLOOKUP(P328,[1]Sheet1!$B$2:$E$393,2,FALSE)</f>
        <v>0</v>
      </c>
      <c r="W328">
        <f>VLOOKUP(P328,[1]Sheet1!$B$2:$E$393,3,FALSE)</f>
        <v>0</v>
      </c>
      <c r="X328">
        <f>VLOOKUP(P328,[1]Sheet1!$B$2:$E$393,4,FALSE)</f>
        <v>0</v>
      </c>
    </row>
    <row r="329" spans="13:24" x14ac:dyDescent="0.25">
      <c r="M329">
        <v>590</v>
      </c>
      <c r="N329">
        <v>14261</v>
      </c>
      <c r="P329" t="s">
        <v>4275</v>
      </c>
      <c r="Q329">
        <f>VLOOKUP(S329,'6'!$I$2:$J$33,2,FALSE)</f>
        <v>21</v>
      </c>
      <c r="R329">
        <f>VLOOKUP(S329,'4'!$C$11:$F$33,2,FALSE)</f>
        <v>30</v>
      </c>
      <c r="S329" t="str">
        <f t="shared" si="10"/>
        <v>X TSM 2</v>
      </c>
      <c r="T329" t="s">
        <v>72</v>
      </c>
      <c r="U329" t="s">
        <v>681</v>
      </c>
      <c r="V329">
        <f>VLOOKUP(P329,[1]Sheet1!$B$2:$E$393,2,FALSE)</f>
        <v>1</v>
      </c>
      <c r="W329">
        <f>VLOOKUP(P329,[1]Sheet1!$B$2:$E$393,3,FALSE)</f>
        <v>0</v>
      </c>
      <c r="X329">
        <f>VLOOKUP(P329,[1]Sheet1!$B$2:$E$393,4,FALSE)</f>
        <v>0</v>
      </c>
    </row>
    <row r="330" spans="13:24" x14ac:dyDescent="0.25">
      <c r="M330">
        <v>591</v>
      </c>
      <c r="N330">
        <v>14262</v>
      </c>
      <c r="P330" t="s">
        <v>4276</v>
      </c>
      <c r="Q330">
        <f>VLOOKUP(S330,'6'!$I$2:$J$33,2,FALSE)</f>
        <v>21</v>
      </c>
      <c r="R330">
        <f>VLOOKUP(S330,'4'!$C$11:$F$33,2,FALSE)</f>
        <v>30</v>
      </c>
      <c r="S330" t="str">
        <f t="shared" si="10"/>
        <v>X TSM 2</v>
      </c>
      <c r="T330" t="s">
        <v>72</v>
      </c>
      <c r="U330" t="s">
        <v>681</v>
      </c>
      <c r="V330">
        <f>VLOOKUP(P330,[1]Sheet1!$B$2:$E$393,2,FALSE)</f>
        <v>0</v>
      </c>
      <c r="W330">
        <f>VLOOKUP(P330,[1]Sheet1!$B$2:$E$393,3,FALSE)</f>
        <v>0</v>
      </c>
      <c r="X330">
        <f>VLOOKUP(P330,[1]Sheet1!$B$2:$E$393,4,FALSE)</f>
        <v>0</v>
      </c>
    </row>
    <row r="331" spans="13:24" x14ac:dyDescent="0.25">
      <c r="M331">
        <v>592</v>
      </c>
      <c r="N331">
        <v>14263</v>
      </c>
      <c r="P331" t="s">
        <v>4277</v>
      </c>
      <c r="Q331">
        <f>VLOOKUP(S331,'6'!$I$2:$J$33,2,FALSE)</f>
        <v>21</v>
      </c>
      <c r="R331">
        <f>VLOOKUP(S331,'4'!$C$11:$F$33,2,FALSE)</f>
        <v>30</v>
      </c>
      <c r="S331" t="str">
        <f t="shared" si="10"/>
        <v>X TSM 2</v>
      </c>
      <c r="T331" t="s">
        <v>72</v>
      </c>
      <c r="U331" t="s">
        <v>681</v>
      </c>
      <c r="V331">
        <f>VLOOKUP(P331,[1]Sheet1!$B$2:$E$393,2,FALSE)</f>
        <v>0</v>
      </c>
      <c r="W331">
        <f>VLOOKUP(P331,[1]Sheet1!$B$2:$E$393,3,FALSE)</f>
        <v>0</v>
      </c>
      <c r="X331">
        <f>VLOOKUP(P331,[1]Sheet1!$B$2:$E$393,4,FALSE)</f>
        <v>0</v>
      </c>
    </row>
    <row r="332" spans="13:24" x14ac:dyDescent="0.25">
      <c r="M332">
        <v>593</v>
      </c>
      <c r="N332">
        <v>14264</v>
      </c>
      <c r="P332" t="s">
        <v>4278</v>
      </c>
      <c r="Q332">
        <f>VLOOKUP(S332,'6'!$I$2:$J$33,2,FALSE)</f>
        <v>21</v>
      </c>
      <c r="R332">
        <f>VLOOKUP(S332,'4'!$C$11:$F$33,2,FALSE)</f>
        <v>30</v>
      </c>
      <c r="S332" t="str">
        <f t="shared" si="10"/>
        <v>X TSM 2</v>
      </c>
      <c r="T332" t="s">
        <v>72</v>
      </c>
      <c r="U332" t="s">
        <v>681</v>
      </c>
      <c r="V332">
        <f>VLOOKUP(P332,[1]Sheet1!$B$2:$E$393,2,FALSE)</f>
        <v>3</v>
      </c>
      <c r="W332">
        <f>VLOOKUP(P332,[1]Sheet1!$B$2:$E$393,3,FALSE)</f>
        <v>3</v>
      </c>
      <c r="X332">
        <f>VLOOKUP(P332,[1]Sheet1!$B$2:$E$393,4,FALSE)</f>
        <v>0</v>
      </c>
    </row>
    <row r="333" spans="13:24" x14ac:dyDescent="0.25">
      <c r="M333">
        <v>594</v>
      </c>
      <c r="N333">
        <v>14266</v>
      </c>
      <c r="P333" t="s">
        <v>4279</v>
      </c>
      <c r="Q333">
        <f>VLOOKUP(S333,'6'!$I$2:$J$33,2,FALSE)</f>
        <v>21</v>
      </c>
      <c r="R333">
        <f>VLOOKUP(S333,'4'!$C$11:$F$33,2,FALSE)</f>
        <v>30</v>
      </c>
      <c r="S333" t="str">
        <f t="shared" si="10"/>
        <v>X TSM 2</v>
      </c>
      <c r="T333" t="s">
        <v>72</v>
      </c>
      <c r="U333" t="s">
        <v>681</v>
      </c>
      <c r="V333">
        <f>VLOOKUP(P333,[1]Sheet1!$B$2:$E$393,2,FALSE)</f>
        <v>0</v>
      </c>
      <c r="W333">
        <f>VLOOKUP(P333,[1]Sheet1!$B$2:$E$393,3,FALSE)</f>
        <v>0</v>
      </c>
      <c r="X333">
        <f>VLOOKUP(P333,[1]Sheet1!$B$2:$E$393,4,FALSE)</f>
        <v>0</v>
      </c>
    </row>
    <row r="334" spans="13:24" x14ac:dyDescent="0.25">
      <c r="M334">
        <v>595</v>
      </c>
      <c r="N334">
        <v>14267</v>
      </c>
      <c r="P334" t="s">
        <v>4280</v>
      </c>
      <c r="Q334">
        <f>VLOOKUP(S334,'6'!$I$2:$J$33,2,FALSE)</f>
        <v>21</v>
      </c>
      <c r="R334">
        <f>VLOOKUP(S334,'4'!$C$11:$F$33,2,FALSE)</f>
        <v>30</v>
      </c>
      <c r="S334" t="str">
        <f t="shared" si="10"/>
        <v>X TSM 2</v>
      </c>
      <c r="T334" t="s">
        <v>72</v>
      </c>
      <c r="U334" t="s">
        <v>681</v>
      </c>
      <c r="V334">
        <f>VLOOKUP(P334,[1]Sheet1!$B$2:$E$393,2,FALSE)</f>
        <v>3</v>
      </c>
      <c r="W334">
        <f>VLOOKUP(P334,[1]Sheet1!$B$2:$E$393,3,FALSE)</f>
        <v>0</v>
      </c>
      <c r="X334">
        <f>VLOOKUP(P334,[1]Sheet1!$B$2:$E$393,4,FALSE)</f>
        <v>3</v>
      </c>
    </row>
    <row r="335" spans="13:24" x14ac:dyDescent="0.25">
      <c r="M335">
        <v>596</v>
      </c>
      <c r="N335">
        <v>14268</v>
      </c>
      <c r="P335" t="s">
        <v>4281</v>
      </c>
      <c r="Q335">
        <f>VLOOKUP(S335,'6'!$I$2:$J$33,2,FALSE)</f>
        <v>21</v>
      </c>
      <c r="R335">
        <f>VLOOKUP(S335,'4'!$C$11:$F$33,2,FALSE)</f>
        <v>30</v>
      </c>
      <c r="S335" t="str">
        <f t="shared" si="10"/>
        <v>X TSM 2</v>
      </c>
      <c r="T335" t="s">
        <v>72</v>
      </c>
      <c r="U335" t="s">
        <v>681</v>
      </c>
      <c r="V335">
        <f>VLOOKUP(P335,[1]Sheet1!$B$2:$E$393,2,FALSE)</f>
        <v>0</v>
      </c>
      <c r="W335">
        <f>VLOOKUP(P335,[1]Sheet1!$B$2:$E$393,3,FALSE)</f>
        <v>0</v>
      </c>
      <c r="X335">
        <f>VLOOKUP(P335,[1]Sheet1!$B$2:$E$393,4,FALSE)</f>
        <v>0</v>
      </c>
    </row>
    <row r="336" spans="13:24" x14ac:dyDescent="0.25">
      <c r="M336">
        <v>597</v>
      </c>
      <c r="N336">
        <v>14269</v>
      </c>
      <c r="P336" t="s">
        <v>4282</v>
      </c>
      <c r="Q336">
        <f>VLOOKUP(S336,'6'!$I$2:$J$33,2,FALSE)</f>
        <v>21</v>
      </c>
      <c r="R336">
        <f>VLOOKUP(S336,'4'!$C$11:$F$33,2,FALSE)</f>
        <v>30</v>
      </c>
      <c r="S336" t="str">
        <f t="shared" si="10"/>
        <v>X TSM 2</v>
      </c>
      <c r="T336" t="s">
        <v>72</v>
      </c>
      <c r="U336" t="s">
        <v>681</v>
      </c>
      <c r="V336">
        <f>VLOOKUP(P336,[1]Sheet1!$B$2:$E$393,2,FALSE)</f>
        <v>0</v>
      </c>
      <c r="W336">
        <f>VLOOKUP(P336,[1]Sheet1!$B$2:$E$393,3,FALSE)</f>
        <v>0</v>
      </c>
      <c r="X336">
        <f>VLOOKUP(P336,[1]Sheet1!$B$2:$E$393,4,FALSE)</f>
        <v>0</v>
      </c>
    </row>
    <row r="337" spans="13:24" x14ac:dyDescent="0.25">
      <c r="M337">
        <v>598</v>
      </c>
      <c r="N337">
        <v>14270</v>
      </c>
      <c r="P337" t="s">
        <v>4283</v>
      </c>
      <c r="Q337">
        <f>VLOOKUP(S337,'6'!$I$2:$J$33,2,FALSE)</f>
        <v>21</v>
      </c>
      <c r="R337">
        <f>VLOOKUP(S337,'4'!$C$11:$F$33,2,FALSE)</f>
        <v>30</v>
      </c>
      <c r="S337" t="str">
        <f t="shared" si="10"/>
        <v>X TSM 2</v>
      </c>
      <c r="T337" t="s">
        <v>72</v>
      </c>
      <c r="U337" t="s">
        <v>681</v>
      </c>
      <c r="V337">
        <f>VLOOKUP(P337,[1]Sheet1!$B$2:$E$393,2,FALSE)</f>
        <v>0</v>
      </c>
      <c r="W337">
        <f>VLOOKUP(P337,[1]Sheet1!$B$2:$E$393,3,FALSE)</f>
        <v>0</v>
      </c>
      <c r="X337">
        <f>VLOOKUP(P337,[1]Sheet1!$B$2:$E$393,4,FALSE)</f>
        <v>0</v>
      </c>
    </row>
    <row r="338" spans="13:24" x14ac:dyDescent="0.25">
      <c r="M338">
        <v>599</v>
      </c>
      <c r="N338">
        <v>14271</v>
      </c>
      <c r="P338" t="s">
        <v>4284</v>
      </c>
      <c r="Q338">
        <f>VLOOKUP(S338,'6'!$I$2:$J$33,2,FALSE)</f>
        <v>21</v>
      </c>
      <c r="R338">
        <f>VLOOKUP(S338,'4'!$C$11:$F$33,2,FALSE)</f>
        <v>30</v>
      </c>
      <c r="S338" t="str">
        <f t="shared" si="10"/>
        <v>X TSM 2</v>
      </c>
      <c r="T338" t="s">
        <v>72</v>
      </c>
      <c r="U338" t="s">
        <v>681</v>
      </c>
      <c r="V338">
        <f>VLOOKUP(P338,[1]Sheet1!$B$2:$E$393,2,FALSE)</f>
        <v>0</v>
      </c>
      <c r="W338">
        <f>VLOOKUP(P338,[1]Sheet1!$B$2:$E$393,3,FALSE)</f>
        <v>0</v>
      </c>
      <c r="X338">
        <f>VLOOKUP(P338,[1]Sheet1!$B$2:$E$393,4,FALSE)</f>
        <v>0</v>
      </c>
    </row>
    <row r="339" spans="13:24" x14ac:dyDescent="0.25">
      <c r="M339">
        <v>600</v>
      </c>
      <c r="N339">
        <v>14272</v>
      </c>
      <c r="P339" t="s">
        <v>4285</v>
      </c>
      <c r="Q339">
        <f>VLOOKUP(S339,'6'!$I$2:$J$33,2,FALSE)</f>
        <v>21</v>
      </c>
      <c r="R339">
        <f>VLOOKUP(S339,'4'!$C$11:$F$33,2,FALSE)</f>
        <v>30</v>
      </c>
      <c r="S339" t="str">
        <f t="shared" si="10"/>
        <v>X TSM 2</v>
      </c>
      <c r="T339" t="s">
        <v>72</v>
      </c>
      <c r="U339" t="s">
        <v>681</v>
      </c>
      <c r="V339">
        <f>VLOOKUP(P339,[1]Sheet1!$B$2:$E$393,2,FALSE)</f>
        <v>1</v>
      </c>
      <c r="W339">
        <f>VLOOKUP(P339,[1]Sheet1!$B$2:$E$393,3,FALSE)</f>
        <v>0</v>
      </c>
      <c r="X339">
        <f>VLOOKUP(P339,[1]Sheet1!$B$2:$E$393,4,FALSE)</f>
        <v>0</v>
      </c>
    </row>
    <row r="340" spans="13:24" x14ac:dyDescent="0.25">
      <c r="M340">
        <v>601</v>
      </c>
      <c r="N340">
        <v>14273</v>
      </c>
      <c r="P340" t="s">
        <v>4286</v>
      </c>
      <c r="Q340">
        <f>VLOOKUP(S340,'6'!$I$2:$J$33,2,FALSE)</f>
        <v>21</v>
      </c>
      <c r="R340">
        <f>VLOOKUP(S340,'4'!$C$11:$F$33,2,FALSE)</f>
        <v>30</v>
      </c>
      <c r="S340" t="str">
        <f t="shared" si="10"/>
        <v>X TSM 2</v>
      </c>
      <c r="T340" t="s">
        <v>72</v>
      </c>
      <c r="U340" t="s">
        <v>681</v>
      </c>
      <c r="V340">
        <f>VLOOKUP(P340,[1]Sheet1!$B$2:$E$393,2,FALSE)</f>
        <v>0</v>
      </c>
      <c r="W340">
        <f>VLOOKUP(P340,[1]Sheet1!$B$2:$E$393,3,FALSE)</f>
        <v>0</v>
      </c>
      <c r="X340">
        <f>VLOOKUP(P340,[1]Sheet1!$B$2:$E$393,4,FALSE)</f>
        <v>0</v>
      </c>
    </row>
    <row r="341" spans="13:24" x14ac:dyDescent="0.25">
      <c r="M341">
        <v>602</v>
      </c>
      <c r="N341">
        <v>14274</v>
      </c>
      <c r="P341" t="s">
        <v>4287</v>
      </c>
      <c r="Q341">
        <f>VLOOKUP(S341,'6'!$I$2:$J$33,2,FALSE)</f>
        <v>21</v>
      </c>
      <c r="R341">
        <f>VLOOKUP(S341,'4'!$C$11:$F$33,2,FALSE)</f>
        <v>30</v>
      </c>
      <c r="S341" t="str">
        <f t="shared" si="10"/>
        <v>X TSM 2</v>
      </c>
      <c r="T341" t="s">
        <v>72</v>
      </c>
      <c r="U341" t="s">
        <v>681</v>
      </c>
      <c r="V341">
        <f>VLOOKUP(P341,[1]Sheet1!$B$2:$E$393,2,FALSE)</f>
        <v>0</v>
      </c>
      <c r="W341">
        <f>VLOOKUP(P341,[1]Sheet1!$B$2:$E$393,3,FALSE)</f>
        <v>0</v>
      </c>
      <c r="X341">
        <f>VLOOKUP(P341,[1]Sheet1!$B$2:$E$393,4,FALSE)</f>
        <v>0</v>
      </c>
    </row>
    <row r="342" spans="13:24" x14ac:dyDescent="0.25">
      <c r="M342">
        <v>603</v>
      </c>
      <c r="N342">
        <v>14301</v>
      </c>
      <c r="P342" t="s">
        <v>4288</v>
      </c>
      <c r="Q342">
        <f>VLOOKUP(S342,'6'!$I$2:$J$33,2,FALSE)</f>
        <v>21</v>
      </c>
      <c r="R342">
        <f>VLOOKUP(S342,'4'!$C$11:$F$33,2,FALSE)</f>
        <v>30</v>
      </c>
      <c r="S342" t="str">
        <f t="shared" si="10"/>
        <v>X TSM 2</v>
      </c>
      <c r="T342" t="s">
        <v>72</v>
      </c>
      <c r="U342" t="s">
        <v>681</v>
      </c>
      <c r="V342">
        <f>VLOOKUP(P342,[1]Sheet1!$B$2:$E$393,2,FALSE)</f>
        <v>0</v>
      </c>
      <c r="W342">
        <f>VLOOKUP(P342,[1]Sheet1!$B$2:$E$393,3,FALSE)</f>
        <v>3</v>
      </c>
      <c r="X342">
        <f>VLOOKUP(P342,[1]Sheet1!$B$2:$E$393,4,FALSE)</f>
        <v>3</v>
      </c>
    </row>
    <row r="343" spans="13:24" x14ac:dyDescent="0.25">
      <c r="M343">
        <v>604</v>
      </c>
      <c r="N343">
        <v>14275</v>
      </c>
      <c r="P343" t="s">
        <v>4289</v>
      </c>
      <c r="Q343">
        <f>VLOOKUP(S343,'6'!$I$2:$J$33,2,FALSE)</f>
        <v>22</v>
      </c>
      <c r="R343">
        <f>VLOOKUP(S343,'4'!$C$11:$F$33,2,FALSE)</f>
        <v>32</v>
      </c>
      <c r="S343" t="str">
        <f t="shared" si="10"/>
        <v>X TSM 3</v>
      </c>
      <c r="T343" t="s">
        <v>72</v>
      </c>
      <c r="U343" t="s">
        <v>3929</v>
      </c>
      <c r="V343">
        <f>VLOOKUP(P343,[1]Sheet1!$B$2:$E$393,2,FALSE)</f>
        <v>0</v>
      </c>
      <c r="W343">
        <f>VLOOKUP(P343,[1]Sheet1!$B$2:$E$393,3,FALSE)</f>
        <v>0</v>
      </c>
      <c r="X343">
        <f>VLOOKUP(P343,[1]Sheet1!$B$2:$E$393,4,FALSE)</f>
        <v>0</v>
      </c>
    </row>
    <row r="344" spans="13:24" x14ac:dyDescent="0.25">
      <c r="M344">
        <v>605</v>
      </c>
      <c r="N344">
        <v>14276</v>
      </c>
      <c r="P344" t="s">
        <v>4290</v>
      </c>
      <c r="Q344">
        <f>VLOOKUP(S344,'6'!$I$2:$J$33,2,FALSE)</f>
        <v>22</v>
      </c>
      <c r="R344">
        <f>VLOOKUP(S344,'4'!$C$11:$F$33,2,FALSE)</f>
        <v>32</v>
      </c>
      <c r="S344" t="str">
        <f t="shared" si="10"/>
        <v>X TSM 3</v>
      </c>
      <c r="T344" t="s">
        <v>72</v>
      </c>
      <c r="U344" t="s">
        <v>3929</v>
      </c>
      <c r="V344">
        <f>VLOOKUP(P344,[1]Sheet1!$B$2:$E$393,2,FALSE)</f>
        <v>1</v>
      </c>
      <c r="W344">
        <f>VLOOKUP(P344,[1]Sheet1!$B$2:$E$393,3,FALSE)</f>
        <v>0</v>
      </c>
      <c r="X344">
        <f>VLOOKUP(P344,[1]Sheet1!$B$2:$E$393,4,FALSE)</f>
        <v>0</v>
      </c>
    </row>
    <row r="345" spans="13:24" x14ac:dyDescent="0.25">
      <c r="M345">
        <v>606</v>
      </c>
      <c r="N345">
        <v>14277</v>
      </c>
      <c r="P345" t="s">
        <v>4291</v>
      </c>
      <c r="Q345">
        <f>VLOOKUP(S345,'6'!$I$2:$J$33,2,FALSE)</f>
        <v>22</v>
      </c>
      <c r="R345">
        <f>VLOOKUP(S345,'4'!$C$11:$F$33,2,FALSE)</f>
        <v>32</v>
      </c>
      <c r="S345" t="str">
        <f t="shared" si="10"/>
        <v>X TSM 3</v>
      </c>
      <c r="T345" t="s">
        <v>72</v>
      </c>
      <c r="U345" t="s">
        <v>3929</v>
      </c>
      <c r="V345">
        <f>VLOOKUP(P345,[1]Sheet1!$B$2:$E$393,2,FALSE)</f>
        <v>0</v>
      </c>
      <c r="W345">
        <f>VLOOKUP(P345,[1]Sheet1!$B$2:$E$393,3,FALSE)</f>
        <v>0</v>
      </c>
      <c r="X345">
        <f>VLOOKUP(P345,[1]Sheet1!$B$2:$E$393,4,FALSE)</f>
        <v>0</v>
      </c>
    </row>
    <row r="346" spans="13:24" x14ac:dyDescent="0.25">
      <c r="M346">
        <v>607</v>
      </c>
      <c r="N346">
        <v>14278</v>
      </c>
      <c r="P346" t="s">
        <v>4292</v>
      </c>
      <c r="Q346">
        <f>VLOOKUP(S346,'6'!$I$2:$J$33,2,FALSE)</f>
        <v>22</v>
      </c>
      <c r="R346">
        <f>VLOOKUP(S346,'4'!$C$11:$F$33,2,FALSE)</f>
        <v>32</v>
      </c>
      <c r="S346" t="str">
        <f t="shared" si="10"/>
        <v>X TSM 3</v>
      </c>
      <c r="T346" t="s">
        <v>72</v>
      </c>
      <c r="U346" t="s">
        <v>3929</v>
      </c>
      <c r="V346">
        <f>VLOOKUP(P346,[1]Sheet1!$B$2:$E$393,2,FALSE)</f>
        <v>0</v>
      </c>
      <c r="W346">
        <f>VLOOKUP(P346,[1]Sheet1!$B$2:$E$393,3,FALSE)</f>
        <v>0</v>
      </c>
      <c r="X346">
        <f>VLOOKUP(P346,[1]Sheet1!$B$2:$E$393,4,FALSE)</f>
        <v>0</v>
      </c>
    </row>
    <row r="347" spans="13:24" x14ac:dyDescent="0.25">
      <c r="M347">
        <v>608</v>
      </c>
      <c r="N347">
        <v>14279</v>
      </c>
      <c r="P347" t="s">
        <v>4293</v>
      </c>
      <c r="Q347">
        <f>VLOOKUP(S347,'6'!$I$2:$J$33,2,FALSE)</f>
        <v>22</v>
      </c>
      <c r="R347">
        <f>VLOOKUP(S347,'4'!$C$11:$F$33,2,FALSE)</f>
        <v>32</v>
      </c>
      <c r="S347" t="str">
        <f t="shared" si="10"/>
        <v>X TSM 3</v>
      </c>
      <c r="T347" t="s">
        <v>72</v>
      </c>
      <c r="U347" t="s">
        <v>3929</v>
      </c>
      <c r="V347">
        <f>VLOOKUP(P347,[1]Sheet1!$B$2:$E$393,2,FALSE)</f>
        <v>1</v>
      </c>
      <c r="W347">
        <f>VLOOKUP(P347,[1]Sheet1!$B$2:$E$393,3,FALSE)</f>
        <v>0</v>
      </c>
      <c r="X347">
        <f>VLOOKUP(P347,[1]Sheet1!$B$2:$E$393,4,FALSE)</f>
        <v>0</v>
      </c>
    </row>
    <row r="348" spans="13:24" x14ac:dyDescent="0.25">
      <c r="M348">
        <v>609</v>
      </c>
      <c r="N348">
        <v>14280</v>
      </c>
      <c r="P348" t="s">
        <v>4294</v>
      </c>
      <c r="Q348">
        <f>VLOOKUP(S348,'6'!$I$2:$J$33,2,FALSE)</f>
        <v>22</v>
      </c>
      <c r="R348">
        <f>VLOOKUP(S348,'4'!$C$11:$F$33,2,FALSE)</f>
        <v>32</v>
      </c>
      <c r="S348" t="str">
        <f t="shared" si="10"/>
        <v>X TSM 3</v>
      </c>
      <c r="T348" t="s">
        <v>72</v>
      </c>
      <c r="U348" t="s">
        <v>3929</v>
      </c>
      <c r="V348">
        <f>VLOOKUP(P348,[1]Sheet1!$B$2:$E$393,2,FALSE)</f>
        <v>0</v>
      </c>
      <c r="W348">
        <f>VLOOKUP(P348,[1]Sheet1!$B$2:$E$393,3,FALSE)</f>
        <v>0</v>
      </c>
      <c r="X348">
        <f>VLOOKUP(P348,[1]Sheet1!$B$2:$E$393,4,FALSE)</f>
        <v>0</v>
      </c>
    </row>
    <row r="349" spans="13:24" x14ac:dyDescent="0.25">
      <c r="M349">
        <v>610</v>
      </c>
      <c r="N349">
        <v>14281</v>
      </c>
      <c r="P349" t="s">
        <v>4295</v>
      </c>
      <c r="Q349">
        <f>VLOOKUP(S349,'6'!$I$2:$J$33,2,FALSE)</f>
        <v>22</v>
      </c>
      <c r="R349">
        <f>VLOOKUP(S349,'4'!$C$11:$F$33,2,FALSE)</f>
        <v>32</v>
      </c>
      <c r="S349" t="str">
        <f t="shared" si="10"/>
        <v>X TSM 3</v>
      </c>
      <c r="T349" t="s">
        <v>72</v>
      </c>
      <c r="U349" t="s">
        <v>3929</v>
      </c>
      <c r="V349">
        <f>VLOOKUP(P349,[1]Sheet1!$B$2:$E$393,2,FALSE)</f>
        <v>0</v>
      </c>
      <c r="W349">
        <f>VLOOKUP(P349,[1]Sheet1!$B$2:$E$393,3,FALSE)</f>
        <v>0</v>
      </c>
      <c r="X349">
        <f>VLOOKUP(P349,[1]Sheet1!$B$2:$E$393,4,FALSE)</f>
        <v>0</v>
      </c>
    </row>
    <row r="350" spans="13:24" x14ac:dyDescent="0.25">
      <c r="M350">
        <v>611</v>
      </c>
      <c r="N350">
        <v>14282</v>
      </c>
      <c r="P350" t="s">
        <v>4296</v>
      </c>
      <c r="Q350">
        <f>VLOOKUP(S350,'6'!$I$2:$J$33,2,FALSE)</f>
        <v>22</v>
      </c>
      <c r="R350">
        <f>VLOOKUP(S350,'4'!$C$11:$F$33,2,FALSE)</f>
        <v>32</v>
      </c>
      <c r="S350" t="str">
        <f t="shared" si="10"/>
        <v>X TSM 3</v>
      </c>
      <c r="T350" t="s">
        <v>72</v>
      </c>
      <c r="U350" t="s">
        <v>3929</v>
      </c>
      <c r="V350">
        <f>VLOOKUP(P350,[1]Sheet1!$B$2:$E$393,2,FALSE)</f>
        <v>0</v>
      </c>
      <c r="W350">
        <f>VLOOKUP(P350,[1]Sheet1!$B$2:$E$393,3,FALSE)</f>
        <v>0</v>
      </c>
      <c r="X350">
        <f>VLOOKUP(P350,[1]Sheet1!$B$2:$E$393,4,FALSE)</f>
        <v>0</v>
      </c>
    </row>
    <row r="351" spans="13:24" x14ac:dyDescent="0.25">
      <c r="M351">
        <v>612</v>
      </c>
      <c r="N351">
        <v>14283</v>
      </c>
      <c r="P351" t="s">
        <v>4297</v>
      </c>
      <c r="Q351">
        <f>VLOOKUP(S351,'6'!$I$2:$J$33,2,FALSE)</f>
        <v>22</v>
      </c>
      <c r="R351">
        <f>VLOOKUP(S351,'4'!$C$11:$F$33,2,FALSE)</f>
        <v>32</v>
      </c>
      <c r="S351" t="str">
        <f t="shared" si="10"/>
        <v>X TSM 3</v>
      </c>
      <c r="T351" t="s">
        <v>72</v>
      </c>
      <c r="U351" t="s">
        <v>3929</v>
      </c>
      <c r="V351">
        <f>VLOOKUP(P351,[1]Sheet1!$B$2:$E$393,2,FALSE)</f>
        <v>0</v>
      </c>
      <c r="W351">
        <f>VLOOKUP(P351,[1]Sheet1!$B$2:$E$393,3,FALSE)</f>
        <v>0</v>
      </c>
      <c r="X351">
        <f>VLOOKUP(P351,[1]Sheet1!$B$2:$E$393,4,FALSE)</f>
        <v>0</v>
      </c>
    </row>
    <row r="352" spans="13:24" x14ac:dyDescent="0.25">
      <c r="M352">
        <v>613</v>
      </c>
      <c r="N352">
        <v>14284</v>
      </c>
      <c r="P352" t="s">
        <v>4298</v>
      </c>
      <c r="Q352">
        <f>VLOOKUP(S352,'6'!$I$2:$J$33,2,FALSE)</f>
        <v>22</v>
      </c>
      <c r="R352">
        <f>VLOOKUP(S352,'4'!$C$11:$F$33,2,FALSE)</f>
        <v>32</v>
      </c>
      <c r="S352" t="str">
        <f t="shared" si="10"/>
        <v>X TSM 3</v>
      </c>
      <c r="T352" t="s">
        <v>72</v>
      </c>
      <c r="U352" t="s">
        <v>3929</v>
      </c>
      <c r="V352">
        <f>VLOOKUP(P352,[1]Sheet1!$B$2:$E$393,2,FALSE)</f>
        <v>0</v>
      </c>
      <c r="W352">
        <f>VLOOKUP(P352,[1]Sheet1!$B$2:$E$393,3,FALSE)</f>
        <v>0</v>
      </c>
      <c r="X352">
        <f>VLOOKUP(P352,[1]Sheet1!$B$2:$E$393,4,FALSE)</f>
        <v>0</v>
      </c>
    </row>
    <row r="353" spans="13:24" x14ac:dyDescent="0.25">
      <c r="M353">
        <v>614</v>
      </c>
      <c r="N353">
        <v>14285</v>
      </c>
      <c r="P353" t="s">
        <v>4299</v>
      </c>
      <c r="Q353">
        <f>VLOOKUP(S353,'6'!$I$2:$J$33,2,FALSE)</f>
        <v>22</v>
      </c>
      <c r="R353">
        <f>VLOOKUP(S353,'4'!$C$11:$F$33,2,FALSE)</f>
        <v>32</v>
      </c>
      <c r="S353" t="str">
        <f t="shared" si="10"/>
        <v>X TSM 3</v>
      </c>
      <c r="T353" t="s">
        <v>72</v>
      </c>
      <c r="U353" t="s">
        <v>3929</v>
      </c>
      <c r="V353">
        <f>VLOOKUP(P353,[1]Sheet1!$B$2:$E$393,2,FALSE)</f>
        <v>0</v>
      </c>
      <c r="W353">
        <f>VLOOKUP(P353,[1]Sheet1!$B$2:$E$393,3,FALSE)</f>
        <v>0</v>
      </c>
      <c r="X353">
        <f>VLOOKUP(P353,[1]Sheet1!$B$2:$E$393,4,FALSE)</f>
        <v>0</v>
      </c>
    </row>
    <row r="354" spans="13:24" x14ac:dyDescent="0.25">
      <c r="M354">
        <v>615</v>
      </c>
      <c r="N354">
        <v>14286</v>
      </c>
      <c r="P354" t="s">
        <v>4300</v>
      </c>
      <c r="Q354">
        <f>VLOOKUP(S354,'6'!$I$2:$J$33,2,FALSE)</f>
        <v>22</v>
      </c>
      <c r="R354">
        <f>VLOOKUP(S354,'4'!$C$11:$F$33,2,FALSE)</f>
        <v>32</v>
      </c>
      <c r="S354" t="str">
        <f t="shared" si="10"/>
        <v>X TSM 3</v>
      </c>
      <c r="T354" t="s">
        <v>72</v>
      </c>
      <c r="U354" t="s">
        <v>3929</v>
      </c>
      <c r="V354">
        <f>VLOOKUP(P354,[1]Sheet1!$B$2:$E$393,2,FALSE)</f>
        <v>0</v>
      </c>
      <c r="W354">
        <f>VLOOKUP(P354,[1]Sheet1!$B$2:$E$393,3,FALSE)</f>
        <v>0</v>
      </c>
      <c r="X354">
        <f>VLOOKUP(P354,[1]Sheet1!$B$2:$E$393,4,FALSE)</f>
        <v>3</v>
      </c>
    </row>
    <row r="355" spans="13:24" x14ac:dyDescent="0.25">
      <c r="M355">
        <v>616</v>
      </c>
      <c r="N355">
        <v>14287</v>
      </c>
      <c r="P355" t="s">
        <v>4301</v>
      </c>
      <c r="Q355">
        <f>VLOOKUP(S355,'6'!$I$2:$J$33,2,FALSE)</f>
        <v>22</v>
      </c>
      <c r="R355">
        <f>VLOOKUP(S355,'4'!$C$11:$F$33,2,FALSE)</f>
        <v>32</v>
      </c>
      <c r="S355" t="str">
        <f t="shared" si="10"/>
        <v>X TSM 3</v>
      </c>
      <c r="T355" t="s">
        <v>72</v>
      </c>
      <c r="U355" t="s">
        <v>3929</v>
      </c>
      <c r="V355">
        <f>VLOOKUP(P355,[1]Sheet1!$B$2:$E$393,2,FALSE)</f>
        <v>0</v>
      </c>
      <c r="W355">
        <f>VLOOKUP(P355,[1]Sheet1!$B$2:$E$393,3,FALSE)</f>
        <v>0</v>
      </c>
      <c r="X355">
        <f>VLOOKUP(P355,[1]Sheet1!$B$2:$E$393,4,FALSE)</f>
        <v>3</v>
      </c>
    </row>
    <row r="356" spans="13:24" x14ac:dyDescent="0.25">
      <c r="M356">
        <v>617</v>
      </c>
      <c r="N356">
        <v>14288</v>
      </c>
      <c r="P356" t="s">
        <v>4302</v>
      </c>
      <c r="Q356">
        <f>VLOOKUP(S356,'6'!$I$2:$J$33,2,FALSE)</f>
        <v>22</v>
      </c>
      <c r="R356">
        <f>VLOOKUP(S356,'4'!$C$11:$F$33,2,FALSE)</f>
        <v>32</v>
      </c>
      <c r="S356" t="str">
        <f t="shared" si="10"/>
        <v>X TSM 3</v>
      </c>
      <c r="T356" t="s">
        <v>72</v>
      </c>
      <c r="U356" t="s">
        <v>3929</v>
      </c>
      <c r="V356">
        <f>VLOOKUP(P356,[1]Sheet1!$B$2:$E$393,2,FALSE)</f>
        <v>0</v>
      </c>
      <c r="W356">
        <f>VLOOKUP(P356,[1]Sheet1!$B$2:$E$393,3,FALSE)</f>
        <v>0</v>
      </c>
      <c r="X356">
        <f>VLOOKUP(P356,[1]Sheet1!$B$2:$E$393,4,FALSE)</f>
        <v>0</v>
      </c>
    </row>
    <row r="357" spans="13:24" x14ac:dyDescent="0.25">
      <c r="M357">
        <v>618</v>
      </c>
      <c r="N357">
        <v>14289</v>
      </c>
      <c r="P357" t="s">
        <v>4303</v>
      </c>
      <c r="Q357">
        <f>VLOOKUP(S357,'6'!$I$2:$J$33,2,FALSE)</f>
        <v>22</v>
      </c>
      <c r="R357">
        <f>VLOOKUP(S357,'4'!$C$11:$F$33,2,FALSE)</f>
        <v>32</v>
      </c>
      <c r="S357" t="str">
        <f t="shared" si="10"/>
        <v>X TSM 3</v>
      </c>
      <c r="T357" t="s">
        <v>72</v>
      </c>
      <c r="U357" t="s">
        <v>3929</v>
      </c>
      <c r="V357">
        <f>VLOOKUP(P357,[1]Sheet1!$B$2:$E$393,2,FALSE)</f>
        <v>0</v>
      </c>
      <c r="W357">
        <f>VLOOKUP(P357,[1]Sheet1!$B$2:$E$393,3,FALSE)</f>
        <v>0</v>
      </c>
      <c r="X357">
        <f>VLOOKUP(P357,[1]Sheet1!$B$2:$E$393,4,FALSE)</f>
        <v>0</v>
      </c>
    </row>
    <row r="358" spans="13:24" x14ac:dyDescent="0.25">
      <c r="M358">
        <v>619</v>
      </c>
      <c r="N358">
        <v>14290</v>
      </c>
      <c r="P358" t="s">
        <v>4304</v>
      </c>
      <c r="Q358">
        <f>VLOOKUP(S358,'6'!$I$2:$J$33,2,FALSE)</f>
        <v>22</v>
      </c>
      <c r="R358">
        <f>VLOOKUP(S358,'4'!$C$11:$F$33,2,FALSE)</f>
        <v>32</v>
      </c>
      <c r="S358" t="str">
        <f t="shared" si="10"/>
        <v>X TSM 3</v>
      </c>
      <c r="T358" t="s">
        <v>72</v>
      </c>
      <c r="U358" t="s">
        <v>3929</v>
      </c>
      <c r="V358">
        <f>VLOOKUP(P358,[1]Sheet1!$B$2:$E$393,2,FALSE)</f>
        <v>0</v>
      </c>
      <c r="W358">
        <f>VLOOKUP(P358,[1]Sheet1!$B$2:$E$393,3,FALSE)</f>
        <v>0</v>
      </c>
      <c r="X358">
        <f>VLOOKUP(P358,[1]Sheet1!$B$2:$E$393,4,FALSE)</f>
        <v>0</v>
      </c>
    </row>
    <row r="359" spans="13:24" x14ac:dyDescent="0.25">
      <c r="M359">
        <v>620</v>
      </c>
      <c r="N359">
        <v>14291</v>
      </c>
      <c r="P359" t="s">
        <v>4305</v>
      </c>
      <c r="Q359">
        <f>VLOOKUP(S359,'6'!$I$2:$J$33,2,FALSE)</f>
        <v>22</v>
      </c>
      <c r="R359">
        <f>VLOOKUP(S359,'4'!$C$11:$F$33,2,FALSE)</f>
        <v>32</v>
      </c>
      <c r="S359" t="str">
        <f t="shared" si="10"/>
        <v>X TSM 3</v>
      </c>
      <c r="T359" t="s">
        <v>72</v>
      </c>
      <c r="U359" t="s">
        <v>3929</v>
      </c>
      <c r="V359">
        <f>VLOOKUP(P359,[1]Sheet1!$B$2:$E$393,2,FALSE)</f>
        <v>0</v>
      </c>
      <c r="W359">
        <f>VLOOKUP(P359,[1]Sheet1!$B$2:$E$393,3,FALSE)</f>
        <v>0</v>
      </c>
      <c r="X359">
        <f>VLOOKUP(P359,[1]Sheet1!$B$2:$E$393,4,FALSE)</f>
        <v>0</v>
      </c>
    </row>
    <row r="360" spans="13:24" x14ac:dyDescent="0.25">
      <c r="M360">
        <v>621</v>
      </c>
      <c r="N360">
        <v>14292</v>
      </c>
      <c r="P360" t="s">
        <v>4306</v>
      </c>
      <c r="Q360">
        <f>VLOOKUP(S360,'6'!$I$2:$J$33,2,FALSE)</f>
        <v>22</v>
      </c>
      <c r="R360">
        <f>VLOOKUP(S360,'4'!$C$11:$F$33,2,FALSE)</f>
        <v>32</v>
      </c>
      <c r="S360" t="str">
        <f t="shared" si="10"/>
        <v>X TSM 3</v>
      </c>
      <c r="T360" t="s">
        <v>72</v>
      </c>
      <c r="U360" t="s">
        <v>3929</v>
      </c>
      <c r="V360">
        <f>VLOOKUP(P360,[1]Sheet1!$B$2:$E$393,2,FALSE)</f>
        <v>0</v>
      </c>
      <c r="W360">
        <f>VLOOKUP(P360,[1]Sheet1!$B$2:$E$393,3,FALSE)</f>
        <v>0</v>
      </c>
      <c r="X360">
        <f>VLOOKUP(P360,[1]Sheet1!$B$2:$E$393,4,FALSE)</f>
        <v>0</v>
      </c>
    </row>
    <row r="361" spans="13:24" x14ac:dyDescent="0.25">
      <c r="M361">
        <v>622</v>
      </c>
      <c r="N361">
        <v>14293</v>
      </c>
      <c r="P361" t="s">
        <v>4307</v>
      </c>
      <c r="Q361">
        <f>VLOOKUP(S361,'6'!$I$2:$J$33,2,FALSE)</f>
        <v>22</v>
      </c>
      <c r="R361">
        <f>VLOOKUP(S361,'4'!$C$11:$F$33,2,FALSE)</f>
        <v>32</v>
      </c>
      <c r="S361" t="str">
        <f t="shared" si="10"/>
        <v>X TSM 3</v>
      </c>
      <c r="T361" t="s">
        <v>72</v>
      </c>
      <c r="U361" t="s">
        <v>3929</v>
      </c>
      <c r="V361">
        <f>VLOOKUP(P361,[1]Sheet1!$B$2:$E$393,2,FALSE)</f>
        <v>0</v>
      </c>
      <c r="W361">
        <f>VLOOKUP(P361,[1]Sheet1!$B$2:$E$393,3,FALSE)</f>
        <v>0</v>
      </c>
      <c r="X361">
        <f>VLOOKUP(P361,[1]Sheet1!$B$2:$E$393,4,FALSE)</f>
        <v>0</v>
      </c>
    </row>
    <row r="362" spans="13:24" x14ac:dyDescent="0.25">
      <c r="M362">
        <v>623</v>
      </c>
      <c r="N362">
        <v>14294</v>
      </c>
      <c r="P362" t="s">
        <v>4308</v>
      </c>
      <c r="Q362">
        <f>VLOOKUP(S362,'6'!$I$2:$J$33,2,FALSE)</f>
        <v>22</v>
      </c>
      <c r="R362">
        <f>VLOOKUP(S362,'4'!$C$11:$F$33,2,FALSE)</f>
        <v>32</v>
      </c>
      <c r="S362" t="str">
        <f t="shared" si="10"/>
        <v>X TSM 3</v>
      </c>
      <c r="T362" t="s">
        <v>72</v>
      </c>
      <c r="U362" t="s">
        <v>3929</v>
      </c>
      <c r="V362">
        <f>VLOOKUP(P362,[1]Sheet1!$B$2:$E$393,2,FALSE)</f>
        <v>0</v>
      </c>
      <c r="W362">
        <f>VLOOKUP(P362,[1]Sheet1!$B$2:$E$393,3,FALSE)</f>
        <v>0</v>
      </c>
      <c r="X362">
        <f>VLOOKUP(P362,[1]Sheet1!$B$2:$E$393,4,FALSE)</f>
        <v>0</v>
      </c>
    </row>
    <row r="363" spans="13:24" x14ac:dyDescent="0.25">
      <c r="M363">
        <v>624</v>
      </c>
      <c r="N363">
        <v>14295</v>
      </c>
      <c r="P363" t="s">
        <v>4309</v>
      </c>
      <c r="Q363">
        <f>VLOOKUP(S363,'6'!$I$2:$J$33,2,FALSE)</f>
        <v>22</v>
      </c>
      <c r="R363">
        <f>VLOOKUP(S363,'4'!$C$11:$F$33,2,FALSE)</f>
        <v>32</v>
      </c>
      <c r="S363" t="str">
        <f t="shared" si="10"/>
        <v>X TSM 3</v>
      </c>
      <c r="T363" t="s">
        <v>72</v>
      </c>
      <c r="U363" t="s">
        <v>3929</v>
      </c>
      <c r="V363">
        <f>VLOOKUP(P363,[1]Sheet1!$B$2:$E$393,2,FALSE)</f>
        <v>0</v>
      </c>
      <c r="W363">
        <f>VLOOKUP(P363,[1]Sheet1!$B$2:$E$393,3,FALSE)</f>
        <v>0</v>
      </c>
      <c r="X363">
        <f>VLOOKUP(P363,[1]Sheet1!$B$2:$E$393,4,FALSE)</f>
        <v>0</v>
      </c>
    </row>
    <row r="364" spans="13:24" x14ac:dyDescent="0.25">
      <c r="M364">
        <v>625</v>
      </c>
      <c r="N364">
        <v>14296</v>
      </c>
      <c r="P364" t="s">
        <v>4310</v>
      </c>
      <c r="Q364">
        <f>VLOOKUP(S364,'6'!$I$2:$J$33,2,FALSE)</f>
        <v>22</v>
      </c>
      <c r="R364">
        <f>VLOOKUP(S364,'4'!$C$11:$F$33,2,FALSE)</f>
        <v>32</v>
      </c>
      <c r="S364" t="str">
        <f t="shared" si="10"/>
        <v>X TSM 3</v>
      </c>
      <c r="T364" t="s">
        <v>72</v>
      </c>
      <c r="U364" t="s">
        <v>3929</v>
      </c>
      <c r="V364">
        <f>VLOOKUP(P364,[1]Sheet1!$B$2:$E$393,2,FALSE)</f>
        <v>0</v>
      </c>
      <c r="W364">
        <f>VLOOKUP(P364,[1]Sheet1!$B$2:$E$393,3,FALSE)</f>
        <v>0</v>
      </c>
      <c r="X364">
        <f>VLOOKUP(P364,[1]Sheet1!$B$2:$E$393,4,FALSE)</f>
        <v>0</v>
      </c>
    </row>
    <row r="365" spans="13:24" x14ac:dyDescent="0.25">
      <c r="M365">
        <v>626</v>
      </c>
      <c r="N365">
        <v>14297</v>
      </c>
      <c r="P365" t="s">
        <v>4311</v>
      </c>
      <c r="Q365">
        <f>VLOOKUP(S365,'6'!$I$2:$J$33,2,FALSE)</f>
        <v>22</v>
      </c>
      <c r="R365">
        <f>VLOOKUP(S365,'4'!$C$11:$F$33,2,FALSE)</f>
        <v>32</v>
      </c>
      <c r="S365" t="str">
        <f t="shared" si="10"/>
        <v>X TSM 3</v>
      </c>
      <c r="T365" t="s">
        <v>72</v>
      </c>
      <c r="U365" t="s">
        <v>3929</v>
      </c>
      <c r="V365">
        <f>VLOOKUP(P365,[1]Sheet1!$B$2:$E$393,2,FALSE)</f>
        <v>0</v>
      </c>
      <c r="W365">
        <f>VLOOKUP(P365,[1]Sheet1!$B$2:$E$393,3,FALSE)</f>
        <v>0</v>
      </c>
      <c r="X365">
        <f>VLOOKUP(P365,[1]Sheet1!$B$2:$E$393,4,FALSE)</f>
        <v>0</v>
      </c>
    </row>
    <row r="366" spans="13:24" x14ac:dyDescent="0.25">
      <c r="M366">
        <v>627</v>
      </c>
      <c r="N366">
        <v>14298</v>
      </c>
      <c r="P366" t="s">
        <v>4312</v>
      </c>
      <c r="Q366">
        <f>VLOOKUP(S366,'6'!$I$2:$J$33,2,FALSE)</f>
        <v>22</v>
      </c>
      <c r="R366">
        <f>VLOOKUP(S366,'4'!$C$11:$F$33,2,FALSE)</f>
        <v>32</v>
      </c>
      <c r="S366" t="str">
        <f t="shared" si="10"/>
        <v>X TSM 3</v>
      </c>
      <c r="T366" t="s">
        <v>72</v>
      </c>
      <c r="U366" t="s">
        <v>3929</v>
      </c>
      <c r="V366">
        <f>VLOOKUP(P366,[1]Sheet1!$B$2:$E$393,2,FALSE)</f>
        <v>0</v>
      </c>
      <c r="W366">
        <f>VLOOKUP(P366,[1]Sheet1!$B$2:$E$393,3,FALSE)</f>
        <v>0</v>
      </c>
      <c r="X366">
        <f>VLOOKUP(P366,[1]Sheet1!$B$2:$E$393,4,FALSE)</f>
        <v>0</v>
      </c>
    </row>
    <row r="367" spans="13:24" x14ac:dyDescent="0.25">
      <c r="M367">
        <v>628</v>
      </c>
      <c r="N367">
        <v>14300</v>
      </c>
      <c r="P367" t="s">
        <v>4313</v>
      </c>
      <c r="Q367">
        <f>VLOOKUP(S367,'6'!$I$2:$J$33,2,FALSE)</f>
        <v>22</v>
      </c>
      <c r="R367">
        <f>VLOOKUP(S367,'4'!$C$11:$F$33,2,FALSE)</f>
        <v>32</v>
      </c>
      <c r="S367" t="str">
        <f t="shared" si="10"/>
        <v>X TSM 3</v>
      </c>
      <c r="T367" t="s">
        <v>72</v>
      </c>
      <c r="U367" t="s">
        <v>3929</v>
      </c>
      <c r="V367">
        <f>VLOOKUP(P367,[1]Sheet1!$B$2:$E$393,2,FALSE)</f>
        <v>3</v>
      </c>
      <c r="W367">
        <f>VLOOKUP(P367,[1]Sheet1!$B$2:$E$393,3,FALSE)</f>
        <v>0</v>
      </c>
      <c r="X367">
        <f>VLOOKUP(P367,[1]Sheet1!$B$2:$E$393,4,FALSE)</f>
        <v>0</v>
      </c>
    </row>
    <row r="368" spans="13:24" x14ac:dyDescent="0.25">
      <c r="M368">
        <v>629</v>
      </c>
      <c r="N368">
        <v>14306</v>
      </c>
      <c r="P368" t="s">
        <v>4314</v>
      </c>
      <c r="Q368">
        <f>VLOOKUP(S368,'6'!$I$2:$J$33,2,FALSE)</f>
        <v>22</v>
      </c>
      <c r="R368">
        <f>VLOOKUP(S368,'4'!$C$11:$F$33,2,FALSE)</f>
        <v>32</v>
      </c>
      <c r="S368" t="str">
        <f t="shared" si="10"/>
        <v>X TSM 3</v>
      </c>
      <c r="T368" t="s">
        <v>72</v>
      </c>
      <c r="U368" t="s">
        <v>3929</v>
      </c>
      <c r="V368">
        <f>VLOOKUP(P368,[1]Sheet1!$B$2:$E$393,2,FALSE)</f>
        <v>0</v>
      </c>
      <c r="W368">
        <f>VLOOKUP(P368,[1]Sheet1!$B$2:$E$393,3,FALSE)</f>
        <v>0</v>
      </c>
      <c r="X368">
        <f>VLOOKUP(P368,[1]Sheet1!$B$2:$E$393,4,FALSE)</f>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25FC2-EB7C-409A-8284-CE8535761EEE}">
  <dimension ref="A1:S264"/>
  <sheetViews>
    <sheetView workbookViewId="0">
      <selection activeCell="B1" sqref="B1"/>
    </sheetView>
  </sheetViews>
  <sheetFormatPr defaultRowHeight="15" x14ac:dyDescent="0.25"/>
  <sheetData>
    <row r="1" spans="1:19" x14ac:dyDescent="0.25">
      <c r="B1" t="s">
        <v>11</v>
      </c>
      <c r="E1" t="s">
        <v>59</v>
      </c>
      <c r="G1" t="s">
        <v>168</v>
      </c>
      <c r="J1" t="s">
        <v>12</v>
      </c>
      <c r="M1" t="s">
        <v>67</v>
      </c>
      <c r="P1" t="s">
        <v>65</v>
      </c>
      <c r="Q1" t="s">
        <v>45</v>
      </c>
    </row>
    <row r="2" spans="1:19" x14ac:dyDescent="0.25">
      <c r="A2" t="s">
        <v>740</v>
      </c>
      <c r="B2">
        <v>1</v>
      </c>
      <c r="C2" t="s">
        <v>190</v>
      </c>
      <c r="D2" t="s">
        <v>741</v>
      </c>
      <c r="E2">
        <v>1</v>
      </c>
      <c r="F2" t="s">
        <v>742</v>
      </c>
      <c r="G2" t="s">
        <v>192</v>
      </c>
      <c r="H2" t="s">
        <v>190</v>
      </c>
      <c r="I2" t="s">
        <v>743</v>
      </c>
      <c r="J2">
        <v>6</v>
      </c>
      <c r="K2" t="s">
        <v>190</v>
      </c>
      <c r="L2" t="s">
        <v>744</v>
      </c>
      <c r="M2">
        <v>1</v>
      </c>
      <c r="N2" t="s">
        <v>745</v>
      </c>
      <c r="O2" t="s">
        <v>746</v>
      </c>
      <c r="P2" t="s">
        <v>747</v>
      </c>
      <c r="Q2" t="s">
        <v>748</v>
      </c>
      <c r="R2" t="s">
        <v>749</v>
      </c>
      <c r="S2" t="s">
        <v>750</v>
      </c>
    </row>
    <row r="3" spans="1:19" x14ac:dyDescent="0.25">
      <c r="A3" t="s">
        <v>740</v>
      </c>
      <c r="B3">
        <v>2</v>
      </c>
      <c r="C3" t="s">
        <v>190</v>
      </c>
      <c r="D3" t="s">
        <v>741</v>
      </c>
      <c r="E3">
        <v>1</v>
      </c>
      <c r="F3" t="s">
        <v>742</v>
      </c>
      <c r="G3" t="s">
        <v>192</v>
      </c>
      <c r="H3" t="s">
        <v>190</v>
      </c>
      <c r="I3" t="s">
        <v>743</v>
      </c>
      <c r="J3">
        <v>6</v>
      </c>
      <c r="K3" t="s">
        <v>190</v>
      </c>
      <c r="L3" t="s">
        <v>744</v>
      </c>
      <c r="M3">
        <v>1</v>
      </c>
      <c r="N3" t="s">
        <v>745</v>
      </c>
      <c r="O3" t="s">
        <v>746</v>
      </c>
      <c r="P3" t="s">
        <v>747</v>
      </c>
      <c r="Q3" t="s">
        <v>748</v>
      </c>
      <c r="R3" t="s">
        <v>749</v>
      </c>
      <c r="S3" t="s">
        <v>751</v>
      </c>
    </row>
    <row r="4" spans="1:19" x14ac:dyDescent="0.25">
      <c r="A4" t="s">
        <v>740</v>
      </c>
      <c r="B4">
        <v>3</v>
      </c>
      <c r="C4" t="s">
        <v>190</v>
      </c>
      <c r="D4" t="s">
        <v>741</v>
      </c>
      <c r="E4">
        <v>1</v>
      </c>
      <c r="F4" t="s">
        <v>742</v>
      </c>
      <c r="G4" t="s">
        <v>192</v>
      </c>
      <c r="H4" t="s">
        <v>190</v>
      </c>
      <c r="I4" t="s">
        <v>743</v>
      </c>
      <c r="J4">
        <v>6</v>
      </c>
      <c r="K4" t="s">
        <v>190</v>
      </c>
      <c r="L4" t="s">
        <v>744</v>
      </c>
      <c r="M4">
        <v>1</v>
      </c>
      <c r="N4" t="s">
        <v>745</v>
      </c>
      <c r="O4" t="s">
        <v>746</v>
      </c>
      <c r="P4" t="s">
        <v>747</v>
      </c>
      <c r="Q4" t="s">
        <v>748</v>
      </c>
      <c r="R4" t="s">
        <v>749</v>
      </c>
      <c r="S4" t="s">
        <v>752</v>
      </c>
    </row>
    <row r="5" spans="1:19" x14ac:dyDescent="0.25">
      <c r="A5" t="s">
        <v>740</v>
      </c>
      <c r="B5">
        <v>4</v>
      </c>
      <c r="C5" t="s">
        <v>190</v>
      </c>
      <c r="D5" t="s">
        <v>741</v>
      </c>
      <c r="E5">
        <v>1</v>
      </c>
      <c r="F5" t="s">
        <v>742</v>
      </c>
      <c r="G5" t="s">
        <v>192</v>
      </c>
      <c r="H5" t="s">
        <v>190</v>
      </c>
      <c r="I5" t="s">
        <v>743</v>
      </c>
      <c r="J5">
        <v>6</v>
      </c>
      <c r="K5" t="s">
        <v>190</v>
      </c>
      <c r="L5" t="s">
        <v>744</v>
      </c>
      <c r="M5">
        <v>1</v>
      </c>
      <c r="N5" t="s">
        <v>745</v>
      </c>
      <c r="O5" t="s">
        <v>746</v>
      </c>
      <c r="P5" t="s">
        <v>747</v>
      </c>
      <c r="Q5" t="s">
        <v>748</v>
      </c>
      <c r="R5" t="s">
        <v>749</v>
      </c>
      <c r="S5" t="s">
        <v>753</v>
      </c>
    </row>
    <row r="6" spans="1:19" x14ac:dyDescent="0.25">
      <c r="A6" t="s">
        <v>740</v>
      </c>
      <c r="B6">
        <v>5</v>
      </c>
      <c r="C6" t="s">
        <v>190</v>
      </c>
      <c r="D6" t="s">
        <v>741</v>
      </c>
      <c r="E6">
        <v>1</v>
      </c>
      <c r="F6" t="s">
        <v>742</v>
      </c>
      <c r="G6" t="s">
        <v>192</v>
      </c>
      <c r="H6" t="s">
        <v>190</v>
      </c>
      <c r="I6" t="s">
        <v>743</v>
      </c>
      <c r="J6">
        <v>6</v>
      </c>
      <c r="K6" t="s">
        <v>190</v>
      </c>
      <c r="L6" t="s">
        <v>744</v>
      </c>
      <c r="M6">
        <v>1</v>
      </c>
      <c r="N6" t="s">
        <v>745</v>
      </c>
      <c r="O6" t="s">
        <v>746</v>
      </c>
      <c r="P6" t="s">
        <v>747</v>
      </c>
      <c r="Q6" t="s">
        <v>748</v>
      </c>
      <c r="R6" t="s">
        <v>749</v>
      </c>
      <c r="S6" t="s">
        <v>754</v>
      </c>
    </row>
    <row r="7" spans="1:19" x14ac:dyDescent="0.25">
      <c r="A7" t="s">
        <v>740</v>
      </c>
      <c r="B7">
        <v>6</v>
      </c>
      <c r="C7" t="s">
        <v>190</v>
      </c>
      <c r="D7" t="s">
        <v>741</v>
      </c>
      <c r="E7">
        <v>1</v>
      </c>
      <c r="F7" t="s">
        <v>742</v>
      </c>
      <c r="G7" t="s">
        <v>192</v>
      </c>
      <c r="H7" t="s">
        <v>190</v>
      </c>
      <c r="I7" t="s">
        <v>743</v>
      </c>
      <c r="J7">
        <v>6</v>
      </c>
      <c r="K7" t="s">
        <v>190</v>
      </c>
      <c r="L7" t="s">
        <v>744</v>
      </c>
      <c r="M7">
        <v>1</v>
      </c>
      <c r="N7" t="s">
        <v>745</v>
      </c>
      <c r="O7" t="s">
        <v>746</v>
      </c>
      <c r="P7" t="s">
        <v>747</v>
      </c>
      <c r="Q7" t="s">
        <v>748</v>
      </c>
      <c r="R7" t="s">
        <v>749</v>
      </c>
      <c r="S7" t="s">
        <v>755</v>
      </c>
    </row>
    <row r="8" spans="1:19" x14ac:dyDescent="0.25">
      <c r="A8" t="s">
        <v>740</v>
      </c>
      <c r="B8">
        <v>7</v>
      </c>
      <c r="C8" t="s">
        <v>190</v>
      </c>
      <c r="D8" t="s">
        <v>741</v>
      </c>
      <c r="E8">
        <v>1</v>
      </c>
      <c r="F8" t="s">
        <v>742</v>
      </c>
      <c r="G8" t="s">
        <v>192</v>
      </c>
      <c r="H8" t="s">
        <v>190</v>
      </c>
      <c r="I8" t="s">
        <v>743</v>
      </c>
      <c r="J8">
        <v>6</v>
      </c>
      <c r="K8" t="s">
        <v>190</v>
      </c>
      <c r="L8" t="s">
        <v>744</v>
      </c>
      <c r="M8">
        <v>1</v>
      </c>
      <c r="N8" t="s">
        <v>745</v>
      </c>
      <c r="O8" t="s">
        <v>746</v>
      </c>
      <c r="P8" t="s">
        <v>747</v>
      </c>
      <c r="Q8" t="s">
        <v>748</v>
      </c>
      <c r="R8" t="s">
        <v>749</v>
      </c>
      <c r="S8" t="s">
        <v>756</v>
      </c>
    </row>
    <row r="9" spans="1:19" x14ac:dyDescent="0.25">
      <c r="A9" t="s">
        <v>740</v>
      </c>
      <c r="B9">
        <v>8</v>
      </c>
      <c r="C9" t="s">
        <v>190</v>
      </c>
      <c r="D9" t="s">
        <v>741</v>
      </c>
      <c r="E9">
        <v>1</v>
      </c>
      <c r="F9" t="s">
        <v>742</v>
      </c>
      <c r="G9" t="s">
        <v>192</v>
      </c>
      <c r="H9" t="s">
        <v>190</v>
      </c>
      <c r="I9" t="s">
        <v>743</v>
      </c>
      <c r="J9">
        <v>6</v>
      </c>
      <c r="K9" t="s">
        <v>190</v>
      </c>
      <c r="L9" t="s">
        <v>744</v>
      </c>
      <c r="M9">
        <v>1</v>
      </c>
      <c r="N9" t="s">
        <v>745</v>
      </c>
      <c r="O9" t="s">
        <v>746</v>
      </c>
      <c r="P9" t="s">
        <v>747</v>
      </c>
      <c r="Q9" t="s">
        <v>748</v>
      </c>
      <c r="R9" t="s">
        <v>749</v>
      </c>
      <c r="S9" t="s">
        <v>757</v>
      </c>
    </row>
    <row r="10" spans="1:19" x14ac:dyDescent="0.25">
      <c r="A10" t="s">
        <v>740</v>
      </c>
      <c r="B10">
        <v>9</v>
      </c>
      <c r="C10" t="s">
        <v>190</v>
      </c>
      <c r="D10" t="s">
        <v>741</v>
      </c>
      <c r="E10">
        <v>1</v>
      </c>
      <c r="F10" t="s">
        <v>742</v>
      </c>
      <c r="G10" t="s">
        <v>192</v>
      </c>
      <c r="H10" t="s">
        <v>190</v>
      </c>
      <c r="I10" t="s">
        <v>743</v>
      </c>
      <c r="J10">
        <v>6</v>
      </c>
      <c r="K10" t="s">
        <v>190</v>
      </c>
      <c r="L10" t="s">
        <v>744</v>
      </c>
      <c r="M10">
        <v>1</v>
      </c>
      <c r="N10" t="s">
        <v>745</v>
      </c>
      <c r="O10" t="s">
        <v>746</v>
      </c>
      <c r="P10" t="s">
        <v>747</v>
      </c>
      <c r="Q10" t="s">
        <v>748</v>
      </c>
      <c r="R10" t="s">
        <v>749</v>
      </c>
      <c r="S10" t="s">
        <v>758</v>
      </c>
    </row>
    <row r="11" spans="1:19" x14ac:dyDescent="0.25">
      <c r="A11" t="s">
        <v>740</v>
      </c>
      <c r="B11">
        <v>10</v>
      </c>
      <c r="C11" t="s">
        <v>190</v>
      </c>
      <c r="D11" t="s">
        <v>741</v>
      </c>
      <c r="E11">
        <v>1</v>
      </c>
      <c r="F11" t="s">
        <v>742</v>
      </c>
      <c r="G11" t="s">
        <v>192</v>
      </c>
      <c r="H11" t="s">
        <v>190</v>
      </c>
      <c r="I11" t="s">
        <v>743</v>
      </c>
      <c r="J11">
        <v>6</v>
      </c>
      <c r="K11" t="s">
        <v>190</v>
      </c>
      <c r="L11" t="s">
        <v>744</v>
      </c>
      <c r="M11">
        <v>1</v>
      </c>
      <c r="N11" t="s">
        <v>745</v>
      </c>
      <c r="O11" t="s">
        <v>746</v>
      </c>
      <c r="P11" t="s">
        <v>747</v>
      </c>
      <c r="Q11" t="s">
        <v>748</v>
      </c>
      <c r="R11" t="s">
        <v>749</v>
      </c>
      <c r="S11" t="s">
        <v>759</v>
      </c>
    </row>
    <row r="12" spans="1:19" x14ac:dyDescent="0.25">
      <c r="A12" t="s">
        <v>740</v>
      </c>
      <c r="B12">
        <v>11</v>
      </c>
      <c r="C12" t="s">
        <v>190</v>
      </c>
      <c r="D12" t="s">
        <v>741</v>
      </c>
      <c r="E12">
        <v>1</v>
      </c>
      <c r="F12" t="s">
        <v>742</v>
      </c>
      <c r="G12" t="s">
        <v>192</v>
      </c>
      <c r="H12" t="s">
        <v>190</v>
      </c>
      <c r="I12" t="s">
        <v>743</v>
      </c>
      <c r="J12">
        <v>6</v>
      </c>
      <c r="K12" t="s">
        <v>190</v>
      </c>
      <c r="L12" t="s">
        <v>744</v>
      </c>
      <c r="M12">
        <v>1</v>
      </c>
      <c r="N12" t="s">
        <v>745</v>
      </c>
      <c r="O12" t="s">
        <v>746</v>
      </c>
      <c r="P12" t="s">
        <v>747</v>
      </c>
      <c r="Q12" t="s">
        <v>748</v>
      </c>
      <c r="R12" t="s">
        <v>749</v>
      </c>
      <c r="S12" t="s">
        <v>760</v>
      </c>
    </row>
    <row r="13" spans="1:19" x14ac:dyDescent="0.25">
      <c r="A13" t="s">
        <v>740</v>
      </c>
      <c r="B13">
        <v>12</v>
      </c>
      <c r="C13" t="s">
        <v>190</v>
      </c>
      <c r="D13" t="s">
        <v>741</v>
      </c>
      <c r="E13">
        <v>1</v>
      </c>
      <c r="F13" t="s">
        <v>742</v>
      </c>
      <c r="G13" t="s">
        <v>192</v>
      </c>
      <c r="H13" t="s">
        <v>190</v>
      </c>
      <c r="I13" t="s">
        <v>743</v>
      </c>
      <c r="J13">
        <v>6</v>
      </c>
      <c r="K13" t="s">
        <v>190</v>
      </c>
      <c r="L13" t="s">
        <v>744</v>
      </c>
      <c r="M13">
        <v>1</v>
      </c>
      <c r="N13" t="s">
        <v>745</v>
      </c>
      <c r="O13" t="s">
        <v>746</v>
      </c>
      <c r="P13" t="s">
        <v>747</v>
      </c>
      <c r="Q13" t="s">
        <v>748</v>
      </c>
      <c r="R13" t="s">
        <v>749</v>
      </c>
      <c r="S13" t="s">
        <v>761</v>
      </c>
    </row>
    <row r="14" spans="1:19" x14ac:dyDescent="0.25">
      <c r="A14" t="s">
        <v>740</v>
      </c>
      <c r="B14">
        <v>13</v>
      </c>
      <c r="C14" t="s">
        <v>190</v>
      </c>
      <c r="D14" t="s">
        <v>741</v>
      </c>
      <c r="E14">
        <v>1</v>
      </c>
      <c r="F14" t="s">
        <v>742</v>
      </c>
      <c r="G14" t="s">
        <v>192</v>
      </c>
      <c r="H14" t="s">
        <v>190</v>
      </c>
      <c r="I14" t="s">
        <v>743</v>
      </c>
      <c r="J14">
        <v>6</v>
      </c>
      <c r="K14" t="s">
        <v>190</v>
      </c>
      <c r="L14" t="s">
        <v>744</v>
      </c>
      <c r="M14">
        <v>1</v>
      </c>
      <c r="N14" t="s">
        <v>745</v>
      </c>
      <c r="O14" t="s">
        <v>746</v>
      </c>
      <c r="P14" t="s">
        <v>747</v>
      </c>
      <c r="Q14" t="s">
        <v>748</v>
      </c>
      <c r="R14" t="s">
        <v>749</v>
      </c>
      <c r="S14" t="s">
        <v>762</v>
      </c>
    </row>
    <row r="15" spans="1:19" x14ac:dyDescent="0.25">
      <c r="A15" t="s">
        <v>740</v>
      </c>
      <c r="B15">
        <v>14</v>
      </c>
      <c r="C15" t="s">
        <v>190</v>
      </c>
      <c r="D15" t="s">
        <v>741</v>
      </c>
      <c r="E15">
        <v>1</v>
      </c>
      <c r="F15" t="s">
        <v>742</v>
      </c>
      <c r="G15" t="s">
        <v>192</v>
      </c>
      <c r="H15" t="s">
        <v>190</v>
      </c>
      <c r="I15" t="s">
        <v>743</v>
      </c>
      <c r="J15">
        <v>6</v>
      </c>
      <c r="K15" t="s">
        <v>190</v>
      </c>
      <c r="L15" t="s">
        <v>744</v>
      </c>
      <c r="M15">
        <v>1</v>
      </c>
      <c r="N15" t="s">
        <v>745</v>
      </c>
      <c r="O15" t="s">
        <v>746</v>
      </c>
      <c r="P15" t="s">
        <v>747</v>
      </c>
      <c r="Q15" t="s">
        <v>748</v>
      </c>
      <c r="R15" t="s">
        <v>749</v>
      </c>
      <c r="S15" t="s">
        <v>763</v>
      </c>
    </row>
    <row r="16" spans="1:19" x14ac:dyDescent="0.25">
      <c r="A16" t="s">
        <v>740</v>
      </c>
      <c r="B16">
        <v>15</v>
      </c>
      <c r="C16" t="s">
        <v>190</v>
      </c>
      <c r="D16" t="s">
        <v>741</v>
      </c>
      <c r="E16">
        <v>1</v>
      </c>
      <c r="F16" t="s">
        <v>742</v>
      </c>
      <c r="G16" t="s">
        <v>192</v>
      </c>
      <c r="H16" t="s">
        <v>190</v>
      </c>
      <c r="I16" t="s">
        <v>743</v>
      </c>
      <c r="J16">
        <v>6</v>
      </c>
      <c r="K16" t="s">
        <v>190</v>
      </c>
      <c r="L16" t="s">
        <v>744</v>
      </c>
      <c r="M16">
        <v>1</v>
      </c>
      <c r="N16" t="s">
        <v>745</v>
      </c>
      <c r="O16" t="s">
        <v>746</v>
      </c>
      <c r="P16" t="s">
        <v>747</v>
      </c>
      <c r="Q16" t="s">
        <v>748</v>
      </c>
      <c r="R16" t="s">
        <v>749</v>
      </c>
      <c r="S16" t="s">
        <v>764</v>
      </c>
    </row>
    <row r="17" spans="1:19" x14ac:dyDescent="0.25">
      <c r="A17" t="s">
        <v>740</v>
      </c>
      <c r="B17">
        <v>16</v>
      </c>
      <c r="C17" t="s">
        <v>190</v>
      </c>
      <c r="D17" t="s">
        <v>741</v>
      </c>
      <c r="E17">
        <v>1</v>
      </c>
      <c r="F17" t="s">
        <v>742</v>
      </c>
      <c r="G17" t="s">
        <v>192</v>
      </c>
      <c r="H17" t="s">
        <v>190</v>
      </c>
      <c r="I17" t="s">
        <v>743</v>
      </c>
      <c r="J17">
        <v>6</v>
      </c>
      <c r="K17" t="s">
        <v>190</v>
      </c>
      <c r="L17" t="s">
        <v>744</v>
      </c>
      <c r="M17">
        <v>1</v>
      </c>
      <c r="N17" t="s">
        <v>745</v>
      </c>
      <c r="O17" t="s">
        <v>746</v>
      </c>
      <c r="P17" t="s">
        <v>747</v>
      </c>
      <c r="Q17" t="s">
        <v>748</v>
      </c>
      <c r="R17" t="s">
        <v>749</v>
      </c>
      <c r="S17" t="s">
        <v>765</v>
      </c>
    </row>
    <row r="18" spans="1:19" x14ac:dyDescent="0.25">
      <c r="A18" t="s">
        <v>740</v>
      </c>
      <c r="B18">
        <v>17</v>
      </c>
      <c r="C18" t="s">
        <v>190</v>
      </c>
      <c r="D18" t="s">
        <v>741</v>
      </c>
      <c r="E18">
        <v>1</v>
      </c>
      <c r="F18" t="s">
        <v>742</v>
      </c>
      <c r="G18" t="s">
        <v>192</v>
      </c>
      <c r="H18" t="s">
        <v>190</v>
      </c>
      <c r="I18" t="s">
        <v>743</v>
      </c>
      <c r="J18">
        <v>6</v>
      </c>
      <c r="K18" t="s">
        <v>190</v>
      </c>
      <c r="L18" t="s">
        <v>744</v>
      </c>
      <c r="M18">
        <v>1</v>
      </c>
      <c r="N18" t="s">
        <v>745</v>
      </c>
      <c r="O18" t="s">
        <v>746</v>
      </c>
      <c r="P18" t="s">
        <v>747</v>
      </c>
      <c r="Q18" t="s">
        <v>748</v>
      </c>
      <c r="R18" t="s">
        <v>749</v>
      </c>
      <c r="S18" t="s">
        <v>766</v>
      </c>
    </row>
    <row r="19" spans="1:19" x14ac:dyDescent="0.25">
      <c r="A19" t="s">
        <v>740</v>
      </c>
      <c r="B19">
        <v>18</v>
      </c>
      <c r="C19" t="s">
        <v>190</v>
      </c>
      <c r="D19" t="s">
        <v>741</v>
      </c>
      <c r="E19">
        <v>1</v>
      </c>
      <c r="F19" t="s">
        <v>742</v>
      </c>
      <c r="G19" t="s">
        <v>192</v>
      </c>
      <c r="H19" t="s">
        <v>190</v>
      </c>
      <c r="I19" t="s">
        <v>743</v>
      </c>
      <c r="J19">
        <v>6</v>
      </c>
      <c r="K19" t="s">
        <v>190</v>
      </c>
      <c r="L19" t="s">
        <v>744</v>
      </c>
      <c r="M19">
        <v>1</v>
      </c>
      <c r="N19" t="s">
        <v>745</v>
      </c>
      <c r="O19" t="s">
        <v>746</v>
      </c>
      <c r="P19" t="s">
        <v>747</v>
      </c>
      <c r="Q19" t="s">
        <v>748</v>
      </c>
      <c r="R19" t="s">
        <v>749</v>
      </c>
      <c r="S19" t="s">
        <v>767</v>
      </c>
    </row>
    <row r="20" spans="1:19" x14ac:dyDescent="0.25">
      <c r="A20" t="s">
        <v>740</v>
      </c>
      <c r="B20">
        <v>19</v>
      </c>
      <c r="C20" t="s">
        <v>190</v>
      </c>
      <c r="D20" t="s">
        <v>741</v>
      </c>
      <c r="E20">
        <v>1</v>
      </c>
      <c r="F20" t="s">
        <v>742</v>
      </c>
      <c r="G20" t="s">
        <v>192</v>
      </c>
      <c r="H20" t="s">
        <v>190</v>
      </c>
      <c r="I20" t="s">
        <v>743</v>
      </c>
      <c r="J20">
        <v>6</v>
      </c>
      <c r="K20" t="s">
        <v>190</v>
      </c>
      <c r="L20" t="s">
        <v>744</v>
      </c>
      <c r="M20">
        <v>1</v>
      </c>
      <c r="N20" t="s">
        <v>745</v>
      </c>
      <c r="O20" t="s">
        <v>746</v>
      </c>
      <c r="P20" t="s">
        <v>747</v>
      </c>
      <c r="Q20" t="s">
        <v>748</v>
      </c>
      <c r="R20" t="s">
        <v>749</v>
      </c>
      <c r="S20" t="s">
        <v>768</v>
      </c>
    </row>
    <row r="21" spans="1:19" x14ac:dyDescent="0.25">
      <c r="A21" t="s">
        <v>740</v>
      </c>
      <c r="B21">
        <v>20</v>
      </c>
      <c r="C21" t="s">
        <v>190</v>
      </c>
      <c r="D21" t="s">
        <v>741</v>
      </c>
      <c r="E21">
        <v>1</v>
      </c>
      <c r="F21" t="s">
        <v>742</v>
      </c>
      <c r="G21" t="s">
        <v>192</v>
      </c>
      <c r="H21" t="s">
        <v>190</v>
      </c>
      <c r="I21" t="s">
        <v>743</v>
      </c>
      <c r="J21">
        <v>6</v>
      </c>
      <c r="K21" t="s">
        <v>190</v>
      </c>
      <c r="L21" t="s">
        <v>744</v>
      </c>
      <c r="M21">
        <v>1</v>
      </c>
      <c r="N21" t="s">
        <v>745</v>
      </c>
      <c r="O21" t="s">
        <v>746</v>
      </c>
      <c r="P21" t="s">
        <v>747</v>
      </c>
      <c r="Q21" t="s">
        <v>748</v>
      </c>
      <c r="R21" t="s">
        <v>749</v>
      </c>
      <c r="S21" t="s">
        <v>769</v>
      </c>
    </row>
    <row r="22" spans="1:19" x14ac:dyDescent="0.25">
      <c r="A22" t="s">
        <v>740</v>
      </c>
      <c r="B22">
        <v>21</v>
      </c>
      <c r="C22" t="s">
        <v>190</v>
      </c>
      <c r="D22" t="s">
        <v>741</v>
      </c>
      <c r="E22">
        <v>1</v>
      </c>
      <c r="F22" t="s">
        <v>742</v>
      </c>
      <c r="G22" t="s">
        <v>192</v>
      </c>
      <c r="H22" t="s">
        <v>190</v>
      </c>
      <c r="I22" t="s">
        <v>743</v>
      </c>
      <c r="J22">
        <v>6</v>
      </c>
      <c r="K22" t="s">
        <v>190</v>
      </c>
      <c r="L22" t="s">
        <v>744</v>
      </c>
      <c r="M22">
        <v>1</v>
      </c>
      <c r="N22" t="s">
        <v>745</v>
      </c>
      <c r="O22" t="s">
        <v>746</v>
      </c>
      <c r="P22" t="s">
        <v>747</v>
      </c>
      <c r="Q22" t="s">
        <v>748</v>
      </c>
      <c r="R22" t="s">
        <v>749</v>
      </c>
      <c r="S22" t="s">
        <v>770</v>
      </c>
    </row>
    <row r="23" spans="1:19" x14ac:dyDescent="0.25">
      <c r="A23" t="s">
        <v>740</v>
      </c>
      <c r="B23">
        <v>22</v>
      </c>
      <c r="C23" t="s">
        <v>190</v>
      </c>
      <c r="D23" t="s">
        <v>741</v>
      </c>
      <c r="E23">
        <v>1</v>
      </c>
      <c r="F23" t="s">
        <v>742</v>
      </c>
      <c r="G23" t="s">
        <v>192</v>
      </c>
      <c r="H23" t="s">
        <v>190</v>
      </c>
      <c r="I23" t="s">
        <v>743</v>
      </c>
      <c r="J23">
        <v>6</v>
      </c>
      <c r="K23" t="s">
        <v>190</v>
      </c>
      <c r="L23" t="s">
        <v>744</v>
      </c>
      <c r="M23">
        <v>1</v>
      </c>
      <c r="N23" t="s">
        <v>745</v>
      </c>
      <c r="O23" t="s">
        <v>746</v>
      </c>
      <c r="P23" t="s">
        <v>747</v>
      </c>
      <c r="Q23" t="s">
        <v>748</v>
      </c>
      <c r="R23" t="s">
        <v>749</v>
      </c>
      <c r="S23" t="s">
        <v>771</v>
      </c>
    </row>
    <row r="24" spans="1:19" x14ac:dyDescent="0.25">
      <c r="A24" t="s">
        <v>740</v>
      </c>
      <c r="B24">
        <v>23</v>
      </c>
      <c r="C24" t="s">
        <v>190</v>
      </c>
      <c r="D24" t="s">
        <v>741</v>
      </c>
      <c r="E24">
        <v>1</v>
      </c>
      <c r="F24" t="s">
        <v>742</v>
      </c>
      <c r="G24" t="s">
        <v>192</v>
      </c>
      <c r="H24" t="s">
        <v>190</v>
      </c>
      <c r="I24" t="s">
        <v>743</v>
      </c>
      <c r="J24">
        <v>6</v>
      </c>
      <c r="K24" t="s">
        <v>190</v>
      </c>
      <c r="L24" t="s">
        <v>744</v>
      </c>
      <c r="M24">
        <v>1</v>
      </c>
      <c r="N24" t="s">
        <v>745</v>
      </c>
      <c r="O24" t="s">
        <v>746</v>
      </c>
      <c r="P24" t="s">
        <v>747</v>
      </c>
      <c r="Q24" t="s">
        <v>748</v>
      </c>
      <c r="R24" t="s">
        <v>749</v>
      </c>
      <c r="S24" t="s">
        <v>772</v>
      </c>
    </row>
    <row r="25" spans="1:19" x14ac:dyDescent="0.25">
      <c r="A25" t="s">
        <v>740</v>
      </c>
      <c r="B25">
        <v>24</v>
      </c>
      <c r="C25" t="s">
        <v>190</v>
      </c>
      <c r="D25" t="s">
        <v>741</v>
      </c>
      <c r="E25">
        <v>1</v>
      </c>
      <c r="F25" t="s">
        <v>742</v>
      </c>
      <c r="G25" t="s">
        <v>192</v>
      </c>
      <c r="H25" t="s">
        <v>190</v>
      </c>
      <c r="I25" t="s">
        <v>743</v>
      </c>
      <c r="J25">
        <v>6</v>
      </c>
      <c r="K25" t="s">
        <v>190</v>
      </c>
      <c r="L25" t="s">
        <v>744</v>
      </c>
      <c r="M25">
        <v>1</v>
      </c>
      <c r="N25" t="s">
        <v>745</v>
      </c>
      <c r="O25" t="s">
        <v>746</v>
      </c>
      <c r="P25" t="s">
        <v>747</v>
      </c>
      <c r="Q25" t="s">
        <v>748</v>
      </c>
      <c r="R25" t="s">
        <v>749</v>
      </c>
      <c r="S25" t="s">
        <v>773</v>
      </c>
    </row>
    <row r="26" spans="1:19" x14ac:dyDescent="0.25">
      <c r="A26" t="s">
        <v>740</v>
      </c>
      <c r="B26">
        <v>25</v>
      </c>
      <c r="C26" t="s">
        <v>190</v>
      </c>
      <c r="D26" t="s">
        <v>741</v>
      </c>
      <c r="E26">
        <v>1</v>
      </c>
      <c r="F26" t="s">
        <v>742</v>
      </c>
      <c r="G26" t="s">
        <v>192</v>
      </c>
      <c r="H26" t="s">
        <v>190</v>
      </c>
      <c r="I26" t="s">
        <v>743</v>
      </c>
      <c r="J26">
        <v>6</v>
      </c>
      <c r="K26" t="s">
        <v>190</v>
      </c>
      <c r="L26" t="s">
        <v>744</v>
      </c>
      <c r="M26">
        <v>1</v>
      </c>
      <c r="N26" t="s">
        <v>745</v>
      </c>
      <c r="O26" t="s">
        <v>746</v>
      </c>
      <c r="P26" t="s">
        <v>747</v>
      </c>
      <c r="Q26" t="s">
        <v>748</v>
      </c>
      <c r="R26" t="s">
        <v>749</v>
      </c>
      <c r="S26" t="s">
        <v>774</v>
      </c>
    </row>
    <row r="27" spans="1:19" x14ac:dyDescent="0.25">
      <c r="A27" t="s">
        <v>740</v>
      </c>
      <c r="B27">
        <v>26</v>
      </c>
      <c r="C27" t="s">
        <v>190</v>
      </c>
      <c r="D27" t="s">
        <v>741</v>
      </c>
      <c r="E27">
        <v>1</v>
      </c>
      <c r="F27" t="s">
        <v>742</v>
      </c>
      <c r="G27" t="s">
        <v>192</v>
      </c>
      <c r="H27" t="s">
        <v>190</v>
      </c>
      <c r="I27" t="s">
        <v>743</v>
      </c>
      <c r="J27">
        <v>6</v>
      </c>
      <c r="K27" t="s">
        <v>190</v>
      </c>
      <c r="L27" t="s">
        <v>744</v>
      </c>
      <c r="M27">
        <v>1</v>
      </c>
      <c r="N27" t="s">
        <v>745</v>
      </c>
      <c r="O27" t="s">
        <v>746</v>
      </c>
      <c r="P27" t="s">
        <v>747</v>
      </c>
      <c r="Q27" t="s">
        <v>748</v>
      </c>
      <c r="R27" t="s">
        <v>749</v>
      </c>
      <c r="S27" t="s">
        <v>775</v>
      </c>
    </row>
    <row r="28" spans="1:19" x14ac:dyDescent="0.25">
      <c r="A28" t="s">
        <v>740</v>
      </c>
      <c r="B28">
        <v>27</v>
      </c>
      <c r="C28" t="s">
        <v>190</v>
      </c>
      <c r="D28" t="s">
        <v>741</v>
      </c>
      <c r="E28">
        <v>1</v>
      </c>
      <c r="F28" t="s">
        <v>742</v>
      </c>
      <c r="G28" t="s">
        <v>192</v>
      </c>
      <c r="H28" t="s">
        <v>190</v>
      </c>
      <c r="I28" t="s">
        <v>743</v>
      </c>
      <c r="J28">
        <v>6</v>
      </c>
      <c r="K28" t="s">
        <v>190</v>
      </c>
      <c r="L28" t="s">
        <v>744</v>
      </c>
      <c r="M28">
        <v>1</v>
      </c>
      <c r="N28" t="s">
        <v>745</v>
      </c>
      <c r="O28" t="s">
        <v>746</v>
      </c>
      <c r="P28" t="s">
        <v>747</v>
      </c>
      <c r="Q28" t="s">
        <v>748</v>
      </c>
      <c r="R28" t="s">
        <v>749</v>
      </c>
      <c r="S28" t="s">
        <v>776</v>
      </c>
    </row>
    <row r="29" spans="1:19" x14ac:dyDescent="0.25">
      <c r="A29" t="s">
        <v>740</v>
      </c>
      <c r="B29">
        <v>28</v>
      </c>
      <c r="C29" t="s">
        <v>190</v>
      </c>
      <c r="D29" t="s">
        <v>741</v>
      </c>
      <c r="E29">
        <v>1</v>
      </c>
      <c r="F29" t="s">
        <v>742</v>
      </c>
      <c r="G29" t="s">
        <v>192</v>
      </c>
      <c r="H29" t="s">
        <v>190</v>
      </c>
      <c r="I29" t="s">
        <v>743</v>
      </c>
      <c r="J29">
        <v>6</v>
      </c>
      <c r="K29" t="s">
        <v>190</v>
      </c>
      <c r="L29" t="s">
        <v>744</v>
      </c>
      <c r="M29">
        <v>1</v>
      </c>
      <c r="N29" t="s">
        <v>745</v>
      </c>
      <c r="O29" t="s">
        <v>746</v>
      </c>
      <c r="P29" t="s">
        <v>747</v>
      </c>
      <c r="Q29" t="s">
        <v>748</v>
      </c>
      <c r="R29" t="s">
        <v>749</v>
      </c>
      <c r="S29" t="s">
        <v>777</v>
      </c>
    </row>
    <row r="30" spans="1:19" x14ac:dyDescent="0.25">
      <c r="A30" t="s">
        <v>740</v>
      </c>
      <c r="B30">
        <v>29</v>
      </c>
      <c r="C30" t="s">
        <v>190</v>
      </c>
      <c r="D30" t="s">
        <v>741</v>
      </c>
      <c r="E30">
        <v>1</v>
      </c>
      <c r="F30" t="s">
        <v>742</v>
      </c>
      <c r="G30" t="s">
        <v>192</v>
      </c>
      <c r="H30" t="s">
        <v>190</v>
      </c>
      <c r="I30" t="s">
        <v>743</v>
      </c>
      <c r="J30">
        <v>6</v>
      </c>
      <c r="K30" t="s">
        <v>190</v>
      </c>
      <c r="L30" t="s">
        <v>744</v>
      </c>
      <c r="M30">
        <v>1</v>
      </c>
      <c r="N30" t="s">
        <v>745</v>
      </c>
      <c r="O30" t="s">
        <v>746</v>
      </c>
      <c r="P30" t="s">
        <v>747</v>
      </c>
      <c r="Q30" t="s">
        <v>748</v>
      </c>
      <c r="R30" t="s">
        <v>749</v>
      </c>
      <c r="S30" t="s">
        <v>778</v>
      </c>
    </row>
    <row r="31" spans="1:19" x14ac:dyDescent="0.25">
      <c r="A31" t="s">
        <v>740</v>
      </c>
      <c r="B31">
        <v>30</v>
      </c>
      <c r="C31" t="s">
        <v>190</v>
      </c>
      <c r="D31" t="s">
        <v>741</v>
      </c>
      <c r="E31">
        <v>1</v>
      </c>
      <c r="F31" t="s">
        <v>742</v>
      </c>
      <c r="G31" t="s">
        <v>192</v>
      </c>
      <c r="H31" t="s">
        <v>190</v>
      </c>
      <c r="I31" t="s">
        <v>743</v>
      </c>
      <c r="J31">
        <v>6</v>
      </c>
      <c r="K31" t="s">
        <v>190</v>
      </c>
      <c r="L31" t="s">
        <v>744</v>
      </c>
      <c r="M31">
        <v>1</v>
      </c>
      <c r="N31" t="s">
        <v>745</v>
      </c>
      <c r="O31" t="s">
        <v>746</v>
      </c>
      <c r="P31" t="s">
        <v>747</v>
      </c>
      <c r="Q31" t="s">
        <v>748</v>
      </c>
      <c r="R31" t="s">
        <v>749</v>
      </c>
      <c r="S31" t="s">
        <v>779</v>
      </c>
    </row>
    <row r="32" spans="1:19" x14ac:dyDescent="0.25">
      <c r="A32" t="s">
        <v>740</v>
      </c>
      <c r="B32">
        <v>31</v>
      </c>
      <c r="C32" t="s">
        <v>190</v>
      </c>
      <c r="D32" t="s">
        <v>741</v>
      </c>
      <c r="E32">
        <v>1</v>
      </c>
      <c r="F32" t="s">
        <v>742</v>
      </c>
      <c r="G32" t="s">
        <v>192</v>
      </c>
      <c r="H32" t="s">
        <v>190</v>
      </c>
      <c r="I32" t="s">
        <v>743</v>
      </c>
      <c r="J32">
        <v>6</v>
      </c>
      <c r="K32" t="s">
        <v>190</v>
      </c>
      <c r="L32" t="s">
        <v>744</v>
      </c>
      <c r="M32">
        <v>1</v>
      </c>
      <c r="N32" t="s">
        <v>745</v>
      </c>
      <c r="O32" t="s">
        <v>746</v>
      </c>
      <c r="P32" t="s">
        <v>747</v>
      </c>
      <c r="Q32" t="s">
        <v>748</v>
      </c>
      <c r="R32" t="s">
        <v>749</v>
      </c>
      <c r="S32" t="s">
        <v>780</v>
      </c>
    </row>
    <row r="33" spans="1:19" x14ac:dyDescent="0.25">
      <c r="A33" t="s">
        <v>740</v>
      </c>
      <c r="B33">
        <v>32</v>
      </c>
      <c r="C33" t="s">
        <v>190</v>
      </c>
      <c r="D33" t="s">
        <v>741</v>
      </c>
      <c r="E33">
        <v>1</v>
      </c>
      <c r="F33" t="s">
        <v>742</v>
      </c>
      <c r="G33" t="s">
        <v>192</v>
      </c>
      <c r="H33" t="s">
        <v>190</v>
      </c>
      <c r="I33" t="s">
        <v>743</v>
      </c>
      <c r="J33">
        <v>6</v>
      </c>
      <c r="K33" t="s">
        <v>190</v>
      </c>
      <c r="L33" t="s">
        <v>744</v>
      </c>
      <c r="M33">
        <v>1</v>
      </c>
      <c r="N33" t="s">
        <v>745</v>
      </c>
      <c r="O33" t="s">
        <v>746</v>
      </c>
      <c r="P33" t="s">
        <v>747</v>
      </c>
      <c r="Q33" t="s">
        <v>748</v>
      </c>
      <c r="R33" t="s">
        <v>749</v>
      </c>
      <c r="S33" t="s">
        <v>781</v>
      </c>
    </row>
    <row r="34" spans="1:19" x14ac:dyDescent="0.25">
      <c r="A34" t="s">
        <v>740</v>
      </c>
      <c r="B34">
        <v>33</v>
      </c>
      <c r="C34" t="s">
        <v>190</v>
      </c>
      <c r="D34" t="s">
        <v>741</v>
      </c>
      <c r="E34">
        <v>2</v>
      </c>
      <c r="F34" t="s">
        <v>742</v>
      </c>
      <c r="G34" t="s">
        <v>192</v>
      </c>
      <c r="H34" t="s">
        <v>190</v>
      </c>
      <c r="I34" t="s">
        <v>743</v>
      </c>
      <c r="J34">
        <v>6</v>
      </c>
      <c r="K34" t="s">
        <v>190</v>
      </c>
      <c r="L34" t="s">
        <v>744</v>
      </c>
      <c r="M34">
        <v>2</v>
      </c>
      <c r="N34" t="s">
        <v>745</v>
      </c>
      <c r="O34" t="s">
        <v>746</v>
      </c>
      <c r="P34" t="s">
        <v>747</v>
      </c>
      <c r="Q34" t="s">
        <v>748</v>
      </c>
      <c r="R34" t="s">
        <v>749</v>
      </c>
      <c r="S34" t="s">
        <v>782</v>
      </c>
    </row>
    <row r="35" spans="1:19" x14ac:dyDescent="0.25">
      <c r="A35" t="s">
        <v>740</v>
      </c>
      <c r="B35">
        <v>34</v>
      </c>
      <c r="C35" t="s">
        <v>190</v>
      </c>
      <c r="D35" t="s">
        <v>741</v>
      </c>
      <c r="E35">
        <v>2</v>
      </c>
      <c r="F35" t="s">
        <v>742</v>
      </c>
      <c r="G35" t="s">
        <v>192</v>
      </c>
      <c r="H35" t="s">
        <v>190</v>
      </c>
      <c r="I35" t="s">
        <v>743</v>
      </c>
      <c r="J35">
        <v>6</v>
      </c>
      <c r="K35" t="s">
        <v>190</v>
      </c>
      <c r="L35" t="s">
        <v>744</v>
      </c>
      <c r="M35">
        <v>2</v>
      </c>
      <c r="N35" t="s">
        <v>745</v>
      </c>
      <c r="O35" t="s">
        <v>746</v>
      </c>
      <c r="P35" t="s">
        <v>747</v>
      </c>
      <c r="Q35" t="s">
        <v>748</v>
      </c>
      <c r="R35" t="s">
        <v>749</v>
      </c>
      <c r="S35" t="s">
        <v>783</v>
      </c>
    </row>
    <row r="36" spans="1:19" x14ac:dyDescent="0.25">
      <c r="A36" t="s">
        <v>740</v>
      </c>
      <c r="B36">
        <v>35</v>
      </c>
      <c r="C36" t="s">
        <v>190</v>
      </c>
      <c r="D36" t="s">
        <v>741</v>
      </c>
      <c r="E36">
        <v>2</v>
      </c>
      <c r="F36" t="s">
        <v>742</v>
      </c>
      <c r="G36" t="s">
        <v>192</v>
      </c>
      <c r="H36" t="s">
        <v>190</v>
      </c>
      <c r="I36" t="s">
        <v>743</v>
      </c>
      <c r="J36">
        <v>6</v>
      </c>
      <c r="K36" t="s">
        <v>190</v>
      </c>
      <c r="L36" t="s">
        <v>744</v>
      </c>
      <c r="M36">
        <v>2</v>
      </c>
      <c r="N36" t="s">
        <v>745</v>
      </c>
      <c r="O36" t="s">
        <v>746</v>
      </c>
      <c r="P36" t="s">
        <v>747</v>
      </c>
      <c r="Q36" t="s">
        <v>748</v>
      </c>
      <c r="R36" t="s">
        <v>749</v>
      </c>
      <c r="S36" t="s">
        <v>784</v>
      </c>
    </row>
    <row r="37" spans="1:19" x14ac:dyDescent="0.25">
      <c r="A37" t="s">
        <v>740</v>
      </c>
      <c r="B37">
        <v>36</v>
      </c>
      <c r="C37" t="s">
        <v>190</v>
      </c>
      <c r="D37" t="s">
        <v>741</v>
      </c>
      <c r="E37">
        <v>2</v>
      </c>
      <c r="F37" t="s">
        <v>742</v>
      </c>
      <c r="G37" t="s">
        <v>192</v>
      </c>
      <c r="H37" t="s">
        <v>190</v>
      </c>
      <c r="I37" t="s">
        <v>743</v>
      </c>
      <c r="J37">
        <v>6</v>
      </c>
      <c r="K37" t="s">
        <v>190</v>
      </c>
      <c r="L37" t="s">
        <v>744</v>
      </c>
      <c r="M37">
        <v>2</v>
      </c>
      <c r="N37" t="s">
        <v>745</v>
      </c>
      <c r="O37" t="s">
        <v>746</v>
      </c>
      <c r="P37" t="s">
        <v>747</v>
      </c>
      <c r="Q37" t="s">
        <v>748</v>
      </c>
      <c r="R37" t="s">
        <v>749</v>
      </c>
      <c r="S37" t="s">
        <v>785</v>
      </c>
    </row>
    <row r="38" spans="1:19" x14ac:dyDescent="0.25">
      <c r="A38" t="s">
        <v>740</v>
      </c>
      <c r="B38">
        <v>37</v>
      </c>
      <c r="C38" t="s">
        <v>190</v>
      </c>
      <c r="D38" t="s">
        <v>741</v>
      </c>
      <c r="E38">
        <v>2</v>
      </c>
      <c r="F38" t="s">
        <v>742</v>
      </c>
      <c r="G38" t="s">
        <v>192</v>
      </c>
      <c r="H38" t="s">
        <v>190</v>
      </c>
      <c r="I38" t="s">
        <v>743</v>
      </c>
      <c r="J38">
        <v>6</v>
      </c>
      <c r="K38" t="s">
        <v>190</v>
      </c>
      <c r="L38" t="s">
        <v>744</v>
      </c>
      <c r="M38">
        <v>2</v>
      </c>
      <c r="N38" t="s">
        <v>745</v>
      </c>
      <c r="O38" t="s">
        <v>746</v>
      </c>
      <c r="P38" t="s">
        <v>747</v>
      </c>
      <c r="Q38" t="s">
        <v>748</v>
      </c>
      <c r="R38" t="s">
        <v>749</v>
      </c>
      <c r="S38" t="s">
        <v>786</v>
      </c>
    </row>
    <row r="39" spans="1:19" x14ac:dyDescent="0.25">
      <c r="A39" t="s">
        <v>740</v>
      </c>
      <c r="B39">
        <v>38</v>
      </c>
      <c r="C39" t="s">
        <v>190</v>
      </c>
      <c r="D39" t="s">
        <v>741</v>
      </c>
      <c r="E39">
        <v>2</v>
      </c>
      <c r="F39" t="s">
        <v>742</v>
      </c>
      <c r="G39" t="s">
        <v>192</v>
      </c>
      <c r="H39" t="s">
        <v>190</v>
      </c>
      <c r="I39" t="s">
        <v>743</v>
      </c>
      <c r="J39">
        <v>6</v>
      </c>
      <c r="K39" t="s">
        <v>190</v>
      </c>
      <c r="L39" t="s">
        <v>744</v>
      </c>
      <c r="M39">
        <v>2</v>
      </c>
      <c r="N39" t="s">
        <v>745</v>
      </c>
      <c r="O39" t="s">
        <v>746</v>
      </c>
      <c r="P39" t="s">
        <v>747</v>
      </c>
      <c r="Q39" t="s">
        <v>748</v>
      </c>
      <c r="R39" t="s">
        <v>749</v>
      </c>
      <c r="S39" t="s">
        <v>787</v>
      </c>
    </row>
    <row r="40" spans="1:19" x14ac:dyDescent="0.25">
      <c r="A40" t="s">
        <v>740</v>
      </c>
      <c r="B40">
        <v>39</v>
      </c>
      <c r="C40" t="s">
        <v>190</v>
      </c>
      <c r="D40" t="s">
        <v>741</v>
      </c>
      <c r="E40">
        <v>2</v>
      </c>
      <c r="F40" t="s">
        <v>742</v>
      </c>
      <c r="G40" t="s">
        <v>192</v>
      </c>
      <c r="H40" t="s">
        <v>190</v>
      </c>
      <c r="I40" t="s">
        <v>743</v>
      </c>
      <c r="J40">
        <v>6</v>
      </c>
      <c r="K40" t="s">
        <v>190</v>
      </c>
      <c r="L40" t="s">
        <v>744</v>
      </c>
      <c r="M40">
        <v>2</v>
      </c>
      <c r="N40" t="s">
        <v>745</v>
      </c>
      <c r="O40" t="s">
        <v>746</v>
      </c>
      <c r="P40" t="s">
        <v>747</v>
      </c>
      <c r="Q40" t="s">
        <v>748</v>
      </c>
      <c r="R40" t="s">
        <v>749</v>
      </c>
      <c r="S40" t="s">
        <v>788</v>
      </c>
    </row>
    <row r="41" spans="1:19" x14ac:dyDescent="0.25">
      <c r="A41" t="s">
        <v>740</v>
      </c>
      <c r="B41">
        <v>40</v>
      </c>
      <c r="C41" t="s">
        <v>190</v>
      </c>
      <c r="D41" t="s">
        <v>741</v>
      </c>
      <c r="E41">
        <v>2</v>
      </c>
      <c r="F41" t="s">
        <v>742</v>
      </c>
      <c r="G41" t="s">
        <v>192</v>
      </c>
      <c r="H41" t="s">
        <v>190</v>
      </c>
      <c r="I41" t="s">
        <v>743</v>
      </c>
      <c r="J41">
        <v>6</v>
      </c>
      <c r="K41" t="s">
        <v>190</v>
      </c>
      <c r="L41" t="s">
        <v>744</v>
      </c>
      <c r="M41">
        <v>2</v>
      </c>
      <c r="N41" t="s">
        <v>745</v>
      </c>
      <c r="O41" t="s">
        <v>746</v>
      </c>
      <c r="P41" t="s">
        <v>747</v>
      </c>
      <c r="Q41" t="s">
        <v>748</v>
      </c>
      <c r="R41" t="s">
        <v>749</v>
      </c>
      <c r="S41" t="s">
        <v>789</v>
      </c>
    </row>
    <row r="42" spans="1:19" x14ac:dyDescent="0.25">
      <c r="A42" t="s">
        <v>740</v>
      </c>
      <c r="B42">
        <v>41</v>
      </c>
      <c r="C42" t="s">
        <v>190</v>
      </c>
      <c r="D42" t="s">
        <v>741</v>
      </c>
      <c r="E42">
        <v>2</v>
      </c>
      <c r="F42" t="s">
        <v>742</v>
      </c>
      <c r="G42" t="s">
        <v>192</v>
      </c>
      <c r="H42" t="s">
        <v>190</v>
      </c>
      <c r="I42" t="s">
        <v>743</v>
      </c>
      <c r="J42">
        <v>6</v>
      </c>
      <c r="K42" t="s">
        <v>190</v>
      </c>
      <c r="L42" t="s">
        <v>744</v>
      </c>
      <c r="M42">
        <v>2</v>
      </c>
      <c r="N42" t="s">
        <v>745</v>
      </c>
      <c r="O42" t="s">
        <v>746</v>
      </c>
      <c r="P42" t="s">
        <v>747</v>
      </c>
      <c r="Q42" t="s">
        <v>748</v>
      </c>
      <c r="R42" t="s">
        <v>749</v>
      </c>
      <c r="S42" t="s">
        <v>790</v>
      </c>
    </row>
    <row r="43" spans="1:19" x14ac:dyDescent="0.25">
      <c r="A43" t="s">
        <v>740</v>
      </c>
      <c r="B43">
        <v>42</v>
      </c>
      <c r="C43" t="s">
        <v>190</v>
      </c>
      <c r="D43" t="s">
        <v>741</v>
      </c>
      <c r="E43">
        <v>2</v>
      </c>
      <c r="F43" t="s">
        <v>742</v>
      </c>
      <c r="G43" t="s">
        <v>192</v>
      </c>
      <c r="H43" t="s">
        <v>190</v>
      </c>
      <c r="I43" t="s">
        <v>743</v>
      </c>
      <c r="J43">
        <v>6</v>
      </c>
      <c r="K43" t="s">
        <v>190</v>
      </c>
      <c r="L43" t="s">
        <v>744</v>
      </c>
      <c r="M43">
        <v>2</v>
      </c>
      <c r="N43" t="s">
        <v>745</v>
      </c>
      <c r="O43" t="s">
        <v>746</v>
      </c>
      <c r="P43" t="s">
        <v>747</v>
      </c>
      <c r="Q43" t="s">
        <v>748</v>
      </c>
      <c r="R43" t="s">
        <v>749</v>
      </c>
      <c r="S43" t="s">
        <v>791</v>
      </c>
    </row>
    <row r="44" spans="1:19" x14ac:dyDescent="0.25">
      <c r="A44" t="s">
        <v>740</v>
      </c>
      <c r="B44">
        <v>43</v>
      </c>
      <c r="C44" t="s">
        <v>190</v>
      </c>
      <c r="D44" t="s">
        <v>741</v>
      </c>
      <c r="E44">
        <v>2</v>
      </c>
      <c r="F44" t="s">
        <v>742</v>
      </c>
      <c r="G44" t="s">
        <v>192</v>
      </c>
      <c r="H44" t="s">
        <v>190</v>
      </c>
      <c r="I44" t="s">
        <v>743</v>
      </c>
      <c r="J44">
        <v>6</v>
      </c>
      <c r="K44" t="s">
        <v>190</v>
      </c>
      <c r="L44" t="s">
        <v>744</v>
      </c>
      <c r="M44">
        <v>2</v>
      </c>
      <c r="N44" t="s">
        <v>745</v>
      </c>
      <c r="O44" t="s">
        <v>746</v>
      </c>
      <c r="P44" t="s">
        <v>747</v>
      </c>
      <c r="Q44" t="s">
        <v>748</v>
      </c>
      <c r="R44" t="s">
        <v>749</v>
      </c>
      <c r="S44" t="s">
        <v>792</v>
      </c>
    </row>
    <row r="45" spans="1:19" x14ac:dyDescent="0.25">
      <c r="A45" t="s">
        <v>740</v>
      </c>
      <c r="B45">
        <v>44</v>
      </c>
      <c r="C45" t="s">
        <v>190</v>
      </c>
      <c r="D45" t="s">
        <v>741</v>
      </c>
      <c r="E45">
        <v>2</v>
      </c>
      <c r="F45" t="s">
        <v>742</v>
      </c>
      <c r="G45" t="s">
        <v>192</v>
      </c>
      <c r="H45" t="s">
        <v>190</v>
      </c>
      <c r="I45" t="s">
        <v>743</v>
      </c>
      <c r="J45">
        <v>6</v>
      </c>
      <c r="K45" t="s">
        <v>190</v>
      </c>
      <c r="L45" t="s">
        <v>744</v>
      </c>
      <c r="M45">
        <v>2</v>
      </c>
      <c r="N45" t="s">
        <v>745</v>
      </c>
      <c r="O45" t="s">
        <v>746</v>
      </c>
      <c r="P45" t="s">
        <v>747</v>
      </c>
      <c r="Q45" t="s">
        <v>748</v>
      </c>
      <c r="R45" t="s">
        <v>749</v>
      </c>
      <c r="S45" t="s">
        <v>793</v>
      </c>
    </row>
    <row r="46" spans="1:19" x14ac:dyDescent="0.25">
      <c r="A46" t="s">
        <v>740</v>
      </c>
      <c r="B46">
        <v>45</v>
      </c>
      <c r="C46" t="s">
        <v>190</v>
      </c>
      <c r="D46" t="s">
        <v>741</v>
      </c>
      <c r="E46">
        <v>2</v>
      </c>
      <c r="F46" t="s">
        <v>742</v>
      </c>
      <c r="G46" t="s">
        <v>192</v>
      </c>
      <c r="H46" t="s">
        <v>190</v>
      </c>
      <c r="I46" t="s">
        <v>743</v>
      </c>
      <c r="J46">
        <v>6</v>
      </c>
      <c r="K46" t="s">
        <v>190</v>
      </c>
      <c r="L46" t="s">
        <v>744</v>
      </c>
      <c r="M46">
        <v>2</v>
      </c>
      <c r="N46" t="s">
        <v>745</v>
      </c>
      <c r="O46" t="s">
        <v>746</v>
      </c>
      <c r="P46" t="s">
        <v>747</v>
      </c>
      <c r="Q46" t="s">
        <v>748</v>
      </c>
      <c r="R46" t="s">
        <v>749</v>
      </c>
      <c r="S46" t="s">
        <v>794</v>
      </c>
    </row>
    <row r="47" spans="1:19" x14ac:dyDescent="0.25">
      <c r="A47" t="s">
        <v>740</v>
      </c>
      <c r="B47">
        <v>46</v>
      </c>
      <c r="C47" t="s">
        <v>190</v>
      </c>
      <c r="D47" t="s">
        <v>741</v>
      </c>
      <c r="E47">
        <v>2</v>
      </c>
      <c r="F47" t="s">
        <v>742</v>
      </c>
      <c r="G47" t="s">
        <v>192</v>
      </c>
      <c r="H47" t="s">
        <v>190</v>
      </c>
      <c r="I47" t="s">
        <v>743</v>
      </c>
      <c r="J47">
        <v>6</v>
      </c>
      <c r="K47" t="s">
        <v>190</v>
      </c>
      <c r="L47" t="s">
        <v>744</v>
      </c>
      <c r="M47">
        <v>2</v>
      </c>
      <c r="N47" t="s">
        <v>745</v>
      </c>
      <c r="O47" t="s">
        <v>746</v>
      </c>
      <c r="P47" t="s">
        <v>747</v>
      </c>
      <c r="Q47" t="s">
        <v>748</v>
      </c>
      <c r="R47" t="s">
        <v>749</v>
      </c>
      <c r="S47" t="s">
        <v>795</v>
      </c>
    </row>
    <row r="48" spans="1:19" x14ac:dyDescent="0.25">
      <c r="A48" t="s">
        <v>740</v>
      </c>
      <c r="B48">
        <v>47</v>
      </c>
      <c r="C48" t="s">
        <v>190</v>
      </c>
      <c r="D48" t="s">
        <v>741</v>
      </c>
      <c r="E48">
        <v>2</v>
      </c>
      <c r="F48" t="s">
        <v>742</v>
      </c>
      <c r="G48" t="s">
        <v>192</v>
      </c>
      <c r="H48" t="s">
        <v>190</v>
      </c>
      <c r="I48" t="s">
        <v>743</v>
      </c>
      <c r="J48">
        <v>6</v>
      </c>
      <c r="K48" t="s">
        <v>190</v>
      </c>
      <c r="L48" t="s">
        <v>744</v>
      </c>
      <c r="M48">
        <v>2</v>
      </c>
      <c r="N48" t="s">
        <v>745</v>
      </c>
      <c r="O48" t="s">
        <v>746</v>
      </c>
      <c r="P48" t="s">
        <v>747</v>
      </c>
      <c r="Q48" t="s">
        <v>748</v>
      </c>
      <c r="R48" t="s">
        <v>749</v>
      </c>
      <c r="S48" t="s">
        <v>796</v>
      </c>
    </row>
    <row r="49" spans="1:19" x14ac:dyDescent="0.25">
      <c r="A49" t="s">
        <v>740</v>
      </c>
      <c r="B49">
        <v>48</v>
      </c>
      <c r="C49" t="s">
        <v>190</v>
      </c>
      <c r="D49" t="s">
        <v>741</v>
      </c>
      <c r="E49">
        <v>2</v>
      </c>
      <c r="F49" t="s">
        <v>742</v>
      </c>
      <c r="G49" t="s">
        <v>192</v>
      </c>
      <c r="H49" t="s">
        <v>190</v>
      </c>
      <c r="I49" t="s">
        <v>743</v>
      </c>
      <c r="J49">
        <v>6</v>
      </c>
      <c r="K49" t="s">
        <v>190</v>
      </c>
      <c r="L49" t="s">
        <v>744</v>
      </c>
      <c r="M49">
        <v>2</v>
      </c>
      <c r="N49" t="s">
        <v>745</v>
      </c>
      <c r="O49" t="s">
        <v>746</v>
      </c>
      <c r="P49" t="s">
        <v>747</v>
      </c>
      <c r="Q49" t="s">
        <v>748</v>
      </c>
      <c r="R49" t="s">
        <v>749</v>
      </c>
      <c r="S49" t="s">
        <v>797</v>
      </c>
    </row>
    <row r="50" spans="1:19" x14ac:dyDescent="0.25">
      <c r="A50" t="s">
        <v>740</v>
      </c>
      <c r="B50">
        <v>49</v>
      </c>
      <c r="C50" t="s">
        <v>190</v>
      </c>
      <c r="D50" t="s">
        <v>741</v>
      </c>
      <c r="E50">
        <v>2</v>
      </c>
      <c r="F50" t="s">
        <v>742</v>
      </c>
      <c r="G50" t="s">
        <v>192</v>
      </c>
      <c r="H50" t="s">
        <v>190</v>
      </c>
      <c r="I50" t="s">
        <v>743</v>
      </c>
      <c r="J50">
        <v>6</v>
      </c>
      <c r="K50" t="s">
        <v>190</v>
      </c>
      <c r="L50" t="s">
        <v>744</v>
      </c>
      <c r="M50">
        <v>2</v>
      </c>
      <c r="N50" t="s">
        <v>745</v>
      </c>
      <c r="O50" t="s">
        <v>746</v>
      </c>
      <c r="P50" t="s">
        <v>747</v>
      </c>
      <c r="Q50" t="s">
        <v>748</v>
      </c>
      <c r="R50" t="s">
        <v>749</v>
      </c>
      <c r="S50" t="s">
        <v>798</v>
      </c>
    </row>
    <row r="51" spans="1:19" x14ac:dyDescent="0.25">
      <c r="A51" t="s">
        <v>740</v>
      </c>
      <c r="B51">
        <v>50</v>
      </c>
      <c r="C51" t="s">
        <v>190</v>
      </c>
      <c r="D51" t="s">
        <v>741</v>
      </c>
      <c r="E51">
        <v>2</v>
      </c>
      <c r="F51" t="s">
        <v>742</v>
      </c>
      <c r="G51" t="s">
        <v>192</v>
      </c>
      <c r="H51" t="s">
        <v>190</v>
      </c>
      <c r="I51" t="s">
        <v>743</v>
      </c>
      <c r="J51">
        <v>6</v>
      </c>
      <c r="K51" t="s">
        <v>190</v>
      </c>
      <c r="L51" t="s">
        <v>744</v>
      </c>
      <c r="M51">
        <v>2</v>
      </c>
      <c r="N51" t="s">
        <v>745</v>
      </c>
      <c r="O51" t="s">
        <v>746</v>
      </c>
      <c r="P51" t="s">
        <v>747</v>
      </c>
      <c r="Q51" t="s">
        <v>748</v>
      </c>
      <c r="R51" t="s">
        <v>749</v>
      </c>
      <c r="S51" t="s">
        <v>799</v>
      </c>
    </row>
    <row r="52" spans="1:19" x14ac:dyDescent="0.25">
      <c r="A52" t="s">
        <v>740</v>
      </c>
      <c r="B52">
        <v>51</v>
      </c>
      <c r="C52" t="s">
        <v>190</v>
      </c>
      <c r="D52" t="s">
        <v>741</v>
      </c>
      <c r="E52">
        <v>2</v>
      </c>
      <c r="F52" t="s">
        <v>742</v>
      </c>
      <c r="G52" t="s">
        <v>192</v>
      </c>
      <c r="H52" t="s">
        <v>190</v>
      </c>
      <c r="I52" t="s">
        <v>743</v>
      </c>
      <c r="J52">
        <v>6</v>
      </c>
      <c r="K52" t="s">
        <v>190</v>
      </c>
      <c r="L52" t="s">
        <v>744</v>
      </c>
      <c r="M52">
        <v>2</v>
      </c>
      <c r="N52" t="s">
        <v>745</v>
      </c>
      <c r="O52" t="s">
        <v>746</v>
      </c>
      <c r="P52" t="s">
        <v>747</v>
      </c>
      <c r="Q52" t="s">
        <v>748</v>
      </c>
      <c r="R52" t="s">
        <v>749</v>
      </c>
      <c r="S52" t="s">
        <v>800</v>
      </c>
    </row>
    <row r="53" spans="1:19" x14ac:dyDescent="0.25">
      <c r="A53" t="s">
        <v>740</v>
      </c>
      <c r="B53">
        <v>52</v>
      </c>
      <c r="C53" t="s">
        <v>190</v>
      </c>
      <c r="D53" t="s">
        <v>741</v>
      </c>
      <c r="E53">
        <v>2</v>
      </c>
      <c r="F53" t="s">
        <v>742</v>
      </c>
      <c r="G53" t="s">
        <v>192</v>
      </c>
      <c r="H53" t="s">
        <v>190</v>
      </c>
      <c r="I53" t="s">
        <v>743</v>
      </c>
      <c r="J53">
        <v>6</v>
      </c>
      <c r="K53" t="s">
        <v>190</v>
      </c>
      <c r="L53" t="s">
        <v>744</v>
      </c>
      <c r="M53">
        <v>2</v>
      </c>
      <c r="N53" t="s">
        <v>745</v>
      </c>
      <c r="O53" t="s">
        <v>746</v>
      </c>
      <c r="P53" t="s">
        <v>747</v>
      </c>
      <c r="Q53" t="s">
        <v>748</v>
      </c>
      <c r="R53" t="s">
        <v>749</v>
      </c>
      <c r="S53" t="s">
        <v>801</v>
      </c>
    </row>
    <row r="54" spans="1:19" x14ac:dyDescent="0.25">
      <c r="A54" t="s">
        <v>740</v>
      </c>
      <c r="B54">
        <v>53</v>
      </c>
      <c r="C54" t="s">
        <v>190</v>
      </c>
      <c r="D54" t="s">
        <v>741</v>
      </c>
      <c r="E54">
        <v>2</v>
      </c>
      <c r="F54" t="s">
        <v>742</v>
      </c>
      <c r="G54" t="s">
        <v>192</v>
      </c>
      <c r="H54" t="s">
        <v>190</v>
      </c>
      <c r="I54" t="s">
        <v>743</v>
      </c>
      <c r="J54">
        <v>6</v>
      </c>
      <c r="K54" t="s">
        <v>190</v>
      </c>
      <c r="L54" t="s">
        <v>744</v>
      </c>
      <c r="M54">
        <v>2</v>
      </c>
      <c r="N54" t="s">
        <v>745</v>
      </c>
      <c r="O54" t="s">
        <v>746</v>
      </c>
      <c r="P54" t="s">
        <v>747</v>
      </c>
      <c r="Q54" t="s">
        <v>748</v>
      </c>
      <c r="R54" t="s">
        <v>749</v>
      </c>
      <c r="S54" t="s">
        <v>802</v>
      </c>
    </row>
    <row r="55" spans="1:19" x14ac:dyDescent="0.25">
      <c r="A55" t="s">
        <v>740</v>
      </c>
      <c r="B55">
        <v>54</v>
      </c>
      <c r="C55" t="s">
        <v>190</v>
      </c>
      <c r="D55" t="s">
        <v>741</v>
      </c>
      <c r="E55">
        <v>2</v>
      </c>
      <c r="F55" t="s">
        <v>742</v>
      </c>
      <c r="G55" t="s">
        <v>192</v>
      </c>
      <c r="H55" t="s">
        <v>190</v>
      </c>
      <c r="I55" t="s">
        <v>743</v>
      </c>
      <c r="J55">
        <v>6</v>
      </c>
      <c r="K55" t="s">
        <v>190</v>
      </c>
      <c r="L55" t="s">
        <v>744</v>
      </c>
      <c r="M55">
        <v>2</v>
      </c>
      <c r="N55" t="s">
        <v>745</v>
      </c>
      <c r="O55" t="s">
        <v>746</v>
      </c>
      <c r="P55" t="s">
        <v>747</v>
      </c>
      <c r="Q55" t="s">
        <v>748</v>
      </c>
      <c r="R55" t="s">
        <v>749</v>
      </c>
      <c r="S55" t="s">
        <v>803</v>
      </c>
    </row>
    <row r="56" spans="1:19" x14ac:dyDescent="0.25">
      <c r="A56" t="s">
        <v>740</v>
      </c>
      <c r="B56">
        <v>55</v>
      </c>
      <c r="C56" t="s">
        <v>190</v>
      </c>
      <c r="D56" t="s">
        <v>741</v>
      </c>
      <c r="E56">
        <v>2</v>
      </c>
      <c r="F56" t="s">
        <v>742</v>
      </c>
      <c r="G56" t="s">
        <v>192</v>
      </c>
      <c r="H56" t="s">
        <v>190</v>
      </c>
      <c r="I56" t="s">
        <v>743</v>
      </c>
      <c r="J56">
        <v>6</v>
      </c>
      <c r="K56" t="s">
        <v>190</v>
      </c>
      <c r="L56" t="s">
        <v>744</v>
      </c>
      <c r="M56">
        <v>2</v>
      </c>
      <c r="N56" t="s">
        <v>745</v>
      </c>
      <c r="O56" t="s">
        <v>746</v>
      </c>
      <c r="P56" t="s">
        <v>747</v>
      </c>
      <c r="Q56" t="s">
        <v>748</v>
      </c>
      <c r="R56" t="s">
        <v>749</v>
      </c>
      <c r="S56" t="s">
        <v>804</v>
      </c>
    </row>
    <row r="57" spans="1:19" x14ac:dyDescent="0.25">
      <c r="A57" t="s">
        <v>740</v>
      </c>
      <c r="B57">
        <v>56</v>
      </c>
      <c r="C57" t="s">
        <v>190</v>
      </c>
      <c r="D57" t="s">
        <v>741</v>
      </c>
      <c r="E57">
        <v>2</v>
      </c>
      <c r="F57" t="s">
        <v>742</v>
      </c>
      <c r="G57" t="s">
        <v>192</v>
      </c>
      <c r="H57" t="s">
        <v>190</v>
      </c>
      <c r="I57" t="s">
        <v>743</v>
      </c>
      <c r="J57">
        <v>6</v>
      </c>
      <c r="K57" t="s">
        <v>190</v>
      </c>
      <c r="L57" t="s">
        <v>744</v>
      </c>
      <c r="M57">
        <v>2</v>
      </c>
      <c r="N57" t="s">
        <v>745</v>
      </c>
      <c r="O57" t="s">
        <v>746</v>
      </c>
      <c r="P57" t="s">
        <v>747</v>
      </c>
      <c r="Q57" t="s">
        <v>748</v>
      </c>
      <c r="R57" t="s">
        <v>749</v>
      </c>
      <c r="S57" t="s">
        <v>805</v>
      </c>
    </row>
    <row r="58" spans="1:19" x14ac:dyDescent="0.25">
      <c r="A58" t="s">
        <v>740</v>
      </c>
      <c r="B58">
        <v>57</v>
      </c>
      <c r="C58" t="s">
        <v>190</v>
      </c>
      <c r="D58" t="s">
        <v>741</v>
      </c>
      <c r="E58">
        <v>3</v>
      </c>
      <c r="F58" t="s">
        <v>742</v>
      </c>
      <c r="G58" t="s">
        <v>192</v>
      </c>
      <c r="H58" t="s">
        <v>190</v>
      </c>
      <c r="I58" t="s">
        <v>743</v>
      </c>
      <c r="J58">
        <v>6</v>
      </c>
      <c r="K58" t="s">
        <v>190</v>
      </c>
      <c r="L58" t="s">
        <v>744</v>
      </c>
      <c r="M58">
        <v>3</v>
      </c>
      <c r="N58" t="s">
        <v>745</v>
      </c>
      <c r="O58" t="s">
        <v>746</v>
      </c>
      <c r="P58" t="s">
        <v>747</v>
      </c>
      <c r="Q58" t="s">
        <v>748</v>
      </c>
      <c r="R58" t="s">
        <v>749</v>
      </c>
      <c r="S58" t="s">
        <v>806</v>
      </c>
    </row>
    <row r="59" spans="1:19" x14ac:dyDescent="0.25">
      <c r="A59" t="s">
        <v>740</v>
      </c>
      <c r="B59">
        <v>58</v>
      </c>
      <c r="C59" t="s">
        <v>190</v>
      </c>
      <c r="D59" t="s">
        <v>741</v>
      </c>
      <c r="E59">
        <v>3</v>
      </c>
      <c r="F59" t="s">
        <v>742</v>
      </c>
      <c r="G59" t="s">
        <v>192</v>
      </c>
      <c r="H59" t="s">
        <v>190</v>
      </c>
      <c r="I59" t="s">
        <v>743</v>
      </c>
      <c r="J59">
        <v>6</v>
      </c>
      <c r="K59" t="s">
        <v>190</v>
      </c>
      <c r="L59" t="s">
        <v>744</v>
      </c>
      <c r="M59">
        <v>3</v>
      </c>
      <c r="N59" t="s">
        <v>745</v>
      </c>
      <c r="O59" t="s">
        <v>746</v>
      </c>
      <c r="P59" t="s">
        <v>747</v>
      </c>
      <c r="Q59" t="s">
        <v>748</v>
      </c>
      <c r="R59" t="s">
        <v>749</v>
      </c>
      <c r="S59" t="s">
        <v>807</v>
      </c>
    </row>
    <row r="60" spans="1:19" x14ac:dyDescent="0.25">
      <c r="A60" t="s">
        <v>740</v>
      </c>
      <c r="B60">
        <v>59</v>
      </c>
      <c r="C60" t="s">
        <v>190</v>
      </c>
      <c r="D60" t="s">
        <v>741</v>
      </c>
      <c r="E60">
        <v>3</v>
      </c>
      <c r="F60" t="s">
        <v>742</v>
      </c>
      <c r="G60" t="s">
        <v>192</v>
      </c>
      <c r="H60" t="s">
        <v>190</v>
      </c>
      <c r="I60" t="s">
        <v>743</v>
      </c>
      <c r="J60">
        <v>6</v>
      </c>
      <c r="K60" t="s">
        <v>190</v>
      </c>
      <c r="L60" t="s">
        <v>744</v>
      </c>
      <c r="M60">
        <v>3</v>
      </c>
      <c r="N60" t="s">
        <v>745</v>
      </c>
      <c r="O60" t="s">
        <v>746</v>
      </c>
      <c r="P60" t="s">
        <v>747</v>
      </c>
      <c r="Q60" t="s">
        <v>748</v>
      </c>
      <c r="R60" t="s">
        <v>749</v>
      </c>
      <c r="S60" t="s">
        <v>808</v>
      </c>
    </row>
    <row r="61" spans="1:19" x14ac:dyDescent="0.25">
      <c r="A61" t="s">
        <v>740</v>
      </c>
      <c r="B61">
        <v>60</v>
      </c>
      <c r="C61" t="s">
        <v>190</v>
      </c>
      <c r="D61" t="s">
        <v>741</v>
      </c>
      <c r="E61">
        <v>3</v>
      </c>
      <c r="F61" t="s">
        <v>742</v>
      </c>
      <c r="G61" t="s">
        <v>192</v>
      </c>
      <c r="H61" t="s">
        <v>190</v>
      </c>
      <c r="I61" t="s">
        <v>743</v>
      </c>
      <c r="J61">
        <v>6</v>
      </c>
      <c r="K61" t="s">
        <v>190</v>
      </c>
      <c r="L61" t="s">
        <v>744</v>
      </c>
      <c r="M61">
        <v>3</v>
      </c>
      <c r="N61" t="s">
        <v>745</v>
      </c>
      <c r="O61" t="s">
        <v>746</v>
      </c>
      <c r="P61" t="s">
        <v>747</v>
      </c>
      <c r="Q61" t="s">
        <v>748</v>
      </c>
      <c r="R61" t="s">
        <v>749</v>
      </c>
      <c r="S61" t="s">
        <v>809</v>
      </c>
    </row>
    <row r="62" spans="1:19" x14ac:dyDescent="0.25">
      <c r="A62" t="s">
        <v>740</v>
      </c>
      <c r="B62">
        <v>61</v>
      </c>
      <c r="C62" t="s">
        <v>190</v>
      </c>
      <c r="D62" t="s">
        <v>741</v>
      </c>
      <c r="E62">
        <v>3</v>
      </c>
      <c r="F62" t="s">
        <v>742</v>
      </c>
      <c r="G62" t="s">
        <v>192</v>
      </c>
      <c r="H62" t="s">
        <v>190</v>
      </c>
      <c r="I62" t="s">
        <v>743</v>
      </c>
      <c r="J62">
        <v>6</v>
      </c>
      <c r="K62" t="s">
        <v>190</v>
      </c>
      <c r="L62" t="s">
        <v>744</v>
      </c>
      <c r="M62">
        <v>3</v>
      </c>
      <c r="N62" t="s">
        <v>745</v>
      </c>
      <c r="O62" t="s">
        <v>746</v>
      </c>
      <c r="P62" t="s">
        <v>747</v>
      </c>
      <c r="Q62" t="s">
        <v>748</v>
      </c>
      <c r="R62" t="s">
        <v>749</v>
      </c>
      <c r="S62" t="s">
        <v>810</v>
      </c>
    </row>
    <row r="63" spans="1:19" x14ac:dyDescent="0.25">
      <c r="A63" t="s">
        <v>740</v>
      </c>
      <c r="B63">
        <v>62</v>
      </c>
      <c r="C63" t="s">
        <v>190</v>
      </c>
      <c r="D63" t="s">
        <v>741</v>
      </c>
      <c r="E63">
        <v>3</v>
      </c>
      <c r="F63" t="s">
        <v>742</v>
      </c>
      <c r="G63" t="s">
        <v>192</v>
      </c>
      <c r="H63" t="s">
        <v>190</v>
      </c>
      <c r="I63" t="s">
        <v>743</v>
      </c>
      <c r="J63">
        <v>6</v>
      </c>
      <c r="K63" t="s">
        <v>190</v>
      </c>
      <c r="L63" t="s">
        <v>744</v>
      </c>
      <c r="M63">
        <v>3</v>
      </c>
      <c r="N63" t="s">
        <v>745</v>
      </c>
      <c r="O63" t="s">
        <v>746</v>
      </c>
      <c r="P63" t="s">
        <v>747</v>
      </c>
      <c r="Q63" t="s">
        <v>748</v>
      </c>
      <c r="R63" t="s">
        <v>749</v>
      </c>
      <c r="S63" t="s">
        <v>811</v>
      </c>
    </row>
    <row r="64" spans="1:19" x14ac:dyDescent="0.25">
      <c r="A64" t="s">
        <v>740</v>
      </c>
      <c r="B64">
        <v>63</v>
      </c>
      <c r="C64" t="s">
        <v>190</v>
      </c>
      <c r="D64" t="s">
        <v>741</v>
      </c>
      <c r="E64">
        <v>3</v>
      </c>
      <c r="F64" t="s">
        <v>742</v>
      </c>
      <c r="G64" t="s">
        <v>192</v>
      </c>
      <c r="H64" t="s">
        <v>190</v>
      </c>
      <c r="I64" t="s">
        <v>743</v>
      </c>
      <c r="J64">
        <v>6</v>
      </c>
      <c r="K64" t="s">
        <v>190</v>
      </c>
      <c r="L64" t="s">
        <v>744</v>
      </c>
      <c r="M64">
        <v>3</v>
      </c>
      <c r="N64" t="s">
        <v>745</v>
      </c>
      <c r="O64" t="s">
        <v>746</v>
      </c>
      <c r="P64" t="s">
        <v>747</v>
      </c>
      <c r="Q64" t="s">
        <v>748</v>
      </c>
      <c r="R64" t="s">
        <v>749</v>
      </c>
      <c r="S64" t="s">
        <v>812</v>
      </c>
    </row>
    <row r="65" spans="1:19" x14ac:dyDescent="0.25">
      <c r="A65" t="s">
        <v>740</v>
      </c>
      <c r="B65">
        <v>64</v>
      </c>
      <c r="C65" t="s">
        <v>190</v>
      </c>
      <c r="D65" t="s">
        <v>741</v>
      </c>
      <c r="E65">
        <v>3</v>
      </c>
      <c r="F65" t="s">
        <v>742</v>
      </c>
      <c r="G65" t="s">
        <v>192</v>
      </c>
      <c r="H65" t="s">
        <v>190</v>
      </c>
      <c r="I65" t="s">
        <v>743</v>
      </c>
      <c r="J65">
        <v>6</v>
      </c>
      <c r="K65" t="s">
        <v>190</v>
      </c>
      <c r="L65" t="s">
        <v>744</v>
      </c>
      <c r="M65">
        <v>3</v>
      </c>
      <c r="N65" t="s">
        <v>745</v>
      </c>
      <c r="O65" t="s">
        <v>746</v>
      </c>
      <c r="P65" t="s">
        <v>747</v>
      </c>
      <c r="Q65" t="s">
        <v>748</v>
      </c>
      <c r="R65" t="s">
        <v>749</v>
      </c>
      <c r="S65" t="s">
        <v>813</v>
      </c>
    </row>
    <row r="66" spans="1:19" x14ac:dyDescent="0.25">
      <c r="A66" t="s">
        <v>740</v>
      </c>
      <c r="B66">
        <v>65</v>
      </c>
      <c r="C66" t="s">
        <v>190</v>
      </c>
      <c r="D66" t="s">
        <v>741</v>
      </c>
      <c r="E66">
        <v>3</v>
      </c>
      <c r="F66" t="s">
        <v>742</v>
      </c>
      <c r="G66" t="s">
        <v>192</v>
      </c>
      <c r="H66" t="s">
        <v>190</v>
      </c>
      <c r="I66" t="s">
        <v>743</v>
      </c>
      <c r="J66">
        <v>6</v>
      </c>
      <c r="K66" t="s">
        <v>190</v>
      </c>
      <c r="L66" t="s">
        <v>744</v>
      </c>
      <c r="M66">
        <v>3</v>
      </c>
      <c r="N66" t="s">
        <v>745</v>
      </c>
      <c r="O66" t="s">
        <v>746</v>
      </c>
      <c r="P66" t="s">
        <v>747</v>
      </c>
      <c r="Q66" t="s">
        <v>748</v>
      </c>
      <c r="R66" t="s">
        <v>749</v>
      </c>
      <c r="S66" t="s">
        <v>814</v>
      </c>
    </row>
    <row r="67" spans="1:19" x14ac:dyDescent="0.25">
      <c r="A67" t="s">
        <v>740</v>
      </c>
      <c r="B67">
        <v>66</v>
      </c>
      <c r="C67" t="s">
        <v>190</v>
      </c>
      <c r="D67" t="s">
        <v>741</v>
      </c>
      <c r="E67">
        <v>3</v>
      </c>
      <c r="F67" t="s">
        <v>742</v>
      </c>
      <c r="G67" t="s">
        <v>192</v>
      </c>
      <c r="H67" t="s">
        <v>190</v>
      </c>
      <c r="I67" t="s">
        <v>743</v>
      </c>
      <c r="J67">
        <v>6</v>
      </c>
      <c r="K67" t="s">
        <v>190</v>
      </c>
      <c r="L67" t="s">
        <v>744</v>
      </c>
      <c r="M67">
        <v>3</v>
      </c>
      <c r="N67" t="s">
        <v>745</v>
      </c>
      <c r="O67" t="s">
        <v>746</v>
      </c>
      <c r="P67" t="s">
        <v>747</v>
      </c>
      <c r="Q67" t="s">
        <v>748</v>
      </c>
      <c r="R67" t="s">
        <v>749</v>
      </c>
      <c r="S67" t="s">
        <v>815</v>
      </c>
    </row>
    <row r="68" spans="1:19" x14ac:dyDescent="0.25">
      <c r="A68" t="s">
        <v>740</v>
      </c>
      <c r="B68">
        <v>67</v>
      </c>
      <c r="C68" t="s">
        <v>190</v>
      </c>
      <c r="D68" t="s">
        <v>741</v>
      </c>
      <c r="E68">
        <v>3</v>
      </c>
      <c r="F68" t="s">
        <v>742</v>
      </c>
      <c r="G68" t="s">
        <v>192</v>
      </c>
      <c r="H68" t="s">
        <v>190</v>
      </c>
      <c r="I68" t="s">
        <v>743</v>
      </c>
      <c r="J68">
        <v>6</v>
      </c>
      <c r="K68" t="s">
        <v>190</v>
      </c>
      <c r="L68" t="s">
        <v>744</v>
      </c>
      <c r="M68">
        <v>3</v>
      </c>
      <c r="N68" t="s">
        <v>745</v>
      </c>
      <c r="O68" t="s">
        <v>746</v>
      </c>
      <c r="P68" t="s">
        <v>747</v>
      </c>
      <c r="Q68" t="s">
        <v>748</v>
      </c>
      <c r="R68" t="s">
        <v>749</v>
      </c>
      <c r="S68" t="s">
        <v>816</v>
      </c>
    </row>
    <row r="69" spans="1:19" x14ac:dyDescent="0.25">
      <c r="A69" t="s">
        <v>740</v>
      </c>
      <c r="B69">
        <v>68</v>
      </c>
      <c r="C69" t="s">
        <v>190</v>
      </c>
      <c r="D69" t="s">
        <v>741</v>
      </c>
      <c r="E69">
        <v>3</v>
      </c>
      <c r="F69" t="s">
        <v>742</v>
      </c>
      <c r="G69" t="s">
        <v>192</v>
      </c>
      <c r="H69" t="s">
        <v>190</v>
      </c>
      <c r="I69" t="s">
        <v>743</v>
      </c>
      <c r="J69">
        <v>6</v>
      </c>
      <c r="K69" t="s">
        <v>190</v>
      </c>
      <c r="L69" t="s">
        <v>744</v>
      </c>
      <c r="M69">
        <v>3</v>
      </c>
      <c r="N69" t="s">
        <v>745</v>
      </c>
      <c r="O69" t="s">
        <v>746</v>
      </c>
      <c r="P69" t="s">
        <v>747</v>
      </c>
      <c r="Q69" t="s">
        <v>748</v>
      </c>
      <c r="R69" t="s">
        <v>749</v>
      </c>
      <c r="S69" t="s">
        <v>817</v>
      </c>
    </row>
    <row r="70" spans="1:19" x14ac:dyDescent="0.25">
      <c r="A70" t="s">
        <v>740</v>
      </c>
      <c r="B70">
        <v>69</v>
      </c>
      <c r="C70" t="s">
        <v>190</v>
      </c>
      <c r="D70" t="s">
        <v>741</v>
      </c>
      <c r="E70">
        <v>3</v>
      </c>
      <c r="F70" t="s">
        <v>742</v>
      </c>
      <c r="G70" t="s">
        <v>192</v>
      </c>
      <c r="H70" t="s">
        <v>190</v>
      </c>
      <c r="I70" t="s">
        <v>743</v>
      </c>
      <c r="J70">
        <v>6</v>
      </c>
      <c r="K70" t="s">
        <v>190</v>
      </c>
      <c r="L70" t="s">
        <v>744</v>
      </c>
      <c r="M70">
        <v>3</v>
      </c>
      <c r="N70" t="s">
        <v>745</v>
      </c>
      <c r="O70" t="s">
        <v>746</v>
      </c>
      <c r="P70" t="s">
        <v>747</v>
      </c>
      <c r="Q70" t="s">
        <v>748</v>
      </c>
      <c r="R70" t="s">
        <v>749</v>
      </c>
      <c r="S70" t="s">
        <v>818</v>
      </c>
    </row>
    <row r="71" spans="1:19" x14ac:dyDescent="0.25">
      <c r="A71" t="s">
        <v>740</v>
      </c>
      <c r="B71">
        <v>70</v>
      </c>
      <c r="C71" t="s">
        <v>190</v>
      </c>
      <c r="D71" t="s">
        <v>741</v>
      </c>
      <c r="E71">
        <v>3</v>
      </c>
      <c r="F71" t="s">
        <v>742</v>
      </c>
      <c r="G71" t="s">
        <v>192</v>
      </c>
      <c r="H71" t="s">
        <v>190</v>
      </c>
      <c r="I71" t="s">
        <v>743</v>
      </c>
      <c r="J71">
        <v>6</v>
      </c>
      <c r="K71" t="s">
        <v>190</v>
      </c>
      <c r="L71" t="s">
        <v>744</v>
      </c>
      <c r="M71">
        <v>3</v>
      </c>
      <c r="N71" t="s">
        <v>745</v>
      </c>
      <c r="O71" t="s">
        <v>746</v>
      </c>
      <c r="P71" t="s">
        <v>747</v>
      </c>
      <c r="Q71" t="s">
        <v>748</v>
      </c>
      <c r="R71" t="s">
        <v>749</v>
      </c>
      <c r="S71" t="s">
        <v>819</v>
      </c>
    </row>
    <row r="72" spans="1:19" x14ac:dyDescent="0.25">
      <c r="A72" t="s">
        <v>740</v>
      </c>
      <c r="B72">
        <v>71</v>
      </c>
      <c r="C72" t="s">
        <v>190</v>
      </c>
      <c r="D72" t="s">
        <v>741</v>
      </c>
      <c r="E72">
        <v>3</v>
      </c>
      <c r="F72" t="s">
        <v>742</v>
      </c>
      <c r="G72" t="s">
        <v>192</v>
      </c>
      <c r="H72" t="s">
        <v>190</v>
      </c>
      <c r="I72" t="s">
        <v>743</v>
      </c>
      <c r="J72">
        <v>6</v>
      </c>
      <c r="K72" t="s">
        <v>190</v>
      </c>
      <c r="L72" t="s">
        <v>744</v>
      </c>
      <c r="M72">
        <v>3</v>
      </c>
      <c r="N72" t="s">
        <v>745</v>
      </c>
      <c r="O72" t="s">
        <v>746</v>
      </c>
      <c r="P72" t="s">
        <v>747</v>
      </c>
      <c r="Q72" t="s">
        <v>748</v>
      </c>
      <c r="R72" t="s">
        <v>749</v>
      </c>
      <c r="S72" t="s">
        <v>820</v>
      </c>
    </row>
    <row r="73" spans="1:19" x14ac:dyDescent="0.25">
      <c r="A73" t="s">
        <v>740</v>
      </c>
      <c r="B73">
        <v>72</v>
      </c>
      <c r="C73" t="s">
        <v>190</v>
      </c>
      <c r="D73" t="s">
        <v>741</v>
      </c>
      <c r="E73">
        <v>3</v>
      </c>
      <c r="F73" t="s">
        <v>742</v>
      </c>
      <c r="G73" t="s">
        <v>192</v>
      </c>
      <c r="H73" t="s">
        <v>190</v>
      </c>
      <c r="I73" t="s">
        <v>743</v>
      </c>
      <c r="J73">
        <v>6</v>
      </c>
      <c r="K73" t="s">
        <v>190</v>
      </c>
      <c r="L73" t="s">
        <v>744</v>
      </c>
      <c r="M73">
        <v>3</v>
      </c>
      <c r="N73" t="s">
        <v>745</v>
      </c>
      <c r="O73" t="s">
        <v>746</v>
      </c>
      <c r="P73" t="s">
        <v>747</v>
      </c>
      <c r="Q73" t="s">
        <v>748</v>
      </c>
      <c r="R73" t="s">
        <v>749</v>
      </c>
      <c r="S73" t="s">
        <v>821</v>
      </c>
    </row>
    <row r="74" spans="1:19" x14ac:dyDescent="0.25">
      <c r="A74" t="s">
        <v>740</v>
      </c>
      <c r="B74">
        <v>73</v>
      </c>
      <c r="C74" t="s">
        <v>190</v>
      </c>
      <c r="D74" t="s">
        <v>741</v>
      </c>
      <c r="E74">
        <v>3</v>
      </c>
      <c r="F74" t="s">
        <v>742</v>
      </c>
      <c r="G74" t="s">
        <v>192</v>
      </c>
      <c r="H74" t="s">
        <v>190</v>
      </c>
      <c r="I74" t="s">
        <v>743</v>
      </c>
      <c r="J74">
        <v>6</v>
      </c>
      <c r="K74" t="s">
        <v>190</v>
      </c>
      <c r="L74" t="s">
        <v>744</v>
      </c>
      <c r="M74">
        <v>3</v>
      </c>
      <c r="N74" t="s">
        <v>745</v>
      </c>
      <c r="O74" t="s">
        <v>746</v>
      </c>
      <c r="P74" t="s">
        <v>747</v>
      </c>
      <c r="Q74" t="s">
        <v>748</v>
      </c>
      <c r="R74" t="s">
        <v>749</v>
      </c>
      <c r="S74" t="s">
        <v>822</v>
      </c>
    </row>
    <row r="75" spans="1:19" x14ac:dyDescent="0.25">
      <c r="A75" t="s">
        <v>740</v>
      </c>
      <c r="B75">
        <v>74</v>
      </c>
      <c r="C75" t="s">
        <v>190</v>
      </c>
      <c r="D75" t="s">
        <v>741</v>
      </c>
      <c r="E75">
        <v>3</v>
      </c>
      <c r="F75" t="s">
        <v>742</v>
      </c>
      <c r="G75" t="s">
        <v>192</v>
      </c>
      <c r="H75" t="s">
        <v>190</v>
      </c>
      <c r="I75" t="s">
        <v>743</v>
      </c>
      <c r="J75">
        <v>6</v>
      </c>
      <c r="K75" t="s">
        <v>190</v>
      </c>
      <c r="L75" t="s">
        <v>744</v>
      </c>
      <c r="M75">
        <v>3</v>
      </c>
      <c r="N75" t="s">
        <v>745</v>
      </c>
      <c r="O75" t="s">
        <v>746</v>
      </c>
      <c r="P75" t="s">
        <v>747</v>
      </c>
      <c r="Q75" t="s">
        <v>748</v>
      </c>
      <c r="R75" t="s">
        <v>749</v>
      </c>
      <c r="S75" t="s">
        <v>823</v>
      </c>
    </row>
    <row r="76" spans="1:19" x14ac:dyDescent="0.25">
      <c r="A76" t="s">
        <v>740</v>
      </c>
      <c r="B76">
        <v>75</v>
      </c>
      <c r="C76" t="s">
        <v>190</v>
      </c>
      <c r="D76" t="s">
        <v>741</v>
      </c>
      <c r="E76">
        <v>3</v>
      </c>
      <c r="F76" t="s">
        <v>742</v>
      </c>
      <c r="G76" t="s">
        <v>192</v>
      </c>
      <c r="H76" t="s">
        <v>190</v>
      </c>
      <c r="I76" t="s">
        <v>743</v>
      </c>
      <c r="J76">
        <v>6</v>
      </c>
      <c r="K76" t="s">
        <v>190</v>
      </c>
      <c r="L76" t="s">
        <v>744</v>
      </c>
      <c r="M76">
        <v>3</v>
      </c>
      <c r="N76" t="s">
        <v>745</v>
      </c>
      <c r="O76" t="s">
        <v>746</v>
      </c>
      <c r="P76" t="s">
        <v>747</v>
      </c>
      <c r="Q76" t="s">
        <v>748</v>
      </c>
      <c r="R76" t="s">
        <v>749</v>
      </c>
      <c r="S76" t="s">
        <v>824</v>
      </c>
    </row>
    <row r="77" spans="1:19" x14ac:dyDescent="0.25">
      <c r="A77" t="s">
        <v>740</v>
      </c>
      <c r="B77">
        <v>76</v>
      </c>
      <c r="C77" t="s">
        <v>190</v>
      </c>
      <c r="D77" t="s">
        <v>741</v>
      </c>
      <c r="E77">
        <v>3</v>
      </c>
      <c r="F77" t="s">
        <v>742</v>
      </c>
      <c r="G77" t="s">
        <v>192</v>
      </c>
      <c r="H77" t="s">
        <v>190</v>
      </c>
      <c r="I77" t="s">
        <v>743</v>
      </c>
      <c r="J77">
        <v>6</v>
      </c>
      <c r="K77" t="s">
        <v>190</v>
      </c>
      <c r="L77" t="s">
        <v>744</v>
      </c>
      <c r="M77">
        <v>3</v>
      </c>
      <c r="N77" t="s">
        <v>745</v>
      </c>
      <c r="O77" t="s">
        <v>746</v>
      </c>
      <c r="P77" t="s">
        <v>747</v>
      </c>
      <c r="Q77" t="s">
        <v>748</v>
      </c>
      <c r="R77" t="s">
        <v>749</v>
      </c>
      <c r="S77" t="s">
        <v>825</v>
      </c>
    </row>
    <row r="78" spans="1:19" x14ac:dyDescent="0.25">
      <c r="A78" t="s">
        <v>740</v>
      </c>
      <c r="B78">
        <v>77</v>
      </c>
      <c r="C78" t="s">
        <v>190</v>
      </c>
      <c r="D78" t="s">
        <v>741</v>
      </c>
      <c r="E78">
        <v>3</v>
      </c>
      <c r="F78" t="s">
        <v>742</v>
      </c>
      <c r="G78" t="s">
        <v>192</v>
      </c>
      <c r="H78" t="s">
        <v>190</v>
      </c>
      <c r="I78" t="s">
        <v>743</v>
      </c>
      <c r="J78">
        <v>6</v>
      </c>
      <c r="K78" t="s">
        <v>190</v>
      </c>
      <c r="L78" t="s">
        <v>744</v>
      </c>
      <c r="M78">
        <v>3</v>
      </c>
      <c r="N78" t="s">
        <v>745</v>
      </c>
      <c r="O78" t="s">
        <v>746</v>
      </c>
      <c r="P78" t="s">
        <v>747</v>
      </c>
      <c r="Q78" t="s">
        <v>748</v>
      </c>
      <c r="R78" t="s">
        <v>749</v>
      </c>
      <c r="S78" t="s">
        <v>826</v>
      </c>
    </row>
    <row r="79" spans="1:19" x14ac:dyDescent="0.25">
      <c r="A79" t="s">
        <v>740</v>
      </c>
      <c r="B79">
        <v>78</v>
      </c>
      <c r="C79" t="s">
        <v>190</v>
      </c>
      <c r="D79" t="s">
        <v>741</v>
      </c>
      <c r="E79">
        <v>3</v>
      </c>
      <c r="F79" t="s">
        <v>742</v>
      </c>
      <c r="G79" t="s">
        <v>192</v>
      </c>
      <c r="H79" t="s">
        <v>190</v>
      </c>
      <c r="I79" t="s">
        <v>743</v>
      </c>
      <c r="J79">
        <v>6</v>
      </c>
      <c r="K79" t="s">
        <v>190</v>
      </c>
      <c r="L79" t="s">
        <v>744</v>
      </c>
      <c r="M79">
        <v>3</v>
      </c>
      <c r="N79" t="s">
        <v>745</v>
      </c>
      <c r="O79" t="s">
        <v>746</v>
      </c>
      <c r="P79" t="s">
        <v>747</v>
      </c>
      <c r="Q79" t="s">
        <v>748</v>
      </c>
      <c r="R79" t="s">
        <v>749</v>
      </c>
      <c r="S79" t="s">
        <v>827</v>
      </c>
    </row>
    <row r="80" spans="1:19" x14ac:dyDescent="0.25">
      <c r="A80" t="s">
        <v>740</v>
      </c>
      <c r="B80">
        <v>79</v>
      </c>
      <c r="C80" t="s">
        <v>190</v>
      </c>
      <c r="D80" t="s">
        <v>741</v>
      </c>
      <c r="E80">
        <v>3</v>
      </c>
      <c r="F80" t="s">
        <v>742</v>
      </c>
      <c r="G80" t="s">
        <v>192</v>
      </c>
      <c r="H80" t="s">
        <v>190</v>
      </c>
      <c r="I80" t="s">
        <v>743</v>
      </c>
      <c r="J80">
        <v>6</v>
      </c>
      <c r="K80" t="s">
        <v>190</v>
      </c>
      <c r="L80" t="s">
        <v>744</v>
      </c>
      <c r="M80">
        <v>3</v>
      </c>
      <c r="N80" t="s">
        <v>745</v>
      </c>
      <c r="O80" t="s">
        <v>746</v>
      </c>
      <c r="P80" t="s">
        <v>747</v>
      </c>
      <c r="Q80" t="s">
        <v>748</v>
      </c>
      <c r="R80" t="s">
        <v>749</v>
      </c>
      <c r="S80" t="s">
        <v>828</v>
      </c>
    </row>
    <row r="81" spans="1:19" x14ac:dyDescent="0.25">
      <c r="A81" t="s">
        <v>740</v>
      </c>
      <c r="B81">
        <v>80</v>
      </c>
      <c r="C81" t="s">
        <v>190</v>
      </c>
      <c r="D81" t="s">
        <v>741</v>
      </c>
      <c r="E81">
        <v>3</v>
      </c>
      <c r="F81" t="s">
        <v>742</v>
      </c>
      <c r="G81" t="s">
        <v>192</v>
      </c>
      <c r="H81" t="s">
        <v>190</v>
      </c>
      <c r="I81" t="s">
        <v>743</v>
      </c>
      <c r="J81">
        <v>6</v>
      </c>
      <c r="K81" t="s">
        <v>190</v>
      </c>
      <c r="L81" t="s">
        <v>744</v>
      </c>
      <c r="M81">
        <v>3</v>
      </c>
      <c r="N81" t="s">
        <v>745</v>
      </c>
      <c r="O81" t="s">
        <v>746</v>
      </c>
      <c r="P81" t="s">
        <v>747</v>
      </c>
      <c r="Q81" t="s">
        <v>748</v>
      </c>
      <c r="R81" t="s">
        <v>749</v>
      </c>
      <c r="S81" t="s">
        <v>829</v>
      </c>
    </row>
    <row r="82" spans="1:19" x14ac:dyDescent="0.25">
      <c r="A82" t="s">
        <v>740</v>
      </c>
      <c r="B82">
        <v>81</v>
      </c>
      <c r="C82" t="s">
        <v>190</v>
      </c>
      <c r="D82" t="s">
        <v>741</v>
      </c>
      <c r="E82">
        <v>3</v>
      </c>
      <c r="F82" t="s">
        <v>742</v>
      </c>
      <c r="G82" t="s">
        <v>192</v>
      </c>
      <c r="H82" t="s">
        <v>190</v>
      </c>
      <c r="I82" t="s">
        <v>743</v>
      </c>
      <c r="J82">
        <v>6</v>
      </c>
      <c r="K82" t="s">
        <v>190</v>
      </c>
      <c r="L82" t="s">
        <v>744</v>
      </c>
      <c r="M82">
        <v>3</v>
      </c>
      <c r="N82" t="s">
        <v>745</v>
      </c>
      <c r="O82" t="s">
        <v>746</v>
      </c>
      <c r="P82" t="s">
        <v>747</v>
      </c>
      <c r="Q82" t="s">
        <v>748</v>
      </c>
      <c r="R82" t="s">
        <v>749</v>
      </c>
      <c r="S82" t="s">
        <v>830</v>
      </c>
    </row>
    <row r="83" spans="1:19" x14ac:dyDescent="0.25">
      <c r="A83" t="s">
        <v>740</v>
      </c>
      <c r="B83">
        <v>82</v>
      </c>
      <c r="C83" t="s">
        <v>190</v>
      </c>
      <c r="D83" t="s">
        <v>741</v>
      </c>
      <c r="E83">
        <v>4</v>
      </c>
      <c r="F83" t="s">
        <v>742</v>
      </c>
      <c r="G83" t="s">
        <v>192</v>
      </c>
      <c r="H83" t="s">
        <v>190</v>
      </c>
      <c r="I83" t="s">
        <v>743</v>
      </c>
      <c r="J83">
        <v>6</v>
      </c>
      <c r="K83" t="s">
        <v>190</v>
      </c>
      <c r="L83" t="s">
        <v>744</v>
      </c>
      <c r="M83">
        <v>4</v>
      </c>
      <c r="N83" t="s">
        <v>745</v>
      </c>
      <c r="O83" t="s">
        <v>746</v>
      </c>
      <c r="P83" t="s">
        <v>747</v>
      </c>
      <c r="Q83" t="s">
        <v>748</v>
      </c>
      <c r="R83" t="s">
        <v>749</v>
      </c>
      <c r="S83" t="s">
        <v>831</v>
      </c>
    </row>
    <row r="84" spans="1:19" x14ac:dyDescent="0.25">
      <c r="A84" t="s">
        <v>740</v>
      </c>
      <c r="B84">
        <v>83</v>
      </c>
      <c r="C84" t="s">
        <v>190</v>
      </c>
      <c r="D84" t="s">
        <v>741</v>
      </c>
      <c r="E84">
        <v>4</v>
      </c>
      <c r="F84" t="s">
        <v>742</v>
      </c>
      <c r="G84" t="s">
        <v>192</v>
      </c>
      <c r="H84" t="s">
        <v>190</v>
      </c>
      <c r="I84" t="s">
        <v>743</v>
      </c>
      <c r="J84">
        <v>6</v>
      </c>
      <c r="K84" t="s">
        <v>190</v>
      </c>
      <c r="L84" t="s">
        <v>744</v>
      </c>
      <c r="M84">
        <v>4</v>
      </c>
      <c r="N84" t="s">
        <v>745</v>
      </c>
      <c r="O84" t="s">
        <v>746</v>
      </c>
      <c r="P84" t="s">
        <v>747</v>
      </c>
      <c r="Q84" t="s">
        <v>748</v>
      </c>
      <c r="R84" t="s">
        <v>749</v>
      </c>
      <c r="S84" t="s">
        <v>832</v>
      </c>
    </row>
    <row r="85" spans="1:19" x14ac:dyDescent="0.25">
      <c r="A85" t="s">
        <v>740</v>
      </c>
      <c r="B85">
        <v>84</v>
      </c>
      <c r="C85" t="s">
        <v>190</v>
      </c>
      <c r="D85" t="s">
        <v>741</v>
      </c>
      <c r="E85">
        <v>4</v>
      </c>
      <c r="F85" t="s">
        <v>742</v>
      </c>
      <c r="G85" t="s">
        <v>192</v>
      </c>
      <c r="H85" t="s">
        <v>190</v>
      </c>
      <c r="I85" t="s">
        <v>743</v>
      </c>
      <c r="J85">
        <v>6</v>
      </c>
      <c r="K85" t="s">
        <v>190</v>
      </c>
      <c r="L85" t="s">
        <v>744</v>
      </c>
      <c r="M85">
        <v>4</v>
      </c>
      <c r="N85" t="s">
        <v>745</v>
      </c>
      <c r="O85" t="s">
        <v>746</v>
      </c>
      <c r="P85" t="s">
        <v>747</v>
      </c>
      <c r="Q85" t="s">
        <v>748</v>
      </c>
      <c r="R85" t="s">
        <v>749</v>
      </c>
      <c r="S85" t="s">
        <v>833</v>
      </c>
    </row>
    <row r="86" spans="1:19" x14ac:dyDescent="0.25">
      <c r="A86" t="s">
        <v>740</v>
      </c>
      <c r="B86">
        <v>85</v>
      </c>
      <c r="C86" t="s">
        <v>190</v>
      </c>
      <c r="D86" t="s">
        <v>741</v>
      </c>
      <c r="E86">
        <v>4</v>
      </c>
      <c r="F86" t="s">
        <v>742</v>
      </c>
      <c r="G86" t="s">
        <v>192</v>
      </c>
      <c r="H86" t="s">
        <v>190</v>
      </c>
      <c r="I86" t="s">
        <v>743</v>
      </c>
      <c r="J86">
        <v>6</v>
      </c>
      <c r="K86" t="s">
        <v>190</v>
      </c>
      <c r="L86" t="s">
        <v>744</v>
      </c>
      <c r="M86">
        <v>4</v>
      </c>
      <c r="N86" t="s">
        <v>745</v>
      </c>
      <c r="O86" t="s">
        <v>746</v>
      </c>
      <c r="P86" t="s">
        <v>747</v>
      </c>
      <c r="Q86" t="s">
        <v>748</v>
      </c>
      <c r="R86" t="s">
        <v>749</v>
      </c>
      <c r="S86" t="s">
        <v>834</v>
      </c>
    </row>
    <row r="87" spans="1:19" x14ac:dyDescent="0.25">
      <c r="A87" t="s">
        <v>740</v>
      </c>
      <c r="B87">
        <v>86</v>
      </c>
      <c r="C87" t="s">
        <v>190</v>
      </c>
      <c r="D87" t="s">
        <v>741</v>
      </c>
      <c r="E87">
        <v>4</v>
      </c>
      <c r="F87" t="s">
        <v>742</v>
      </c>
      <c r="G87" t="s">
        <v>192</v>
      </c>
      <c r="H87" t="s">
        <v>190</v>
      </c>
      <c r="I87" t="s">
        <v>743</v>
      </c>
      <c r="J87">
        <v>6</v>
      </c>
      <c r="K87" t="s">
        <v>190</v>
      </c>
      <c r="L87" t="s">
        <v>744</v>
      </c>
      <c r="M87">
        <v>4</v>
      </c>
      <c r="N87" t="s">
        <v>745</v>
      </c>
      <c r="O87" t="s">
        <v>746</v>
      </c>
      <c r="P87" t="s">
        <v>747</v>
      </c>
      <c r="Q87" t="s">
        <v>748</v>
      </c>
      <c r="R87" t="s">
        <v>749</v>
      </c>
      <c r="S87" t="s">
        <v>835</v>
      </c>
    </row>
    <row r="88" spans="1:19" x14ac:dyDescent="0.25">
      <c r="A88" t="s">
        <v>740</v>
      </c>
      <c r="B88">
        <v>87</v>
      </c>
      <c r="C88" t="s">
        <v>190</v>
      </c>
      <c r="D88" t="s">
        <v>741</v>
      </c>
      <c r="E88">
        <v>4</v>
      </c>
      <c r="F88" t="s">
        <v>742</v>
      </c>
      <c r="G88" t="s">
        <v>192</v>
      </c>
      <c r="H88" t="s">
        <v>190</v>
      </c>
      <c r="I88" t="s">
        <v>743</v>
      </c>
      <c r="J88">
        <v>6</v>
      </c>
      <c r="K88" t="s">
        <v>190</v>
      </c>
      <c r="L88" t="s">
        <v>744</v>
      </c>
      <c r="M88">
        <v>4</v>
      </c>
      <c r="N88" t="s">
        <v>745</v>
      </c>
      <c r="O88" t="s">
        <v>746</v>
      </c>
      <c r="P88" t="s">
        <v>747</v>
      </c>
      <c r="Q88" t="s">
        <v>748</v>
      </c>
      <c r="R88" t="s">
        <v>749</v>
      </c>
      <c r="S88" t="s">
        <v>836</v>
      </c>
    </row>
    <row r="89" spans="1:19" x14ac:dyDescent="0.25">
      <c r="A89" t="s">
        <v>740</v>
      </c>
      <c r="B89">
        <v>88</v>
      </c>
      <c r="C89" t="s">
        <v>190</v>
      </c>
      <c r="D89" t="s">
        <v>741</v>
      </c>
      <c r="E89">
        <v>4</v>
      </c>
      <c r="F89" t="s">
        <v>742</v>
      </c>
      <c r="G89" t="s">
        <v>192</v>
      </c>
      <c r="H89" t="s">
        <v>190</v>
      </c>
      <c r="I89" t="s">
        <v>743</v>
      </c>
      <c r="J89">
        <v>6</v>
      </c>
      <c r="K89" t="s">
        <v>190</v>
      </c>
      <c r="L89" t="s">
        <v>744</v>
      </c>
      <c r="M89">
        <v>4</v>
      </c>
      <c r="N89" t="s">
        <v>745</v>
      </c>
      <c r="O89" t="s">
        <v>746</v>
      </c>
      <c r="P89" t="s">
        <v>747</v>
      </c>
      <c r="Q89" t="s">
        <v>748</v>
      </c>
      <c r="R89" t="s">
        <v>749</v>
      </c>
      <c r="S89" t="s">
        <v>837</v>
      </c>
    </row>
    <row r="90" spans="1:19" x14ac:dyDescent="0.25">
      <c r="A90" t="s">
        <v>740</v>
      </c>
      <c r="B90">
        <v>89</v>
      </c>
      <c r="C90" t="s">
        <v>190</v>
      </c>
      <c r="D90" t="s">
        <v>741</v>
      </c>
      <c r="E90">
        <v>4</v>
      </c>
      <c r="F90" t="s">
        <v>742</v>
      </c>
      <c r="G90" t="s">
        <v>192</v>
      </c>
      <c r="H90" t="s">
        <v>190</v>
      </c>
      <c r="I90" t="s">
        <v>743</v>
      </c>
      <c r="J90">
        <v>6</v>
      </c>
      <c r="K90" t="s">
        <v>190</v>
      </c>
      <c r="L90" t="s">
        <v>744</v>
      </c>
      <c r="M90">
        <v>4</v>
      </c>
      <c r="N90" t="s">
        <v>745</v>
      </c>
      <c r="O90" t="s">
        <v>746</v>
      </c>
      <c r="P90" t="s">
        <v>747</v>
      </c>
      <c r="Q90" t="s">
        <v>748</v>
      </c>
      <c r="R90" t="s">
        <v>749</v>
      </c>
      <c r="S90" t="s">
        <v>838</v>
      </c>
    </row>
    <row r="91" spans="1:19" x14ac:dyDescent="0.25">
      <c r="A91" t="s">
        <v>740</v>
      </c>
      <c r="B91">
        <v>90</v>
      </c>
      <c r="C91" t="s">
        <v>190</v>
      </c>
      <c r="D91" t="s">
        <v>741</v>
      </c>
      <c r="E91">
        <v>4</v>
      </c>
      <c r="F91" t="s">
        <v>742</v>
      </c>
      <c r="G91" t="s">
        <v>192</v>
      </c>
      <c r="H91" t="s">
        <v>190</v>
      </c>
      <c r="I91" t="s">
        <v>743</v>
      </c>
      <c r="J91">
        <v>6</v>
      </c>
      <c r="K91" t="s">
        <v>190</v>
      </c>
      <c r="L91" t="s">
        <v>744</v>
      </c>
      <c r="M91">
        <v>4</v>
      </c>
      <c r="N91" t="s">
        <v>745</v>
      </c>
      <c r="O91" t="s">
        <v>746</v>
      </c>
      <c r="P91" t="s">
        <v>747</v>
      </c>
      <c r="Q91" t="s">
        <v>748</v>
      </c>
      <c r="R91" t="s">
        <v>749</v>
      </c>
      <c r="S91" t="s">
        <v>839</v>
      </c>
    </row>
    <row r="92" spans="1:19" x14ac:dyDescent="0.25">
      <c r="A92" t="s">
        <v>740</v>
      </c>
      <c r="B92">
        <v>91</v>
      </c>
      <c r="C92" t="s">
        <v>190</v>
      </c>
      <c r="D92" t="s">
        <v>741</v>
      </c>
      <c r="E92">
        <v>4</v>
      </c>
      <c r="F92" t="s">
        <v>742</v>
      </c>
      <c r="G92" t="s">
        <v>192</v>
      </c>
      <c r="H92" t="s">
        <v>190</v>
      </c>
      <c r="I92" t="s">
        <v>743</v>
      </c>
      <c r="J92">
        <v>6</v>
      </c>
      <c r="K92" t="s">
        <v>190</v>
      </c>
      <c r="L92" t="s">
        <v>744</v>
      </c>
      <c r="M92">
        <v>4</v>
      </c>
      <c r="N92" t="s">
        <v>745</v>
      </c>
      <c r="O92" t="s">
        <v>746</v>
      </c>
      <c r="P92" t="s">
        <v>747</v>
      </c>
      <c r="Q92" t="s">
        <v>748</v>
      </c>
      <c r="R92" t="s">
        <v>749</v>
      </c>
      <c r="S92" t="s">
        <v>840</v>
      </c>
    </row>
    <row r="93" spans="1:19" x14ac:dyDescent="0.25">
      <c r="A93" t="s">
        <v>740</v>
      </c>
      <c r="B93">
        <v>92</v>
      </c>
      <c r="C93" t="s">
        <v>190</v>
      </c>
      <c r="D93" t="s">
        <v>741</v>
      </c>
      <c r="E93">
        <v>4</v>
      </c>
      <c r="F93" t="s">
        <v>742</v>
      </c>
      <c r="G93" t="s">
        <v>192</v>
      </c>
      <c r="H93" t="s">
        <v>190</v>
      </c>
      <c r="I93" t="s">
        <v>743</v>
      </c>
      <c r="J93">
        <v>6</v>
      </c>
      <c r="K93" t="s">
        <v>190</v>
      </c>
      <c r="L93" t="s">
        <v>744</v>
      </c>
      <c r="M93">
        <v>4</v>
      </c>
      <c r="N93" t="s">
        <v>745</v>
      </c>
      <c r="O93" t="s">
        <v>746</v>
      </c>
      <c r="P93" t="s">
        <v>747</v>
      </c>
      <c r="Q93" t="s">
        <v>748</v>
      </c>
      <c r="R93" t="s">
        <v>749</v>
      </c>
      <c r="S93" t="s">
        <v>841</v>
      </c>
    </row>
    <row r="94" spans="1:19" x14ac:dyDescent="0.25">
      <c r="A94" t="s">
        <v>740</v>
      </c>
      <c r="B94">
        <v>93</v>
      </c>
      <c r="C94" t="s">
        <v>190</v>
      </c>
      <c r="D94" t="s">
        <v>741</v>
      </c>
      <c r="E94">
        <v>4</v>
      </c>
      <c r="F94" t="s">
        <v>742</v>
      </c>
      <c r="G94" t="s">
        <v>192</v>
      </c>
      <c r="H94" t="s">
        <v>190</v>
      </c>
      <c r="I94" t="s">
        <v>743</v>
      </c>
      <c r="J94">
        <v>6</v>
      </c>
      <c r="K94" t="s">
        <v>190</v>
      </c>
      <c r="L94" t="s">
        <v>744</v>
      </c>
      <c r="M94">
        <v>4</v>
      </c>
      <c r="N94" t="s">
        <v>745</v>
      </c>
      <c r="O94" t="s">
        <v>746</v>
      </c>
      <c r="P94" t="s">
        <v>747</v>
      </c>
      <c r="Q94" t="s">
        <v>748</v>
      </c>
      <c r="R94" t="s">
        <v>749</v>
      </c>
      <c r="S94" t="s">
        <v>842</v>
      </c>
    </row>
    <row r="95" spans="1:19" x14ac:dyDescent="0.25">
      <c r="A95" t="s">
        <v>740</v>
      </c>
      <c r="B95">
        <v>94</v>
      </c>
      <c r="C95" t="s">
        <v>190</v>
      </c>
      <c r="D95" t="s">
        <v>741</v>
      </c>
      <c r="E95">
        <v>4</v>
      </c>
      <c r="F95" t="s">
        <v>742</v>
      </c>
      <c r="G95" t="s">
        <v>192</v>
      </c>
      <c r="H95" t="s">
        <v>190</v>
      </c>
      <c r="I95" t="s">
        <v>743</v>
      </c>
      <c r="J95">
        <v>6</v>
      </c>
      <c r="K95" t="s">
        <v>190</v>
      </c>
      <c r="L95" t="s">
        <v>744</v>
      </c>
      <c r="M95">
        <v>4</v>
      </c>
      <c r="N95" t="s">
        <v>745</v>
      </c>
      <c r="O95" t="s">
        <v>746</v>
      </c>
      <c r="P95" t="s">
        <v>747</v>
      </c>
      <c r="Q95" t="s">
        <v>748</v>
      </c>
      <c r="R95" t="s">
        <v>749</v>
      </c>
      <c r="S95" t="s">
        <v>843</v>
      </c>
    </row>
    <row r="96" spans="1:19" x14ac:dyDescent="0.25">
      <c r="A96" t="s">
        <v>740</v>
      </c>
      <c r="B96">
        <v>95</v>
      </c>
      <c r="C96" t="s">
        <v>190</v>
      </c>
      <c r="D96" t="s">
        <v>741</v>
      </c>
      <c r="E96">
        <v>4</v>
      </c>
      <c r="F96" t="s">
        <v>742</v>
      </c>
      <c r="G96" t="s">
        <v>192</v>
      </c>
      <c r="H96" t="s">
        <v>190</v>
      </c>
      <c r="I96" t="s">
        <v>743</v>
      </c>
      <c r="J96">
        <v>6</v>
      </c>
      <c r="K96" t="s">
        <v>190</v>
      </c>
      <c r="L96" t="s">
        <v>744</v>
      </c>
      <c r="M96">
        <v>4</v>
      </c>
      <c r="N96" t="s">
        <v>745</v>
      </c>
      <c r="O96" t="s">
        <v>746</v>
      </c>
      <c r="P96" t="s">
        <v>747</v>
      </c>
      <c r="Q96" t="s">
        <v>748</v>
      </c>
      <c r="R96" t="s">
        <v>749</v>
      </c>
      <c r="S96" t="s">
        <v>844</v>
      </c>
    </row>
    <row r="97" spans="1:19" x14ac:dyDescent="0.25">
      <c r="A97" t="s">
        <v>740</v>
      </c>
      <c r="B97">
        <v>96</v>
      </c>
      <c r="C97" t="s">
        <v>190</v>
      </c>
      <c r="D97" t="s">
        <v>741</v>
      </c>
      <c r="E97">
        <v>4</v>
      </c>
      <c r="F97" t="s">
        <v>742</v>
      </c>
      <c r="G97" t="s">
        <v>192</v>
      </c>
      <c r="H97" t="s">
        <v>190</v>
      </c>
      <c r="I97" t="s">
        <v>743</v>
      </c>
      <c r="J97">
        <v>6</v>
      </c>
      <c r="K97" t="s">
        <v>190</v>
      </c>
      <c r="L97" t="s">
        <v>744</v>
      </c>
      <c r="M97">
        <v>4</v>
      </c>
      <c r="N97" t="s">
        <v>745</v>
      </c>
      <c r="O97" t="s">
        <v>746</v>
      </c>
      <c r="P97" t="s">
        <v>747</v>
      </c>
      <c r="Q97" t="s">
        <v>748</v>
      </c>
      <c r="R97" t="s">
        <v>749</v>
      </c>
      <c r="S97" t="s">
        <v>845</v>
      </c>
    </row>
    <row r="98" spans="1:19" x14ac:dyDescent="0.25">
      <c r="A98" t="s">
        <v>740</v>
      </c>
      <c r="B98">
        <v>97</v>
      </c>
      <c r="C98" t="s">
        <v>190</v>
      </c>
      <c r="D98" t="s">
        <v>741</v>
      </c>
      <c r="E98">
        <v>4</v>
      </c>
      <c r="F98" t="s">
        <v>742</v>
      </c>
      <c r="G98" t="s">
        <v>192</v>
      </c>
      <c r="H98" t="s">
        <v>190</v>
      </c>
      <c r="I98" t="s">
        <v>743</v>
      </c>
      <c r="J98">
        <v>6</v>
      </c>
      <c r="K98" t="s">
        <v>190</v>
      </c>
      <c r="L98" t="s">
        <v>744</v>
      </c>
      <c r="M98">
        <v>4</v>
      </c>
      <c r="N98" t="s">
        <v>745</v>
      </c>
      <c r="O98" t="s">
        <v>746</v>
      </c>
      <c r="P98" t="s">
        <v>747</v>
      </c>
      <c r="Q98" t="s">
        <v>748</v>
      </c>
      <c r="R98" t="s">
        <v>749</v>
      </c>
      <c r="S98" t="s">
        <v>846</v>
      </c>
    </row>
    <row r="99" spans="1:19" x14ac:dyDescent="0.25">
      <c r="A99" t="s">
        <v>740</v>
      </c>
      <c r="B99">
        <v>98</v>
      </c>
      <c r="C99" t="s">
        <v>190</v>
      </c>
      <c r="D99" t="s">
        <v>741</v>
      </c>
      <c r="E99">
        <v>4</v>
      </c>
      <c r="F99" t="s">
        <v>742</v>
      </c>
      <c r="G99" t="s">
        <v>192</v>
      </c>
      <c r="H99" t="s">
        <v>190</v>
      </c>
      <c r="I99" t="s">
        <v>743</v>
      </c>
      <c r="J99">
        <v>6</v>
      </c>
      <c r="K99" t="s">
        <v>190</v>
      </c>
      <c r="L99" t="s">
        <v>744</v>
      </c>
      <c r="M99">
        <v>4</v>
      </c>
      <c r="N99" t="s">
        <v>745</v>
      </c>
      <c r="O99" t="s">
        <v>746</v>
      </c>
      <c r="P99" t="s">
        <v>747</v>
      </c>
      <c r="Q99" t="s">
        <v>748</v>
      </c>
      <c r="R99" t="s">
        <v>749</v>
      </c>
      <c r="S99" t="s">
        <v>847</v>
      </c>
    </row>
    <row r="100" spans="1:19" x14ac:dyDescent="0.25">
      <c r="A100" t="s">
        <v>740</v>
      </c>
      <c r="B100">
        <v>99</v>
      </c>
      <c r="C100" t="s">
        <v>190</v>
      </c>
      <c r="D100" t="s">
        <v>741</v>
      </c>
      <c r="E100">
        <v>4</v>
      </c>
      <c r="F100" t="s">
        <v>742</v>
      </c>
      <c r="G100" t="s">
        <v>192</v>
      </c>
      <c r="H100" t="s">
        <v>190</v>
      </c>
      <c r="I100" t="s">
        <v>743</v>
      </c>
      <c r="J100">
        <v>6</v>
      </c>
      <c r="K100" t="s">
        <v>190</v>
      </c>
      <c r="L100" t="s">
        <v>744</v>
      </c>
      <c r="M100">
        <v>4</v>
      </c>
      <c r="N100" t="s">
        <v>745</v>
      </c>
      <c r="O100" t="s">
        <v>746</v>
      </c>
      <c r="P100" t="s">
        <v>747</v>
      </c>
      <c r="Q100" t="s">
        <v>748</v>
      </c>
      <c r="R100" t="s">
        <v>749</v>
      </c>
      <c r="S100" t="s">
        <v>848</v>
      </c>
    </row>
    <row r="101" spans="1:19" x14ac:dyDescent="0.25">
      <c r="A101" t="s">
        <v>740</v>
      </c>
      <c r="B101">
        <v>100</v>
      </c>
      <c r="C101" t="s">
        <v>190</v>
      </c>
      <c r="D101" t="s">
        <v>741</v>
      </c>
      <c r="E101">
        <v>4</v>
      </c>
      <c r="F101" t="s">
        <v>742</v>
      </c>
      <c r="G101" t="s">
        <v>192</v>
      </c>
      <c r="H101" t="s">
        <v>190</v>
      </c>
      <c r="I101" t="s">
        <v>743</v>
      </c>
      <c r="J101">
        <v>6</v>
      </c>
      <c r="K101" t="s">
        <v>190</v>
      </c>
      <c r="L101" t="s">
        <v>744</v>
      </c>
      <c r="M101">
        <v>4</v>
      </c>
      <c r="N101" t="s">
        <v>745</v>
      </c>
      <c r="O101" t="s">
        <v>746</v>
      </c>
      <c r="P101" t="s">
        <v>747</v>
      </c>
      <c r="Q101" t="s">
        <v>748</v>
      </c>
      <c r="R101" t="s">
        <v>749</v>
      </c>
      <c r="S101" t="s">
        <v>849</v>
      </c>
    </row>
    <row r="102" spans="1:19" x14ac:dyDescent="0.25">
      <c r="A102" t="s">
        <v>740</v>
      </c>
      <c r="B102">
        <v>101</v>
      </c>
      <c r="C102" t="s">
        <v>190</v>
      </c>
      <c r="D102" t="s">
        <v>741</v>
      </c>
      <c r="E102">
        <v>4</v>
      </c>
      <c r="F102" t="s">
        <v>742</v>
      </c>
      <c r="G102" t="s">
        <v>192</v>
      </c>
      <c r="H102" t="s">
        <v>190</v>
      </c>
      <c r="I102" t="s">
        <v>743</v>
      </c>
      <c r="J102">
        <v>6</v>
      </c>
      <c r="K102" t="s">
        <v>190</v>
      </c>
      <c r="L102" t="s">
        <v>744</v>
      </c>
      <c r="M102">
        <v>4</v>
      </c>
      <c r="N102" t="s">
        <v>745</v>
      </c>
      <c r="O102" t="s">
        <v>746</v>
      </c>
      <c r="P102" t="s">
        <v>747</v>
      </c>
      <c r="Q102" t="s">
        <v>748</v>
      </c>
      <c r="R102" t="s">
        <v>749</v>
      </c>
      <c r="S102" t="s">
        <v>850</v>
      </c>
    </row>
    <row r="103" spans="1:19" x14ac:dyDescent="0.25">
      <c r="A103" t="s">
        <v>740</v>
      </c>
      <c r="B103">
        <v>102</v>
      </c>
      <c r="C103" t="s">
        <v>190</v>
      </c>
      <c r="D103" t="s">
        <v>741</v>
      </c>
      <c r="E103">
        <v>4</v>
      </c>
      <c r="F103" t="s">
        <v>742</v>
      </c>
      <c r="G103" t="s">
        <v>192</v>
      </c>
      <c r="H103" t="s">
        <v>190</v>
      </c>
      <c r="I103" t="s">
        <v>743</v>
      </c>
      <c r="J103">
        <v>6</v>
      </c>
      <c r="K103" t="s">
        <v>190</v>
      </c>
      <c r="L103" t="s">
        <v>744</v>
      </c>
      <c r="M103">
        <v>4</v>
      </c>
      <c r="N103" t="s">
        <v>745</v>
      </c>
      <c r="O103" t="s">
        <v>746</v>
      </c>
      <c r="P103" t="s">
        <v>747</v>
      </c>
      <c r="Q103" t="s">
        <v>748</v>
      </c>
      <c r="R103" t="s">
        <v>749</v>
      </c>
      <c r="S103" t="s">
        <v>851</v>
      </c>
    </row>
    <row r="104" spans="1:19" x14ac:dyDescent="0.25">
      <c r="A104" t="s">
        <v>740</v>
      </c>
      <c r="B104">
        <v>103</v>
      </c>
      <c r="C104" t="s">
        <v>190</v>
      </c>
      <c r="D104" t="s">
        <v>741</v>
      </c>
      <c r="E104">
        <v>4</v>
      </c>
      <c r="F104" t="s">
        <v>742</v>
      </c>
      <c r="G104" t="s">
        <v>192</v>
      </c>
      <c r="H104" t="s">
        <v>190</v>
      </c>
      <c r="I104" t="s">
        <v>743</v>
      </c>
      <c r="J104">
        <v>6</v>
      </c>
      <c r="K104" t="s">
        <v>190</v>
      </c>
      <c r="L104" t="s">
        <v>744</v>
      </c>
      <c r="M104">
        <v>4</v>
      </c>
      <c r="N104" t="s">
        <v>745</v>
      </c>
      <c r="O104" t="s">
        <v>746</v>
      </c>
      <c r="P104" t="s">
        <v>747</v>
      </c>
      <c r="Q104" t="s">
        <v>748</v>
      </c>
      <c r="R104" t="s">
        <v>749</v>
      </c>
      <c r="S104" t="s">
        <v>852</v>
      </c>
    </row>
    <row r="105" spans="1:19" x14ac:dyDescent="0.25">
      <c r="A105" t="s">
        <v>740</v>
      </c>
      <c r="B105">
        <v>104</v>
      </c>
      <c r="C105" t="s">
        <v>190</v>
      </c>
      <c r="D105" t="s">
        <v>741</v>
      </c>
      <c r="E105">
        <v>4</v>
      </c>
      <c r="F105" t="s">
        <v>742</v>
      </c>
      <c r="G105" t="s">
        <v>192</v>
      </c>
      <c r="H105" t="s">
        <v>190</v>
      </c>
      <c r="I105" t="s">
        <v>743</v>
      </c>
      <c r="J105">
        <v>6</v>
      </c>
      <c r="K105" t="s">
        <v>190</v>
      </c>
      <c r="L105" t="s">
        <v>744</v>
      </c>
      <c r="M105">
        <v>4</v>
      </c>
      <c r="N105" t="s">
        <v>745</v>
      </c>
      <c r="O105" t="s">
        <v>746</v>
      </c>
      <c r="P105" t="s">
        <v>747</v>
      </c>
      <c r="Q105" t="s">
        <v>748</v>
      </c>
      <c r="R105" t="s">
        <v>749</v>
      </c>
      <c r="S105" t="s">
        <v>853</v>
      </c>
    </row>
    <row r="106" spans="1:19" x14ac:dyDescent="0.25">
      <c r="A106" t="s">
        <v>740</v>
      </c>
      <c r="B106">
        <v>105</v>
      </c>
      <c r="C106" t="s">
        <v>190</v>
      </c>
      <c r="D106" t="s">
        <v>741</v>
      </c>
      <c r="E106">
        <v>4</v>
      </c>
      <c r="F106" t="s">
        <v>742</v>
      </c>
      <c r="G106" t="s">
        <v>192</v>
      </c>
      <c r="H106" t="s">
        <v>190</v>
      </c>
      <c r="I106" t="s">
        <v>743</v>
      </c>
      <c r="J106">
        <v>6</v>
      </c>
      <c r="K106" t="s">
        <v>190</v>
      </c>
      <c r="L106" t="s">
        <v>744</v>
      </c>
      <c r="M106">
        <v>4</v>
      </c>
      <c r="N106" t="s">
        <v>745</v>
      </c>
      <c r="O106" t="s">
        <v>746</v>
      </c>
      <c r="P106" t="s">
        <v>747</v>
      </c>
      <c r="Q106" t="s">
        <v>748</v>
      </c>
      <c r="R106" t="s">
        <v>749</v>
      </c>
      <c r="S106" t="s">
        <v>854</v>
      </c>
    </row>
    <row r="107" spans="1:19" x14ac:dyDescent="0.25">
      <c r="A107" t="s">
        <v>740</v>
      </c>
      <c r="B107">
        <v>106</v>
      </c>
      <c r="C107" t="s">
        <v>190</v>
      </c>
      <c r="D107" t="s">
        <v>741</v>
      </c>
      <c r="E107">
        <v>4</v>
      </c>
      <c r="F107" t="s">
        <v>742</v>
      </c>
      <c r="G107" t="s">
        <v>192</v>
      </c>
      <c r="H107" t="s">
        <v>190</v>
      </c>
      <c r="I107" t="s">
        <v>743</v>
      </c>
      <c r="J107">
        <v>6</v>
      </c>
      <c r="K107" t="s">
        <v>190</v>
      </c>
      <c r="L107" t="s">
        <v>744</v>
      </c>
      <c r="M107">
        <v>4</v>
      </c>
      <c r="N107" t="s">
        <v>745</v>
      </c>
      <c r="O107" t="s">
        <v>746</v>
      </c>
      <c r="P107" t="s">
        <v>747</v>
      </c>
      <c r="Q107" t="s">
        <v>748</v>
      </c>
      <c r="R107" t="s">
        <v>749</v>
      </c>
      <c r="S107" t="s">
        <v>855</v>
      </c>
    </row>
    <row r="108" spans="1:19" x14ac:dyDescent="0.25">
      <c r="A108" t="s">
        <v>740</v>
      </c>
      <c r="B108">
        <v>107</v>
      </c>
      <c r="C108" t="s">
        <v>190</v>
      </c>
      <c r="D108" t="s">
        <v>741</v>
      </c>
      <c r="E108">
        <v>4</v>
      </c>
      <c r="F108" t="s">
        <v>742</v>
      </c>
      <c r="G108" t="s">
        <v>192</v>
      </c>
      <c r="H108" t="s">
        <v>190</v>
      </c>
      <c r="I108" t="s">
        <v>743</v>
      </c>
      <c r="J108">
        <v>6</v>
      </c>
      <c r="K108" t="s">
        <v>190</v>
      </c>
      <c r="L108" t="s">
        <v>744</v>
      </c>
      <c r="M108">
        <v>4</v>
      </c>
      <c r="N108" t="s">
        <v>745</v>
      </c>
      <c r="O108" t="s">
        <v>746</v>
      </c>
      <c r="P108" t="s">
        <v>747</v>
      </c>
      <c r="Q108" t="s">
        <v>748</v>
      </c>
      <c r="R108" t="s">
        <v>749</v>
      </c>
      <c r="S108" t="s">
        <v>856</v>
      </c>
    </row>
    <row r="109" spans="1:19" x14ac:dyDescent="0.25">
      <c r="A109" t="s">
        <v>740</v>
      </c>
      <c r="B109">
        <v>108</v>
      </c>
      <c r="C109" t="s">
        <v>190</v>
      </c>
      <c r="D109" t="s">
        <v>741</v>
      </c>
      <c r="E109">
        <v>4</v>
      </c>
      <c r="F109" t="s">
        <v>742</v>
      </c>
      <c r="G109" t="s">
        <v>192</v>
      </c>
      <c r="H109" t="s">
        <v>190</v>
      </c>
      <c r="I109" t="s">
        <v>743</v>
      </c>
      <c r="J109">
        <v>6</v>
      </c>
      <c r="K109" t="s">
        <v>190</v>
      </c>
      <c r="L109" t="s">
        <v>744</v>
      </c>
      <c r="M109">
        <v>4</v>
      </c>
      <c r="N109" t="s">
        <v>745</v>
      </c>
      <c r="O109" t="s">
        <v>746</v>
      </c>
      <c r="P109" t="s">
        <v>747</v>
      </c>
      <c r="Q109" t="s">
        <v>748</v>
      </c>
      <c r="R109" t="s">
        <v>749</v>
      </c>
      <c r="S109" t="s">
        <v>857</v>
      </c>
    </row>
    <row r="110" spans="1:19" x14ac:dyDescent="0.25">
      <c r="A110" t="s">
        <v>740</v>
      </c>
      <c r="B110">
        <v>109</v>
      </c>
      <c r="C110" t="s">
        <v>190</v>
      </c>
      <c r="D110" t="s">
        <v>741</v>
      </c>
      <c r="E110">
        <v>4</v>
      </c>
      <c r="F110" t="s">
        <v>742</v>
      </c>
      <c r="G110" t="s">
        <v>192</v>
      </c>
      <c r="H110" t="s">
        <v>190</v>
      </c>
      <c r="I110" t="s">
        <v>743</v>
      </c>
      <c r="J110">
        <v>6</v>
      </c>
      <c r="K110" t="s">
        <v>190</v>
      </c>
      <c r="L110" t="s">
        <v>744</v>
      </c>
      <c r="M110">
        <v>5</v>
      </c>
      <c r="N110" t="s">
        <v>745</v>
      </c>
      <c r="O110" t="s">
        <v>746</v>
      </c>
      <c r="P110" t="s">
        <v>747</v>
      </c>
      <c r="Q110" t="s">
        <v>748</v>
      </c>
      <c r="R110" t="s">
        <v>749</v>
      </c>
      <c r="S110" t="s">
        <v>858</v>
      </c>
    </row>
    <row r="111" spans="1:19" x14ac:dyDescent="0.25">
      <c r="A111" t="s">
        <v>740</v>
      </c>
      <c r="B111">
        <v>110</v>
      </c>
      <c r="C111" t="s">
        <v>190</v>
      </c>
      <c r="D111" t="s">
        <v>741</v>
      </c>
      <c r="E111">
        <v>4</v>
      </c>
      <c r="F111" t="s">
        <v>742</v>
      </c>
      <c r="G111" t="s">
        <v>192</v>
      </c>
      <c r="H111" t="s">
        <v>190</v>
      </c>
      <c r="I111" t="s">
        <v>743</v>
      </c>
      <c r="J111">
        <v>6</v>
      </c>
      <c r="K111" t="s">
        <v>190</v>
      </c>
      <c r="L111" t="s">
        <v>744</v>
      </c>
      <c r="M111">
        <v>5</v>
      </c>
      <c r="N111" t="s">
        <v>745</v>
      </c>
      <c r="O111" t="s">
        <v>746</v>
      </c>
      <c r="P111" t="s">
        <v>747</v>
      </c>
      <c r="Q111" t="s">
        <v>748</v>
      </c>
      <c r="R111" t="s">
        <v>749</v>
      </c>
      <c r="S111" t="s">
        <v>859</v>
      </c>
    </row>
    <row r="112" spans="1:19" x14ac:dyDescent="0.25">
      <c r="A112" t="s">
        <v>740</v>
      </c>
      <c r="B112">
        <v>111</v>
      </c>
      <c r="C112" t="s">
        <v>190</v>
      </c>
      <c r="D112" t="s">
        <v>741</v>
      </c>
      <c r="E112">
        <v>5</v>
      </c>
      <c r="F112" t="s">
        <v>742</v>
      </c>
      <c r="G112" t="s">
        <v>192</v>
      </c>
      <c r="H112" t="s">
        <v>190</v>
      </c>
      <c r="I112" t="s">
        <v>743</v>
      </c>
      <c r="J112">
        <v>6</v>
      </c>
      <c r="K112" t="s">
        <v>190</v>
      </c>
      <c r="L112" t="s">
        <v>744</v>
      </c>
      <c r="M112">
        <v>5</v>
      </c>
      <c r="N112" t="s">
        <v>745</v>
      </c>
      <c r="O112" t="s">
        <v>746</v>
      </c>
      <c r="P112" t="s">
        <v>747</v>
      </c>
      <c r="Q112" t="s">
        <v>748</v>
      </c>
      <c r="R112" t="s">
        <v>749</v>
      </c>
      <c r="S112" t="s">
        <v>860</v>
      </c>
    </row>
    <row r="113" spans="1:19" x14ac:dyDescent="0.25">
      <c r="A113" t="s">
        <v>740</v>
      </c>
      <c r="B113">
        <v>112</v>
      </c>
      <c r="C113" t="s">
        <v>190</v>
      </c>
      <c r="D113" t="s">
        <v>741</v>
      </c>
      <c r="E113">
        <v>5</v>
      </c>
      <c r="F113" t="s">
        <v>742</v>
      </c>
      <c r="G113" t="s">
        <v>192</v>
      </c>
      <c r="H113" t="s">
        <v>190</v>
      </c>
      <c r="I113" t="s">
        <v>743</v>
      </c>
      <c r="J113">
        <v>6</v>
      </c>
      <c r="K113" t="s">
        <v>190</v>
      </c>
      <c r="L113" t="s">
        <v>744</v>
      </c>
      <c r="M113">
        <v>5</v>
      </c>
      <c r="N113" t="s">
        <v>745</v>
      </c>
      <c r="O113" t="s">
        <v>746</v>
      </c>
      <c r="P113" t="s">
        <v>747</v>
      </c>
      <c r="Q113" t="s">
        <v>748</v>
      </c>
      <c r="R113" t="s">
        <v>749</v>
      </c>
      <c r="S113" t="s">
        <v>861</v>
      </c>
    </row>
    <row r="114" spans="1:19" x14ac:dyDescent="0.25">
      <c r="A114" t="s">
        <v>740</v>
      </c>
      <c r="B114">
        <v>113</v>
      </c>
      <c r="C114" t="s">
        <v>190</v>
      </c>
      <c r="D114" t="s">
        <v>741</v>
      </c>
      <c r="E114">
        <v>5</v>
      </c>
      <c r="F114" t="s">
        <v>742</v>
      </c>
      <c r="G114" t="s">
        <v>192</v>
      </c>
      <c r="H114" t="s">
        <v>190</v>
      </c>
      <c r="I114" t="s">
        <v>743</v>
      </c>
      <c r="J114">
        <v>6</v>
      </c>
      <c r="K114" t="s">
        <v>190</v>
      </c>
      <c r="L114" t="s">
        <v>744</v>
      </c>
      <c r="M114">
        <v>5</v>
      </c>
      <c r="N114" t="s">
        <v>745</v>
      </c>
      <c r="O114" t="s">
        <v>746</v>
      </c>
      <c r="P114" t="s">
        <v>747</v>
      </c>
      <c r="Q114" t="s">
        <v>748</v>
      </c>
      <c r="R114" t="s">
        <v>749</v>
      </c>
      <c r="S114" t="s">
        <v>862</v>
      </c>
    </row>
    <row r="115" spans="1:19" x14ac:dyDescent="0.25">
      <c r="A115" t="s">
        <v>740</v>
      </c>
      <c r="B115">
        <v>114</v>
      </c>
      <c r="C115" t="s">
        <v>190</v>
      </c>
      <c r="D115" t="s">
        <v>741</v>
      </c>
      <c r="E115">
        <v>5</v>
      </c>
      <c r="F115" t="s">
        <v>742</v>
      </c>
      <c r="G115" t="s">
        <v>192</v>
      </c>
      <c r="H115" t="s">
        <v>190</v>
      </c>
      <c r="I115" t="s">
        <v>743</v>
      </c>
      <c r="J115">
        <v>6</v>
      </c>
      <c r="K115" t="s">
        <v>190</v>
      </c>
      <c r="L115" t="s">
        <v>744</v>
      </c>
      <c r="M115">
        <v>5</v>
      </c>
      <c r="N115" t="s">
        <v>745</v>
      </c>
      <c r="O115" t="s">
        <v>746</v>
      </c>
      <c r="P115" t="s">
        <v>747</v>
      </c>
      <c r="Q115" t="s">
        <v>748</v>
      </c>
      <c r="R115" t="s">
        <v>749</v>
      </c>
      <c r="S115" t="s">
        <v>863</v>
      </c>
    </row>
    <row r="116" spans="1:19" x14ac:dyDescent="0.25">
      <c r="A116" t="s">
        <v>740</v>
      </c>
      <c r="B116">
        <v>115</v>
      </c>
      <c r="C116" t="s">
        <v>190</v>
      </c>
      <c r="D116" t="s">
        <v>741</v>
      </c>
      <c r="E116">
        <v>5</v>
      </c>
      <c r="F116" t="s">
        <v>742</v>
      </c>
      <c r="G116" t="s">
        <v>192</v>
      </c>
      <c r="H116" t="s">
        <v>190</v>
      </c>
      <c r="I116" t="s">
        <v>743</v>
      </c>
      <c r="J116">
        <v>6</v>
      </c>
      <c r="K116" t="s">
        <v>190</v>
      </c>
      <c r="L116" t="s">
        <v>744</v>
      </c>
      <c r="M116">
        <v>5</v>
      </c>
      <c r="N116" t="s">
        <v>745</v>
      </c>
      <c r="O116" t="s">
        <v>746</v>
      </c>
      <c r="P116" t="s">
        <v>747</v>
      </c>
      <c r="Q116" t="s">
        <v>748</v>
      </c>
      <c r="R116" t="s">
        <v>749</v>
      </c>
      <c r="S116" t="s">
        <v>864</v>
      </c>
    </row>
    <row r="117" spans="1:19" x14ac:dyDescent="0.25">
      <c r="A117" t="s">
        <v>740</v>
      </c>
      <c r="B117">
        <v>116</v>
      </c>
      <c r="C117" t="s">
        <v>190</v>
      </c>
      <c r="D117" t="s">
        <v>741</v>
      </c>
      <c r="E117">
        <v>5</v>
      </c>
      <c r="F117" t="s">
        <v>742</v>
      </c>
      <c r="G117" t="s">
        <v>192</v>
      </c>
      <c r="H117" t="s">
        <v>190</v>
      </c>
      <c r="I117" t="s">
        <v>743</v>
      </c>
      <c r="J117">
        <v>6</v>
      </c>
      <c r="K117" t="s">
        <v>190</v>
      </c>
      <c r="L117" t="s">
        <v>744</v>
      </c>
      <c r="M117">
        <v>5</v>
      </c>
      <c r="N117" t="s">
        <v>745</v>
      </c>
      <c r="O117" t="s">
        <v>746</v>
      </c>
      <c r="P117" t="s">
        <v>747</v>
      </c>
      <c r="Q117" t="s">
        <v>748</v>
      </c>
      <c r="R117" t="s">
        <v>749</v>
      </c>
      <c r="S117" t="s">
        <v>865</v>
      </c>
    </row>
    <row r="118" spans="1:19" x14ac:dyDescent="0.25">
      <c r="A118" t="s">
        <v>740</v>
      </c>
      <c r="B118">
        <v>117</v>
      </c>
      <c r="C118" t="s">
        <v>190</v>
      </c>
      <c r="D118" t="s">
        <v>741</v>
      </c>
      <c r="E118">
        <v>5</v>
      </c>
      <c r="F118" t="s">
        <v>742</v>
      </c>
      <c r="G118" t="s">
        <v>192</v>
      </c>
      <c r="H118" t="s">
        <v>190</v>
      </c>
      <c r="I118" t="s">
        <v>743</v>
      </c>
      <c r="J118">
        <v>6</v>
      </c>
      <c r="K118" t="s">
        <v>190</v>
      </c>
      <c r="L118" t="s">
        <v>744</v>
      </c>
      <c r="M118">
        <v>5</v>
      </c>
      <c r="N118" t="s">
        <v>745</v>
      </c>
      <c r="O118" t="s">
        <v>746</v>
      </c>
      <c r="P118" t="s">
        <v>747</v>
      </c>
      <c r="Q118" t="s">
        <v>748</v>
      </c>
      <c r="R118" t="s">
        <v>749</v>
      </c>
      <c r="S118" t="s">
        <v>866</v>
      </c>
    </row>
    <row r="119" spans="1:19" x14ac:dyDescent="0.25">
      <c r="A119" t="s">
        <v>740</v>
      </c>
      <c r="B119">
        <v>118</v>
      </c>
      <c r="C119" t="s">
        <v>190</v>
      </c>
      <c r="D119" t="s">
        <v>741</v>
      </c>
      <c r="E119">
        <v>5</v>
      </c>
      <c r="F119" t="s">
        <v>742</v>
      </c>
      <c r="G119" t="s">
        <v>192</v>
      </c>
      <c r="H119" t="s">
        <v>190</v>
      </c>
      <c r="I119" t="s">
        <v>743</v>
      </c>
      <c r="J119">
        <v>6</v>
      </c>
      <c r="K119" t="s">
        <v>190</v>
      </c>
      <c r="L119" t="s">
        <v>744</v>
      </c>
      <c r="M119">
        <v>5</v>
      </c>
      <c r="N119" t="s">
        <v>745</v>
      </c>
      <c r="O119" t="s">
        <v>746</v>
      </c>
      <c r="P119" t="s">
        <v>747</v>
      </c>
      <c r="Q119" t="s">
        <v>748</v>
      </c>
      <c r="R119" t="s">
        <v>749</v>
      </c>
      <c r="S119" t="s">
        <v>867</v>
      </c>
    </row>
    <row r="120" spans="1:19" x14ac:dyDescent="0.25">
      <c r="A120" t="s">
        <v>740</v>
      </c>
      <c r="B120">
        <v>119</v>
      </c>
      <c r="C120" t="s">
        <v>190</v>
      </c>
      <c r="D120" t="s">
        <v>741</v>
      </c>
      <c r="E120">
        <v>5</v>
      </c>
      <c r="F120" t="s">
        <v>742</v>
      </c>
      <c r="G120" t="s">
        <v>192</v>
      </c>
      <c r="H120" t="s">
        <v>190</v>
      </c>
      <c r="I120" t="s">
        <v>743</v>
      </c>
      <c r="J120">
        <v>6</v>
      </c>
      <c r="K120" t="s">
        <v>190</v>
      </c>
      <c r="L120" t="s">
        <v>744</v>
      </c>
      <c r="M120">
        <v>5</v>
      </c>
      <c r="N120" t="s">
        <v>745</v>
      </c>
      <c r="O120" t="s">
        <v>746</v>
      </c>
      <c r="P120" t="s">
        <v>747</v>
      </c>
      <c r="Q120" t="s">
        <v>748</v>
      </c>
      <c r="R120" t="s">
        <v>749</v>
      </c>
      <c r="S120" t="s">
        <v>868</v>
      </c>
    </row>
    <row r="121" spans="1:19" x14ac:dyDescent="0.25">
      <c r="A121" t="s">
        <v>740</v>
      </c>
      <c r="B121">
        <v>120</v>
      </c>
      <c r="C121" t="s">
        <v>190</v>
      </c>
      <c r="D121" t="s">
        <v>741</v>
      </c>
      <c r="E121">
        <v>5</v>
      </c>
      <c r="F121" t="s">
        <v>742</v>
      </c>
      <c r="G121" t="s">
        <v>192</v>
      </c>
      <c r="H121" t="s">
        <v>190</v>
      </c>
      <c r="I121" t="s">
        <v>743</v>
      </c>
      <c r="J121">
        <v>6</v>
      </c>
      <c r="K121" t="s">
        <v>190</v>
      </c>
      <c r="L121" t="s">
        <v>744</v>
      </c>
      <c r="M121">
        <v>5</v>
      </c>
      <c r="N121" t="s">
        <v>745</v>
      </c>
      <c r="O121" t="s">
        <v>746</v>
      </c>
      <c r="P121" t="s">
        <v>747</v>
      </c>
      <c r="Q121" t="s">
        <v>748</v>
      </c>
      <c r="R121" t="s">
        <v>749</v>
      </c>
      <c r="S121" t="s">
        <v>869</v>
      </c>
    </row>
    <row r="122" spans="1:19" x14ac:dyDescent="0.25">
      <c r="A122" t="s">
        <v>740</v>
      </c>
      <c r="B122">
        <v>121</v>
      </c>
      <c r="C122" t="s">
        <v>190</v>
      </c>
      <c r="D122" t="s">
        <v>741</v>
      </c>
      <c r="E122">
        <v>5</v>
      </c>
      <c r="F122" t="s">
        <v>742</v>
      </c>
      <c r="G122" t="s">
        <v>192</v>
      </c>
      <c r="H122" t="s">
        <v>190</v>
      </c>
      <c r="I122" t="s">
        <v>743</v>
      </c>
      <c r="J122">
        <v>6</v>
      </c>
      <c r="K122" t="s">
        <v>190</v>
      </c>
      <c r="L122" t="s">
        <v>744</v>
      </c>
      <c r="M122">
        <v>5</v>
      </c>
      <c r="N122" t="s">
        <v>745</v>
      </c>
      <c r="O122" t="s">
        <v>746</v>
      </c>
      <c r="P122" t="s">
        <v>747</v>
      </c>
      <c r="Q122" t="s">
        <v>748</v>
      </c>
      <c r="R122" t="s">
        <v>749</v>
      </c>
      <c r="S122" t="s">
        <v>870</v>
      </c>
    </row>
    <row r="123" spans="1:19" x14ac:dyDescent="0.25">
      <c r="A123" t="s">
        <v>740</v>
      </c>
      <c r="B123">
        <v>122</v>
      </c>
      <c r="C123" t="s">
        <v>190</v>
      </c>
      <c r="D123" t="s">
        <v>741</v>
      </c>
      <c r="E123">
        <v>5</v>
      </c>
      <c r="F123" t="s">
        <v>742</v>
      </c>
      <c r="G123" t="s">
        <v>192</v>
      </c>
      <c r="H123" t="s">
        <v>190</v>
      </c>
      <c r="I123" t="s">
        <v>743</v>
      </c>
      <c r="J123">
        <v>6</v>
      </c>
      <c r="K123" t="s">
        <v>190</v>
      </c>
      <c r="L123" t="s">
        <v>744</v>
      </c>
      <c r="M123">
        <v>5</v>
      </c>
      <c r="N123" t="s">
        <v>745</v>
      </c>
      <c r="O123" t="s">
        <v>746</v>
      </c>
      <c r="P123" t="s">
        <v>747</v>
      </c>
      <c r="Q123" t="s">
        <v>748</v>
      </c>
      <c r="R123" t="s">
        <v>749</v>
      </c>
      <c r="S123" t="s">
        <v>871</v>
      </c>
    </row>
    <row r="124" spans="1:19" x14ac:dyDescent="0.25">
      <c r="A124" t="s">
        <v>740</v>
      </c>
      <c r="B124">
        <v>123</v>
      </c>
      <c r="C124" t="s">
        <v>190</v>
      </c>
      <c r="D124" t="s">
        <v>741</v>
      </c>
      <c r="E124">
        <v>5</v>
      </c>
      <c r="F124" t="s">
        <v>742</v>
      </c>
      <c r="G124" t="s">
        <v>192</v>
      </c>
      <c r="H124" t="s">
        <v>190</v>
      </c>
      <c r="I124" t="s">
        <v>743</v>
      </c>
      <c r="J124">
        <v>6</v>
      </c>
      <c r="K124" t="s">
        <v>190</v>
      </c>
      <c r="L124" t="s">
        <v>744</v>
      </c>
      <c r="M124">
        <v>5</v>
      </c>
      <c r="N124" t="s">
        <v>745</v>
      </c>
      <c r="O124" t="s">
        <v>746</v>
      </c>
      <c r="P124" t="s">
        <v>747</v>
      </c>
      <c r="Q124" t="s">
        <v>748</v>
      </c>
      <c r="R124" t="s">
        <v>749</v>
      </c>
      <c r="S124" t="s">
        <v>872</v>
      </c>
    </row>
    <row r="125" spans="1:19" x14ac:dyDescent="0.25">
      <c r="A125" t="s">
        <v>740</v>
      </c>
      <c r="B125">
        <v>124</v>
      </c>
      <c r="C125" t="s">
        <v>190</v>
      </c>
      <c r="D125" t="s">
        <v>741</v>
      </c>
      <c r="E125">
        <v>5</v>
      </c>
      <c r="F125" t="s">
        <v>742</v>
      </c>
      <c r="G125" t="s">
        <v>192</v>
      </c>
      <c r="H125" t="s">
        <v>190</v>
      </c>
      <c r="I125" t="s">
        <v>743</v>
      </c>
      <c r="J125">
        <v>6</v>
      </c>
      <c r="K125" t="s">
        <v>190</v>
      </c>
      <c r="L125" t="s">
        <v>744</v>
      </c>
      <c r="M125">
        <v>5</v>
      </c>
      <c r="N125" t="s">
        <v>745</v>
      </c>
      <c r="O125" t="s">
        <v>746</v>
      </c>
      <c r="P125" t="s">
        <v>747</v>
      </c>
      <c r="Q125" t="s">
        <v>748</v>
      </c>
      <c r="R125" t="s">
        <v>749</v>
      </c>
      <c r="S125" t="s">
        <v>873</v>
      </c>
    </row>
    <row r="126" spans="1:19" x14ac:dyDescent="0.25">
      <c r="A126" t="s">
        <v>740</v>
      </c>
      <c r="B126">
        <v>125</v>
      </c>
      <c r="C126" t="s">
        <v>190</v>
      </c>
      <c r="D126" t="s">
        <v>741</v>
      </c>
      <c r="E126">
        <v>5</v>
      </c>
      <c r="F126" t="s">
        <v>742</v>
      </c>
      <c r="G126" t="s">
        <v>192</v>
      </c>
      <c r="H126" t="s">
        <v>190</v>
      </c>
      <c r="I126" t="s">
        <v>743</v>
      </c>
      <c r="J126">
        <v>6</v>
      </c>
      <c r="K126" t="s">
        <v>190</v>
      </c>
      <c r="L126" t="s">
        <v>744</v>
      </c>
      <c r="M126">
        <v>5</v>
      </c>
      <c r="N126" t="s">
        <v>745</v>
      </c>
      <c r="O126" t="s">
        <v>746</v>
      </c>
      <c r="P126" t="s">
        <v>747</v>
      </c>
      <c r="Q126" t="s">
        <v>748</v>
      </c>
      <c r="R126" t="s">
        <v>749</v>
      </c>
      <c r="S126" t="s">
        <v>874</v>
      </c>
    </row>
    <row r="127" spans="1:19" x14ac:dyDescent="0.25">
      <c r="A127" t="s">
        <v>740</v>
      </c>
      <c r="B127">
        <v>126</v>
      </c>
      <c r="C127" t="s">
        <v>190</v>
      </c>
      <c r="D127" t="s">
        <v>741</v>
      </c>
      <c r="E127">
        <v>5</v>
      </c>
      <c r="F127" t="s">
        <v>742</v>
      </c>
      <c r="G127" t="s">
        <v>192</v>
      </c>
      <c r="H127" t="s">
        <v>190</v>
      </c>
      <c r="I127" t="s">
        <v>743</v>
      </c>
      <c r="J127">
        <v>6</v>
      </c>
      <c r="K127" t="s">
        <v>190</v>
      </c>
      <c r="L127" t="s">
        <v>744</v>
      </c>
      <c r="M127">
        <v>5</v>
      </c>
      <c r="N127" t="s">
        <v>745</v>
      </c>
      <c r="O127" t="s">
        <v>746</v>
      </c>
      <c r="P127" t="s">
        <v>747</v>
      </c>
      <c r="Q127" t="s">
        <v>748</v>
      </c>
      <c r="R127" t="s">
        <v>749</v>
      </c>
      <c r="S127" t="s">
        <v>875</v>
      </c>
    </row>
    <row r="128" spans="1:19" x14ac:dyDescent="0.25">
      <c r="A128" t="s">
        <v>740</v>
      </c>
      <c r="B128">
        <v>127</v>
      </c>
      <c r="C128" t="s">
        <v>190</v>
      </c>
      <c r="D128" t="s">
        <v>741</v>
      </c>
      <c r="E128">
        <v>5</v>
      </c>
      <c r="F128" t="s">
        <v>742</v>
      </c>
      <c r="G128" t="s">
        <v>192</v>
      </c>
      <c r="H128" t="s">
        <v>190</v>
      </c>
      <c r="I128" t="s">
        <v>743</v>
      </c>
      <c r="J128">
        <v>6</v>
      </c>
      <c r="K128" t="s">
        <v>190</v>
      </c>
      <c r="L128" t="s">
        <v>744</v>
      </c>
      <c r="M128">
        <v>5</v>
      </c>
      <c r="N128" t="s">
        <v>745</v>
      </c>
      <c r="O128" t="s">
        <v>746</v>
      </c>
      <c r="P128" t="s">
        <v>747</v>
      </c>
      <c r="Q128" t="s">
        <v>748</v>
      </c>
      <c r="R128" t="s">
        <v>749</v>
      </c>
      <c r="S128" t="s">
        <v>876</v>
      </c>
    </row>
    <row r="129" spans="1:19" x14ac:dyDescent="0.25">
      <c r="A129" t="s">
        <v>740</v>
      </c>
      <c r="B129">
        <v>128</v>
      </c>
      <c r="C129" t="s">
        <v>190</v>
      </c>
      <c r="D129" t="s">
        <v>741</v>
      </c>
      <c r="E129">
        <v>5</v>
      </c>
      <c r="F129" t="s">
        <v>742</v>
      </c>
      <c r="G129" t="s">
        <v>192</v>
      </c>
      <c r="H129" t="s">
        <v>190</v>
      </c>
      <c r="I129" t="s">
        <v>743</v>
      </c>
      <c r="J129">
        <v>6</v>
      </c>
      <c r="K129" t="s">
        <v>190</v>
      </c>
      <c r="L129" t="s">
        <v>744</v>
      </c>
      <c r="M129">
        <v>5</v>
      </c>
      <c r="N129" t="s">
        <v>745</v>
      </c>
      <c r="O129" t="s">
        <v>746</v>
      </c>
      <c r="P129" t="s">
        <v>747</v>
      </c>
      <c r="Q129" t="s">
        <v>748</v>
      </c>
      <c r="R129" t="s">
        <v>749</v>
      </c>
      <c r="S129" t="s">
        <v>877</v>
      </c>
    </row>
    <row r="130" spans="1:19" x14ac:dyDescent="0.25">
      <c r="A130" t="s">
        <v>740</v>
      </c>
      <c r="B130">
        <v>129</v>
      </c>
      <c r="C130" t="s">
        <v>190</v>
      </c>
      <c r="D130" t="s">
        <v>741</v>
      </c>
      <c r="E130">
        <v>5</v>
      </c>
      <c r="F130" t="s">
        <v>742</v>
      </c>
      <c r="G130" t="s">
        <v>192</v>
      </c>
      <c r="H130" t="s">
        <v>190</v>
      </c>
      <c r="I130" t="s">
        <v>743</v>
      </c>
      <c r="J130">
        <v>6</v>
      </c>
      <c r="K130" t="s">
        <v>190</v>
      </c>
      <c r="L130" t="s">
        <v>744</v>
      </c>
      <c r="M130">
        <v>5</v>
      </c>
      <c r="N130" t="s">
        <v>745</v>
      </c>
      <c r="O130" t="s">
        <v>746</v>
      </c>
      <c r="P130" t="s">
        <v>747</v>
      </c>
      <c r="Q130" t="s">
        <v>748</v>
      </c>
      <c r="R130" t="s">
        <v>749</v>
      </c>
      <c r="S130" t="s">
        <v>878</v>
      </c>
    </row>
    <row r="131" spans="1:19" x14ac:dyDescent="0.25">
      <c r="A131" t="s">
        <v>740</v>
      </c>
      <c r="B131">
        <v>130</v>
      </c>
      <c r="C131" t="s">
        <v>190</v>
      </c>
      <c r="D131" t="s">
        <v>741</v>
      </c>
      <c r="E131">
        <v>5</v>
      </c>
      <c r="F131" t="s">
        <v>742</v>
      </c>
      <c r="G131" t="s">
        <v>192</v>
      </c>
      <c r="H131" t="s">
        <v>190</v>
      </c>
      <c r="I131" t="s">
        <v>743</v>
      </c>
      <c r="J131">
        <v>6</v>
      </c>
      <c r="K131" t="s">
        <v>190</v>
      </c>
      <c r="L131" t="s">
        <v>744</v>
      </c>
      <c r="M131">
        <v>5</v>
      </c>
      <c r="N131" t="s">
        <v>745</v>
      </c>
      <c r="O131" t="s">
        <v>746</v>
      </c>
      <c r="P131" t="s">
        <v>747</v>
      </c>
      <c r="Q131" t="s">
        <v>748</v>
      </c>
      <c r="R131" t="s">
        <v>749</v>
      </c>
      <c r="S131" t="s">
        <v>879</v>
      </c>
    </row>
    <row r="132" spans="1:19" x14ac:dyDescent="0.25">
      <c r="A132" t="s">
        <v>740</v>
      </c>
      <c r="B132">
        <v>131</v>
      </c>
      <c r="C132" t="s">
        <v>190</v>
      </c>
      <c r="D132" t="s">
        <v>741</v>
      </c>
      <c r="E132">
        <v>5</v>
      </c>
      <c r="F132" t="s">
        <v>742</v>
      </c>
      <c r="G132" t="s">
        <v>192</v>
      </c>
      <c r="H132" t="s">
        <v>190</v>
      </c>
      <c r="I132" t="s">
        <v>743</v>
      </c>
      <c r="J132">
        <v>6</v>
      </c>
      <c r="K132" t="s">
        <v>190</v>
      </c>
      <c r="L132" t="s">
        <v>744</v>
      </c>
      <c r="M132">
        <v>5</v>
      </c>
      <c r="N132" t="s">
        <v>745</v>
      </c>
      <c r="O132" t="s">
        <v>746</v>
      </c>
      <c r="P132" t="s">
        <v>747</v>
      </c>
      <c r="Q132" t="s">
        <v>748</v>
      </c>
      <c r="R132" t="s">
        <v>749</v>
      </c>
      <c r="S132" t="s">
        <v>880</v>
      </c>
    </row>
    <row r="133" spans="1:19" x14ac:dyDescent="0.25">
      <c r="A133" t="s">
        <v>740</v>
      </c>
      <c r="B133">
        <v>132</v>
      </c>
      <c r="C133" t="s">
        <v>190</v>
      </c>
      <c r="D133" t="s">
        <v>741</v>
      </c>
      <c r="E133">
        <v>5</v>
      </c>
      <c r="F133" t="s">
        <v>742</v>
      </c>
      <c r="G133" t="s">
        <v>192</v>
      </c>
      <c r="H133" t="s">
        <v>190</v>
      </c>
      <c r="I133" t="s">
        <v>743</v>
      </c>
      <c r="J133">
        <v>6</v>
      </c>
      <c r="K133" t="s">
        <v>190</v>
      </c>
      <c r="L133" t="s">
        <v>744</v>
      </c>
      <c r="M133">
        <v>5</v>
      </c>
      <c r="N133" t="s">
        <v>745</v>
      </c>
      <c r="O133" t="s">
        <v>746</v>
      </c>
      <c r="P133" t="s">
        <v>747</v>
      </c>
      <c r="Q133" t="s">
        <v>748</v>
      </c>
      <c r="R133" t="s">
        <v>749</v>
      </c>
      <c r="S133" t="s">
        <v>881</v>
      </c>
    </row>
    <row r="134" spans="1:19" x14ac:dyDescent="0.25">
      <c r="A134" t="s">
        <v>740</v>
      </c>
      <c r="B134">
        <v>133</v>
      </c>
      <c r="C134" t="s">
        <v>190</v>
      </c>
      <c r="D134" t="s">
        <v>741</v>
      </c>
      <c r="E134">
        <v>5</v>
      </c>
      <c r="F134" t="s">
        <v>742</v>
      </c>
      <c r="G134" t="s">
        <v>192</v>
      </c>
      <c r="H134" t="s">
        <v>190</v>
      </c>
      <c r="I134" t="s">
        <v>743</v>
      </c>
      <c r="J134">
        <v>6</v>
      </c>
      <c r="K134" t="s">
        <v>190</v>
      </c>
      <c r="L134" t="s">
        <v>744</v>
      </c>
      <c r="M134">
        <v>5</v>
      </c>
      <c r="N134" t="s">
        <v>745</v>
      </c>
      <c r="O134" t="s">
        <v>746</v>
      </c>
      <c r="P134" t="s">
        <v>747</v>
      </c>
      <c r="Q134" t="s">
        <v>748</v>
      </c>
      <c r="R134" t="s">
        <v>749</v>
      </c>
      <c r="S134" t="s">
        <v>882</v>
      </c>
    </row>
    <row r="135" spans="1:19" x14ac:dyDescent="0.25">
      <c r="A135" t="s">
        <v>740</v>
      </c>
      <c r="B135">
        <v>134</v>
      </c>
      <c r="C135" t="s">
        <v>190</v>
      </c>
      <c r="D135" t="s">
        <v>741</v>
      </c>
      <c r="E135">
        <v>5</v>
      </c>
      <c r="F135" t="s">
        <v>742</v>
      </c>
      <c r="G135" t="s">
        <v>192</v>
      </c>
      <c r="H135" t="s">
        <v>190</v>
      </c>
      <c r="I135" t="s">
        <v>743</v>
      </c>
      <c r="J135">
        <v>6</v>
      </c>
      <c r="K135" t="s">
        <v>190</v>
      </c>
      <c r="L135" t="s">
        <v>744</v>
      </c>
      <c r="M135">
        <v>5</v>
      </c>
      <c r="N135" t="s">
        <v>745</v>
      </c>
      <c r="O135" t="s">
        <v>746</v>
      </c>
      <c r="P135" t="s">
        <v>747</v>
      </c>
      <c r="Q135" t="s">
        <v>748</v>
      </c>
      <c r="R135" t="s">
        <v>749</v>
      </c>
      <c r="S135" t="s">
        <v>883</v>
      </c>
    </row>
    <row r="136" spans="1:19" x14ac:dyDescent="0.25">
      <c r="A136" t="s">
        <v>740</v>
      </c>
      <c r="B136">
        <v>135</v>
      </c>
      <c r="C136" t="s">
        <v>190</v>
      </c>
      <c r="D136" t="s">
        <v>741</v>
      </c>
      <c r="E136">
        <v>5</v>
      </c>
      <c r="F136" t="s">
        <v>742</v>
      </c>
      <c r="G136" t="s">
        <v>192</v>
      </c>
      <c r="H136" t="s">
        <v>190</v>
      </c>
      <c r="I136" t="s">
        <v>743</v>
      </c>
      <c r="J136">
        <v>6</v>
      </c>
      <c r="K136" t="s">
        <v>190</v>
      </c>
      <c r="L136" t="s">
        <v>744</v>
      </c>
      <c r="M136">
        <v>5</v>
      </c>
      <c r="N136" t="s">
        <v>745</v>
      </c>
      <c r="O136" t="s">
        <v>746</v>
      </c>
      <c r="P136" t="s">
        <v>747</v>
      </c>
      <c r="Q136" t="s">
        <v>748</v>
      </c>
      <c r="R136" t="s">
        <v>749</v>
      </c>
      <c r="S136" t="s">
        <v>884</v>
      </c>
    </row>
    <row r="137" spans="1:19" x14ac:dyDescent="0.25">
      <c r="A137" t="s">
        <v>740</v>
      </c>
      <c r="B137">
        <v>136</v>
      </c>
      <c r="C137" t="s">
        <v>190</v>
      </c>
      <c r="D137" t="s">
        <v>741</v>
      </c>
      <c r="E137">
        <v>5</v>
      </c>
      <c r="F137" t="s">
        <v>742</v>
      </c>
      <c r="G137" t="s">
        <v>192</v>
      </c>
      <c r="H137" t="s">
        <v>190</v>
      </c>
      <c r="I137" t="s">
        <v>743</v>
      </c>
      <c r="J137">
        <v>6</v>
      </c>
      <c r="K137" t="s">
        <v>190</v>
      </c>
      <c r="L137" t="s">
        <v>744</v>
      </c>
      <c r="M137">
        <v>5</v>
      </c>
      <c r="N137" t="s">
        <v>745</v>
      </c>
      <c r="O137" t="s">
        <v>746</v>
      </c>
      <c r="P137" t="s">
        <v>747</v>
      </c>
      <c r="Q137" t="s">
        <v>748</v>
      </c>
      <c r="R137" t="s">
        <v>749</v>
      </c>
      <c r="S137" t="s">
        <v>885</v>
      </c>
    </row>
    <row r="138" spans="1:19" x14ac:dyDescent="0.25">
      <c r="A138" t="s">
        <v>740</v>
      </c>
      <c r="B138">
        <v>137</v>
      </c>
      <c r="C138" t="s">
        <v>190</v>
      </c>
      <c r="D138" t="s">
        <v>741</v>
      </c>
      <c r="E138">
        <v>5</v>
      </c>
      <c r="F138" t="s">
        <v>742</v>
      </c>
      <c r="G138" t="s">
        <v>192</v>
      </c>
      <c r="H138" t="s">
        <v>190</v>
      </c>
      <c r="I138" t="s">
        <v>743</v>
      </c>
      <c r="J138">
        <v>6</v>
      </c>
      <c r="K138" t="s">
        <v>190</v>
      </c>
      <c r="L138" t="s">
        <v>744</v>
      </c>
      <c r="M138">
        <v>5</v>
      </c>
      <c r="N138" t="s">
        <v>745</v>
      </c>
      <c r="O138" t="s">
        <v>746</v>
      </c>
      <c r="P138" t="s">
        <v>747</v>
      </c>
      <c r="Q138" t="s">
        <v>748</v>
      </c>
      <c r="R138" t="s">
        <v>749</v>
      </c>
      <c r="S138" t="s">
        <v>886</v>
      </c>
    </row>
    <row r="139" spans="1:19" x14ac:dyDescent="0.25">
      <c r="A139" t="s">
        <v>740</v>
      </c>
      <c r="B139">
        <v>138</v>
      </c>
      <c r="C139" t="s">
        <v>190</v>
      </c>
      <c r="D139" t="s">
        <v>741</v>
      </c>
      <c r="E139">
        <v>5</v>
      </c>
      <c r="F139" t="s">
        <v>742</v>
      </c>
      <c r="G139" t="s">
        <v>192</v>
      </c>
      <c r="H139" t="s">
        <v>190</v>
      </c>
      <c r="I139" t="s">
        <v>743</v>
      </c>
      <c r="J139">
        <v>6</v>
      </c>
      <c r="K139" t="s">
        <v>190</v>
      </c>
      <c r="L139" t="s">
        <v>744</v>
      </c>
      <c r="M139">
        <v>5</v>
      </c>
      <c r="N139" t="s">
        <v>745</v>
      </c>
      <c r="O139" t="s">
        <v>746</v>
      </c>
      <c r="P139" t="s">
        <v>747</v>
      </c>
      <c r="Q139" t="s">
        <v>748</v>
      </c>
      <c r="R139" t="s">
        <v>749</v>
      </c>
      <c r="S139" t="s">
        <v>887</v>
      </c>
    </row>
    <row r="140" spans="1:19" x14ac:dyDescent="0.25">
      <c r="A140" t="s">
        <v>740</v>
      </c>
      <c r="B140">
        <v>139</v>
      </c>
      <c r="C140" t="s">
        <v>190</v>
      </c>
      <c r="D140" t="s">
        <v>741</v>
      </c>
      <c r="E140">
        <v>5</v>
      </c>
      <c r="F140" t="s">
        <v>742</v>
      </c>
      <c r="G140" t="s">
        <v>192</v>
      </c>
      <c r="H140" t="s">
        <v>190</v>
      </c>
      <c r="I140" t="s">
        <v>743</v>
      </c>
      <c r="J140">
        <v>6</v>
      </c>
      <c r="K140" t="s">
        <v>190</v>
      </c>
      <c r="L140" t="s">
        <v>744</v>
      </c>
      <c r="M140">
        <v>5</v>
      </c>
      <c r="N140" t="s">
        <v>745</v>
      </c>
      <c r="O140" t="s">
        <v>746</v>
      </c>
      <c r="P140" t="s">
        <v>747</v>
      </c>
      <c r="Q140" t="s">
        <v>748</v>
      </c>
      <c r="R140" t="s">
        <v>749</v>
      </c>
      <c r="S140" t="s">
        <v>888</v>
      </c>
    </row>
    <row r="141" spans="1:19" x14ac:dyDescent="0.25">
      <c r="A141" t="s">
        <v>740</v>
      </c>
      <c r="B141">
        <v>140</v>
      </c>
      <c r="C141" t="s">
        <v>190</v>
      </c>
      <c r="D141" t="s">
        <v>741</v>
      </c>
      <c r="E141">
        <v>5</v>
      </c>
      <c r="F141" t="s">
        <v>742</v>
      </c>
      <c r="G141" t="s">
        <v>192</v>
      </c>
      <c r="H141" t="s">
        <v>190</v>
      </c>
      <c r="I141" t="s">
        <v>743</v>
      </c>
      <c r="J141">
        <v>6</v>
      </c>
      <c r="K141" t="s">
        <v>190</v>
      </c>
      <c r="L141" t="s">
        <v>744</v>
      </c>
      <c r="M141">
        <v>5</v>
      </c>
      <c r="N141" t="s">
        <v>745</v>
      </c>
      <c r="O141" t="s">
        <v>746</v>
      </c>
      <c r="P141" t="s">
        <v>747</v>
      </c>
      <c r="Q141" t="s">
        <v>748</v>
      </c>
      <c r="R141" t="s">
        <v>749</v>
      </c>
      <c r="S141" t="s">
        <v>889</v>
      </c>
    </row>
    <row r="142" spans="1:19" x14ac:dyDescent="0.25">
      <c r="A142" t="s">
        <v>740</v>
      </c>
      <c r="B142">
        <v>141</v>
      </c>
      <c r="C142" t="s">
        <v>190</v>
      </c>
      <c r="D142" t="s">
        <v>741</v>
      </c>
      <c r="E142">
        <v>5</v>
      </c>
      <c r="F142" t="s">
        <v>742</v>
      </c>
      <c r="G142" t="s">
        <v>192</v>
      </c>
      <c r="H142" t="s">
        <v>190</v>
      </c>
      <c r="I142" t="s">
        <v>743</v>
      </c>
      <c r="J142">
        <v>6</v>
      </c>
      <c r="K142" t="s">
        <v>190</v>
      </c>
      <c r="L142" t="s">
        <v>744</v>
      </c>
      <c r="M142">
        <v>5</v>
      </c>
      <c r="N142" t="s">
        <v>745</v>
      </c>
      <c r="O142" t="s">
        <v>746</v>
      </c>
      <c r="P142" t="s">
        <v>747</v>
      </c>
      <c r="Q142" t="s">
        <v>748</v>
      </c>
      <c r="R142" t="s">
        <v>749</v>
      </c>
      <c r="S142" t="s">
        <v>890</v>
      </c>
    </row>
    <row r="143" spans="1:19" x14ac:dyDescent="0.25">
      <c r="A143" t="s">
        <v>740</v>
      </c>
      <c r="B143">
        <v>142</v>
      </c>
      <c r="C143" t="s">
        <v>190</v>
      </c>
      <c r="D143" t="s">
        <v>741</v>
      </c>
      <c r="E143">
        <v>6</v>
      </c>
      <c r="F143" t="s">
        <v>742</v>
      </c>
      <c r="G143" t="s">
        <v>192</v>
      </c>
      <c r="H143" t="s">
        <v>190</v>
      </c>
      <c r="I143" t="s">
        <v>743</v>
      </c>
      <c r="J143">
        <v>6</v>
      </c>
      <c r="K143" t="s">
        <v>190</v>
      </c>
      <c r="L143" t="s">
        <v>744</v>
      </c>
      <c r="M143">
        <v>6</v>
      </c>
      <c r="N143" t="s">
        <v>745</v>
      </c>
      <c r="O143" t="s">
        <v>746</v>
      </c>
      <c r="P143" t="s">
        <v>747</v>
      </c>
      <c r="Q143" t="s">
        <v>748</v>
      </c>
      <c r="R143" t="s">
        <v>749</v>
      </c>
      <c r="S143" t="s">
        <v>891</v>
      </c>
    </row>
    <row r="144" spans="1:19" x14ac:dyDescent="0.25">
      <c r="A144" t="s">
        <v>740</v>
      </c>
      <c r="B144">
        <v>143</v>
      </c>
      <c r="C144" t="s">
        <v>190</v>
      </c>
      <c r="D144" t="s">
        <v>741</v>
      </c>
      <c r="E144">
        <v>6</v>
      </c>
      <c r="F144" t="s">
        <v>742</v>
      </c>
      <c r="G144" t="s">
        <v>192</v>
      </c>
      <c r="H144" t="s">
        <v>190</v>
      </c>
      <c r="I144" t="s">
        <v>743</v>
      </c>
      <c r="J144">
        <v>6</v>
      </c>
      <c r="K144" t="s">
        <v>190</v>
      </c>
      <c r="L144" t="s">
        <v>744</v>
      </c>
      <c r="M144">
        <v>6</v>
      </c>
      <c r="N144" t="s">
        <v>745</v>
      </c>
      <c r="O144" t="s">
        <v>746</v>
      </c>
      <c r="P144" t="s">
        <v>747</v>
      </c>
      <c r="Q144" t="s">
        <v>748</v>
      </c>
      <c r="R144" t="s">
        <v>749</v>
      </c>
      <c r="S144" t="s">
        <v>892</v>
      </c>
    </row>
    <row r="145" spans="1:19" x14ac:dyDescent="0.25">
      <c r="A145" t="s">
        <v>740</v>
      </c>
      <c r="B145">
        <v>144</v>
      </c>
      <c r="C145" t="s">
        <v>190</v>
      </c>
      <c r="D145" t="s">
        <v>741</v>
      </c>
      <c r="E145">
        <v>6</v>
      </c>
      <c r="F145" t="s">
        <v>742</v>
      </c>
      <c r="G145" t="s">
        <v>192</v>
      </c>
      <c r="H145" t="s">
        <v>190</v>
      </c>
      <c r="I145" t="s">
        <v>743</v>
      </c>
      <c r="J145">
        <v>6</v>
      </c>
      <c r="K145" t="s">
        <v>190</v>
      </c>
      <c r="L145" t="s">
        <v>744</v>
      </c>
      <c r="M145">
        <v>6</v>
      </c>
      <c r="N145" t="s">
        <v>745</v>
      </c>
      <c r="O145" t="s">
        <v>746</v>
      </c>
      <c r="P145" t="s">
        <v>747</v>
      </c>
      <c r="Q145" t="s">
        <v>748</v>
      </c>
      <c r="R145" t="s">
        <v>749</v>
      </c>
      <c r="S145" t="s">
        <v>893</v>
      </c>
    </row>
    <row r="146" spans="1:19" x14ac:dyDescent="0.25">
      <c r="A146" t="s">
        <v>740</v>
      </c>
      <c r="B146">
        <v>145</v>
      </c>
      <c r="C146" t="s">
        <v>190</v>
      </c>
      <c r="D146" t="s">
        <v>741</v>
      </c>
      <c r="E146">
        <v>6</v>
      </c>
      <c r="F146" t="s">
        <v>742</v>
      </c>
      <c r="G146" t="s">
        <v>192</v>
      </c>
      <c r="H146" t="s">
        <v>190</v>
      </c>
      <c r="I146" t="s">
        <v>743</v>
      </c>
      <c r="J146">
        <v>6</v>
      </c>
      <c r="K146" t="s">
        <v>190</v>
      </c>
      <c r="L146" t="s">
        <v>744</v>
      </c>
      <c r="M146">
        <v>6</v>
      </c>
      <c r="N146" t="s">
        <v>745</v>
      </c>
      <c r="O146" t="s">
        <v>746</v>
      </c>
      <c r="P146" t="s">
        <v>747</v>
      </c>
      <c r="Q146" t="s">
        <v>748</v>
      </c>
      <c r="R146" t="s">
        <v>749</v>
      </c>
      <c r="S146" t="s">
        <v>894</v>
      </c>
    </row>
    <row r="147" spans="1:19" x14ac:dyDescent="0.25">
      <c r="A147" t="s">
        <v>740</v>
      </c>
      <c r="B147">
        <v>146</v>
      </c>
      <c r="C147" t="s">
        <v>190</v>
      </c>
      <c r="D147" t="s">
        <v>741</v>
      </c>
      <c r="E147">
        <v>6</v>
      </c>
      <c r="F147" t="s">
        <v>742</v>
      </c>
      <c r="G147" t="s">
        <v>192</v>
      </c>
      <c r="H147" t="s">
        <v>190</v>
      </c>
      <c r="I147" t="s">
        <v>743</v>
      </c>
      <c r="J147">
        <v>6</v>
      </c>
      <c r="K147" t="s">
        <v>190</v>
      </c>
      <c r="L147" t="s">
        <v>744</v>
      </c>
      <c r="M147">
        <v>6</v>
      </c>
      <c r="N147" t="s">
        <v>745</v>
      </c>
      <c r="O147" t="s">
        <v>746</v>
      </c>
      <c r="P147" t="s">
        <v>747</v>
      </c>
      <c r="Q147" t="s">
        <v>748</v>
      </c>
      <c r="R147" t="s">
        <v>749</v>
      </c>
      <c r="S147" t="s">
        <v>895</v>
      </c>
    </row>
    <row r="148" spans="1:19" x14ac:dyDescent="0.25">
      <c r="A148" t="s">
        <v>740</v>
      </c>
      <c r="B148">
        <v>147</v>
      </c>
      <c r="C148" t="s">
        <v>190</v>
      </c>
      <c r="D148" t="s">
        <v>741</v>
      </c>
      <c r="E148">
        <v>6</v>
      </c>
      <c r="F148" t="s">
        <v>742</v>
      </c>
      <c r="G148" t="s">
        <v>192</v>
      </c>
      <c r="H148" t="s">
        <v>190</v>
      </c>
      <c r="I148" t="s">
        <v>743</v>
      </c>
      <c r="J148">
        <v>6</v>
      </c>
      <c r="K148" t="s">
        <v>190</v>
      </c>
      <c r="L148" t="s">
        <v>744</v>
      </c>
      <c r="M148">
        <v>6</v>
      </c>
      <c r="N148" t="s">
        <v>745</v>
      </c>
      <c r="O148" t="s">
        <v>746</v>
      </c>
      <c r="P148" t="s">
        <v>747</v>
      </c>
      <c r="Q148" t="s">
        <v>748</v>
      </c>
      <c r="R148" t="s">
        <v>749</v>
      </c>
      <c r="S148" t="s">
        <v>896</v>
      </c>
    </row>
    <row r="149" spans="1:19" x14ac:dyDescent="0.25">
      <c r="A149" t="s">
        <v>740</v>
      </c>
      <c r="B149">
        <v>148</v>
      </c>
      <c r="C149" t="s">
        <v>190</v>
      </c>
      <c r="D149" t="s">
        <v>741</v>
      </c>
      <c r="E149">
        <v>6</v>
      </c>
      <c r="F149" t="s">
        <v>742</v>
      </c>
      <c r="G149" t="s">
        <v>192</v>
      </c>
      <c r="H149" t="s">
        <v>190</v>
      </c>
      <c r="I149" t="s">
        <v>743</v>
      </c>
      <c r="J149">
        <v>6</v>
      </c>
      <c r="K149" t="s">
        <v>190</v>
      </c>
      <c r="L149" t="s">
        <v>744</v>
      </c>
      <c r="M149">
        <v>6</v>
      </c>
      <c r="N149" t="s">
        <v>745</v>
      </c>
      <c r="O149" t="s">
        <v>746</v>
      </c>
      <c r="P149" t="s">
        <v>747</v>
      </c>
      <c r="Q149" t="s">
        <v>748</v>
      </c>
      <c r="R149" t="s">
        <v>749</v>
      </c>
      <c r="S149" t="s">
        <v>897</v>
      </c>
    </row>
    <row r="150" spans="1:19" x14ac:dyDescent="0.25">
      <c r="A150" t="s">
        <v>740</v>
      </c>
      <c r="B150">
        <v>149</v>
      </c>
      <c r="C150" t="s">
        <v>190</v>
      </c>
      <c r="D150" t="s">
        <v>741</v>
      </c>
      <c r="E150">
        <v>6</v>
      </c>
      <c r="F150" t="s">
        <v>742</v>
      </c>
      <c r="G150" t="s">
        <v>192</v>
      </c>
      <c r="H150" t="s">
        <v>190</v>
      </c>
      <c r="I150" t="s">
        <v>743</v>
      </c>
      <c r="J150">
        <v>6</v>
      </c>
      <c r="K150" t="s">
        <v>190</v>
      </c>
      <c r="L150" t="s">
        <v>744</v>
      </c>
      <c r="M150">
        <v>6</v>
      </c>
      <c r="N150" t="s">
        <v>745</v>
      </c>
      <c r="O150" t="s">
        <v>746</v>
      </c>
      <c r="P150" t="s">
        <v>747</v>
      </c>
      <c r="Q150" t="s">
        <v>748</v>
      </c>
      <c r="R150" t="s">
        <v>749</v>
      </c>
      <c r="S150" t="s">
        <v>898</v>
      </c>
    </row>
    <row r="151" spans="1:19" x14ac:dyDescent="0.25">
      <c r="A151" t="s">
        <v>740</v>
      </c>
      <c r="B151">
        <v>150</v>
      </c>
      <c r="C151" t="s">
        <v>190</v>
      </c>
      <c r="D151" t="s">
        <v>741</v>
      </c>
      <c r="E151">
        <v>6</v>
      </c>
      <c r="F151" t="s">
        <v>742</v>
      </c>
      <c r="G151" t="s">
        <v>192</v>
      </c>
      <c r="H151" t="s">
        <v>190</v>
      </c>
      <c r="I151" t="s">
        <v>743</v>
      </c>
      <c r="J151">
        <v>6</v>
      </c>
      <c r="K151" t="s">
        <v>190</v>
      </c>
      <c r="L151" t="s">
        <v>744</v>
      </c>
      <c r="M151">
        <v>6</v>
      </c>
      <c r="N151" t="s">
        <v>745</v>
      </c>
      <c r="O151" t="s">
        <v>746</v>
      </c>
      <c r="P151" t="s">
        <v>747</v>
      </c>
      <c r="Q151" t="s">
        <v>748</v>
      </c>
      <c r="R151" t="s">
        <v>749</v>
      </c>
      <c r="S151" t="s">
        <v>899</v>
      </c>
    </row>
    <row r="152" spans="1:19" x14ac:dyDescent="0.25">
      <c r="A152" t="s">
        <v>740</v>
      </c>
      <c r="B152">
        <v>151</v>
      </c>
      <c r="C152" t="s">
        <v>190</v>
      </c>
      <c r="D152" t="s">
        <v>741</v>
      </c>
      <c r="E152">
        <v>6</v>
      </c>
      <c r="F152" t="s">
        <v>742</v>
      </c>
      <c r="G152" t="s">
        <v>192</v>
      </c>
      <c r="H152" t="s">
        <v>190</v>
      </c>
      <c r="I152" t="s">
        <v>743</v>
      </c>
      <c r="J152">
        <v>6</v>
      </c>
      <c r="K152" t="s">
        <v>190</v>
      </c>
      <c r="L152" t="s">
        <v>744</v>
      </c>
      <c r="M152">
        <v>6</v>
      </c>
      <c r="N152" t="s">
        <v>745</v>
      </c>
      <c r="O152" t="s">
        <v>746</v>
      </c>
      <c r="P152" t="s">
        <v>747</v>
      </c>
      <c r="Q152" t="s">
        <v>748</v>
      </c>
      <c r="R152" t="s">
        <v>749</v>
      </c>
      <c r="S152" t="s">
        <v>900</v>
      </c>
    </row>
    <row r="153" spans="1:19" x14ac:dyDescent="0.25">
      <c r="A153" t="s">
        <v>740</v>
      </c>
      <c r="B153">
        <v>152</v>
      </c>
      <c r="C153" t="s">
        <v>190</v>
      </c>
      <c r="D153" t="s">
        <v>741</v>
      </c>
      <c r="E153">
        <v>6</v>
      </c>
      <c r="F153" t="s">
        <v>742</v>
      </c>
      <c r="G153" t="s">
        <v>192</v>
      </c>
      <c r="H153" t="s">
        <v>190</v>
      </c>
      <c r="I153" t="s">
        <v>743</v>
      </c>
      <c r="J153">
        <v>6</v>
      </c>
      <c r="K153" t="s">
        <v>190</v>
      </c>
      <c r="L153" t="s">
        <v>744</v>
      </c>
      <c r="M153">
        <v>6</v>
      </c>
      <c r="N153" t="s">
        <v>745</v>
      </c>
      <c r="O153" t="s">
        <v>746</v>
      </c>
      <c r="P153" t="s">
        <v>747</v>
      </c>
      <c r="Q153" t="s">
        <v>748</v>
      </c>
      <c r="R153" t="s">
        <v>749</v>
      </c>
      <c r="S153" t="s">
        <v>901</v>
      </c>
    </row>
    <row r="154" spans="1:19" x14ac:dyDescent="0.25">
      <c r="A154" t="s">
        <v>740</v>
      </c>
      <c r="B154">
        <v>153</v>
      </c>
      <c r="C154" t="s">
        <v>190</v>
      </c>
      <c r="D154" t="s">
        <v>741</v>
      </c>
      <c r="E154">
        <v>6</v>
      </c>
      <c r="F154" t="s">
        <v>742</v>
      </c>
      <c r="G154" t="s">
        <v>192</v>
      </c>
      <c r="H154" t="s">
        <v>190</v>
      </c>
      <c r="I154" t="s">
        <v>743</v>
      </c>
      <c r="J154">
        <v>6</v>
      </c>
      <c r="K154" t="s">
        <v>190</v>
      </c>
      <c r="L154" t="s">
        <v>744</v>
      </c>
      <c r="M154">
        <v>6</v>
      </c>
      <c r="N154" t="s">
        <v>745</v>
      </c>
      <c r="O154" t="s">
        <v>746</v>
      </c>
      <c r="P154" t="s">
        <v>747</v>
      </c>
      <c r="Q154" t="s">
        <v>748</v>
      </c>
      <c r="R154" t="s">
        <v>749</v>
      </c>
      <c r="S154" t="s">
        <v>902</v>
      </c>
    </row>
    <row r="155" spans="1:19" x14ac:dyDescent="0.25">
      <c r="A155" t="s">
        <v>740</v>
      </c>
      <c r="B155">
        <v>154</v>
      </c>
      <c r="C155" t="s">
        <v>190</v>
      </c>
      <c r="D155" t="s">
        <v>741</v>
      </c>
      <c r="E155">
        <v>6</v>
      </c>
      <c r="F155" t="s">
        <v>742</v>
      </c>
      <c r="G155" t="s">
        <v>192</v>
      </c>
      <c r="H155" t="s">
        <v>190</v>
      </c>
      <c r="I155" t="s">
        <v>743</v>
      </c>
      <c r="J155">
        <v>6</v>
      </c>
      <c r="K155" t="s">
        <v>190</v>
      </c>
      <c r="L155" t="s">
        <v>744</v>
      </c>
      <c r="M155">
        <v>6</v>
      </c>
      <c r="N155" t="s">
        <v>745</v>
      </c>
      <c r="O155" t="s">
        <v>746</v>
      </c>
      <c r="P155" t="s">
        <v>747</v>
      </c>
      <c r="Q155" t="s">
        <v>748</v>
      </c>
      <c r="R155" t="s">
        <v>749</v>
      </c>
      <c r="S155" t="s">
        <v>903</v>
      </c>
    </row>
    <row r="156" spans="1:19" x14ac:dyDescent="0.25">
      <c r="A156" t="s">
        <v>740</v>
      </c>
      <c r="B156">
        <v>155</v>
      </c>
      <c r="C156" t="s">
        <v>190</v>
      </c>
      <c r="D156" t="s">
        <v>741</v>
      </c>
      <c r="E156">
        <v>6</v>
      </c>
      <c r="F156" t="s">
        <v>742</v>
      </c>
      <c r="G156" t="s">
        <v>192</v>
      </c>
      <c r="H156" t="s">
        <v>190</v>
      </c>
      <c r="I156" t="s">
        <v>743</v>
      </c>
      <c r="J156">
        <v>6</v>
      </c>
      <c r="K156" t="s">
        <v>190</v>
      </c>
      <c r="L156" t="s">
        <v>744</v>
      </c>
      <c r="M156">
        <v>6</v>
      </c>
      <c r="N156" t="s">
        <v>745</v>
      </c>
      <c r="O156" t="s">
        <v>746</v>
      </c>
      <c r="P156" t="s">
        <v>747</v>
      </c>
      <c r="Q156" t="s">
        <v>748</v>
      </c>
      <c r="R156" t="s">
        <v>749</v>
      </c>
      <c r="S156" t="s">
        <v>904</v>
      </c>
    </row>
    <row r="157" spans="1:19" x14ac:dyDescent="0.25">
      <c r="A157" t="s">
        <v>740</v>
      </c>
      <c r="B157">
        <v>156</v>
      </c>
      <c r="C157" t="s">
        <v>190</v>
      </c>
      <c r="D157" t="s">
        <v>741</v>
      </c>
      <c r="E157">
        <v>6</v>
      </c>
      <c r="F157" t="s">
        <v>742</v>
      </c>
      <c r="G157" t="s">
        <v>192</v>
      </c>
      <c r="H157" t="s">
        <v>190</v>
      </c>
      <c r="I157" t="s">
        <v>743</v>
      </c>
      <c r="J157">
        <v>6</v>
      </c>
      <c r="K157" t="s">
        <v>190</v>
      </c>
      <c r="L157" t="s">
        <v>744</v>
      </c>
      <c r="M157">
        <v>6</v>
      </c>
      <c r="N157" t="s">
        <v>745</v>
      </c>
      <c r="O157" t="s">
        <v>746</v>
      </c>
      <c r="P157" t="s">
        <v>747</v>
      </c>
      <c r="Q157" t="s">
        <v>748</v>
      </c>
      <c r="R157" t="s">
        <v>749</v>
      </c>
      <c r="S157" t="s">
        <v>905</v>
      </c>
    </row>
    <row r="158" spans="1:19" x14ac:dyDescent="0.25">
      <c r="A158" t="s">
        <v>740</v>
      </c>
      <c r="B158">
        <v>157</v>
      </c>
      <c r="C158" t="s">
        <v>190</v>
      </c>
      <c r="D158" t="s">
        <v>741</v>
      </c>
      <c r="E158">
        <v>6</v>
      </c>
      <c r="F158" t="s">
        <v>742</v>
      </c>
      <c r="G158" t="s">
        <v>192</v>
      </c>
      <c r="H158" t="s">
        <v>190</v>
      </c>
      <c r="I158" t="s">
        <v>743</v>
      </c>
      <c r="J158">
        <v>6</v>
      </c>
      <c r="K158" t="s">
        <v>190</v>
      </c>
      <c r="L158" t="s">
        <v>744</v>
      </c>
      <c r="M158">
        <v>6</v>
      </c>
      <c r="N158" t="s">
        <v>745</v>
      </c>
      <c r="O158" t="s">
        <v>746</v>
      </c>
      <c r="P158" t="s">
        <v>747</v>
      </c>
      <c r="Q158" t="s">
        <v>748</v>
      </c>
      <c r="R158" t="s">
        <v>749</v>
      </c>
      <c r="S158" t="s">
        <v>906</v>
      </c>
    </row>
    <row r="159" spans="1:19" x14ac:dyDescent="0.25">
      <c r="A159" t="s">
        <v>740</v>
      </c>
      <c r="B159">
        <v>158</v>
      </c>
      <c r="C159" t="s">
        <v>190</v>
      </c>
      <c r="D159" t="s">
        <v>741</v>
      </c>
      <c r="E159">
        <v>6</v>
      </c>
      <c r="F159" t="s">
        <v>742</v>
      </c>
      <c r="G159" t="s">
        <v>192</v>
      </c>
      <c r="H159" t="s">
        <v>190</v>
      </c>
      <c r="I159" t="s">
        <v>743</v>
      </c>
      <c r="J159">
        <v>6</v>
      </c>
      <c r="K159" t="s">
        <v>190</v>
      </c>
      <c r="L159" t="s">
        <v>744</v>
      </c>
      <c r="M159">
        <v>6</v>
      </c>
      <c r="N159" t="s">
        <v>745</v>
      </c>
      <c r="O159" t="s">
        <v>746</v>
      </c>
      <c r="P159" t="s">
        <v>747</v>
      </c>
      <c r="Q159" t="s">
        <v>748</v>
      </c>
      <c r="R159" t="s">
        <v>749</v>
      </c>
      <c r="S159" t="s">
        <v>907</v>
      </c>
    </row>
    <row r="160" spans="1:19" x14ac:dyDescent="0.25">
      <c r="A160" t="s">
        <v>740</v>
      </c>
      <c r="B160">
        <v>159</v>
      </c>
      <c r="C160" t="s">
        <v>190</v>
      </c>
      <c r="D160" t="s">
        <v>741</v>
      </c>
      <c r="E160">
        <v>6</v>
      </c>
      <c r="F160" t="s">
        <v>742</v>
      </c>
      <c r="G160" t="s">
        <v>192</v>
      </c>
      <c r="H160" t="s">
        <v>190</v>
      </c>
      <c r="I160" t="s">
        <v>743</v>
      </c>
      <c r="J160">
        <v>6</v>
      </c>
      <c r="K160" t="s">
        <v>190</v>
      </c>
      <c r="L160" t="s">
        <v>744</v>
      </c>
      <c r="M160">
        <v>6</v>
      </c>
      <c r="N160" t="s">
        <v>745</v>
      </c>
      <c r="O160" t="s">
        <v>746</v>
      </c>
      <c r="P160" t="s">
        <v>747</v>
      </c>
      <c r="Q160" t="s">
        <v>748</v>
      </c>
      <c r="R160" t="s">
        <v>749</v>
      </c>
      <c r="S160" t="s">
        <v>908</v>
      </c>
    </row>
    <row r="161" spans="1:19" x14ac:dyDescent="0.25">
      <c r="A161" t="s">
        <v>740</v>
      </c>
      <c r="B161">
        <v>160</v>
      </c>
      <c r="C161" t="s">
        <v>190</v>
      </c>
      <c r="D161" t="s">
        <v>741</v>
      </c>
      <c r="E161">
        <v>6</v>
      </c>
      <c r="F161" t="s">
        <v>742</v>
      </c>
      <c r="G161" t="s">
        <v>192</v>
      </c>
      <c r="H161" t="s">
        <v>190</v>
      </c>
      <c r="I161" t="s">
        <v>743</v>
      </c>
      <c r="J161">
        <v>6</v>
      </c>
      <c r="K161" t="s">
        <v>190</v>
      </c>
      <c r="L161" t="s">
        <v>744</v>
      </c>
      <c r="M161">
        <v>6</v>
      </c>
      <c r="N161" t="s">
        <v>745</v>
      </c>
      <c r="O161" t="s">
        <v>746</v>
      </c>
      <c r="P161" t="s">
        <v>747</v>
      </c>
      <c r="Q161" t="s">
        <v>748</v>
      </c>
      <c r="R161" t="s">
        <v>749</v>
      </c>
      <c r="S161" t="s">
        <v>909</v>
      </c>
    </row>
    <row r="162" spans="1:19" x14ac:dyDescent="0.25">
      <c r="A162" t="s">
        <v>740</v>
      </c>
      <c r="B162">
        <v>161</v>
      </c>
      <c r="C162" t="s">
        <v>190</v>
      </c>
      <c r="D162" t="s">
        <v>741</v>
      </c>
      <c r="E162">
        <v>6</v>
      </c>
      <c r="F162" t="s">
        <v>742</v>
      </c>
      <c r="G162" t="s">
        <v>192</v>
      </c>
      <c r="H162" t="s">
        <v>190</v>
      </c>
      <c r="I162" t="s">
        <v>743</v>
      </c>
      <c r="J162">
        <v>6</v>
      </c>
      <c r="K162" t="s">
        <v>190</v>
      </c>
      <c r="L162" t="s">
        <v>744</v>
      </c>
      <c r="M162">
        <v>6</v>
      </c>
      <c r="N162" t="s">
        <v>745</v>
      </c>
      <c r="O162" t="s">
        <v>746</v>
      </c>
      <c r="P162" t="s">
        <v>747</v>
      </c>
      <c r="Q162" t="s">
        <v>748</v>
      </c>
      <c r="R162" t="s">
        <v>749</v>
      </c>
      <c r="S162" t="s">
        <v>910</v>
      </c>
    </row>
    <row r="163" spans="1:19" x14ac:dyDescent="0.25">
      <c r="A163" t="s">
        <v>740</v>
      </c>
      <c r="B163">
        <v>162</v>
      </c>
      <c r="C163" t="s">
        <v>190</v>
      </c>
      <c r="D163" t="s">
        <v>741</v>
      </c>
      <c r="E163">
        <v>6</v>
      </c>
      <c r="F163" t="s">
        <v>742</v>
      </c>
      <c r="G163" t="s">
        <v>192</v>
      </c>
      <c r="H163" t="s">
        <v>190</v>
      </c>
      <c r="I163" t="s">
        <v>743</v>
      </c>
      <c r="J163">
        <v>6</v>
      </c>
      <c r="K163" t="s">
        <v>190</v>
      </c>
      <c r="L163" t="s">
        <v>744</v>
      </c>
      <c r="M163">
        <v>6</v>
      </c>
      <c r="N163" t="s">
        <v>745</v>
      </c>
      <c r="O163" t="s">
        <v>746</v>
      </c>
      <c r="P163" t="s">
        <v>747</v>
      </c>
      <c r="Q163" t="s">
        <v>748</v>
      </c>
      <c r="R163" t="s">
        <v>749</v>
      </c>
      <c r="S163" t="s">
        <v>911</v>
      </c>
    </row>
    <row r="164" spans="1:19" x14ac:dyDescent="0.25">
      <c r="A164" t="s">
        <v>740</v>
      </c>
      <c r="B164">
        <v>163</v>
      </c>
      <c r="C164" t="s">
        <v>190</v>
      </c>
      <c r="D164" t="s">
        <v>741</v>
      </c>
      <c r="E164">
        <v>6</v>
      </c>
      <c r="F164" t="s">
        <v>742</v>
      </c>
      <c r="G164" t="s">
        <v>192</v>
      </c>
      <c r="H164" t="s">
        <v>190</v>
      </c>
      <c r="I164" t="s">
        <v>743</v>
      </c>
      <c r="J164">
        <v>6</v>
      </c>
      <c r="K164" t="s">
        <v>190</v>
      </c>
      <c r="L164" t="s">
        <v>744</v>
      </c>
      <c r="M164">
        <v>6</v>
      </c>
      <c r="N164" t="s">
        <v>745</v>
      </c>
      <c r="O164" t="s">
        <v>746</v>
      </c>
      <c r="P164" t="s">
        <v>747</v>
      </c>
      <c r="Q164" t="s">
        <v>748</v>
      </c>
      <c r="R164" t="s">
        <v>749</v>
      </c>
      <c r="S164" t="s">
        <v>912</v>
      </c>
    </row>
    <row r="165" spans="1:19" x14ac:dyDescent="0.25">
      <c r="A165" t="s">
        <v>740</v>
      </c>
      <c r="B165">
        <v>164</v>
      </c>
      <c r="C165" t="s">
        <v>190</v>
      </c>
      <c r="D165" t="s">
        <v>741</v>
      </c>
      <c r="E165">
        <v>6</v>
      </c>
      <c r="F165" t="s">
        <v>742</v>
      </c>
      <c r="G165" t="s">
        <v>192</v>
      </c>
      <c r="H165" t="s">
        <v>190</v>
      </c>
      <c r="I165" t="s">
        <v>743</v>
      </c>
      <c r="J165">
        <v>6</v>
      </c>
      <c r="K165" t="s">
        <v>190</v>
      </c>
      <c r="L165" t="s">
        <v>744</v>
      </c>
      <c r="M165">
        <v>6</v>
      </c>
      <c r="N165" t="s">
        <v>745</v>
      </c>
      <c r="O165" t="s">
        <v>746</v>
      </c>
      <c r="P165" t="s">
        <v>747</v>
      </c>
      <c r="Q165" t="s">
        <v>748</v>
      </c>
      <c r="R165" t="s">
        <v>749</v>
      </c>
      <c r="S165" t="s">
        <v>913</v>
      </c>
    </row>
    <row r="166" spans="1:19" x14ac:dyDescent="0.25">
      <c r="A166" t="s">
        <v>740</v>
      </c>
      <c r="B166">
        <v>165</v>
      </c>
      <c r="C166" t="s">
        <v>190</v>
      </c>
      <c r="D166" t="s">
        <v>741</v>
      </c>
      <c r="E166">
        <v>6</v>
      </c>
      <c r="F166" t="s">
        <v>742</v>
      </c>
      <c r="G166" t="s">
        <v>192</v>
      </c>
      <c r="H166" t="s">
        <v>190</v>
      </c>
      <c r="I166" t="s">
        <v>743</v>
      </c>
      <c r="J166">
        <v>6</v>
      </c>
      <c r="K166" t="s">
        <v>190</v>
      </c>
      <c r="L166" t="s">
        <v>744</v>
      </c>
      <c r="M166">
        <v>6</v>
      </c>
      <c r="N166" t="s">
        <v>745</v>
      </c>
      <c r="O166" t="s">
        <v>746</v>
      </c>
      <c r="P166" t="s">
        <v>747</v>
      </c>
      <c r="Q166" t="s">
        <v>748</v>
      </c>
      <c r="R166" t="s">
        <v>749</v>
      </c>
      <c r="S166" t="s">
        <v>914</v>
      </c>
    </row>
    <row r="167" spans="1:19" x14ac:dyDescent="0.25">
      <c r="A167" t="s">
        <v>740</v>
      </c>
      <c r="B167">
        <v>166</v>
      </c>
      <c r="C167" t="s">
        <v>190</v>
      </c>
      <c r="D167" t="s">
        <v>741</v>
      </c>
      <c r="E167">
        <v>6</v>
      </c>
      <c r="F167" t="s">
        <v>742</v>
      </c>
      <c r="G167" t="s">
        <v>192</v>
      </c>
      <c r="H167" t="s">
        <v>190</v>
      </c>
      <c r="I167" t="s">
        <v>743</v>
      </c>
      <c r="J167">
        <v>6</v>
      </c>
      <c r="K167" t="s">
        <v>190</v>
      </c>
      <c r="L167" t="s">
        <v>744</v>
      </c>
      <c r="M167">
        <v>6</v>
      </c>
      <c r="N167" t="s">
        <v>745</v>
      </c>
      <c r="O167" t="s">
        <v>746</v>
      </c>
      <c r="P167" t="s">
        <v>747</v>
      </c>
      <c r="Q167" t="s">
        <v>748</v>
      </c>
      <c r="R167" t="s">
        <v>749</v>
      </c>
      <c r="S167" t="s">
        <v>915</v>
      </c>
    </row>
    <row r="168" spans="1:19" x14ac:dyDescent="0.25">
      <c r="A168" t="s">
        <v>740</v>
      </c>
      <c r="B168">
        <v>167</v>
      </c>
      <c r="C168" t="s">
        <v>190</v>
      </c>
      <c r="D168" t="s">
        <v>741</v>
      </c>
      <c r="E168">
        <v>6</v>
      </c>
      <c r="F168" t="s">
        <v>742</v>
      </c>
      <c r="G168" t="s">
        <v>192</v>
      </c>
      <c r="H168" t="s">
        <v>190</v>
      </c>
      <c r="I168" t="s">
        <v>743</v>
      </c>
      <c r="J168">
        <v>6</v>
      </c>
      <c r="K168" t="s">
        <v>190</v>
      </c>
      <c r="L168" t="s">
        <v>744</v>
      </c>
      <c r="M168">
        <v>6</v>
      </c>
      <c r="N168" t="s">
        <v>745</v>
      </c>
      <c r="O168" t="s">
        <v>746</v>
      </c>
      <c r="P168" t="s">
        <v>747</v>
      </c>
      <c r="Q168" t="s">
        <v>748</v>
      </c>
      <c r="R168" t="s">
        <v>749</v>
      </c>
      <c r="S168" t="s">
        <v>916</v>
      </c>
    </row>
    <row r="169" spans="1:19" x14ac:dyDescent="0.25">
      <c r="A169" t="s">
        <v>740</v>
      </c>
      <c r="B169">
        <v>168</v>
      </c>
      <c r="C169" t="s">
        <v>190</v>
      </c>
      <c r="D169" t="s">
        <v>741</v>
      </c>
      <c r="E169">
        <v>6</v>
      </c>
      <c r="F169" t="s">
        <v>742</v>
      </c>
      <c r="G169" t="s">
        <v>192</v>
      </c>
      <c r="H169" t="s">
        <v>190</v>
      </c>
      <c r="I169" t="s">
        <v>743</v>
      </c>
      <c r="J169">
        <v>6</v>
      </c>
      <c r="K169" t="s">
        <v>190</v>
      </c>
      <c r="L169" t="s">
        <v>744</v>
      </c>
      <c r="M169">
        <v>6</v>
      </c>
      <c r="N169" t="s">
        <v>745</v>
      </c>
      <c r="O169" t="s">
        <v>746</v>
      </c>
      <c r="P169" t="s">
        <v>747</v>
      </c>
      <c r="Q169" t="s">
        <v>748</v>
      </c>
      <c r="R169" t="s">
        <v>749</v>
      </c>
      <c r="S169" t="s">
        <v>917</v>
      </c>
    </row>
    <row r="170" spans="1:19" x14ac:dyDescent="0.25">
      <c r="A170" t="s">
        <v>740</v>
      </c>
      <c r="B170">
        <v>169</v>
      </c>
      <c r="C170" t="s">
        <v>190</v>
      </c>
      <c r="D170" t="s">
        <v>741</v>
      </c>
      <c r="E170">
        <v>6</v>
      </c>
      <c r="F170" t="s">
        <v>742</v>
      </c>
      <c r="G170" t="s">
        <v>192</v>
      </c>
      <c r="H170" t="s">
        <v>190</v>
      </c>
      <c r="I170" t="s">
        <v>743</v>
      </c>
      <c r="J170">
        <v>6</v>
      </c>
      <c r="K170" t="s">
        <v>190</v>
      </c>
      <c r="L170" t="s">
        <v>744</v>
      </c>
      <c r="M170">
        <v>6</v>
      </c>
      <c r="N170" t="s">
        <v>745</v>
      </c>
      <c r="O170" t="s">
        <v>746</v>
      </c>
      <c r="P170" t="s">
        <v>747</v>
      </c>
      <c r="Q170" t="s">
        <v>748</v>
      </c>
      <c r="R170" t="s">
        <v>749</v>
      </c>
      <c r="S170" t="s">
        <v>918</v>
      </c>
    </row>
    <row r="171" spans="1:19" x14ac:dyDescent="0.25">
      <c r="A171" t="s">
        <v>740</v>
      </c>
      <c r="B171">
        <v>170</v>
      </c>
      <c r="C171" t="s">
        <v>190</v>
      </c>
      <c r="D171" t="s">
        <v>741</v>
      </c>
      <c r="E171">
        <v>6</v>
      </c>
      <c r="F171" t="s">
        <v>742</v>
      </c>
      <c r="G171" t="s">
        <v>192</v>
      </c>
      <c r="H171" t="s">
        <v>190</v>
      </c>
      <c r="I171" t="s">
        <v>743</v>
      </c>
      <c r="J171">
        <v>6</v>
      </c>
      <c r="K171" t="s">
        <v>190</v>
      </c>
      <c r="L171" t="s">
        <v>744</v>
      </c>
      <c r="M171">
        <v>6</v>
      </c>
      <c r="N171" t="s">
        <v>745</v>
      </c>
      <c r="O171" t="s">
        <v>746</v>
      </c>
      <c r="P171" t="s">
        <v>747</v>
      </c>
      <c r="Q171" t="s">
        <v>748</v>
      </c>
      <c r="R171" t="s">
        <v>749</v>
      </c>
      <c r="S171" t="s">
        <v>919</v>
      </c>
    </row>
    <row r="172" spans="1:19" x14ac:dyDescent="0.25">
      <c r="A172" t="s">
        <v>740</v>
      </c>
      <c r="B172">
        <v>171</v>
      </c>
      <c r="C172" t="s">
        <v>190</v>
      </c>
      <c r="D172" t="s">
        <v>741</v>
      </c>
      <c r="E172">
        <v>6</v>
      </c>
      <c r="F172" t="s">
        <v>742</v>
      </c>
      <c r="G172" t="s">
        <v>192</v>
      </c>
      <c r="H172" t="s">
        <v>190</v>
      </c>
      <c r="I172" t="s">
        <v>743</v>
      </c>
      <c r="J172">
        <v>6</v>
      </c>
      <c r="K172" t="s">
        <v>190</v>
      </c>
      <c r="L172" t="s">
        <v>744</v>
      </c>
      <c r="M172">
        <v>6</v>
      </c>
      <c r="N172" t="s">
        <v>745</v>
      </c>
      <c r="O172" t="s">
        <v>746</v>
      </c>
      <c r="P172" t="s">
        <v>747</v>
      </c>
      <c r="Q172" t="s">
        <v>748</v>
      </c>
      <c r="R172" t="s">
        <v>749</v>
      </c>
      <c r="S172" t="s">
        <v>920</v>
      </c>
    </row>
    <row r="173" spans="1:19" x14ac:dyDescent="0.25">
      <c r="A173" t="s">
        <v>740</v>
      </c>
      <c r="B173">
        <v>172</v>
      </c>
      <c r="C173" t="s">
        <v>190</v>
      </c>
      <c r="D173" t="s">
        <v>741</v>
      </c>
      <c r="E173">
        <v>6</v>
      </c>
      <c r="F173" t="s">
        <v>742</v>
      </c>
      <c r="G173" t="s">
        <v>192</v>
      </c>
      <c r="H173" t="s">
        <v>190</v>
      </c>
      <c r="I173" t="s">
        <v>743</v>
      </c>
      <c r="J173">
        <v>6</v>
      </c>
      <c r="K173" t="s">
        <v>190</v>
      </c>
      <c r="L173" t="s">
        <v>744</v>
      </c>
      <c r="M173">
        <v>6</v>
      </c>
      <c r="N173" t="s">
        <v>745</v>
      </c>
      <c r="O173" t="s">
        <v>746</v>
      </c>
      <c r="P173" t="s">
        <v>747</v>
      </c>
      <c r="Q173" t="s">
        <v>748</v>
      </c>
      <c r="R173" t="s">
        <v>749</v>
      </c>
      <c r="S173" t="s">
        <v>921</v>
      </c>
    </row>
    <row r="174" spans="1:19" x14ac:dyDescent="0.25">
      <c r="A174" t="s">
        <v>740</v>
      </c>
      <c r="B174">
        <v>173</v>
      </c>
      <c r="C174" t="s">
        <v>190</v>
      </c>
      <c r="D174" t="s">
        <v>741</v>
      </c>
      <c r="E174">
        <v>7</v>
      </c>
      <c r="F174" t="s">
        <v>742</v>
      </c>
      <c r="G174" t="s">
        <v>192</v>
      </c>
      <c r="H174" t="s">
        <v>190</v>
      </c>
      <c r="I174" t="s">
        <v>743</v>
      </c>
      <c r="J174">
        <v>6</v>
      </c>
      <c r="K174" t="s">
        <v>190</v>
      </c>
      <c r="L174" t="s">
        <v>744</v>
      </c>
      <c r="M174">
        <v>7</v>
      </c>
      <c r="N174" t="s">
        <v>745</v>
      </c>
      <c r="O174" t="s">
        <v>746</v>
      </c>
      <c r="P174" t="s">
        <v>747</v>
      </c>
      <c r="Q174" t="s">
        <v>748</v>
      </c>
      <c r="R174" t="s">
        <v>749</v>
      </c>
      <c r="S174" t="s">
        <v>922</v>
      </c>
    </row>
    <row r="175" spans="1:19" x14ac:dyDescent="0.25">
      <c r="A175" t="s">
        <v>740</v>
      </c>
      <c r="B175">
        <v>174</v>
      </c>
      <c r="C175" t="s">
        <v>190</v>
      </c>
      <c r="D175" t="s">
        <v>741</v>
      </c>
      <c r="E175">
        <v>7</v>
      </c>
      <c r="F175" t="s">
        <v>742</v>
      </c>
      <c r="G175" t="s">
        <v>192</v>
      </c>
      <c r="H175" t="s">
        <v>190</v>
      </c>
      <c r="I175" t="s">
        <v>743</v>
      </c>
      <c r="J175">
        <v>6</v>
      </c>
      <c r="K175" t="s">
        <v>190</v>
      </c>
      <c r="L175" t="s">
        <v>744</v>
      </c>
      <c r="M175">
        <v>7</v>
      </c>
      <c r="N175" t="s">
        <v>745</v>
      </c>
      <c r="O175" t="s">
        <v>746</v>
      </c>
      <c r="P175" t="s">
        <v>747</v>
      </c>
      <c r="Q175" t="s">
        <v>748</v>
      </c>
      <c r="R175" t="s">
        <v>749</v>
      </c>
      <c r="S175" t="s">
        <v>923</v>
      </c>
    </row>
    <row r="176" spans="1:19" x14ac:dyDescent="0.25">
      <c r="A176" t="s">
        <v>740</v>
      </c>
      <c r="B176">
        <v>175</v>
      </c>
      <c r="C176" t="s">
        <v>190</v>
      </c>
      <c r="D176" t="s">
        <v>741</v>
      </c>
      <c r="E176">
        <v>7</v>
      </c>
      <c r="F176" t="s">
        <v>742</v>
      </c>
      <c r="G176" t="s">
        <v>192</v>
      </c>
      <c r="H176" t="s">
        <v>190</v>
      </c>
      <c r="I176" t="s">
        <v>743</v>
      </c>
      <c r="J176">
        <v>6</v>
      </c>
      <c r="K176" t="s">
        <v>190</v>
      </c>
      <c r="L176" t="s">
        <v>744</v>
      </c>
      <c r="M176">
        <v>7</v>
      </c>
      <c r="N176" t="s">
        <v>745</v>
      </c>
      <c r="O176" t="s">
        <v>746</v>
      </c>
      <c r="P176" t="s">
        <v>747</v>
      </c>
      <c r="Q176" t="s">
        <v>748</v>
      </c>
      <c r="R176" t="s">
        <v>749</v>
      </c>
      <c r="S176" t="s">
        <v>924</v>
      </c>
    </row>
    <row r="177" spans="1:19" x14ac:dyDescent="0.25">
      <c r="A177" t="s">
        <v>740</v>
      </c>
      <c r="B177">
        <v>176</v>
      </c>
      <c r="C177" t="s">
        <v>190</v>
      </c>
      <c r="D177" t="s">
        <v>741</v>
      </c>
      <c r="E177">
        <v>7</v>
      </c>
      <c r="F177" t="s">
        <v>742</v>
      </c>
      <c r="G177" t="s">
        <v>192</v>
      </c>
      <c r="H177" t="s">
        <v>190</v>
      </c>
      <c r="I177" t="s">
        <v>743</v>
      </c>
      <c r="J177">
        <v>6</v>
      </c>
      <c r="K177" t="s">
        <v>190</v>
      </c>
      <c r="L177" t="s">
        <v>744</v>
      </c>
      <c r="M177">
        <v>7</v>
      </c>
      <c r="N177" t="s">
        <v>745</v>
      </c>
      <c r="O177" t="s">
        <v>746</v>
      </c>
      <c r="P177" t="s">
        <v>747</v>
      </c>
      <c r="Q177" t="s">
        <v>748</v>
      </c>
      <c r="R177" t="s">
        <v>749</v>
      </c>
      <c r="S177" t="s">
        <v>925</v>
      </c>
    </row>
    <row r="178" spans="1:19" x14ac:dyDescent="0.25">
      <c r="A178" t="s">
        <v>740</v>
      </c>
      <c r="B178">
        <v>177</v>
      </c>
      <c r="C178" t="s">
        <v>190</v>
      </c>
      <c r="D178" t="s">
        <v>741</v>
      </c>
      <c r="E178">
        <v>7</v>
      </c>
      <c r="F178" t="s">
        <v>742</v>
      </c>
      <c r="G178" t="s">
        <v>192</v>
      </c>
      <c r="H178" t="s">
        <v>190</v>
      </c>
      <c r="I178" t="s">
        <v>743</v>
      </c>
      <c r="J178">
        <v>6</v>
      </c>
      <c r="K178" t="s">
        <v>190</v>
      </c>
      <c r="L178" t="s">
        <v>744</v>
      </c>
      <c r="M178">
        <v>7</v>
      </c>
      <c r="N178" t="s">
        <v>745</v>
      </c>
      <c r="O178" t="s">
        <v>746</v>
      </c>
      <c r="P178" t="s">
        <v>747</v>
      </c>
      <c r="Q178" t="s">
        <v>748</v>
      </c>
      <c r="R178" t="s">
        <v>749</v>
      </c>
      <c r="S178" t="s">
        <v>926</v>
      </c>
    </row>
    <row r="179" spans="1:19" x14ac:dyDescent="0.25">
      <c r="A179" t="s">
        <v>740</v>
      </c>
      <c r="B179">
        <v>178</v>
      </c>
      <c r="C179" t="s">
        <v>190</v>
      </c>
      <c r="D179" t="s">
        <v>741</v>
      </c>
      <c r="E179">
        <v>7</v>
      </c>
      <c r="F179" t="s">
        <v>742</v>
      </c>
      <c r="G179" t="s">
        <v>192</v>
      </c>
      <c r="H179" t="s">
        <v>190</v>
      </c>
      <c r="I179" t="s">
        <v>743</v>
      </c>
      <c r="J179">
        <v>6</v>
      </c>
      <c r="K179" t="s">
        <v>190</v>
      </c>
      <c r="L179" t="s">
        <v>744</v>
      </c>
      <c r="M179">
        <v>7</v>
      </c>
      <c r="N179" t="s">
        <v>745</v>
      </c>
      <c r="O179" t="s">
        <v>746</v>
      </c>
      <c r="P179" t="s">
        <v>747</v>
      </c>
      <c r="Q179" t="s">
        <v>748</v>
      </c>
      <c r="R179" t="s">
        <v>749</v>
      </c>
      <c r="S179" t="s">
        <v>927</v>
      </c>
    </row>
    <row r="180" spans="1:19" x14ac:dyDescent="0.25">
      <c r="A180" t="s">
        <v>740</v>
      </c>
      <c r="B180">
        <v>179</v>
      </c>
      <c r="C180" t="s">
        <v>190</v>
      </c>
      <c r="D180" t="s">
        <v>741</v>
      </c>
      <c r="E180">
        <v>7</v>
      </c>
      <c r="F180" t="s">
        <v>742</v>
      </c>
      <c r="G180" t="s">
        <v>192</v>
      </c>
      <c r="H180" t="s">
        <v>190</v>
      </c>
      <c r="I180" t="s">
        <v>743</v>
      </c>
      <c r="J180">
        <v>6</v>
      </c>
      <c r="K180" t="s">
        <v>190</v>
      </c>
      <c r="L180" t="s">
        <v>744</v>
      </c>
      <c r="M180">
        <v>7</v>
      </c>
      <c r="N180" t="s">
        <v>745</v>
      </c>
      <c r="O180" t="s">
        <v>746</v>
      </c>
      <c r="P180" t="s">
        <v>747</v>
      </c>
      <c r="Q180" t="s">
        <v>748</v>
      </c>
      <c r="R180" t="s">
        <v>749</v>
      </c>
      <c r="S180" t="s">
        <v>928</v>
      </c>
    </row>
    <row r="181" spans="1:19" x14ac:dyDescent="0.25">
      <c r="A181" t="s">
        <v>740</v>
      </c>
      <c r="B181">
        <v>180</v>
      </c>
      <c r="C181" t="s">
        <v>190</v>
      </c>
      <c r="D181" t="s">
        <v>741</v>
      </c>
      <c r="E181">
        <v>7</v>
      </c>
      <c r="F181" t="s">
        <v>742</v>
      </c>
      <c r="G181" t="s">
        <v>192</v>
      </c>
      <c r="H181" t="s">
        <v>190</v>
      </c>
      <c r="I181" t="s">
        <v>743</v>
      </c>
      <c r="J181">
        <v>6</v>
      </c>
      <c r="K181" t="s">
        <v>190</v>
      </c>
      <c r="L181" t="s">
        <v>744</v>
      </c>
      <c r="M181">
        <v>7</v>
      </c>
      <c r="N181" t="s">
        <v>745</v>
      </c>
      <c r="O181" t="s">
        <v>746</v>
      </c>
      <c r="P181" t="s">
        <v>747</v>
      </c>
      <c r="Q181" t="s">
        <v>748</v>
      </c>
      <c r="R181" t="s">
        <v>749</v>
      </c>
      <c r="S181" t="s">
        <v>929</v>
      </c>
    </row>
    <row r="182" spans="1:19" x14ac:dyDescent="0.25">
      <c r="A182" t="s">
        <v>740</v>
      </c>
      <c r="B182">
        <v>181</v>
      </c>
      <c r="C182" t="s">
        <v>190</v>
      </c>
      <c r="D182" t="s">
        <v>741</v>
      </c>
      <c r="E182">
        <v>7</v>
      </c>
      <c r="F182" t="s">
        <v>742</v>
      </c>
      <c r="G182" t="s">
        <v>192</v>
      </c>
      <c r="H182" t="s">
        <v>190</v>
      </c>
      <c r="I182" t="s">
        <v>743</v>
      </c>
      <c r="J182">
        <v>6</v>
      </c>
      <c r="K182" t="s">
        <v>190</v>
      </c>
      <c r="L182" t="s">
        <v>744</v>
      </c>
      <c r="M182">
        <v>7</v>
      </c>
      <c r="N182" t="s">
        <v>745</v>
      </c>
      <c r="O182" t="s">
        <v>746</v>
      </c>
      <c r="P182" t="s">
        <v>747</v>
      </c>
      <c r="Q182" t="s">
        <v>748</v>
      </c>
      <c r="R182" t="s">
        <v>749</v>
      </c>
      <c r="S182" t="s">
        <v>930</v>
      </c>
    </row>
    <row r="183" spans="1:19" x14ac:dyDescent="0.25">
      <c r="A183" t="s">
        <v>740</v>
      </c>
      <c r="B183">
        <v>182</v>
      </c>
      <c r="C183" t="s">
        <v>190</v>
      </c>
      <c r="D183" t="s">
        <v>741</v>
      </c>
      <c r="E183">
        <v>7</v>
      </c>
      <c r="F183" t="s">
        <v>742</v>
      </c>
      <c r="G183" t="s">
        <v>192</v>
      </c>
      <c r="H183" t="s">
        <v>190</v>
      </c>
      <c r="I183" t="s">
        <v>743</v>
      </c>
      <c r="J183">
        <v>6</v>
      </c>
      <c r="K183" t="s">
        <v>190</v>
      </c>
      <c r="L183" t="s">
        <v>744</v>
      </c>
      <c r="M183">
        <v>7</v>
      </c>
      <c r="N183" t="s">
        <v>745</v>
      </c>
      <c r="O183" t="s">
        <v>746</v>
      </c>
      <c r="P183" t="s">
        <v>747</v>
      </c>
      <c r="Q183" t="s">
        <v>748</v>
      </c>
      <c r="R183" t="s">
        <v>749</v>
      </c>
      <c r="S183" t="s">
        <v>931</v>
      </c>
    </row>
    <row r="184" spans="1:19" x14ac:dyDescent="0.25">
      <c r="A184" t="s">
        <v>740</v>
      </c>
      <c r="B184">
        <v>183</v>
      </c>
      <c r="C184" t="s">
        <v>190</v>
      </c>
      <c r="D184" t="s">
        <v>741</v>
      </c>
      <c r="E184">
        <v>7</v>
      </c>
      <c r="F184" t="s">
        <v>742</v>
      </c>
      <c r="G184" t="s">
        <v>192</v>
      </c>
      <c r="H184" t="s">
        <v>190</v>
      </c>
      <c r="I184" t="s">
        <v>743</v>
      </c>
      <c r="J184">
        <v>6</v>
      </c>
      <c r="K184" t="s">
        <v>190</v>
      </c>
      <c r="L184" t="s">
        <v>744</v>
      </c>
      <c r="M184">
        <v>7</v>
      </c>
      <c r="N184" t="s">
        <v>745</v>
      </c>
      <c r="O184" t="s">
        <v>746</v>
      </c>
      <c r="P184" t="s">
        <v>747</v>
      </c>
      <c r="Q184" t="s">
        <v>748</v>
      </c>
      <c r="R184" t="s">
        <v>749</v>
      </c>
      <c r="S184" t="s">
        <v>932</v>
      </c>
    </row>
    <row r="185" spans="1:19" x14ac:dyDescent="0.25">
      <c r="A185" t="s">
        <v>740</v>
      </c>
      <c r="B185">
        <v>184</v>
      </c>
      <c r="C185" t="s">
        <v>190</v>
      </c>
      <c r="D185" t="s">
        <v>741</v>
      </c>
      <c r="E185">
        <v>7</v>
      </c>
      <c r="F185" t="s">
        <v>742</v>
      </c>
      <c r="G185" t="s">
        <v>192</v>
      </c>
      <c r="H185" t="s">
        <v>190</v>
      </c>
      <c r="I185" t="s">
        <v>743</v>
      </c>
      <c r="J185">
        <v>6</v>
      </c>
      <c r="K185" t="s">
        <v>190</v>
      </c>
      <c r="L185" t="s">
        <v>744</v>
      </c>
      <c r="M185">
        <v>7</v>
      </c>
      <c r="N185" t="s">
        <v>745</v>
      </c>
      <c r="O185" t="s">
        <v>746</v>
      </c>
      <c r="P185" t="s">
        <v>747</v>
      </c>
      <c r="Q185" t="s">
        <v>748</v>
      </c>
      <c r="R185" t="s">
        <v>749</v>
      </c>
      <c r="S185" t="s">
        <v>933</v>
      </c>
    </row>
    <row r="186" spans="1:19" x14ac:dyDescent="0.25">
      <c r="A186" t="s">
        <v>740</v>
      </c>
      <c r="B186">
        <v>185</v>
      </c>
      <c r="C186" t="s">
        <v>190</v>
      </c>
      <c r="D186" t="s">
        <v>741</v>
      </c>
      <c r="E186">
        <v>7</v>
      </c>
      <c r="F186" t="s">
        <v>742</v>
      </c>
      <c r="G186" t="s">
        <v>192</v>
      </c>
      <c r="H186" t="s">
        <v>190</v>
      </c>
      <c r="I186" t="s">
        <v>743</v>
      </c>
      <c r="J186">
        <v>6</v>
      </c>
      <c r="K186" t="s">
        <v>190</v>
      </c>
      <c r="L186" t="s">
        <v>744</v>
      </c>
      <c r="M186">
        <v>7</v>
      </c>
      <c r="N186" t="s">
        <v>745</v>
      </c>
      <c r="O186" t="s">
        <v>746</v>
      </c>
      <c r="P186" t="s">
        <v>747</v>
      </c>
      <c r="Q186" t="s">
        <v>748</v>
      </c>
      <c r="R186" t="s">
        <v>749</v>
      </c>
      <c r="S186" t="s">
        <v>934</v>
      </c>
    </row>
    <row r="187" spans="1:19" x14ac:dyDescent="0.25">
      <c r="A187" t="s">
        <v>740</v>
      </c>
      <c r="B187">
        <v>186</v>
      </c>
      <c r="C187" t="s">
        <v>190</v>
      </c>
      <c r="D187" t="s">
        <v>741</v>
      </c>
      <c r="E187">
        <v>7</v>
      </c>
      <c r="F187" t="s">
        <v>742</v>
      </c>
      <c r="G187" t="s">
        <v>192</v>
      </c>
      <c r="H187" t="s">
        <v>190</v>
      </c>
      <c r="I187" t="s">
        <v>743</v>
      </c>
      <c r="J187">
        <v>6</v>
      </c>
      <c r="K187" t="s">
        <v>190</v>
      </c>
      <c r="L187" t="s">
        <v>744</v>
      </c>
      <c r="M187">
        <v>7</v>
      </c>
      <c r="N187" t="s">
        <v>745</v>
      </c>
      <c r="O187" t="s">
        <v>746</v>
      </c>
      <c r="P187" t="s">
        <v>747</v>
      </c>
      <c r="Q187" t="s">
        <v>748</v>
      </c>
      <c r="R187" t="s">
        <v>749</v>
      </c>
      <c r="S187" t="s">
        <v>935</v>
      </c>
    </row>
    <row r="188" spans="1:19" x14ac:dyDescent="0.25">
      <c r="A188" t="s">
        <v>740</v>
      </c>
      <c r="B188">
        <v>187</v>
      </c>
      <c r="C188" t="s">
        <v>190</v>
      </c>
      <c r="D188" t="s">
        <v>741</v>
      </c>
      <c r="E188">
        <v>7</v>
      </c>
      <c r="F188" t="s">
        <v>742</v>
      </c>
      <c r="G188" t="s">
        <v>192</v>
      </c>
      <c r="H188" t="s">
        <v>190</v>
      </c>
      <c r="I188" t="s">
        <v>743</v>
      </c>
      <c r="J188">
        <v>6</v>
      </c>
      <c r="K188" t="s">
        <v>190</v>
      </c>
      <c r="L188" t="s">
        <v>744</v>
      </c>
      <c r="M188">
        <v>7</v>
      </c>
      <c r="N188" t="s">
        <v>745</v>
      </c>
      <c r="O188" t="s">
        <v>746</v>
      </c>
      <c r="P188" t="s">
        <v>747</v>
      </c>
      <c r="Q188" t="s">
        <v>748</v>
      </c>
      <c r="R188" t="s">
        <v>749</v>
      </c>
      <c r="S188" t="s">
        <v>936</v>
      </c>
    </row>
    <row r="189" spans="1:19" x14ac:dyDescent="0.25">
      <c r="A189" t="s">
        <v>740</v>
      </c>
      <c r="B189">
        <v>188</v>
      </c>
      <c r="C189" t="s">
        <v>190</v>
      </c>
      <c r="D189" t="s">
        <v>741</v>
      </c>
      <c r="E189">
        <v>7</v>
      </c>
      <c r="F189" t="s">
        <v>742</v>
      </c>
      <c r="G189" t="s">
        <v>192</v>
      </c>
      <c r="H189" t="s">
        <v>190</v>
      </c>
      <c r="I189" t="s">
        <v>743</v>
      </c>
      <c r="J189">
        <v>6</v>
      </c>
      <c r="K189" t="s">
        <v>190</v>
      </c>
      <c r="L189" t="s">
        <v>744</v>
      </c>
      <c r="M189">
        <v>7</v>
      </c>
      <c r="N189" t="s">
        <v>745</v>
      </c>
      <c r="O189" t="s">
        <v>746</v>
      </c>
      <c r="P189" t="s">
        <v>747</v>
      </c>
      <c r="Q189" t="s">
        <v>748</v>
      </c>
      <c r="R189" t="s">
        <v>749</v>
      </c>
      <c r="S189" t="s">
        <v>937</v>
      </c>
    </row>
    <row r="190" spans="1:19" x14ac:dyDescent="0.25">
      <c r="A190" t="s">
        <v>740</v>
      </c>
      <c r="B190">
        <v>189</v>
      </c>
      <c r="C190" t="s">
        <v>190</v>
      </c>
      <c r="D190" t="s">
        <v>741</v>
      </c>
      <c r="E190">
        <v>7</v>
      </c>
      <c r="F190" t="s">
        <v>742</v>
      </c>
      <c r="G190" t="s">
        <v>192</v>
      </c>
      <c r="H190" t="s">
        <v>190</v>
      </c>
      <c r="I190" t="s">
        <v>743</v>
      </c>
      <c r="J190">
        <v>6</v>
      </c>
      <c r="K190" t="s">
        <v>190</v>
      </c>
      <c r="L190" t="s">
        <v>744</v>
      </c>
      <c r="M190">
        <v>7</v>
      </c>
      <c r="N190" t="s">
        <v>745</v>
      </c>
      <c r="O190" t="s">
        <v>746</v>
      </c>
      <c r="P190" t="s">
        <v>747</v>
      </c>
      <c r="Q190" t="s">
        <v>748</v>
      </c>
      <c r="R190" t="s">
        <v>749</v>
      </c>
      <c r="S190" t="s">
        <v>938</v>
      </c>
    </row>
    <row r="191" spans="1:19" x14ac:dyDescent="0.25">
      <c r="A191" t="s">
        <v>740</v>
      </c>
      <c r="B191">
        <v>190</v>
      </c>
      <c r="C191" t="s">
        <v>190</v>
      </c>
      <c r="D191" t="s">
        <v>741</v>
      </c>
      <c r="E191">
        <v>7</v>
      </c>
      <c r="F191" t="s">
        <v>742</v>
      </c>
      <c r="G191" t="s">
        <v>192</v>
      </c>
      <c r="H191" t="s">
        <v>190</v>
      </c>
      <c r="I191" t="s">
        <v>743</v>
      </c>
      <c r="J191">
        <v>6</v>
      </c>
      <c r="K191" t="s">
        <v>190</v>
      </c>
      <c r="L191" t="s">
        <v>744</v>
      </c>
      <c r="M191">
        <v>7</v>
      </c>
      <c r="N191" t="s">
        <v>745</v>
      </c>
      <c r="O191" t="s">
        <v>746</v>
      </c>
      <c r="P191" t="s">
        <v>747</v>
      </c>
      <c r="Q191" t="s">
        <v>748</v>
      </c>
      <c r="R191" t="s">
        <v>749</v>
      </c>
      <c r="S191" t="s">
        <v>939</v>
      </c>
    </row>
    <row r="192" spans="1:19" x14ac:dyDescent="0.25">
      <c r="A192" t="s">
        <v>740</v>
      </c>
      <c r="B192">
        <v>191</v>
      </c>
      <c r="C192" t="s">
        <v>190</v>
      </c>
      <c r="D192" t="s">
        <v>741</v>
      </c>
      <c r="E192">
        <v>7</v>
      </c>
      <c r="F192" t="s">
        <v>742</v>
      </c>
      <c r="G192" t="s">
        <v>192</v>
      </c>
      <c r="H192" t="s">
        <v>190</v>
      </c>
      <c r="I192" t="s">
        <v>743</v>
      </c>
      <c r="J192">
        <v>6</v>
      </c>
      <c r="K192" t="s">
        <v>190</v>
      </c>
      <c r="L192" t="s">
        <v>744</v>
      </c>
      <c r="M192">
        <v>7</v>
      </c>
      <c r="N192" t="s">
        <v>745</v>
      </c>
      <c r="O192" t="s">
        <v>746</v>
      </c>
      <c r="P192" t="s">
        <v>747</v>
      </c>
      <c r="Q192" t="s">
        <v>748</v>
      </c>
      <c r="R192" t="s">
        <v>749</v>
      </c>
      <c r="S192" t="s">
        <v>940</v>
      </c>
    </row>
    <row r="193" spans="1:19" x14ac:dyDescent="0.25">
      <c r="A193" t="s">
        <v>740</v>
      </c>
      <c r="B193">
        <v>192</v>
      </c>
      <c r="C193" t="s">
        <v>190</v>
      </c>
      <c r="D193" t="s">
        <v>741</v>
      </c>
      <c r="E193">
        <v>7</v>
      </c>
      <c r="F193" t="s">
        <v>742</v>
      </c>
      <c r="G193" t="s">
        <v>192</v>
      </c>
      <c r="H193" t="s">
        <v>190</v>
      </c>
      <c r="I193" t="s">
        <v>743</v>
      </c>
      <c r="J193">
        <v>6</v>
      </c>
      <c r="K193" t="s">
        <v>190</v>
      </c>
      <c r="L193" t="s">
        <v>744</v>
      </c>
      <c r="M193">
        <v>7</v>
      </c>
      <c r="N193" t="s">
        <v>745</v>
      </c>
      <c r="O193" t="s">
        <v>746</v>
      </c>
      <c r="P193" t="s">
        <v>747</v>
      </c>
      <c r="Q193" t="s">
        <v>748</v>
      </c>
      <c r="R193" t="s">
        <v>749</v>
      </c>
      <c r="S193" t="s">
        <v>941</v>
      </c>
    </row>
    <row r="194" spans="1:19" x14ac:dyDescent="0.25">
      <c r="A194" t="s">
        <v>740</v>
      </c>
      <c r="B194">
        <v>193</v>
      </c>
      <c r="C194" t="s">
        <v>190</v>
      </c>
      <c r="D194" t="s">
        <v>741</v>
      </c>
      <c r="E194">
        <v>7</v>
      </c>
      <c r="F194" t="s">
        <v>742</v>
      </c>
      <c r="G194" t="s">
        <v>192</v>
      </c>
      <c r="H194" t="s">
        <v>190</v>
      </c>
      <c r="I194" t="s">
        <v>743</v>
      </c>
      <c r="J194">
        <v>6</v>
      </c>
      <c r="K194" t="s">
        <v>190</v>
      </c>
      <c r="L194" t="s">
        <v>744</v>
      </c>
      <c r="M194">
        <v>7</v>
      </c>
      <c r="N194" t="s">
        <v>745</v>
      </c>
      <c r="O194" t="s">
        <v>746</v>
      </c>
      <c r="P194" t="s">
        <v>747</v>
      </c>
      <c r="Q194" t="s">
        <v>748</v>
      </c>
      <c r="R194" t="s">
        <v>749</v>
      </c>
      <c r="S194" t="s">
        <v>942</v>
      </c>
    </row>
    <row r="195" spans="1:19" x14ac:dyDescent="0.25">
      <c r="A195" t="s">
        <v>740</v>
      </c>
      <c r="B195">
        <v>194</v>
      </c>
      <c r="C195" t="s">
        <v>190</v>
      </c>
      <c r="D195" t="s">
        <v>741</v>
      </c>
      <c r="E195">
        <v>7</v>
      </c>
      <c r="F195" t="s">
        <v>742</v>
      </c>
      <c r="G195" t="s">
        <v>192</v>
      </c>
      <c r="H195" t="s">
        <v>190</v>
      </c>
      <c r="I195" t="s">
        <v>743</v>
      </c>
      <c r="J195">
        <v>6</v>
      </c>
      <c r="K195" t="s">
        <v>190</v>
      </c>
      <c r="L195" t="s">
        <v>744</v>
      </c>
      <c r="M195">
        <v>7</v>
      </c>
      <c r="N195" t="s">
        <v>745</v>
      </c>
      <c r="O195" t="s">
        <v>746</v>
      </c>
      <c r="P195" t="s">
        <v>747</v>
      </c>
      <c r="Q195" t="s">
        <v>748</v>
      </c>
      <c r="R195" t="s">
        <v>749</v>
      </c>
      <c r="S195" t="s">
        <v>943</v>
      </c>
    </row>
    <row r="196" spans="1:19" x14ac:dyDescent="0.25">
      <c r="A196" t="s">
        <v>740</v>
      </c>
      <c r="B196">
        <v>195</v>
      </c>
      <c r="C196" t="s">
        <v>190</v>
      </c>
      <c r="D196" t="s">
        <v>741</v>
      </c>
      <c r="E196">
        <v>7</v>
      </c>
      <c r="F196" t="s">
        <v>742</v>
      </c>
      <c r="G196" t="s">
        <v>192</v>
      </c>
      <c r="H196" t="s">
        <v>190</v>
      </c>
      <c r="I196" t="s">
        <v>743</v>
      </c>
      <c r="J196">
        <v>6</v>
      </c>
      <c r="K196" t="s">
        <v>190</v>
      </c>
      <c r="L196" t="s">
        <v>744</v>
      </c>
      <c r="M196">
        <v>7</v>
      </c>
      <c r="N196" t="s">
        <v>745</v>
      </c>
      <c r="O196" t="s">
        <v>746</v>
      </c>
      <c r="P196" t="s">
        <v>747</v>
      </c>
      <c r="Q196" t="s">
        <v>748</v>
      </c>
      <c r="R196" t="s">
        <v>749</v>
      </c>
      <c r="S196" t="s">
        <v>944</v>
      </c>
    </row>
    <row r="197" spans="1:19" x14ac:dyDescent="0.25">
      <c r="A197" t="s">
        <v>740</v>
      </c>
      <c r="B197">
        <v>196</v>
      </c>
      <c r="C197" t="s">
        <v>190</v>
      </c>
      <c r="D197" t="s">
        <v>741</v>
      </c>
      <c r="E197">
        <v>7</v>
      </c>
      <c r="F197" t="s">
        <v>742</v>
      </c>
      <c r="G197" t="s">
        <v>192</v>
      </c>
      <c r="H197" t="s">
        <v>190</v>
      </c>
      <c r="I197" t="s">
        <v>743</v>
      </c>
      <c r="J197">
        <v>6</v>
      </c>
      <c r="K197" t="s">
        <v>190</v>
      </c>
      <c r="L197" t="s">
        <v>744</v>
      </c>
      <c r="M197">
        <v>7</v>
      </c>
      <c r="N197" t="s">
        <v>745</v>
      </c>
      <c r="O197" t="s">
        <v>746</v>
      </c>
      <c r="P197" t="s">
        <v>747</v>
      </c>
      <c r="Q197" t="s">
        <v>748</v>
      </c>
      <c r="R197" t="s">
        <v>749</v>
      </c>
      <c r="S197" t="s">
        <v>945</v>
      </c>
    </row>
    <row r="198" spans="1:19" x14ac:dyDescent="0.25">
      <c r="A198" t="s">
        <v>740</v>
      </c>
      <c r="B198">
        <v>197</v>
      </c>
      <c r="C198" t="s">
        <v>190</v>
      </c>
      <c r="D198" t="s">
        <v>741</v>
      </c>
      <c r="E198">
        <v>7</v>
      </c>
      <c r="F198" t="s">
        <v>742</v>
      </c>
      <c r="G198" t="s">
        <v>192</v>
      </c>
      <c r="H198" t="s">
        <v>190</v>
      </c>
      <c r="I198" t="s">
        <v>743</v>
      </c>
      <c r="J198">
        <v>6</v>
      </c>
      <c r="K198" t="s">
        <v>190</v>
      </c>
      <c r="L198" t="s">
        <v>744</v>
      </c>
      <c r="M198">
        <v>7</v>
      </c>
      <c r="N198" t="s">
        <v>745</v>
      </c>
      <c r="O198" t="s">
        <v>746</v>
      </c>
      <c r="P198" t="s">
        <v>747</v>
      </c>
      <c r="Q198" t="s">
        <v>748</v>
      </c>
      <c r="R198" t="s">
        <v>749</v>
      </c>
      <c r="S198" t="s">
        <v>946</v>
      </c>
    </row>
    <row r="199" spans="1:19" x14ac:dyDescent="0.25">
      <c r="A199" t="s">
        <v>740</v>
      </c>
      <c r="B199">
        <v>198</v>
      </c>
      <c r="C199" t="s">
        <v>190</v>
      </c>
      <c r="D199" t="s">
        <v>741</v>
      </c>
      <c r="E199">
        <v>7</v>
      </c>
      <c r="F199" t="s">
        <v>742</v>
      </c>
      <c r="G199" t="s">
        <v>192</v>
      </c>
      <c r="H199" t="s">
        <v>190</v>
      </c>
      <c r="I199" t="s">
        <v>743</v>
      </c>
      <c r="J199">
        <v>6</v>
      </c>
      <c r="K199" t="s">
        <v>190</v>
      </c>
      <c r="L199" t="s">
        <v>744</v>
      </c>
      <c r="M199">
        <v>7</v>
      </c>
      <c r="N199" t="s">
        <v>745</v>
      </c>
      <c r="O199" t="s">
        <v>746</v>
      </c>
      <c r="P199" t="s">
        <v>747</v>
      </c>
      <c r="Q199" t="s">
        <v>748</v>
      </c>
      <c r="R199" t="s">
        <v>749</v>
      </c>
      <c r="S199" t="s">
        <v>947</v>
      </c>
    </row>
    <row r="200" spans="1:19" x14ac:dyDescent="0.25">
      <c r="A200" t="s">
        <v>740</v>
      </c>
      <c r="B200">
        <v>199</v>
      </c>
      <c r="C200" t="s">
        <v>190</v>
      </c>
      <c r="D200" t="s">
        <v>741</v>
      </c>
      <c r="E200">
        <v>7</v>
      </c>
      <c r="F200" t="s">
        <v>742</v>
      </c>
      <c r="G200" t="s">
        <v>192</v>
      </c>
      <c r="H200" t="s">
        <v>190</v>
      </c>
      <c r="I200" t="s">
        <v>743</v>
      </c>
      <c r="J200">
        <v>6</v>
      </c>
      <c r="K200" t="s">
        <v>190</v>
      </c>
      <c r="L200" t="s">
        <v>744</v>
      </c>
      <c r="M200">
        <v>7</v>
      </c>
      <c r="N200" t="s">
        <v>745</v>
      </c>
      <c r="O200" t="s">
        <v>746</v>
      </c>
      <c r="P200" t="s">
        <v>747</v>
      </c>
      <c r="Q200" t="s">
        <v>748</v>
      </c>
      <c r="R200" t="s">
        <v>749</v>
      </c>
      <c r="S200" t="s">
        <v>948</v>
      </c>
    </row>
    <row r="201" spans="1:19" x14ac:dyDescent="0.25">
      <c r="A201" t="s">
        <v>740</v>
      </c>
      <c r="B201">
        <v>200</v>
      </c>
      <c r="C201" t="s">
        <v>190</v>
      </c>
      <c r="D201" t="s">
        <v>741</v>
      </c>
      <c r="E201">
        <v>7</v>
      </c>
      <c r="F201" t="s">
        <v>742</v>
      </c>
      <c r="G201" t="s">
        <v>192</v>
      </c>
      <c r="H201" t="s">
        <v>190</v>
      </c>
      <c r="I201" t="s">
        <v>743</v>
      </c>
      <c r="J201">
        <v>6</v>
      </c>
      <c r="K201" t="s">
        <v>190</v>
      </c>
      <c r="L201" t="s">
        <v>744</v>
      </c>
      <c r="M201">
        <v>7</v>
      </c>
      <c r="N201" t="s">
        <v>745</v>
      </c>
      <c r="O201" t="s">
        <v>746</v>
      </c>
      <c r="P201" t="s">
        <v>747</v>
      </c>
      <c r="Q201" t="s">
        <v>748</v>
      </c>
      <c r="R201" t="s">
        <v>749</v>
      </c>
      <c r="S201" t="s">
        <v>949</v>
      </c>
    </row>
    <row r="202" spans="1:19" x14ac:dyDescent="0.25">
      <c r="A202" t="s">
        <v>740</v>
      </c>
      <c r="B202">
        <v>201</v>
      </c>
      <c r="C202" t="s">
        <v>190</v>
      </c>
      <c r="D202" t="s">
        <v>741</v>
      </c>
      <c r="E202">
        <v>7</v>
      </c>
      <c r="F202" t="s">
        <v>742</v>
      </c>
      <c r="G202" t="s">
        <v>192</v>
      </c>
      <c r="H202" t="s">
        <v>190</v>
      </c>
      <c r="I202" t="s">
        <v>743</v>
      </c>
      <c r="J202">
        <v>6</v>
      </c>
      <c r="K202" t="s">
        <v>190</v>
      </c>
      <c r="L202" t="s">
        <v>744</v>
      </c>
      <c r="M202">
        <v>7</v>
      </c>
      <c r="N202" t="s">
        <v>745</v>
      </c>
      <c r="O202" t="s">
        <v>746</v>
      </c>
      <c r="P202" t="s">
        <v>747</v>
      </c>
      <c r="Q202" t="s">
        <v>748</v>
      </c>
      <c r="R202" t="s">
        <v>749</v>
      </c>
      <c r="S202" t="s">
        <v>950</v>
      </c>
    </row>
    <row r="203" spans="1:19" x14ac:dyDescent="0.25">
      <c r="A203" t="s">
        <v>740</v>
      </c>
      <c r="B203">
        <v>202</v>
      </c>
      <c r="C203" t="s">
        <v>190</v>
      </c>
      <c r="D203" t="s">
        <v>741</v>
      </c>
      <c r="E203">
        <v>8</v>
      </c>
      <c r="F203" t="s">
        <v>742</v>
      </c>
      <c r="G203" t="s">
        <v>192</v>
      </c>
      <c r="H203" t="s">
        <v>190</v>
      </c>
      <c r="I203" t="s">
        <v>743</v>
      </c>
      <c r="J203">
        <v>6</v>
      </c>
      <c r="K203" t="s">
        <v>190</v>
      </c>
      <c r="L203" t="s">
        <v>744</v>
      </c>
      <c r="M203">
        <v>8</v>
      </c>
      <c r="N203" t="s">
        <v>745</v>
      </c>
      <c r="O203" t="s">
        <v>746</v>
      </c>
      <c r="P203" t="s">
        <v>747</v>
      </c>
      <c r="Q203" t="s">
        <v>748</v>
      </c>
      <c r="R203" t="s">
        <v>749</v>
      </c>
      <c r="S203" t="s">
        <v>951</v>
      </c>
    </row>
    <row r="204" spans="1:19" x14ac:dyDescent="0.25">
      <c r="A204" t="s">
        <v>740</v>
      </c>
      <c r="B204">
        <v>203</v>
      </c>
      <c r="C204" t="s">
        <v>190</v>
      </c>
      <c r="D204" t="s">
        <v>741</v>
      </c>
      <c r="E204">
        <v>8</v>
      </c>
      <c r="F204" t="s">
        <v>742</v>
      </c>
      <c r="G204" t="s">
        <v>192</v>
      </c>
      <c r="H204" t="s">
        <v>190</v>
      </c>
      <c r="I204" t="s">
        <v>743</v>
      </c>
      <c r="J204">
        <v>6</v>
      </c>
      <c r="K204" t="s">
        <v>190</v>
      </c>
      <c r="L204" t="s">
        <v>744</v>
      </c>
      <c r="M204">
        <v>8</v>
      </c>
      <c r="N204" t="s">
        <v>745</v>
      </c>
      <c r="O204" t="s">
        <v>746</v>
      </c>
      <c r="P204" t="s">
        <v>747</v>
      </c>
      <c r="Q204" t="s">
        <v>748</v>
      </c>
      <c r="R204" t="s">
        <v>749</v>
      </c>
      <c r="S204" t="s">
        <v>952</v>
      </c>
    </row>
    <row r="205" spans="1:19" x14ac:dyDescent="0.25">
      <c r="A205" t="s">
        <v>740</v>
      </c>
      <c r="B205">
        <v>204</v>
      </c>
      <c r="C205" t="s">
        <v>190</v>
      </c>
      <c r="D205" t="s">
        <v>741</v>
      </c>
      <c r="E205">
        <v>8</v>
      </c>
      <c r="F205" t="s">
        <v>742</v>
      </c>
      <c r="G205" t="s">
        <v>192</v>
      </c>
      <c r="H205" t="s">
        <v>190</v>
      </c>
      <c r="I205" t="s">
        <v>743</v>
      </c>
      <c r="J205">
        <v>6</v>
      </c>
      <c r="K205" t="s">
        <v>190</v>
      </c>
      <c r="L205" t="s">
        <v>744</v>
      </c>
      <c r="M205">
        <v>8</v>
      </c>
      <c r="N205" t="s">
        <v>745</v>
      </c>
      <c r="O205" t="s">
        <v>746</v>
      </c>
      <c r="P205" t="s">
        <v>747</v>
      </c>
      <c r="Q205" t="s">
        <v>748</v>
      </c>
      <c r="R205" t="s">
        <v>749</v>
      </c>
      <c r="S205" t="s">
        <v>953</v>
      </c>
    </row>
    <row r="206" spans="1:19" x14ac:dyDescent="0.25">
      <c r="A206" t="s">
        <v>740</v>
      </c>
      <c r="B206">
        <v>205</v>
      </c>
      <c r="C206" t="s">
        <v>190</v>
      </c>
      <c r="D206" t="s">
        <v>741</v>
      </c>
      <c r="E206">
        <v>8</v>
      </c>
      <c r="F206" t="s">
        <v>742</v>
      </c>
      <c r="G206" t="s">
        <v>192</v>
      </c>
      <c r="H206" t="s">
        <v>190</v>
      </c>
      <c r="I206" t="s">
        <v>743</v>
      </c>
      <c r="J206">
        <v>6</v>
      </c>
      <c r="K206" t="s">
        <v>190</v>
      </c>
      <c r="L206" t="s">
        <v>744</v>
      </c>
      <c r="M206">
        <v>8</v>
      </c>
      <c r="N206" t="s">
        <v>745</v>
      </c>
      <c r="O206" t="s">
        <v>746</v>
      </c>
      <c r="P206" t="s">
        <v>747</v>
      </c>
      <c r="Q206" t="s">
        <v>748</v>
      </c>
      <c r="R206" t="s">
        <v>749</v>
      </c>
      <c r="S206" t="s">
        <v>954</v>
      </c>
    </row>
    <row r="207" spans="1:19" x14ac:dyDescent="0.25">
      <c r="A207" t="s">
        <v>740</v>
      </c>
      <c r="B207">
        <v>206</v>
      </c>
      <c r="C207" t="s">
        <v>190</v>
      </c>
      <c r="D207" t="s">
        <v>741</v>
      </c>
      <c r="E207">
        <v>8</v>
      </c>
      <c r="F207" t="s">
        <v>742</v>
      </c>
      <c r="G207" t="s">
        <v>192</v>
      </c>
      <c r="H207" t="s">
        <v>190</v>
      </c>
      <c r="I207" t="s">
        <v>743</v>
      </c>
      <c r="J207">
        <v>6</v>
      </c>
      <c r="K207" t="s">
        <v>190</v>
      </c>
      <c r="L207" t="s">
        <v>744</v>
      </c>
      <c r="M207">
        <v>8</v>
      </c>
      <c r="N207" t="s">
        <v>745</v>
      </c>
      <c r="O207" t="s">
        <v>746</v>
      </c>
      <c r="P207" t="s">
        <v>747</v>
      </c>
      <c r="Q207" t="s">
        <v>748</v>
      </c>
      <c r="R207" t="s">
        <v>749</v>
      </c>
      <c r="S207" t="s">
        <v>955</v>
      </c>
    </row>
    <row r="208" spans="1:19" x14ac:dyDescent="0.25">
      <c r="A208" t="s">
        <v>740</v>
      </c>
      <c r="B208">
        <v>207</v>
      </c>
      <c r="C208" t="s">
        <v>190</v>
      </c>
      <c r="D208" t="s">
        <v>741</v>
      </c>
      <c r="E208">
        <v>8</v>
      </c>
      <c r="F208" t="s">
        <v>742</v>
      </c>
      <c r="G208" t="s">
        <v>192</v>
      </c>
      <c r="H208" t="s">
        <v>190</v>
      </c>
      <c r="I208" t="s">
        <v>743</v>
      </c>
      <c r="J208">
        <v>6</v>
      </c>
      <c r="K208" t="s">
        <v>190</v>
      </c>
      <c r="L208" t="s">
        <v>744</v>
      </c>
      <c r="M208">
        <v>8</v>
      </c>
      <c r="N208" t="s">
        <v>745</v>
      </c>
      <c r="O208" t="s">
        <v>746</v>
      </c>
      <c r="P208" t="s">
        <v>747</v>
      </c>
      <c r="Q208" t="s">
        <v>748</v>
      </c>
      <c r="R208" t="s">
        <v>749</v>
      </c>
      <c r="S208" t="s">
        <v>956</v>
      </c>
    </row>
    <row r="209" spans="1:19" x14ac:dyDescent="0.25">
      <c r="A209" t="s">
        <v>740</v>
      </c>
      <c r="B209">
        <v>208</v>
      </c>
      <c r="C209" t="s">
        <v>190</v>
      </c>
      <c r="D209" t="s">
        <v>741</v>
      </c>
      <c r="E209">
        <v>8</v>
      </c>
      <c r="F209" t="s">
        <v>742</v>
      </c>
      <c r="G209" t="s">
        <v>192</v>
      </c>
      <c r="H209" t="s">
        <v>190</v>
      </c>
      <c r="I209" t="s">
        <v>743</v>
      </c>
      <c r="J209">
        <v>6</v>
      </c>
      <c r="K209" t="s">
        <v>190</v>
      </c>
      <c r="L209" t="s">
        <v>744</v>
      </c>
      <c r="M209">
        <v>8</v>
      </c>
      <c r="N209" t="s">
        <v>745</v>
      </c>
      <c r="O209" t="s">
        <v>746</v>
      </c>
      <c r="P209" t="s">
        <v>747</v>
      </c>
      <c r="Q209" t="s">
        <v>748</v>
      </c>
      <c r="R209" t="s">
        <v>749</v>
      </c>
      <c r="S209" t="s">
        <v>957</v>
      </c>
    </row>
    <row r="210" spans="1:19" x14ac:dyDescent="0.25">
      <c r="A210" t="s">
        <v>740</v>
      </c>
      <c r="B210">
        <v>209</v>
      </c>
      <c r="C210" t="s">
        <v>190</v>
      </c>
      <c r="D210" t="s">
        <v>741</v>
      </c>
      <c r="E210">
        <v>8</v>
      </c>
      <c r="F210" t="s">
        <v>742</v>
      </c>
      <c r="G210" t="s">
        <v>192</v>
      </c>
      <c r="H210" t="s">
        <v>190</v>
      </c>
      <c r="I210" t="s">
        <v>743</v>
      </c>
      <c r="J210">
        <v>6</v>
      </c>
      <c r="K210" t="s">
        <v>190</v>
      </c>
      <c r="L210" t="s">
        <v>744</v>
      </c>
      <c r="M210">
        <v>8</v>
      </c>
      <c r="N210" t="s">
        <v>745</v>
      </c>
      <c r="O210" t="s">
        <v>746</v>
      </c>
      <c r="P210" t="s">
        <v>747</v>
      </c>
      <c r="Q210" t="s">
        <v>748</v>
      </c>
      <c r="R210" t="s">
        <v>749</v>
      </c>
      <c r="S210" t="s">
        <v>958</v>
      </c>
    </row>
    <row r="211" spans="1:19" x14ac:dyDescent="0.25">
      <c r="A211" t="s">
        <v>740</v>
      </c>
      <c r="B211">
        <v>210</v>
      </c>
      <c r="C211" t="s">
        <v>190</v>
      </c>
      <c r="D211" t="s">
        <v>741</v>
      </c>
      <c r="E211">
        <v>8</v>
      </c>
      <c r="F211" t="s">
        <v>742</v>
      </c>
      <c r="G211" t="s">
        <v>192</v>
      </c>
      <c r="H211" t="s">
        <v>190</v>
      </c>
      <c r="I211" t="s">
        <v>743</v>
      </c>
      <c r="J211">
        <v>6</v>
      </c>
      <c r="K211" t="s">
        <v>190</v>
      </c>
      <c r="L211" t="s">
        <v>744</v>
      </c>
      <c r="M211">
        <v>8</v>
      </c>
      <c r="N211" t="s">
        <v>745</v>
      </c>
      <c r="O211" t="s">
        <v>746</v>
      </c>
      <c r="P211" t="s">
        <v>747</v>
      </c>
      <c r="Q211" t="s">
        <v>748</v>
      </c>
      <c r="R211" t="s">
        <v>749</v>
      </c>
      <c r="S211" t="s">
        <v>959</v>
      </c>
    </row>
    <row r="212" spans="1:19" x14ac:dyDescent="0.25">
      <c r="A212" t="s">
        <v>740</v>
      </c>
      <c r="B212">
        <v>211</v>
      </c>
      <c r="C212" t="s">
        <v>190</v>
      </c>
      <c r="D212" t="s">
        <v>741</v>
      </c>
      <c r="E212">
        <v>8</v>
      </c>
      <c r="F212" t="s">
        <v>742</v>
      </c>
      <c r="G212" t="s">
        <v>192</v>
      </c>
      <c r="H212" t="s">
        <v>190</v>
      </c>
      <c r="I212" t="s">
        <v>743</v>
      </c>
      <c r="J212">
        <v>6</v>
      </c>
      <c r="K212" t="s">
        <v>190</v>
      </c>
      <c r="L212" t="s">
        <v>744</v>
      </c>
      <c r="M212">
        <v>8</v>
      </c>
      <c r="N212" t="s">
        <v>745</v>
      </c>
      <c r="O212" t="s">
        <v>746</v>
      </c>
      <c r="P212" t="s">
        <v>747</v>
      </c>
      <c r="Q212" t="s">
        <v>748</v>
      </c>
      <c r="R212" t="s">
        <v>749</v>
      </c>
      <c r="S212" t="s">
        <v>960</v>
      </c>
    </row>
    <row r="213" spans="1:19" x14ac:dyDescent="0.25">
      <c r="A213" t="s">
        <v>740</v>
      </c>
      <c r="B213">
        <v>212</v>
      </c>
      <c r="C213" t="s">
        <v>190</v>
      </c>
      <c r="D213" t="s">
        <v>741</v>
      </c>
      <c r="E213">
        <v>8</v>
      </c>
      <c r="F213" t="s">
        <v>742</v>
      </c>
      <c r="G213" t="s">
        <v>192</v>
      </c>
      <c r="H213" t="s">
        <v>190</v>
      </c>
      <c r="I213" t="s">
        <v>743</v>
      </c>
      <c r="J213">
        <v>6</v>
      </c>
      <c r="K213" t="s">
        <v>190</v>
      </c>
      <c r="L213" t="s">
        <v>744</v>
      </c>
      <c r="M213">
        <v>8</v>
      </c>
      <c r="N213" t="s">
        <v>745</v>
      </c>
      <c r="O213" t="s">
        <v>746</v>
      </c>
      <c r="P213" t="s">
        <v>747</v>
      </c>
      <c r="Q213" t="s">
        <v>748</v>
      </c>
      <c r="R213" t="s">
        <v>749</v>
      </c>
      <c r="S213" t="s">
        <v>961</v>
      </c>
    </row>
    <row r="214" spans="1:19" x14ac:dyDescent="0.25">
      <c r="A214" t="s">
        <v>740</v>
      </c>
      <c r="B214">
        <v>213</v>
      </c>
      <c r="C214" t="s">
        <v>190</v>
      </c>
      <c r="D214" t="s">
        <v>741</v>
      </c>
      <c r="E214">
        <v>8</v>
      </c>
      <c r="F214" t="s">
        <v>742</v>
      </c>
      <c r="G214" t="s">
        <v>192</v>
      </c>
      <c r="H214" t="s">
        <v>190</v>
      </c>
      <c r="I214" t="s">
        <v>743</v>
      </c>
      <c r="J214">
        <v>6</v>
      </c>
      <c r="K214" t="s">
        <v>190</v>
      </c>
      <c r="L214" t="s">
        <v>744</v>
      </c>
      <c r="M214">
        <v>8</v>
      </c>
      <c r="N214" t="s">
        <v>745</v>
      </c>
      <c r="O214" t="s">
        <v>746</v>
      </c>
      <c r="P214" t="s">
        <v>747</v>
      </c>
      <c r="Q214" t="s">
        <v>748</v>
      </c>
      <c r="R214" t="s">
        <v>749</v>
      </c>
      <c r="S214" t="s">
        <v>962</v>
      </c>
    </row>
    <row r="215" spans="1:19" x14ac:dyDescent="0.25">
      <c r="A215" t="s">
        <v>740</v>
      </c>
      <c r="B215">
        <v>214</v>
      </c>
      <c r="C215" t="s">
        <v>190</v>
      </c>
      <c r="D215" t="s">
        <v>741</v>
      </c>
      <c r="E215">
        <v>8</v>
      </c>
      <c r="F215" t="s">
        <v>742</v>
      </c>
      <c r="G215" t="s">
        <v>192</v>
      </c>
      <c r="H215" t="s">
        <v>190</v>
      </c>
      <c r="I215" t="s">
        <v>743</v>
      </c>
      <c r="J215">
        <v>6</v>
      </c>
      <c r="K215" t="s">
        <v>190</v>
      </c>
      <c r="L215" t="s">
        <v>744</v>
      </c>
      <c r="M215">
        <v>8</v>
      </c>
      <c r="N215" t="s">
        <v>745</v>
      </c>
      <c r="O215" t="s">
        <v>746</v>
      </c>
      <c r="P215" t="s">
        <v>747</v>
      </c>
      <c r="Q215" t="s">
        <v>748</v>
      </c>
      <c r="R215" t="s">
        <v>749</v>
      </c>
      <c r="S215" t="s">
        <v>963</v>
      </c>
    </row>
    <row r="216" spans="1:19" x14ac:dyDescent="0.25">
      <c r="A216" t="s">
        <v>740</v>
      </c>
      <c r="B216">
        <v>215</v>
      </c>
      <c r="C216" t="s">
        <v>190</v>
      </c>
      <c r="D216" t="s">
        <v>741</v>
      </c>
      <c r="E216">
        <v>8</v>
      </c>
      <c r="F216" t="s">
        <v>742</v>
      </c>
      <c r="G216" t="s">
        <v>192</v>
      </c>
      <c r="H216" t="s">
        <v>190</v>
      </c>
      <c r="I216" t="s">
        <v>743</v>
      </c>
      <c r="J216">
        <v>6</v>
      </c>
      <c r="K216" t="s">
        <v>190</v>
      </c>
      <c r="L216" t="s">
        <v>744</v>
      </c>
      <c r="M216">
        <v>8</v>
      </c>
      <c r="N216" t="s">
        <v>745</v>
      </c>
      <c r="O216" t="s">
        <v>746</v>
      </c>
      <c r="P216" t="s">
        <v>747</v>
      </c>
      <c r="Q216" t="s">
        <v>748</v>
      </c>
      <c r="R216" t="s">
        <v>749</v>
      </c>
      <c r="S216" t="s">
        <v>964</v>
      </c>
    </row>
    <row r="217" spans="1:19" x14ac:dyDescent="0.25">
      <c r="A217" t="s">
        <v>740</v>
      </c>
      <c r="B217">
        <v>216</v>
      </c>
      <c r="C217" t="s">
        <v>190</v>
      </c>
      <c r="D217" t="s">
        <v>741</v>
      </c>
      <c r="E217">
        <v>8</v>
      </c>
      <c r="F217" t="s">
        <v>742</v>
      </c>
      <c r="G217" t="s">
        <v>192</v>
      </c>
      <c r="H217" t="s">
        <v>190</v>
      </c>
      <c r="I217" t="s">
        <v>743</v>
      </c>
      <c r="J217">
        <v>6</v>
      </c>
      <c r="K217" t="s">
        <v>190</v>
      </c>
      <c r="L217" t="s">
        <v>744</v>
      </c>
      <c r="M217">
        <v>8</v>
      </c>
      <c r="N217" t="s">
        <v>745</v>
      </c>
      <c r="O217" t="s">
        <v>746</v>
      </c>
      <c r="P217" t="s">
        <v>747</v>
      </c>
      <c r="Q217" t="s">
        <v>748</v>
      </c>
      <c r="R217" t="s">
        <v>749</v>
      </c>
      <c r="S217" t="s">
        <v>965</v>
      </c>
    </row>
    <row r="218" spans="1:19" x14ac:dyDescent="0.25">
      <c r="A218" t="s">
        <v>740</v>
      </c>
      <c r="B218">
        <v>217</v>
      </c>
      <c r="C218" t="s">
        <v>190</v>
      </c>
      <c r="D218" t="s">
        <v>741</v>
      </c>
      <c r="E218">
        <v>8</v>
      </c>
      <c r="F218" t="s">
        <v>742</v>
      </c>
      <c r="G218" t="s">
        <v>192</v>
      </c>
      <c r="H218" t="s">
        <v>190</v>
      </c>
      <c r="I218" t="s">
        <v>743</v>
      </c>
      <c r="J218">
        <v>6</v>
      </c>
      <c r="K218" t="s">
        <v>190</v>
      </c>
      <c r="L218" t="s">
        <v>744</v>
      </c>
      <c r="M218">
        <v>8</v>
      </c>
      <c r="N218" t="s">
        <v>745</v>
      </c>
      <c r="O218" t="s">
        <v>746</v>
      </c>
      <c r="P218" t="s">
        <v>747</v>
      </c>
      <c r="Q218" t="s">
        <v>748</v>
      </c>
      <c r="R218" t="s">
        <v>749</v>
      </c>
      <c r="S218" t="s">
        <v>966</v>
      </c>
    </row>
    <row r="219" spans="1:19" x14ac:dyDescent="0.25">
      <c r="A219" t="s">
        <v>740</v>
      </c>
      <c r="B219">
        <v>218</v>
      </c>
      <c r="C219" t="s">
        <v>190</v>
      </c>
      <c r="D219" t="s">
        <v>741</v>
      </c>
      <c r="E219">
        <v>8</v>
      </c>
      <c r="F219" t="s">
        <v>742</v>
      </c>
      <c r="G219" t="s">
        <v>192</v>
      </c>
      <c r="H219" t="s">
        <v>190</v>
      </c>
      <c r="I219" t="s">
        <v>743</v>
      </c>
      <c r="J219">
        <v>6</v>
      </c>
      <c r="K219" t="s">
        <v>190</v>
      </c>
      <c r="L219" t="s">
        <v>744</v>
      </c>
      <c r="M219">
        <v>8</v>
      </c>
      <c r="N219" t="s">
        <v>745</v>
      </c>
      <c r="O219" t="s">
        <v>746</v>
      </c>
      <c r="P219" t="s">
        <v>747</v>
      </c>
      <c r="Q219" t="s">
        <v>748</v>
      </c>
      <c r="R219" t="s">
        <v>749</v>
      </c>
      <c r="S219" t="s">
        <v>967</v>
      </c>
    </row>
    <row r="220" spans="1:19" x14ac:dyDescent="0.25">
      <c r="A220" t="s">
        <v>740</v>
      </c>
      <c r="B220">
        <v>219</v>
      </c>
      <c r="C220" t="s">
        <v>190</v>
      </c>
      <c r="D220" t="s">
        <v>741</v>
      </c>
      <c r="E220">
        <v>8</v>
      </c>
      <c r="F220" t="s">
        <v>742</v>
      </c>
      <c r="G220" t="s">
        <v>192</v>
      </c>
      <c r="H220" t="s">
        <v>190</v>
      </c>
      <c r="I220" t="s">
        <v>743</v>
      </c>
      <c r="J220">
        <v>6</v>
      </c>
      <c r="K220" t="s">
        <v>190</v>
      </c>
      <c r="L220" t="s">
        <v>744</v>
      </c>
      <c r="M220">
        <v>8</v>
      </c>
      <c r="N220" t="s">
        <v>745</v>
      </c>
      <c r="O220" t="s">
        <v>746</v>
      </c>
      <c r="P220" t="s">
        <v>747</v>
      </c>
      <c r="Q220" t="s">
        <v>748</v>
      </c>
      <c r="R220" t="s">
        <v>749</v>
      </c>
      <c r="S220" t="s">
        <v>968</v>
      </c>
    </row>
    <row r="221" spans="1:19" x14ac:dyDescent="0.25">
      <c r="A221" t="s">
        <v>740</v>
      </c>
      <c r="B221">
        <v>220</v>
      </c>
      <c r="C221" t="s">
        <v>190</v>
      </c>
      <c r="D221" t="s">
        <v>741</v>
      </c>
      <c r="E221">
        <v>8</v>
      </c>
      <c r="F221" t="s">
        <v>742</v>
      </c>
      <c r="G221" t="s">
        <v>192</v>
      </c>
      <c r="H221" t="s">
        <v>190</v>
      </c>
      <c r="I221" t="s">
        <v>743</v>
      </c>
      <c r="J221">
        <v>6</v>
      </c>
      <c r="K221" t="s">
        <v>190</v>
      </c>
      <c r="L221" t="s">
        <v>744</v>
      </c>
      <c r="M221">
        <v>8</v>
      </c>
      <c r="N221" t="s">
        <v>745</v>
      </c>
      <c r="O221" t="s">
        <v>746</v>
      </c>
      <c r="P221" t="s">
        <v>747</v>
      </c>
      <c r="Q221" t="s">
        <v>748</v>
      </c>
      <c r="R221" t="s">
        <v>749</v>
      </c>
      <c r="S221" t="s">
        <v>969</v>
      </c>
    </row>
    <row r="222" spans="1:19" x14ac:dyDescent="0.25">
      <c r="A222" t="s">
        <v>740</v>
      </c>
      <c r="B222">
        <v>221</v>
      </c>
      <c r="C222" t="s">
        <v>190</v>
      </c>
      <c r="D222" t="s">
        <v>741</v>
      </c>
      <c r="E222">
        <v>8</v>
      </c>
      <c r="F222" t="s">
        <v>742</v>
      </c>
      <c r="G222" t="s">
        <v>192</v>
      </c>
      <c r="H222" t="s">
        <v>190</v>
      </c>
      <c r="I222" t="s">
        <v>743</v>
      </c>
      <c r="J222">
        <v>6</v>
      </c>
      <c r="K222" t="s">
        <v>190</v>
      </c>
      <c r="L222" t="s">
        <v>744</v>
      </c>
      <c r="M222">
        <v>8</v>
      </c>
      <c r="N222" t="s">
        <v>745</v>
      </c>
      <c r="O222" t="s">
        <v>746</v>
      </c>
      <c r="P222" t="s">
        <v>747</v>
      </c>
      <c r="Q222" t="s">
        <v>748</v>
      </c>
      <c r="R222" t="s">
        <v>749</v>
      </c>
      <c r="S222" t="s">
        <v>970</v>
      </c>
    </row>
    <row r="223" spans="1:19" x14ac:dyDescent="0.25">
      <c r="A223" t="s">
        <v>740</v>
      </c>
      <c r="B223">
        <v>222</v>
      </c>
      <c r="C223" t="s">
        <v>190</v>
      </c>
      <c r="D223" t="s">
        <v>741</v>
      </c>
      <c r="E223">
        <v>8</v>
      </c>
      <c r="F223" t="s">
        <v>742</v>
      </c>
      <c r="G223" t="s">
        <v>192</v>
      </c>
      <c r="H223" t="s">
        <v>190</v>
      </c>
      <c r="I223" t="s">
        <v>743</v>
      </c>
      <c r="J223">
        <v>6</v>
      </c>
      <c r="K223" t="s">
        <v>190</v>
      </c>
      <c r="L223" t="s">
        <v>744</v>
      </c>
      <c r="M223">
        <v>8</v>
      </c>
      <c r="N223" t="s">
        <v>745</v>
      </c>
      <c r="O223" t="s">
        <v>746</v>
      </c>
      <c r="P223" t="s">
        <v>747</v>
      </c>
      <c r="Q223" t="s">
        <v>748</v>
      </c>
      <c r="R223" t="s">
        <v>749</v>
      </c>
      <c r="S223" t="s">
        <v>971</v>
      </c>
    </row>
    <row r="224" spans="1:19" x14ac:dyDescent="0.25">
      <c r="A224" t="s">
        <v>740</v>
      </c>
      <c r="B224">
        <v>223</v>
      </c>
      <c r="C224" t="s">
        <v>190</v>
      </c>
      <c r="D224" t="s">
        <v>741</v>
      </c>
      <c r="E224">
        <v>8</v>
      </c>
      <c r="F224" t="s">
        <v>742</v>
      </c>
      <c r="G224" t="s">
        <v>192</v>
      </c>
      <c r="H224" t="s">
        <v>190</v>
      </c>
      <c r="I224" t="s">
        <v>743</v>
      </c>
      <c r="J224">
        <v>6</v>
      </c>
      <c r="K224" t="s">
        <v>190</v>
      </c>
      <c r="L224" t="s">
        <v>744</v>
      </c>
      <c r="M224">
        <v>8</v>
      </c>
      <c r="N224" t="s">
        <v>745</v>
      </c>
      <c r="O224" t="s">
        <v>746</v>
      </c>
      <c r="P224" t="s">
        <v>747</v>
      </c>
      <c r="Q224" t="s">
        <v>748</v>
      </c>
      <c r="R224" t="s">
        <v>749</v>
      </c>
      <c r="S224" t="s">
        <v>972</v>
      </c>
    </row>
    <row r="225" spans="1:19" x14ac:dyDescent="0.25">
      <c r="A225" t="s">
        <v>740</v>
      </c>
      <c r="B225">
        <v>224</v>
      </c>
      <c r="C225" t="s">
        <v>190</v>
      </c>
      <c r="D225" t="s">
        <v>741</v>
      </c>
      <c r="E225">
        <v>8</v>
      </c>
      <c r="F225" t="s">
        <v>742</v>
      </c>
      <c r="G225" t="s">
        <v>192</v>
      </c>
      <c r="H225" t="s">
        <v>190</v>
      </c>
      <c r="I225" t="s">
        <v>743</v>
      </c>
      <c r="J225">
        <v>6</v>
      </c>
      <c r="K225" t="s">
        <v>190</v>
      </c>
      <c r="L225" t="s">
        <v>744</v>
      </c>
      <c r="M225">
        <v>8</v>
      </c>
      <c r="N225" t="s">
        <v>745</v>
      </c>
      <c r="O225" t="s">
        <v>746</v>
      </c>
      <c r="P225" t="s">
        <v>747</v>
      </c>
      <c r="Q225" t="s">
        <v>748</v>
      </c>
      <c r="R225" t="s">
        <v>749</v>
      </c>
      <c r="S225" t="s">
        <v>973</v>
      </c>
    </row>
    <row r="226" spans="1:19" x14ac:dyDescent="0.25">
      <c r="A226" t="s">
        <v>740</v>
      </c>
      <c r="B226">
        <v>225</v>
      </c>
      <c r="C226" t="s">
        <v>190</v>
      </c>
      <c r="D226" t="s">
        <v>741</v>
      </c>
      <c r="E226">
        <v>8</v>
      </c>
      <c r="F226" t="s">
        <v>742</v>
      </c>
      <c r="G226" t="s">
        <v>192</v>
      </c>
      <c r="H226" t="s">
        <v>190</v>
      </c>
      <c r="I226" t="s">
        <v>743</v>
      </c>
      <c r="J226">
        <v>6</v>
      </c>
      <c r="K226" t="s">
        <v>190</v>
      </c>
      <c r="L226" t="s">
        <v>744</v>
      </c>
      <c r="M226">
        <v>8</v>
      </c>
      <c r="N226" t="s">
        <v>745</v>
      </c>
      <c r="O226" t="s">
        <v>746</v>
      </c>
      <c r="P226" t="s">
        <v>747</v>
      </c>
      <c r="Q226" t="s">
        <v>748</v>
      </c>
      <c r="R226" t="s">
        <v>749</v>
      </c>
      <c r="S226" t="s">
        <v>974</v>
      </c>
    </row>
    <row r="227" spans="1:19" x14ac:dyDescent="0.25">
      <c r="A227" t="s">
        <v>740</v>
      </c>
      <c r="B227">
        <v>226</v>
      </c>
      <c r="C227" t="s">
        <v>190</v>
      </c>
      <c r="D227" t="s">
        <v>741</v>
      </c>
      <c r="E227">
        <v>8</v>
      </c>
      <c r="F227" t="s">
        <v>742</v>
      </c>
      <c r="G227" t="s">
        <v>192</v>
      </c>
      <c r="H227" t="s">
        <v>190</v>
      </c>
      <c r="I227" t="s">
        <v>743</v>
      </c>
      <c r="J227">
        <v>6</v>
      </c>
      <c r="K227" t="s">
        <v>190</v>
      </c>
      <c r="L227" t="s">
        <v>744</v>
      </c>
      <c r="M227">
        <v>8</v>
      </c>
      <c r="N227" t="s">
        <v>745</v>
      </c>
      <c r="O227" t="s">
        <v>746</v>
      </c>
      <c r="P227" t="s">
        <v>747</v>
      </c>
      <c r="Q227" t="s">
        <v>748</v>
      </c>
      <c r="R227" t="s">
        <v>749</v>
      </c>
      <c r="S227" t="s">
        <v>975</v>
      </c>
    </row>
    <row r="228" spans="1:19" x14ac:dyDescent="0.25">
      <c r="A228" t="s">
        <v>740</v>
      </c>
      <c r="B228">
        <v>227</v>
      </c>
      <c r="C228" t="s">
        <v>190</v>
      </c>
      <c r="D228" t="s">
        <v>741</v>
      </c>
      <c r="E228">
        <v>8</v>
      </c>
      <c r="F228" t="s">
        <v>742</v>
      </c>
      <c r="G228" t="s">
        <v>192</v>
      </c>
      <c r="H228" t="s">
        <v>190</v>
      </c>
      <c r="I228" t="s">
        <v>743</v>
      </c>
      <c r="J228">
        <v>6</v>
      </c>
      <c r="K228" t="s">
        <v>190</v>
      </c>
      <c r="L228" t="s">
        <v>744</v>
      </c>
      <c r="M228">
        <v>8</v>
      </c>
      <c r="N228" t="s">
        <v>745</v>
      </c>
      <c r="O228" t="s">
        <v>746</v>
      </c>
      <c r="P228" t="s">
        <v>747</v>
      </c>
      <c r="Q228" t="s">
        <v>748</v>
      </c>
      <c r="R228" t="s">
        <v>749</v>
      </c>
      <c r="S228" t="s">
        <v>976</v>
      </c>
    </row>
    <row r="229" spans="1:19" x14ac:dyDescent="0.25">
      <c r="A229" t="s">
        <v>740</v>
      </c>
      <c r="B229">
        <v>228</v>
      </c>
      <c r="C229" t="s">
        <v>190</v>
      </c>
      <c r="D229" t="s">
        <v>741</v>
      </c>
      <c r="E229">
        <v>8</v>
      </c>
      <c r="F229" t="s">
        <v>742</v>
      </c>
      <c r="G229" t="s">
        <v>192</v>
      </c>
      <c r="H229" t="s">
        <v>190</v>
      </c>
      <c r="I229" t="s">
        <v>743</v>
      </c>
      <c r="J229">
        <v>6</v>
      </c>
      <c r="K229" t="s">
        <v>190</v>
      </c>
      <c r="L229" t="s">
        <v>744</v>
      </c>
      <c r="M229">
        <v>8</v>
      </c>
      <c r="N229" t="s">
        <v>745</v>
      </c>
      <c r="O229" t="s">
        <v>746</v>
      </c>
      <c r="P229" t="s">
        <v>747</v>
      </c>
      <c r="Q229" t="s">
        <v>748</v>
      </c>
      <c r="R229" t="s">
        <v>749</v>
      </c>
      <c r="S229" t="s">
        <v>977</v>
      </c>
    </row>
    <row r="230" spans="1:19" x14ac:dyDescent="0.25">
      <c r="A230" t="s">
        <v>740</v>
      </c>
      <c r="B230">
        <v>229</v>
      </c>
      <c r="C230" t="s">
        <v>190</v>
      </c>
      <c r="D230" t="s">
        <v>741</v>
      </c>
      <c r="E230">
        <v>8</v>
      </c>
      <c r="F230" t="s">
        <v>742</v>
      </c>
      <c r="G230" t="s">
        <v>192</v>
      </c>
      <c r="H230" t="s">
        <v>190</v>
      </c>
      <c r="I230" t="s">
        <v>743</v>
      </c>
      <c r="J230">
        <v>6</v>
      </c>
      <c r="K230" t="s">
        <v>190</v>
      </c>
      <c r="L230" t="s">
        <v>744</v>
      </c>
      <c r="M230">
        <v>8</v>
      </c>
      <c r="N230" t="s">
        <v>745</v>
      </c>
      <c r="O230" t="s">
        <v>746</v>
      </c>
      <c r="P230" t="s">
        <v>747</v>
      </c>
      <c r="Q230" t="s">
        <v>748</v>
      </c>
      <c r="R230" t="s">
        <v>749</v>
      </c>
      <c r="S230" t="s">
        <v>978</v>
      </c>
    </row>
    <row r="231" spans="1:19" x14ac:dyDescent="0.25">
      <c r="A231" t="s">
        <v>740</v>
      </c>
      <c r="B231">
        <v>230</v>
      </c>
      <c r="C231" t="s">
        <v>190</v>
      </c>
      <c r="D231" t="s">
        <v>741</v>
      </c>
      <c r="E231">
        <v>8</v>
      </c>
      <c r="F231" t="s">
        <v>742</v>
      </c>
      <c r="G231" t="s">
        <v>192</v>
      </c>
      <c r="H231" t="s">
        <v>190</v>
      </c>
      <c r="I231" t="s">
        <v>743</v>
      </c>
      <c r="J231">
        <v>6</v>
      </c>
      <c r="K231" t="s">
        <v>190</v>
      </c>
      <c r="L231" t="s">
        <v>744</v>
      </c>
      <c r="M231">
        <v>8</v>
      </c>
      <c r="N231" t="s">
        <v>745</v>
      </c>
      <c r="O231" t="s">
        <v>746</v>
      </c>
      <c r="P231" t="s">
        <v>747</v>
      </c>
      <c r="Q231" t="s">
        <v>748</v>
      </c>
      <c r="R231" t="s">
        <v>749</v>
      </c>
      <c r="S231" t="s">
        <v>979</v>
      </c>
    </row>
    <row r="232" spans="1:19" x14ac:dyDescent="0.25">
      <c r="A232" t="s">
        <v>740</v>
      </c>
      <c r="B232">
        <v>231</v>
      </c>
      <c r="C232" t="s">
        <v>190</v>
      </c>
      <c r="D232" t="s">
        <v>741</v>
      </c>
      <c r="E232">
        <v>8</v>
      </c>
      <c r="F232" t="s">
        <v>742</v>
      </c>
      <c r="G232" t="s">
        <v>192</v>
      </c>
      <c r="H232" t="s">
        <v>190</v>
      </c>
      <c r="I232" t="s">
        <v>743</v>
      </c>
      <c r="J232">
        <v>6</v>
      </c>
      <c r="K232" t="s">
        <v>190</v>
      </c>
      <c r="L232" t="s">
        <v>744</v>
      </c>
      <c r="M232">
        <v>8</v>
      </c>
      <c r="N232" t="s">
        <v>745</v>
      </c>
      <c r="O232" t="s">
        <v>746</v>
      </c>
      <c r="P232" t="s">
        <v>747</v>
      </c>
      <c r="Q232" t="s">
        <v>748</v>
      </c>
      <c r="R232" t="s">
        <v>749</v>
      </c>
      <c r="S232" t="s">
        <v>980</v>
      </c>
    </row>
    <row r="233" spans="1:19" x14ac:dyDescent="0.25">
      <c r="A233" t="s">
        <v>740</v>
      </c>
      <c r="B233">
        <v>232</v>
      </c>
      <c r="C233" t="s">
        <v>190</v>
      </c>
      <c r="D233" t="s">
        <v>741</v>
      </c>
      <c r="E233">
        <v>8</v>
      </c>
      <c r="F233" t="s">
        <v>742</v>
      </c>
      <c r="G233" t="s">
        <v>192</v>
      </c>
      <c r="H233" t="s">
        <v>190</v>
      </c>
      <c r="I233" t="s">
        <v>743</v>
      </c>
      <c r="J233">
        <v>6</v>
      </c>
      <c r="K233" t="s">
        <v>190</v>
      </c>
      <c r="L233" t="s">
        <v>744</v>
      </c>
      <c r="M233">
        <v>8</v>
      </c>
      <c r="N233" t="s">
        <v>745</v>
      </c>
      <c r="O233" t="s">
        <v>746</v>
      </c>
      <c r="P233" t="s">
        <v>747</v>
      </c>
      <c r="Q233" t="s">
        <v>748</v>
      </c>
      <c r="R233" t="s">
        <v>749</v>
      </c>
      <c r="S233" t="s">
        <v>981</v>
      </c>
    </row>
    <row r="234" spans="1:19" x14ac:dyDescent="0.25">
      <c r="A234" t="s">
        <v>740</v>
      </c>
      <c r="B234">
        <v>233</v>
      </c>
      <c r="C234" t="s">
        <v>190</v>
      </c>
      <c r="D234" t="s">
        <v>741</v>
      </c>
      <c r="E234">
        <v>8</v>
      </c>
      <c r="F234" t="s">
        <v>742</v>
      </c>
      <c r="G234" t="s">
        <v>192</v>
      </c>
      <c r="H234" t="s">
        <v>190</v>
      </c>
      <c r="I234" t="s">
        <v>743</v>
      </c>
      <c r="J234">
        <v>6</v>
      </c>
      <c r="K234" t="s">
        <v>190</v>
      </c>
      <c r="L234" t="s">
        <v>744</v>
      </c>
      <c r="M234">
        <v>8</v>
      </c>
      <c r="N234" t="s">
        <v>745</v>
      </c>
      <c r="O234" t="s">
        <v>746</v>
      </c>
      <c r="P234" t="s">
        <v>747</v>
      </c>
      <c r="Q234" t="s">
        <v>748</v>
      </c>
      <c r="R234" t="s">
        <v>749</v>
      </c>
      <c r="S234" t="s">
        <v>982</v>
      </c>
    </row>
    <row r="235" spans="1:19" x14ac:dyDescent="0.25">
      <c r="A235" t="s">
        <v>740</v>
      </c>
      <c r="B235">
        <v>234</v>
      </c>
      <c r="C235" t="s">
        <v>190</v>
      </c>
      <c r="D235" t="s">
        <v>741</v>
      </c>
      <c r="E235">
        <v>9</v>
      </c>
      <c r="F235" t="s">
        <v>742</v>
      </c>
      <c r="G235" t="s">
        <v>192</v>
      </c>
      <c r="H235" t="s">
        <v>190</v>
      </c>
      <c r="I235" t="s">
        <v>743</v>
      </c>
      <c r="J235">
        <v>6</v>
      </c>
      <c r="K235" t="s">
        <v>190</v>
      </c>
      <c r="L235" t="s">
        <v>744</v>
      </c>
      <c r="M235">
        <v>9</v>
      </c>
      <c r="N235" t="s">
        <v>745</v>
      </c>
      <c r="O235" t="s">
        <v>746</v>
      </c>
      <c r="P235" t="s">
        <v>747</v>
      </c>
      <c r="Q235" t="s">
        <v>748</v>
      </c>
      <c r="R235" t="s">
        <v>749</v>
      </c>
      <c r="S235" t="s">
        <v>983</v>
      </c>
    </row>
    <row r="236" spans="1:19" x14ac:dyDescent="0.25">
      <c r="A236" t="s">
        <v>740</v>
      </c>
      <c r="B236">
        <v>235</v>
      </c>
      <c r="C236" t="s">
        <v>190</v>
      </c>
      <c r="D236" t="s">
        <v>741</v>
      </c>
      <c r="E236">
        <v>9</v>
      </c>
      <c r="F236" t="s">
        <v>742</v>
      </c>
      <c r="G236" t="s">
        <v>192</v>
      </c>
      <c r="H236" t="s">
        <v>190</v>
      </c>
      <c r="I236" t="s">
        <v>743</v>
      </c>
      <c r="J236">
        <v>6</v>
      </c>
      <c r="K236" t="s">
        <v>190</v>
      </c>
      <c r="L236" t="s">
        <v>744</v>
      </c>
      <c r="M236">
        <v>9</v>
      </c>
      <c r="N236" t="s">
        <v>745</v>
      </c>
      <c r="O236" t="s">
        <v>746</v>
      </c>
      <c r="P236" t="s">
        <v>747</v>
      </c>
      <c r="Q236" t="s">
        <v>748</v>
      </c>
      <c r="R236" t="s">
        <v>749</v>
      </c>
      <c r="S236" t="s">
        <v>984</v>
      </c>
    </row>
    <row r="237" spans="1:19" x14ac:dyDescent="0.25">
      <c r="A237" t="s">
        <v>740</v>
      </c>
      <c r="B237">
        <v>236</v>
      </c>
      <c r="C237" t="s">
        <v>190</v>
      </c>
      <c r="D237" t="s">
        <v>741</v>
      </c>
      <c r="E237">
        <v>9</v>
      </c>
      <c r="F237" t="s">
        <v>742</v>
      </c>
      <c r="G237" t="s">
        <v>192</v>
      </c>
      <c r="H237" t="s">
        <v>190</v>
      </c>
      <c r="I237" t="s">
        <v>743</v>
      </c>
      <c r="J237">
        <v>6</v>
      </c>
      <c r="K237" t="s">
        <v>190</v>
      </c>
      <c r="L237" t="s">
        <v>744</v>
      </c>
      <c r="M237">
        <v>9</v>
      </c>
      <c r="N237" t="s">
        <v>745</v>
      </c>
      <c r="O237" t="s">
        <v>746</v>
      </c>
      <c r="P237" t="s">
        <v>747</v>
      </c>
      <c r="Q237" t="s">
        <v>748</v>
      </c>
      <c r="R237" t="s">
        <v>749</v>
      </c>
      <c r="S237" t="s">
        <v>985</v>
      </c>
    </row>
    <row r="238" spans="1:19" x14ac:dyDescent="0.25">
      <c r="A238" t="s">
        <v>740</v>
      </c>
      <c r="B238">
        <v>237</v>
      </c>
      <c r="C238" t="s">
        <v>190</v>
      </c>
      <c r="D238" t="s">
        <v>741</v>
      </c>
      <c r="E238">
        <v>9</v>
      </c>
      <c r="F238" t="s">
        <v>742</v>
      </c>
      <c r="G238" t="s">
        <v>192</v>
      </c>
      <c r="H238" t="s">
        <v>190</v>
      </c>
      <c r="I238" t="s">
        <v>743</v>
      </c>
      <c r="J238">
        <v>6</v>
      </c>
      <c r="K238" t="s">
        <v>190</v>
      </c>
      <c r="L238" t="s">
        <v>744</v>
      </c>
      <c r="M238">
        <v>9</v>
      </c>
      <c r="N238" t="s">
        <v>745</v>
      </c>
      <c r="O238" t="s">
        <v>746</v>
      </c>
      <c r="P238" t="s">
        <v>747</v>
      </c>
      <c r="Q238" t="s">
        <v>748</v>
      </c>
      <c r="R238" t="s">
        <v>749</v>
      </c>
      <c r="S238" t="s">
        <v>986</v>
      </c>
    </row>
    <row r="239" spans="1:19" x14ac:dyDescent="0.25">
      <c r="A239" t="s">
        <v>740</v>
      </c>
      <c r="B239">
        <v>238</v>
      </c>
      <c r="C239" t="s">
        <v>190</v>
      </c>
      <c r="D239" t="s">
        <v>741</v>
      </c>
      <c r="E239">
        <v>9</v>
      </c>
      <c r="F239" t="s">
        <v>742</v>
      </c>
      <c r="G239" t="s">
        <v>192</v>
      </c>
      <c r="H239" t="s">
        <v>190</v>
      </c>
      <c r="I239" t="s">
        <v>743</v>
      </c>
      <c r="J239">
        <v>6</v>
      </c>
      <c r="K239" t="s">
        <v>190</v>
      </c>
      <c r="L239" t="s">
        <v>744</v>
      </c>
      <c r="M239">
        <v>9</v>
      </c>
      <c r="N239" t="s">
        <v>745</v>
      </c>
      <c r="O239" t="s">
        <v>746</v>
      </c>
      <c r="P239" t="s">
        <v>747</v>
      </c>
      <c r="Q239" t="s">
        <v>748</v>
      </c>
      <c r="R239" t="s">
        <v>749</v>
      </c>
      <c r="S239" t="s">
        <v>987</v>
      </c>
    </row>
    <row r="240" spans="1:19" x14ac:dyDescent="0.25">
      <c r="A240" t="s">
        <v>740</v>
      </c>
      <c r="B240">
        <v>239</v>
      </c>
      <c r="C240" t="s">
        <v>190</v>
      </c>
      <c r="D240" t="s">
        <v>741</v>
      </c>
      <c r="E240">
        <v>9</v>
      </c>
      <c r="F240" t="s">
        <v>742</v>
      </c>
      <c r="G240" t="s">
        <v>192</v>
      </c>
      <c r="H240" t="s">
        <v>190</v>
      </c>
      <c r="I240" t="s">
        <v>743</v>
      </c>
      <c r="J240">
        <v>6</v>
      </c>
      <c r="K240" t="s">
        <v>190</v>
      </c>
      <c r="L240" t="s">
        <v>744</v>
      </c>
      <c r="M240">
        <v>9</v>
      </c>
      <c r="N240" t="s">
        <v>745</v>
      </c>
      <c r="O240" t="s">
        <v>746</v>
      </c>
      <c r="P240" t="s">
        <v>747</v>
      </c>
      <c r="Q240" t="s">
        <v>748</v>
      </c>
      <c r="R240" t="s">
        <v>749</v>
      </c>
      <c r="S240" t="s">
        <v>988</v>
      </c>
    </row>
    <row r="241" spans="1:19" x14ac:dyDescent="0.25">
      <c r="A241" t="s">
        <v>740</v>
      </c>
      <c r="B241">
        <v>240</v>
      </c>
      <c r="C241" t="s">
        <v>190</v>
      </c>
      <c r="D241" t="s">
        <v>741</v>
      </c>
      <c r="E241">
        <v>9</v>
      </c>
      <c r="F241" t="s">
        <v>742</v>
      </c>
      <c r="G241" t="s">
        <v>192</v>
      </c>
      <c r="H241" t="s">
        <v>190</v>
      </c>
      <c r="I241" t="s">
        <v>743</v>
      </c>
      <c r="J241">
        <v>6</v>
      </c>
      <c r="K241" t="s">
        <v>190</v>
      </c>
      <c r="L241" t="s">
        <v>744</v>
      </c>
      <c r="M241">
        <v>9</v>
      </c>
      <c r="N241" t="s">
        <v>745</v>
      </c>
      <c r="O241" t="s">
        <v>746</v>
      </c>
      <c r="P241" t="s">
        <v>747</v>
      </c>
      <c r="Q241" t="s">
        <v>748</v>
      </c>
      <c r="R241" t="s">
        <v>749</v>
      </c>
      <c r="S241" t="s">
        <v>989</v>
      </c>
    </row>
    <row r="242" spans="1:19" x14ac:dyDescent="0.25">
      <c r="A242" t="s">
        <v>740</v>
      </c>
      <c r="B242">
        <v>241</v>
      </c>
      <c r="C242" t="s">
        <v>190</v>
      </c>
      <c r="D242" t="s">
        <v>741</v>
      </c>
      <c r="E242">
        <v>9</v>
      </c>
      <c r="F242" t="s">
        <v>742</v>
      </c>
      <c r="G242" t="s">
        <v>192</v>
      </c>
      <c r="H242" t="s">
        <v>190</v>
      </c>
      <c r="I242" t="s">
        <v>743</v>
      </c>
      <c r="J242">
        <v>6</v>
      </c>
      <c r="K242" t="s">
        <v>190</v>
      </c>
      <c r="L242" t="s">
        <v>744</v>
      </c>
      <c r="M242">
        <v>9</v>
      </c>
      <c r="N242" t="s">
        <v>745</v>
      </c>
      <c r="O242" t="s">
        <v>746</v>
      </c>
      <c r="P242" t="s">
        <v>747</v>
      </c>
      <c r="Q242" t="s">
        <v>748</v>
      </c>
      <c r="R242" t="s">
        <v>749</v>
      </c>
      <c r="S242" t="s">
        <v>990</v>
      </c>
    </row>
    <row r="243" spans="1:19" x14ac:dyDescent="0.25">
      <c r="A243" t="s">
        <v>740</v>
      </c>
      <c r="B243">
        <v>242</v>
      </c>
      <c r="C243" t="s">
        <v>190</v>
      </c>
      <c r="D243" t="s">
        <v>741</v>
      </c>
      <c r="E243">
        <v>9</v>
      </c>
      <c r="F243" t="s">
        <v>742</v>
      </c>
      <c r="G243" t="s">
        <v>192</v>
      </c>
      <c r="H243" t="s">
        <v>190</v>
      </c>
      <c r="I243" t="s">
        <v>743</v>
      </c>
      <c r="J243">
        <v>6</v>
      </c>
      <c r="K243" t="s">
        <v>190</v>
      </c>
      <c r="L243" t="s">
        <v>744</v>
      </c>
      <c r="M243">
        <v>9</v>
      </c>
      <c r="N243" t="s">
        <v>745</v>
      </c>
      <c r="O243" t="s">
        <v>746</v>
      </c>
      <c r="P243" t="s">
        <v>747</v>
      </c>
      <c r="Q243" t="s">
        <v>748</v>
      </c>
      <c r="R243" t="s">
        <v>749</v>
      </c>
      <c r="S243" t="s">
        <v>991</v>
      </c>
    </row>
    <row r="244" spans="1:19" x14ac:dyDescent="0.25">
      <c r="A244" t="s">
        <v>740</v>
      </c>
      <c r="B244">
        <v>243</v>
      </c>
      <c r="C244" t="s">
        <v>190</v>
      </c>
      <c r="D244" t="s">
        <v>741</v>
      </c>
      <c r="E244">
        <v>9</v>
      </c>
      <c r="F244" t="s">
        <v>742</v>
      </c>
      <c r="G244" t="s">
        <v>192</v>
      </c>
      <c r="H244" t="s">
        <v>190</v>
      </c>
      <c r="I244" t="s">
        <v>743</v>
      </c>
      <c r="J244">
        <v>6</v>
      </c>
      <c r="K244" t="s">
        <v>190</v>
      </c>
      <c r="L244" t="s">
        <v>744</v>
      </c>
      <c r="M244">
        <v>9</v>
      </c>
      <c r="N244" t="s">
        <v>745</v>
      </c>
      <c r="O244" t="s">
        <v>746</v>
      </c>
      <c r="P244" t="s">
        <v>747</v>
      </c>
      <c r="Q244" t="s">
        <v>748</v>
      </c>
      <c r="R244" t="s">
        <v>749</v>
      </c>
      <c r="S244" t="s">
        <v>992</v>
      </c>
    </row>
    <row r="245" spans="1:19" x14ac:dyDescent="0.25">
      <c r="A245" t="s">
        <v>740</v>
      </c>
      <c r="B245">
        <v>244</v>
      </c>
      <c r="C245" t="s">
        <v>190</v>
      </c>
      <c r="D245" t="s">
        <v>741</v>
      </c>
      <c r="E245">
        <v>9</v>
      </c>
      <c r="F245" t="s">
        <v>742</v>
      </c>
      <c r="G245" t="s">
        <v>192</v>
      </c>
      <c r="H245" t="s">
        <v>190</v>
      </c>
      <c r="I245" t="s">
        <v>743</v>
      </c>
      <c r="J245">
        <v>6</v>
      </c>
      <c r="K245" t="s">
        <v>190</v>
      </c>
      <c r="L245" t="s">
        <v>744</v>
      </c>
      <c r="M245">
        <v>9</v>
      </c>
      <c r="N245" t="s">
        <v>745</v>
      </c>
      <c r="O245" t="s">
        <v>746</v>
      </c>
      <c r="P245" t="s">
        <v>747</v>
      </c>
      <c r="Q245" t="s">
        <v>748</v>
      </c>
      <c r="R245" t="s">
        <v>749</v>
      </c>
      <c r="S245" t="s">
        <v>993</v>
      </c>
    </row>
    <row r="246" spans="1:19" x14ac:dyDescent="0.25">
      <c r="A246" t="s">
        <v>740</v>
      </c>
      <c r="B246">
        <v>245</v>
      </c>
      <c r="C246" t="s">
        <v>190</v>
      </c>
      <c r="D246" t="s">
        <v>741</v>
      </c>
      <c r="E246">
        <v>9</v>
      </c>
      <c r="F246" t="s">
        <v>742</v>
      </c>
      <c r="G246" t="s">
        <v>192</v>
      </c>
      <c r="H246" t="s">
        <v>190</v>
      </c>
      <c r="I246" t="s">
        <v>743</v>
      </c>
      <c r="J246">
        <v>6</v>
      </c>
      <c r="K246" t="s">
        <v>190</v>
      </c>
      <c r="L246" t="s">
        <v>744</v>
      </c>
      <c r="M246">
        <v>9</v>
      </c>
      <c r="N246" t="s">
        <v>745</v>
      </c>
      <c r="O246" t="s">
        <v>746</v>
      </c>
      <c r="P246" t="s">
        <v>747</v>
      </c>
      <c r="Q246" t="s">
        <v>748</v>
      </c>
      <c r="R246" t="s">
        <v>749</v>
      </c>
      <c r="S246" t="s">
        <v>994</v>
      </c>
    </row>
    <row r="247" spans="1:19" x14ac:dyDescent="0.25">
      <c r="A247" t="s">
        <v>740</v>
      </c>
      <c r="B247">
        <v>246</v>
      </c>
      <c r="C247" t="s">
        <v>190</v>
      </c>
      <c r="D247" t="s">
        <v>741</v>
      </c>
      <c r="E247">
        <v>9</v>
      </c>
      <c r="F247" t="s">
        <v>742</v>
      </c>
      <c r="G247" t="s">
        <v>192</v>
      </c>
      <c r="H247" t="s">
        <v>190</v>
      </c>
      <c r="I247" t="s">
        <v>743</v>
      </c>
      <c r="J247">
        <v>6</v>
      </c>
      <c r="K247" t="s">
        <v>190</v>
      </c>
      <c r="L247" t="s">
        <v>744</v>
      </c>
      <c r="M247">
        <v>9</v>
      </c>
      <c r="N247" t="s">
        <v>745</v>
      </c>
      <c r="O247" t="s">
        <v>746</v>
      </c>
      <c r="P247" t="s">
        <v>747</v>
      </c>
      <c r="Q247" t="s">
        <v>748</v>
      </c>
      <c r="R247" t="s">
        <v>749</v>
      </c>
      <c r="S247" t="s">
        <v>995</v>
      </c>
    </row>
    <row r="248" spans="1:19" x14ac:dyDescent="0.25">
      <c r="A248" t="s">
        <v>740</v>
      </c>
      <c r="B248">
        <v>247</v>
      </c>
      <c r="C248" t="s">
        <v>190</v>
      </c>
      <c r="D248" t="s">
        <v>741</v>
      </c>
      <c r="E248">
        <v>9</v>
      </c>
      <c r="F248" t="s">
        <v>742</v>
      </c>
      <c r="G248" t="s">
        <v>192</v>
      </c>
      <c r="H248" t="s">
        <v>190</v>
      </c>
      <c r="I248" t="s">
        <v>743</v>
      </c>
      <c r="J248">
        <v>6</v>
      </c>
      <c r="K248" t="s">
        <v>190</v>
      </c>
      <c r="L248" t="s">
        <v>744</v>
      </c>
      <c r="M248">
        <v>9</v>
      </c>
      <c r="N248" t="s">
        <v>745</v>
      </c>
      <c r="O248" t="s">
        <v>746</v>
      </c>
      <c r="P248" t="s">
        <v>747</v>
      </c>
      <c r="Q248" t="s">
        <v>748</v>
      </c>
      <c r="R248" t="s">
        <v>749</v>
      </c>
      <c r="S248" t="s">
        <v>996</v>
      </c>
    </row>
    <row r="249" spans="1:19" x14ac:dyDescent="0.25">
      <c r="A249" t="s">
        <v>740</v>
      </c>
      <c r="B249">
        <v>248</v>
      </c>
      <c r="C249" t="s">
        <v>190</v>
      </c>
      <c r="D249" t="s">
        <v>741</v>
      </c>
      <c r="E249">
        <v>9</v>
      </c>
      <c r="F249" t="s">
        <v>742</v>
      </c>
      <c r="G249" t="s">
        <v>192</v>
      </c>
      <c r="H249" t="s">
        <v>190</v>
      </c>
      <c r="I249" t="s">
        <v>743</v>
      </c>
      <c r="J249">
        <v>6</v>
      </c>
      <c r="K249" t="s">
        <v>190</v>
      </c>
      <c r="L249" t="s">
        <v>744</v>
      </c>
      <c r="M249">
        <v>9</v>
      </c>
      <c r="N249" t="s">
        <v>745</v>
      </c>
      <c r="O249" t="s">
        <v>746</v>
      </c>
      <c r="P249" t="s">
        <v>747</v>
      </c>
      <c r="Q249" t="s">
        <v>748</v>
      </c>
      <c r="R249" t="s">
        <v>749</v>
      </c>
      <c r="S249" t="s">
        <v>997</v>
      </c>
    </row>
    <row r="250" spans="1:19" x14ac:dyDescent="0.25">
      <c r="A250" t="s">
        <v>740</v>
      </c>
      <c r="B250">
        <v>249</v>
      </c>
      <c r="C250" t="s">
        <v>190</v>
      </c>
      <c r="D250" t="s">
        <v>741</v>
      </c>
      <c r="E250">
        <v>9</v>
      </c>
      <c r="F250" t="s">
        <v>742</v>
      </c>
      <c r="G250" t="s">
        <v>192</v>
      </c>
      <c r="H250" t="s">
        <v>190</v>
      </c>
      <c r="I250" t="s">
        <v>743</v>
      </c>
      <c r="J250">
        <v>6</v>
      </c>
      <c r="K250" t="s">
        <v>190</v>
      </c>
      <c r="L250" t="s">
        <v>744</v>
      </c>
      <c r="M250">
        <v>9</v>
      </c>
      <c r="N250" t="s">
        <v>745</v>
      </c>
      <c r="O250" t="s">
        <v>746</v>
      </c>
      <c r="P250" t="s">
        <v>747</v>
      </c>
      <c r="Q250" t="s">
        <v>748</v>
      </c>
      <c r="R250" t="s">
        <v>749</v>
      </c>
      <c r="S250" t="s">
        <v>998</v>
      </c>
    </row>
    <row r="251" spans="1:19" x14ac:dyDescent="0.25">
      <c r="A251" t="s">
        <v>740</v>
      </c>
      <c r="B251">
        <v>250</v>
      </c>
      <c r="C251" t="s">
        <v>190</v>
      </c>
      <c r="D251" t="s">
        <v>741</v>
      </c>
      <c r="E251">
        <v>9</v>
      </c>
      <c r="F251" t="s">
        <v>742</v>
      </c>
      <c r="G251" t="s">
        <v>192</v>
      </c>
      <c r="H251" t="s">
        <v>190</v>
      </c>
      <c r="I251" t="s">
        <v>743</v>
      </c>
      <c r="J251">
        <v>6</v>
      </c>
      <c r="K251" t="s">
        <v>190</v>
      </c>
      <c r="L251" t="s">
        <v>744</v>
      </c>
      <c r="M251">
        <v>9</v>
      </c>
      <c r="N251" t="s">
        <v>745</v>
      </c>
      <c r="O251" t="s">
        <v>746</v>
      </c>
      <c r="P251" t="s">
        <v>747</v>
      </c>
      <c r="Q251" t="s">
        <v>748</v>
      </c>
      <c r="R251" t="s">
        <v>749</v>
      </c>
      <c r="S251" t="s">
        <v>999</v>
      </c>
    </row>
    <row r="252" spans="1:19" x14ac:dyDescent="0.25">
      <c r="A252" t="s">
        <v>740</v>
      </c>
      <c r="B252">
        <v>251</v>
      </c>
      <c r="C252" t="s">
        <v>190</v>
      </c>
      <c r="D252" t="s">
        <v>741</v>
      </c>
      <c r="E252">
        <v>9</v>
      </c>
      <c r="F252" t="s">
        <v>742</v>
      </c>
      <c r="G252" t="s">
        <v>192</v>
      </c>
      <c r="H252" t="s">
        <v>190</v>
      </c>
      <c r="I252" t="s">
        <v>743</v>
      </c>
      <c r="J252">
        <v>6</v>
      </c>
      <c r="K252" t="s">
        <v>190</v>
      </c>
      <c r="L252" t="s">
        <v>744</v>
      </c>
      <c r="M252">
        <v>9</v>
      </c>
      <c r="N252" t="s">
        <v>745</v>
      </c>
      <c r="O252" t="s">
        <v>746</v>
      </c>
      <c r="P252" t="s">
        <v>747</v>
      </c>
      <c r="Q252" t="s">
        <v>748</v>
      </c>
      <c r="R252" t="s">
        <v>749</v>
      </c>
      <c r="S252" t="s">
        <v>1000</v>
      </c>
    </row>
    <row r="253" spans="1:19" x14ac:dyDescent="0.25">
      <c r="A253" t="s">
        <v>740</v>
      </c>
      <c r="B253">
        <v>252</v>
      </c>
      <c r="C253" t="s">
        <v>190</v>
      </c>
      <c r="D253" t="s">
        <v>741</v>
      </c>
      <c r="E253">
        <v>9</v>
      </c>
      <c r="F253" t="s">
        <v>742</v>
      </c>
      <c r="G253" t="s">
        <v>192</v>
      </c>
      <c r="H253" t="s">
        <v>190</v>
      </c>
      <c r="I253" t="s">
        <v>743</v>
      </c>
      <c r="J253">
        <v>6</v>
      </c>
      <c r="K253" t="s">
        <v>190</v>
      </c>
      <c r="L253" t="s">
        <v>744</v>
      </c>
      <c r="M253">
        <v>9</v>
      </c>
      <c r="N253" t="s">
        <v>745</v>
      </c>
      <c r="O253" t="s">
        <v>746</v>
      </c>
      <c r="P253" t="s">
        <v>747</v>
      </c>
      <c r="Q253" t="s">
        <v>748</v>
      </c>
      <c r="R253" t="s">
        <v>749</v>
      </c>
      <c r="S253" t="s">
        <v>1001</v>
      </c>
    </row>
    <row r="254" spans="1:19" x14ac:dyDescent="0.25">
      <c r="A254" t="s">
        <v>740</v>
      </c>
      <c r="B254">
        <v>253</v>
      </c>
      <c r="C254" t="s">
        <v>190</v>
      </c>
      <c r="D254" t="s">
        <v>741</v>
      </c>
      <c r="E254">
        <v>9</v>
      </c>
      <c r="F254" t="s">
        <v>742</v>
      </c>
      <c r="G254" t="s">
        <v>192</v>
      </c>
      <c r="H254" t="s">
        <v>190</v>
      </c>
      <c r="I254" t="s">
        <v>743</v>
      </c>
      <c r="J254">
        <v>6</v>
      </c>
      <c r="K254" t="s">
        <v>190</v>
      </c>
      <c r="L254" t="s">
        <v>744</v>
      </c>
      <c r="M254">
        <v>9</v>
      </c>
      <c r="N254" t="s">
        <v>745</v>
      </c>
      <c r="O254" t="s">
        <v>746</v>
      </c>
      <c r="P254" t="s">
        <v>747</v>
      </c>
      <c r="Q254" t="s">
        <v>748</v>
      </c>
      <c r="R254" t="s">
        <v>749</v>
      </c>
      <c r="S254" t="s">
        <v>1002</v>
      </c>
    </row>
    <row r="255" spans="1:19" x14ac:dyDescent="0.25">
      <c r="A255" t="s">
        <v>740</v>
      </c>
      <c r="B255">
        <v>254</v>
      </c>
      <c r="C255" t="s">
        <v>190</v>
      </c>
      <c r="D255" t="s">
        <v>741</v>
      </c>
      <c r="E255">
        <v>9</v>
      </c>
      <c r="F255" t="s">
        <v>742</v>
      </c>
      <c r="G255" t="s">
        <v>192</v>
      </c>
      <c r="H255" t="s">
        <v>190</v>
      </c>
      <c r="I255" t="s">
        <v>743</v>
      </c>
      <c r="J255">
        <v>6</v>
      </c>
      <c r="K255" t="s">
        <v>190</v>
      </c>
      <c r="L255" t="s">
        <v>744</v>
      </c>
      <c r="M255">
        <v>9</v>
      </c>
      <c r="N255" t="s">
        <v>745</v>
      </c>
      <c r="O255" t="s">
        <v>746</v>
      </c>
      <c r="P255" t="s">
        <v>747</v>
      </c>
      <c r="Q255" t="s">
        <v>748</v>
      </c>
      <c r="R255" t="s">
        <v>749</v>
      </c>
      <c r="S255" t="s">
        <v>1003</v>
      </c>
    </row>
    <row r="256" spans="1:19" x14ac:dyDescent="0.25">
      <c r="A256" t="s">
        <v>740</v>
      </c>
      <c r="B256">
        <v>255</v>
      </c>
      <c r="C256" t="s">
        <v>190</v>
      </c>
      <c r="D256" t="s">
        <v>741</v>
      </c>
      <c r="E256">
        <v>9</v>
      </c>
      <c r="F256" t="s">
        <v>742</v>
      </c>
      <c r="G256" t="s">
        <v>192</v>
      </c>
      <c r="H256" t="s">
        <v>190</v>
      </c>
      <c r="I256" t="s">
        <v>743</v>
      </c>
      <c r="J256">
        <v>6</v>
      </c>
      <c r="K256" t="s">
        <v>190</v>
      </c>
      <c r="L256" t="s">
        <v>744</v>
      </c>
      <c r="M256">
        <v>9</v>
      </c>
      <c r="N256" t="s">
        <v>745</v>
      </c>
      <c r="O256" t="s">
        <v>746</v>
      </c>
      <c r="P256" t="s">
        <v>747</v>
      </c>
      <c r="Q256" t="s">
        <v>748</v>
      </c>
      <c r="R256" t="s">
        <v>749</v>
      </c>
      <c r="S256" t="s">
        <v>1004</v>
      </c>
    </row>
    <row r="257" spans="1:19" x14ac:dyDescent="0.25">
      <c r="A257" t="s">
        <v>740</v>
      </c>
      <c r="B257">
        <v>256</v>
      </c>
      <c r="C257" t="s">
        <v>190</v>
      </c>
      <c r="D257" t="s">
        <v>741</v>
      </c>
      <c r="E257">
        <v>9</v>
      </c>
      <c r="F257" t="s">
        <v>742</v>
      </c>
      <c r="G257" t="s">
        <v>192</v>
      </c>
      <c r="H257" t="s">
        <v>190</v>
      </c>
      <c r="I257" t="s">
        <v>743</v>
      </c>
      <c r="J257">
        <v>6</v>
      </c>
      <c r="K257" t="s">
        <v>190</v>
      </c>
      <c r="L257" t="s">
        <v>744</v>
      </c>
      <c r="M257">
        <v>9</v>
      </c>
      <c r="N257" t="s">
        <v>745</v>
      </c>
      <c r="O257" t="s">
        <v>746</v>
      </c>
      <c r="P257" t="s">
        <v>747</v>
      </c>
      <c r="Q257" t="s">
        <v>748</v>
      </c>
      <c r="R257" t="s">
        <v>749</v>
      </c>
      <c r="S257" t="s">
        <v>1005</v>
      </c>
    </row>
    <row r="258" spans="1:19" x14ac:dyDescent="0.25">
      <c r="A258" t="s">
        <v>740</v>
      </c>
      <c r="B258">
        <v>257</v>
      </c>
      <c r="C258" t="s">
        <v>190</v>
      </c>
      <c r="D258" t="s">
        <v>741</v>
      </c>
      <c r="E258">
        <v>9</v>
      </c>
      <c r="F258" t="s">
        <v>742</v>
      </c>
      <c r="G258" t="s">
        <v>192</v>
      </c>
      <c r="H258" t="s">
        <v>190</v>
      </c>
      <c r="I258" t="s">
        <v>743</v>
      </c>
      <c r="J258">
        <v>6</v>
      </c>
      <c r="K258" t="s">
        <v>190</v>
      </c>
      <c r="L258" t="s">
        <v>744</v>
      </c>
      <c r="M258">
        <v>9</v>
      </c>
      <c r="N258" t="s">
        <v>745</v>
      </c>
      <c r="O258" t="s">
        <v>746</v>
      </c>
      <c r="P258" t="s">
        <v>747</v>
      </c>
      <c r="Q258" t="s">
        <v>748</v>
      </c>
      <c r="R258" t="s">
        <v>749</v>
      </c>
      <c r="S258" t="s">
        <v>1006</v>
      </c>
    </row>
    <row r="259" spans="1:19" x14ac:dyDescent="0.25">
      <c r="A259" t="s">
        <v>740</v>
      </c>
      <c r="B259">
        <v>258</v>
      </c>
      <c r="C259" t="s">
        <v>190</v>
      </c>
      <c r="D259" t="s">
        <v>741</v>
      </c>
      <c r="E259">
        <v>9</v>
      </c>
      <c r="F259" t="s">
        <v>742</v>
      </c>
      <c r="G259" t="s">
        <v>192</v>
      </c>
      <c r="H259" t="s">
        <v>190</v>
      </c>
      <c r="I259" t="s">
        <v>743</v>
      </c>
      <c r="J259">
        <v>6</v>
      </c>
      <c r="K259" t="s">
        <v>190</v>
      </c>
      <c r="L259" t="s">
        <v>744</v>
      </c>
      <c r="M259">
        <v>9</v>
      </c>
      <c r="N259" t="s">
        <v>745</v>
      </c>
      <c r="O259" t="s">
        <v>746</v>
      </c>
      <c r="P259" t="s">
        <v>747</v>
      </c>
      <c r="Q259" t="s">
        <v>748</v>
      </c>
      <c r="R259" t="s">
        <v>749</v>
      </c>
      <c r="S259" t="s">
        <v>1007</v>
      </c>
    </row>
    <row r="260" spans="1:19" x14ac:dyDescent="0.25">
      <c r="A260" t="s">
        <v>740</v>
      </c>
      <c r="B260">
        <v>259</v>
      </c>
      <c r="C260" t="s">
        <v>190</v>
      </c>
      <c r="D260" t="s">
        <v>741</v>
      </c>
      <c r="E260">
        <v>9</v>
      </c>
      <c r="F260" t="s">
        <v>742</v>
      </c>
      <c r="G260" t="s">
        <v>192</v>
      </c>
      <c r="H260" t="s">
        <v>190</v>
      </c>
      <c r="I260" t="s">
        <v>743</v>
      </c>
      <c r="J260">
        <v>6</v>
      </c>
      <c r="K260" t="s">
        <v>190</v>
      </c>
      <c r="L260" t="s">
        <v>744</v>
      </c>
      <c r="M260">
        <v>9</v>
      </c>
      <c r="N260" t="s">
        <v>745</v>
      </c>
      <c r="O260" t="s">
        <v>746</v>
      </c>
      <c r="P260" t="s">
        <v>747</v>
      </c>
      <c r="Q260" t="s">
        <v>748</v>
      </c>
      <c r="R260" t="s">
        <v>749</v>
      </c>
      <c r="S260" t="s">
        <v>1008</v>
      </c>
    </row>
    <row r="261" spans="1:19" x14ac:dyDescent="0.25">
      <c r="A261" t="s">
        <v>740</v>
      </c>
      <c r="B261">
        <v>260</v>
      </c>
      <c r="C261" t="s">
        <v>190</v>
      </c>
      <c r="D261" t="s">
        <v>741</v>
      </c>
      <c r="E261">
        <v>9</v>
      </c>
      <c r="F261" t="s">
        <v>742</v>
      </c>
      <c r="G261" t="s">
        <v>192</v>
      </c>
      <c r="H261" t="s">
        <v>190</v>
      </c>
      <c r="I261" t="s">
        <v>743</v>
      </c>
      <c r="J261">
        <v>6</v>
      </c>
      <c r="K261" t="s">
        <v>190</v>
      </c>
      <c r="L261" t="s">
        <v>744</v>
      </c>
      <c r="M261">
        <v>9</v>
      </c>
      <c r="N261" t="s">
        <v>745</v>
      </c>
      <c r="O261" t="s">
        <v>746</v>
      </c>
      <c r="P261" t="s">
        <v>747</v>
      </c>
      <c r="Q261" t="s">
        <v>748</v>
      </c>
      <c r="R261" t="s">
        <v>749</v>
      </c>
      <c r="S261" t="s">
        <v>1009</v>
      </c>
    </row>
    <row r="262" spans="1:19" x14ac:dyDescent="0.25">
      <c r="A262" t="s">
        <v>740</v>
      </c>
      <c r="B262">
        <v>261</v>
      </c>
      <c r="C262" t="s">
        <v>190</v>
      </c>
      <c r="D262" t="s">
        <v>741</v>
      </c>
      <c r="E262">
        <v>9</v>
      </c>
      <c r="F262" t="s">
        <v>742</v>
      </c>
      <c r="G262" t="s">
        <v>192</v>
      </c>
      <c r="H262" t="s">
        <v>190</v>
      </c>
      <c r="I262" t="s">
        <v>743</v>
      </c>
      <c r="J262">
        <v>6</v>
      </c>
      <c r="K262" t="s">
        <v>190</v>
      </c>
      <c r="L262" t="s">
        <v>744</v>
      </c>
      <c r="M262">
        <v>9</v>
      </c>
      <c r="N262" t="s">
        <v>745</v>
      </c>
      <c r="O262" t="s">
        <v>746</v>
      </c>
      <c r="P262" t="s">
        <v>747</v>
      </c>
      <c r="Q262" t="s">
        <v>748</v>
      </c>
      <c r="R262" t="s">
        <v>749</v>
      </c>
      <c r="S262" t="s">
        <v>1010</v>
      </c>
    </row>
    <row r="263" spans="1:19" x14ac:dyDescent="0.25">
      <c r="A263" t="s">
        <v>740</v>
      </c>
      <c r="B263">
        <v>262</v>
      </c>
      <c r="C263" t="s">
        <v>190</v>
      </c>
      <c r="D263" t="s">
        <v>741</v>
      </c>
      <c r="E263">
        <v>9</v>
      </c>
      <c r="F263" t="s">
        <v>742</v>
      </c>
      <c r="G263" t="s">
        <v>192</v>
      </c>
      <c r="H263" t="s">
        <v>190</v>
      </c>
      <c r="I263" t="s">
        <v>743</v>
      </c>
      <c r="J263">
        <v>6</v>
      </c>
      <c r="K263" t="s">
        <v>190</v>
      </c>
      <c r="L263" t="s">
        <v>744</v>
      </c>
      <c r="M263">
        <v>9</v>
      </c>
      <c r="N263" t="s">
        <v>745</v>
      </c>
      <c r="O263" t="s">
        <v>746</v>
      </c>
      <c r="P263" t="s">
        <v>747</v>
      </c>
      <c r="Q263" t="s">
        <v>748</v>
      </c>
      <c r="R263" t="s">
        <v>749</v>
      </c>
      <c r="S263" t="s">
        <v>1011</v>
      </c>
    </row>
    <row r="264" spans="1:19" x14ac:dyDescent="0.25">
      <c r="A264" t="s">
        <v>740</v>
      </c>
      <c r="B264">
        <v>263</v>
      </c>
      <c r="C264" t="s">
        <v>190</v>
      </c>
      <c r="D264" t="s">
        <v>741</v>
      </c>
      <c r="E264">
        <v>9</v>
      </c>
      <c r="F264" t="s">
        <v>742</v>
      </c>
      <c r="G264" t="s">
        <v>192</v>
      </c>
      <c r="H264" t="s">
        <v>190</v>
      </c>
      <c r="I264" t="s">
        <v>743</v>
      </c>
      <c r="J264">
        <v>6</v>
      </c>
      <c r="K264" t="s">
        <v>190</v>
      </c>
      <c r="L264" t="s">
        <v>744</v>
      </c>
      <c r="M264">
        <v>9</v>
      </c>
      <c r="N264" t="s">
        <v>745</v>
      </c>
      <c r="O264" t="s">
        <v>746</v>
      </c>
      <c r="P264" t="s">
        <v>747</v>
      </c>
      <c r="Q264" t="s">
        <v>748</v>
      </c>
      <c r="R264" t="s">
        <v>749</v>
      </c>
      <c r="S264" t="s">
        <v>1012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73942-833E-4D81-B520-A244F731D7D5}">
  <dimension ref="A1:J264"/>
  <sheetViews>
    <sheetView workbookViewId="0">
      <selection activeCell="B1" sqref="B1"/>
    </sheetView>
  </sheetViews>
  <sheetFormatPr defaultRowHeight="15" x14ac:dyDescent="0.25"/>
  <sheetData>
    <row r="1" spans="1:10" x14ac:dyDescent="0.25">
      <c r="B1" t="s">
        <v>62</v>
      </c>
      <c r="D1" t="s">
        <v>19</v>
      </c>
      <c r="F1" t="s">
        <v>20</v>
      </c>
      <c r="H1" t="s">
        <v>21</v>
      </c>
    </row>
    <row r="2" spans="1:10" x14ac:dyDescent="0.25">
      <c r="A2" t="s">
        <v>1013</v>
      </c>
      <c r="B2">
        <v>1</v>
      </c>
      <c r="C2" t="s">
        <v>1014</v>
      </c>
      <c r="D2">
        <v>0</v>
      </c>
      <c r="E2" t="s">
        <v>1015</v>
      </c>
      <c r="F2">
        <v>0</v>
      </c>
      <c r="G2" t="s">
        <v>1016</v>
      </c>
      <c r="H2">
        <v>3</v>
      </c>
      <c r="I2" t="s">
        <v>749</v>
      </c>
      <c r="J2" t="s">
        <v>1017</v>
      </c>
    </row>
    <row r="3" spans="1:10" x14ac:dyDescent="0.25">
      <c r="A3" t="s">
        <v>1013</v>
      </c>
      <c r="B3">
        <v>2</v>
      </c>
      <c r="C3" t="s">
        <v>1014</v>
      </c>
      <c r="D3">
        <v>0</v>
      </c>
      <c r="E3" t="s">
        <v>1015</v>
      </c>
      <c r="F3">
        <v>0</v>
      </c>
      <c r="G3" t="s">
        <v>1016</v>
      </c>
      <c r="H3">
        <v>0</v>
      </c>
      <c r="I3" t="s">
        <v>749</v>
      </c>
      <c r="J3" t="s">
        <v>1018</v>
      </c>
    </row>
    <row r="4" spans="1:10" x14ac:dyDescent="0.25">
      <c r="A4" t="s">
        <v>1013</v>
      </c>
      <c r="B4">
        <v>3</v>
      </c>
      <c r="C4" t="s">
        <v>1014</v>
      </c>
      <c r="D4">
        <v>0</v>
      </c>
      <c r="E4" t="s">
        <v>1015</v>
      </c>
      <c r="F4">
        <v>0</v>
      </c>
      <c r="G4" t="s">
        <v>1016</v>
      </c>
      <c r="H4">
        <v>0</v>
      </c>
      <c r="I4" t="s">
        <v>749</v>
      </c>
      <c r="J4" t="s">
        <v>1019</v>
      </c>
    </row>
    <row r="5" spans="1:10" x14ac:dyDescent="0.25">
      <c r="A5" t="s">
        <v>1013</v>
      </c>
      <c r="B5">
        <v>4</v>
      </c>
      <c r="C5" t="s">
        <v>1014</v>
      </c>
      <c r="D5">
        <v>0</v>
      </c>
      <c r="E5" t="s">
        <v>1015</v>
      </c>
      <c r="F5">
        <v>0</v>
      </c>
      <c r="G5" t="s">
        <v>1016</v>
      </c>
      <c r="H5">
        <v>3</v>
      </c>
      <c r="I5" t="s">
        <v>749</v>
      </c>
      <c r="J5" t="s">
        <v>1020</v>
      </c>
    </row>
    <row r="6" spans="1:10" x14ac:dyDescent="0.25">
      <c r="A6" t="s">
        <v>1013</v>
      </c>
      <c r="B6">
        <v>5</v>
      </c>
      <c r="C6" t="s">
        <v>1014</v>
      </c>
      <c r="D6">
        <v>0</v>
      </c>
      <c r="E6" t="s">
        <v>1015</v>
      </c>
      <c r="F6">
        <v>0</v>
      </c>
      <c r="G6" t="s">
        <v>1016</v>
      </c>
      <c r="H6">
        <v>0</v>
      </c>
      <c r="I6" t="s">
        <v>749</v>
      </c>
      <c r="J6" t="s">
        <v>1021</v>
      </c>
    </row>
    <row r="7" spans="1:10" x14ac:dyDescent="0.25">
      <c r="A7" t="s">
        <v>1013</v>
      </c>
      <c r="B7">
        <v>6</v>
      </c>
      <c r="C7" t="s">
        <v>1014</v>
      </c>
      <c r="D7">
        <v>1</v>
      </c>
      <c r="E7" t="s">
        <v>1015</v>
      </c>
      <c r="F7">
        <v>0</v>
      </c>
      <c r="G7" t="s">
        <v>1016</v>
      </c>
      <c r="H7">
        <v>2</v>
      </c>
      <c r="I7" t="s">
        <v>749</v>
      </c>
      <c r="J7" t="s">
        <v>1022</v>
      </c>
    </row>
    <row r="8" spans="1:10" x14ac:dyDescent="0.25">
      <c r="A8" t="s">
        <v>1013</v>
      </c>
      <c r="B8">
        <v>7</v>
      </c>
      <c r="C8" t="s">
        <v>1014</v>
      </c>
      <c r="D8">
        <v>0</v>
      </c>
      <c r="E8" t="s">
        <v>1015</v>
      </c>
      <c r="F8">
        <v>0</v>
      </c>
      <c r="G8" t="s">
        <v>1016</v>
      </c>
      <c r="H8">
        <v>3</v>
      </c>
      <c r="I8" t="s">
        <v>749</v>
      </c>
      <c r="J8" t="s">
        <v>1023</v>
      </c>
    </row>
    <row r="9" spans="1:10" x14ac:dyDescent="0.25">
      <c r="A9" t="s">
        <v>1013</v>
      </c>
      <c r="B9">
        <v>8</v>
      </c>
      <c r="C9" t="s">
        <v>1014</v>
      </c>
      <c r="D9">
        <v>0</v>
      </c>
      <c r="E9" t="s">
        <v>1015</v>
      </c>
      <c r="F9">
        <v>0</v>
      </c>
      <c r="G9" t="s">
        <v>1016</v>
      </c>
      <c r="H9">
        <v>0</v>
      </c>
      <c r="I9" t="s">
        <v>749</v>
      </c>
      <c r="J9" t="s">
        <v>1024</v>
      </c>
    </row>
    <row r="10" spans="1:10" x14ac:dyDescent="0.25">
      <c r="A10" t="s">
        <v>1013</v>
      </c>
      <c r="B10">
        <v>9</v>
      </c>
      <c r="C10" t="s">
        <v>1014</v>
      </c>
      <c r="D10">
        <v>0</v>
      </c>
      <c r="E10" t="s">
        <v>1015</v>
      </c>
      <c r="F10">
        <v>0</v>
      </c>
      <c r="G10" t="s">
        <v>1016</v>
      </c>
      <c r="H10">
        <v>2</v>
      </c>
      <c r="I10" t="s">
        <v>749</v>
      </c>
      <c r="J10" t="s">
        <v>1025</v>
      </c>
    </row>
    <row r="11" spans="1:10" x14ac:dyDescent="0.25">
      <c r="A11" t="s">
        <v>1013</v>
      </c>
      <c r="B11">
        <v>10</v>
      </c>
      <c r="C11" t="s">
        <v>1014</v>
      </c>
      <c r="D11">
        <v>0</v>
      </c>
      <c r="E11" t="s">
        <v>1015</v>
      </c>
      <c r="F11">
        <v>1</v>
      </c>
      <c r="G11" t="s">
        <v>1016</v>
      </c>
      <c r="H11">
        <v>2</v>
      </c>
      <c r="I11" t="s">
        <v>749</v>
      </c>
      <c r="J11" t="s">
        <v>1026</v>
      </c>
    </row>
    <row r="12" spans="1:10" x14ac:dyDescent="0.25">
      <c r="A12" t="s">
        <v>1013</v>
      </c>
      <c r="B12">
        <v>11</v>
      </c>
      <c r="C12" t="s">
        <v>1014</v>
      </c>
      <c r="D12">
        <v>0</v>
      </c>
      <c r="E12" t="s">
        <v>1015</v>
      </c>
      <c r="F12">
        <v>0</v>
      </c>
      <c r="G12" t="s">
        <v>1016</v>
      </c>
      <c r="H12">
        <v>1</v>
      </c>
      <c r="I12" t="s">
        <v>749</v>
      </c>
      <c r="J12" t="s">
        <v>1027</v>
      </c>
    </row>
    <row r="13" spans="1:10" x14ac:dyDescent="0.25">
      <c r="A13" t="s">
        <v>1013</v>
      </c>
      <c r="B13">
        <v>12</v>
      </c>
      <c r="C13" t="s">
        <v>1014</v>
      </c>
      <c r="D13">
        <v>0</v>
      </c>
      <c r="E13" t="s">
        <v>1015</v>
      </c>
      <c r="F13">
        <v>0</v>
      </c>
      <c r="G13" t="s">
        <v>1016</v>
      </c>
      <c r="H13">
        <v>1</v>
      </c>
      <c r="I13" t="s">
        <v>749</v>
      </c>
      <c r="J13" t="s">
        <v>1028</v>
      </c>
    </row>
    <row r="14" spans="1:10" x14ac:dyDescent="0.25">
      <c r="A14" t="s">
        <v>1013</v>
      </c>
      <c r="B14">
        <v>13</v>
      </c>
      <c r="C14" t="s">
        <v>1014</v>
      </c>
      <c r="D14">
        <v>1</v>
      </c>
      <c r="E14" t="s">
        <v>1015</v>
      </c>
      <c r="F14">
        <v>0</v>
      </c>
      <c r="G14" t="s">
        <v>1016</v>
      </c>
      <c r="H14">
        <v>2</v>
      </c>
      <c r="I14" t="s">
        <v>749</v>
      </c>
      <c r="J14" t="s">
        <v>1029</v>
      </c>
    </row>
    <row r="15" spans="1:10" x14ac:dyDescent="0.25">
      <c r="A15" t="s">
        <v>1013</v>
      </c>
      <c r="B15">
        <v>14</v>
      </c>
      <c r="C15" t="s">
        <v>1014</v>
      </c>
      <c r="D15">
        <v>0</v>
      </c>
      <c r="E15" t="s">
        <v>1015</v>
      </c>
      <c r="F15">
        <v>0</v>
      </c>
      <c r="G15" t="s">
        <v>1016</v>
      </c>
      <c r="H15">
        <v>0</v>
      </c>
      <c r="I15" t="s">
        <v>749</v>
      </c>
      <c r="J15" t="s">
        <v>1030</v>
      </c>
    </row>
    <row r="16" spans="1:10" x14ac:dyDescent="0.25">
      <c r="A16" t="s">
        <v>1013</v>
      </c>
      <c r="B16">
        <v>15</v>
      </c>
      <c r="C16" t="s">
        <v>1014</v>
      </c>
      <c r="D16">
        <v>0</v>
      </c>
      <c r="E16" t="s">
        <v>1015</v>
      </c>
      <c r="F16">
        <v>0</v>
      </c>
      <c r="G16" t="s">
        <v>1016</v>
      </c>
      <c r="H16">
        <v>0</v>
      </c>
      <c r="I16" t="s">
        <v>749</v>
      </c>
      <c r="J16" t="s">
        <v>1031</v>
      </c>
    </row>
    <row r="17" spans="1:10" x14ac:dyDescent="0.25">
      <c r="A17" t="s">
        <v>1013</v>
      </c>
      <c r="B17">
        <v>16</v>
      </c>
      <c r="C17" t="s">
        <v>1014</v>
      </c>
      <c r="D17">
        <v>1</v>
      </c>
      <c r="E17" t="s">
        <v>1015</v>
      </c>
      <c r="F17">
        <v>0</v>
      </c>
      <c r="G17" t="s">
        <v>1016</v>
      </c>
      <c r="H17">
        <v>0</v>
      </c>
      <c r="I17" t="s">
        <v>749</v>
      </c>
      <c r="J17" t="s">
        <v>1032</v>
      </c>
    </row>
    <row r="18" spans="1:10" x14ac:dyDescent="0.25">
      <c r="A18" t="s">
        <v>1013</v>
      </c>
      <c r="B18">
        <v>17</v>
      </c>
      <c r="C18" t="s">
        <v>1014</v>
      </c>
      <c r="D18">
        <v>0</v>
      </c>
      <c r="E18" t="s">
        <v>1015</v>
      </c>
      <c r="F18">
        <v>1</v>
      </c>
      <c r="G18" t="s">
        <v>1016</v>
      </c>
      <c r="H18">
        <v>2</v>
      </c>
      <c r="I18" t="s">
        <v>749</v>
      </c>
      <c r="J18" t="s">
        <v>1033</v>
      </c>
    </row>
    <row r="19" spans="1:10" x14ac:dyDescent="0.25">
      <c r="A19" t="s">
        <v>1013</v>
      </c>
      <c r="B19">
        <v>18</v>
      </c>
      <c r="C19" t="s">
        <v>1014</v>
      </c>
      <c r="D19">
        <v>1</v>
      </c>
      <c r="E19" t="s">
        <v>1015</v>
      </c>
      <c r="F19">
        <v>0</v>
      </c>
      <c r="G19" t="s">
        <v>1016</v>
      </c>
      <c r="H19">
        <v>2</v>
      </c>
      <c r="I19" t="s">
        <v>749</v>
      </c>
      <c r="J19" t="s">
        <v>1034</v>
      </c>
    </row>
    <row r="20" spans="1:10" x14ac:dyDescent="0.25">
      <c r="A20" t="s">
        <v>1013</v>
      </c>
      <c r="B20">
        <v>19</v>
      </c>
      <c r="C20" t="s">
        <v>1014</v>
      </c>
      <c r="D20">
        <v>0</v>
      </c>
      <c r="E20" t="s">
        <v>1015</v>
      </c>
      <c r="F20">
        <v>0</v>
      </c>
      <c r="G20" t="s">
        <v>1016</v>
      </c>
      <c r="H20">
        <v>0</v>
      </c>
      <c r="I20" t="s">
        <v>749</v>
      </c>
      <c r="J20" t="s">
        <v>1035</v>
      </c>
    </row>
    <row r="21" spans="1:10" x14ac:dyDescent="0.25">
      <c r="A21" t="s">
        <v>1013</v>
      </c>
      <c r="B21">
        <v>20</v>
      </c>
      <c r="C21" t="s">
        <v>1014</v>
      </c>
      <c r="D21">
        <v>0</v>
      </c>
      <c r="E21" t="s">
        <v>1015</v>
      </c>
      <c r="F21">
        <v>0</v>
      </c>
      <c r="G21" t="s">
        <v>1016</v>
      </c>
      <c r="H21">
        <v>1</v>
      </c>
      <c r="I21" t="s">
        <v>749</v>
      </c>
      <c r="J21" t="s">
        <v>1036</v>
      </c>
    </row>
    <row r="22" spans="1:10" x14ac:dyDescent="0.25">
      <c r="A22" t="s">
        <v>1013</v>
      </c>
      <c r="B22">
        <v>21</v>
      </c>
      <c r="C22" t="s">
        <v>1014</v>
      </c>
      <c r="D22">
        <v>0</v>
      </c>
      <c r="E22" t="s">
        <v>1015</v>
      </c>
      <c r="F22">
        <v>0</v>
      </c>
      <c r="G22" t="s">
        <v>1016</v>
      </c>
      <c r="H22">
        <v>1</v>
      </c>
      <c r="I22" t="s">
        <v>749</v>
      </c>
      <c r="J22" t="s">
        <v>1037</v>
      </c>
    </row>
    <row r="23" spans="1:10" x14ac:dyDescent="0.25">
      <c r="A23" t="s">
        <v>1013</v>
      </c>
      <c r="B23">
        <v>22</v>
      </c>
      <c r="C23" t="s">
        <v>1014</v>
      </c>
      <c r="D23">
        <v>0</v>
      </c>
      <c r="E23" t="s">
        <v>1015</v>
      </c>
      <c r="F23">
        <v>1</v>
      </c>
      <c r="G23" t="s">
        <v>1016</v>
      </c>
      <c r="H23">
        <v>2</v>
      </c>
      <c r="I23" t="s">
        <v>749</v>
      </c>
      <c r="J23" t="s">
        <v>1038</v>
      </c>
    </row>
    <row r="24" spans="1:10" x14ac:dyDescent="0.25">
      <c r="A24" t="s">
        <v>1013</v>
      </c>
      <c r="B24">
        <v>23</v>
      </c>
      <c r="C24" t="s">
        <v>1014</v>
      </c>
      <c r="D24">
        <v>0</v>
      </c>
      <c r="E24" t="s">
        <v>1015</v>
      </c>
      <c r="F24">
        <v>0</v>
      </c>
      <c r="G24" t="s">
        <v>1016</v>
      </c>
      <c r="H24">
        <v>2</v>
      </c>
      <c r="I24" t="s">
        <v>749</v>
      </c>
      <c r="J24" t="s">
        <v>1039</v>
      </c>
    </row>
    <row r="25" spans="1:10" x14ac:dyDescent="0.25">
      <c r="A25" t="s">
        <v>1013</v>
      </c>
      <c r="B25">
        <v>24</v>
      </c>
      <c r="C25" t="s">
        <v>1014</v>
      </c>
      <c r="D25">
        <v>0</v>
      </c>
      <c r="E25" t="s">
        <v>1015</v>
      </c>
      <c r="F25">
        <v>0</v>
      </c>
      <c r="G25" t="s">
        <v>1016</v>
      </c>
      <c r="H25">
        <v>0</v>
      </c>
      <c r="I25" t="s">
        <v>749</v>
      </c>
      <c r="J25" t="s">
        <v>1040</v>
      </c>
    </row>
    <row r="26" spans="1:10" x14ac:dyDescent="0.25">
      <c r="A26" t="s">
        <v>1013</v>
      </c>
      <c r="B26">
        <v>25</v>
      </c>
      <c r="C26" t="s">
        <v>1014</v>
      </c>
      <c r="D26">
        <v>0</v>
      </c>
      <c r="E26" t="s">
        <v>1015</v>
      </c>
      <c r="F26">
        <v>0</v>
      </c>
      <c r="G26" t="s">
        <v>1016</v>
      </c>
      <c r="H26">
        <v>0</v>
      </c>
      <c r="I26" t="s">
        <v>749</v>
      </c>
      <c r="J26" t="s">
        <v>1041</v>
      </c>
    </row>
    <row r="27" spans="1:10" x14ac:dyDescent="0.25">
      <c r="A27" t="s">
        <v>1013</v>
      </c>
      <c r="B27">
        <v>26</v>
      </c>
      <c r="C27" t="s">
        <v>1014</v>
      </c>
      <c r="D27">
        <v>0</v>
      </c>
      <c r="E27" t="s">
        <v>1015</v>
      </c>
      <c r="F27">
        <v>0</v>
      </c>
      <c r="G27" t="s">
        <v>1016</v>
      </c>
      <c r="H27">
        <v>1</v>
      </c>
      <c r="I27" t="s">
        <v>749</v>
      </c>
      <c r="J27" t="s">
        <v>1042</v>
      </c>
    </row>
    <row r="28" spans="1:10" x14ac:dyDescent="0.25">
      <c r="A28" t="s">
        <v>1013</v>
      </c>
      <c r="B28">
        <v>27</v>
      </c>
      <c r="C28" t="s">
        <v>1014</v>
      </c>
      <c r="D28">
        <v>0</v>
      </c>
      <c r="E28" t="s">
        <v>1015</v>
      </c>
      <c r="F28">
        <v>0</v>
      </c>
      <c r="G28" t="s">
        <v>1016</v>
      </c>
      <c r="H28">
        <v>3</v>
      </c>
      <c r="I28" t="s">
        <v>749</v>
      </c>
      <c r="J28" t="s">
        <v>1043</v>
      </c>
    </row>
    <row r="29" spans="1:10" x14ac:dyDescent="0.25">
      <c r="A29" t="s">
        <v>1013</v>
      </c>
      <c r="B29">
        <v>28</v>
      </c>
      <c r="C29" t="s">
        <v>1014</v>
      </c>
      <c r="D29">
        <v>0</v>
      </c>
      <c r="E29" t="s">
        <v>1015</v>
      </c>
      <c r="F29">
        <v>0</v>
      </c>
      <c r="G29" t="s">
        <v>1016</v>
      </c>
      <c r="H29">
        <v>3</v>
      </c>
      <c r="I29" t="s">
        <v>749</v>
      </c>
      <c r="J29" t="s">
        <v>1044</v>
      </c>
    </row>
    <row r="30" spans="1:10" x14ac:dyDescent="0.25">
      <c r="A30" t="s">
        <v>1013</v>
      </c>
      <c r="B30">
        <v>29</v>
      </c>
      <c r="C30" t="s">
        <v>1014</v>
      </c>
      <c r="D30">
        <v>0</v>
      </c>
      <c r="E30" t="s">
        <v>1015</v>
      </c>
      <c r="F30">
        <v>0</v>
      </c>
      <c r="G30" t="s">
        <v>1016</v>
      </c>
      <c r="H30">
        <v>0</v>
      </c>
      <c r="I30" t="s">
        <v>749</v>
      </c>
      <c r="J30" t="s">
        <v>1045</v>
      </c>
    </row>
    <row r="31" spans="1:10" x14ac:dyDescent="0.25">
      <c r="A31" t="s">
        <v>1013</v>
      </c>
      <c r="B31">
        <v>30</v>
      </c>
      <c r="C31" t="s">
        <v>1014</v>
      </c>
      <c r="D31">
        <v>0</v>
      </c>
      <c r="E31" t="s">
        <v>1015</v>
      </c>
      <c r="F31">
        <v>0</v>
      </c>
      <c r="G31" t="s">
        <v>1016</v>
      </c>
      <c r="H31">
        <v>3</v>
      </c>
      <c r="I31" t="s">
        <v>749</v>
      </c>
      <c r="J31" t="s">
        <v>1046</v>
      </c>
    </row>
    <row r="32" spans="1:10" x14ac:dyDescent="0.25">
      <c r="A32" t="s">
        <v>1013</v>
      </c>
      <c r="B32">
        <v>31</v>
      </c>
      <c r="C32" t="s">
        <v>1014</v>
      </c>
      <c r="D32">
        <v>0</v>
      </c>
      <c r="E32" t="s">
        <v>1015</v>
      </c>
      <c r="F32">
        <v>0</v>
      </c>
      <c r="G32" t="s">
        <v>1016</v>
      </c>
      <c r="H32">
        <v>0</v>
      </c>
      <c r="I32" t="s">
        <v>749</v>
      </c>
      <c r="J32" t="s">
        <v>1047</v>
      </c>
    </row>
    <row r="33" spans="1:10" x14ac:dyDescent="0.25">
      <c r="A33" t="s">
        <v>1013</v>
      </c>
      <c r="B33">
        <v>32</v>
      </c>
      <c r="C33" t="s">
        <v>1014</v>
      </c>
      <c r="D33">
        <v>0</v>
      </c>
      <c r="E33" t="s">
        <v>1015</v>
      </c>
      <c r="F33">
        <v>0</v>
      </c>
      <c r="G33" t="s">
        <v>1016</v>
      </c>
      <c r="H33">
        <v>1</v>
      </c>
      <c r="I33" t="s">
        <v>749</v>
      </c>
      <c r="J33" t="s">
        <v>1048</v>
      </c>
    </row>
    <row r="34" spans="1:10" x14ac:dyDescent="0.25">
      <c r="A34" t="s">
        <v>1013</v>
      </c>
      <c r="B34">
        <v>33</v>
      </c>
      <c r="C34" t="s">
        <v>1014</v>
      </c>
      <c r="D34">
        <v>0</v>
      </c>
      <c r="E34" t="s">
        <v>1015</v>
      </c>
      <c r="F34">
        <v>0</v>
      </c>
      <c r="G34" t="s">
        <v>1016</v>
      </c>
      <c r="H34">
        <v>0</v>
      </c>
      <c r="I34" t="s">
        <v>749</v>
      </c>
      <c r="J34" t="s">
        <v>1049</v>
      </c>
    </row>
    <row r="35" spans="1:10" x14ac:dyDescent="0.25">
      <c r="A35" t="s">
        <v>1013</v>
      </c>
      <c r="B35">
        <v>34</v>
      </c>
      <c r="C35" t="s">
        <v>1014</v>
      </c>
      <c r="D35">
        <v>0</v>
      </c>
      <c r="E35" t="s">
        <v>1015</v>
      </c>
      <c r="F35">
        <v>0</v>
      </c>
      <c r="G35" t="s">
        <v>1016</v>
      </c>
      <c r="H35">
        <v>0</v>
      </c>
      <c r="I35" t="s">
        <v>749</v>
      </c>
      <c r="J35" t="s">
        <v>1050</v>
      </c>
    </row>
    <row r="36" spans="1:10" x14ac:dyDescent="0.25">
      <c r="A36" t="s">
        <v>1013</v>
      </c>
      <c r="B36">
        <v>35</v>
      </c>
      <c r="C36" t="s">
        <v>1014</v>
      </c>
      <c r="D36">
        <v>1</v>
      </c>
      <c r="E36" t="s">
        <v>1015</v>
      </c>
      <c r="F36">
        <v>0</v>
      </c>
      <c r="G36" t="s">
        <v>1016</v>
      </c>
      <c r="H36">
        <v>0</v>
      </c>
      <c r="I36" t="s">
        <v>749</v>
      </c>
      <c r="J36" t="s">
        <v>1051</v>
      </c>
    </row>
    <row r="37" spans="1:10" x14ac:dyDescent="0.25">
      <c r="A37" t="s">
        <v>1013</v>
      </c>
      <c r="B37">
        <v>36</v>
      </c>
      <c r="C37" t="s">
        <v>1014</v>
      </c>
      <c r="D37">
        <v>0</v>
      </c>
      <c r="E37" t="s">
        <v>1015</v>
      </c>
      <c r="F37">
        <v>0</v>
      </c>
      <c r="G37" t="s">
        <v>1016</v>
      </c>
      <c r="H37">
        <v>2</v>
      </c>
      <c r="I37" t="s">
        <v>749</v>
      </c>
      <c r="J37" t="s">
        <v>1052</v>
      </c>
    </row>
    <row r="38" spans="1:10" x14ac:dyDescent="0.25">
      <c r="A38" t="s">
        <v>1013</v>
      </c>
      <c r="B38">
        <v>37</v>
      </c>
      <c r="C38" t="s">
        <v>1014</v>
      </c>
      <c r="D38">
        <v>0</v>
      </c>
      <c r="E38" t="s">
        <v>1015</v>
      </c>
      <c r="F38">
        <v>0</v>
      </c>
      <c r="G38" t="s">
        <v>1016</v>
      </c>
      <c r="H38">
        <v>0</v>
      </c>
      <c r="I38" t="s">
        <v>749</v>
      </c>
      <c r="J38" t="s">
        <v>1053</v>
      </c>
    </row>
    <row r="39" spans="1:10" x14ac:dyDescent="0.25">
      <c r="A39" t="s">
        <v>1013</v>
      </c>
      <c r="B39">
        <v>38</v>
      </c>
      <c r="C39" t="s">
        <v>1014</v>
      </c>
      <c r="D39">
        <v>0</v>
      </c>
      <c r="E39" t="s">
        <v>1015</v>
      </c>
      <c r="F39">
        <v>0</v>
      </c>
      <c r="G39" t="s">
        <v>1016</v>
      </c>
      <c r="H39">
        <v>0</v>
      </c>
      <c r="I39" t="s">
        <v>749</v>
      </c>
      <c r="J39" t="s">
        <v>1054</v>
      </c>
    </row>
    <row r="40" spans="1:10" x14ac:dyDescent="0.25">
      <c r="A40" t="s">
        <v>1013</v>
      </c>
      <c r="B40">
        <v>39</v>
      </c>
      <c r="C40" t="s">
        <v>1014</v>
      </c>
      <c r="D40">
        <v>0</v>
      </c>
      <c r="E40" t="s">
        <v>1015</v>
      </c>
      <c r="F40">
        <v>0</v>
      </c>
      <c r="G40" t="s">
        <v>1016</v>
      </c>
      <c r="H40">
        <v>0</v>
      </c>
      <c r="I40" t="s">
        <v>749</v>
      </c>
      <c r="J40" t="s">
        <v>1055</v>
      </c>
    </row>
    <row r="41" spans="1:10" x14ac:dyDescent="0.25">
      <c r="A41" t="s">
        <v>1013</v>
      </c>
      <c r="B41">
        <v>40</v>
      </c>
      <c r="C41" t="s">
        <v>1014</v>
      </c>
      <c r="D41">
        <v>0</v>
      </c>
      <c r="E41" t="s">
        <v>1015</v>
      </c>
      <c r="F41">
        <v>0</v>
      </c>
      <c r="G41" t="s">
        <v>1016</v>
      </c>
      <c r="H41">
        <v>0</v>
      </c>
      <c r="I41" t="s">
        <v>749</v>
      </c>
      <c r="J41" t="s">
        <v>1056</v>
      </c>
    </row>
    <row r="42" spans="1:10" x14ac:dyDescent="0.25">
      <c r="A42" t="s">
        <v>1013</v>
      </c>
      <c r="B42">
        <v>41</v>
      </c>
      <c r="C42" t="s">
        <v>1014</v>
      </c>
      <c r="D42">
        <v>1</v>
      </c>
      <c r="E42" t="s">
        <v>1015</v>
      </c>
      <c r="F42">
        <v>1</v>
      </c>
      <c r="G42" t="s">
        <v>1016</v>
      </c>
      <c r="H42">
        <v>1</v>
      </c>
      <c r="I42" t="s">
        <v>749</v>
      </c>
      <c r="J42" t="s">
        <v>1057</v>
      </c>
    </row>
    <row r="43" spans="1:10" x14ac:dyDescent="0.25">
      <c r="A43" t="s">
        <v>1013</v>
      </c>
      <c r="B43">
        <v>42</v>
      </c>
      <c r="C43" t="s">
        <v>1014</v>
      </c>
      <c r="D43">
        <v>1</v>
      </c>
      <c r="E43" t="s">
        <v>1015</v>
      </c>
      <c r="F43">
        <v>1</v>
      </c>
      <c r="G43" t="s">
        <v>1016</v>
      </c>
      <c r="H43">
        <v>1</v>
      </c>
      <c r="I43" t="s">
        <v>749</v>
      </c>
      <c r="J43" t="s">
        <v>1058</v>
      </c>
    </row>
    <row r="44" spans="1:10" x14ac:dyDescent="0.25">
      <c r="A44" t="s">
        <v>1013</v>
      </c>
      <c r="B44">
        <v>43</v>
      </c>
      <c r="C44" t="s">
        <v>1014</v>
      </c>
      <c r="D44">
        <v>0</v>
      </c>
      <c r="E44" t="s">
        <v>1015</v>
      </c>
      <c r="F44">
        <v>0</v>
      </c>
      <c r="G44" t="s">
        <v>1016</v>
      </c>
      <c r="H44">
        <v>0</v>
      </c>
      <c r="I44" t="s">
        <v>749</v>
      </c>
      <c r="J44" t="s">
        <v>1059</v>
      </c>
    </row>
    <row r="45" spans="1:10" x14ac:dyDescent="0.25">
      <c r="A45" t="s">
        <v>1013</v>
      </c>
      <c r="B45">
        <v>44</v>
      </c>
      <c r="C45" t="s">
        <v>1014</v>
      </c>
      <c r="D45">
        <v>0</v>
      </c>
      <c r="E45" t="s">
        <v>1015</v>
      </c>
      <c r="F45">
        <v>0</v>
      </c>
      <c r="G45" t="s">
        <v>1016</v>
      </c>
      <c r="H45">
        <v>0</v>
      </c>
      <c r="I45" t="s">
        <v>749</v>
      </c>
      <c r="J45" t="s">
        <v>1060</v>
      </c>
    </row>
    <row r="46" spans="1:10" x14ac:dyDescent="0.25">
      <c r="A46" t="s">
        <v>1013</v>
      </c>
      <c r="B46">
        <v>45</v>
      </c>
      <c r="C46" t="s">
        <v>1014</v>
      </c>
      <c r="D46">
        <v>1</v>
      </c>
      <c r="E46" t="s">
        <v>1015</v>
      </c>
      <c r="F46">
        <v>0</v>
      </c>
      <c r="G46" t="s">
        <v>1016</v>
      </c>
      <c r="H46">
        <v>1</v>
      </c>
      <c r="I46" t="s">
        <v>749</v>
      </c>
      <c r="J46" t="s">
        <v>1061</v>
      </c>
    </row>
    <row r="47" spans="1:10" x14ac:dyDescent="0.25">
      <c r="A47" t="s">
        <v>1013</v>
      </c>
      <c r="B47">
        <v>46</v>
      </c>
      <c r="C47" t="s">
        <v>1014</v>
      </c>
      <c r="D47">
        <v>0</v>
      </c>
      <c r="E47" t="s">
        <v>1015</v>
      </c>
      <c r="F47">
        <v>0</v>
      </c>
      <c r="G47" t="s">
        <v>1016</v>
      </c>
      <c r="H47">
        <v>0</v>
      </c>
      <c r="I47" t="s">
        <v>749</v>
      </c>
      <c r="J47" t="s">
        <v>1062</v>
      </c>
    </row>
    <row r="48" spans="1:10" x14ac:dyDescent="0.25">
      <c r="A48" t="s">
        <v>1013</v>
      </c>
      <c r="B48">
        <v>47</v>
      </c>
      <c r="C48" t="s">
        <v>1014</v>
      </c>
      <c r="D48">
        <v>0</v>
      </c>
      <c r="E48" t="s">
        <v>1015</v>
      </c>
      <c r="F48">
        <v>0</v>
      </c>
      <c r="G48" t="s">
        <v>1016</v>
      </c>
      <c r="H48">
        <v>0</v>
      </c>
      <c r="I48" t="s">
        <v>749</v>
      </c>
      <c r="J48" t="s">
        <v>1063</v>
      </c>
    </row>
    <row r="49" spans="1:10" x14ac:dyDescent="0.25">
      <c r="A49" t="s">
        <v>1013</v>
      </c>
      <c r="B49">
        <v>48</v>
      </c>
      <c r="C49" t="s">
        <v>1014</v>
      </c>
      <c r="D49">
        <v>0</v>
      </c>
      <c r="E49" t="s">
        <v>1015</v>
      </c>
      <c r="F49">
        <v>0</v>
      </c>
      <c r="G49" t="s">
        <v>1016</v>
      </c>
      <c r="H49">
        <v>1</v>
      </c>
      <c r="I49" t="s">
        <v>749</v>
      </c>
      <c r="J49" t="s">
        <v>1064</v>
      </c>
    </row>
    <row r="50" spans="1:10" x14ac:dyDescent="0.25">
      <c r="A50" t="s">
        <v>1013</v>
      </c>
      <c r="B50">
        <v>49</v>
      </c>
      <c r="C50" t="s">
        <v>1014</v>
      </c>
      <c r="D50">
        <v>0</v>
      </c>
      <c r="E50" t="s">
        <v>1015</v>
      </c>
      <c r="F50">
        <v>0</v>
      </c>
      <c r="G50" t="s">
        <v>1016</v>
      </c>
      <c r="H50">
        <v>0</v>
      </c>
      <c r="I50" t="s">
        <v>749</v>
      </c>
      <c r="J50" t="s">
        <v>1065</v>
      </c>
    </row>
    <row r="51" spans="1:10" x14ac:dyDescent="0.25">
      <c r="A51" t="s">
        <v>1013</v>
      </c>
      <c r="B51">
        <v>50</v>
      </c>
      <c r="C51" t="s">
        <v>1014</v>
      </c>
      <c r="D51">
        <v>0</v>
      </c>
      <c r="E51" t="s">
        <v>1015</v>
      </c>
      <c r="F51">
        <v>0</v>
      </c>
      <c r="G51" t="s">
        <v>1016</v>
      </c>
      <c r="H51">
        <v>0</v>
      </c>
      <c r="I51" t="s">
        <v>749</v>
      </c>
      <c r="J51" t="s">
        <v>1066</v>
      </c>
    </row>
    <row r="52" spans="1:10" x14ac:dyDescent="0.25">
      <c r="A52" t="s">
        <v>1013</v>
      </c>
      <c r="B52">
        <v>51</v>
      </c>
      <c r="C52" t="s">
        <v>1014</v>
      </c>
      <c r="D52">
        <v>2</v>
      </c>
      <c r="E52" t="s">
        <v>1015</v>
      </c>
      <c r="F52">
        <v>0</v>
      </c>
      <c r="G52" t="s">
        <v>1016</v>
      </c>
      <c r="H52">
        <v>0</v>
      </c>
      <c r="I52" t="s">
        <v>749</v>
      </c>
      <c r="J52" t="s">
        <v>1067</v>
      </c>
    </row>
    <row r="53" spans="1:10" x14ac:dyDescent="0.25">
      <c r="A53" t="s">
        <v>1013</v>
      </c>
      <c r="B53">
        <v>52</v>
      </c>
      <c r="C53" t="s">
        <v>1014</v>
      </c>
      <c r="D53">
        <v>0</v>
      </c>
      <c r="E53" t="s">
        <v>1015</v>
      </c>
      <c r="F53">
        <v>0</v>
      </c>
      <c r="G53" t="s">
        <v>1016</v>
      </c>
      <c r="H53">
        <v>0</v>
      </c>
      <c r="I53" t="s">
        <v>749</v>
      </c>
      <c r="J53" t="s">
        <v>1068</v>
      </c>
    </row>
    <row r="54" spans="1:10" x14ac:dyDescent="0.25">
      <c r="A54" t="s">
        <v>1013</v>
      </c>
      <c r="B54">
        <v>53</v>
      </c>
      <c r="C54" t="s">
        <v>1014</v>
      </c>
      <c r="D54">
        <v>0</v>
      </c>
      <c r="E54" t="s">
        <v>1015</v>
      </c>
      <c r="F54">
        <v>0</v>
      </c>
      <c r="G54" t="s">
        <v>1016</v>
      </c>
      <c r="H54">
        <v>0</v>
      </c>
      <c r="I54" t="s">
        <v>749</v>
      </c>
      <c r="J54" t="s">
        <v>1069</v>
      </c>
    </row>
    <row r="55" spans="1:10" x14ac:dyDescent="0.25">
      <c r="A55" t="s">
        <v>1013</v>
      </c>
      <c r="B55">
        <v>54</v>
      </c>
      <c r="C55" t="s">
        <v>1014</v>
      </c>
      <c r="D55">
        <v>0</v>
      </c>
      <c r="E55" t="s">
        <v>1015</v>
      </c>
      <c r="F55">
        <v>0</v>
      </c>
      <c r="G55" t="s">
        <v>1016</v>
      </c>
      <c r="H55">
        <v>2</v>
      </c>
      <c r="I55" t="s">
        <v>749</v>
      </c>
      <c r="J55" t="s">
        <v>1070</v>
      </c>
    </row>
    <row r="56" spans="1:10" x14ac:dyDescent="0.25">
      <c r="A56" t="s">
        <v>1013</v>
      </c>
      <c r="B56">
        <v>55</v>
      </c>
      <c r="C56" t="s">
        <v>1014</v>
      </c>
      <c r="D56">
        <v>0</v>
      </c>
      <c r="E56" t="s">
        <v>1015</v>
      </c>
      <c r="F56">
        <v>0</v>
      </c>
      <c r="G56" t="s">
        <v>1016</v>
      </c>
      <c r="H56">
        <v>1</v>
      </c>
      <c r="I56" t="s">
        <v>749</v>
      </c>
      <c r="J56" t="s">
        <v>1071</v>
      </c>
    </row>
    <row r="57" spans="1:10" x14ac:dyDescent="0.25">
      <c r="A57" t="s">
        <v>1013</v>
      </c>
      <c r="B57">
        <v>56</v>
      </c>
      <c r="C57" t="s">
        <v>1014</v>
      </c>
      <c r="D57">
        <v>0</v>
      </c>
      <c r="E57" t="s">
        <v>1015</v>
      </c>
      <c r="F57">
        <v>0</v>
      </c>
      <c r="G57" t="s">
        <v>1016</v>
      </c>
      <c r="H57">
        <v>0</v>
      </c>
      <c r="I57" t="s">
        <v>749</v>
      </c>
      <c r="J57" t="s">
        <v>1072</v>
      </c>
    </row>
    <row r="58" spans="1:10" x14ac:dyDescent="0.25">
      <c r="A58" t="s">
        <v>1013</v>
      </c>
      <c r="B58">
        <v>57</v>
      </c>
      <c r="C58" t="s">
        <v>1014</v>
      </c>
      <c r="D58">
        <v>0</v>
      </c>
      <c r="E58" t="s">
        <v>1015</v>
      </c>
      <c r="F58">
        <v>0</v>
      </c>
      <c r="G58" t="s">
        <v>1016</v>
      </c>
      <c r="H58">
        <v>1</v>
      </c>
      <c r="I58" t="s">
        <v>749</v>
      </c>
      <c r="J58" t="s">
        <v>1073</v>
      </c>
    </row>
    <row r="59" spans="1:10" x14ac:dyDescent="0.25">
      <c r="A59" t="s">
        <v>1013</v>
      </c>
      <c r="B59">
        <v>58</v>
      </c>
      <c r="C59" t="s">
        <v>1014</v>
      </c>
      <c r="D59">
        <v>0</v>
      </c>
      <c r="E59" t="s">
        <v>1015</v>
      </c>
      <c r="F59">
        <v>0</v>
      </c>
      <c r="G59" t="s">
        <v>1016</v>
      </c>
      <c r="H59">
        <v>3</v>
      </c>
      <c r="I59" t="s">
        <v>749</v>
      </c>
      <c r="J59" t="s">
        <v>1074</v>
      </c>
    </row>
    <row r="60" spans="1:10" x14ac:dyDescent="0.25">
      <c r="A60" t="s">
        <v>1013</v>
      </c>
      <c r="B60">
        <v>59</v>
      </c>
      <c r="C60" t="s">
        <v>1014</v>
      </c>
      <c r="D60">
        <v>0</v>
      </c>
      <c r="E60" t="s">
        <v>1015</v>
      </c>
      <c r="F60">
        <v>0</v>
      </c>
      <c r="G60" t="s">
        <v>1016</v>
      </c>
      <c r="H60">
        <v>3</v>
      </c>
      <c r="I60" t="s">
        <v>749</v>
      </c>
      <c r="J60" t="s">
        <v>1075</v>
      </c>
    </row>
    <row r="61" spans="1:10" x14ac:dyDescent="0.25">
      <c r="A61" t="s">
        <v>1013</v>
      </c>
      <c r="B61">
        <v>60</v>
      </c>
      <c r="C61" t="s">
        <v>1014</v>
      </c>
      <c r="D61">
        <v>0</v>
      </c>
      <c r="E61" t="s">
        <v>1015</v>
      </c>
      <c r="F61">
        <v>0</v>
      </c>
      <c r="G61" t="s">
        <v>1016</v>
      </c>
      <c r="H61">
        <v>3</v>
      </c>
      <c r="I61" t="s">
        <v>749</v>
      </c>
      <c r="J61" t="s">
        <v>1076</v>
      </c>
    </row>
    <row r="62" spans="1:10" x14ac:dyDescent="0.25">
      <c r="A62" t="s">
        <v>1013</v>
      </c>
      <c r="B62">
        <v>61</v>
      </c>
      <c r="C62" t="s">
        <v>1014</v>
      </c>
      <c r="D62">
        <v>0</v>
      </c>
      <c r="E62" t="s">
        <v>1015</v>
      </c>
      <c r="F62">
        <v>0</v>
      </c>
      <c r="G62" t="s">
        <v>1016</v>
      </c>
      <c r="H62">
        <v>0</v>
      </c>
      <c r="I62" t="s">
        <v>749</v>
      </c>
      <c r="J62" t="s">
        <v>1077</v>
      </c>
    </row>
    <row r="63" spans="1:10" x14ac:dyDescent="0.25">
      <c r="A63" t="s">
        <v>1013</v>
      </c>
      <c r="B63">
        <v>62</v>
      </c>
      <c r="C63" t="s">
        <v>1014</v>
      </c>
      <c r="D63">
        <v>0</v>
      </c>
      <c r="E63" t="s">
        <v>1015</v>
      </c>
      <c r="F63">
        <v>0</v>
      </c>
      <c r="G63" t="s">
        <v>1016</v>
      </c>
      <c r="H63">
        <v>0</v>
      </c>
      <c r="I63" t="s">
        <v>749</v>
      </c>
      <c r="J63" t="s">
        <v>1078</v>
      </c>
    </row>
    <row r="64" spans="1:10" x14ac:dyDescent="0.25">
      <c r="A64" t="s">
        <v>1013</v>
      </c>
      <c r="B64">
        <v>63</v>
      </c>
      <c r="C64" t="s">
        <v>1014</v>
      </c>
      <c r="D64">
        <v>1</v>
      </c>
      <c r="E64" t="s">
        <v>1015</v>
      </c>
      <c r="F64">
        <v>0</v>
      </c>
      <c r="G64" t="s">
        <v>1016</v>
      </c>
      <c r="H64">
        <v>2</v>
      </c>
      <c r="I64" t="s">
        <v>749</v>
      </c>
      <c r="J64" t="s">
        <v>1079</v>
      </c>
    </row>
    <row r="65" spans="1:10" x14ac:dyDescent="0.25">
      <c r="A65" t="s">
        <v>1013</v>
      </c>
      <c r="B65">
        <v>64</v>
      </c>
      <c r="C65" t="s">
        <v>1014</v>
      </c>
      <c r="D65">
        <v>0</v>
      </c>
      <c r="E65" t="s">
        <v>1015</v>
      </c>
      <c r="F65">
        <v>0</v>
      </c>
      <c r="G65" t="s">
        <v>1016</v>
      </c>
      <c r="H65">
        <v>0</v>
      </c>
      <c r="I65" t="s">
        <v>749</v>
      </c>
      <c r="J65" t="s">
        <v>1080</v>
      </c>
    </row>
    <row r="66" spans="1:10" x14ac:dyDescent="0.25">
      <c r="A66" t="s">
        <v>1013</v>
      </c>
      <c r="B66">
        <v>65</v>
      </c>
      <c r="C66" t="s">
        <v>1014</v>
      </c>
      <c r="D66">
        <v>0</v>
      </c>
      <c r="E66" t="s">
        <v>1015</v>
      </c>
      <c r="F66">
        <v>0</v>
      </c>
      <c r="G66" t="s">
        <v>1016</v>
      </c>
      <c r="H66">
        <v>1</v>
      </c>
      <c r="I66" t="s">
        <v>749</v>
      </c>
      <c r="J66" t="s">
        <v>1081</v>
      </c>
    </row>
    <row r="67" spans="1:10" x14ac:dyDescent="0.25">
      <c r="A67" t="s">
        <v>1013</v>
      </c>
      <c r="B67">
        <v>66</v>
      </c>
      <c r="C67" t="s">
        <v>1014</v>
      </c>
      <c r="D67">
        <v>0</v>
      </c>
      <c r="E67" t="s">
        <v>1015</v>
      </c>
      <c r="F67">
        <v>0</v>
      </c>
      <c r="G67" t="s">
        <v>1016</v>
      </c>
      <c r="H67">
        <v>0</v>
      </c>
      <c r="I67" t="s">
        <v>749</v>
      </c>
      <c r="J67" t="s">
        <v>1082</v>
      </c>
    </row>
    <row r="68" spans="1:10" x14ac:dyDescent="0.25">
      <c r="A68" t="s">
        <v>1013</v>
      </c>
      <c r="B68">
        <v>67</v>
      </c>
      <c r="C68" t="s">
        <v>1014</v>
      </c>
      <c r="D68">
        <v>0</v>
      </c>
      <c r="E68" t="s">
        <v>1015</v>
      </c>
      <c r="F68">
        <v>0</v>
      </c>
      <c r="G68" t="s">
        <v>1016</v>
      </c>
      <c r="H68">
        <v>0</v>
      </c>
      <c r="I68" t="s">
        <v>749</v>
      </c>
      <c r="J68" t="s">
        <v>1083</v>
      </c>
    </row>
    <row r="69" spans="1:10" x14ac:dyDescent="0.25">
      <c r="A69" t="s">
        <v>1013</v>
      </c>
      <c r="B69">
        <v>68</v>
      </c>
      <c r="C69" t="s">
        <v>1014</v>
      </c>
      <c r="D69">
        <v>0</v>
      </c>
      <c r="E69" t="s">
        <v>1015</v>
      </c>
      <c r="F69">
        <v>0</v>
      </c>
      <c r="G69" t="s">
        <v>1016</v>
      </c>
      <c r="H69">
        <v>0</v>
      </c>
      <c r="I69" t="s">
        <v>749</v>
      </c>
      <c r="J69" t="s">
        <v>1084</v>
      </c>
    </row>
    <row r="70" spans="1:10" x14ac:dyDescent="0.25">
      <c r="A70" t="s">
        <v>1013</v>
      </c>
      <c r="B70">
        <v>69</v>
      </c>
      <c r="C70" t="s">
        <v>1014</v>
      </c>
      <c r="D70">
        <v>1</v>
      </c>
      <c r="E70" t="s">
        <v>1015</v>
      </c>
      <c r="F70">
        <v>0</v>
      </c>
      <c r="G70" t="s">
        <v>1016</v>
      </c>
      <c r="H70">
        <v>1</v>
      </c>
      <c r="I70" t="s">
        <v>749</v>
      </c>
      <c r="J70" t="s">
        <v>1085</v>
      </c>
    </row>
    <row r="71" spans="1:10" x14ac:dyDescent="0.25">
      <c r="A71" t="s">
        <v>1013</v>
      </c>
      <c r="B71">
        <v>70</v>
      </c>
      <c r="C71" t="s">
        <v>1014</v>
      </c>
      <c r="D71">
        <v>0</v>
      </c>
      <c r="E71" t="s">
        <v>1015</v>
      </c>
      <c r="F71">
        <v>0</v>
      </c>
      <c r="G71" t="s">
        <v>1016</v>
      </c>
      <c r="H71">
        <v>2</v>
      </c>
      <c r="I71" t="s">
        <v>749</v>
      </c>
      <c r="J71" t="s">
        <v>1086</v>
      </c>
    </row>
    <row r="72" spans="1:10" x14ac:dyDescent="0.25">
      <c r="A72" t="s">
        <v>1013</v>
      </c>
      <c r="B72">
        <v>71</v>
      </c>
      <c r="C72" t="s">
        <v>1014</v>
      </c>
      <c r="D72">
        <v>0</v>
      </c>
      <c r="E72" t="s">
        <v>1015</v>
      </c>
      <c r="F72">
        <v>0</v>
      </c>
      <c r="G72" t="s">
        <v>1016</v>
      </c>
      <c r="H72">
        <v>2</v>
      </c>
      <c r="I72" t="s">
        <v>749</v>
      </c>
      <c r="J72" t="s">
        <v>1087</v>
      </c>
    </row>
    <row r="73" spans="1:10" x14ac:dyDescent="0.25">
      <c r="A73" t="s">
        <v>1013</v>
      </c>
      <c r="B73">
        <v>72</v>
      </c>
      <c r="C73" t="s">
        <v>1014</v>
      </c>
      <c r="D73">
        <v>0</v>
      </c>
      <c r="E73" t="s">
        <v>1015</v>
      </c>
      <c r="F73">
        <v>0</v>
      </c>
      <c r="G73" t="s">
        <v>1016</v>
      </c>
      <c r="H73">
        <v>3</v>
      </c>
      <c r="I73" t="s">
        <v>749</v>
      </c>
      <c r="J73" t="s">
        <v>1088</v>
      </c>
    </row>
    <row r="74" spans="1:10" x14ac:dyDescent="0.25">
      <c r="A74" t="s">
        <v>1013</v>
      </c>
      <c r="B74">
        <v>73</v>
      </c>
      <c r="C74" t="s">
        <v>1014</v>
      </c>
      <c r="D74">
        <v>1</v>
      </c>
      <c r="E74" t="s">
        <v>1015</v>
      </c>
      <c r="F74">
        <v>0</v>
      </c>
      <c r="G74" t="s">
        <v>1016</v>
      </c>
      <c r="H74">
        <v>0</v>
      </c>
      <c r="I74" t="s">
        <v>749</v>
      </c>
      <c r="J74" t="s">
        <v>1089</v>
      </c>
    </row>
    <row r="75" spans="1:10" x14ac:dyDescent="0.25">
      <c r="A75" t="s">
        <v>1013</v>
      </c>
      <c r="B75">
        <v>74</v>
      </c>
      <c r="C75" t="s">
        <v>1014</v>
      </c>
      <c r="D75">
        <v>0</v>
      </c>
      <c r="E75" t="s">
        <v>1015</v>
      </c>
      <c r="F75">
        <v>0</v>
      </c>
      <c r="G75" t="s">
        <v>1016</v>
      </c>
      <c r="H75">
        <v>2</v>
      </c>
      <c r="I75" t="s">
        <v>749</v>
      </c>
      <c r="J75" t="s">
        <v>1090</v>
      </c>
    </row>
    <row r="76" spans="1:10" x14ac:dyDescent="0.25">
      <c r="A76" t="s">
        <v>1013</v>
      </c>
      <c r="B76">
        <v>75</v>
      </c>
      <c r="C76" t="s">
        <v>1014</v>
      </c>
      <c r="D76">
        <v>0</v>
      </c>
      <c r="E76" t="s">
        <v>1015</v>
      </c>
      <c r="F76">
        <v>0</v>
      </c>
      <c r="G76" t="s">
        <v>1016</v>
      </c>
      <c r="H76">
        <v>0</v>
      </c>
      <c r="I76" t="s">
        <v>749</v>
      </c>
      <c r="J76" t="s">
        <v>1091</v>
      </c>
    </row>
    <row r="77" spans="1:10" x14ac:dyDescent="0.25">
      <c r="A77" t="s">
        <v>1013</v>
      </c>
      <c r="B77">
        <v>76</v>
      </c>
      <c r="C77" t="s">
        <v>1014</v>
      </c>
      <c r="D77">
        <v>0</v>
      </c>
      <c r="E77" t="s">
        <v>1015</v>
      </c>
      <c r="F77">
        <v>0</v>
      </c>
      <c r="G77" t="s">
        <v>1016</v>
      </c>
      <c r="H77">
        <v>0</v>
      </c>
      <c r="I77" t="s">
        <v>749</v>
      </c>
      <c r="J77" t="s">
        <v>1092</v>
      </c>
    </row>
    <row r="78" spans="1:10" x14ac:dyDescent="0.25">
      <c r="A78" t="s">
        <v>1013</v>
      </c>
      <c r="B78">
        <v>77</v>
      </c>
      <c r="C78" t="s">
        <v>1014</v>
      </c>
      <c r="D78">
        <v>0</v>
      </c>
      <c r="E78" t="s">
        <v>1015</v>
      </c>
      <c r="F78">
        <v>0</v>
      </c>
      <c r="G78" t="s">
        <v>1016</v>
      </c>
      <c r="H78">
        <v>0</v>
      </c>
      <c r="I78" t="s">
        <v>749</v>
      </c>
      <c r="J78" t="s">
        <v>1093</v>
      </c>
    </row>
    <row r="79" spans="1:10" x14ac:dyDescent="0.25">
      <c r="A79" t="s">
        <v>1013</v>
      </c>
      <c r="B79">
        <v>78</v>
      </c>
      <c r="C79" t="s">
        <v>1014</v>
      </c>
      <c r="D79">
        <v>1</v>
      </c>
      <c r="E79" t="s">
        <v>1015</v>
      </c>
      <c r="F79">
        <v>0</v>
      </c>
      <c r="G79" t="s">
        <v>1016</v>
      </c>
      <c r="H79">
        <v>0</v>
      </c>
      <c r="I79" t="s">
        <v>749</v>
      </c>
      <c r="J79" t="s">
        <v>1094</v>
      </c>
    </row>
    <row r="80" spans="1:10" x14ac:dyDescent="0.25">
      <c r="A80" t="s">
        <v>1013</v>
      </c>
      <c r="B80">
        <v>79</v>
      </c>
      <c r="C80" t="s">
        <v>1014</v>
      </c>
      <c r="D80">
        <v>0</v>
      </c>
      <c r="E80" t="s">
        <v>1015</v>
      </c>
      <c r="F80">
        <v>0</v>
      </c>
      <c r="G80" t="s">
        <v>1016</v>
      </c>
      <c r="H80">
        <v>0</v>
      </c>
      <c r="I80" t="s">
        <v>749</v>
      </c>
      <c r="J80" t="s">
        <v>1095</v>
      </c>
    </row>
    <row r="81" spans="1:10" x14ac:dyDescent="0.25">
      <c r="A81" t="s">
        <v>1013</v>
      </c>
      <c r="B81">
        <v>80</v>
      </c>
      <c r="C81" t="s">
        <v>1014</v>
      </c>
      <c r="D81">
        <v>0</v>
      </c>
      <c r="E81" t="s">
        <v>1015</v>
      </c>
      <c r="F81">
        <v>0</v>
      </c>
      <c r="G81" t="s">
        <v>1016</v>
      </c>
      <c r="H81">
        <v>0</v>
      </c>
      <c r="I81" t="s">
        <v>749</v>
      </c>
      <c r="J81" t="s">
        <v>1096</v>
      </c>
    </row>
    <row r="82" spans="1:10" x14ac:dyDescent="0.25">
      <c r="A82" t="s">
        <v>1013</v>
      </c>
      <c r="B82">
        <v>81</v>
      </c>
      <c r="C82" t="s">
        <v>1014</v>
      </c>
      <c r="D82">
        <v>0</v>
      </c>
      <c r="E82" t="s">
        <v>1015</v>
      </c>
      <c r="F82">
        <v>0</v>
      </c>
      <c r="G82" t="s">
        <v>1016</v>
      </c>
      <c r="H82">
        <v>2</v>
      </c>
      <c r="I82" t="s">
        <v>749</v>
      </c>
      <c r="J82" t="s">
        <v>1097</v>
      </c>
    </row>
    <row r="83" spans="1:10" x14ac:dyDescent="0.25">
      <c r="A83" t="s">
        <v>1013</v>
      </c>
      <c r="B83">
        <v>82</v>
      </c>
      <c r="C83" t="s">
        <v>1014</v>
      </c>
      <c r="D83">
        <v>0</v>
      </c>
      <c r="E83" t="s">
        <v>1015</v>
      </c>
      <c r="F83">
        <v>0</v>
      </c>
      <c r="G83" t="s">
        <v>1016</v>
      </c>
      <c r="H83">
        <v>0</v>
      </c>
      <c r="I83" t="s">
        <v>749</v>
      </c>
      <c r="J83" t="s">
        <v>1098</v>
      </c>
    </row>
    <row r="84" spans="1:10" x14ac:dyDescent="0.25">
      <c r="A84" t="s">
        <v>1013</v>
      </c>
      <c r="B84">
        <v>83</v>
      </c>
      <c r="C84" t="s">
        <v>1014</v>
      </c>
      <c r="D84">
        <v>2</v>
      </c>
      <c r="E84" t="s">
        <v>1015</v>
      </c>
      <c r="F84">
        <v>0</v>
      </c>
      <c r="G84" t="s">
        <v>1016</v>
      </c>
      <c r="H84">
        <v>1</v>
      </c>
      <c r="I84" t="s">
        <v>749</v>
      </c>
      <c r="J84" t="s">
        <v>1099</v>
      </c>
    </row>
    <row r="85" spans="1:10" x14ac:dyDescent="0.25">
      <c r="A85" t="s">
        <v>1013</v>
      </c>
      <c r="B85">
        <v>84</v>
      </c>
      <c r="C85" t="s">
        <v>1014</v>
      </c>
      <c r="D85">
        <v>2</v>
      </c>
      <c r="E85" t="s">
        <v>1015</v>
      </c>
      <c r="F85">
        <v>0</v>
      </c>
      <c r="G85" t="s">
        <v>1016</v>
      </c>
      <c r="H85">
        <v>1</v>
      </c>
      <c r="I85" t="s">
        <v>749</v>
      </c>
      <c r="J85" t="s">
        <v>1100</v>
      </c>
    </row>
    <row r="86" spans="1:10" x14ac:dyDescent="0.25">
      <c r="A86" t="s">
        <v>1013</v>
      </c>
      <c r="B86">
        <v>85</v>
      </c>
      <c r="C86" t="s">
        <v>1014</v>
      </c>
      <c r="D86">
        <v>0</v>
      </c>
      <c r="E86" t="s">
        <v>1015</v>
      </c>
      <c r="F86">
        <v>0</v>
      </c>
      <c r="G86" t="s">
        <v>1016</v>
      </c>
      <c r="H86">
        <v>0</v>
      </c>
      <c r="I86" t="s">
        <v>749</v>
      </c>
      <c r="J86" t="s">
        <v>1101</v>
      </c>
    </row>
    <row r="87" spans="1:10" x14ac:dyDescent="0.25">
      <c r="A87" t="s">
        <v>1013</v>
      </c>
      <c r="B87">
        <v>86</v>
      </c>
      <c r="C87" t="s">
        <v>1014</v>
      </c>
      <c r="D87">
        <v>0</v>
      </c>
      <c r="E87" t="s">
        <v>1015</v>
      </c>
      <c r="F87">
        <v>0</v>
      </c>
      <c r="G87" t="s">
        <v>1016</v>
      </c>
      <c r="H87">
        <v>0</v>
      </c>
      <c r="I87" t="s">
        <v>749</v>
      </c>
      <c r="J87" t="s">
        <v>1102</v>
      </c>
    </row>
    <row r="88" spans="1:10" x14ac:dyDescent="0.25">
      <c r="A88" t="s">
        <v>1013</v>
      </c>
      <c r="B88">
        <v>87</v>
      </c>
      <c r="C88" t="s">
        <v>1014</v>
      </c>
      <c r="D88">
        <v>2</v>
      </c>
      <c r="E88" t="s">
        <v>1015</v>
      </c>
      <c r="F88">
        <v>0</v>
      </c>
      <c r="G88" t="s">
        <v>1016</v>
      </c>
      <c r="H88">
        <v>0</v>
      </c>
      <c r="I88" t="s">
        <v>749</v>
      </c>
      <c r="J88" t="s">
        <v>1103</v>
      </c>
    </row>
    <row r="89" spans="1:10" x14ac:dyDescent="0.25">
      <c r="A89" t="s">
        <v>1013</v>
      </c>
      <c r="B89">
        <v>88</v>
      </c>
      <c r="C89" t="s">
        <v>1014</v>
      </c>
      <c r="D89">
        <v>2</v>
      </c>
      <c r="E89" t="s">
        <v>1015</v>
      </c>
      <c r="F89">
        <v>0</v>
      </c>
      <c r="G89" t="s">
        <v>1016</v>
      </c>
      <c r="H89">
        <v>1</v>
      </c>
      <c r="I89" t="s">
        <v>749</v>
      </c>
      <c r="J89" t="s">
        <v>1104</v>
      </c>
    </row>
    <row r="90" spans="1:10" x14ac:dyDescent="0.25">
      <c r="A90" t="s">
        <v>1013</v>
      </c>
      <c r="B90">
        <v>89</v>
      </c>
      <c r="C90" t="s">
        <v>1014</v>
      </c>
      <c r="D90">
        <v>1</v>
      </c>
      <c r="E90" t="s">
        <v>1015</v>
      </c>
      <c r="F90">
        <v>0</v>
      </c>
      <c r="G90" t="s">
        <v>1016</v>
      </c>
      <c r="H90">
        <v>0</v>
      </c>
      <c r="I90" t="s">
        <v>749</v>
      </c>
      <c r="J90" t="s">
        <v>1105</v>
      </c>
    </row>
    <row r="91" spans="1:10" x14ac:dyDescent="0.25">
      <c r="A91" t="s">
        <v>1013</v>
      </c>
      <c r="B91">
        <v>90</v>
      </c>
      <c r="C91" t="s">
        <v>1014</v>
      </c>
      <c r="D91">
        <v>2</v>
      </c>
      <c r="E91" t="s">
        <v>1015</v>
      </c>
      <c r="F91">
        <v>0</v>
      </c>
      <c r="G91" t="s">
        <v>1016</v>
      </c>
      <c r="H91">
        <v>0</v>
      </c>
      <c r="I91" t="s">
        <v>749</v>
      </c>
      <c r="J91" t="s">
        <v>1106</v>
      </c>
    </row>
    <row r="92" spans="1:10" x14ac:dyDescent="0.25">
      <c r="A92" t="s">
        <v>1013</v>
      </c>
      <c r="B92">
        <v>91</v>
      </c>
      <c r="C92" t="s">
        <v>1014</v>
      </c>
      <c r="D92">
        <v>0</v>
      </c>
      <c r="E92" t="s">
        <v>1015</v>
      </c>
      <c r="F92">
        <v>0</v>
      </c>
      <c r="G92" t="s">
        <v>1016</v>
      </c>
      <c r="H92">
        <v>1</v>
      </c>
      <c r="I92" t="s">
        <v>749</v>
      </c>
      <c r="J92" t="s">
        <v>1107</v>
      </c>
    </row>
    <row r="93" spans="1:10" x14ac:dyDescent="0.25">
      <c r="A93" t="s">
        <v>1013</v>
      </c>
      <c r="B93">
        <v>92</v>
      </c>
      <c r="C93" t="s">
        <v>1014</v>
      </c>
      <c r="D93">
        <v>2</v>
      </c>
      <c r="E93" t="s">
        <v>1015</v>
      </c>
      <c r="F93">
        <v>0</v>
      </c>
      <c r="G93" t="s">
        <v>1016</v>
      </c>
      <c r="H93">
        <v>1</v>
      </c>
      <c r="I93" t="s">
        <v>749</v>
      </c>
      <c r="J93" t="s">
        <v>1108</v>
      </c>
    </row>
    <row r="94" spans="1:10" x14ac:dyDescent="0.25">
      <c r="A94" t="s">
        <v>1013</v>
      </c>
      <c r="B94">
        <v>93</v>
      </c>
      <c r="C94" t="s">
        <v>1014</v>
      </c>
      <c r="D94">
        <v>0</v>
      </c>
      <c r="E94" t="s">
        <v>1015</v>
      </c>
      <c r="F94">
        <v>0</v>
      </c>
      <c r="G94" t="s">
        <v>1016</v>
      </c>
      <c r="H94">
        <v>3</v>
      </c>
      <c r="I94" t="s">
        <v>749</v>
      </c>
      <c r="J94" t="s">
        <v>1109</v>
      </c>
    </row>
    <row r="95" spans="1:10" x14ac:dyDescent="0.25">
      <c r="A95" t="s">
        <v>1013</v>
      </c>
      <c r="B95">
        <v>94</v>
      </c>
      <c r="C95" t="s">
        <v>1014</v>
      </c>
      <c r="D95">
        <v>1</v>
      </c>
      <c r="E95" t="s">
        <v>1015</v>
      </c>
      <c r="F95">
        <v>0</v>
      </c>
      <c r="G95" t="s">
        <v>1016</v>
      </c>
      <c r="H95">
        <v>0</v>
      </c>
      <c r="I95" t="s">
        <v>749</v>
      </c>
      <c r="J95" t="s">
        <v>1110</v>
      </c>
    </row>
    <row r="96" spans="1:10" x14ac:dyDescent="0.25">
      <c r="A96" t="s">
        <v>1013</v>
      </c>
      <c r="B96">
        <v>95</v>
      </c>
      <c r="C96" t="s">
        <v>1014</v>
      </c>
      <c r="D96">
        <v>0</v>
      </c>
      <c r="E96" t="s">
        <v>1015</v>
      </c>
      <c r="F96">
        <v>0</v>
      </c>
      <c r="G96" t="s">
        <v>1016</v>
      </c>
      <c r="H96">
        <v>0</v>
      </c>
      <c r="I96" t="s">
        <v>749</v>
      </c>
      <c r="J96" t="s">
        <v>1111</v>
      </c>
    </row>
    <row r="97" spans="1:10" x14ac:dyDescent="0.25">
      <c r="A97" t="s">
        <v>1013</v>
      </c>
      <c r="B97">
        <v>96</v>
      </c>
      <c r="C97" t="s">
        <v>1014</v>
      </c>
      <c r="D97">
        <v>1</v>
      </c>
      <c r="E97" t="s">
        <v>1015</v>
      </c>
      <c r="F97">
        <v>0</v>
      </c>
      <c r="G97" t="s">
        <v>1016</v>
      </c>
      <c r="H97">
        <v>0</v>
      </c>
      <c r="I97" t="s">
        <v>749</v>
      </c>
      <c r="J97" t="s">
        <v>1112</v>
      </c>
    </row>
    <row r="98" spans="1:10" x14ac:dyDescent="0.25">
      <c r="A98" t="s">
        <v>1013</v>
      </c>
      <c r="B98">
        <v>97</v>
      </c>
      <c r="C98" t="s">
        <v>1014</v>
      </c>
      <c r="D98">
        <v>0</v>
      </c>
      <c r="E98" t="s">
        <v>1015</v>
      </c>
      <c r="F98">
        <v>0</v>
      </c>
      <c r="G98" t="s">
        <v>1016</v>
      </c>
      <c r="H98">
        <v>2</v>
      </c>
      <c r="I98" t="s">
        <v>749</v>
      </c>
      <c r="J98" t="s">
        <v>1113</v>
      </c>
    </row>
    <row r="99" spans="1:10" x14ac:dyDescent="0.25">
      <c r="A99" t="s">
        <v>1013</v>
      </c>
      <c r="B99">
        <v>98</v>
      </c>
      <c r="C99" t="s">
        <v>1014</v>
      </c>
      <c r="D99">
        <v>0</v>
      </c>
      <c r="E99" t="s">
        <v>1015</v>
      </c>
      <c r="F99">
        <v>0</v>
      </c>
      <c r="G99" t="s">
        <v>1016</v>
      </c>
      <c r="H99">
        <v>0</v>
      </c>
      <c r="I99" t="s">
        <v>749</v>
      </c>
      <c r="J99" t="s">
        <v>1114</v>
      </c>
    </row>
    <row r="100" spans="1:10" x14ac:dyDescent="0.25">
      <c r="A100" t="s">
        <v>1013</v>
      </c>
      <c r="B100">
        <v>99</v>
      </c>
      <c r="C100" t="s">
        <v>1014</v>
      </c>
      <c r="D100">
        <v>0</v>
      </c>
      <c r="E100" t="s">
        <v>1015</v>
      </c>
      <c r="F100">
        <v>0</v>
      </c>
      <c r="G100" t="s">
        <v>1016</v>
      </c>
      <c r="H100">
        <v>1</v>
      </c>
      <c r="I100" t="s">
        <v>749</v>
      </c>
      <c r="J100" t="s">
        <v>1115</v>
      </c>
    </row>
    <row r="101" spans="1:10" x14ac:dyDescent="0.25">
      <c r="A101" t="s">
        <v>1013</v>
      </c>
      <c r="B101">
        <v>100</v>
      </c>
      <c r="C101" t="s">
        <v>1014</v>
      </c>
      <c r="D101">
        <v>0</v>
      </c>
      <c r="E101" t="s">
        <v>1015</v>
      </c>
      <c r="F101">
        <v>0</v>
      </c>
      <c r="G101" t="s">
        <v>1016</v>
      </c>
      <c r="H101">
        <v>0</v>
      </c>
      <c r="I101" t="s">
        <v>749</v>
      </c>
      <c r="J101" t="s">
        <v>1116</v>
      </c>
    </row>
    <row r="102" spans="1:10" x14ac:dyDescent="0.25">
      <c r="A102" t="s">
        <v>1013</v>
      </c>
      <c r="B102">
        <v>101</v>
      </c>
      <c r="C102" t="s">
        <v>1014</v>
      </c>
      <c r="D102">
        <v>2</v>
      </c>
      <c r="E102" t="s">
        <v>1015</v>
      </c>
      <c r="F102">
        <v>0</v>
      </c>
      <c r="G102" t="s">
        <v>1016</v>
      </c>
      <c r="H102">
        <v>0</v>
      </c>
      <c r="I102" t="s">
        <v>749</v>
      </c>
      <c r="J102" t="s">
        <v>1117</v>
      </c>
    </row>
    <row r="103" spans="1:10" x14ac:dyDescent="0.25">
      <c r="A103" t="s">
        <v>1013</v>
      </c>
      <c r="B103">
        <v>102</v>
      </c>
      <c r="C103" t="s">
        <v>1014</v>
      </c>
      <c r="D103">
        <v>2</v>
      </c>
      <c r="E103" t="s">
        <v>1015</v>
      </c>
      <c r="F103">
        <v>0</v>
      </c>
      <c r="G103" t="s">
        <v>1016</v>
      </c>
      <c r="H103">
        <v>1</v>
      </c>
      <c r="I103" t="s">
        <v>749</v>
      </c>
      <c r="J103" t="s">
        <v>1118</v>
      </c>
    </row>
    <row r="104" spans="1:10" x14ac:dyDescent="0.25">
      <c r="A104" t="s">
        <v>1013</v>
      </c>
      <c r="B104">
        <v>103</v>
      </c>
      <c r="C104" t="s">
        <v>1014</v>
      </c>
      <c r="D104">
        <v>0</v>
      </c>
      <c r="E104" t="s">
        <v>1015</v>
      </c>
      <c r="F104">
        <v>0</v>
      </c>
      <c r="G104" t="s">
        <v>1016</v>
      </c>
      <c r="H104">
        <v>3</v>
      </c>
      <c r="I104" t="s">
        <v>749</v>
      </c>
      <c r="J104" t="s">
        <v>1119</v>
      </c>
    </row>
    <row r="105" spans="1:10" x14ac:dyDescent="0.25">
      <c r="A105" t="s">
        <v>1013</v>
      </c>
      <c r="B105">
        <v>104</v>
      </c>
      <c r="C105" t="s">
        <v>1014</v>
      </c>
      <c r="D105">
        <v>0</v>
      </c>
      <c r="E105" t="s">
        <v>1015</v>
      </c>
      <c r="F105">
        <v>0</v>
      </c>
      <c r="G105" t="s">
        <v>1016</v>
      </c>
      <c r="H105">
        <v>1</v>
      </c>
      <c r="I105" t="s">
        <v>749</v>
      </c>
      <c r="J105" t="s">
        <v>1120</v>
      </c>
    </row>
    <row r="106" spans="1:10" x14ac:dyDescent="0.25">
      <c r="A106" t="s">
        <v>1013</v>
      </c>
      <c r="B106">
        <v>105</v>
      </c>
      <c r="C106" t="s">
        <v>1014</v>
      </c>
      <c r="D106">
        <v>0</v>
      </c>
      <c r="E106" t="s">
        <v>1015</v>
      </c>
      <c r="F106">
        <v>0</v>
      </c>
      <c r="G106" t="s">
        <v>1016</v>
      </c>
      <c r="H106">
        <v>1</v>
      </c>
      <c r="I106" t="s">
        <v>749</v>
      </c>
      <c r="J106" t="s">
        <v>1121</v>
      </c>
    </row>
    <row r="107" spans="1:10" x14ac:dyDescent="0.25">
      <c r="A107" t="s">
        <v>1013</v>
      </c>
      <c r="B107">
        <v>106</v>
      </c>
      <c r="C107" t="s">
        <v>1014</v>
      </c>
      <c r="D107">
        <v>0</v>
      </c>
      <c r="E107" t="s">
        <v>1015</v>
      </c>
      <c r="F107">
        <v>0</v>
      </c>
      <c r="G107" t="s">
        <v>1016</v>
      </c>
      <c r="H107">
        <v>3</v>
      </c>
      <c r="I107" t="s">
        <v>749</v>
      </c>
      <c r="J107" t="s">
        <v>1122</v>
      </c>
    </row>
    <row r="108" spans="1:10" x14ac:dyDescent="0.25">
      <c r="A108" t="s">
        <v>1013</v>
      </c>
      <c r="B108">
        <v>107</v>
      </c>
      <c r="C108" t="s">
        <v>1014</v>
      </c>
      <c r="D108">
        <v>0</v>
      </c>
      <c r="E108" t="s">
        <v>1015</v>
      </c>
      <c r="F108">
        <v>0</v>
      </c>
      <c r="G108" t="s">
        <v>1016</v>
      </c>
      <c r="H108">
        <v>0</v>
      </c>
      <c r="I108" t="s">
        <v>749</v>
      </c>
      <c r="J108" t="s">
        <v>1123</v>
      </c>
    </row>
    <row r="109" spans="1:10" x14ac:dyDescent="0.25">
      <c r="A109" t="s">
        <v>1013</v>
      </c>
      <c r="B109">
        <v>108</v>
      </c>
      <c r="C109" t="s">
        <v>1014</v>
      </c>
      <c r="D109">
        <v>1</v>
      </c>
      <c r="E109" t="s">
        <v>1015</v>
      </c>
      <c r="F109">
        <v>0</v>
      </c>
      <c r="G109" t="s">
        <v>1016</v>
      </c>
      <c r="H109">
        <v>1</v>
      </c>
      <c r="I109" t="s">
        <v>749</v>
      </c>
      <c r="J109" t="s">
        <v>1124</v>
      </c>
    </row>
    <row r="110" spans="1:10" x14ac:dyDescent="0.25">
      <c r="A110" t="s">
        <v>1013</v>
      </c>
      <c r="B110">
        <v>109</v>
      </c>
      <c r="C110" t="s">
        <v>1014</v>
      </c>
      <c r="D110">
        <v>2</v>
      </c>
      <c r="E110" t="s">
        <v>1015</v>
      </c>
      <c r="F110">
        <v>0</v>
      </c>
      <c r="G110" t="s">
        <v>1016</v>
      </c>
      <c r="H110">
        <v>1</v>
      </c>
      <c r="I110" t="s">
        <v>749</v>
      </c>
      <c r="J110" t="s">
        <v>1125</v>
      </c>
    </row>
    <row r="111" spans="1:10" x14ac:dyDescent="0.25">
      <c r="A111" t="s">
        <v>1013</v>
      </c>
      <c r="B111">
        <v>110</v>
      </c>
      <c r="C111" t="s">
        <v>1014</v>
      </c>
      <c r="D111">
        <v>1</v>
      </c>
      <c r="E111" t="s">
        <v>1015</v>
      </c>
      <c r="F111">
        <v>0</v>
      </c>
      <c r="G111" t="s">
        <v>1016</v>
      </c>
      <c r="H111">
        <v>2</v>
      </c>
      <c r="I111" t="s">
        <v>749</v>
      </c>
      <c r="J111" t="s">
        <v>1126</v>
      </c>
    </row>
    <row r="112" spans="1:10" x14ac:dyDescent="0.25">
      <c r="A112" t="s">
        <v>1013</v>
      </c>
      <c r="B112">
        <v>111</v>
      </c>
      <c r="C112" t="s">
        <v>1014</v>
      </c>
      <c r="D112">
        <v>0</v>
      </c>
      <c r="E112" t="s">
        <v>1015</v>
      </c>
      <c r="F112">
        <v>0</v>
      </c>
      <c r="G112" t="s">
        <v>1016</v>
      </c>
      <c r="H112">
        <v>0</v>
      </c>
      <c r="I112" t="s">
        <v>749</v>
      </c>
      <c r="J112" t="s">
        <v>1127</v>
      </c>
    </row>
    <row r="113" spans="1:10" x14ac:dyDescent="0.25">
      <c r="A113" t="s">
        <v>1013</v>
      </c>
      <c r="B113">
        <v>112</v>
      </c>
      <c r="C113" t="s">
        <v>1014</v>
      </c>
      <c r="D113">
        <v>0</v>
      </c>
      <c r="E113" t="s">
        <v>1015</v>
      </c>
      <c r="F113">
        <v>0</v>
      </c>
      <c r="G113" t="s">
        <v>1016</v>
      </c>
      <c r="H113">
        <v>0</v>
      </c>
      <c r="I113" t="s">
        <v>749</v>
      </c>
      <c r="J113" t="s">
        <v>1128</v>
      </c>
    </row>
    <row r="114" spans="1:10" x14ac:dyDescent="0.25">
      <c r="A114" t="s">
        <v>1013</v>
      </c>
      <c r="B114">
        <v>113</v>
      </c>
      <c r="C114" t="s">
        <v>1014</v>
      </c>
      <c r="D114">
        <v>0</v>
      </c>
      <c r="E114" t="s">
        <v>1015</v>
      </c>
      <c r="F114">
        <v>0</v>
      </c>
      <c r="G114" t="s">
        <v>1016</v>
      </c>
      <c r="H114">
        <v>0</v>
      </c>
      <c r="I114" t="s">
        <v>749</v>
      </c>
      <c r="J114" t="s">
        <v>1129</v>
      </c>
    </row>
    <row r="115" spans="1:10" x14ac:dyDescent="0.25">
      <c r="A115" t="s">
        <v>1013</v>
      </c>
      <c r="B115">
        <v>114</v>
      </c>
      <c r="C115" t="s">
        <v>1014</v>
      </c>
      <c r="D115">
        <v>0</v>
      </c>
      <c r="E115" t="s">
        <v>1015</v>
      </c>
      <c r="F115">
        <v>0</v>
      </c>
      <c r="G115" t="s">
        <v>1016</v>
      </c>
      <c r="H115">
        <v>0</v>
      </c>
      <c r="I115" t="s">
        <v>749</v>
      </c>
      <c r="J115" t="s">
        <v>1130</v>
      </c>
    </row>
    <row r="116" spans="1:10" x14ac:dyDescent="0.25">
      <c r="A116" t="s">
        <v>1013</v>
      </c>
      <c r="B116">
        <v>115</v>
      </c>
      <c r="C116" t="s">
        <v>1014</v>
      </c>
      <c r="D116">
        <v>1</v>
      </c>
      <c r="E116" t="s">
        <v>1015</v>
      </c>
      <c r="F116">
        <v>0</v>
      </c>
      <c r="G116" t="s">
        <v>1016</v>
      </c>
      <c r="H116">
        <v>0</v>
      </c>
      <c r="I116" t="s">
        <v>749</v>
      </c>
      <c r="J116" t="s">
        <v>1131</v>
      </c>
    </row>
    <row r="117" spans="1:10" x14ac:dyDescent="0.25">
      <c r="A117" t="s">
        <v>1013</v>
      </c>
      <c r="B117">
        <v>116</v>
      </c>
      <c r="C117" t="s">
        <v>1014</v>
      </c>
      <c r="D117">
        <v>0</v>
      </c>
      <c r="E117" t="s">
        <v>1015</v>
      </c>
      <c r="F117">
        <v>0</v>
      </c>
      <c r="G117" t="s">
        <v>1016</v>
      </c>
      <c r="H117">
        <v>0</v>
      </c>
      <c r="I117" t="s">
        <v>749</v>
      </c>
      <c r="J117" t="s">
        <v>1132</v>
      </c>
    </row>
    <row r="118" spans="1:10" x14ac:dyDescent="0.25">
      <c r="A118" t="s">
        <v>1013</v>
      </c>
      <c r="B118">
        <v>117</v>
      </c>
      <c r="C118" t="s">
        <v>1014</v>
      </c>
      <c r="D118">
        <v>0</v>
      </c>
      <c r="E118" t="s">
        <v>1015</v>
      </c>
      <c r="F118">
        <v>0</v>
      </c>
      <c r="G118" t="s">
        <v>1016</v>
      </c>
      <c r="H118">
        <v>0</v>
      </c>
      <c r="I118" t="s">
        <v>749</v>
      </c>
      <c r="J118" t="s">
        <v>1133</v>
      </c>
    </row>
    <row r="119" spans="1:10" x14ac:dyDescent="0.25">
      <c r="A119" t="s">
        <v>1013</v>
      </c>
      <c r="B119">
        <v>118</v>
      </c>
      <c r="C119" t="s">
        <v>1014</v>
      </c>
      <c r="D119">
        <v>0</v>
      </c>
      <c r="E119" t="s">
        <v>1015</v>
      </c>
      <c r="F119">
        <v>0</v>
      </c>
      <c r="G119" t="s">
        <v>1016</v>
      </c>
      <c r="H119">
        <v>2</v>
      </c>
      <c r="I119" t="s">
        <v>749</v>
      </c>
      <c r="J119" t="s">
        <v>1134</v>
      </c>
    </row>
    <row r="120" spans="1:10" x14ac:dyDescent="0.25">
      <c r="A120" t="s">
        <v>1013</v>
      </c>
      <c r="B120">
        <v>119</v>
      </c>
      <c r="C120" t="s">
        <v>1014</v>
      </c>
      <c r="D120">
        <v>2</v>
      </c>
      <c r="E120" t="s">
        <v>1015</v>
      </c>
      <c r="F120">
        <v>0</v>
      </c>
      <c r="G120" t="s">
        <v>1016</v>
      </c>
      <c r="H120">
        <v>1</v>
      </c>
      <c r="I120" t="s">
        <v>749</v>
      </c>
      <c r="J120" t="s">
        <v>1135</v>
      </c>
    </row>
    <row r="121" spans="1:10" x14ac:dyDescent="0.25">
      <c r="A121" t="s">
        <v>1013</v>
      </c>
      <c r="B121">
        <v>120</v>
      </c>
      <c r="C121" t="s">
        <v>1014</v>
      </c>
      <c r="D121">
        <v>0</v>
      </c>
      <c r="E121" t="s">
        <v>1015</v>
      </c>
      <c r="F121">
        <v>0</v>
      </c>
      <c r="G121" t="s">
        <v>1016</v>
      </c>
      <c r="H121">
        <v>0</v>
      </c>
      <c r="I121" t="s">
        <v>749</v>
      </c>
      <c r="J121" t="s">
        <v>1136</v>
      </c>
    </row>
    <row r="122" spans="1:10" x14ac:dyDescent="0.25">
      <c r="A122" t="s">
        <v>1013</v>
      </c>
      <c r="B122">
        <v>121</v>
      </c>
      <c r="C122" t="s">
        <v>1014</v>
      </c>
      <c r="D122">
        <v>0</v>
      </c>
      <c r="E122" t="s">
        <v>1015</v>
      </c>
      <c r="F122">
        <v>0</v>
      </c>
      <c r="G122" t="s">
        <v>1016</v>
      </c>
      <c r="H122">
        <v>0</v>
      </c>
      <c r="I122" t="s">
        <v>749</v>
      </c>
      <c r="J122" t="s">
        <v>1137</v>
      </c>
    </row>
    <row r="123" spans="1:10" x14ac:dyDescent="0.25">
      <c r="A123" t="s">
        <v>1013</v>
      </c>
      <c r="B123">
        <v>122</v>
      </c>
      <c r="C123" t="s">
        <v>1014</v>
      </c>
      <c r="D123">
        <v>1</v>
      </c>
      <c r="E123" t="s">
        <v>1015</v>
      </c>
      <c r="F123">
        <v>0</v>
      </c>
      <c r="G123" t="s">
        <v>1016</v>
      </c>
      <c r="H123">
        <v>2</v>
      </c>
      <c r="I123" t="s">
        <v>749</v>
      </c>
      <c r="J123" t="s">
        <v>1138</v>
      </c>
    </row>
    <row r="124" spans="1:10" x14ac:dyDescent="0.25">
      <c r="A124" t="s">
        <v>1013</v>
      </c>
      <c r="B124">
        <v>123</v>
      </c>
      <c r="C124" t="s">
        <v>1014</v>
      </c>
      <c r="D124">
        <v>0</v>
      </c>
      <c r="E124" t="s">
        <v>1015</v>
      </c>
      <c r="F124">
        <v>0</v>
      </c>
      <c r="G124" t="s">
        <v>1016</v>
      </c>
      <c r="H124">
        <v>1</v>
      </c>
      <c r="I124" t="s">
        <v>749</v>
      </c>
      <c r="J124" t="s">
        <v>1139</v>
      </c>
    </row>
    <row r="125" spans="1:10" x14ac:dyDescent="0.25">
      <c r="A125" t="s">
        <v>1013</v>
      </c>
      <c r="B125">
        <v>124</v>
      </c>
      <c r="C125" t="s">
        <v>1014</v>
      </c>
      <c r="D125">
        <v>0</v>
      </c>
      <c r="E125" t="s">
        <v>1015</v>
      </c>
      <c r="F125">
        <v>0</v>
      </c>
      <c r="G125" t="s">
        <v>1016</v>
      </c>
      <c r="H125">
        <v>0</v>
      </c>
      <c r="I125" t="s">
        <v>749</v>
      </c>
      <c r="J125" t="s">
        <v>1140</v>
      </c>
    </row>
    <row r="126" spans="1:10" x14ac:dyDescent="0.25">
      <c r="A126" t="s">
        <v>1013</v>
      </c>
      <c r="B126">
        <v>125</v>
      </c>
      <c r="C126" t="s">
        <v>1014</v>
      </c>
      <c r="D126">
        <v>0</v>
      </c>
      <c r="E126" t="s">
        <v>1015</v>
      </c>
      <c r="F126">
        <v>0</v>
      </c>
      <c r="G126" t="s">
        <v>1016</v>
      </c>
      <c r="H126">
        <v>0</v>
      </c>
      <c r="I126" t="s">
        <v>749</v>
      </c>
      <c r="J126" t="s">
        <v>1141</v>
      </c>
    </row>
    <row r="127" spans="1:10" x14ac:dyDescent="0.25">
      <c r="A127" t="s">
        <v>1013</v>
      </c>
      <c r="B127">
        <v>126</v>
      </c>
      <c r="C127" t="s">
        <v>1014</v>
      </c>
      <c r="D127">
        <v>0</v>
      </c>
      <c r="E127" t="s">
        <v>1015</v>
      </c>
      <c r="F127">
        <v>0</v>
      </c>
      <c r="G127" t="s">
        <v>1016</v>
      </c>
      <c r="H127">
        <v>1</v>
      </c>
      <c r="I127" t="s">
        <v>749</v>
      </c>
      <c r="J127" t="s">
        <v>1142</v>
      </c>
    </row>
    <row r="128" spans="1:10" x14ac:dyDescent="0.25">
      <c r="A128" t="s">
        <v>1013</v>
      </c>
      <c r="B128">
        <v>127</v>
      </c>
      <c r="C128" t="s">
        <v>1014</v>
      </c>
      <c r="D128">
        <v>1</v>
      </c>
      <c r="E128" t="s">
        <v>1015</v>
      </c>
      <c r="F128">
        <v>0</v>
      </c>
      <c r="G128" t="s">
        <v>1016</v>
      </c>
      <c r="H128">
        <v>2</v>
      </c>
      <c r="I128" t="s">
        <v>749</v>
      </c>
      <c r="J128" t="s">
        <v>1143</v>
      </c>
    </row>
    <row r="129" spans="1:10" x14ac:dyDescent="0.25">
      <c r="A129" t="s">
        <v>1013</v>
      </c>
      <c r="B129">
        <v>128</v>
      </c>
      <c r="C129" t="s">
        <v>1014</v>
      </c>
      <c r="D129">
        <v>0</v>
      </c>
      <c r="E129" t="s">
        <v>1015</v>
      </c>
      <c r="F129">
        <v>0</v>
      </c>
      <c r="G129" t="s">
        <v>1016</v>
      </c>
      <c r="H129">
        <v>2</v>
      </c>
      <c r="I129" t="s">
        <v>749</v>
      </c>
      <c r="J129" t="s">
        <v>1144</v>
      </c>
    </row>
    <row r="130" spans="1:10" x14ac:dyDescent="0.25">
      <c r="A130" t="s">
        <v>1013</v>
      </c>
      <c r="B130">
        <v>129</v>
      </c>
      <c r="C130" t="s">
        <v>1014</v>
      </c>
      <c r="D130">
        <v>2</v>
      </c>
      <c r="E130" t="s">
        <v>1015</v>
      </c>
      <c r="F130">
        <v>0</v>
      </c>
      <c r="G130" t="s">
        <v>1016</v>
      </c>
      <c r="H130">
        <v>1</v>
      </c>
      <c r="I130" t="s">
        <v>749</v>
      </c>
      <c r="J130" t="s">
        <v>1145</v>
      </c>
    </row>
    <row r="131" spans="1:10" x14ac:dyDescent="0.25">
      <c r="A131" t="s">
        <v>1013</v>
      </c>
      <c r="B131">
        <v>130</v>
      </c>
      <c r="C131" t="s">
        <v>1014</v>
      </c>
      <c r="D131">
        <v>1</v>
      </c>
      <c r="E131" t="s">
        <v>1015</v>
      </c>
      <c r="F131">
        <v>0</v>
      </c>
      <c r="G131" t="s">
        <v>1016</v>
      </c>
      <c r="H131">
        <v>0</v>
      </c>
      <c r="I131" t="s">
        <v>749</v>
      </c>
      <c r="J131" t="s">
        <v>1146</v>
      </c>
    </row>
    <row r="132" spans="1:10" x14ac:dyDescent="0.25">
      <c r="A132" t="s">
        <v>1013</v>
      </c>
      <c r="B132">
        <v>131</v>
      </c>
      <c r="C132" t="s">
        <v>1014</v>
      </c>
      <c r="D132">
        <v>0</v>
      </c>
      <c r="E132" t="s">
        <v>1015</v>
      </c>
      <c r="F132">
        <v>0</v>
      </c>
      <c r="G132" t="s">
        <v>1016</v>
      </c>
      <c r="H132">
        <v>1</v>
      </c>
      <c r="I132" t="s">
        <v>749</v>
      </c>
      <c r="J132" t="s">
        <v>1147</v>
      </c>
    </row>
    <row r="133" spans="1:10" x14ac:dyDescent="0.25">
      <c r="A133" t="s">
        <v>1013</v>
      </c>
      <c r="B133">
        <v>132</v>
      </c>
      <c r="C133" t="s">
        <v>1014</v>
      </c>
      <c r="D133">
        <v>1</v>
      </c>
      <c r="E133" t="s">
        <v>1015</v>
      </c>
      <c r="F133">
        <v>0</v>
      </c>
      <c r="G133" t="s">
        <v>1016</v>
      </c>
      <c r="H133">
        <v>2</v>
      </c>
      <c r="I133" t="s">
        <v>749</v>
      </c>
      <c r="J133" t="s">
        <v>1148</v>
      </c>
    </row>
    <row r="134" spans="1:10" x14ac:dyDescent="0.25">
      <c r="A134" t="s">
        <v>1013</v>
      </c>
      <c r="B134">
        <v>133</v>
      </c>
      <c r="C134" t="s">
        <v>1014</v>
      </c>
      <c r="D134">
        <v>2</v>
      </c>
      <c r="E134" t="s">
        <v>1015</v>
      </c>
      <c r="F134">
        <v>0</v>
      </c>
      <c r="G134" t="s">
        <v>1016</v>
      </c>
      <c r="H134">
        <v>1</v>
      </c>
      <c r="I134" t="s">
        <v>749</v>
      </c>
      <c r="J134" t="s">
        <v>1149</v>
      </c>
    </row>
    <row r="135" spans="1:10" x14ac:dyDescent="0.25">
      <c r="A135" t="s">
        <v>1013</v>
      </c>
      <c r="B135">
        <v>134</v>
      </c>
      <c r="C135" t="s">
        <v>1014</v>
      </c>
      <c r="D135">
        <v>0</v>
      </c>
      <c r="E135" t="s">
        <v>1015</v>
      </c>
      <c r="F135">
        <v>0</v>
      </c>
      <c r="G135" t="s">
        <v>1016</v>
      </c>
      <c r="H135">
        <v>2</v>
      </c>
      <c r="I135" t="s">
        <v>749</v>
      </c>
      <c r="J135" t="s">
        <v>1150</v>
      </c>
    </row>
    <row r="136" spans="1:10" x14ac:dyDescent="0.25">
      <c r="A136" t="s">
        <v>1013</v>
      </c>
      <c r="B136">
        <v>135</v>
      </c>
      <c r="C136" t="s">
        <v>1014</v>
      </c>
      <c r="D136">
        <v>0</v>
      </c>
      <c r="E136" t="s">
        <v>1015</v>
      </c>
      <c r="F136">
        <v>0</v>
      </c>
      <c r="G136" t="s">
        <v>1016</v>
      </c>
      <c r="H136">
        <v>1</v>
      </c>
      <c r="I136" t="s">
        <v>749</v>
      </c>
      <c r="J136" t="s">
        <v>1151</v>
      </c>
    </row>
    <row r="137" spans="1:10" x14ac:dyDescent="0.25">
      <c r="A137" t="s">
        <v>1013</v>
      </c>
      <c r="B137">
        <v>136</v>
      </c>
      <c r="C137" t="s">
        <v>1014</v>
      </c>
      <c r="D137">
        <v>0</v>
      </c>
      <c r="E137" t="s">
        <v>1015</v>
      </c>
      <c r="F137">
        <v>0</v>
      </c>
      <c r="G137" t="s">
        <v>1016</v>
      </c>
      <c r="H137">
        <v>3</v>
      </c>
      <c r="I137" t="s">
        <v>749</v>
      </c>
      <c r="J137" t="s">
        <v>1152</v>
      </c>
    </row>
    <row r="138" spans="1:10" x14ac:dyDescent="0.25">
      <c r="A138" t="s">
        <v>1013</v>
      </c>
      <c r="B138">
        <v>137</v>
      </c>
      <c r="C138" t="s">
        <v>1014</v>
      </c>
      <c r="D138">
        <v>0</v>
      </c>
      <c r="E138" t="s">
        <v>1015</v>
      </c>
      <c r="F138">
        <v>0</v>
      </c>
      <c r="G138" t="s">
        <v>1016</v>
      </c>
      <c r="H138">
        <v>0</v>
      </c>
      <c r="I138" t="s">
        <v>749</v>
      </c>
      <c r="J138" t="s">
        <v>1153</v>
      </c>
    </row>
    <row r="139" spans="1:10" x14ac:dyDescent="0.25">
      <c r="A139" t="s">
        <v>1013</v>
      </c>
      <c r="B139">
        <v>138</v>
      </c>
      <c r="C139" t="s">
        <v>1014</v>
      </c>
      <c r="D139">
        <v>0</v>
      </c>
      <c r="E139" t="s">
        <v>1015</v>
      </c>
      <c r="F139">
        <v>0</v>
      </c>
      <c r="G139" t="s">
        <v>1016</v>
      </c>
      <c r="H139">
        <v>0</v>
      </c>
      <c r="I139" t="s">
        <v>749</v>
      </c>
      <c r="J139" t="s">
        <v>1154</v>
      </c>
    </row>
    <row r="140" spans="1:10" x14ac:dyDescent="0.25">
      <c r="A140" t="s">
        <v>1013</v>
      </c>
      <c r="B140">
        <v>139</v>
      </c>
      <c r="C140" t="s">
        <v>1014</v>
      </c>
      <c r="D140">
        <v>0</v>
      </c>
      <c r="E140" t="s">
        <v>1015</v>
      </c>
      <c r="F140">
        <v>0</v>
      </c>
      <c r="G140" t="s">
        <v>1016</v>
      </c>
      <c r="H140">
        <v>3</v>
      </c>
      <c r="I140" t="s">
        <v>749</v>
      </c>
      <c r="J140" t="s">
        <v>1155</v>
      </c>
    </row>
    <row r="141" spans="1:10" x14ac:dyDescent="0.25">
      <c r="A141" t="s">
        <v>1013</v>
      </c>
      <c r="B141">
        <v>140</v>
      </c>
      <c r="C141" t="s">
        <v>1014</v>
      </c>
      <c r="D141">
        <v>0</v>
      </c>
      <c r="E141" t="s">
        <v>1015</v>
      </c>
      <c r="F141">
        <v>0</v>
      </c>
      <c r="G141" t="s">
        <v>1016</v>
      </c>
      <c r="H141">
        <v>3</v>
      </c>
      <c r="I141" t="s">
        <v>749</v>
      </c>
      <c r="J141" t="s">
        <v>1156</v>
      </c>
    </row>
    <row r="142" spans="1:10" x14ac:dyDescent="0.25">
      <c r="A142" t="s">
        <v>1013</v>
      </c>
      <c r="B142">
        <v>141</v>
      </c>
      <c r="C142" t="s">
        <v>1014</v>
      </c>
      <c r="D142">
        <v>0</v>
      </c>
      <c r="E142" t="s">
        <v>1015</v>
      </c>
      <c r="F142">
        <v>1</v>
      </c>
      <c r="G142" t="s">
        <v>1016</v>
      </c>
      <c r="H142">
        <v>2</v>
      </c>
      <c r="I142" t="s">
        <v>749</v>
      </c>
      <c r="J142" t="s">
        <v>1157</v>
      </c>
    </row>
    <row r="143" spans="1:10" x14ac:dyDescent="0.25">
      <c r="A143" t="s">
        <v>1013</v>
      </c>
      <c r="B143">
        <v>142</v>
      </c>
      <c r="C143" t="s">
        <v>1014</v>
      </c>
      <c r="D143">
        <v>0</v>
      </c>
      <c r="E143" t="s">
        <v>1015</v>
      </c>
      <c r="F143">
        <v>0</v>
      </c>
      <c r="G143" t="s">
        <v>1016</v>
      </c>
      <c r="H143">
        <v>0</v>
      </c>
      <c r="I143" t="s">
        <v>749</v>
      </c>
      <c r="J143" t="s">
        <v>1158</v>
      </c>
    </row>
    <row r="144" spans="1:10" x14ac:dyDescent="0.25">
      <c r="A144" t="s">
        <v>1013</v>
      </c>
      <c r="B144">
        <v>143</v>
      </c>
      <c r="C144" t="s">
        <v>1014</v>
      </c>
      <c r="D144">
        <v>1</v>
      </c>
      <c r="E144" t="s">
        <v>1015</v>
      </c>
      <c r="F144">
        <v>0</v>
      </c>
      <c r="G144" t="s">
        <v>1016</v>
      </c>
      <c r="H144">
        <v>2</v>
      </c>
      <c r="I144" t="s">
        <v>749</v>
      </c>
      <c r="J144" t="s">
        <v>1159</v>
      </c>
    </row>
    <row r="145" spans="1:10" x14ac:dyDescent="0.25">
      <c r="A145" t="s">
        <v>1013</v>
      </c>
      <c r="B145">
        <v>144</v>
      </c>
      <c r="C145" t="s">
        <v>1014</v>
      </c>
      <c r="D145">
        <v>0</v>
      </c>
      <c r="E145" t="s">
        <v>1015</v>
      </c>
      <c r="F145">
        <v>0</v>
      </c>
      <c r="G145" t="s">
        <v>1016</v>
      </c>
      <c r="H145">
        <v>0</v>
      </c>
      <c r="I145" t="s">
        <v>749</v>
      </c>
      <c r="J145" t="s">
        <v>1160</v>
      </c>
    </row>
    <row r="146" spans="1:10" x14ac:dyDescent="0.25">
      <c r="A146" t="s">
        <v>1013</v>
      </c>
      <c r="B146">
        <v>145</v>
      </c>
      <c r="C146" t="s">
        <v>1014</v>
      </c>
      <c r="D146">
        <v>0</v>
      </c>
      <c r="E146" t="s">
        <v>1015</v>
      </c>
      <c r="F146">
        <v>0</v>
      </c>
      <c r="G146" t="s">
        <v>1016</v>
      </c>
      <c r="H146">
        <v>0</v>
      </c>
      <c r="I146" t="s">
        <v>749</v>
      </c>
      <c r="J146" t="s">
        <v>1161</v>
      </c>
    </row>
    <row r="147" spans="1:10" x14ac:dyDescent="0.25">
      <c r="A147" t="s">
        <v>1013</v>
      </c>
      <c r="B147">
        <v>146</v>
      </c>
      <c r="C147" t="s">
        <v>1014</v>
      </c>
      <c r="D147">
        <v>1</v>
      </c>
      <c r="E147" t="s">
        <v>1015</v>
      </c>
      <c r="F147">
        <v>0</v>
      </c>
      <c r="G147" t="s">
        <v>1016</v>
      </c>
      <c r="H147">
        <v>2</v>
      </c>
      <c r="I147" t="s">
        <v>749</v>
      </c>
      <c r="J147" t="s">
        <v>1162</v>
      </c>
    </row>
    <row r="148" spans="1:10" x14ac:dyDescent="0.25">
      <c r="A148" t="s">
        <v>1013</v>
      </c>
      <c r="B148">
        <v>147</v>
      </c>
      <c r="C148" t="s">
        <v>1014</v>
      </c>
      <c r="D148">
        <v>2</v>
      </c>
      <c r="E148" t="s">
        <v>1015</v>
      </c>
      <c r="F148">
        <v>0</v>
      </c>
      <c r="G148" t="s">
        <v>1016</v>
      </c>
      <c r="H148">
        <v>1</v>
      </c>
      <c r="I148" t="s">
        <v>749</v>
      </c>
      <c r="J148" t="s">
        <v>1163</v>
      </c>
    </row>
    <row r="149" spans="1:10" x14ac:dyDescent="0.25">
      <c r="A149" t="s">
        <v>1013</v>
      </c>
      <c r="B149">
        <v>148</v>
      </c>
      <c r="C149" t="s">
        <v>1014</v>
      </c>
      <c r="D149">
        <v>1</v>
      </c>
      <c r="E149" t="s">
        <v>1015</v>
      </c>
      <c r="F149">
        <v>0</v>
      </c>
      <c r="G149" t="s">
        <v>1016</v>
      </c>
      <c r="H149">
        <v>1</v>
      </c>
      <c r="I149" t="s">
        <v>749</v>
      </c>
      <c r="J149" t="s">
        <v>1164</v>
      </c>
    </row>
    <row r="150" spans="1:10" x14ac:dyDescent="0.25">
      <c r="A150" t="s">
        <v>1013</v>
      </c>
      <c r="B150">
        <v>149</v>
      </c>
      <c r="C150" t="s">
        <v>1014</v>
      </c>
      <c r="D150">
        <v>1</v>
      </c>
      <c r="E150" t="s">
        <v>1015</v>
      </c>
      <c r="F150">
        <v>0</v>
      </c>
      <c r="G150" t="s">
        <v>1016</v>
      </c>
      <c r="H150">
        <v>2</v>
      </c>
      <c r="I150" t="s">
        <v>749</v>
      </c>
      <c r="J150" t="s">
        <v>1165</v>
      </c>
    </row>
    <row r="151" spans="1:10" x14ac:dyDescent="0.25">
      <c r="A151" t="s">
        <v>1013</v>
      </c>
      <c r="B151">
        <v>150</v>
      </c>
      <c r="C151" t="s">
        <v>1014</v>
      </c>
      <c r="D151">
        <v>1</v>
      </c>
      <c r="E151" t="s">
        <v>1015</v>
      </c>
      <c r="F151">
        <v>0</v>
      </c>
      <c r="G151" t="s">
        <v>1016</v>
      </c>
      <c r="H151">
        <v>2</v>
      </c>
      <c r="I151" t="s">
        <v>749</v>
      </c>
      <c r="J151" t="s">
        <v>1166</v>
      </c>
    </row>
    <row r="152" spans="1:10" x14ac:dyDescent="0.25">
      <c r="A152" t="s">
        <v>1013</v>
      </c>
      <c r="B152">
        <v>151</v>
      </c>
      <c r="C152" t="s">
        <v>1014</v>
      </c>
      <c r="D152">
        <v>0</v>
      </c>
      <c r="E152" t="s">
        <v>1015</v>
      </c>
      <c r="F152">
        <v>0</v>
      </c>
      <c r="G152" t="s">
        <v>1016</v>
      </c>
      <c r="H152">
        <v>1</v>
      </c>
      <c r="I152" t="s">
        <v>749</v>
      </c>
      <c r="J152" t="s">
        <v>1167</v>
      </c>
    </row>
    <row r="153" spans="1:10" x14ac:dyDescent="0.25">
      <c r="A153" t="s">
        <v>1013</v>
      </c>
      <c r="B153">
        <v>152</v>
      </c>
      <c r="C153" t="s">
        <v>1014</v>
      </c>
      <c r="D153">
        <v>0</v>
      </c>
      <c r="E153" t="s">
        <v>1015</v>
      </c>
      <c r="F153">
        <v>0</v>
      </c>
      <c r="G153" t="s">
        <v>1016</v>
      </c>
      <c r="H153">
        <v>0</v>
      </c>
      <c r="I153" t="s">
        <v>749</v>
      </c>
      <c r="J153" t="s">
        <v>1168</v>
      </c>
    </row>
    <row r="154" spans="1:10" x14ac:dyDescent="0.25">
      <c r="A154" t="s">
        <v>1013</v>
      </c>
      <c r="B154">
        <v>153</v>
      </c>
      <c r="C154" t="s">
        <v>1014</v>
      </c>
      <c r="D154">
        <v>0</v>
      </c>
      <c r="E154" t="s">
        <v>1015</v>
      </c>
      <c r="F154">
        <v>0</v>
      </c>
      <c r="G154" t="s">
        <v>1016</v>
      </c>
      <c r="H154">
        <v>1</v>
      </c>
      <c r="I154" t="s">
        <v>749</v>
      </c>
      <c r="J154" t="s">
        <v>1169</v>
      </c>
    </row>
    <row r="155" spans="1:10" x14ac:dyDescent="0.25">
      <c r="A155" t="s">
        <v>1013</v>
      </c>
      <c r="B155">
        <v>154</v>
      </c>
      <c r="C155" t="s">
        <v>1014</v>
      </c>
      <c r="D155">
        <v>1</v>
      </c>
      <c r="E155" t="s">
        <v>1015</v>
      </c>
      <c r="F155">
        <v>0</v>
      </c>
      <c r="G155" t="s">
        <v>1016</v>
      </c>
      <c r="H155">
        <v>0</v>
      </c>
      <c r="I155" t="s">
        <v>749</v>
      </c>
      <c r="J155" t="s">
        <v>1170</v>
      </c>
    </row>
    <row r="156" spans="1:10" x14ac:dyDescent="0.25">
      <c r="A156" t="s">
        <v>1013</v>
      </c>
      <c r="B156">
        <v>155</v>
      </c>
      <c r="C156" t="s">
        <v>1014</v>
      </c>
      <c r="D156">
        <v>0</v>
      </c>
      <c r="E156" t="s">
        <v>1015</v>
      </c>
      <c r="F156">
        <v>0</v>
      </c>
      <c r="G156" t="s">
        <v>1016</v>
      </c>
      <c r="H156">
        <v>0</v>
      </c>
      <c r="I156" t="s">
        <v>749</v>
      </c>
      <c r="J156" t="s">
        <v>1171</v>
      </c>
    </row>
    <row r="157" spans="1:10" x14ac:dyDescent="0.25">
      <c r="A157" t="s">
        <v>1013</v>
      </c>
      <c r="B157">
        <v>156</v>
      </c>
      <c r="C157" t="s">
        <v>1014</v>
      </c>
      <c r="D157">
        <v>0</v>
      </c>
      <c r="E157" t="s">
        <v>1015</v>
      </c>
      <c r="F157">
        <v>0</v>
      </c>
      <c r="G157" t="s">
        <v>1016</v>
      </c>
      <c r="H157">
        <v>1</v>
      </c>
      <c r="I157" t="s">
        <v>749</v>
      </c>
      <c r="J157" t="s">
        <v>1172</v>
      </c>
    </row>
    <row r="158" spans="1:10" x14ac:dyDescent="0.25">
      <c r="A158" t="s">
        <v>1013</v>
      </c>
      <c r="B158">
        <v>157</v>
      </c>
      <c r="C158" t="s">
        <v>1014</v>
      </c>
      <c r="D158">
        <v>0</v>
      </c>
      <c r="E158" t="s">
        <v>1015</v>
      </c>
      <c r="F158">
        <v>0</v>
      </c>
      <c r="G158" t="s">
        <v>1016</v>
      </c>
      <c r="H158">
        <v>3</v>
      </c>
      <c r="I158" t="s">
        <v>749</v>
      </c>
      <c r="J158" t="s">
        <v>1173</v>
      </c>
    </row>
    <row r="159" spans="1:10" x14ac:dyDescent="0.25">
      <c r="A159" t="s">
        <v>1013</v>
      </c>
      <c r="B159">
        <v>158</v>
      </c>
      <c r="C159" t="s">
        <v>1014</v>
      </c>
      <c r="D159">
        <v>0</v>
      </c>
      <c r="E159" t="s">
        <v>1015</v>
      </c>
      <c r="F159">
        <v>0</v>
      </c>
      <c r="G159" t="s">
        <v>1016</v>
      </c>
      <c r="H159">
        <v>0</v>
      </c>
      <c r="I159" t="s">
        <v>749</v>
      </c>
      <c r="J159" t="s">
        <v>1174</v>
      </c>
    </row>
    <row r="160" spans="1:10" x14ac:dyDescent="0.25">
      <c r="A160" t="s">
        <v>1013</v>
      </c>
      <c r="B160">
        <v>159</v>
      </c>
      <c r="C160" t="s">
        <v>1014</v>
      </c>
      <c r="D160">
        <v>0</v>
      </c>
      <c r="E160" t="s">
        <v>1015</v>
      </c>
      <c r="F160">
        <v>0</v>
      </c>
      <c r="G160" t="s">
        <v>1016</v>
      </c>
      <c r="H160">
        <v>0</v>
      </c>
      <c r="I160" t="s">
        <v>749</v>
      </c>
      <c r="J160" t="s">
        <v>1175</v>
      </c>
    </row>
    <row r="161" spans="1:10" x14ac:dyDescent="0.25">
      <c r="A161" t="s">
        <v>1013</v>
      </c>
      <c r="B161">
        <v>160</v>
      </c>
      <c r="C161" t="s">
        <v>1014</v>
      </c>
      <c r="D161">
        <v>0</v>
      </c>
      <c r="E161" t="s">
        <v>1015</v>
      </c>
      <c r="F161">
        <v>0</v>
      </c>
      <c r="G161" t="s">
        <v>1016</v>
      </c>
      <c r="H161">
        <v>1</v>
      </c>
      <c r="I161" t="s">
        <v>749</v>
      </c>
      <c r="J161" t="s">
        <v>1176</v>
      </c>
    </row>
    <row r="162" spans="1:10" x14ac:dyDescent="0.25">
      <c r="A162" t="s">
        <v>1013</v>
      </c>
      <c r="B162">
        <v>161</v>
      </c>
      <c r="C162" t="s">
        <v>1014</v>
      </c>
      <c r="D162">
        <v>0</v>
      </c>
      <c r="E162" t="s">
        <v>1015</v>
      </c>
      <c r="F162">
        <v>0</v>
      </c>
      <c r="G162" t="s">
        <v>1016</v>
      </c>
      <c r="H162">
        <v>0</v>
      </c>
      <c r="I162" t="s">
        <v>749</v>
      </c>
      <c r="J162" t="s">
        <v>1177</v>
      </c>
    </row>
    <row r="163" spans="1:10" x14ac:dyDescent="0.25">
      <c r="A163" t="s">
        <v>1013</v>
      </c>
      <c r="B163">
        <v>162</v>
      </c>
      <c r="C163" t="s">
        <v>1014</v>
      </c>
      <c r="D163">
        <v>0</v>
      </c>
      <c r="E163" t="s">
        <v>1015</v>
      </c>
      <c r="F163">
        <v>0</v>
      </c>
      <c r="G163" t="s">
        <v>1016</v>
      </c>
      <c r="H163">
        <v>1</v>
      </c>
      <c r="I163" t="s">
        <v>749</v>
      </c>
      <c r="J163" t="s">
        <v>1178</v>
      </c>
    </row>
    <row r="164" spans="1:10" x14ac:dyDescent="0.25">
      <c r="A164" t="s">
        <v>1013</v>
      </c>
      <c r="B164">
        <v>163</v>
      </c>
      <c r="C164" t="s">
        <v>1014</v>
      </c>
      <c r="D164">
        <v>0</v>
      </c>
      <c r="E164" t="s">
        <v>1015</v>
      </c>
      <c r="F164">
        <v>0</v>
      </c>
      <c r="G164" t="s">
        <v>1016</v>
      </c>
      <c r="H164">
        <v>1</v>
      </c>
      <c r="I164" t="s">
        <v>749</v>
      </c>
      <c r="J164" t="s">
        <v>1179</v>
      </c>
    </row>
    <row r="165" spans="1:10" x14ac:dyDescent="0.25">
      <c r="A165" t="s">
        <v>1013</v>
      </c>
      <c r="B165">
        <v>164</v>
      </c>
      <c r="C165" t="s">
        <v>1014</v>
      </c>
      <c r="D165">
        <v>0</v>
      </c>
      <c r="E165" t="s">
        <v>1015</v>
      </c>
      <c r="F165">
        <v>0</v>
      </c>
      <c r="G165" t="s">
        <v>1016</v>
      </c>
      <c r="H165">
        <v>2</v>
      </c>
      <c r="I165" t="s">
        <v>749</v>
      </c>
      <c r="J165" t="s">
        <v>1180</v>
      </c>
    </row>
    <row r="166" spans="1:10" x14ac:dyDescent="0.25">
      <c r="A166" t="s">
        <v>1013</v>
      </c>
      <c r="B166">
        <v>165</v>
      </c>
      <c r="C166" t="s">
        <v>1014</v>
      </c>
      <c r="D166">
        <v>0</v>
      </c>
      <c r="E166" t="s">
        <v>1015</v>
      </c>
      <c r="F166">
        <v>0</v>
      </c>
      <c r="G166" t="s">
        <v>1016</v>
      </c>
      <c r="H166">
        <v>1</v>
      </c>
      <c r="I166" t="s">
        <v>749</v>
      </c>
      <c r="J166" t="s">
        <v>1181</v>
      </c>
    </row>
    <row r="167" spans="1:10" x14ac:dyDescent="0.25">
      <c r="A167" t="s">
        <v>1013</v>
      </c>
      <c r="B167">
        <v>166</v>
      </c>
      <c r="C167" t="s">
        <v>1014</v>
      </c>
      <c r="D167">
        <v>0</v>
      </c>
      <c r="E167" t="s">
        <v>1015</v>
      </c>
      <c r="F167">
        <v>0</v>
      </c>
      <c r="G167" t="s">
        <v>1016</v>
      </c>
      <c r="H167">
        <v>0</v>
      </c>
      <c r="I167" t="s">
        <v>749</v>
      </c>
      <c r="J167" t="s">
        <v>1182</v>
      </c>
    </row>
    <row r="168" spans="1:10" x14ac:dyDescent="0.25">
      <c r="A168" t="s">
        <v>1013</v>
      </c>
      <c r="B168">
        <v>167</v>
      </c>
      <c r="C168" t="s">
        <v>1014</v>
      </c>
      <c r="D168">
        <v>0</v>
      </c>
      <c r="E168" t="s">
        <v>1015</v>
      </c>
      <c r="F168">
        <v>0</v>
      </c>
      <c r="G168" t="s">
        <v>1016</v>
      </c>
      <c r="H168">
        <v>0</v>
      </c>
      <c r="I168" t="s">
        <v>749</v>
      </c>
      <c r="J168" t="s">
        <v>1183</v>
      </c>
    </row>
    <row r="169" spans="1:10" x14ac:dyDescent="0.25">
      <c r="A169" t="s">
        <v>1013</v>
      </c>
      <c r="B169">
        <v>168</v>
      </c>
      <c r="C169" t="s">
        <v>1014</v>
      </c>
      <c r="D169">
        <v>0</v>
      </c>
      <c r="E169" t="s">
        <v>1015</v>
      </c>
      <c r="F169">
        <v>0</v>
      </c>
      <c r="G169" t="s">
        <v>1016</v>
      </c>
      <c r="H169">
        <v>0</v>
      </c>
      <c r="I169" t="s">
        <v>749</v>
      </c>
      <c r="J169" t="s">
        <v>1184</v>
      </c>
    </row>
    <row r="170" spans="1:10" x14ac:dyDescent="0.25">
      <c r="A170" t="s">
        <v>1013</v>
      </c>
      <c r="B170">
        <v>169</v>
      </c>
      <c r="C170" t="s">
        <v>1014</v>
      </c>
      <c r="D170">
        <v>1</v>
      </c>
      <c r="E170" t="s">
        <v>1015</v>
      </c>
      <c r="F170">
        <v>0</v>
      </c>
      <c r="G170" t="s">
        <v>1016</v>
      </c>
      <c r="H170">
        <v>2</v>
      </c>
      <c r="I170" t="s">
        <v>749</v>
      </c>
      <c r="J170" t="s">
        <v>1185</v>
      </c>
    </row>
    <row r="171" spans="1:10" x14ac:dyDescent="0.25">
      <c r="A171" t="s">
        <v>1013</v>
      </c>
      <c r="B171">
        <v>170</v>
      </c>
      <c r="C171" t="s">
        <v>1014</v>
      </c>
      <c r="D171">
        <v>1</v>
      </c>
      <c r="E171" t="s">
        <v>1015</v>
      </c>
      <c r="F171">
        <v>0</v>
      </c>
      <c r="G171" t="s">
        <v>1016</v>
      </c>
      <c r="H171">
        <v>1</v>
      </c>
      <c r="I171" t="s">
        <v>749</v>
      </c>
      <c r="J171" t="s">
        <v>1186</v>
      </c>
    </row>
    <row r="172" spans="1:10" x14ac:dyDescent="0.25">
      <c r="A172" t="s">
        <v>1013</v>
      </c>
      <c r="B172">
        <v>171</v>
      </c>
      <c r="C172" t="s">
        <v>1014</v>
      </c>
      <c r="D172">
        <v>0</v>
      </c>
      <c r="E172" t="s">
        <v>1015</v>
      </c>
      <c r="F172">
        <v>0</v>
      </c>
      <c r="G172" t="s">
        <v>1016</v>
      </c>
      <c r="H172">
        <v>3</v>
      </c>
      <c r="I172" t="s">
        <v>749</v>
      </c>
      <c r="J172" t="s">
        <v>1187</v>
      </c>
    </row>
    <row r="173" spans="1:10" x14ac:dyDescent="0.25">
      <c r="A173" t="s">
        <v>1013</v>
      </c>
      <c r="B173">
        <v>172</v>
      </c>
      <c r="C173" t="s">
        <v>1014</v>
      </c>
      <c r="D173">
        <v>0</v>
      </c>
      <c r="E173" t="s">
        <v>1015</v>
      </c>
      <c r="F173">
        <v>0</v>
      </c>
      <c r="G173" t="s">
        <v>1016</v>
      </c>
      <c r="H173">
        <v>0</v>
      </c>
      <c r="I173" t="s">
        <v>749</v>
      </c>
      <c r="J173" t="s">
        <v>1188</v>
      </c>
    </row>
    <row r="174" spans="1:10" x14ac:dyDescent="0.25">
      <c r="A174" t="s">
        <v>1013</v>
      </c>
      <c r="B174">
        <v>173</v>
      </c>
      <c r="C174" t="s">
        <v>1014</v>
      </c>
      <c r="D174">
        <v>0</v>
      </c>
      <c r="E174" t="s">
        <v>1015</v>
      </c>
      <c r="F174">
        <v>0</v>
      </c>
      <c r="G174" t="s">
        <v>1016</v>
      </c>
      <c r="H174">
        <v>1</v>
      </c>
      <c r="I174" t="s">
        <v>749</v>
      </c>
      <c r="J174" t="s">
        <v>1189</v>
      </c>
    </row>
    <row r="175" spans="1:10" x14ac:dyDescent="0.25">
      <c r="A175" t="s">
        <v>1013</v>
      </c>
      <c r="B175">
        <v>174</v>
      </c>
      <c r="C175" t="s">
        <v>1014</v>
      </c>
      <c r="D175">
        <v>0</v>
      </c>
      <c r="E175" t="s">
        <v>1015</v>
      </c>
      <c r="F175">
        <v>0</v>
      </c>
      <c r="G175" t="s">
        <v>1016</v>
      </c>
      <c r="H175">
        <v>0</v>
      </c>
      <c r="I175" t="s">
        <v>749</v>
      </c>
      <c r="J175" t="s">
        <v>1190</v>
      </c>
    </row>
    <row r="176" spans="1:10" x14ac:dyDescent="0.25">
      <c r="A176" t="s">
        <v>1013</v>
      </c>
      <c r="B176">
        <v>175</v>
      </c>
      <c r="C176" t="s">
        <v>1014</v>
      </c>
      <c r="D176">
        <v>0</v>
      </c>
      <c r="E176" t="s">
        <v>1015</v>
      </c>
      <c r="F176">
        <v>0</v>
      </c>
      <c r="G176" t="s">
        <v>1016</v>
      </c>
      <c r="H176">
        <v>2</v>
      </c>
      <c r="I176" t="s">
        <v>749</v>
      </c>
      <c r="J176" t="s">
        <v>1191</v>
      </c>
    </row>
    <row r="177" spans="1:10" x14ac:dyDescent="0.25">
      <c r="A177" t="s">
        <v>1013</v>
      </c>
      <c r="B177">
        <v>176</v>
      </c>
      <c r="C177" t="s">
        <v>1014</v>
      </c>
      <c r="D177">
        <v>3</v>
      </c>
      <c r="E177" t="s">
        <v>1015</v>
      </c>
      <c r="F177">
        <v>0</v>
      </c>
      <c r="G177" t="s">
        <v>1016</v>
      </c>
      <c r="H177">
        <v>0</v>
      </c>
      <c r="I177" t="s">
        <v>749</v>
      </c>
      <c r="J177" t="s">
        <v>1192</v>
      </c>
    </row>
    <row r="178" spans="1:10" x14ac:dyDescent="0.25">
      <c r="A178" t="s">
        <v>1013</v>
      </c>
      <c r="B178">
        <v>177</v>
      </c>
      <c r="C178" t="s">
        <v>1014</v>
      </c>
      <c r="D178">
        <v>0</v>
      </c>
      <c r="E178" t="s">
        <v>1015</v>
      </c>
      <c r="F178">
        <v>0</v>
      </c>
      <c r="G178" t="s">
        <v>1016</v>
      </c>
      <c r="H178">
        <v>3</v>
      </c>
      <c r="I178" t="s">
        <v>749</v>
      </c>
      <c r="J178" t="s">
        <v>1193</v>
      </c>
    </row>
    <row r="179" spans="1:10" x14ac:dyDescent="0.25">
      <c r="A179" t="s">
        <v>1013</v>
      </c>
      <c r="B179">
        <v>178</v>
      </c>
      <c r="C179" t="s">
        <v>1014</v>
      </c>
      <c r="D179">
        <v>0</v>
      </c>
      <c r="E179" t="s">
        <v>1015</v>
      </c>
      <c r="F179">
        <v>0</v>
      </c>
      <c r="G179" t="s">
        <v>1016</v>
      </c>
      <c r="H179">
        <v>1</v>
      </c>
      <c r="I179" t="s">
        <v>749</v>
      </c>
      <c r="J179" t="s">
        <v>1194</v>
      </c>
    </row>
    <row r="180" spans="1:10" x14ac:dyDescent="0.25">
      <c r="A180" t="s">
        <v>1013</v>
      </c>
      <c r="B180">
        <v>179</v>
      </c>
      <c r="C180" t="s">
        <v>1014</v>
      </c>
      <c r="D180">
        <v>2</v>
      </c>
      <c r="E180" t="s">
        <v>1015</v>
      </c>
      <c r="F180">
        <v>0</v>
      </c>
      <c r="G180" t="s">
        <v>1016</v>
      </c>
      <c r="H180">
        <v>1</v>
      </c>
      <c r="I180" t="s">
        <v>749</v>
      </c>
      <c r="J180" t="s">
        <v>1195</v>
      </c>
    </row>
    <row r="181" spans="1:10" x14ac:dyDescent="0.25">
      <c r="A181" t="s">
        <v>1013</v>
      </c>
      <c r="B181">
        <v>180</v>
      </c>
      <c r="C181" t="s">
        <v>1014</v>
      </c>
      <c r="D181">
        <v>2</v>
      </c>
      <c r="E181" t="s">
        <v>1015</v>
      </c>
      <c r="F181">
        <v>0</v>
      </c>
      <c r="G181" t="s">
        <v>1016</v>
      </c>
      <c r="H181">
        <v>1</v>
      </c>
      <c r="I181" t="s">
        <v>749</v>
      </c>
      <c r="J181" t="s">
        <v>1196</v>
      </c>
    </row>
    <row r="182" spans="1:10" x14ac:dyDescent="0.25">
      <c r="A182" t="s">
        <v>1013</v>
      </c>
      <c r="B182">
        <v>181</v>
      </c>
      <c r="C182" t="s">
        <v>1014</v>
      </c>
      <c r="D182">
        <v>1</v>
      </c>
      <c r="E182" t="s">
        <v>1015</v>
      </c>
      <c r="F182">
        <v>0</v>
      </c>
      <c r="G182" t="s">
        <v>1016</v>
      </c>
      <c r="H182">
        <v>0</v>
      </c>
      <c r="I182" t="s">
        <v>749</v>
      </c>
      <c r="J182" t="s">
        <v>1197</v>
      </c>
    </row>
    <row r="183" spans="1:10" x14ac:dyDescent="0.25">
      <c r="A183" t="s">
        <v>1013</v>
      </c>
      <c r="B183">
        <v>182</v>
      </c>
      <c r="C183" t="s">
        <v>1014</v>
      </c>
      <c r="D183">
        <v>0</v>
      </c>
      <c r="E183" t="s">
        <v>1015</v>
      </c>
      <c r="F183">
        <v>0</v>
      </c>
      <c r="G183" t="s">
        <v>1016</v>
      </c>
      <c r="H183">
        <v>2</v>
      </c>
      <c r="I183" t="s">
        <v>749</v>
      </c>
      <c r="J183" t="s">
        <v>1198</v>
      </c>
    </row>
    <row r="184" spans="1:10" x14ac:dyDescent="0.25">
      <c r="A184" t="s">
        <v>1013</v>
      </c>
      <c r="B184">
        <v>183</v>
      </c>
      <c r="C184" t="s">
        <v>1014</v>
      </c>
      <c r="D184">
        <v>0</v>
      </c>
      <c r="E184" t="s">
        <v>1015</v>
      </c>
      <c r="F184">
        <v>0</v>
      </c>
      <c r="G184" t="s">
        <v>1016</v>
      </c>
      <c r="H184">
        <v>3</v>
      </c>
      <c r="I184" t="s">
        <v>749</v>
      </c>
      <c r="J184" t="s">
        <v>1199</v>
      </c>
    </row>
    <row r="185" spans="1:10" x14ac:dyDescent="0.25">
      <c r="A185" t="s">
        <v>1013</v>
      </c>
      <c r="B185">
        <v>184</v>
      </c>
      <c r="C185" t="s">
        <v>1014</v>
      </c>
      <c r="D185">
        <v>0</v>
      </c>
      <c r="E185" t="s">
        <v>1015</v>
      </c>
      <c r="F185">
        <v>0</v>
      </c>
      <c r="G185" t="s">
        <v>1016</v>
      </c>
      <c r="H185">
        <v>3</v>
      </c>
      <c r="I185" t="s">
        <v>749</v>
      </c>
      <c r="J185" t="s">
        <v>1200</v>
      </c>
    </row>
    <row r="186" spans="1:10" x14ac:dyDescent="0.25">
      <c r="A186" t="s">
        <v>1013</v>
      </c>
      <c r="B186">
        <v>185</v>
      </c>
      <c r="C186" t="s">
        <v>1014</v>
      </c>
      <c r="D186">
        <v>0</v>
      </c>
      <c r="E186" t="s">
        <v>1015</v>
      </c>
      <c r="F186">
        <v>0</v>
      </c>
      <c r="G186" t="s">
        <v>1016</v>
      </c>
      <c r="H186">
        <v>0</v>
      </c>
      <c r="I186" t="s">
        <v>749</v>
      </c>
      <c r="J186" t="s">
        <v>1201</v>
      </c>
    </row>
    <row r="187" spans="1:10" x14ac:dyDescent="0.25">
      <c r="A187" t="s">
        <v>1013</v>
      </c>
      <c r="B187">
        <v>186</v>
      </c>
      <c r="C187" t="s">
        <v>1014</v>
      </c>
      <c r="D187">
        <v>0</v>
      </c>
      <c r="E187" t="s">
        <v>1015</v>
      </c>
      <c r="F187">
        <v>0</v>
      </c>
      <c r="G187" t="s">
        <v>1016</v>
      </c>
      <c r="H187">
        <v>3</v>
      </c>
      <c r="I187" t="s">
        <v>749</v>
      </c>
      <c r="J187" t="s">
        <v>1202</v>
      </c>
    </row>
    <row r="188" spans="1:10" x14ac:dyDescent="0.25">
      <c r="A188" t="s">
        <v>1013</v>
      </c>
      <c r="B188">
        <v>187</v>
      </c>
      <c r="C188" t="s">
        <v>1014</v>
      </c>
      <c r="D188">
        <v>0</v>
      </c>
      <c r="E188" t="s">
        <v>1015</v>
      </c>
      <c r="F188">
        <v>0</v>
      </c>
      <c r="G188" t="s">
        <v>1016</v>
      </c>
      <c r="H188">
        <v>0</v>
      </c>
      <c r="I188" t="s">
        <v>749</v>
      </c>
      <c r="J188" t="s">
        <v>1203</v>
      </c>
    </row>
    <row r="189" spans="1:10" x14ac:dyDescent="0.25">
      <c r="A189" t="s">
        <v>1013</v>
      </c>
      <c r="B189">
        <v>188</v>
      </c>
      <c r="C189" t="s">
        <v>1014</v>
      </c>
      <c r="D189">
        <v>2</v>
      </c>
      <c r="E189" t="s">
        <v>1015</v>
      </c>
      <c r="F189">
        <v>0</v>
      </c>
      <c r="G189" t="s">
        <v>1016</v>
      </c>
      <c r="H189">
        <v>1</v>
      </c>
      <c r="I189" t="s">
        <v>749</v>
      </c>
      <c r="J189" t="s">
        <v>1204</v>
      </c>
    </row>
    <row r="190" spans="1:10" x14ac:dyDescent="0.25">
      <c r="A190" t="s">
        <v>1013</v>
      </c>
      <c r="B190">
        <v>189</v>
      </c>
      <c r="C190" t="s">
        <v>1014</v>
      </c>
      <c r="D190">
        <v>0</v>
      </c>
      <c r="E190" t="s">
        <v>1015</v>
      </c>
      <c r="F190">
        <v>0</v>
      </c>
      <c r="G190" t="s">
        <v>1016</v>
      </c>
      <c r="H190">
        <v>0</v>
      </c>
      <c r="I190" t="s">
        <v>749</v>
      </c>
      <c r="J190" t="s">
        <v>1205</v>
      </c>
    </row>
    <row r="191" spans="1:10" x14ac:dyDescent="0.25">
      <c r="A191" t="s">
        <v>1013</v>
      </c>
      <c r="B191">
        <v>190</v>
      </c>
      <c r="C191" t="s">
        <v>1014</v>
      </c>
      <c r="D191">
        <v>1</v>
      </c>
      <c r="E191" t="s">
        <v>1015</v>
      </c>
      <c r="F191">
        <v>1</v>
      </c>
      <c r="G191" t="s">
        <v>1016</v>
      </c>
      <c r="H191">
        <v>0</v>
      </c>
      <c r="I191" t="s">
        <v>749</v>
      </c>
      <c r="J191" t="s">
        <v>1206</v>
      </c>
    </row>
    <row r="192" spans="1:10" x14ac:dyDescent="0.25">
      <c r="A192" t="s">
        <v>1013</v>
      </c>
      <c r="B192">
        <v>191</v>
      </c>
      <c r="C192" t="s">
        <v>1014</v>
      </c>
      <c r="D192">
        <v>0</v>
      </c>
      <c r="E192" t="s">
        <v>1015</v>
      </c>
      <c r="F192">
        <v>0</v>
      </c>
      <c r="G192" t="s">
        <v>1016</v>
      </c>
      <c r="H192">
        <v>0</v>
      </c>
      <c r="I192" t="s">
        <v>749</v>
      </c>
      <c r="J192" t="s">
        <v>1207</v>
      </c>
    </row>
    <row r="193" spans="1:10" x14ac:dyDescent="0.25">
      <c r="A193" t="s">
        <v>1013</v>
      </c>
      <c r="B193">
        <v>192</v>
      </c>
      <c r="C193" t="s">
        <v>1014</v>
      </c>
      <c r="D193">
        <v>2</v>
      </c>
      <c r="E193" t="s">
        <v>1015</v>
      </c>
      <c r="F193">
        <v>0</v>
      </c>
      <c r="G193" t="s">
        <v>1016</v>
      </c>
      <c r="H193">
        <v>0</v>
      </c>
      <c r="I193" t="s">
        <v>749</v>
      </c>
      <c r="J193" t="s">
        <v>1208</v>
      </c>
    </row>
    <row r="194" spans="1:10" x14ac:dyDescent="0.25">
      <c r="A194" t="s">
        <v>1013</v>
      </c>
      <c r="B194">
        <v>193</v>
      </c>
      <c r="C194" t="s">
        <v>1014</v>
      </c>
      <c r="D194">
        <v>0</v>
      </c>
      <c r="E194" t="s">
        <v>1015</v>
      </c>
      <c r="F194">
        <v>0</v>
      </c>
      <c r="G194" t="s">
        <v>1016</v>
      </c>
      <c r="H194">
        <v>1</v>
      </c>
      <c r="I194" t="s">
        <v>749</v>
      </c>
      <c r="J194" t="s">
        <v>1209</v>
      </c>
    </row>
    <row r="195" spans="1:10" x14ac:dyDescent="0.25">
      <c r="A195" t="s">
        <v>1013</v>
      </c>
      <c r="B195">
        <v>194</v>
      </c>
      <c r="C195" t="s">
        <v>1014</v>
      </c>
      <c r="D195">
        <v>1</v>
      </c>
      <c r="E195" t="s">
        <v>1015</v>
      </c>
      <c r="F195">
        <v>0</v>
      </c>
      <c r="G195" t="s">
        <v>1016</v>
      </c>
      <c r="H195">
        <v>2</v>
      </c>
      <c r="I195" t="s">
        <v>749</v>
      </c>
      <c r="J195" t="s">
        <v>1210</v>
      </c>
    </row>
    <row r="196" spans="1:10" x14ac:dyDescent="0.25">
      <c r="A196" t="s">
        <v>1013</v>
      </c>
      <c r="B196">
        <v>195</v>
      </c>
      <c r="C196" t="s">
        <v>1014</v>
      </c>
      <c r="D196">
        <v>0</v>
      </c>
      <c r="E196" t="s">
        <v>1015</v>
      </c>
      <c r="F196">
        <v>0</v>
      </c>
      <c r="G196" t="s">
        <v>1016</v>
      </c>
      <c r="H196">
        <v>0</v>
      </c>
      <c r="I196" t="s">
        <v>749</v>
      </c>
      <c r="J196" t="s">
        <v>1211</v>
      </c>
    </row>
    <row r="197" spans="1:10" x14ac:dyDescent="0.25">
      <c r="A197" t="s">
        <v>1013</v>
      </c>
      <c r="B197">
        <v>196</v>
      </c>
      <c r="C197" t="s">
        <v>1014</v>
      </c>
      <c r="D197">
        <v>1</v>
      </c>
      <c r="E197" t="s">
        <v>1015</v>
      </c>
      <c r="F197">
        <v>1</v>
      </c>
      <c r="G197" t="s">
        <v>1016</v>
      </c>
      <c r="H197">
        <v>1</v>
      </c>
      <c r="I197" t="s">
        <v>749</v>
      </c>
      <c r="J197" t="s">
        <v>1212</v>
      </c>
    </row>
    <row r="198" spans="1:10" x14ac:dyDescent="0.25">
      <c r="A198" t="s">
        <v>1013</v>
      </c>
      <c r="B198">
        <v>197</v>
      </c>
      <c r="C198" t="s">
        <v>1014</v>
      </c>
      <c r="D198">
        <v>0</v>
      </c>
      <c r="E198" t="s">
        <v>1015</v>
      </c>
      <c r="F198">
        <v>0</v>
      </c>
      <c r="G198" t="s">
        <v>1016</v>
      </c>
      <c r="H198">
        <v>3</v>
      </c>
      <c r="I198" t="s">
        <v>749</v>
      </c>
      <c r="J198" t="s">
        <v>1213</v>
      </c>
    </row>
    <row r="199" spans="1:10" x14ac:dyDescent="0.25">
      <c r="A199" t="s">
        <v>1013</v>
      </c>
      <c r="B199">
        <v>198</v>
      </c>
      <c r="C199" t="s">
        <v>1014</v>
      </c>
      <c r="D199">
        <v>0</v>
      </c>
      <c r="E199" t="s">
        <v>1015</v>
      </c>
      <c r="F199">
        <v>0</v>
      </c>
      <c r="G199" t="s">
        <v>1016</v>
      </c>
      <c r="H199">
        <v>0</v>
      </c>
      <c r="I199" t="s">
        <v>749</v>
      </c>
      <c r="J199" t="s">
        <v>1214</v>
      </c>
    </row>
    <row r="200" spans="1:10" x14ac:dyDescent="0.25">
      <c r="A200" t="s">
        <v>1013</v>
      </c>
      <c r="B200">
        <v>199</v>
      </c>
      <c r="C200" t="s">
        <v>1014</v>
      </c>
      <c r="D200">
        <v>0</v>
      </c>
      <c r="E200" t="s">
        <v>1015</v>
      </c>
      <c r="F200">
        <v>0</v>
      </c>
      <c r="G200" t="s">
        <v>1016</v>
      </c>
      <c r="H200">
        <v>1</v>
      </c>
      <c r="I200" t="s">
        <v>749</v>
      </c>
      <c r="J200" t="s">
        <v>1215</v>
      </c>
    </row>
    <row r="201" spans="1:10" x14ac:dyDescent="0.25">
      <c r="A201" t="s">
        <v>1013</v>
      </c>
      <c r="B201">
        <v>200</v>
      </c>
      <c r="C201" t="s">
        <v>1014</v>
      </c>
      <c r="D201">
        <v>0</v>
      </c>
      <c r="E201" t="s">
        <v>1015</v>
      </c>
      <c r="F201">
        <v>1</v>
      </c>
      <c r="G201" t="s">
        <v>1016</v>
      </c>
      <c r="H201">
        <v>0</v>
      </c>
      <c r="I201" t="s">
        <v>749</v>
      </c>
      <c r="J201" t="s">
        <v>1216</v>
      </c>
    </row>
    <row r="202" spans="1:10" x14ac:dyDescent="0.25">
      <c r="A202" t="s">
        <v>1013</v>
      </c>
      <c r="B202">
        <v>201</v>
      </c>
      <c r="C202" t="s">
        <v>1014</v>
      </c>
      <c r="D202">
        <v>0</v>
      </c>
      <c r="E202" t="s">
        <v>1015</v>
      </c>
      <c r="F202">
        <v>0</v>
      </c>
      <c r="G202" t="s">
        <v>1016</v>
      </c>
      <c r="H202">
        <v>2</v>
      </c>
      <c r="I202" t="s">
        <v>749</v>
      </c>
      <c r="J202" t="s">
        <v>1217</v>
      </c>
    </row>
    <row r="203" spans="1:10" x14ac:dyDescent="0.25">
      <c r="A203" t="s">
        <v>1013</v>
      </c>
      <c r="B203">
        <v>202</v>
      </c>
      <c r="C203" t="s">
        <v>1014</v>
      </c>
      <c r="D203">
        <v>0</v>
      </c>
      <c r="E203" t="s">
        <v>1015</v>
      </c>
      <c r="F203">
        <v>0</v>
      </c>
      <c r="G203" t="s">
        <v>1016</v>
      </c>
      <c r="H203">
        <v>2</v>
      </c>
      <c r="I203" t="s">
        <v>749</v>
      </c>
      <c r="J203" t="s">
        <v>1218</v>
      </c>
    </row>
    <row r="204" spans="1:10" x14ac:dyDescent="0.25">
      <c r="A204" t="s">
        <v>1013</v>
      </c>
      <c r="B204">
        <v>203</v>
      </c>
      <c r="C204" t="s">
        <v>1014</v>
      </c>
      <c r="D204">
        <v>0</v>
      </c>
      <c r="E204" t="s">
        <v>1015</v>
      </c>
      <c r="F204">
        <v>0</v>
      </c>
      <c r="G204" t="s">
        <v>1016</v>
      </c>
      <c r="H204">
        <v>3</v>
      </c>
      <c r="I204" t="s">
        <v>749</v>
      </c>
      <c r="J204" t="s">
        <v>1219</v>
      </c>
    </row>
    <row r="205" spans="1:10" x14ac:dyDescent="0.25">
      <c r="A205" t="s">
        <v>1013</v>
      </c>
      <c r="B205">
        <v>204</v>
      </c>
      <c r="C205" t="s">
        <v>1014</v>
      </c>
      <c r="D205">
        <v>0</v>
      </c>
      <c r="E205" t="s">
        <v>1015</v>
      </c>
      <c r="F205">
        <v>0</v>
      </c>
      <c r="G205" t="s">
        <v>1016</v>
      </c>
      <c r="H205">
        <v>3</v>
      </c>
      <c r="I205" t="s">
        <v>749</v>
      </c>
      <c r="J205" t="s">
        <v>1220</v>
      </c>
    </row>
    <row r="206" spans="1:10" x14ac:dyDescent="0.25">
      <c r="A206" t="s">
        <v>1013</v>
      </c>
      <c r="B206">
        <v>205</v>
      </c>
      <c r="C206" t="s">
        <v>1014</v>
      </c>
      <c r="D206">
        <v>0</v>
      </c>
      <c r="E206" t="s">
        <v>1015</v>
      </c>
      <c r="F206">
        <v>0</v>
      </c>
      <c r="G206" t="s">
        <v>1016</v>
      </c>
      <c r="H206">
        <v>0</v>
      </c>
      <c r="I206" t="s">
        <v>749</v>
      </c>
      <c r="J206" t="s">
        <v>1221</v>
      </c>
    </row>
    <row r="207" spans="1:10" x14ac:dyDescent="0.25">
      <c r="A207" t="s">
        <v>1013</v>
      </c>
      <c r="B207">
        <v>206</v>
      </c>
      <c r="C207" t="s">
        <v>1014</v>
      </c>
      <c r="D207">
        <v>1</v>
      </c>
      <c r="E207" t="s">
        <v>1015</v>
      </c>
      <c r="F207">
        <v>0</v>
      </c>
      <c r="G207" t="s">
        <v>1016</v>
      </c>
      <c r="H207">
        <v>2</v>
      </c>
      <c r="I207" t="s">
        <v>749</v>
      </c>
      <c r="J207" t="s">
        <v>1222</v>
      </c>
    </row>
    <row r="208" spans="1:10" x14ac:dyDescent="0.25">
      <c r="A208" t="s">
        <v>1013</v>
      </c>
      <c r="B208">
        <v>207</v>
      </c>
      <c r="C208" t="s">
        <v>1014</v>
      </c>
      <c r="D208">
        <v>1</v>
      </c>
      <c r="E208" t="s">
        <v>1015</v>
      </c>
      <c r="F208">
        <v>0</v>
      </c>
      <c r="G208" t="s">
        <v>1016</v>
      </c>
      <c r="H208">
        <v>0</v>
      </c>
      <c r="I208" t="s">
        <v>749</v>
      </c>
      <c r="J208" t="s">
        <v>1223</v>
      </c>
    </row>
    <row r="209" spans="1:10" x14ac:dyDescent="0.25">
      <c r="A209" t="s">
        <v>1013</v>
      </c>
      <c r="B209">
        <v>208</v>
      </c>
      <c r="C209" t="s">
        <v>1014</v>
      </c>
      <c r="D209">
        <v>0</v>
      </c>
      <c r="E209" t="s">
        <v>1015</v>
      </c>
      <c r="F209">
        <v>0</v>
      </c>
      <c r="G209" t="s">
        <v>1016</v>
      </c>
      <c r="H209">
        <v>3</v>
      </c>
      <c r="I209" t="s">
        <v>749</v>
      </c>
      <c r="J209" t="s">
        <v>1224</v>
      </c>
    </row>
    <row r="210" spans="1:10" x14ac:dyDescent="0.25">
      <c r="A210" t="s">
        <v>1013</v>
      </c>
      <c r="B210">
        <v>209</v>
      </c>
      <c r="C210" t="s">
        <v>1014</v>
      </c>
      <c r="D210">
        <v>0</v>
      </c>
      <c r="E210" t="s">
        <v>1015</v>
      </c>
      <c r="F210">
        <v>0</v>
      </c>
      <c r="G210" t="s">
        <v>1016</v>
      </c>
      <c r="H210">
        <v>2</v>
      </c>
      <c r="I210" t="s">
        <v>749</v>
      </c>
      <c r="J210" t="s">
        <v>1225</v>
      </c>
    </row>
    <row r="211" spans="1:10" x14ac:dyDescent="0.25">
      <c r="A211" t="s">
        <v>1013</v>
      </c>
      <c r="B211">
        <v>210</v>
      </c>
      <c r="C211" t="s">
        <v>1014</v>
      </c>
      <c r="D211">
        <v>2</v>
      </c>
      <c r="E211" t="s">
        <v>1015</v>
      </c>
      <c r="F211">
        <v>0</v>
      </c>
      <c r="G211" t="s">
        <v>1016</v>
      </c>
      <c r="H211">
        <v>1</v>
      </c>
      <c r="I211" t="s">
        <v>749</v>
      </c>
      <c r="J211" t="s">
        <v>1226</v>
      </c>
    </row>
    <row r="212" spans="1:10" x14ac:dyDescent="0.25">
      <c r="A212" t="s">
        <v>1013</v>
      </c>
      <c r="B212">
        <v>211</v>
      </c>
      <c r="C212" t="s">
        <v>1014</v>
      </c>
      <c r="D212">
        <v>0</v>
      </c>
      <c r="E212" t="s">
        <v>1015</v>
      </c>
      <c r="F212">
        <v>0</v>
      </c>
      <c r="G212" t="s">
        <v>1016</v>
      </c>
      <c r="H212">
        <v>0</v>
      </c>
      <c r="I212" t="s">
        <v>749</v>
      </c>
      <c r="J212" t="s">
        <v>1227</v>
      </c>
    </row>
    <row r="213" spans="1:10" x14ac:dyDescent="0.25">
      <c r="A213" t="s">
        <v>1013</v>
      </c>
      <c r="B213">
        <v>212</v>
      </c>
      <c r="C213" t="s">
        <v>1014</v>
      </c>
      <c r="D213">
        <v>0</v>
      </c>
      <c r="E213" t="s">
        <v>1015</v>
      </c>
      <c r="F213">
        <v>0</v>
      </c>
      <c r="G213" t="s">
        <v>1016</v>
      </c>
      <c r="H213">
        <v>0</v>
      </c>
      <c r="I213" t="s">
        <v>749</v>
      </c>
      <c r="J213" t="s">
        <v>1228</v>
      </c>
    </row>
    <row r="214" spans="1:10" x14ac:dyDescent="0.25">
      <c r="A214" t="s">
        <v>1013</v>
      </c>
      <c r="B214">
        <v>213</v>
      </c>
      <c r="C214" t="s">
        <v>1014</v>
      </c>
      <c r="D214">
        <v>0</v>
      </c>
      <c r="E214" t="s">
        <v>1015</v>
      </c>
      <c r="F214">
        <v>0</v>
      </c>
      <c r="G214" t="s">
        <v>1016</v>
      </c>
      <c r="H214">
        <v>2</v>
      </c>
      <c r="I214" t="s">
        <v>749</v>
      </c>
      <c r="J214" t="s">
        <v>1229</v>
      </c>
    </row>
    <row r="215" spans="1:10" x14ac:dyDescent="0.25">
      <c r="A215" t="s">
        <v>1013</v>
      </c>
      <c r="B215">
        <v>214</v>
      </c>
      <c r="C215" t="s">
        <v>1014</v>
      </c>
      <c r="D215">
        <v>0</v>
      </c>
      <c r="E215" t="s">
        <v>1015</v>
      </c>
      <c r="F215">
        <v>0</v>
      </c>
      <c r="G215" t="s">
        <v>1016</v>
      </c>
      <c r="H215">
        <v>3</v>
      </c>
      <c r="I215" t="s">
        <v>749</v>
      </c>
      <c r="J215" t="s">
        <v>1230</v>
      </c>
    </row>
    <row r="216" spans="1:10" x14ac:dyDescent="0.25">
      <c r="A216" t="s">
        <v>1013</v>
      </c>
      <c r="B216">
        <v>215</v>
      </c>
      <c r="C216" t="s">
        <v>1014</v>
      </c>
      <c r="D216">
        <v>2</v>
      </c>
      <c r="E216" t="s">
        <v>1015</v>
      </c>
      <c r="F216">
        <v>0</v>
      </c>
      <c r="G216" t="s">
        <v>1016</v>
      </c>
      <c r="H216">
        <v>1</v>
      </c>
      <c r="I216" t="s">
        <v>749</v>
      </c>
      <c r="J216" t="s">
        <v>1231</v>
      </c>
    </row>
    <row r="217" spans="1:10" x14ac:dyDescent="0.25">
      <c r="A217" t="s">
        <v>1013</v>
      </c>
      <c r="B217">
        <v>216</v>
      </c>
      <c r="C217" t="s">
        <v>1014</v>
      </c>
      <c r="D217">
        <v>0</v>
      </c>
      <c r="E217" t="s">
        <v>1015</v>
      </c>
      <c r="F217">
        <v>0</v>
      </c>
      <c r="G217" t="s">
        <v>1016</v>
      </c>
      <c r="H217">
        <v>2</v>
      </c>
      <c r="I217" t="s">
        <v>749</v>
      </c>
      <c r="J217" t="s">
        <v>1232</v>
      </c>
    </row>
    <row r="218" spans="1:10" x14ac:dyDescent="0.25">
      <c r="A218" t="s">
        <v>1013</v>
      </c>
      <c r="B218">
        <v>217</v>
      </c>
      <c r="C218" t="s">
        <v>1014</v>
      </c>
      <c r="D218">
        <v>1</v>
      </c>
      <c r="E218" t="s">
        <v>1015</v>
      </c>
      <c r="F218">
        <v>1</v>
      </c>
      <c r="G218" t="s">
        <v>1016</v>
      </c>
      <c r="H218">
        <v>1</v>
      </c>
      <c r="I218" t="s">
        <v>749</v>
      </c>
      <c r="J218" t="s">
        <v>1233</v>
      </c>
    </row>
    <row r="219" spans="1:10" x14ac:dyDescent="0.25">
      <c r="A219" t="s">
        <v>1013</v>
      </c>
      <c r="B219">
        <v>218</v>
      </c>
      <c r="C219" t="s">
        <v>1014</v>
      </c>
      <c r="D219">
        <v>0</v>
      </c>
      <c r="E219" t="s">
        <v>1015</v>
      </c>
      <c r="F219">
        <v>1</v>
      </c>
      <c r="G219" t="s">
        <v>1016</v>
      </c>
      <c r="H219">
        <v>2</v>
      </c>
      <c r="I219" t="s">
        <v>749</v>
      </c>
      <c r="J219" t="s">
        <v>1234</v>
      </c>
    </row>
    <row r="220" spans="1:10" x14ac:dyDescent="0.25">
      <c r="A220" t="s">
        <v>1013</v>
      </c>
      <c r="B220">
        <v>219</v>
      </c>
      <c r="C220" t="s">
        <v>1014</v>
      </c>
      <c r="D220">
        <v>0</v>
      </c>
      <c r="E220" t="s">
        <v>1015</v>
      </c>
      <c r="F220">
        <v>0</v>
      </c>
      <c r="G220" t="s">
        <v>1016</v>
      </c>
      <c r="H220">
        <v>2</v>
      </c>
      <c r="I220" t="s">
        <v>749</v>
      </c>
      <c r="J220" t="s">
        <v>1235</v>
      </c>
    </row>
    <row r="221" spans="1:10" x14ac:dyDescent="0.25">
      <c r="A221" t="s">
        <v>1013</v>
      </c>
      <c r="B221">
        <v>220</v>
      </c>
      <c r="C221" t="s">
        <v>1014</v>
      </c>
      <c r="D221">
        <v>0</v>
      </c>
      <c r="E221" t="s">
        <v>1015</v>
      </c>
      <c r="F221">
        <v>0</v>
      </c>
      <c r="G221" t="s">
        <v>1016</v>
      </c>
      <c r="H221">
        <v>3</v>
      </c>
      <c r="I221" t="s">
        <v>749</v>
      </c>
      <c r="J221" t="s">
        <v>1236</v>
      </c>
    </row>
    <row r="222" spans="1:10" x14ac:dyDescent="0.25">
      <c r="A222" t="s">
        <v>1013</v>
      </c>
      <c r="B222">
        <v>221</v>
      </c>
      <c r="C222" t="s">
        <v>1014</v>
      </c>
      <c r="D222">
        <v>0</v>
      </c>
      <c r="E222" t="s">
        <v>1015</v>
      </c>
      <c r="F222">
        <v>2</v>
      </c>
      <c r="G222" t="s">
        <v>1016</v>
      </c>
      <c r="H222">
        <v>1</v>
      </c>
      <c r="I222" t="s">
        <v>749</v>
      </c>
      <c r="J222" t="s">
        <v>1237</v>
      </c>
    </row>
    <row r="223" spans="1:10" x14ac:dyDescent="0.25">
      <c r="A223" t="s">
        <v>1013</v>
      </c>
      <c r="B223">
        <v>222</v>
      </c>
      <c r="C223" t="s">
        <v>1014</v>
      </c>
      <c r="D223">
        <v>1</v>
      </c>
      <c r="E223" t="s">
        <v>1015</v>
      </c>
      <c r="F223">
        <v>0</v>
      </c>
      <c r="G223" t="s">
        <v>1016</v>
      </c>
      <c r="H223">
        <v>2</v>
      </c>
      <c r="I223" t="s">
        <v>749</v>
      </c>
      <c r="J223" t="s">
        <v>1238</v>
      </c>
    </row>
    <row r="224" spans="1:10" x14ac:dyDescent="0.25">
      <c r="A224" t="s">
        <v>1013</v>
      </c>
      <c r="B224">
        <v>223</v>
      </c>
      <c r="C224" t="s">
        <v>1014</v>
      </c>
      <c r="D224">
        <v>2</v>
      </c>
      <c r="E224" t="s">
        <v>1015</v>
      </c>
      <c r="F224">
        <v>0</v>
      </c>
      <c r="G224" t="s">
        <v>1016</v>
      </c>
      <c r="H224">
        <v>1</v>
      </c>
      <c r="I224" t="s">
        <v>749</v>
      </c>
      <c r="J224" t="s">
        <v>1239</v>
      </c>
    </row>
    <row r="225" spans="1:10" x14ac:dyDescent="0.25">
      <c r="A225" t="s">
        <v>1013</v>
      </c>
      <c r="B225">
        <v>224</v>
      </c>
      <c r="C225" t="s">
        <v>1014</v>
      </c>
      <c r="D225">
        <v>0</v>
      </c>
      <c r="E225" t="s">
        <v>1015</v>
      </c>
      <c r="F225">
        <v>0</v>
      </c>
      <c r="G225" t="s">
        <v>1016</v>
      </c>
      <c r="H225">
        <v>3</v>
      </c>
      <c r="I225" t="s">
        <v>749</v>
      </c>
      <c r="J225" t="s">
        <v>1240</v>
      </c>
    </row>
    <row r="226" spans="1:10" x14ac:dyDescent="0.25">
      <c r="A226" t="s">
        <v>1013</v>
      </c>
      <c r="B226">
        <v>225</v>
      </c>
      <c r="C226" t="s">
        <v>1014</v>
      </c>
      <c r="D226">
        <v>0</v>
      </c>
      <c r="E226" t="s">
        <v>1015</v>
      </c>
      <c r="F226">
        <v>1</v>
      </c>
      <c r="G226" t="s">
        <v>1016</v>
      </c>
      <c r="H226">
        <v>2</v>
      </c>
      <c r="I226" t="s">
        <v>749</v>
      </c>
      <c r="J226" t="s">
        <v>1241</v>
      </c>
    </row>
    <row r="227" spans="1:10" x14ac:dyDescent="0.25">
      <c r="A227" t="s">
        <v>1013</v>
      </c>
      <c r="B227">
        <v>226</v>
      </c>
      <c r="C227" t="s">
        <v>1014</v>
      </c>
      <c r="D227">
        <v>0</v>
      </c>
      <c r="E227" t="s">
        <v>1015</v>
      </c>
      <c r="F227">
        <v>0</v>
      </c>
      <c r="G227" t="s">
        <v>1016</v>
      </c>
      <c r="H227">
        <v>3</v>
      </c>
      <c r="I227" t="s">
        <v>749</v>
      </c>
      <c r="J227" t="s">
        <v>1242</v>
      </c>
    </row>
    <row r="228" spans="1:10" x14ac:dyDescent="0.25">
      <c r="A228" t="s">
        <v>1013</v>
      </c>
      <c r="B228">
        <v>227</v>
      </c>
      <c r="C228" t="s">
        <v>1014</v>
      </c>
      <c r="D228">
        <v>0</v>
      </c>
      <c r="E228" t="s">
        <v>1015</v>
      </c>
      <c r="F228">
        <v>0</v>
      </c>
      <c r="G228" t="s">
        <v>1016</v>
      </c>
      <c r="H228">
        <v>1</v>
      </c>
      <c r="I228" t="s">
        <v>749</v>
      </c>
      <c r="J228" t="s">
        <v>1243</v>
      </c>
    </row>
    <row r="229" spans="1:10" x14ac:dyDescent="0.25">
      <c r="A229" t="s">
        <v>1013</v>
      </c>
      <c r="B229">
        <v>228</v>
      </c>
      <c r="C229" t="s">
        <v>1014</v>
      </c>
      <c r="D229">
        <v>1</v>
      </c>
      <c r="E229" t="s">
        <v>1015</v>
      </c>
      <c r="F229">
        <v>0</v>
      </c>
      <c r="G229" t="s">
        <v>1016</v>
      </c>
      <c r="H229">
        <v>2</v>
      </c>
      <c r="I229" t="s">
        <v>749</v>
      </c>
      <c r="J229" t="s">
        <v>1244</v>
      </c>
    </row>
    <row r="230" spans="1:10" x14ac:dyDescent="0.25">
      <c r="A230" t="s">
        <v>1013</v>
      </c>
      <c r="B230">
        <v>229</v>
      </c>
      <c r="C230" t="s">
        <v>1014</v>
      </c>
      <c r="D230">
        <v>0</v>
      </c>
      <c r="E230" t="s">
        <v>1015</v>
      </c>
      <c r="F230">
        <v>0</v>
      </c>
      <c r="G230" t="s">
        <v>1016</v>
      </c>
      <c r="H230">
        <v>1</v>
      </c>
      <c r="I230" t="s">
        <v>749</v>
      </c>
      <c r="J230" t="s">
        <v>1245</v>
      </c>
    </row>
    <row r="231" spans="1:10" x14ac:dyDescent="0.25">
      <c r="A231" t="s">
        <v>1013</v>
      </c>
      <c r="B231">
        <v>230</v>
      </c>
      <c r="C231" t="s">
        <v>1014</v>
      </c>
      <c r="D231">
        <v>2</v>
      </c>
      <c r="E231" t="s">
        <v>1015</v>
      </c>
      <c r="F231">
        <v>0</v>
      </c>
      <c r="G231" t="s">
        <v>1016</v>
      </c>
      <c r="H231">
        <v>0</v>
      </c>
      <c r="I231" t="s">
        <v>749</v>
      </c>
      <c r="J231" t="s">
        <v>1246</v>
      </c>
    </row>
    <row r="232" spans="1:10" x14ac:dyDescent="0.25">
      <c r="A232" t="s">
        <v>1013</v>
      </c>
      <c r="B232">
        <v>231</v>
      </c>
      <c r="C232" t="s">
        <v>1014</v>
      </c>
      <c r="D232">
        <v>0</v>
      </c>
      <c r="E232" t="s">
        <v>1015</v>
      </c>
      <c r="F232">
        <v>0</v>
      </c>
      <c r="G232" t="s">
        <v>1016</v>
      </c>
      <c r="H232">
        <v>0</v>
      </c>
      <c r="I232" t="s">
        <v>749</v>
      </c>
      <c r="J232" t="s">
        <v>1247</v>
      </c>
    </row>
    <row r="233" spans="1:10" x14ac:dyDescent="0.25">
      <c r="A233" t="s">
        <v>1013</v>
      </c>
      <c r="B233">
        <v>232</v>
      </c>
      <c r="C233" t="s">
        <v>1014</v>
      </c>
      <c r="D233">
        <v>0</v>
      </c>
      <c r="E233" t="s">
        <v>1015</v>
      </c>
      <c r="F233">
        <v>0</v>
      </c>
      <c r="G233" t="s">
        <v>1016</v>
      </c>
      <c r="H233">
        <v>0</v>
      </c>
      <c r="I233" t="s">
        <v>749</v>
      </c>
      <c r="J233" t="s">
        <v>1248</v>
      </c>
    </row>
    <row r="234" spans="1:10" x14ac:dyDescent="0.25">
      <c r="A234" t="s">
        <v>1013</v>
      </c>
      <c r="B234">
        <v>233</v>
      </c>
      <c r="C234" t="s">
        <v>1014</v>
      </c>
      <c r="D234">
        <v>1</v>
      </c>
      <c r="E234" t="s">
        <v>1015</v>
      </c>
      <c r="F234">
        <v>1</v>
      </c>
      <c r="G234" t="s">
        <v>1016</v>
      </c>
      <c r="H234">
        <v>1</v>
      </c>
      <c r="I234" t="s">
        <v>749</v>
      </c>
      <c r="J234" t="s">
        <v>1249</v>
      </c>
    </row>
    <row r="235" spans="1:10" x14ac:dyDescent="0.25">
      <c r="A235" t="s">
        <v>1013</v>
      </c>
      <c r="B235">
        <v>234</v>
      </c>
      <c r="C235" t="s">
        <v>1014</v>
      </c>
      <c r="D235">
        <v>0</v>
      </c>
      <c r="E235" t="s">
        <v>1015</v>
      </c>
      <c r="F235">
        <v>0</v>
      </c>
      <c r="G235" t="s">
        <v>1016</v>
      </c>
      <c r="H235">
        <v>1</v>
      </c>
      <c r="I235" t="s">
        <v>749</v>
      </c>
      <c r="J235" t="s">
        <v>1250</v>
      </c>
    </row>
    <row r="236" spans="1:10" x14ac:dyDescent="0.25">
      <c r="A236" t="s">
        <v>1013</v>
      </c>
      <c r="B236">
        <v>235</v>
      </c>
      <c r="C236" t="s">
        <v>1014</v>
      </c>
      <c r="D236">
        <v>0</v>
      </c>
      <c r="E236" t="s">
        <v>1015</v>
      </c>
      <c r="F236">
        <v>0</v>
      </c>
      <c r="G236" t="s">
        <v>1016</v>
      </c>
      <c r="H236">
        <v>0</v>
      </c>
      <c r="I236" t="s">
        <v>749</v>
      </c>
      <c r="J236" t="s">
        <v>1251</v>
      </c>
    </row>
    <row r="237" spans="1:10" x14ac:dyDescent="0.25">
      <c r="A237" t="s">
        <v>1013</v>
      </c>
      <c r="B237">
        <v>236</v>
      </c>
      <c r="C237" t="s">
        <v>1014</v>
      </c>
      <c r="D237">
        <v>0</v>
      </c>
      <c r="E237" t="s">
        <v>1015</v>
      </c>
      <c r="F237">
        <v>0</v>
      </c>
      <c r="G237" t="s">
        <v>1016</v>
      </c>
      <c r="H237">
        <v>0</v>
      </c>
      <c r="I237" t="s">
        <v>749</v>
      </c>
      <c r="J237" t="s">
        <v>1252</v>
      </c>
    </row>
    <row r="238" spans="1:10" x14ac:dyDescent="0.25">
      <c r="A238" t="s">
        <v>1013</v>
      </c>
      <c r="B238">
        <v>237</v>
      </c>
      <c r="C238" t="s">
        <v>1014</v>
      </c>
      <c r="D238">
        <v>0</v>
      </c>
      <c r="E238" t="s">
        <v>1015</v>
      </c>
      <c r="F238">
        <v>0</v>
      </c>
      <c r="G238" t="s">
        <v>1016</v>
      </c>
      <c r="H238">
        <v>0</v>
      </c>
      <c r="I238" t="s">
        <v>749</v>
      </c>
      <c r="J238" t="s">
        <v>1253</v>
      </c>
    </row>
    <row r="239" spans="1:10" x14ac:dyDescent="0.25">
      <c r="A239" t="s">
        <v>1013</v>
      </c>
      <c r="B239">
        <v>238</v>
      </c>
      <c r="C239" t="s">
        <v>1014</v>
      </c>
      <c r="D239">
        <v>2</v>
      </c>
      <c r="E239" t="s">
        <v>1015</v>
      </c>
      <c r="F239">
        <v>0</v>
      </c>
      <c r="G239" t="s">
        <v>1016</v>
      </c>
      <c r="H239">
        <v>1</v>
      </c>
      <c r="I239" t="s">
        <v>749</v>
      </c>
      <c r="J239" t="s">
        <v>1254</v>
      </c>
    </row>
    <row r="240" spans="1:10" x14ac:dyDescent="0.25">
      <c r="A240" t="s">
        <v>1013</v>
      </c>
      <c r="B240">
        <v>239</v>
      </c>
      <c r="C240" t="s">
        <v>1014</v>
      </c>
      <c r="D240">
        <v>0</v>
      </c>
      <c r="E240" t="s">
        <v>1015</v>
      </c>
      <c r="F240">
        <v>0</v>
      </c>
      <c r="G240" t="s">
        <v>1016</v>
      </c>
      <c r="H240">
        <v>0</v>
      </c>
      <c r="I240" t="s">
        <v>749</v>
      </c>
      <c r="J240" t="s">
        <v>1255</v>
      </c>
    </row>
    <row r="241" spans="1:10" x14ac:dyDescent="0.25">
      <c r="A241" t="s">
        <v>1013</v>
      </c>
      <c r="B241">
        <v>240</v>
      </c>
      <c r="C241" t="s">
        <v>1014</v>
      </c>
      <c r="D241">
        <v>0</v>
      </c>
      <c r="E241" t="s">
        <v>1015</v>
      </c>
      <c r="F241">
        <v>0</v>
      </c>
      <c r="G241" t="s">
        <v>1016</v>
      </c>
      <c r="H241">
        <v>0</v>
      </c>
      <c r="I241" t="s">
        <v>749</v>
      </c>
      <c r="J241" t="s">
        <v>1256</v>
      </c>
    </row>
    <row r="242" spans="1:10" x14ac:dyDescent="0.25">
      <c r="A242" t="s">
        <v>1013</v>
      </c>
      <c r="B242">
        <v>241</v>
      </c>
      <c r="C242" t="s">
        <v>1014</v>
      </c>
      <c r="D242">
        <v>0</v>
      </c>
      <c r="E242" t="s">
        <v>1015</v>
      </c>
      <c r="F242">
        <v>0</v>
      </c>
      <c r="G242" t="s">
        <v>1016</v>
      </c>
      <c r="H242">
        <v>1</v>
      </c>
      <c r="I242" t="s">
        <v>749</v>
      </c>
      <c r="J242" t="s">
        <v>1257</v>
      </c>
    </row>
    <row r="243" spans="1:10" x14ac:dyDescent="0.25">
      <c r="A243" t="s">
        <v>1013</v>
      </c>
      <c r="B243">
        <v>242</v>
      </c>
      <c r="C243" t="s">
        <v>1014</v>
      </c>
      <c r="D243">
        <v>0</v>
      </c>
      <c r="E243" t="s">
        <v>1015</v>
      </c>
      <c r="F243">
        <v>0</v>
      </c>
      <c r="G243" t="s">
        <v>1016</v>
      </c>
      <c r="H243">
        <v>1</v>
      </c>
      <c r="I243" t="s">
        <v>749</v>
      </c>
      <c r="J243" t="s">
        <v>1258</v>
      </c>
    </row>
    <row r="244" spans="1:10" x14ac:dyDescent="0.25">
      <c r="A244" t="s">
        <v>1013</v>
      </c>
      <c r="B244">
        <v>243</v>
      </c>
      <c r="C244" t="s">
        <v>1014</v>
      </c>
      <c r="D244">
        <v>0</v>
      </c>
      <c r="E244" t="s">
        <v>1015</v>
      </c>
      <c r="F244">
        <v>0</v>
      </c>
      <c r="G244" t="s">
        <v>1016</v>
      </c>
      <c r="H244">
        <v>0</v>
      </c>
      <c r="I244" t="s">
        <v>749</v>
      </c>
      <c r="J244" t="s">
        <v>1259</v>
      </c>
    </row>
    <row r="245" spans="1:10" x14ac:dyDescent="0.25">
      <c r="A245" t="s">
        <v>1013</v>
      </c>
      <c r="B245">
        <v>244</v>
      </c>
      <c r="C245" t="s">
        <v>1014</v>
      </c>
      <c r="D245">
        <v>3</v>
      </c>
      <c r="E245" t="s">
        <v>1015</v>
      </c>
      <c r="F245">
        <v>0</v>
      </c>
      <c r="G245" t="s">
        <v>1016</v>
      </c>
      <c r="H245">
        <v>0</v>
      </c>
      <c r="I245" t="s">
        <v>749</v>
      </c>
      <c r="J245" t="s">
        <v>1260</v>
      </c>
    </row>
    <row r="246" spans="1:10" x14ac:dyDescent="0.25">
      <c r="A246" t="s">
        <v>1013</v>
      </c>
      <c r="B246">
        <v>245</v>
      </c>
      <c r="C246" t="s">
        <v>1014</v>
      </c>
      <c r="D246">
        <v>3</v>
      </c>
      <c r="E246" t="s">
        <v>1015</v>
      </c>
      <c r="F246">
        <v>0</v>
      </c>
      <c r="G246" t="s">
        <v>1016</v>
      </c>
      <c r="H246">
        <v>0</v>
      </c>
      <c r="I246" t="s">
        <v>749</v>
      </c>
      <c r="J246" t="s">
        <v>1261</v>
      </c>
    </row>
    <row r="247" spans="1:10" x14ac:dyDescent="0.25">
      <c r="A247" t="s">
        <v>1013</v>
      </c>
      <c r="B247">
        <v>246</v>
      </c>
      <c r="C247" t="s">
        <v>1014</v>
      </c>
      <c r="D247">
        <v>0</v>
      </c>
      <c r="E247" t="s">
        <v>1015</v>
      </c>
      <c r="F247">
        <v>0</v>
      </c>
      <c r="G247" t="s">
        <v>1016</v>
      </c>
      <c r="H247">
        <v>3</v>
      </c>
      <c r="I247" t="s">
        <v>749</v>
      </c>
      <c r="J247" t="s">
        <v>1262</v>
      </c>
    </row>
    <row r="248" spans="1:10" x14ac:dyDescent="0.25">
      <c r="A248" t="s">
        <v>1013</v>
      </c>
      <c r="B248">
        <v>247</v>
      </c>
      <c r="C248" t="s">
        <v>1014</v>
      </c>
      <c r="D248">
        <v>1</v>
      </c>
      <c r="E248" t="s">
        <v>1015</v>
      </c>
      <c r="F248">
        <v>0</v>
      </c>
      <c r="G248" t="s">
        <v>1016</v>
      </c>
      <c r="H248">
        <v>2</v>
      </c>
      <c r="I248" t="s">
        <v>749</v>
      </c>
      <c r="J248" t="s">
        <v>1263</v>
      </c>
    </row>
    <row r="249" spans="1:10" x14ac:dyDescent="0.25">
      <c r="A249" t="s">
        <v>1013</v>
      </c>
      <c r="B249">
        <v>248</v>
      </c>
      <c r="C249" t="s">
        <v>1014</v>
      </c>
      <c r="D249">
        <v>1</v>
      </c>
      <c r="E249" t="s">
        <v>1015</v>
      </c>
      <c r="F249">
        <v>0</v>
      </c>
      <c r="G249" t="s">
        <v>1016</v>
      </c>
      <c r="H249">
        <v>0</v>
      </c>
      <c r="I249" t="s">
        <v>749</v>
      </c>
      <c r="J249" t="s">
        <v>1264</v>
      </c>
    </row>
    <row r="250" spans="1:10" x14ac:dyDescent="0.25">
      <c r="A250" t="s">
        <v>1013</v>
      </c>
      <c r="B250">
        <v>249</v>
      </c>
      <c r="C250" t="s">
        <v>1014</v>
      </c>
      <c r="D250">
        <v>0</v>
      </c>
      <c r="E250" t="s">
        <v>1015</v>
      </c>
      <c r="F250">
        <v>0</v>
      </c>
      <c r="G250" t="s">
        <v>1016</v>
      </c>
      <c r="H250">
        <v>2</v>
      </c>
      <c r="I250" t="s">
        <v>749</v>
      </c>
      <c r="J250" t="s">
        <v>1265</v>
      </c>
    </row>
    <row r="251" spans="1:10" x14ac:dyDescent="0.25">
      <c r="A251" t="s">
        <v>1013</v>
      </c>
      <c r="B251">
        <v>250</v>
      </c>
      <c r="C251" t="s">
        <v>1014</v>
      </c>
      <c r="D251">
        <v>0</v>
      </c>
      <c r="E251" t="s">
        <v>1015</v>
      </c>
      <c r="F251">
        <v>0</v>
      </c>
      <c r="G251" t="s">
        <v>1016</v>
      </c>
      <c r="H251">
        <v>0</v>
      </c>
      <c r="I251" t="s">
        <v>749</v>
      </c>
      <c r="J251" t="s">
        <v>1266</v>
      </c>
    </row>
    <row r="252" spans="1:10" x14ac:dyDescent="0.25">
      <c r="A252" t="s">
        <v>1013</v>
      </c>
      <c r="B252">
        <v>251</v>
      </c>
      <c r="C252" t="s">
        <v>1014</v>
      </c>
      <c r="D252">
        <v>0</v>
      </c>
      <c r="E252" t="s">
        <v>1015</v>
      </c>
      <c r="F252">
        <v>0</v>
      </c>
      <c r="G252" t="s">
        <v>1016</v>
      </c>
      <c r="H252">
        <v>1</v>
      </c>
      <c r="I252" t="s">
        <v>749</v>
      </c>
      <c r="J252" t="s">
        <v>1267</v>
      </c>
    </row>
    <row r="253" spans="1:10" x14ac:dyDescent="0.25">
      <c r="A253" t="s">
        <v>1013</v>
      </c>
      <c r="B253">
        <v>252</v>
      </c>
      <c r="C253" t="s">
        <v>1014</v>
      </c>
      <c r="D253">
        <v>2</v>
      </c>
      <c r="E253" t="s">
        <v>1015</v>
      </c>
      <c r="F253">
        <v>0</v>
      </c>
      <c r="G253" t="s">
        <v>1016</v>
      </c>
      <c r="H253">
        <v>1</v>
      </c>
      <c r="I253" t="s">
        <v>749</v>
      </c>
      <c r="J253" t="s">
        <v>1268</v>
      </c>
    </row>
    <row r="254" spans="1:10" x14ac:dyDescent="0.25">
      <c r="A254" t="s">
        <v>1013</v>
      </c>
      <c r="B254">
        <v>253</v>
      </c>
      <c r="C254" t="s">
        <v>1014</v>
      </c>
      <c r="D254">
        <v>0</v>
      </c>
      <c r="E254" t="s">
        <v>1015</v>
      </c>
      <c r="F254">
        <v>0</v>
      </c>
      <c r="G254" t="s">
        <v>1016</v>
      </c>
      <c r="H254">
        <v>2</v>
      </c>
      <c r="I254" t="s">
        <v>749</v>
      </c>
      <c r="J254" t="s">
        <v>1269</v>
      </c>
    </row>
    <row r="255" spans="1:10" x14ac:dyDescent="0.25">
      <c r="A255" t="s">
        <v>1013</v>
      </c>
      <c r="B255">
        <v>254</v>
      </c>
      <c r="C255" t="s">
        <v>1014</v>
      </c>
      <c r="D255">
        <v>1</v>
      </c>
      <c r="E255" t="s">
        <v>1015</v>
      </c>
      <c r="F255">
        <v>0</v>
      </c>
      <c r="G255" t="s">
        <v>1016</v>
      </c>
      <c r="H255">
        <v>1</v>
      </c>
      <c r="I255" t="s">
        <v>749</v>
      </c>
      <c r="J255" t="s">
        <v>1270</v>
      </c>
    </row>
    <row r="256" spans="1:10" x14ac:dyDescent="0.25">
      <c r="A256" t="s">
        <v>1013</v>
      </c>
      <c r="B256">
        <v>255</v>
      </c>
      <c r="C256" t="s">
        <v>1014</v>
      </c>
      <c r="D256">
        <v>0</v>
      </c>
      <c r="E256" t="s">
        <v>1015</v>
      </c>
      <c r="F256">
        <v>0</v>
      </c>
      <c r="G256" t="s">
        <v>1016</v>
      </c>
      <c r="H256">
        <v>0</v>
      </c>
      <c r="I256" t="s">
        <v>749</v>
      </c>
      <c r="J256" t="s">
        <v>1271</v>
      </c>
    </row>
    <row r="257" spans="1:10" x14ac:dyDescent="0.25">
      <c r="A257" t="s">
        <v>1013</v>
      </c>
      <c r="B257">
        <v>256</v>
      </c>
      <c r="C257" t="s">
        <v>1014</v>
      </c>
      <c r="D257">
        <v>0</v>
      </c>
      <c r="E257" t="s">
        <v>1015</v>
      </c>
      <c r="F257">
        <v>0</v>
      </c>
      <c r="G257" t="s">
        <v>1016</v>
      </c>
      <c r="H257">
        <v>1</v>
      </c>
      <c r="I257" t="s">
        <v>749</v>
      </c>
      <c r="J257" t="s">
        <v>1272</v>
      </c>
    </row>
    <row r="258" spans="1:10" x14ac:dyDescent="0.25">
      <c r="A258" t="s">
        <v>1013</v>
      </c>
      <c r="B258">
        <v>257</v>
      </c>
      <c r="C258" t="s">
        <v>1014</v>
      </c>
      <c r="D258">
        <v>1</v>
      </c>
      <c r="E258" t="s">
        <v>1015</v>
      </c>
      <c r="F258">
        <v>0</v>
      </c>
      <c r="G258" t="s">
        <v>1016</v>
      </c>
      <c r="H258">
        <v>2</v>
      </c>
      <c r="I258" t="s">
        <v>749</v>
      </c>
      <c r="J258" t="s">
        <v>1273</v>
      </c>
    </row>
    <row r="259" spans="1:10" x14ac:dyDescent="0.25">
      <c r="A259" t="s">
        <v>1013</v>
      </c>
      <c r="B259">
        <v>258</v>
      </c>
      <c r="C259" t="s">
        <v>1014</v>
      </c>
      <c r="D259">
        <v>0</v>
      </c>
      <c r="E259" t="s">
        <v>1015</v>
      </c>
      <c r="F259">
        <v>0</v>
      </c>
      <c r="G259" t="s">
        <v>1016</v>
      </c>
      <c r="H259">
        <v>1</v>
      </c>
      <c r="I259" t="s">
        <v>749</v>
      </c>
      <c r="J259" t="s">
        <v>1274</v>
      </c>
    </row>
    <row r="260" spans="1:10" x14ac:dyDescent="0.25">
      <c r="A260" t="s">
        <v>1013</v>
      </c>
      <c r="B260">
        <v>259</v>
      </c>
      <c r="C260" t="s">
        <v>1014</v>
      </c>
      <c r="D260">
        <v>0</v>
      </c>
      <c r="E260" t="s">
        <v>1015</v>
      </c>
      <c r="F260">
        <v>0</v>
      </c>
      <c r="G260" t="s">
        <v>1016</v>
      </c>
      <c r="H260">
        <v>1</v>
      </c>
      <c r="I260" t="s">
        <v>749</v>
      </c>
      <c r="J260" t="s">
        <v>1275</v>
      </c>
    </row>
    <row r="261" spans="1:10" x14ac:dyDescent="0.25">
      <c r="A261" t="s">
        <v>1013</v>
      </c>
      <c r="B261">
        <v>260</v>
      </c>
      <c r="C261" t="s">
        <v>1014</v>
      </c>
      <c r="D261">
        <v>0</v>
      </c>
      <c r="E261" t="s">
        <v>1015</v>
      </c>
      <c r="F261">
        <v>0</v>
      </c>
      <c r="G261" t="s">
        <v>1016</v>
      </c>
      <c r="H261">
        <v>0</v>
      </c>
      <c r="I261" t="s">
        <v>749</v>
      </c>
      <c r="J261" t="s">
        <v>1276</v>
      </c>
    </row>
    <row r="262" spans="1:10" x14ac:dyDescent="0.25">
      <c r="A262" t="s">
        <v>1013</v>
      </c>
      <c r="B262">
        <v>261</v>
      </c>
      <c r="C262" t="s">
        <v>1014</v>
      </c>
      <c r="D262">
        <v>0</v>
      </c>
      <c r="E262" t="s">
        <v>1015</v>
      </c>
      <c r="F262">
        <v>0</v>
      </c>
      <c r="G262" t="s">
        <v>1016</v>
      </c>
      <c r="H262">
        <v>2</v>
      </c>
      <c r="I262" t="s">
        <v>749</v>
      </c>
      <c r="J262" t="s">
        <v>1277</v>
      </c>
    </row>
    <row r="263" spans="1:10" x14ac:dyDescent="0.25">
      <c r="A263" t="s">
        <v>1013</v>
      </c>
      <c r="B263">
        <v>262</v>
      </c>
      <c r="C263" t="s">
        <v>1014</v>
      </c>
      <c r="D263">
        <v>0</v>
      </c>
      <c r="E263" t="s">
        <v>1015</v>
      </c>
      <c r="F263">
        <v>0</v>
      </c>
      <c r="G263" t="s">
        <v>1016</v>
      </c>
      <c r="H263">
        <v>0</v>
      </c>
      <c r="I263" t="s">
        <v>749</v>
      </c>
      <c r="J263" t="s">
        <v>1278</v>
      </c>
    </row>
    <row r="264" spans="1:10" x14ac:dyDescent="0.25">
      <c r="A264" t="s">
        <v>1013</v>
      </c>
      <c r="B264">
        <v>263</v>
      </c>
      <c r="C264" t="s">
        <v>1014</v>
      </c>
      <c r="D264">
        <v>0</v>
      </c>
      <c r="E264" t="s">
        <v>1015</v>
      </c>
      <c r="F264">
        <v>0</v>
      </c>
      <c r="G264" t="s">
        <v>1016</v>
      </c>
      <c r="H264">
        <v>0</v>
      </c>
      <c r="I264" t="s">
        <v>749</v>
      </c>
      <c r="J264" t="s">
        <v>1279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A28D5-06BA-4D22-9E3E-8166E610BEA5}">
  <dimension ref="A1:AI2631"/>
  <sheetViews>
    <sheetView workbookViewId="0">
      <selection activeCell="O1" sqref="O1"/>
    </sheetView>
  </sheetViews>
  <sheetFormatPr defaultRowHeight="15" x14ac:dyDescent="0.25"/>
  <sheetData>
    <row r="1" spans="1:35" x14ac:dyDescent="0.25">
      <c r="B1" t="s">
        <v>62</v>
      </c>
      <c r="D1" t="s">
        <v>17</v>
      </c>
      <c r="F1" t="s">
        <v>63</v>
      </c>
      <c r="I1" t="s">
        <v>64</v>
      </c>
      <c r="L1" t="s">
        <v>60</v>
      </c>
      <c r="N1" t="s">
        <v>1280</v>
      </c>
      <c r="P1" t="s">
        <v>1281</v>
      </c>
      <c r="AI1" t="s">
        <v>1282</v>
      </c>
    </row>
    <row r="2" spans="1:35" x14ac:dyDescent="0.25">
      <c r="A2" t="s">
        <v>1013</v>
      </c>
      <c r="B2">
        <v>1</v>
      </c>
      <c r="C2" t="s">
        <v>1283</v>
      </c>
      <c r="D2">
        <v>1</v>
      </c>
      <c r="E2" t="s">
        <v>1284</v>
      </c>
      <c r="F2">
        <v>87</v>
      </c>
      <c r="G2" t="s">
        <v>1285</v>
      </c>
      <c r="H2" t="s">
        <v>191</v>
      </c>
      <c r="J2" t="s">
        <v>191</v>
      </c>
      <c r="K2" t="s">
        <v>1286</v>
      </c>
      <c r="L2" t="s">
        <v>1287</v>
      </c>
      <c r="M2" t="s">
        <v>1288</v>
      </c>
      <c r="N2">
        <v>1</v>
      </c>
      <c r="O2" t="s">
        <v>749</v>
      </c>
      <c r="P2" t="s">
        <v>1289</v>
      </c>
      <c r="AF2" t="s">
        <v>0</v>
      </c>
      <c r="AG2" t="s">
        <v>17</v>
      </c>
      <c r="AH2" t="s">
        <v>66</v>
      </c>
    </row>
    <row r="3" spans="1:35" x14ac:dyDescent="0.25">
      <c r="A3" t="s">
        <v>1013</v>
      </c>
      <c r="B3">
        <v>2</v>
      </c>
      <c r="C3" t="s">
        <v>1283</v>
      </c>
      <c r="D3">
        <v>1</v>
      </c>
      <c r="E3" t="s">
        <v>1284</v>
      </c>
      <c r="F3">
        <v>87</v>
      </c>
      <c r="G3" t="s">
        <v>1285</v>
      </c>
      <c r="H3" t="s">
        <v>191</v>
      </c>
      <c r="J3" t="s">
        <v>191</v>
      </c>
      <c r="K3" t="s">
        <v>1286</v>
      </c>
      <c r="L3" t="s">
        <v>1287</v>
      </c>
      <c r="M3" t="s">
        <v>1288</v>
      </c>
      <c r="N3">
        <v>1</v>
      </c>
      <c r="O3" t="s">
        <v>749</v>
      </c>
      <c r="P3" t="s">
        <v>1290</v>
      </c>
      <c r="AE3">
        <v>1</v>
      </c>
      <c r="AF3">
        <v>1</v>
      </c>
      <c r="AG3" t="s">
        <v>78</v>
      </c>
      <c r="AH3" t="s">
        <v>169</v>
      </c>
    </row>
    <row r="4" spans="1:35" x14ac:dyDescent="0.25">
      <c r="A4" t="s">
        <v>1013</v>
      </c>
      <c r="B4">
        <v>3</v>
      </c>
      <c r="C4" t="s">
        <v>1283</v>
      </c>
      <c r="D4">
        <v>3</v>
      </c>
      <c r="E4" t="s">
        <v>1284</v>
      </c>
      <c r="F4">
        <v>89</v>
      </c>
      <c r="G4" t="s">
        <v>1285</v>
      </c>
      <c r="H4" t="s">
        <v>191</v>
      </c>
      <c r="J4" t="s">
        <v>191</v>
      </c>
      <c r="K4" t="s">
        <v>1286</v>
      </c>
      <c r="L4" t="s">
        <v>1287</v>
      </c>
      <c r="M4" t="s">
        <v>1288</v>
      </c>
      <c r="N4">
        <v>3</v>
      </c>
      <c r="O4" t="s">
        <v>749</v>
      </c>
      <c r="P4" t="s">
        <v>1291</v>
      </c>
      <c r="AE4">
        <v>2</v>
      </c>
      <c r="AF4">
        <v>2</v>
      </c>
      <c r="AG4" t="s">
        <v>81</v>
      </c>
      <c r="AH4" t="s">
        <v>171</v>
      </c>
    </row>
    <row r="5" spans="1:35" x14ac:dyDescent="0.25">
      <c r="A5" t="s">
        <v>1013</v>
      </c>
      <c r="B5">
        <v>4</v>
      </c>
      <c r="C5" t="s">
        <v>1283</v>
      </c>
      <c r="D5">
        <v>1</v>
      </c>
      <c r="E5" t="s">
        <v>1284</v>
      </c>
      <c r="F5">
        <v>75</v>
      </c>
      <c r="G5" t="s">
        <v>1285</v>
      </c>
      <c r="H5" t="s">
        <v>191</v>
      </c>
      <c r="J5" t="s">
        <v>191</v>
      </c>
      <c r="K5" t="s">
        <v>1286</v>
      </c>
      <c r="L5" t="s">
        <v>1287</v>
      </c>
      <c r="M5" t="s">
        <v>1288</v>
      </c>
      <c r="N5">
        <v>1</v>
      </c>
      <c r="O5" t="s">
        <v>749</v>
      </c>
      <c r="P5" t="s">
        <v>1292</v>
      </c>
      <c r="AE5">
        <v>3</v>
      </c>
      <c r="AF5">
        <v>3</v>
      </c>
      <c r="AG5" t="s">
        <v>84</v>
      </c>
      <c r="AH5" t="s">
        <v>138</v>
      </c>
    </row>
    <row r="6" spans="1:35" x14ac:dyDescent="0.25">
      <c r="A6" t="s">
        <v>1013</v>
      </c>
      <c r="B6">
        <v>5</v>
      </c>
      <c r="C6" t="s">
        <v>1283</v>
      </c>
      <c r="D6">
        <v>1</v>
      </c>
      <c r="E6" t="s">
        <v>1284</v>
      </c>
      <c r="F6">
        <v>85</v>
      </c>
      <c r="G6" t="s">
        <v>1285</v>
      </c>
      <c r="H6" t="s">
        <v>191</v>
      </c>
      <c r="J6" t="s">
        <v>191</v>
      </c>
      <c r="K6" t="s">
        <v>1286</v>
      </c>
      <c r="L6" t="s">
        <v>1287</v>
      </c>
      <c r="M6" t="s">
        <v>1288</v>
      </c>
      <c r="N6">
        <v>1</v>
      </c>
      <c r="O6" t="s">
        <v>749</v>
      </c>
      <c r="P6" t="s">
        <v>1293</v>
      </c>
      <c r="AE6">
        <v>4</v>
      </c>
      <c r="AF6">
        <v>4</v>
      </c>
      <c r="AG6" t="s">
        <v>87</v>
      </c>
      <c r="AH6" t="s">
        <v>172</v>
      </c>
    </row>
    <row r="7" spans="1:35" x14ac:dyDescent="0.25">
      <c r="A7" t="s">
        <v>1013</v>
      </c>
      <c r="B7">
        <v>6</v>
      </c>
      <c r="C7" t="s">
        <v>1283</v>
      </c>
      <c r="D7">
        <v>1</v>
      </c>
      <c r="E7" t="s">
        <v>1284</v>
      </c>
      <c r="F7">
        <v>82</v>
      </c>
      <c r="G7" t="s">
        <v>1285</v>
      </c>
      <c r="H7" t="s">
        <v>191</v>
      </c>
      <c r="J7" t="s">
        <v>191</v>
      </c>
      <c r="K7" t="s">
        <v>1286</v>
      </c>
      <c r="L7" t="s">
        <v>1287</v>
      </c>
      <c r="M7" t="s">
        <v>1288</v>
      </c>
      <c r="N7">
        <v>1</v>
      </c>
      <c r="O7" t="s">
        <v>749</v>
      </c>
      <c r="P7" t="s">
        <v>1294</v>
      </c>
      <c r="AE7">
        <v>5</v>
      </c>
      <c r="AF7">
        <v>5</v>
      </c>
      <c r="AG7" t="s">
        <v>90</v>
      </c>
    </row>
    <row r="8" spans="1:35" x14ac:dyDescent="0.25">
      <c r="A8" t="s">
        <v>1013</v>
      </c>
      <c r="B8">
        <v>7</v>
      </c>
      <c r="C8" t="s">
        <v>1283</v>
      </c>
      <c r="D8">
        <v>1</v>
      </c>
      <c r="E8" t="s">
        <v>1284</v>
      </c>
      <c r="F8">
        <v>84</v>
      </c>
      <c r="G8" t="s">
        <v>1285</v>
      </c>
      <c r="H8" t="s">
        <v>191</v>
      </c>
      <c r="J8" t="s">
        <v>191</v>
      </c>
      <c r="K8" t="s">
        <v>1286</v>
      </c>
      <c r="L8" t="s">
        <v>1287</v>
      </c>
      <c r="M8" t="s">
        <v>1288</v>
      </c>
      <c r="N8">
        <v>1</v>
      </c>
      <c r="O8" t="s">
        <v>749</v>
      </c>
      <c r="P8" t="s">
        <v>1295</v>
      </c>
      <c r="AE8">
        <v>6</v>
      </c>
      <c r="AF8">
        <v>6</v>
      </c>
      <c r="AG8" t="s">
        <v>91</v>
      </c>
    </row>
    <row r="9" spans="1:35" x14ac:dyDescent="0.25">
      <c r="A9" t="s">
        <v>1013</v>
      </c>
      <c r="B9">
        <v>8</v>
      </c>
      <c r="C9" t="s">
        <v>1283</v>
      </c>
      <c r="D9">
        <v>1</v>
      </c>
      <c r="E9" t="s">
        <v>1284</v>
      </c>
      <c r="F9">
        <v>87</v>
      </c>
      <c r="G9" t="s">
        <v>1285</v>
      </c>
      <c r="H9" t="s">
        <v>191</v>
      </c>
      <c r="J9" t="s">
        <v>191</v>
      </c>
      <c r="K9" t="s">
        <v>1286</v>
      </c>
      <c r="L9" t="s">
        <v>1287</v>
      </c>
      <c r="M9" t="s">
        <v>1288</v>
      </c>
      <c r="N9">
        <v>1</v>
      </c>
      <c r="O9" t="s">
        <v>749</v>
      </c>
      <c r="P9" t="s">
        <v>1296</v>
      </c>
      <c r="AE9">
        <v>7</v>
      </c>
      <c r="AF9">
        <v>7</v>
      </c>
      <c r="AG9" t="s">
        <v>92</v>
      </c>
    </row>
    <row r="10" spans="1:35" x14ac:dyDescent="0.25">
      <c r="A10" t="s">
        <v>1013</v>
      </c>
      <c r="B10">
        <v>9</v>
      </c>
      <c r="C10" t="s">
        <v>1283</v>
      </c>
      <c r="D10">
        <v>1</v>
      </c>
      <c r="E10" t="s">
        <v>1284</v>
      </c>
      <c r="F10">
        <v>88</v>
      </c>
      <c r="G10" t="s">
        <v>1285</v>
      </c>
      <c r="H10" t="s">
        <v>191</v>
      </c>
      <c r="J10" t="s">
        <v>191</v>
      </c>
      <c r="K10" t="s">
        <v>1286</v>
      </c>
      <c r="L10" t="s">
        <v>1287</v>
      </c>
      <c r="M10" t="s">
        <v>1288</v>
      </c>
      <c r="N10">
        <v>1</v>
      </c>
      <c r="O10" t="s">
        <v>749</v>
      </c>
      <c r="P10" t="s">
        <v>1297</v>
      </c>
      <c r="AE10">
        <v>8</v>
      </c>
      <c r="AF10">
        <v>8</v>
      </c>
      <c r="AG10" t="s">
        <v>95</v>
      </c>
    </row>
    <row r="11" spans="1:35" x14ac:dyDescent="0.25">
      <c r="A11" t="s">
        <v>1013</v>
      </c>
      <c r="B11">
        <v>10</v>
      </c>
      <c r="C11" t="s">
        <v>1283</v>
      </c>
      <c r="D11">
        <v>1</v>
      </c>
      <c r="E11" t="s">
        <v>1284</v>
      </c>
      <c r="F11">
        <v>85</v>
      </c>
      <c r="G11" t="s">
        <v>1285</v>
      </c>
      <c r="H11" t="s">
        <v>191</v>
      </c>
      <c r="J11" t="s">
        <v>191</v>
      </c>
      <c r="K11" t="s">
        <v>1286</v>
      </c>
      <c r="L11" t="s">
        <v>1287</v>
      </c>
      <c r="M11" t="s">
        <v>1288</v>
      </c>
      <c r="N11">
        <v>1</v>
      </c>
      <c r="O11" t="s">
        <v>749</v>
      </c>
      <c r="P11" t="s">
        <v>1298</v>
      </c>
      <c r="AE11">
        <v>9</v>
      </c>
      <c r="AF11">
        <v>9</v>
      </c>
      <c r="AG11" t="s">
        <v>96</v>
      </c>
    </row>
    <row r="12" spans="1:35" x14ac:dyDescent="0.25">
      <c r="A12" t="s">
        <v>1013</v>
      </c>
      <c r="B12">
        <v>11</v>
      </c>
      <c r="C12" t="s">
        <v>1283</v>
      </c>
      <c r="D12">
        <v>1</v>
      </c>
      <c r="E12" t="s">
        <v>1284</v>
      </c>
      <c r="F12">
        <v>90</v>
      </c>
      <c r="G12" t="s">
        <v>1285</v>
      </c>
      <c r="H12" t="s">
        <v>191</v>
      </c>
      <c r="J12" t="s">
        <v>191</v>
      </c>
      <c r="K12" t="s">
        <v>1286</v>
      </c>
      <c r="L12" t="s">
        <v>1287</v>
      </c>
      <c r="M12" t="s">
        <v>1288</v>
      </c>
      <c r="N12">
        <v>1</v>
      </c>
      <c r="O12" t="s">
        <v>749</v>
      </c>
      <c r="P12" t="s">
        <v>1299</v>
      </c>
      <c r="AE12">
        <v>10</v>
      </c>
      <c r="AF12">
        <v>10</v>
      </c>
      <c r="AG12" t="s">
        <v>98</v>
      </c>
    </row>
    <row r="13" spans="1:35" x14ac:dyDescent="0.25">
      <c r="A13" t="s">
        <v>1013</v>
      </c>
      <c r="B13">
        <v>12</v>
      </c>
      <c r="C13" t="s">
        <v>1283</v>
      </c>
      <c r="D13">
        <v>1</v>
      </c>
      <c r="E13" t="s">
        <v>1284</v>
      </c>
      <c r="F13">
        <v>83</v>
      </c>
      <c r="G13" t="s">
        <v>1285</v>
      </c>
      <c r="H13" t="s">
        <v>191</v>
      </c>
      <c r="J13" t="s">
        <v>191</v>
      </c>
      <c r="K13" t="s">
        <v>1286</v>
      </c>
      <c r="L13" t="s">
        <v>1287</v>
      </c>
      <c r="M13" t="s">
        <v>1288</v>
      </c>
      <c r="N13">
        <v>1</v>
      </c>
      <c r="O13" t="s">
        <v>749</v>
      </c>
      <c r="P13" t="s">
        <v>1300</v>
      </c>
      <c r="AE13">
        <v>11</v>
      </c>
      <c r="AF13">
        <v>11</v>
      </c>
      <c r="AG13" t="s">
        <v>100</v>
      </c>
      <c r="AH13" t="s">
        <v>173</v>
      </c>
    </row>
    <row r="14" spans="1:35" x14ac:dyDescent="0.25">
      <c r="A14" t="s">
        <v>1013</v>
      </c>
      <c r="B14">
        <v>13</v>
      </c>
      <c r="C14" t="s">
        <v>1283</v>
      </c>
      <c r="D14">
        <v>1</v>
      </c>
      <c r="E14" t="s">
        <v>1284</v>
      </c>
      <c r="F14">
        <v>82</v>
      </c>
      <c r="G14" t="s">
        <v>1285</v>
      </c>
      <c r="H14" t="s">
        <v>191</v>
      </c>
      <c r="J14" t="s">
        <v>191</v>
      </c>
      <c r="K14" t="s">
        <v>1286</v>
      </c>
      <c r="L14" t="s">
        <v>1287</v>
      </c>
      <c r="M14" t="s">
        <v>1288</v>
      </c>
      <c r="N14">
        <v>1</v>
      </c>
      <c r="O14" t="s">
        <v>749</v>
      </c>
      <c r="P14" t="s">
        <v>1301</v>
      </c>
      <c r="AE14">
        <v>12</v>
      </c>
      <c r="AF14">
        <v>12</v>
      </c>
      <c r="AG14" t="s">
        <v>102</v>
      </c>
      <c r="AH14" t="s">
        <v>174</v>
      </c>
    </row>
    <row r="15" spans="1:35" x14ac:dyDescent="0.25">
      <c r="A15" t="s">
        <v>1013</v>
      </c>
      <c r="B15">
        <v>14</v>
      </c>
      <c r="C15" t="s">
        <v>1283</v>
      </c>
      <c r="D15">
        <v>1</v>
      </c>
      <c r="E15" t="s">
        <v>1284</v>
      </c>
      <c r="F15">
        <v>85</v>
      </c>
      <c r="G15" t="s">
        <v>1285</v>
      </c>
      <c r="H15" t="s">
        <v>191</v>
      </c>
      <c r="J15" t="s">
        <v>191</v>
      </c>
      <c r="K15" t="s">
        <v>1286</v>
      </c>
      <c r="L15" t="s">
        <v>1287</v>
      </c>
      <c r="M15" t="s">
        <v>1288</v>
      </c>
      <c r="N15">
        <v>1</v>
      </c>
      <c r="O15" t="s">
        <v>749</v>
      </c>
      <c r="P15" t="s">
        <v>1302</v>
      </c>
      <c r="AE15">
        <v>13</v>
      </c>
      <c r="AF15">
        <v>13</v>
      </c>
      <c r="AG15" t="s">
        <v>104</v>
      </c>
      <c r="AH15" t="s">
        <v>175</v>
      </c>
    </row>
    <row r="16" spans="1:35" x14ac:dyDescent="0.25">
      <c r="A16" t="s">
        <v>1013</v>
      </c>
      <c r="B16">
        <v>15</v>
      </c>
      <c r="C16" t="s">
        <v>1283</v>
      </c>
      <c r="D16">
        <v>1</v>
      </c>
      <c r="E16" t="s">
        <v>1284</v>
      </c>
      <c r="F16">
        <v>84</v>
      </c>
      <c r="G16" t="s">
        <v>1285</v>
      </c>
      <c r="H16" t="s">
        <v>191</v>
      </c>
      <c r="J16" t="s">
        <v>191</v>
      </c>
      <c r="K16" t="s">
        <v>1286</v>
      </c>
      <c r="L16" t="s">
        <v>1287</v>
      </c>
      <c r="M16" t="s">
        <v>1288</v>
      </c>
      <c r="N16">
        <v>1</v>
      </c>
      <c r="O16" t="s">
        <v>749</v>
      </c>
      <c r="P16" t="s">
        <v>1303</v>
      </c>
      <c r="AE16">
        <v>14</v>
      </c>
      <c r="AF16">
        <v>14</v>
      </c>
      <c r="AG16" t="s">
        <v>105</v>
      </c>
      <c r="AH16" t="s">
        <v>176</v>
      </c>
    </row>
    <row r="17" spans="1:34" x14ac:dyDescent="0.25">
      <c r="A17" t="s">
        <v>1013</v>
      </c>
      <c r="B17">
        <v>16</v>
      </c>
      <c r="C17" t="s">
        <v>1283</v>
      </c>
      <c r="D17">
        <v>1</v>
      </c>
      <c r="E17" t="s">
        <v>1284</v>
      </c>
      <c r="F17">
        <v>70</v>
      </c>
      <c r="G17" t="s">
        <v>1285</v>
      </c>
      <c r="H17" t="s">
        <v>191</v>
      </c>
      <c r="J17" t="s">
        <v>191</v>
      </c>
      <c r="K17" t="s">
        <v>1286</v>
      </c>
      <c r="L17" t="s">
        <v>1287</v>
      </c>
      <c r="M17" t="s">
        <v>1288</v>
      </c>
      <c r="N17">
        <v>1</v>
      </c>
      <c r="O17" t="s">
        <v>749</v>
      </c>
      <c r="P17" t="s">
        <v>1304</v>
      </c>
      <c r="AE17">
        <v>15</v>
      </c>
      <c r="AF17">
        <v>15</v>
      </c>
      <c r="AG17" t="s">
        <v>107</v>
      </c>
      <c r="AH17" t="s">
        <v>177</v>
      </c>
    </row>
    <row r="18" spans="1:34" x14ac:dyDescent="0.25">
      <c r="A18" t="s">
        <v>1013</v>
      </c>
      <c r="B18">
        <v>17</v>
      </c>
      <c r="C18" t="s">
        <v>1283</v>
      </c>
      <c r="D18">
        <v>1</v>
      </c>
      <c r="E18" t="s">
        <v>1284</v>
      </c>
      <c r="F18">
        <v>82</v>
      </c>
      <c r="G18" t="s">
        <v>1285</v>
      </c>
      <c r="H18" t="s">
        <v>191</v>
      </c>
      <c r="J18" t="s">
        <v>191</v>
      </c>
      <c r="K18" t="s">
        <v>1286</v>
      </c>
      <c r="L18" t="s">
        <v>1287</v>
      </c>
      <c r="M18" t="s">
        <v>1288</v>
      </c>
      <c r="N18">
        <v>1</v>
      </c>
      <c r="O18" t="s">
        <v>749</v>
      </c>
      <c r="P18" t="s">
        <v>1305</v>
      </c>
      <c r="AE18">
        <v>16</v>
      </c>
      <c r="AF18">
        <v>16</v>
      </c>
      <c r="AG18" t="s">
        <v>109</v>
      </c>
      <c r="AH18" t="s">
        <v>178</v>
      </c>
    </row>
    <row r="19" spans="1:34" x14ac:dyDescent="0.25">
      <c r="A19" t="s">
        <v>1013</v>
      </c>
      <c r="B19">
        <v>18</v>
      </c>
      <c r="C19" t="s">
        <v>1283</v>
      </c>
      <c r="D19">
        <v>1</v>
      </c>
      <c r="E19" t="s">
        <v>1284</v>
      </c>
      <c r="F19">
        <v>84</v>
      </c>
      <c r="G19" t="s">
        <v>1285</v>
      </c>
      <c r="H19" t="s">
        <v>191</v>
      </c>
      <c r="J19" t="s">
        <v>191</v>
      </c>
      <c r="K19" t="s">
        <v>1286</v>
      </c>
      <c r="L19" t="s">
        <v>1287</v>
      </c>
      <c r="M19" t="s">
        <v>1288</v>
      </c>
      <c r="N19">
        <v>1</v>
      </c>
      <c r="O19" t="s">
        <v>749</v>
      </c>
      <c r="P19" t="s">
        <v>1306</v>
      </c>
      <c r="AE19">
        <v>17</v>
      </c>
      <c r="AF19">
        <v>17</v>
      </c>
      <c r="AG19" t="s">
        <v>110</v>
      </c>
      <c r="AH19" t="s">
        <v>179</v>
      </c>
    </row>
    <row r="20" spans="1:34" x14ac:dyDescent="0.25">
      <c r="A20" t="s">
        <v>1013</v>
      </c>
      <c r="B20">
        <v>19</v>
      </c>
      <c r="C20" t="s">
        <v>1283</v>
      </c>
      <c r="D20">
        <v>1</v>
      </c>
      <c r="E20" t="s">
        <v>1284</v>
      </c>
      <c r="F20">
        <v>72</v>
      </c>
      <c r="G20" t="s">
        <v>1285</v>
      </c>
      <c r="H20" t="s">
        <v>191</v>
      </c>
      <c r="J20" t="s">
        <v>191</v>
      </c>
      <c r="K20" t="s">
        <v>1286</v>
      </c>
      <c r="L20" t="s">
        <v>1287</v>
      </c>
      <c r="M20" t="s">
        <v>1288</v>
      </c>
      <c r="N20">
        <v>1</v>
      </c>
      <c r="O20" t="s">
        <v>749</v>
      </c>
      <c r="P20" t="s">
        <v>1307</v>
      </c>
      <c r="AE20">
        <v>18</v>
      </c>
      <c r="AF20">
        <v>18</v>
      </c>
      <c r="AG20" t="s">
        <v>112</v>
      </c>
      <c r="AH20" t="s">
        <v>180</v>
      </c>
    </row>
    <row r="21" spans="1:34" x14ac:dyDescent="0.25">
      <c r="A21" t="s">
        <v>1013</v>
      </c>
      <c r="B21">
        <v>20</v>
      </c>
      <c r="C21" t="s">
        <v>1283</v>
      </c>
      <c r="D21">
        <v>1</v>
      </c>
      <c r="E21" t="s">
        <v>1284</v>
      </c>
      <c r="F21">
        <v>88</v>
      </c>
      <c r="G21" t="s">
        <v>1285</v>
      </c>
      <c r="H21" t="s">
        <v>191</v>
      </c>
      <c r="J21" t="s">
        <v>191</v>
      </c>
      <c r="K21" t="s">
        <v>1286</v>
      </c>
      <c r="L21" t="s">
        <v>1287</v>
      </c>
      <c r="M21" t="s">
        <v>1288</v>
      </c>
      <c r="N21">
        <v>1</v>
      </c>
      <c r="O21" t="s">
        <v>749</v>
      </c>
      <c r="P21" t="s">
        <v>1308</v>
      </c>
      <c r="AE21">
        <v>19</v>
      </c>
      <c r="AF21">
        <v>19</v>
      </c>
      <c r="AG21" t="s">
        <v>113</v>
      </c>
      <c r="AH21" t="s">
        <v>181</v>
      </c>
    </row>
    <row r="22" spans="1:34" x14ac:dyDescent="0.25">
      <c r="A22" t="s">
        <v>1013</v>
      </c>
      <c r="B22">
        <v>21</v>
      </c>
      <c r="C22" t="s">
        <v>1283</v>
      </c>
      <c r="D22">
        <v>1</v>
      </c>
      <c r="E22" t="s">
        <v>1284</v>
      </c>
      <c r="F22">
        <v>85</v>
      </c>
      <c r="G22" t="s">
        <v>1285</v>
      </c>
      <c r="H22" t="s">
        <v>191</v>
      </c>
      <c r="J22" t="s">
        <v>191</v>
      </c>
      <c r="K22" t="s">
        <v>1286</v>
      </c>
      <c r="L22" t="s">
        <v>1287</v>
      </c>
      <c r="M22" t="s">
        <v>1288</v>
      </c>
      <c r="N22">
        <v>1</v>
      </c>
      <c r="O22" t="s">
        <v>749</v>
      </c>
      <c r="P22" t="s">
        <v>1309</v>
      </c>
      <c r="AE22">
        <v>20</v>
      </c>
      <c r="AF22">
        <v>20</v>
      </c>
      <c r="AG22" t="s">
        <v>115</v>
      </c>
      <c r="AH22" t="s">
        <v>182</v>
      </c>
    </row>
    <row r="23" spans="1:34" x14ac:dyDescent="0.25">
      <c r="A23" t="s">
        <v>1013</v>
      </c>
      <c r="B23">
        <v>22</v>
      </c>
      <c r="C23" t="s">
        <v>1283</v>
      </c>
      <c r="D23">
        <v>1</v>
      </c>
      <c r="E23" t="s">
        <v>1284</v>
      </c>
      <c r="F23">
        <v>86</v>
      </c>
      <c r="G23" t="s">
        <v>1285</v>
      </c>
      <c r="H23" t="s">
        <v>191</v>
      </c>
      <c r="J23" t="s">
        <v>191</v>
      </c>
      <c r="K23" t="s">
        <v>1286</v>
      </c>
      <c r="L23" t="s">
        <v>1287</v>
      </c>
      <c r="M23" t="s">
        <v>1288</v>
      </c>
      <c r="N23">
        <v>1</v>
      </c>
      <c r="O23" t="s">
        <v>749</v>
      </c>
      <c r="P23" t="s">
        <v>1310</v>
      </c>
      <c r="AE23">
        <v>21</v>
      </c>
      <c r="AF23">
        <v>21</v>
      </c>
      <c r="AG23" t="s">
        <v>117</v>
      </c>
      <c r="AH23" t="s">
        <v>183</v>
      </c>
    </row>
    <row r="24" spans="1:34" x14ac:dyDescent="0.25">
      <c r="A24" t="s">
        <v>1013</v>
      </c>
      <c r="B24">
        <v>23</v>
      </c>
      <c r="C24" t="s">
        <v>1283</v>
      </c>
      <c r="D24">
        <v>1</v>
      </c>
      <c r="E24" t="s">
        <v>1284</v>
      </c>
      <c r="F24">
        <v>83</v>
      </c>
      <c r="G24" t="s">
        <v>1285</v>
      </c>
      <c r="H24" t="s">
        <v>191</v>
      </c>
      <c r="J24" t="s">
        <v>191</v>
      </c>
      <c r="K24" t="s">
        <v>1286</v>
      </c>
      <c r="L24" t="s">
        <v>1287</v>
      </c>
      <c r="M24" t="s">
        <v>1288</v>
      </c>
      <c r="N24">
        <v>1</v>
      </c>
      <c r="O24" t="s">
        <v>749</v>
      </c>
      <c r="P24" t="s">
        <v>1311</v>
      </c>
      <c r="AE24">
        <v>22</v>
      </c>
      <c r="AF24">
        <v>22</v>
      </c>
      <c r="AG24" t="s">
        <v>118</v>
      </c>
      <c r="AH24" t="s">
        <v>184</v>
      </c>
    </row>
    <row r="25" spans="1:34" x14ac:dyDescent="0.25">
      <c r="A25" t="s">
        <v>1013</v>
      </c>
      <c r="B25">
        <v>24</v>
      </c>
      <c r="C25" t="s">
        <v>1283</v>
      </c>
      <c r="D25">
        <v>1</v>
      </c>
      <c r="E25" t="s">
        <v>1284</v>
      </c>
      <c r="F25">
        <v>86</v>
      </c>
      <c r="G25" t="s">
        <v>1285</v>
      </c>
      <c r="H25" t="s">
        <v>191</v>
      </c>
      <c r="J25" t="s">
        <v>191</v>
      </c>
      <c r="K25" t="s">
        <v>1286</v>
      </c>
      <c r="L25" t="s">
        <v>1287</v>
      </c>
      <c r="M25" t="s">
        <v>1288</v>
      </c>
      <c r="N25">
        <v>1</v>
      </c>
      <c r="O25" t="s">
        <v>749</v>
      </c>
      <c r="P25" t="s">
        <v>1312</v>
      </c>
      <c r="AE25">
        <v>23</v>
      </c>
      <c r="AF25">
        <v>23</v>
      </c>
      <c r="AG25" t="s">
        <v>120</v>
      </c>
      <c r="AH25" t="s">
        <v>185</v>
      </c>
    </row>
    <row r="26" spans="1:34" x14ac:dyDescent="0.25">
      <c r="A26" t="s">
        <v>1013</v>
      </c>
      <c r="B26">
        <v>25</v>
      </c>
      <c r="C26" t="s">
        <v>1283</v>
      </c>
      <c r="D26">
        <v>1</v>
      </c>
      <c r="E26" t="s">
        <v>1284</v>
      </c>
      <c r="F26">
        <v>88</v>
      </c>
      <c r="G26" t="s">
        <v>1285</v>
      </c>
      <c r="H26" t="s">
        <v>191</v>
      </c>
      <c r="J26" t="s">
        <v>191</v>
      </c>
      <c r="K26" t="s">
        <v>1286</v>
      </c>
      <c r="L26" t="s">
        <v>1287</v>
      </c>
      <c r="M26" t="s">
        <v>1288</v>
      </c>
      <c r="N26">
        <v>1</v>
      </c>
      <c r="O26" t="s">
        <v>749</v>
      </c>
      <c r="P26" t="s">
        <v>1313</v>
      </c>
      <c r="AD26" t="s">
        <v>1314</v>
      </c>
      <c r="AF26">
        <v>24</v>
      </c>
      <c r="AG26" t="s">
        <v>1315</v>
      </c>
      <c r="AH26" t="s">
        <v>186</v>
      </c>
    </row>
    <row r="27" spans="1:34" x14ac:dyDescent="0.25">
      <c r="A27" t="s">
        <v>1013</v>
      </c>
      <c r="B27">
        <v>26</v>
      </c>
      <c r="C27" t="s">
        <v>1283</v>
      </c>
      <c r="D27">
        <v>1</v>
      </c>
      <c r="E27" t="s">
        <v>1284</v>
      </c>
      <c r="F27">
        <v>88</v>
      </c>
      <c r="G27" t="s">
        <v>1285</v>
      </c>
      <c r="H27" t="s">
        <v>191</v>
      </c>
      <c r="J27" t="s">
        <v>191</v>
      </c>
      <c r="K27" t="s">
        <v>1286</v>
      </c>
      <c r="L27" t="s">
        <v>1287</v>
      </c>
      <c r="M27" t="s">
        <v>1288</v>
      </c>
      <c r="N27">
        <v>1</v>
      </c>
      <c r="O27" t="s">
        <v>749</v>
      </c>
      <c r="P27" t="s">
        <v>1316</v>
      </c>
      <c r="AD27" t="s">
        <v>1314</v>
      </c>
      <c r="AF27">
        <v>25</v>
      </c>
      <c r="AG27" t="s">
        <v>1317</v>
      </c>
      <c r="AH27" t="s">
        <v>187</v>
      </c>
    </row>
    <row r="28" spans="1:34" x14ac:dyDescent="0.25">
      <c r="A28" t="s">
        <v>1013</v>
      </c>
      <c r="B28">
        <v>27</v>
      </c>
      <c r="C28" t="s">
        <v>1283</v>
      </c>
      <c r="D28">
        <v>1</v>
      </c>
      <c r="E28" t="s">
        <v>1284</v>
      </c>
      <c r="F28">
        <v>84</v>
      </c>
      <c r="G28" t="s">
        <v>1285</v>
      </c>
      <c r="H28" t="s">
        <v>191</v>
      </c>
      <c r="J28" t="s">
        <v>191</v>
      </c>
      <c r="K28" t="s">
        <v>1286</v>
      </c>
      <c r="L28" t="s">
        <v>1287</v>
      </c>
      <c r="M28" t="s">
        <v>1288</v>
      </c>
      <c r="N28">
        <v>1</v>
      </c>
      <c r="O28" t="s">
        <v>749</v>
      </c>
      <c r="P28" t="s">
        <v>1318</v>
      </c>
      <c r="AD28" t="s">
        <v>1319</v>
      </c>
      <c r="AF28">
        <v>26</v>
      </c>
      <c r="AG28" t="s">
        <v>1315</v>
      </c>
      <c r="AH28" t="s">
        <v>188</v>
      </c>
    </row>
    <row r="29" spans="1:34" x14ac:dyDescent="0.25">
      <c r="A29" t="s">
        <v>1013</v>
      </c>
      <c r="B29">
        <v>28</v>
      </c>
      <c r="C29" t="s">
        <v>1283</v>
      </c>
      <c r="D29">
        <v>1</v>
      </c>
      <c r="E29" t="s">
        <v>1284</v>
      </c>
      <c r="F29">
        <v>84</v>
      </c>
      <c r="G29" t="s">
        <v>1285</v>
      </c>
      <c r="H29" t="s">
        <v>191</v>
      </c>
      <c r="J29" t="s">
        <v>191</v>
      </c>
      <c r="K29" t="s">
        <v>1286</v>
      </c>
      <c r="L29" t="s">
        <v>1287</v>
      </c>
      <c r="M29" t="s">
        <v>1288</v>
      </c>
      <c r="N29">
        <v>1</v>
      </c>
      <c r="O29" t="s">
        <v>749</v>
      </c>
      <c r="P29" t="s">
        <v>1320</v>
      </c>
      <c r="AD29" t="s">
        <v>1319</v>
      </c>
      <c r="AF29">
        <v>27</v>
      </c>
      <c r="AG29" t="s">
        <v>1317</v>
      </c>
      <c r="AH29" t="s">
        <v>189</v>
      </c>
    </row>
    <row r="30" spans="1:34" x14ac:dyDescent="0.25">
      <c r="A30" t="s">
        <v>1013</v>
      </c>
      <c r="B30">
        <v>29</v>
      </c>
      <c r="C30" t="s">
        <v>1283</v>
      </c>
      <c r="D30">
        <v>1</v>
      </c>
      <c r="E30" t="s">
        <v>1284</v>
      </c>
      <c r="F30">
        <v>81</v>
      </c>
      <c r="G30" t="s">
        <v>1285</v>
      </c>
      <c r="H30" t="s">
        <v>191</v>
      </c>
      <c r="J30" t="s">
        <v>191</v>
      </c>
      <c r="K30" t="s">
        <v>1286</v>
      </c>
      <c r="L30" t="s">
        <v>1287</v>
      </c>
      <c r="M30" t="s">
        <v>1288</v>
      </c>
      <c r="N30">
        <v>1</v>
      </c>
      <c r="O30" t="s">
        <v>749</v>
      </c>
      <c r="P30" t="s">
        <v>1321</v>
      </c>
    </row>
    <row r="31" spans="1:34" x14ac:dyDescent="0.25">
      <c r="A31" t="s">
        <v>1013</v>
      </c>
      <c r="B31">
        <v>30</v>
      </c>
      <c r="C31" t="s">
        <v>1283</v>
      </c>
      <c r="D31">
        <v>1</v>
      </c>
      <c r="E31" t="s">
        <v>1284</v>
      </c>
      <c r="F31">
        <v>86</v>
      </c>
      <c r="G31" t="s">
        <v>1285</v>
      </c>
      <c r="H31" t="s">
        <v>191</v>
      </c>
      <c r="J31" t="s">
        <v>191</v>
      </c>
      <c r="K31" t="s">
        <v>1286</v>
      </c>
      <c r="L31" t="s">
        <v>1287</v>
      </c>
      <c r="M31" t="s">
        <v>1288</v>
      </c>
      <c r="N31">
        <v>1</v>
      </c>
      <c r="O31" t="s">
        <v>749</v>
      </c>
      <c r="P31" t="s">
        <v>1322</v>
      </c>
    </row>
    <row r="32" spans="1:34" x14ac:dyDescent="0.25">
      <c r="A32" t="s">
        <v>1013</v>
      </c>
      <c r="B32">
        <v>31</v>
      </c>
      <c r="C32" t="s">
        <v>1283</v>
      </c>
      <c r="D32">
        <v>1</v>
      </c>
      <c r="E32" t="s">
        <v>1284</v>
      </c>
      <c r="F32">
        <v>85</v>
      </c>
      <c r="G32" t="s">
        <v>1285</v>
      </c>
      <c r="H32" t="s">
        <v>191</v>
      </c>
      <c r="J32" t="s">
        <v>191</v>
      </c>
      <c r="K32" t="s">
        <v>1286</v>
      </c>
      <c r="L32" t="s">
        <v>1287</v>
      </c>
      <c r="M32" t="s">
        <v>1288</v>
      </c>
      <c r="N32">
        <v>1</v>
      </c>
      <c r="O32" t="s">
        <v>749</v>
      </c>
      <c r="P32" t="s">
        <v>1323</v>
      </c>
    </row>
    <row r="33" spans="1:16" x14ac:dyDescent="0.25">
      <c r="A33" t="s">
        <v>1013</v>
      </c>
      <c r="B33">
        <v>32</v>
      </c>
      <c r="C33" t="s">
        <v>1283</v>
      </c>
      <c r="D33">
        <v>1</v>
      </c>
      <c r="E33" t="s">
        <v>1284</v>
      </c>
      <c r="F33">
        <v>88</v>
      </c>
      <c r="G33" t="s">
        <v>1285</v>
      </c>
      <c r="H33" t="s">
        <v>191</v>
      </c>
      <c r="J33" t="s">
        <v>191</v>
      </c>
      <c r="K33" t="s">
        <v>1286</v>
      </c>
      <c r="L33" t="s">
        <v>1287</v>
      </c>
      <c r="M33" t="s">
        <v>1288</v>
      </c>
      <c r="N33">
        <v>1</v>
      </c>
      <c r="O33" t="s">
        <v>749</v>
      </c>
      <c r="P33" t="s">
        <v>1324</v>
      </c>
    </row>
    <row r="34" spans="1:16" x14ac:dyDescent="0.25">
      <c r="A34" t="s">
        <v>1013</v>
      </c>
      <c r="B34">
        <v>33</v>
      </c>
      <c r="C34" t="s">
        <v>1283</v>
      </c>
      <c r="D34">
        <v>1</v>
      </c>
      <c r="E34" t="s">
        <v>1284</v>
      </c>
      <c r="F34">
        <v>85</v>
      </c>
      <c r="G34" t="s">
        <v>1285</v>
      </c>
      <c r="H34" t="s">
        <v>191</v>
      </c>
      <c r="J34" t="s">
        <v>191</v>
      </c>
      <c r="K34" t="s">
        <v>1286</v>
      </c>
      <c r="L34" t="s">
        <v>1287</v>
      </c>
      <c r="M34" t="s">
        <v>1288</v>
      </c>
      <c r="N34">
        <v>1</v>
      </c>
      <c r="O34" t="s">
        <v>749</v>
      </c>
      <c r="P34" t="s">
        <v>1325</v>
      </c>
    </row>
    <row r="35" spans="1:16" x14ac:dyDescent="0.25">
      <c r="A35" t="s">
        <v>1013</v>
      </c>
      <c r="B35">
        <v>34</v>
      </c>
      <c r="C35" t="s">
        <v>1283</v>
      </c>
      <c r="D35">
        <v>1</v>
      </c>
      <c r="E35" t="s">
        <v>1284</v>
      </c>
      <c r="F35">
        <v>86</v>
      </c>
      <c r="G35" t="s">
        <v>1285</v>
      </c>
      <c r="H35" t="s">
        <v>191</v>
      </c>
      <c r="J35" t="s">
        <v>191</v>
      </c>
      <c r="K35" t="s">
        <v>1286</v>
      </c>
      <c r="L35" t="s">
        <v>1287</v>
      </c>
      <c r="M35" t="s">
        <v>1288</v>
      </c>
      <c r="N35">
        <v>1</v>
      </c>
      <c r="O35" t="s">
        <v>749</v>
      </c>
      <c r="P35" t="s">
        <v>1326</v>
      </c>
    </row>
    <row r="36" spans="1:16" x14ac:dyDescent="0.25">
      <c r="A36" t="s">
        <v>1013</v>
      </c>
      <c r="B36">
        <v>35</v>
      </c>
      <c r="C36" t="s">
        <v>1283</v>
      </c>
      <c r="D36">
        <v>1</v>
      </c>
      <c r="E36" t="s">
        <v>1284</v>
      </c>
      <c r="F36">
        <v>85</v>
      </c>
      <c r="G36" t="s">
        <v>1285</v>
      </c>
      <c r="H36" t="s">
        <v>191</v>
      </c>
      <c r="J36" t="s">
        <v>191</v>
      </c>
      <c r="K36" t="s">
        <v>1286</v>
      </c>
      <c r="L36" t="s">
        <v>1287</v>
      </c>
      <c r="M36" t="s">
        <v>1288</v>
      </c>
      <c r="N36">
        <v>1</v>
      </c>
      <c r="O36" t="s">
        <v>749</v>
      </c>
      <c r="P36" t="s">
        <v>1327</v>
      </c>
    </row>
    <row r="37" spans="1:16" x14ac:dyDescent="0.25">
      <c r="A37" t="s">
        <v>1013</v>
      </c>
      <c r="B37">
        <v>36</v>
      </c>
      <c r="C37" t="s">
        <v>1283</v>
      </c>
      <c r="D37">
        <v>1</v>
      </c>
      <c r="E37" t="s">
        <v>1284</v>
      </c>
      <c r="F37">
        <v>82</v>
      </c>
      <c r="G37" t="s">
        <v>1285</v>
      </c>
      <c r="H37" t="s">
        <v>191</v>
      </c>
      <c r="J37" t="s">
        <v>191</v>
      </c>
      <c r="K37" t="s">
        <v>1286</v>
      </c>
      <c r="L37" t="s">
        <v>1287</v>
      </c>
      <c r="M37" t="s">
        <v>1288</v>
      </c>
      <c r="N37">
        <v>1</v>
      </c>
      <c r="O37" t="s">
        <v>749</v>
      </c>
      <c r="P37" t="s">
        <v>1328</v>
      </c>
    </row>
    <row r="38" spans="1:16" x14ac:dyDescent="0.25">
      <c r="A38" t="s">
        <v>1013</v>
      </c>
      <c r="B38">
        <v>37</v>
      </c>
      <c r="C38" t="s">
        <v>1283</v>
      </c>
      <c r="D38">
        <v>1</v>
      </c>
      <c r="E38" t="s">
        <v>1284</v>
      </c>
      <c r="F38">
        <v>86</v>
      </c>
      <c r="G38" t="s">
        <v>1285</v>
      </c>
      <c r="H38" t="s">
        <v>191</v>
      </c>
      <c r="J38" t="s">
        <v>191</v>
      </c>
      <c r="K38" t="s">
        <v>1286</v>
      </c>
      <c r="L38" t="s">
        <v>1287</v>
      </c>
      <c r="M38" t="s">
        <v>1288</v>
      </c>
      <c r="N38">
        <v>1</v>
      </c>
      <c r="O38" t="s">
        <v>749</v>
      </c>
      <c r="P38" t="s">
        <v>1329</v>
      </c>
    </row>
    <row r="39" spans="1:16" x14ac:dyDescent="0.25">
      <c r="A39" t="s">
        <v>1013</v>
      </c>
      <c r="B39">
        <v>38</v>
      </c>
      <c r="C39" t="s">
        <v>1283</v>
      </c>
      <c r="D39">
        <v>1</v>
      </c>
      <c r="E39" t="s">
        <v>1284</v>
      </c>
      <c r="F39">
        <v>87</v>
      </c>
      <c r="G39" t="s">
        <v>1285</v>
      </c>
      <c r="H39" t="s">
        <v>191</v>
      </c>
      <c r="J39" t="s">
        <v>191</v>
      </c>
      <c r="K39" t="s">
        <v>1286</v>
      </c>
      <c r="L39" t="s">
        <v>1287</v>
      </c>
      <c r="M39" t="s">
        <v>1288</v>
      </c>
      <c r="N39">
        <v>1</v>
      </c>
      <c r="O39" t="s">
        <v>749</v>
      </c>
      <c r="P39" t="s">
        <v>1330</v>
      </c>
    </row>
    <row r="40" spans="1:16" x14ac:dyDescent="0.25">
      <c r="A40" t="s">
        <v>1013</v>
      </c>
      <c r="B40">
        <v>39</v>
      </c>
      <c r="C40" t="s">
        <v>1283</v>
      </c>
      <c r="D40">
        <v>1</v>
      </c>
      <c r="E40" t="s">
        <v>1284</v>
      </c>
      <c r="F40">
        <v>82</v>
      </c>
      <c r="G40" t="s">
        <v>1285</v>
      </c>
      <c r="H40" t="s">
        <v>191</v>
      </c>
      <c r="J40" t="s">
        <v>191</v>
      </c>
      <c r="K40" t="s">
        <v>1286</v>
      </c>
      <c r="L40" t="s">
        <v>1287</v>
      </c>
      <c r="M40" t="s">
        <v>1288</v>
      </c>
      <c r="N40">
        <v>1</v>
      </c>
      <c r="O40" t="s">
        <v>749</v>
      </c>
      <c r="P40" t="s">
        <v>1331</v>
      </c>
    </row>
    <row r="41" spans="1:16" x14ac:dyDescent="0.25">
      <c r="A41" t="s">
        <v>1013</v>
      </c>
      <c r="B41">
        <v>40</v>
      </c>
      <c r="C41" t="s">
        <v>1283</v>
      </c>
      <c r="D41">
        <v>1</v>
      </c>
      <c r="E41" t="s">
        <v>1284</v>
      </c>
      <c r="F41">
        <v>86</v>
      </c>
      <c r="G41" t="s">
        <v>1285</v>
      </c>
      <c r="H41" t="s">
        <v>191</v>
      </c>
      <c r="J41" t="s">
        <v>191</v>
      </c>
      <c r="K41" t="s">
        <v>1286</v>
      </c>
      <c r="L41" t="s">
        <v>1287</v>
      </c>
      <c r="M41" t="s">
        <v>1288</v>
      </c>
      <c r="N41">
        <v>1</v>
      </c>
      <c r="O41" t="s">
        <v>749</v>
      </c>
      <c r="P41" t="s">
        <v>1332</v>
      </c>
    </row>
    <row r="42" spans="1:16" x14ac:dyDescent="0.25">
      <c r="A42" t="s">
        <v>1013</v>
      </c>
      <c r="B42">
        <v>41</v>
      </c>
      <c r="C42" t="s">
        <v>1283</v>
      </c>
      <c r="D42">
        <v>1</v>
      </c>
      <c r="E42" t="s">
        <v>1284</v>
      </c>
      <c r="F42">
        <v>80</v>
      </c>
      <c r="G42" t="s">
        <v>1285</v>
      </c>
      <c r="H42" t="s">
        <v>191</v>
      </c>
      <c r="J42" t="s">
        <v>191</v>
      </c>
      <c r="K42" t="s">
        <v>1286</v>
      </c>
      <c r="L42" t="s">
        <v>1287</v>
      </c>
      <c r="M42" t="s">
        <v>1288</v>
      </c>
      <c r="N42">
        <v>1</v>
      </c>
      <c r="O42" t="s">
        <v>749</v>
      </c>
      <c r="P42" t="s">
        <v>1333</v>
      </c>
    </row>
    <row r="43" spans="1:16" x14ac:dyDescent="0.25">
      <c r="A43" t="s">
        <v>1013</v>
      </c>
      <c r="B43">
        <v>42</v>
      </c>
      <c r="C43" t="s">
        <v>1283</v>
      </c>
      <c r="D43">
        <v>1</v>
      </c>
      <c r="E43" t="s">
        <v>1284</v>
      </c>
      <c r="F43">
        <v>84</v>
      </c>
      <c r="G43" t="s">
        <v>1285</v>
      </c>
      <c r="H43" t="s">
        <v>191</v>
      </c>
      <c r="J43" t="s">
        <v>191</v>
      </c>
      <c r="K43" t="s">
        <v>1286</v>
      </c>
      <c r="L43" t="s">
        <v>1287</v>
      </c>
      <c r="M43" t="s">
        <v>1288</v>
      </c>
      <c r="N43">
        <v>1</v>
      </c>
      <c r="O43" t="s">
        <v>749</v>
      </c>
      <c r="P43" t="s">
        <v>1334</v>
      </c>
    </row>
    <row r="44" spans="1:16" x14ac:dyDescent="0.25">
      <c r="A44" t="s">
        <v>1013</v>
      </c>
      <c r="B44">
        <v>43</v>
      </c>
      <c r="C44" t="s">
        <v>1283</v>
      </c>
      <c r="D44">
        <v>1</v>
      </c>
      <c r="E44" t="s">
        <v>1284</v>
      </c>
      <c r="F44">
        <v>85</v>
      </c>
      <c r="G44" t="s">
        <v>1285</v>
      </c>
      <c r="H44" t="s">
        <v>191</v>
      </c>
      <c r="J44" t="s">
        <v>191</v>
      </c>
      <c r="K44" t="s">
        <v>1286</v>
      </c>
      <c r="L44" t="s">
        <v>1287</v>
      </c>
      <c r="M44" t="s">
        <v>1288</v>
      </c>
      <c r="N44">
        <v>1</v>
      </c>
      <c r="O44" t="s">
        <v>749</v>
      </c>
      <c r="P44" t="s">
        <v>1335</v>
      </c>
    </row>
    <row r="45" spans="1:16" x14ac:dyDescent="0.25">
      <c r="A45" t="s">
        <v>1013</v>
      </c>
      <c r="B45">
        <v>44</v>
      </c>
      <c r="C45" t="s">
        <v>1283</v>
      </c>
      <c r="D45">
        <v>1</v>
      </c>
      <c r="E45" t="s">
        <v>1284</v>
      </c>
      <c r="F45">
        <v>78</v>
      </c>
      <c r="G45" t="s">
        <v>1285</v>
      </c>
      <c r="H45" t="s">
        <v>191</v>
      </c>
      <c r="J45" t="s">
        <v>191</v>
      </c>
      <c r="K45" t="s">
        <v>1286</v>
      </c>
      <c r="L45" t="s">
        <v>1287</v>
      </c>
      <c r="M45" t="s">
        <v>1288</v>
      </c>
      <c r="N45">
        <v>1</v>
      </c>
      <c r="O45" t="s">
        <v>749</v>
      </c>
      <c r="P45" t="s">
        <v>1336</v>
      </c>
    </row>
    <row r="46" spans="1:16" x14ac:dyDescent="0.25">
      <c r="A46" t="s">
        <v>1013</v>
      </c>
      <c r="B46">
        <v>45</v>
      </c>
      <c r="C46" t="s">
        <v>1283</v>
      </c>
      <c r="D46">
        <v>1</v>
      </c>
      <c r="E46" t="s">
        <v>1284</v>
      </c>
      <c r="F46">
        <v>90</v>
      </c>
      <c r="G46" t="s">
        <v>1285</v>
      </c>
      <c r="H46" t="s">
        <v>191</v>
      </c>
      <c r="J46" t="s">
        <v>191</v>
      </c>
      <c r="K46" t="s">
        <v>1286</v>
      </c>
      <c r="L46" t="s">
        <v>1287</v>
      </c>
      <c r="M46" t="s">
        <v>1288</v>
      </c>
      <c r="N46">
        <v>1</v>
      </c>
      <c r="O46" t="s">
        <v>749</v>
      </c>
      <c r="P46" t="s">
        <v>1337</v>
      </c>
    </row>
    <row r="47" spans="1:16" x14ac:dyDescent="0.25">
      <c r="A47" t="s">
        <v>1013</v>
      </c>
      <c r="B47">
        <v>46</v>
      </c>
      <c r="C47" t="s">
        <v>1283</v>
      </c>
      <c r="D47">
        <v>1</v>
      </c>
      <c r="E47" t="s">
        <v>1284</v>
      </c>
      <c r="F47">
        <v>81</v>
      </c>
      <c r="G47" t="s">
        <v>1285</v>
      </c>
      <c r="H47" t="s">
        <v>191</v>
      </c>
      <c r="J47" t="s">
        <v>191</v>
      </c>
      <c r="K47" t="s">
        <v>1286</v>
      </c>
      <c r="L47" t="s">
        <v>1287</v>
      </c>
      <c r="M47" t="s">
        <v>1288</v>
      </c>
      <c r="N47">
        <v>1</v>
      </c>
      <c r="O47" t="s">
        <v>749</v>
      </c>
      <c r="P47" t="s">
        <v>1338</v>
      </c>
    </row>
    <row r="48" spans="1:16" x14ac:dyDescent="0.25">
      <c r="A48" t="s">
        <v>1013</v>
      </c>
      <c r="B48">
        <v>47</v>
      </c>
      <c r="C48" t="s">
        <v>1283</v>
      </c>
      <c r="D48">
        <v>1</v>
      </c>
      <c r="E48" t="s">
        <v>1284</v>
      </c>
      <c r="F48">
        <v>79</v>
      </c>
      <c r="G48" t="s">
        <v>1285</v>
      </c>
      <c r="H48" t="s">
        <v>191</v>
      </c>
      <c r="J48" t="s">
        <v>191</v>
      </c>
      <c r="K48" t="s">
        <v>1286</v>
      </c>
      <c r="L48" t="s">
        <v>1287</v>
      </c>
      <c r="M48" t="s">
        <v>1288</v>
      </c>
      <c r="N48">
        <v>1</v>
      </c>
      <c r="O48" t="s">
        <v>749</v>
      </c>
      <c r="P48" t="s">
        <v>1339</v>
      </c>
    </row>
    <row r="49" spans="1:16" x14ac:dyDescent="0.25">
      <c r="A49" t="s">
        <v>1013</v>
      </c>
      <c r="B49">
        <v>48</v>
      </c>
      <c r="C49" t="s">
        <v>1283</v>
      </c>
      <c r="D49">
        <v>1</v>
      </c>
      <c r="E49" t="s">
        <v>1284</v>
      </c>
      <c r="F49">
        <v>86</v>
      </c>
      <c r="G49" t="s">
        <v>1285</v>
      </c>
      <c r="H49" t="s">
        <v>191</v>
      </c>
      <c r="J49" t="s">
        <v>191</v>
      </c>
      <c r="K49" t="s">
        <v>1286</v>
      </c>
      <c r="L49" t="s">
        <v>1287</v>
      </c>
      <c r="M49" t="s">
        <v>1288</v>
      </c>
      <c r="N49">
        <v>1</v>
      </c>
      <c r="O49" t="s">
        <v>749</v>
      </c>
      <c r="P49" t="s">
        <v>1340</v>
      </c>
    </row>
    <row r="50" spans="1:16" x14ac:dyDescent="0.25">
      <c r="A50" t="s">
        <v>1013</v>
      </c>
      <c r="B50">
        <v>49</v>
      </c>
      <c r="C50" t="s">
        <v>1283</v>
      </c>
      <c r="D50">
        <v>1</v>
      </c>
      <c r="E50" t="s">
        <v>1284</v>
      </c>
      <c r="F50">
        <v>90</v>
      </c>
      <c r="G50" t="s">
        <v>1285</v>
      </c>
      <c r="H50" t="s">
        <v>191</v>
      </c>
      <c r="J50" t="s">
        <v>191</v>
      </c>
      <c r="K50" t="s">
        <v>1286</v>
      </c>
      <c r="L50" t="s">
        <v>1287</v>
      </c>
      <c r="M50" t="s">
        <v>1288</v>
      </c>
      <c r="N50">
        <v>1</v>
      </c>
      <c r="O50" t="s">
        <v>749</v>
      </c>
      <c r="P50" t="s">
        <v>1341</v>
      </c>
    </row>
    <row r="51" spans="1:16" x14ac:dyDescent="0.25">
      <c r="A51" t="s">
        <v>1013</v>
      </c>
      <c r="B51">
        <v>50</v>
      </c>
      <c r="C51" t="s">
        <v>1283</v>
      </c>
      <c r="D51">
        <v>1</v>
      </c>
      <c r="E51" t="s">
        <v>1284</v>
      </c>
      <c r="F51">
        <v>84</v>
      </c>
      <c r="G51" t="s">
        <v>1285</v>
      </c>
      <c r="H51" t="s">
        <v>191</v>
      </c>
      <c r="J51" t="s">
        <v>191</v>
      </c>
      <c r="K51" t="s">
        <v>1286</v>
      </c>
      <c r="L51" t="s">
        <v>1287</v>
      </c>
      <c r="M51" t="s">
        <v>1288</v>
      </c>
      <c r="N51">
        <v>1</v>
      </c>
      <c r="O51" t="s">
        <v>749</v>
      </c>
      <c r="P51" t="s">
        <v>1342</v>
      </c>
    </row>
    <row r="52" spans="1:16" x14ac:dyDescent="0.25">
      <c r="A52" t="s">
        <v>1013</v>
      </c>
      <c r="B52">
        <v>51</v>
      </c>
      <c r="C52" t="s">
        <v>1283</v>
      </c>
      <c r="D52">
        <v>1</v>
      </c>
      <c r="E52" t="s">
        <v>1284</v>
      </c>
      <c r="F52">
        <v>87</v>
      </c>
      <c r="G52" t="s">
        <v>1285</v>
      </c>
      <c r="H52" t="s">
        <v>191</v>
      </c>
      <c r="J52" t="s">
        <v>191</v>
      </c>
      <c r="K52" t="s">
        <v>1286</v>
      </c>
      <c r="L52" t="s">
        <v>1287</v>
      </c>
      <c r="M52" t="s">
        <v>1288</v>
      </c>
      <c r="N52">
        <v>1</v>
      </c>
      <c r="O52" t="s">
        <v>749</v>
      </c>
      <c r="P52" t="s">
        <v>1343</v>
      </c>
    </row>
    <row r="53" spans="1:16" x14ac:dyDescent="0.25">
      <c r="A53" t="s">
        <v>1013</v>
      </c>
      <c r="B53">
        <v>52</v>
      </c>
      <c r="C53" t="s">
        <v>1283</v>
      </c>
      <c r="D53">
        <v>1</v>
      </c>
      <c r="E53" t="s">
        <v>1284</v>
      </c>
      <c r="F53">
        <v>82</v>
      </c>
      <c r="G53" t="s">
        <v>1285</v>
      </c>
      <c r="H53" t="s">
        <v>191</v>
      </c>
      <c r="J53" t="s">
        <v>191</v>
      </c>
      <c r="K53" t="s">
        <v>1286</v>
      </c>
      <c r="L53" t="s">
        <v>1287</v>
      </c>
      <c r="M53" t="s">
        <v>1288</v>
      </c>
      <c r="N53">
        <v>1</v>
      </c>
      <c r="O53" t="s">
        <v>749</v>
      </c>
      <c r="P53" t="s">
        <v>1344</v>
      </c>
    </row>
    <row r="54" spans="1:16" x14ac:dyDescent="0.25">
      <c r="A54" t="s">
        <v>1013</v>
      </c>
      <c r="B54">
        <v>53</v>
      </c>
      <c r="C54" t="s">
        <v>1283</v>
      </c>
      <c r="D54">
        <v>1</v>
      </c>
      <c r="E54" t="s">
        <v>1284</v>
      </c>
      <c r="F54">
        <v>85</v>
      </c>
      <c r="G54" t="s">
        <v>1285</v>
      </c>
      <c r="H54" t="s">
        <v>191</v>
      </c>
      <c r="J54" t="s">
        <v>191</v>
      </c>
      <c r="K54" t="s">
        <v>1286</v>
      </c>
      <c r="L54" t="s">
        <v>1287</v>
      </c>
      <c r="M54" t="s">
        <v>1288</v>
      </c>
      <c r="N54">
        <v>1</v>
      </c>
      <c r="O54" t="s">
        <v>749</v>
      </c>
      <c r="P54" t="s">
        <v>1345</v>
      </c>
    </row>
    <row r="55" spans="1:16" x14ac:dyDescent="0.25">
      <c r="A55" t="s">
        <v>1013</v>
      </c>
      <c r="B55">
        <v>54</v>
      </c>
      <c r="C55" t="s">
        <v>1283</v>
      </c>
      <c r="D55">
        <v>1</v>
      </c>
      <c r="E55" t="s">
        <v>1284</v>
      </c>
      <c r="F55">
        <v>88</v>
      </c>
      <c r="G55" t="s">
        <v>1285</v>
      </c>
      <c r="H55" t="s">
        <v>191</v>
      </c>
      <c r="J55" t="s">
        <v>191</v>
      </c>
      <c r="K55" t="s">
        <v>1286</v>
      </c>
      <c r="L55" t="s">
        <v>1287</v>
      </c>
      <c r="M55" t="s">
        <v>1288</v>
      </c>
      <c r="N55">
        <v>1</v>
      </c>
      <c r="O55" t="s">
        <v>749</v>
      </c>
      <c r="P55" t="s">
        <v>1346</v>
      </c>
    </row>
    <row r="56" spans="1:16" x14ac:dyDescent="0.25">
      <c r="A56" t="s">
        <v>1013</v>
      </c>
      <c r="B56">
        <v>55</v>
      </c>
      <c r="C56" t="s">
        <v>1283</v>
      </c>
      <c r="D56">
        <v>1</v>
      </c>
      <c r="E56" t="s">
        <v>1284</v>
      </c>
      <c r="F56">
        <v>83</v>
      </c>
      <c r="G56" t="s">
        <v>1285</v>
      </c>
      <c r="H56" t="s">
        <v>191</v>
      </c>
      <c r="J56" t="s">
        <v>191</v>
      </c>
      <c r="K56" t="s">
        <v>1286</v>
      </c>
      <c r="L56" t="s">
        <v>1287</v>
      </c>
      <c r="M56" t="s">
        <v>1288</v>
      </c>
      <c r="N56">
        <v>1</v>
      </c>
      <c r="O56" t="s">
        <v>749</v>
      </c>
      <c r="P56" t="s">
        <v>1347</v>
      </c>
    </row>
    <row r="57" spans="1:16" x14ac:dyDescent="0.25">
      <c r="A57" t="s">
        <v>1013</v>
      </c>
      <c r="B57">
        <v>56</v>
      </c>
      <c r="C57" t="s">
        <v>1283</v>
      </c>
      <c r="D57">
        <v>1</v>
      </c>
      <c r="E57" t="s">
        <v>1284</v>
      </c>
      <c r="F57">
        <v>84</v>
      </c>
      <c r="G57" t="s">
        <v>1285</v>
      </c>
      <c r="H57" t="s">
        <v>191</v>
      </c>
      <c r="J57" t="s">
        <v>191</v>
      </c>
      <c r="K57" t="s">
        <v>1286</v>
      </c>
      <c r="L57" t="s">
        <v>1287</v>
      </c>
      <c r="M57" t="s">
        <v>1288</v>
      </c>
      <c r="N57">
        <v>1</v>
      </c>
      <c r="O57" t="s">
        <v>749</v>
      </c>
      <c r="P57" t="s">
        <v>1348</v>
      </c>
    </row>
    <row r="58" spans="1:16" x14ac:dyDescent="0.25">
      <c r="A58" t="s">
        <v>1013</v>
      </c>
      <c r="B58">
        <v>57</v>
      </c>
      <c r="C58" t="s">
        <v>1283</v>
      </c>
      <c r="D58">
        <v>1</v>
      </c>
      <c r="E58" t="s">
        <v>1284</v>
      </c>
      <c r="F58">
        <v>87</v>
      </c>
      <c r="G58" t="s">
        <v>1285</v>
      </c>
      <c r="H58" t="s">
        <v>191</v>
      </c>
      <c r="J58" t="s">
        <v>191</v>
      </c>
      <c r="K58" t="s">
        <v>1286</v>
      </c>
      <c r="L58" t="s">
        <v>1287</v>
      </c>
      <c r="M58" t="s">
        <v>1288</v>
      </c>
      <c r="N58">
        <v>1</v>
      </c>
      <c r="O58" t="s">
        <v>749</v>
      </c>
      <c r="P58" t="s">
        <v>1349</v>
      </c>
    </row>
    <row r="59" spans="1:16" x14ac:dyDescent="0.25">
      <c r="A59" t="s">
        <v>1013</v>
      </c>
      <c r="B59">
        <v>58</v>
      </c>
      <c r="C59" t="s">
        <v>1283</v>
      </c>
      <c r="D59">
        <v>1</v>
      </c>
      <c r="E59" t="s">
        <v>1284</v>
      </c>
      <c r="F59">
        <v>86</v>
      </c>
      <c r="G59" t="s">
        <v>1285</v>
      </c>
      <c r="H59" t="s">
        <v>191</v>
      </c>
      <c r="J59" t="s">
        <v>191</v>
      </c>
      <c r="K59" t="s">
        <v>1286</v>
      </c>
      <c r="L59" t="s">
        <v>1287</v>
      </c>
      <c r="M59" t="s">
        <v>1288</v>
      </c>
      <c r="N59">
        <v>1</v>
      </c>
      <c r="O59" t="s">
        <v>749</v>
      </c>
      <c r="P59" t="s">
        <v>1350</v>
      </c>
    </row>
    <row r="60" spans="1:16" x14ac:dyDescent="0.25">
      <c r="A60" t="s">
        <v>1013</v>
      </c>
      <c r="B60">
        <v>59</v>
      </c>
      <c r="C60" t="s">
        <v>1283</v>
      </c>
      <c r="D60">
        <v>1</v>
      </c>
      <c r="E60" t="s">
        <v>1284</v>
      </c>
      <c r="F60">
        <v>90</v>
      </c>
      <c r="G60" t="s">
        <v>1285</v>
      </c>
      <c r="H60" t="s">
        <v>191</v>
      </c>
      <c r="J60" t="s">
        <v>191</v>
      </c>
      <c r="K60" t="s">
        <v>1286</v>
      </c>
      <c r="L60" t="s">
        <v>1287</v>
      </c>
      <c r="M60" t="s">
        <v>1288</v>
      </c>
      <c r="N60">
        <v>1</v>
      </c>
      <c r="O60" t="s">
        <v>749</v>
      </c>
      <c r="P60" t="s">
        <v>1351</v>
      </c>
    </row>
    <row r="61" spans="1:16" x14ac:dyDescent="0.25">
      <c r="A61" t="s">
        <v>1013</v>
      </c>
      <c r="B61">
        <v>60</v>
      </c>
      <c r="C61" t="s">
        <v>1283</v>
      </c>
      <c r="D61">
        <v>1</v>
      </c>
      <c r="E61" t="s">
        <v>1284</v>
      </c>
      <c r="F61">
        <v>83</v>
      </c>
      <c r="G61" t="s">
        <v>1285</v>
      </c>
      <c r="H61" t="s">
        <v>191</v>
      </c>
      <c r="J61" t="s">
        <v>191</v>
      </c>
      <c r="K61" t="s">
        <v>1286</v>
      </c>
      <c r="L61" t="s">
        <v>1287</v>
      </c>
      <c r="M61" t="s">
        <v>1288</v>
      </c>
      <c r="N61">
        <v>1</v>
      </c>
      <c r="O61" t="s">
        <v>749</v>
      </c>
      <c r="P61" t="s">
        <v>1352</v>
      </c>
    </row>
    <row r="62" spans="1:16" x14ac:dyDescent="0.25">
      <c r="A62" t="s">
        <v>1013</v>
      </c>
      <c r="B62">
        <v>61</v>
      </c>
      <c r="C62" t="s">
        <v>1283</v>
      </c>
      <c r="D62">
        <v>1</v>
      </c>
      <c r="E62" t="s">
        <v>1284</v>
      </c>
      <c r="F62">
        <v>84</v>
      </c>
      <c r="G62" t="s">
        <v>1285</v>
      </c>
      <c r="H62" t="s">
        <v>191</v>
      </c>
      <c r="J62" t="s">
        <v>191</v>
      </c>
      <c r="K62" t="s">
        <v>1286</v>
      </c>
      <c r="L62" t="s">
        <v>1287</v>
      </c>
      <c r="M62" t="s">
        <v>1288</v>
      </c>
      <c r="N62">
        <v>1</v>
      </c>
      <c r="O62" t="s">
        <v>749</v>
      </c>
      <c r="P62" t="s">
        <v>1353</v>
      </c>
    </row>
    <row r="63" spans="1:16" x14ac:dyDescent="0.25">
      <c r="A63" t="s">
        <v>1013</v>
      </c>
      <c r="B63">
        <v>62</v>
      </c>
      <c r="C63" t="s">
        <v>1283</v>
      </c>
      <c r="D63">
        <v>1</v>
      </c>
      <c r="E63" t="s">
        <v>1284</v>
      </c>
      <c r="F63">
        <v>85</v>
      </c>
      <c r="G63" t="s">
        <v>1285</v>
      </c>
      <c r="H63" t="s">
        <v>191</v>
      </c>
      <c r="J63" t="s">
        <v>191</v>
      </c>
      <c r="K63" t="s">
        <v>1286</v>
      </c>
      <c r="L63" t="s">
        <v>1287</v>
      </c>
      <c r="M63" t="s">
        <v>1288</v>
      </c>
      <c r="N63">
        <v>1</v>
      </c>
      <c r="O63" t="s">
        <v>749</v>
      </c>
      <c r="P63" t="s">
        <v>1354</v>
      </c>
    </row>
    <row r="64" spans="1:16" x14ac:dyDescent="0.25">
      <c r="A64" t="s">
        <v>1013</v>
      </c>
      <c r="B64">
        <v>63</v>
      </c>
      <c r="C64" t="s">
        <v>1283</v>
      </c>
      <c r="D64">
        <v>1</v>
      </c>
      <c r="E64" t="s">
        <v>1284</v>
      </c>
      <c r="F64">
        <v>86</v>
      </c>
      <c r="G64" t="s">
        <v>1285</v>
      </c>
      <c r="H64" t="s">
        <v>191</v>
      </c>
      <c r="J64" t="s">
        <v>191</v>
      </c>
      <c r="K64" t="s">
        <v>1286</v>
      </c>
      <c r="L64" t="s">
        <v>1287</v>
      </c>
      <c r="M64" t="s">
        <v>1288</v>
      </c>
      <c r="N64">
        <v>1</v>
      </c>
      <c r="O64" t="s">
        <v>749</v>
      </c>
      <c r="P64" t="s">
        <v>1355</v>
      </c>
    </row>
    <row r="65" spans="1:16" x14ac:dyDescent="0.25">
      <c r="A65" t="s">
        <v>1013</v>
      </c>
      <c r="B65">
        <v>64</v>
      </c>
      <c r="C65" t="s">
        <v>1283</v>
      </c>
      <c r="D65">
        <v>1</v>
      </c>
      <c r="E65" t="s">
        <v>1284</v>
      </c>
      <c r="F65">
        <v>82</v>
      </c>
      <c r="G65" t="s">
        <v>1285</v>
      </c>
      <c r="H65" t="s">
        <v>191</v>
      </c>
      <c r="J65" t="s">
        <v>191</v>
      </c>
      <c r="K65" t="s">
        <v>1286</v>
      </c>
      <c r="L65" t="s">
        <v>1287</v>
      </c>
      <c r="M65" t="s">
        <v>1288</v>
      </c>
      <c r="N65">
        <v>1</v>
      </c>
      <c r="O65" t="s">
        <v>749</v>
      </c>
      <c r="P65" t="s">
        <v>1356</v>
      </c>
    </row>
    <row r="66" spans="1:16" x14ac:dyDescent="0.25">
      <c r="A66" t="s">
        <v>1013</v>
      </c>
      <c r="B66">
        <v>65</v>
      </c>
      <c r="C66" t="s">
        <v>1283</v>
      </c>
      <c r="D66">
        <v>1</v>
      </c>
      <c r="E66" t="s">
        <v>1284</v>
      </c>
      <c r="F66">
        <v>81</v>
      </c>
      <c r="G66" t="s">
        <v>1285</v>
      </c>
      <c r="H66" t="s">
        <v>191</v>
      </c>
      <c r="J66" t="s">
        <v>191</v>
      </c>
      <c r="K66" t="s">
        <v>1286</v>
      </c>
      <c r="L66" t="s">
        <v>1287</v>
      </c>
      <c r="M66" t="s">
        <v>1288</v>
      </c>
      <c r="N66">
        <v>1</v>
      </c>
      <c r="O66" t="s">
        <v>749</v>
      </c>
      <c r="P66" t="s">
        <v>1357</v>
      </c>
    </row>
    <row r="67" spans="1:16" x14ac:dyDescent="0.25">
      <c r="A67" t="s">
        <v>1013</v>
      </c>
      <c r="B67">
        <v>66</v>
      </c>
      <c r="C67" t="s">
        <v>1283</v>
      </c>
      <c r="D67">
        <v>1</v>
      </c>
      <c r="E67" t="s">
        <v>1284</v>
      </c>
      <c r="F67">
        <v>83</v>
      </c>
      <c r="G67" t="s">
        <v>1285</v>
      </c>
      <c r="H67" t="s">
        <v>191</v>
      </c>
      <c r="J67" t="s">
        <v>191</v>
      </c>
      <c r="K67" t="s">
        <v>1286</v>
      </c>
      <c r="L67" t="s">
        <v>1287</v>
      </c>
      <c r="M67" t="s">
        <v>1288</v>
      </c>
      <c r="N67">
        <v>1</v>
      </c>
      <c r="O67" t="s">
        <v>749</v>
      </c>
      <c r="P67" t="s">
        <v>1358</v>
      </c>
    </row>
    <row r="68" spans="1:16" x14ac:dyDescent="0.25">
      <c r="A68" t="s">
        <v>1013</v>
      </c>
      <c r="B68">
        <v>67</v>
      </c>
      <c r="C68" t="s">
        <v>1283</v>
      </c>
      <c r="D68">
        <v>1</v>
      </c>
      <c r="E68" t="s">
        <v>1284</v>
      </c>
      <c r="F68">
        <v>86</v>
      </c>
      <c r="G68" t="s">
        <v>1285</v>
      </c>
      <c r="H68" t="s">
        <v>191</v>
      </c>
      <c r="J68" t="s">
        <v>191</v>
      </c>
      <c r="K68" t="s">
        <v>1286</v>
      </c>
      <c r="L68" t="s">
        <v>1287</v>
      </c>
      <c r="M68" t="s">
        <v>1288</v>
      </c>
      <c r="N68">
        <v>1</v>
      </c>
      <c r="O68" t="s">
        <v>749</v>
      </c>
      <c r="P68" t="s">
        <v>1359</v>
      </c>
    </row>
    <row r="69" spans="1:16" x14ac:dyDescent="0.25">
      <c r="A69" t="s">
        <v>1013</v>
      </c>
      <c r="B69">
        <v>68</v>
      </c>
      <c r="C69" t="s">
        <v>1283</v>
      </c>
      <c r="D69">
        <v>1</v>
      </c>
      <c r="E69" t="s">
        <v>1284</v>
      </c>
      <c r="F69">
        <v>83</v>
      </c>
      <c r="G69" t="s">
        <v>1285</v>
      </c>
      <c r="H69" t="s">
        <v>191</v>
      </c>
      <c r="J69" t="s">
        <v>191</v>
      </c>
      <c r="K69" t="s">
        <v>1286</v>
      </c>
      <c r="L69" t="s">
        <v>1287</v>
      </c>
      <c r="M69" t="s">
        <v>1288</v>
      </c>
      <c r="N69">
        <v>1</v>
      </c>
      <c r="O69" t="s">
        <v>749</v>
      </c>
      <c r="P69" t="s">
        <v>1360</v>
      </c>
    </row>
    <row r="70" spans="1:16" x14ac:dyDescent="0.25">
      <c r="A70" t="s">
        <v>1013</v>
      </c>
      <c r="B70">
        <v>69</v>
      </c>
      <c r="C70" t="s">
        <v>1283</v>
      </c>
      <c r="D70">
        <v>1</v>
      </c>
      <c r="E70" t="s">
        <v>1284</v>
      </c>
      <c r="F70">
        <v>81</v>
      </c>
      <c r="G70" t="s">
        <v>1285</v>
      </c>
      <c r="H70" t="s">
        <v>191</v>
      </c>
      <c r="J70" t="s">
        <v>191</v>
      </c>
      <c r="K70" t="s">
        <v>1286</v>
      </c>
      <c r="L70" t="s">
        <v>1287</v>
      </c>
      <c r="M70" t="s">
        <v>1288</v>
      </c>
      <c r="N70">
        <v>1</v>
      </c>
      <c r="O70" t="s">
        <v>749</v>
      </c>
      <c r="P70" t="s">
        <v>1361</v>
      </c>
    </row>
    <row r="71" spans="1:16" x14ac:dyDescent="0.25">
      <c r="A71" t="s">
        <v>1013</v>
      </c>
      <c r="B71">
        <v>70</v>
      </c>
      <c r="C71" t="s">
        <v>1283</v>
      </c>
      <c r="D71">
        <v>1</v>
      </c>
      <c r="E71" t="s">
        <v>1284</v>
      </c>
      <c r="F71">
        <v>81</v>
      </c>
      <c r="G71" t="s">
        <v>1285</v>
      </c>
      <c r="H71" t="s">
        <v>191</v>
      </c>
      <c r="J71" t="s">
        <v>191</v>
      </c>
      <c r="K71" t="s">
        <v>1286</v>
      </c>
      <c r="L71" t="s">
        <v>1287</v>
      </c>
      <c r="M71" t="s">
        <v>1288</v>
      </c>
      <c r="N71">
        <v>1</v>
      </c>
      <c r="O71" t="s">
        <v>749</v>
      </c>
      <c r="P71" t="s">
        <v>1362</v>
      </c>
    </row>
    <row r="72" spans="1:16" x14ac:dyDescent="0.25">
      <c r="A72" t="s">
        <v>1013</v>
      </c>
      <c r="B72">
        <v>71</v>
      </c>
      <c r="C72" t="s">
        <v>1283</v>
      </c>
      <c r="D72">
        <v>1</v>
      </c>
      <c r="E72" t="s">
        <v>1284</v>
      </c>
      <c r="F72">
        <v>80</v>
      </c>
      <c r="G72" t="s">
        <v>1285</v>
      </c>
      <c r="H72" t="s">
        <v>191</v>
      </c>
      <c r="J72" t="s">
        <v>191</v>
      </c>
      <c r="K72" t="s">
        <v>1286</v>
      </c>
      <c r="L72" t="s">
        <v>1287</v>
      </c>
      <c r="M72" t="s">
        <v>1288</v>
      </c>
      <c r="N72">
        <v>1</v>
      </c>
      <c r="O72" t="s">
        <v>749</v>
      </c>
      <c r="P72" t="s">
        <v>1363</v>
      </c>
    </row>
    <row r="73" spans="1:16" x14ac:dyDescent="0.25">
      <c r="A73" t="s">
        <v>1013</v>
      </c>
      <c r="B73">
        <v>72</v>
      </c>
      <c r="C73" t="s">
        <v>1283</v>
      </c>
      <c r="D73">
        <v>1</v>
      </c>
      <c r="E73" t="s">
        <v>1284</v>
      </c>
      <c r="F73">
        <v>84</v>
      </c>
      <c r="G73" t="s">
        <v>1285</v>
      </c>
      <c r="H73" t="s">
        <v>191</v>
      </c>
      <c r="J73" t="s">
        <v>191</v>
      </c>
      <c r="K73" t="s">
        <v>1286</v>
      </c>
      <c r="L73" t="s">
        <v>1287</v>
      </c>
      <c r="M73" t="s">
        <v>1288</v>
      </c>
      <c r="N73">
        <v>1</v>
      </c>
      <c r="O73" t="s">
        <v>749</v>
      </c>
      <c r="P73" t="s">
        <v>1364</v>
      </c>
    </row>
    <row r="74" spans="1:16" x14ac:dyDescent="0.25">
      <c r="A74" t="s">
        <v>1013</v>
      </c>
      <c r="B74">
        <v>73</v>
      </c>
      <c r="C74" t="s">
        <v>1283</v>
      </c>
      <c r="D74">
        <v>1</v>
      </c>
      <c r="E74" t="s">
        <v>1284</v>
      </c>
      <c r="F74">
        <v>82</v>
      </c>
      <c r="G74" t="s">
        <v>1285</v>
      </c>
      <c r="H74" t="s">
        <v>191</v>
      </c>
      <c r="J74" t="s">
        <v>191</v>
      </c>
      <c r="K74" t="s">
        <v>1286</v>
      </c>
      <c r="L74" t="s">
        <v>1287</v>
      </c>
      <c r="M74" t="s">
        <v>1288</v>
      </c>
      <c r="N74">
        <v>1</v>
      </c>
      <c r="O74" t="s">
        <v>749</v>
      </c>
      <c r="P74" t="s">
        <v>1365</v>
      </c>
    </row>
    <row r="75" spans="1:16" x14ac:dyDescent="0.25">
      <c r="A75" t="s">
        <v>1013</v>
      </c>
      <c r="B75">
        <v>74</v>
      </c>
      <c r="C75" t="s">
        <v>1283</v>
      </c>
      <c r="D75">
        <v>1</v>
      </c>
      <c r="E75" t="s">
        <v>1284</v>
      </c>
      <c r="F75">
        <v>80</v>
      </c>
      <c r="G75" t="s">
        <v>1285</v>
      </c>
      <c r="H75" t="s">
        <v>191</v>
      </c>
      <c r="J75" t="s">
        <v>191</v>
      </c>
      <c r="K75" t="s">
        <v>1286</v>
      </c>
      <c r="L75" t="s">
        <v>1287</v>
      </c>
      <c r="M75" t="s">
        <v>1288</v>
      </c>
      <c r="N75">
        <v>1</v>
      </c>
      <c r="O75" t="s">
        <v>749</v>
      </c>
      <c r="P75" t="s">
        <v>1366</v>
      </c>
    </row>
    <row r="76" spans="1:16" x14ac:dyDescent="0.25">
      <c r="A76" t="s">
        <v>1013</v>
      </c>
      <c r="B76">
        <v>75</v>
      </c>
      <c r="C76" t="s">
        <v>1283</v>
      </c>
      <c r="D76">
        <v>1</v>
      </c>
      <c r="E76" t="s">
        <v>1284</v>
      </c>
      <c r="F76">
        <v>84</v>
      </c>
      <c r="G76" t="s">
        <v>1285</v>
      </c>
      <c r="H76" t="s">
        <v>191</v>
      </c>
      <c r="J76" t="s">
        <v>191</v>
      </c>
      <c r="K76" t="s">
        <v>1286</v>
      </c>
      <c r="L76" t="s">
        <v>1287</v>
      </c>
      <c r="M76" t="s">
        <v>1288</v>
      </c>
      <c r="N76">
        <v>1</v>
      </c>
      <c r="O76" t="s">
        <v>749</v>
      </c>
      <c r="P76" t="s">
        <v>1367</v>
      </c>
    </row>
    <row r="77" spans="1:16" x14ac:dyDescent="0.25">
      <c r="A77" t="s">
        <v>1013</v>
      </c>
      <c r="B77">
        <v>76</v>
      </c>
      <c r="C77" t="s">
        <v>1283</v>
      </c>
      <c r="D77">
        <v>2</v>
      </c>
      <c r="E77" t="s">
        <v>1284</v>
      </c>
      <c r="F77">
        <v>87</v>
      </c>
      <c r="G77" t="s">
        <v>1285</v>
      </c>
      <c r="H77" t="s">
        <v>191</v>
      </c>
      <c r="J77" t="s">
        <v>191</v>
      </c>
      <c r="K77" t="s">
        <v>1286</v>
      </c>
      <c r="L77" t="s">
        <v>1287</v>
      </c>
      <c r="M77" t="s">
        <v>1288</v>
      </c>
      <c r="N77">
        <v>2</v>
      </c>
      <c r="O77" t="s">
        <v>749</v>
      </c>
      <c r="P77" t="s">
        <v>1368</v>
      </c>
    </row>
    <row r="78" spans="1:16" x14ac:dyDescent="0.25">
      <c r="A78" t="s">
        <v>1013</v>
      </c>
      <c r="B78">
        <v>77</v>
      </c>
      <c r="C78" t="s">
        <v>1283</v>
      </c>
      <c r="D78">
        <v>1</v>
      </c>
      <c r="E78" t="s">
        <v>1284</v>
      </c>
      <c r="F78">
        <v>80</v>
      </c>
      <c r="G78" t="s">
        <v>1285</v>
      </c>
      <c r="H78" t="s">
        <v>191</v>
      </c>
      <c r="J78" t="s">
        <v>191</v>
      </c>
      <c r="K78" t="s">
        <v>1286</v>
      </c>
      <c r="L78" t="s">
        <v>1287</v>
      </c>
      <c r="M78" t="s">
        <v>1288</v>
      </c>
      <c r="N78">
        <v>1</v>
      </c>
      <c r="O78" t="s">
        <v>749</v>
      </c>
      <c r="P78" t="s">
        <v>1369</v>
      </c>
    </row>
    <row r="79" spans="1:16" x14ac:dyDescent="0.25">
      <c r="A79" t="s">
        <v>1013</v>
      </c>
      <c r="B79">
        <v>78</v>
      </c>
      <c r="C79" t="s">
        <v>1283</v>
      </c>
      <c r="D79">
        <v>1</v>
      </c>
      <c r="E79" t="s">
        <v>1284</v>
      </c>
      <c r="F79">
        <v>89</v>
      </c>
      <c r="G79" t="s">
        <v>1285</v>
      </c>
      <c r="H79" t="s">
        <v>191</v>
      </c>
      <c r="J79" t="s">
        <v>191</v>
      </c>
      <c r="K79" t="s">
        <v>1286</v>
      </c>
      <c r="L79" t="s">
        <v>1287</v>
      </c>
      <c r="M79" t="s">
        <v>1288</v>
      </c>
      <c r="N79">
        <v>1</v>
      </c>
      <c r="O79" t="s">
        <v>749</v>
      </c>
      <c r="P79" t="s">
        <v>1370</v>
      </c>
    </row>
    <row r="80" spans="1:16" x14ac:dyDescent="0.25">
      <c r="A80" t="s">
        <v>1013</v>
      </c>
      <c r="B80">
        <v>79</v>
      </c>
      <c r="C80" t="s">
        <v>1283</v>
      </c>
      <c r="D80">
        <v>1</v>
      </c>
      <c r="E80" t="s">
        <v>1284</v>
      </c>
      <c r="F80">
        <v>79</v>
      </c>
      <c r="G80" t="s">
        <v>1285</v>
      </c>
      <c r="H80" t="s">
        <v>191</v>
      </c>
      <c r="J80" t="s">
        <v>191</v>
      </c>
      <c r="K80" t="s">
        <v>1286</v>
      </c>
      <c r="L80" t="s">
        <v>1287</v>
      </c>
      <c r="M80" t="s">
        <v>1288</v>
      </c>
      <c r="N80">
        <v>1</v>
      </c>
      <c r="O80" t="s">
        <v>749</v>
      </c>
      <c r="P80" t="s">
        <v>1371</v>
      </c>
    </row>
    <row r="81" spans="1:16" x14ac:dyDescent="0.25">
      <c r="A81" t="s">
        <v>1013</v>
      </c>
      <c r="B81">
        <v>80</v>
      </c>
      <c r="C81" t="s">
        <v>1283</v>
      </c>
      <c r="D81">
        <v>1</v>
      </c>
      <c r="E81" t="s">
        <v>1284</v>
      </c>
      <c r="F81">
        <v>84</v>
      </c>
      <c r="G81" t="s">
        <v>1285</v>
      </c>
      <c r="H81" t="s">
        <v>191</v>
      </c>
      <c r="J81" t="s">
        <v>191</v>
      </c>
      <c r="K81" t="s">
        <v>1286</v>
      </c>
      <c r="L81" t="s">
        <v>1287</v>
      </c>
      <c r="M81" t="s">
        <v>1288</v>
      </c>
      <c r="N81">
        <v>1</v>
      </c>
      <c r="O81" t="s">
        <v>749</v>
      </c>
      <c r="P81" t="s">
        <v>1372</v>
      </c>
    </row>
    <row r="82" spans="1:16" x14ac:dyDescent="0.25">
      <c r="A82" t="s">
        <v>1013</v>
      </c>
      <c r="B82">
        <v>81</v>
      </c>
      <c r="C82" t="s">
        <v>1283</v>
      </c>
      <c r="D82">
        <v>1</v>
      </c>
      <c r="E82" t="s">
        <v>1284</v>
      </c>
      <c r="F82">
        <v>84</v>
      </c>
      <c r="G82" t="s">
        <v>1285</v>
      </c>
      <c r="H82" t="s">
        <v>191</v>
      </c>
      <c r="J82" t="s">
        <v>191</v>
      </c>
      <c r="K82" t="s">
        <v>1286</v>
      </c>
      <c r="L82" t="s">
        <v>1287</v>
      </c>
      <c r="M82" t="s">
        <v>1288</v>
      </c>
      <c r="N82">
        <v>1</v>
      </c>
      <c r="O82" t="s">
        <v>749</v>
      </c>
      <c r="P82" t="s">
        <v>1373</v>
      </c>
    </row>
    <row r="83" spans="1:16" x14ac:dyDescent="0.25">
      <c r="A83" t="s">
        <v>1013</v>
      </c>
      <c r="B83">
        <v>82</v>
      </c>
      <c r="C83" t="s">
        <v>1283</v>
      </c>
      <c r="D83">
        <v>1</v>
      </c>
      <c r="E83" t="s">
        <v>1284</v>
      </c>
      <c r="F83">
        <v>82</v>
      </c>
      <c r="G83" t="s">
        <v>1285</v>
      </c>
      <c r="H83" t="s">
        <v>191</v>
      </c>
      <c r="J83" t="s">
        <v>191</v>
      </c>
      <c r="K83" t="s">
        <v>1286</v>
      </c>
      <c r="L83" t="s">
        <v>1287</v>
      </c>
      <c r="M83" t="s">
        <v>1288</v>
      </c>
      <c r="N83">
        <v>1</v>
      </c>
      <c r="O83" t="s">
        <v>749</v>
      </c>
      <c r="P83" t="s">
        <v>1374</v>
      </c>
    </row>
    <row r="84" spans="1:16" x14ac:dyDescent="0.25">
      <c r="A84" t="s">
        <v>1013</v>
      </c>
      <c r="B84">
        <v>83</v>
      </c>
      <c r="C84" t="s">
        <v>1283</v>
      </c>
      <c r="D84">
        <v>1</v>
      </c>
      <c r="E84" t="s">
        <v>1284</v>
      </c>
      <c r="F84">
        <v>86</v>
      </c>
      <c r="G84" t="s">
        <v>1285</v>
      </c>
      <c r="H84" t="s">
        <v>191</v>
      </c>
      <c r="J84" t="s">
        <v>191</v>
      </c>
      <c r="K84" t="s">
        <v>1286</v>
      </c>
      <c r="L84" t="s">
        <v>1287</v>
      </c>
      <c r="M84" t="s">
        <v>1288</v>
      </c>
      <c r="N84">
        <v>1</v>
      </c>
      <c r="O84" t="s">
        <v>749</v>
      </c>
      <c r="P84" t="s">
        <v>1375</v>
      </c>
    </row>
    <row r="85" spans="1:16" x14ac:dyDescent="0.25">
      <c r="A85" t="s">
        <v>1013</v>
      </c>
      <c r="B85">
        <v>84</v>
      </c>
      <c r="C85" t="s">
        <v>1283</v>
      </c>
      <c r="D85">
        <v>1</v>
      </c>
      <c r="E85" t="s">
        <v>1284</v>
      </c>
      <c r="F85">
        <v>81</v>
      </c>
      <c r="G85" t="s">
        <v>1285</v>
      </c>
      <c r="H85" t="s">
        <v>191</v>
      </c>
      <c r="J85" t="s">
        <v>191</v>
      </c>
      <c r="K85" t="s">
        <v>1286</v>
      </c>
      <c r="L85" t="s">
        <v>1287</v>
      </c>
      <c r="M85" t="s">
        <v>1288</v>
      </c>
      <c r="N85">
        <v>1</v>
      </c>
      <c r="O85" t="s">
        <v>749</v>
      </c>
      <c r="P85" t="s">
        <v>1376</v>
      </c>
    </row>
    <row r="86" spans="1:16" x14ac:dyDescent="0.25">
      <c r="A86" t="s">
        <v>1013</v>
      </c>
      <c r="B86">
        <v>85</v>
      </c>
      <c r="C86" t="s">
        <v>1283</v>
      </c>
      <c r="D86">
        <v>1</v>
      </c>
      <c r="E86" t="s">
        <v>1284</v>
      </c>
      <c r="F86">
        <v>83</v>
      </c>
      <c r="G86" t="s">
        <v>1285</v>
      </c>
      <c r="H86" t="s">
        <v>191</v>
      </c>
      <c r="J86" t="s">
        <v>191</v>
      </c>
      <c r="K86" t="s">
        <v>1286</v>
      </c>
      <c r="L86" t="s">
        <v>1287</v>
      </c>
      <c r="M86" t="s">
        <v>1288</v>
      </c>
      <c r="N86">
        <v>1</v>
      </c>
      <c r="O86" t="s">
        <v>749</v>
      </c>
      <c r="P86" t="s">
        <v>1377</v>
      </c>
    </row>
    <row r="87" spans="1:16" x14ac:dyDescent="0.25">
      <c r="A87" t="s">
        <v>1013</v>
      </c>
      <c r="B87">
        <v>86</v>
      </c>
      <c r="C87" t="s">
        <v>1283</v>
      </c>
      <c r="D87">
        <v>1</v>
      </c>
      <c r="E87" t="s">
        <v>1284</v>
      </c>
      <c r="F87">
        <v>77</v>
      </c>
      <c r="G87" t="s">
        <v>1285</v>
      </c>
      <c r="H87" t="s">
        <v>191</v>
      </c>
      <c r="J87" t="s">
        <v>191</v>
      </c>
      <c r="K87" t="s">
        <v>1286</v>
      </c>
      <c r="L87" t="s">
        <v>1287</v>
      </c>
      <c r="M87" t="s">
        <v>1288</v>
      </c>
      <c r="N87">
        <v>1</v>
      </c>
      <c r="O87" t="s">
        <v>749</v>
      </c>
      <c r="P87" t="s">
        <v>1378</v>
      </c>
    </row>
    <row r="88" spans="1:16" x14ac:dyDescent="0.25">
      <c r="A88" t="s">
        <v>1013</v>
      </c>
      <c r="B88">
        <v>87</v>
      </c>
      <c r="C88" t="s">
        <v>1283</v>
      </c>
      <c r="D88">
        <v>1</v>
      </c>
      <c r="E88" t="s">
        <v>1284</v>
      </c>
      <c r="F88">
        <v>91</v>
      </c>
      <c r="G88" t="s">
        <v>1285</v>
      </c>
      <c r="H88" t="s">
        <v>191</v>
      </c>
      <c r="J88" t="s">
        <v>191</v>
      </c>
      <c r="K88" t="s">
        <v>1286</v>
      </c>
      <c r="L88" t="s">
        <v>1287</v>
      </c>
      <c r="M88" t="s">
        <v>1288</v>
      </c>
      <c r="N88">
        <v>1</v>
      </c>
      <c r="O88" t="s">
        <v>749</v>
      </c>
      <c r="P88" t="s">
        <v>1379</v>
      </c>
    </row>
    <row r="89" spans="1:16" x14ac:dyDescent="0.25">
      <c r="A89" t="s">
        <v>1013</v>
      </c>
      <c r="B89">
        <v>88</v>
      </c>
      <c r="C89" t="s">
        <v>1283</v>
      </c>
      <c r="D89">
        <v>1</v>
      </c>
      <c r="E89" t="s">
        <v>1284</v>
      </c>
      <c r="F89">
        <v>86</v>
      </c>
      <c r="G89" t="s">
        <v>1285</v>
      </c>
      <c r="H89" t="s">
        <v>191</v>
      </c>
      <c r="J89" t="s">
        <v>191</v>
      </c>
      <c r="K89" t="s">
        <v>1286</v>
      </c>
      <c r="L89" t="s">
        <v>1287</v>
      </c>
      <c r="M89" t="s">
        <v>1288</v>
      </c>
      <c r="N89">
        <v>1</v>
      </c>
      <c r="O89" t="s">
        <v>749</v>
      </c>
      <c r="P89" t="s">
        <v>1380</v>
      </c>
    </row>
    <row r="90" spans="1:16" x14ac:dyDescent="0.25">
      <c r="A90" t="s">
        <v>1013</v>
      </c>
      <c r="B90">
        <v>89</v>
      </c>
      <c r="C90" t="s">
        <v>1283</v>
      </c>
      <c r="D90">
        <v>1</v>
      </c>
      <c r="E90" t="s">
        <v>1284</v>
      </c>
      <c r="F90">
        <v>86</v>
      </c>
      <c r="G90" t="s">
        <v>1285</v>
      </c>
      <c r="H90" t="s">
        <v>191</v>
      </c>
      <c r="J90" t="s">
        <v>191</v>
      </c>
      <c r="K90" t="s">
        <v>1286</v>
      </c>
      <c r="L90" t="s">
        <v>1287</v>
      </c>
      <c r="M90" t="s">
        <v>1288</v>
      </c>
      <c r="N90">
        <v>1</v>
      </c>
      <c r="O90" t="s">
        <v>749</v>
      </c>
      <c r="P90" t="s">
        <v>1381</v>
      </c>
    </row>
    <row r="91" spans="1:16" x14ac:dyDescent="0.25">
      <c r="A91" t="s">
        <v>1013</v>
      </c>
      <c r="B91">
        <v>90</v>
      </c>
      <c r="C91" t="s">
        <v>1283</v>
      </c>
      <c r="D91">
        <v>1</v>
      </c>
      <c r="E91" t="s">
        <v>1284</v>
      </c>
      <c r="F91">
        <v>80</v>
      </c>
      <c r="G91" t="s">
        <v>1285</v>
      </c>
      <c r="H91" t="s">
        <v>191</v>
      </c>
      <c r="J91" t="s">
        <v>191</v>
      </c>
      <c r="K91" t="s">
        <v>1286</v>
      </c>
      <c r="L91" t="s">
        <v>1287</v>
      </c>
      <c r="M91" t="s">
        <v>1288</v>
      </c>
      <c r="N91">
        <v>1</v>
      </c>
      <c r="O91" t="s">
        <v>749</v>
      </c>
      <c r="P91" t="s">
        <v>1382</v>
      </c>
    </row>
    <row r="92" spans="1:16" x14ac:dyDescent="0.25">
      <c r="A92" t="s">
        <v>1013</v>
      </c>
      <c r="B92">
        <v>91</v>
      </c>
      <c r="C92" t="s">
        <v>1283</v>
      </c>
      <c r="D92">
        <v>1</v>
      </c>
      <c r="E92" t="s">
        <v>1284</v>
      </c>
      <c r="F92">
        <v>86</v>
      </c>
      <c r="G92" t="s">
        <v>1285</v>
      </c>
      <c r="H92" t="s">
        <v>191</v>
      </c>
      <c r="J92" t="s">
        <v>191</v>
      </c>
      <c r="K92" t="s">
        <v>1286</v>
      </c>
      <c r="L92" t="s">
        <v>1287</v>
      </c>
      <c r="M92" t="s">
        <v>1288</v>
      </c>
      <c r="N92">
        <v>1</v>
      </c>
      <c r="O92" t="s">
        <v>749</v>
      </c>
      <c r="P92" t="s">
        <v>1383</v>
      </c>
    </row>
    <row r="93" spans="1:16" x14ac:dyDescent="0.25">
      <c r="A93" t="s">
        <v>1013</v>
      </c>
      <c r="B93">
        <v>92</v>
      </c>
      <c r="C93" t="s">
        <v>1283</v>
      </c>
      <c r="D93">
        <v>1</v>
      </c>
      <c r="E93" t="s">
        <v>1284</v>
      </c>
      <c r="F93">
        <v>76</v>
      </c>
      <c r="G93" t="s">
        <v>1285</v>
      </c>
      <c r="H93" t="s">
        <v>191</v>
      </c>
      <c r="J93" t="s">
        <v>191</v>
      </c>
      <c r="K93" t="s">
        <v>1286</v>
      </c>
      <c r="L93" t="s">
        <v>1287</v>
      </c>
      <c r="M93" t="s">
        <v>1288</v>
      </c>
      <c r="N93">
        <v>1</v>
      </c>
      <c r="O93" t="s">
        <v>749</v>
      </c>
      <c r="P93" t="s">
        <v>1384</v>
      </c>
    </row>
    <row r="94" spans="1:16" x14ac:dyDescent="0.25">
      <c r="A94" t="s">
        <v>1013</v>
      </c>
      <c r="B94">
        <v>93</v>
      </c>
      <c r="C94" t="s">
        <v>1283</v>
      </c>
      <c r="D94">
        <v>1</v>
      </c>
      <c r="E94" t="s">
        <v>1284</v>
      </c>
      <c r="F94">
        <v>75</v>
      </c>
      <c r="G94" t="s">
        <v>1285</v>
      </c>
      <c r="H94" t="s">
        <v>191</v>
      </c>
      <c r="J94" t="s">
        <v>191</v>
      </c>
      <c r="K94" t="s">
        <v>1286</v>
      </c>
      <c r="L94" t="s">
        <v>1287</v>
      </c>
      <c r="M94" t="s">
        <v>1288</v>
      </c>
      <c r="N94">
        <v>1</v>
      </c>
      <c r="O94" t="s">
        <v>749</v>
      </c>
      <c r="P94" t="s">
        <v>1385</v>
      </c>
    </row>
    <row r="95" spans="1:16" x14ac:dyDescent="0.25">
      <c r="A95" t="s">
        <v>1013</v>
      </c>
      <c r="B95">
        <v>94</v>
      </c>
      <c r="C95" t="s">
        <v>1283</v>
      </c>
      <c r="D95">
        <v>1</v>
      </c>
      <c r="E95" t="s">
        <v>1284</v>
      </c>
      <c r="F95">
        <v>83</v>
      </c>
      <c r="G95" t="s">
        <v>1285</v>
      </c>
      <c r="H95" t="s">
        <v>191</v>
      </c>
      <c r="J95" t="s">
        <v>191</v>
      </c>
      <c r="K95" t="s">
        <v>1286</v>
      </c>
      <c r="L95" t="s">
        <v>1287</v>
      </c>
      <c r="M95" t="s">
        <v>1288</v>
      </c>
      <c r="N95">
        <v>1</v>
      </c>
      <c r="O95" t="s">
        <v>749</v>
      </c>
      <c r="P95" t="s">
        <v>1386</v>
      </c>
    </row>
    <row r="96" spans="1:16" x14ac:dyDescent="0.25">
      <c r="A96" t="s">
        <v>1013</v>
      </c>
      <c r="B96">
        <v>95</v>
      </c>
      <c r="C96" t="s">
        <v>1283</v>
      </c>
      <c r="D96">
        <v>1</v>
      </c>
      <c r="E96" t="s">
        <v>1284</v>
      </c>
      <c r="F96">
        <v>89</v>
      </c>
      <c r="G96" t="s">
        <v>1285</v>
      </c>
      <c r="H96" t="s">
        <v>191</v>
      </c>
      <c r="J96" t="s">
        <v>191</v>
      </c>
      <c r="K96" t="s">
        <v>1286</v>
      </c>
      <c r="L96" t="s">
        <v>1287</v>
      </c>
      <c r="M96" t="s">
        <v>1288</v>
      </c>
      <c r="N96">
        <v>1</v>
      </c>
      <c r="O96" t="s">
        <v>749</v>
      </c>
      <c r="P96" t="s">
        <v>1387</v>
      </c>
    </row>
    <row r="97" spans="1:16" x14ac:dyDescent="0.25">
      <c r="A97" t="s">
        <v>1013</v>
      </c>
      <c r="B97">
        <v>96</v>
      </c>
      <c r="C97" t="s">
        <v>1283</v>
      </c>
      <c r="D97">
        <v>1</v>
      </c>
      <c r="E97" t="s">
        <v>1284</v>
      </c>
      <c r="F97">
        <v>86</v>
      </c>
      <c r="G97" t="s">
        <v>1285</v>
      </c>
      <c r="H97" t="s">
        <v>191</v>
      </c>
      <c r="J97" t="s">
        <v>191</v>
      </c>
      <c r="K97" t="s">
        <v>1286</v>
      </c>
      <c r="L97" t="s">
        <v>1287</v>
      </c>
      <c r="M97" t="s">
        <v>1288</v>
      </c>
      <c r="N97">
        <v>1</v>
      </c>
      <c r="O97" t="s">
        <v>749</v>
      </c>
      <c r="P97" t="s">
        <v>1388</v>
      </c>
    </row>
    <row r="98" spans="1:16" x14ac:dyDescent="0.25">
      <c r="A98" t="s">
        <v>1013</v>
      </c>
      <c r="B98">
        <v>97</v>
      </c>
      <c r="C98" t="s">
        <v>1283</v>
      </c>
      <c r="D98">
        <v>1</v>
      </c>
      <c r="E98" t="s">
        <v>1284</v>
      </c>
      <c r="F98">
        <v>91</v>
      </c>
      <c r="G98" t="s">
        <v>1285</v>
      </c>
      <c r="H98" t="s">
        <v>191</v>
      </c>
      <c r="J98" t="s">
        <v>191</v>
      </c>
      <c r="K98" t="s">
        <v>1286</v>
      </c>
      <c r="L98" t="s">
        <v>1287</v>
      </c>
      <c r="M98" t="s">
        <v>1288</v>
      </c>
      <c r="N98">
        <v>1</v>
      </c>
      <c r="O98" t="s">
        <v>749</v>
      </c>
      <c r="P98" t="s">
        <v>1389</v>
      </c>
    </row>
    <row r="99" spans="1:16" x14ac:dyDescent="0.25">
      <c r="A99" t="s">
        <v>1013</v>
      </c>
      <c r="B99">
        <v>98</v>
      </c>
      <c r="C99" t="s">
        <v>1283</v>
      </c>
      <c r="D99">
        <v>2</v>
      </c>
      <c r="E99" t="s">
        <v>1284</v>
      </c>
      <c r="F99">
        <v>83</v>
      </c>
      <c r="G99" t="s">
        <v>1285</v>
      </c>
      <c r="H99" t="s">
        <v>191</v>
      </c>
      <c r="J99" t="s">
        <v>191</v>
      </c>
      <c r="K99" t="s">
        <v>1286</v>
      </c>
      <c r="L99" t="s">
        <v>1287</v>
      </c>
      <c r="M99" t="s">
        <v>1288</v>
      </c>
      <c r="N99">
        <v>2</v>
      </c>
      <c r="O99" t="s">
        <v>749</v>
      </c>
      <c r="P99" t="s">
        <v>1390</v>
      </c>
    </row>
    <row r="100" spans="1:16" x14ac:dyDescent="0.25">
      <c r="A100" t="s">
        <v>1013</v>
      </c>
      <c r="B100">
        <v>99</v>
      </c>
      <c r="C100" t="s">
        <v>1283</v>
      </c>
      <c r="D100">
        <v>1</v>
      </c>
      <c r="E100" t="s">
        <v>1284</v>
      </c>
      <c r="F100">
        <v>83</v>
      </c>
      <c r="G100" t="s">
        <v>1285</v>
      </c>
      <c r="H100" t="s">
        <v>191</v>
      </c>
      <c r="J100" t="s">
        <v>191</v>
      </c>
      <c r="K100" t="s">
        <v>1286</v>
      </c>
      <c r="L100" t="s">
        <v>1287</v>
      </c>
      <c r="M100" t="s">
        <v>1288</v>
      </c>
      <c r="N100">
        <v>1</v>
      </c>
      <c r="O100" t="s">
        <v>749</v>
      </c>
      <c r="P100" t="s">
        <v>1391</v>
      </c>
    </row>
    <row r="101" spans="1:16" x14ac:dyDescent="0.25">
      <c r="A101" t="s">
        <v>1013</v>
      </c>
      <c r="B101">
        <v>100</v>
      </c>
      <c r="C101" t="s">
        <v>1283</v>
      </c>
      <c r="D101">
        <v>1</v>
      </c>
      <c r="E101" t="s">
        <v>1284</v>
      </c>
      <c r="F101">
        <v>89</v>
      </c>
      <c r="G101" t="s">
        <v>1285</v>
      </c>
      <c r="H101" t="s">
        <v>191</v>
      </c>
      <c r="J101" t="s">
        <v>191</v>
      </c>
      <c r="K101" t="s">
        <v>1286</v>
      </c>
      <c r="L101" t="s">
        <v>1287</v>
      </c>
      <c r="M101" t="s">
        <v>1288</v>
      </c>
      <c r="N101">
        <v>1</v>
      </c>
      <c r="O101" t="s">
        <v>749</v>
      </c>
      <c r="P101" t="s">
        <v>1392</v>
      </c>
    </row>
    <row r="102" spans="1:16" x14ac:dyDescent="0.25">
      <c r="A102" t="s">
        <v>1013</v>
      </c>
      <c r="B102">
        <v>101</v>
      </c>
      <c r="C102" t="s">
        <v>1283</v>
      </c>
      <c r="D102">
        <v>1</v>
      </c>
      <c r="E102" t="s">
        <v>1284</v>
      </c>
      <c r="F102">
        <v>88</v>
      </c>
      <c r="G102" t="s">
        <v>1285</v>
      </c>
      <c r="H102" t="s">
        <v>191</v>
      </c>
      <c r="J102" t="s">
        <v>191</v>
      </c>
      <c r="K102" t="s">
        <v>1286</v>
      </c>
      <c r="L102" t="s">
        <v>1287</v>
      </c>
      <c r="M102" t="s">
        <v>1288</v>
      </c>
      <c r="N102">
        <v>1</v>
      </c>
      <c r="O102" t="s">
        <v>749</v>
      </c>
      <c r="P102" t="s">
        <v>1393</v>
      </c>
    </row>
    <row r="103" spans="1:16" x14ac:dyDescent="0.25">
      <c r="A103" t="s">
        <v>1013</v>
      </c>
      <c r="B103">
        <v>102</v>
      </c>
      <c r="C103" t="s">
        <v>1283</v>
      </c>
      <c r="D103">
        <v>1</v>
      </c>
      <c r="E103" t="s">
        <v>1284</v>
      </c>
      <c r="F103">
        <v>77</v>
      </c>
      <c r="G103" t="s">
        <v>1285</v>
      </c>
      <c r="H103" t="s">
        <v>191</v>
      </c>
      <c r="J103" t="s">
        <v>191</v>
      </c>
      <c r="K103" t="s">
        <v>1286</v>
      </c>
      <c r="L103" t="s">
        <v>1287</v>
      </c>
      <c r="M103" t="s">
        <v>1288</v>
      </c>
      <c r="N103">
        <v>1</v>
      </c>
      <c r="O103" t="s">
        <v>749</v>
      </c>
      <c r="P103" t="s">
        <v>1394</v>
      </c>
    </row>
    <row r="104" spans="1:16" x14ac:dyDescent="0.25">
      <c r="A104" t="s">
        <v>1013</v>
      </c>
      <c r="B104">
        <v>103</v>
      </c>
      <c r="C104" t="s">
        <v>1283</v>
      </c>
      <c r="D104">
        <v>1</v>
      </c>
      <c r="E104" t="s">
        <v>1284</v>
      </c>
      <c r="F104">
        <v>78</v>
      </c>
      <c r="G104" t="s">
        <v>1285</v>
      </c>
      <c r="H104" t="s">
        <v>191</v>
      </c>
      <c r="J104" t="s">
        <v>191</v>
      </c>
      <c r="K104" t="s">
        <v>1286</v>
      </c>
      <c r="L104" t="s">
        <v>1287</v>
      </c>
      <c r="M104" t="s">
        <v>1288</v>
      </c>
      <c r="N104">
        <v>1</v>
      </c>
      <c r="O104" t="s">
        <v>749</v>
      </c>
      <c r="P104" t="s">
        <v>1395</v>
      </c>
    </row>
    <row r="105" spans="1:16" x14ac:dyDescent="0.25">
      <c r="A105" t="s">
        <v>1013</v>
      </c>
      <c r="B105">
        <v>104</v>
      </c>
      <c r="C105" t="s">
        <v>1283</v>
      </c>
      <c r="D105">
        <v>1</v>
      </c>
      <c r="E105" t="s">
        <v>1284</v>
      </c>
      <c r="F105">
        <v>86</v>
      </c>
      <c r="G105" t="s">
        <v>1285</v>
      </c>
      <c r="H105" t="s">
        <v>191</v>
      </c>
      <c r="J105" t="s">
        <v>191</v>
      </c>
      <c r="K105" t="s">
        <v>1286</v>
      </c>
      <c r="L105" t="s">
        <v>1287</v>
      </c>
      <c r="M105" t="s">
        <v>1288</v>
      </c>
      <c r="N105">
        <v>1</v>
      </c>
      <c r="O105" t="s">
        <v>749</v>
      </c>
      <c r="P105" t="s">
        <v>1396</v>
      </c>
    </row>
    <row r="106" spans="1:16" x14ac:dyDescent="0.25">
      <c r="A106" t="s">
        <v>1013</v>
      </c>
      <c r="B106">
        <v>105</v>
      </c>
      <c r="C106" t="s">
        <v>1283</v>
      </c>
      <c r="D106">
        <v>1</v>
      </c>
      <c r="E106" t="s">
        <v>1284</v>
      </c>
      <c r="F106">
        <v>85</v>
      </c>
      <c r="G106" t="s">
        <v>1285</v>
      </c>
      <c r="H106" t="s">
        <v>191</v>
      </c>
      <c r="J106" t="s">
        <v>191</v>
      </c>
      <c r="K106" t="s">
        <v>1286</v>
      </c>
      <c r="L106" t="s">
        <v>1287</v>
      </c>
      <c r="M106" t="s">
        <v>1288</v>
      </c>
      <c r="N106">
        <v>1</v>
      </c>
      <c r="O106" t="s">
        <v>749</v>
      </c>
      <c r="P106" t="s">
        <v>1397</v>
      </c>
    </row>
    <row r="107" spans="1:16" x14ac:dyDescent="0.25">
      <c r="A107" t="s">
        <v>1013</v>
      </c>
      <c r="B107">
        <v>106</v>
      </c>
      <c r="C107" t="s">
        <v>1283</v>
      </c>
      <c r="D107">
        <v>1</v>
      </c>
      <c r="E107" t="s">
        <v>1284</v>
      </c>
      <c r="F107">
        <v>85</v>
      </c>
      <c r="G107" t="s">
        <v>1285</v>
      </c>
      <c r="H107" t="s">
        <v>191</v>
      </c>
      <c r="J107" t="s">
        <v>191</v>
      </c>
      <c r="K107" t="s">
        <v>1286</v>
      </c>
      <c r="L107" t="s">
        <v>1287</v>
      </c>
      <c r="M107" t="s">
        <v>1288</v>
      </c>
      <c r="N107">
        <v>1</v>
      </c>
      <c r="O107" t="s">
        <v>749</v>
      </c>
      <c r="P107" t="s">
        <v>1398</v>
      </c>
    </row>
    <row r="108" spans="1:16" x14ac:dyDescent="0.25">
      <c r="A108" t="s">
        <v>1013</v>
      </c>
      <c r="B108">
        <v>107</v>
      </c>
      <c r="C108" t="s">
        <v>1283</v>
      </c>
      <c r="D108">
        <v>1</v>
      </c>
      <c r="E108" t="s">
        <v>1284</v>
      </c>
      <c r="F108">
        <v>83</v>
      </c>
      <c r="G108" t="s">
        <v>1285</v>
      </c>
      <c r="H108" t="s">
        <v>191</v>
      </c>
      <c r="J108" t="s">
        <v>191</v>
      </c>
      <c r="K108" t="s">
        <v>1286</v>
      </c>
      <c r="L108" t="s">
        <v>1287</v>
      </c>
      <c r="M108" t="s">
        <v>1288</v>
      </c>
      <c r="N108">
        <v>1</v>
      </c>
      <c r="O108" t="s">
        <v>749</v>
      </c>
      <c r="P108" t="s">
        <v>1399</v>
      </c>
    </row>
    <row r="109" spans="1:16" x14ac:dyDescent="0.25">
      <c r="A109" t="s">
        <v>1013</v>
      </c>
      <c r="B109">
        <v>108</v>
      </c>
      <c r="C109" t="s">
        <v>1283</v>
      </c>
      <c r="D109">
        <v>1</v>
      </c>
      <c r="E109" t="s">
        <v>1284</v>
      </c>
      <c r="F109">
        <v>75</v>
      </c>
      <c r="G109" t="s">
        <v>1285</v>
      </c>
      <c r="H109" t="s">
        <v>191</v>
      </c>
      <c r="J109" t="s">
        <v>191</v>
      </c>
      <c r="K109" t="s">
        <v>1286</v>
      </c>
      <c r="L109" t="s">
        <v>1287</v>
      </c>
      <c r="M109" t="s">
        <v>1288</v>
      </c>
      <c r="N109">
        <v>1</v>
      </c>
      <c r="O109" t="s">
        <v>749</v>
      </c>
      <c r="P109" t="s">
        <v>1400</v>
      </c>
    </row>
    <row r="110" spans="1:16" x14ac:dyDescent="0.25">
      <c r="A110" t="s">
        <v>1013</v>
      </c>
      <c r="B110">
        <v>109</v>
      </c>
      <c r="C110" t="s">
        <v>1283</v>
      </c>
      <c r="D110">
        <v>1</v>
      </c>
      <c r="E110" t="s">
        <v>1284</v>
      </c>
      <c r="F110">
        <v>74</v>
      </c>
      <c r="G110" t="s">
        <v>1285</v>
      </c>
      <c r="H110" t="s">
        <v>191</v>
      </c>
      <c r="J110" t="s">
        <v>191</v>
      </c>
      <c r="K110" t="s">
        <v>1286</v>
      </c>
      <c r="L110" t="s">
        <v>1287</v>
      </c>
      <c r="M110" t="s">
        <v>1288</v>
      </c>
      <c r="N110">
        <v>1</v>
      </c>
      <c r="O110" t="s">
        <v>749</v>
      </c>
      <c r="P110" t="s">
        <v>1401</v>
      </c>
    </row>
    <row r="111" spans="1:16" x14ac:dyDescent="0.25">
      <c r="A111" t="s">
        <v>1013</v>
      </c>
      <c r="B111">
        <v>110</v>
      </c>
      <c r="C111" t="s">
        <v>1283</v>
      </c>
      <c r="D111">
        <v>1</v>
      </c>
      <c r="E111" t="s">
        <v>1284</v>
      </c>
      <c r="F111">
        <v>76</v>
      </c>
      <c r="G111" t="s">
        <v>1285</v>
      </c>
      <c r="H111" t="s">
        <v>191</v>
      </c>
      <c r="J111" t="s">
        <v>191</v>
      </c>
      <c r="K111" t="s">
        <v>1286</v>
      </c>
      <c r="L111" t="s">
        <v>1287</v>
      </c>
      <c r="M111" t="s">
        <v>1288</v>
      </c>
      <c r="N111">
        <v>1</v>
      </c>
      <c r="O111" t="s">
        <v>749</v>
      </c>
      <c r="P111" t="s">
        <v>1402</v>
      </c>
    </row>
    <row r="112" spans="1:16" x14ac:dyDescent="0.25">
      <c r="A112" t="s">
        <v>1013</v>
      </c>
      <c r="B112">
        <v>111</v>
      </c>
      <c r="C112" t="s">
        <v>1283</v>
      </c>
      <c r="D112">
        <v>1</v>
      </c>
      <c r="E112" t="s">
        <v>1284</v>
      </c>
      <c r="F112">
        <v>78</v>
      </c>
      <c r="G112" t="s">
        <v>1285</v>
      </c>
      <c r="H112" t="s">
        <v>191</v>
      </c>
      <c r="J112" t="s">
        <v>191</v>
      </c>
      <c r="K112" t="s">
        <v>1286</v>
      </c>
      <c r="L112" t="s">
        <v>1287</v>
      </c>
      <c r="M112" t="s">
        <v>1288</v>
      </c>
      <c r="N112">
        <v>1</v>
      </c>
      <c r="O112" t="s">
        <v>749</v>
      </c>
      <c r="P112" t="s">
        <v>1403</v>
      </c>
    </row>
    <row r="113" spans="1:16" x14ac:dyDescent="0.25">
      <c r="A113" t="s">
        <v>1013</v>
      </c>
      <c r="B113">
        <v>112</v>
      </c>
      <c r="C113" t="s">
        <v>1283</v>
      </c>
      <c r="D113">
        <v>1</v>
      </c>
      <c r="E113" t="s">
        <v>1284</v>
      </c>
      <c r="F113">
        <v>84</v>
      </c>
      <c r="G113" t="s">
        <v>1285</v>
      </c>
      <c r="H113" t="s">
        <v>191</v>
      </c>
      <c r="J113" t="s">
        <v>191</v>
      </c>
      <c r="K113" t="s">
        <v>1286</v>
      </c>
      <c r="L113" t="s">
        <v>1287</v>
      </c>
      <c r="M113" t="s">
        <v>1288</v>
      </c>
      <c r="N113">
        <v>1</v>
      </c>
      <c r="O113" t="s">
        <v>749</v>
      </c>
      <c r="P113" t="s">
        <v>1404</v>
      </c>
    </row>
    <row r="114" spans="1:16" x14ac:dyDescent="0.25">
      <c r="A114" t="s">
        <v>1013</v>
      </c>
      <c r="B114">
        <v>113</v>
      </c>
      <c r="C114" t="s">
        <v>1283</v>
      </c>
      <c r="D114">
        <v>1</v>
      </c>
      <c r="E114" t="s">
        <v>1284</v>
      </c>
      <c r="F114">
        <v>86</v>
      </c>
      <c r="G114" t="s">
        <v>1285</v>
      </c>
      <c r="H114" t="s">
        <v>191</v>
      </c>
      <c r="J114" t="s">
        <v>191</v>
      </c>
      <c r="K114" t="s">
        <v>1286</v>
      </c>
      <c r="L114" t="s">
        <v>1287</v>
      </c>
      <c r="M114" t="s">
        <v>1288</v>
      </c>
      <c r="N114">
        <v>1</v>
      </c>
      <c r="O114" t="s">
        <v>749</v>
      </c>
      <c r="P114" t="s">
        <v>1405</v>
      </c>
    </row>
    <row r="115" spans="1:16" x14ac:dyDescent="0.25">
      <c r="A115" t="s">
        <v>1013</v>
      </c>
      <c r="B115">
        <v>114</v>
      </c>
      <c r="C115" t="s">
        <v>1283</v>
      </c>
      <c r="D115">
        <v>1</v>
      </c>
      <c r="E115" t="s">
        <v>1284</v>
      </c>
      <c r="F115">
        <v>85</v>
      </c>
      <c r="G115" t="s">
        <v>1285</v>
      </c>
      <c r="H115" t="s">
        <v>191</v>
      </c>
      <c r="J115" t="s">
        <v>191</v>
      </c>
      <c r="K115" t="s">
        <v>1286</v>
      </c>
      <c r="L115" t="s">
        <v>1287</v>
      </c>
      <c r="M115" t="s">
        <v>1288</v>
      </c>
      <c r="N115">
        <v>1</v>
      </c>
      <c r="O115" t="s">
        <v>749</v>
      </c>
      <c r="P115" t="s">
        <v>1406</v>
      </c>
    </row>
    <row r="116" spans="1:16" x14ac:dyDescent="0.25">
      <c r="A116" t="s">
        <v>1013</v>
      </c>
      <c r="B116">
        <v>115</v>
      </c>
      <c r="C116" t="s">
        <v>1283</v>
      </c>
      <c r="D116">
        <v>1</v>
      </c>
      <c r="E116" t="s">
        <v>1284</v>
      </c>
      <c r="F116">
        <v>92</v>
      </c>
      <c r="G116" t="s">
        <v>1285</v>
      </c>
      <c r="H116" t="s">
        <v>191</v>
      </c>
      <c r="J116" t="s">
        <v>191</v>
      </c>
      <c r="K116" t="s">
        <v>1286</v>
      </c>
      <c r="L116" t="s">
        <v>1287</v>
      </c>
      <c r="M116" t="s">
        <v>1288</v>
      </c>
      <c r="N116">
        <v>1</v>
      </c>
      <c r="O116" t="s">
        <v>749</v>
      </c>
      <c r="P116" t="s">
        <v>1407</v>
      </c>
    </row>
    <row r="117" spans="1:16" x14ac:dyDescent="0.25">
      <c r="A117" t="s">
        <v>1013</v>
      </c>
      <c r="B117">
        <v>116</v>
      </c>
      <c r="C117" t="s">
        <v>1283</v>
      </c>
      <c r="D117">
        <v>1</v>
      </c>
      <c r="E117" t="s">
        <v>1284</v>
      </c>
      <c r="F117">
        <v>86</v>
      </c>
      <c r="G117" t="s">
        <v>1285</v>
      </c>
      <c r="H117" t="s">
        <v>191</v>
      </c>
      <c r="J117" t="s">
        <v>191</v>
      </c>
      <c r="K117" t="s">
        <v>1286</v>
      </c>
      <c r="L117" t="s">
        <v>1287</v>
      </c>
      <c r="M117" t="s">
        <v>1288</v>
      </c>
      <c r="N117">
        <v>1</v>
      </c>
      <c r="O117" t="s">
        <v>749</v>
      </c>
      <c r="P117" t="s">
        <v>1408</v>
      </c>
    </row>
    <row r="118" spans="1:16" x14ac:dyDescent="0.25">
      <c r="A118" t="s">
        <v>1013</v>
      </c>
      <c r="B118">
        <v>117</v>
      </c>
      <c r="C118" t="s">
        <v>1283</v>
      </c>
      <c r="D118">
        <v>1</v>
      </c>
      <c r="E118" t="s">
        <v>1284</v>
      </c>
      <c r="F118">
        <v>91</v>
      </c>
      <c r="G118" t="s">
        <v>1285</v>
      </c>
      <c r="H118" t="s">
        <v>191</v>
      </c>
      <c r="J118" t="s">
        <v>191</v>
      </c>
      <c r="K118" t="s">
        <v>1286</v>
      </c>
      <c r="L118" t="s">
        <v>1287</v>
      </c>
      <c r="M118" t="s">
        <v>1288</v>
      </c>
      <c r="N118">
        <v>1</v>
      </c>
      <c r="O118" t="s">
        <v>749</v>
      </c>
      <c r="P118" t="s">
        <v>1409</v>
      </c>
    </row>
    <row r="119" spans="1:16" x14ac:dyDescent="0.25">
      <c r="A119" t="s">
        <v>1013</v>
      </c>
      <c r="B119">
        <v>118</v>
      </c>
      <c r="C119" t="s">
        <v>1283</v>
      </c>
      <c r="D119">
        <v>1</v>
      </c>
      <c r="E119" t="s">
        <v>1284</v>
      </c>
      <c r="F119">
        <v>86</v>
      </c>
      <c r="G119" t="s">
        <v>1285</v>
      </c>
      <c r="H119" t="s">
        <v>191</v>
      </c>
      <c r="J119" t="s">
        <v>191</v>
      </c>
      <c r="K119" t="s">
        <v>1286</v>
      </c>
      <c r="L119" t="s">
        <v>1287</v>
      </c>
      <c r="M119" t="s">
        <v>1288</v>
      </c>
      <c r="N119">
        <v>1</v>
      </c>
      <c r="O119" t="s">
        <v>749</v>
      </c>
      <c r="P119" t="s">
        <v>1410</v>
      </c>
    </row>
    <row r="120" spans="1:16" x14ac:dyDescent="0.25">
      <c r="A120" t="s">
        <v>1013</v>
      </c>
      <c r="B120">
        <v>119</v>
      </c>
      <c r="C120" t="s">
        <v>1283</v>
      </c>
      <c r="D120">
        <v>1</v>
      </c>
      <c r="E120" t="s">
        <v>1284</v>
      </c>
      <c r="F120">
        <v>83</v>
      </c>
      <c r="G120" t="s">
        <v>1285</v>
      </c>
      <c r="H120" t="s">
        <v>191</v>
      </c>
      <c r="J120" t="s">
        <v>191</v>
      </c>
      <c r="K120" t="s">
        <v>1286</v>
      </c>
      <c r="L120" t="s">
        <v>1287</v>
      </c>
      <c r="M120" t="s">
        <v>1288</v>
      </c>
      <c r="N120">
        <v>1</v>
      </c>
      <c r="O120" t="s">
        <v>749</v>
      </c>
      <c r="P120" t="s">
        <v>1411</v>
      </c>
    </row>
    <row r="121" spans="1:16" x14ac:dyDescent="0.25">
      <c r="A121" t="s">
        <v>1013</v>
      </c>
      <c r="B121">
        <v>120</v>
      </c>
      <c r="C121" t="s">
        <v>1283</v>
      </c>
      <c r="D121">
        <v>1</v>
      </c>
      <c r="E121" t="s">
        <v>1284</v>
      </c>
      <c r="F121">
        <v>86</v>
      </c>
      <c r="G121" t="s">
        <v>1285</v>
      </c>
      <c r="H121" t="s">
        <v>191</v>
      </c>
      <c r="J121" t="s">
        <v>191</v>
      </c>
      <c r="K121" t="s">
        <v>1286</v>
      </c>
      <c r="L121" t="s">
        <v>1287</v>
      </c>
      <c r="M121" t="s">
        <v>1288</v>
      </c>
      <c r="N121">
        <v>1</v>
      </c>
      <c r="O121" t="s">
        <v>749</v>
      </c>
      <c r="P121" t="s">
        <v>1412</v>
      </c>
    </row>
    <row r="122" spans="1:16" x14ac:dyDescent="0.25">
      <c r="A122" t="s">
        <v>1013</v>
      </c>
      <c r="B122">
        <v>121</v>
      </c>
      <c r="C122" t="s">
        <v>1283</v>
      </c>
      <c r="D122">
        <v>1</v>
      </c>
      <c r="E122" t="s">
        <v>1284</v>
      </c>
      <c r="F122">
        <v>90</v>
      </c>
      <c r="G122" t="s">
        <v>1285</v>
      </c>
      <c r="H122" t="s">
        <v>191</v>
      </c>
      <c r="J122" t="s">
        <v>191</v>
      </c>
      <c r="K122" t="s">
        <v>1286</v>
      </c>
      <c r="L122" t="s">
        <v>1287</v>
      </c>
      <c r="M122" t="s">
        <v>1288</v>
      </c>
      <c r="N122">
        <v>1</v>
      </c>
      <c r="O122" t="s">
        <v>749</v>
      </c>
      <c r="P122" t="s">
        <v>1413</v>
      </c>
    </row>
    <row r="123" spans="1:16" x14ac:dyDescent="0.25">
      <c r="A123" t="s">
        <v>1013</v>
      </c>
      <c r="B123">
        <v>122</v>
      </c>
      <c r="C123" t="s">
        <v>1283</v>
      </c>
      <c r="D123">
        <v>1</v>
      </c>
      <c r="E123" t="s">
        <v>1284</v>
      </c>
      <c r="F123">
        <v>81</v>
      </c>
      <c r="G123" t="s">
        <v>1285</v>
      </c>
      <c r="H123" t="s">
        <v>191</v>
      </c>
      <c r="J123" t="s">
        <v>191</v>
      </c>
      <c r="K123" t="s">
        <v>1286</v>
      </c>
      <c r="L123" t="s">
        <v>1287</v>
      </c>
      <c r="M123" t="s">
        <v>1288</v>
      </c>
      <c r="N123">
        <v>1</v>
      </c>
      <c r="O123" t="s">
        <v>749</v>
      </c>
      <c r="P123" t="s">
        <v>1414</v>
      </c>
    </row>
    <row r="124" spans="1:16" x14ac:dyDescent="0.25">
      <c r="A124" t="s">
        <v>1013</v>
      </c>
      <c r="B124">
        <v>123</v>
      </c>
      <c r="C124" t="s">
        <v>1283</v>
      </c>
      <c r="D124">
        <v>1</v>
      </c>
      <c r="E124" t="s">
        <v>1284</v>
      </c>
      <c r="F124">
        <v>83</v>
      </c>
      <c r="G124" t="s">
        <v>1285</v>
      </c>
      <c r="H124" t="s">
        <v>191</v>
      </c>
      <c r="J124" t="s">
        <v>191</v>
      </c>
      <c r="K124" t="s">
        <v>1286</v>
      </c>
      <c r="L124" t="s">
        <v>1287</v>
      </c>
      <c r="M124" t="s">
        <v>1288</v>
      </c>
      <c r="N124">
        <v>1</v>
      </c>
      <c r="O124" t="s">
        <v>749</v>
      </c>
      <c r="P124" t="s">
        <v>1415</v>
      </c>
    </row>
    <row r="125" spans="1:16" x14ac:dyDescent="0.25">
      <c r="A125" t="s">
        <v>1013</v>
      </c>
      <c r="B125">
        <v>124</v>
      </c>
      <c r="C125" t="s">
        <v>1283</v>
      </c>
      <c r="D125">
        <v>1</v>
      </c>
      <c r="E125" t="s">
        <v>1284</v>
      </c>
      <c r="F125">
        <v>88</v>
      </c>
      <c r="G125" t="s">
        <v>1285</v>
      </c>
      <c r="H125" t="s">
        <v>191</v>
      </c>
      <c r="J125" t="s">
        <v>191</v>
      </c>
      <c r="K125" t="s">
        <v>1286</v>
      </c>
      <c r="L125" t="s">
        <v>1287</v>
      </c>
      <c r="M125" t="s">
        <v>1288</v>
      </c>
      <c r="N125">
        <v>1</v>
      </c>
      <c r="O125" t="s">
        <v>749</v>
      </c>
      <c r="P125" t="s">
        <v>1416</v>
      </c>
    </row>
    <row r="126" spans="1:16" x14ac:dyDescent="0.25">
      <c r="A126" t="s">
        <v>1013</v>
      </c>
      <c r="B126">
        <v>125</v>
      </c>
      <c r="C126" t="s">
        <v>1283</v>
      </c>
      <c r="D126">
        <v>1</v>
      </c>
      <c r="E126" t="s">
        <v>1284</v>
      </c>
      <c r="F126">
        <v>88</v>
      </c>
      <c r="G126" t="s">
        <v>1285</v>
      </c>
      <c r="H126" t="s">
        <v>191</v>
      </c>
      <c r="J126" t="s">
        <v>191</v>
      </c>
      <c r="K126" t="s">
        <v>1286</v>
      </c>
      <c r="L126" t="s">
        <v>1287</v>
      </c>
      <c r="M126" t="s">
        <v>1288</v>
      </c>
      <c r="N126">
        <v>1</v>
      </c>
      <c r="O126" t="s">
        <v>749</v>
      </c>
      <c r="P126" t="s">
        <v>1417</v>
      </c>
    </row>
    <row r="127" spans="1:16" x14ac:dyDescent="0.25">
      <c r="A127" t="s">
        <v>1013</v>
      </c>
      <c r="B127">
        <v>126</v>
      </c>
      <c r="C127" t="s">
        <v>1283</v>
      </c>
      <c r="D127">
        <v>1</v>
      </c>
      <c r="E127" t="s">
        <v>1284</v>
      </c>
      <c r="F127">
        <v>87</v>
      </c>
      <c r="G127" t="s">
        <v>1285</v>
      </c>
      <c r="H127" t="s">
        <v>191</v>
      </c>
      <c r="J127" t="s">
        <v>191</v>
      </c>
      <c r="K127" t="s">
        <v>1286</v>
      </c>
      <c r="L127" t="s">
        <v>1287</v>
      </c>
      <c r="M127" t="s">
        <v>1288</v>
      </c>
      <c r="N127">
        <v>1</v>
      </c>
      <c r="O127" t="s">
        <v>749</v>
      </c>
      <c r="P127" t="s">
        <v>1418</v>
      </c>
    </row>
    <row r="128" spans="1:16" x14ac:dyDescent="0.25">
      <c r="A128" t="s">
        <v>1013</v>
      </c>
      <c r="B128">
        <v>127</v>
      </c>
      <c r="C128" t="s">
        <v>1283</v>
      </c>
      <c r="D128">
        <v>1</v>
      </c>
      <c r="E128" t="s">
        <v>1284</v>
      </c>
      <c r="F128">
        <v>86</v>
      </c>
      <c r="G128" t="s">
        <v>1285</v>
      </c>
      <c r="H128" t="s">
        <v>191</v>
      </c>
      <c r="J128" t="s">
        <v>191</v>
      </c>
      <c r="K128" t="s">
        <v>1286</v>
      </c>
      <c r="L128" t="s">
        <v>1287</v>
      </c>
      <c r="M128" t="s">
        <v>1288</v>
      </c>
      <c r="N128">
        <v>1</v>
      </c>
      <c r="O128" t="s">
        <v>749</v>
      </c>
      <c r="P128" t="s">
        <v>1419</v>
      </c>
    </row>
    <row r="129" spans="1:16" x14ac:dyDescent="0.25">
      <c r="A129" t="s">
        <v>1013</v>
      </c>
      <c r="B129">
        <v>128</v>
      </c>
      <c r="C129" t="s">
        <v>1283</v>
      </c>
      <c r="D129">
        <v>1</v>
      </c>
      <c r="E129" t="s">
        <v>1284</v>
      </c>
      <c r="F129">
        <v>75</v>
      </c>
      <c r="G129" t="s">
        <v>1285</v>
      </c>
      <c r="H129" t="s">
        <v>191</v>
      </c>
      <c r="J129" t="s">
        <v>191</v>
      </c>
      <c r="K129" t="s">
        <v>1286</v>
      </c>
      <c r="L129" t="s">
        <v>1287</v>
      </c>
      <c r="M129" t="s">
        <v>1288</v>
      </c>
      <c r="N129">
        <v>1</v>
      </c>
      <c r="O129" t="s">
        <v>749</v>
      </c>
      <c r="P129" t="s">
        <v>1420</v>
      </c>
    </row>
    <row r="130" spans="1:16" x14ac:dyDescent="0.25">
      <c r="A130" t="s">
        <v>1013</v>
      </c>
      <c r="B130">
        <v>129</v>
      </c>
      <c r="C130" t="s">
        <v>1283</v>
      </c>
      <c r="D130">
        <v>1</v>
      </c>
      <c r="E130" t="s">
        <v>1284</v>
      </c>
      <c r="F130">
        <v>82</v>
      </c>
      <c r="G130" t="s">
        <v>1285</v>
      </c>
      <c r="H130" t="s">
        <v>191</v>
      </c>
      <c r="J130" t="s">
        <v>191</v>
      </c>
      <c r="K130" t="s">
        <v>1286</v>
      </c>
      <c r="L130" t="s">
        <v>1287</v>
      </c>
      <c r="M130" t="s">
        <v>1288</v>
      </c>
      <c r="N130">
        <v>1</v>
      </c>
      <c r="O130" t="s">
        <v>749</v>
      </c>
      <c r="P130" t="s">
        <v>1421</v>
      </c>
    </row>
    <row r="131" spans="1:16" x14ac:dyDescent="0.25">
      <c r="A131" t="s">
        <v>1013</v>
      </c>
      <c r="B131">
        <v>130</v>
      </c>
      <c r="C131" t="s">
        <v>1283</v>
      </c>
      <c r="D131">
        <v>1</v>
      </c>
      <c r="E131" t="s">
        <v>1284</v>
      </c>
      <c r="F131">
        <v>83</v>
      </c>
      <c r="G131" t="s">
        <v>1285</v>
      </c>
      <c r="H131" t="s">
        <v>191</v>
      </c>
      <c r="J131" t="s">
        <v>191</v>
      </c>
      <c r="K131" t="s">
        <v>1286</v>
      </c>
      <c r="L131" t="s">
        <v>1287</v>
      </c>
      <c r="M131" t="s">
        <v>1288</v>
      </c>
      <c r="N131">
        <v>1</v>
      </c>
      <c r="O131" t="s">
        <v>749</v>
      </c>
      <c r="P131" t="s">
        <v>1422</v>
      </c>
    </row>
    <row r="132" spans="1:16" x14ac:dyDescent="0.25">
      <c r="A132" t="s">
        <v>1013</v>
      </c>
      <c r="B132">
        <v>131</v>
      </c>
      <c r="C132" t="s">
        <v>1283</v>
      </c>
      <c r="D132">
        <v>1</v>
      </c>
      <c r="E132" t="s">
        <v>1284</v>
      </c>
      <c r="F132">
        <v>87</v>
      </c>
      <c r="G132" t="s">
        <v>1285</v>
      </c>
      <c r="H132" t="s">
        <v>191</v>
      </c>
      <c r="J132" t="s">
        <v>191</v>
      </c>
      <c r="K132" t="s">
        <v>1286</v>
      </c>
      <c r="L132" t="s">
        <v>1287</v>
      </c>
      <c r="M132" t="s">
        <v>1288</v>
      </c>
      <c r="N132">
        <v>1</v>
      </c>
      <c r="O132" t="s">
        <v>749</v>
      </c>
      <c r="P132" t="s">
        <v>1423</v>
      </c>
    </row>
    <row r="133" spans="1:16" x14ac:dyDescent="0.25">
      <c r="A133" t="s">
        <v>1013</v>
      </c>
      <c r="B133">
        <v>132</v>
      </c>
      <c r="C133" t="s">
        <v>1283</v>
      </c>
      <c r="D133">
        <v>1</v>
      </c>
      <c r="E133" t="s">
        <v>1284</v>
      </c>
      <c r="F133">
        <v>86</v>
      </c>
      <c r="G133" t="s">
        <v>1285</v>
      </c>
      <c r="H133" t="s">
        <v>191</v>
      </c>
      <c r="J133" t="s">
        <v>191</v>
      </c>
      <c r="K133" t="s">
        <v>1286</v>
      </c>
      <c r="L133" t="s">
        <v>1287</v>
      </c>
      <c r="M133" t="s">
        <v>1288</v>
      </c>
      <c r="N133">
        <v>1</v>
      </c>
      <c r="O133" t="s">
        <v>749</v>
      </c>
      <c r="P133" t="s">
        <v>1424</v>
      </c>
    </row>
    <row r="134" spans="1:16" x14ac:dyDescent="0.25">
      <c r="A134" t="s">
        <v>1013</v>
      </c>
      <c r="B134">
        <v>133</v>
      </c>
      <c r="C134" t="s">
        <v>1283</v>
      </c>
      <c r="D134">
        <v>1</v>
      </c>
      <c r="E134" t="s">
        <v>1284</v>
      </c>
      <c r="F134">
        <v>82</v>
      </c>
      <c r="G134" t="s">
        <v>1285</v>
      </c>
      <c r="H134" t="s">
        <v>191</v>
      </c>
      <c r="J134" t="s">
        <v>191</v>
      </c>
      <c r="K134" t="s">
        <v>1286</v>
      </c>
      <c r="L134" t="s">
        <v>1287</v>
      </c>
      <c r="M134" t="s">
        <v>1288</v>
      </c>
      <c r="N134">
        <v>1</v>
      </c>
      <c r="O134" t="s">
        <v>749</v>
      </c>
      <c r="P134" t="s">
        <v>1425</v>
      </c>
    </row>
    <row r="135" spans="1:16" x14ac:dyDescent="0.25">
      <c r="A135" t="s">
        <v>1013</v>
      </c>
      <c r="B135">
        <v>134</v>
      </c>
      <c r="C135" t="s">
        <v>1283</v>
      </c>
      <c r="D135">
        <v>1</v>
      </c>
      <c r="E135" t="s">
        <v>1284</v>
      </c>
      <c r="F135">
        <v>85</v>
      </c>
      <c r="G135" t="s">
        <v>1285</v>
      </c>
      <c r="H135" t="s">
        <v>191</v>
      </c>
      <c r="J135" t="s">
        <v>191</v>
      </c>
      <c r="K135" t="s">
        <v>1286</v>
      </c>
      <c r="L135" t="s">
        <v>1287</v>
      </c>
      <c r="M135" t="s">
        <v>1288</v>
      </c>
      <c r="N135">
        <v>1</v>
      </c>
      <c r="O135" t="s">
        <v>749</v>
      </c>
      <c r="P135" t="s">
        <v>1426</v>
      </c>
    </row>
    <row r="136" spans="1:16" x14ac:dyDescent="0.25">
      <c r="A136" t="s">
        <v>1013</v>
      </c>
      <c r="B136">
        <v>135</v>
      </c>
      <c r="C136" t="s">
        <v>1283</v>
      </c>
      <c r="D136">
        <v>1</v>
      </c>
      <c r="E136" t="s">
        <v>1284</v>
      </c>
      <c r="F136">
        <v>86</v>
      </c>
      <c r="G136" t="s">
        <v>1285</v>
      </c>
      <c r="H136" t="s">
        <v>191</v>
      </c>
      <c r="J136" t="s">
        <v>191</v>
      </c>
      <c r="K136" t="s">
        <v>1286</v>
      </c>
      <c r="L136" t="s">
        <v>1287</v>
      </c>
      <c r="M136" t="s">
        <v>1288</v>
      </c>
      <c r="N136">
        <v>1</v>
      </c>
      <c r="O136" t="s">
        <v>749</v>
      </c>
      <c r="P136" t="s">
        <v>1427</v>
      </c>
    </row>
    <row r="137" spans="1:16" x14ac:dyDescent="0.25">
      <c r="A137" t="s">
        <v>1013</v>
      </c>
      <c r="B137">
        <v>136</v>
      </c>
      <c r="C137" t="s">
        <v>1283</v>
      </c>
      <c r="D137">
        <v>1</v>
      </c>
      <c r="E137" t="s">
        <v>1284</v>
      </c>
      <c r="F137">
        <v>86</v>
      </c>
      <c r="G137" t="s">
        <v>1285</v>
      </c>
      <c r="H137" t="s">
        <v>191</v>
      </c>
      <c r="J137" t="s">
        <v>191</v>
      </c>
      <c r="K137" t="s">
        <v>1286</v>
      </c>
      <c r="L137" t="s">
        <v>1287</v>
      </c>
      <c r="M137" t="s">
        <v>1288</v>
      </c>
      <c r="N137">
        <v>1</v>
      </c>
      <c r="O137" t="s">
        <v>749</v>
      </c>
      <c r="P137" t="s">
        <v>1428</v>
      </c>
    </row>
    <row r="138" spans="1:16" x14ac:dyDescent="0.25">
      <c r="A138" t="s">
        <v>1013</v>
      </c>
      <c r="B138">
        <v>137</v>
      </c>
      <c r="C138" t="s">
        <v>1283</v>
      </c>
      <c r="D138">
        <v>1</v>
      </c>
      <c r="E138" t="s">
        <v>1284</v>
      </c>
      <c r="F138">
        <v>86</v>
      </c>
      <c r="G138" t="s">
        <v>1285</v>
      </c>
      <c r="H138" t="s">
        <v>191</v>
      </c>
      <c r="J138" t="s">
        <v>191</v>
      </c>
      <c r="K138" t="s">
        <v>1286</v>
      </c>
      <c r="L138" t="s">
        <v>1287</v>
      </c>
      <c r="M138" t="s">
        <v>1288</v>
      </c>
      <c r="N138">
        <v>1</v>
      </c>
      <c r="O138" t="s">
        <v>749</v>
      </c>
      <c r="P138" t="s">
        <v>1429</v>
      </c>
    </row>
    <row r="139" spans="1:16" x14ac:dyDescent="0.25">
      <c r="A139" t="s">
        <v>1013</v>
      </c>
      <c r="B139">
        <v>138</v>
      </c>
      <c r="C139" t="s">
        <v>1283</v>
      </c>
      <c r="D139">
        <v>1</v>
      </c>
      <c r="E139" t="s">
        <v>1284</v>
      </c>
      <c r="F139">
        <v>82</v>
      </c>
      <c r="G139" t="s">
        <v>1285</v>
      </c>
      <c r="H139" t="s">
        <v>191</v>
      </c>
      <c r="J139" t="s">
        <v>191</v>
      </c>
      <c r="K139" t="s">
        <v>1286</v>
      </c>
      <c r="L139" t="s">
        <v>1287</v>
      </c>
      <c r="M139" t="s">
        <v>1288</v>
      </c>
      <c r="N139">
        <v>1</v>
      </c>
      <c r="O139" t="s">
        <v>749</v>
      </c>
      <c r="P139" t="s">
        <v>1430</v>
      </c>
    </row>
    <row r="140" spans="1:16" x14ac:dyDescent="0.25">
      <c r="A140" t="s">
        <v>1013</v>
      </c>
      <c r="B140">
        <v>139</v>
      </c>
      <c r="C140" t="s">
        <v>1283</v>
      </c>
      <c r="D140">
        <v>1</v>
      </c>
      <c r="E140" t="s">
        <v>1284</v>
      </c>
      <c r="F140">
        <v>87</v>
      </c>
      <c r="G140" t="s">
        <v>1285</v>
      </c>
      <c r="H140" t="s">
        <v>191</v>
      </c>
      <c r="J140" t="s">
        <v>191</v>
      </c>
      <c r="K140" t="s">
        <v>1286</v>
      </c>
      <c r="L140" t="s">
        <v>1287</v>
      </c>
      <c r="M140" t="s">
        <v>1288</v>
      </c>
      <c r="N140">
        <v>1</v>
      </c>
      <c r="O140" t="s">
        <v>749</v>
      </c>
      <c r="P140" t="s">
        <v>1431</v>
      </c>
    </row>
    <row r="141" spans="1:16" x14ac:dyDescent="0.25">
      <c r="A141" t="s">
        <v>1013</v>
      </c>
      <c r="B141">
        <v>140</v>
      </c>
      <c r="C141" t="s">
        <v>1283</v>
      </c>
      <c r="D141">
        <v>1</v>
      </c>
      <c r="E141" t="s">
        <v>1284</v>
      </c>
      <c r="F141">
        <v>87</v>
      </c>
      <c r="G141" t="s">
        <v>1285</v>
      </c>
      <c r="H141" t="s">
        <v>191</v>
      </c>
      <c r="J141" t="s">
        <v>191</v>
      </c>
      <c r="K141" t="s">
        <v>1286</v>
      </c>
      <c r="L141" t="s">
        <v>1287</v>
      </c>
      <c r="M141" t="s">
        <v>1288</v>
      </c>
      <c r="N141">
        <v>1</v>
      </c>
      <c r="O141" t="s">
        <v>749</v>
      </c>
      <c r="P141" t="s">
        <v>1432</v>
      </c>
    </row>
    <row r="142" spans="1:16" x14ac:dyDescent="0.25">
      <c r="A142" t="s">
        <v>1013</v>
      </c>
      <c r="B142">
        <v>141</v>
      </c>
      <c r="C142" t="s">
        <v>1283</v>
      </c>
      <c r="D142">
        <v>1</v>
      </c>
      <c r="E142" t="s">
        <v>1284</v>
      </c>
      <c r="F142">
        <v>80</v>
      </c>
      <c r="G142" t="s">
        <v>1285</v>
      </c>
      <c r="H142" t="s">
        <v>191</v>
      </c>
      <c r="J142" t="s">
        <v>191</v>
      </c>
      <c r="K142" t="s">
        <v>1286</v>
      </c>
      <c r="L142" t="s">
        <v>1287</v>
      </c>
      <c r="M142" t="s">
        <v>1288</v>
      </c>
      <c r="N142">
        <v>1</v>
      </c>
      <c r="O142" t="s">
        <v>749</v>
      </c>
      <c r="P142" t="s">
        <v>1433</v>
      </c>
    </row>
    <row r="143" spans="1:16" x14ac:dyDescent="0.25">
      <c r="A143" t="s">
        <v>1013</v>
      </c>
      <c r="B143">
        <v>142</v>
      </c>
      <c r="C143" t="s">
        <v>1283</v>
      </c>
      <c r="D143">
        <v>1</v>
      </c>
      <c r="E143" t="s">
        <v>1284</v>
      </c>
      <c r="F143">
        <v>88</v>
      </c>
      <c r="G143" t="s">
        <v>1285</v>
      </c>
      <c r="H143" t="s">
        <v>191</v>
      </c>
      <c r="J143" t="s">
        <v>191</v>
      </c>
      <c r="K143" t="s">
        <v>1286</v>
      </c>
      <c r="L143" t="s">
        <v>1287</v>
      </c>
      <c r="M143" t="s">
        <v>1288</v>
      </c>
      <c r="N143">
        <v>1</v>
      </c>
      <c r="O143" t="s">
        <v>749</v>
      </c>
      <c r="P143" t="s">
        <v>1434</v>
      </c>
    </row>
    <row r="144" spans="1:16" x14ac:dyDescent="0.25">
      <c r="A144" t="s">
        <v>1013</v>
      </c>
      <c r="B144">
        <v>143</v>
      </c>
      <c r="C144" t="s">
        <v>1283</v>
      </c>
      <c r="D144">
        <v>1</v>
      </c>
      <c r="E144" t="s">
        <v>1284</v>
      </c>
      <c r="F144">
        <v>84</v>
      </c>
      <c r="G144" t="s">
        <v>1285</v>
      </c>
      <c r="H144" t="s">
        <v>191</v>
      </c>
      <c r="J144" t="s">
        <v>191</v>
      </c>
      <c r="K144" t="s">
        <v>1286</v>
      </c>
      <c r="L144" t="s">
        <v>1287</v>
      </c>
      <c r="M144" t="s">
        <v>1288</v>
      </c>
      <c r="N144">
        <v>1</v>
      </c>
      <c r="O144" t="s">
        <v>749</v>
      </c>
      <c r="P144" t="s">
        <v>1435</v>
      </c>
    </row>
    <row r="145" spans="1:16" x14ac:dyDescent="0.25">
      <c r="A145" t="s">
        <v>1013</v>
      </c>
      <c r="B145">
        <v>144</v>
      </c>
      <c r="C145" t="s">
        <v>1283</v>
      </c>
      <c r="D145">
        <v>1</v>
      </c>
      <c r="E145" t="s">
        <v>1284</v>
      </c>
      <c r="F145">
        <v>85</v>
      </c>
      <c r="G145" t="s">
        <v>1285</v>
      </c>
      <c r="H145" t="s">
        <v>191</v>
      </c>
      <c r="J145" t="s">
        <v>191</v>
      </c>
      <c r="K145" t="s">
        <v>1286</v>
      </c>
      <c r="L145" t="s">
        <v>1287</v>
      </c>
      <c r="M145" t="s">
        <v>1288</v>
      </c>
      <c r="N145">
        <v>1</v>
      </c>
      <c r="O145" t="s">
        <v>749</v>
      </c>
      <c r="P145" t="s">
        <v>1436</v>
      </c>
    </row>
    <row r="146" spans="1:16" x14ac:dyDescent="0.25">
      <c r="A146" t="s">
        <v>1013</v>
      </c>
      <c r="B146">
        <v>145</v>
      </c>
      <c r="C146" t="s">
        <v>1283</v>
      </c>
      <c r="D146">
        <v>1</v>
      </c>
      <c r="E146" t="s">
        <v>1284</v>
      </c>
      <c r="F146">
        <v>88</v>
      </c>
      <c r="G146" t="s">
        <v>1285</v>
      </c>
      <c r="H146" t="s">
        <v>191</v>
      </c>
      <c r="J146" t="s">
        <v>191</v>
      </c>
      <c r="K146" t="s">
        <v>1286</v>
      </c>
      <c r="L146" t="s">
        <v>1287</v>
      </c>
      <c r="M146" t="s">
        <v>1288</v>
      </c>
      <c r="N146">
        <v>1</v>
      </c>
      <c r="O146" t="s">
        <v>749</v>
      </c>
      <c r="P146" t="s">
        <v>1437</v>
      </c>
    </row>
    <row r="147" spans="1:16" x14ac:dyDescent="0.25">
      <c r="A147" t="s">
        <v>1013</v>
      </c>
      <c r="B147">
        <v>146</v>
      </c>
      <c r="C147" t="s">
        <v>1283</v>
      </c>
      <c r="D147">
        <v>1</v>
      </c>
      <c r="E147" t="s">
        <v>1284</v>
      </c>
      <c r="F147">
        <v>85</v>
      </c>
      <c r="G147" t="s">
        <v>1285</v>
      </c>
      <c r="H147" t="s">
        <v>191</v>
      </c>
      <c r="J147" t="s">
        <v>191</v>
      </c>
      <c r="K147" t="s">
        <v>1286</v>
      </c>
      <c r="L147" t="s">
        <v>1287</v>
      </c>
      <c r="M147" t="s">
        <v>1288</v>
      </c>
      <c r="N147">
        <v>1</v>
      </c>
      <c r="O147" t="s">
        <v>749</v>
      </c>
      <c r="P147" t="s">
        <v>1438</v>
      </c>
    </row>
    <row r="148" spans="1:16" x14ac:dyDescent="0.25">
      <c r="A148" t="s">
        <v>1013</v>
      </c>
      <c r="B148">
        <v>147</v>
      </c>
      <c r="C148" t="s">
        <v>1283</v>
      </c>
      <c r="D148">
        <v>1</v>
      </c>
      <c r="E148" t="s">
        <v>1284</v>
      </c>
      <c r="F148">
        <v>82</v>
      </c>
      <c r="G148" t="s">
        <v>1285</v>
      </c>
      <c r="H148" t="s">
        <v>191</v>
      </c>
      <c r="J148" t="s">
        <v>191</v>
      </c>
      <c r="K148" t="s">
        <v>1286</v>
      </c>
      <c r="L148" t="s">
        <v>1287</v>
      </c>
      <c r="M148" t="s">
        <v>1288</v>
      </c>
      <c r="N148">
        <v>1</v>
      </c>
      <c r="O148" t="s">
        <v>749</v>
      </c>
      <c r="P148" t="s">
        <v>1439</v>
      </c>
    </row>
    <row r="149" spans="1:16" x14ac:dyDescent="0.25">
      <c r="A149" t="s">
        <v>1013</v>
      </c>
      <c r="B149">
        <v>148</v>
      </c>
      <c r="C149" t="s">
        <v>1283</v>
      </c>
      <c r="D149">
        <v>1</v>
      </c>
      <c r="E149" t="s">
        <v>1284</v>
      </c>
      <c r="F149">
        <v>82</v>
      </c>
      <c r="G149" t="s">
        <v>1285</v>
      </c>
      <c r="H149" t="s">
        <v>191</v>
      </c>
      <c r="J149" t="s">
        <v>191</v>
      </c>
      <c r="K149" t="s">
        <v>1286</v>
      </c>
      <c r="L149" t="s">
        <v>1287</v>
      </c>
      <c r="M149" t="s">
        <v>1288</v>
      </c>
      <c r="N149">
        <v>1</v>
      </c>
      <c r="O149" t="s">
        <v>749</v>
      </c>
      <c r="P149" t="s">
        <v>1440</v>
      </c>
    </row>
    <row r="150" spans="1:16" x14ac:dyDescent="0.25">
      <c r="A150" t="s">
        <v>1013</v>
      </c>
      <c r="B150">
        <v>149</v>
      </c>
      <c r="C150" t="s">
        <v>1283</v>
      </c>
      <c r="D150">
        <v>1</v>
      </c>
      <c r="E150" t="s">
        <v>1284</v>
      </c>
      <c r="F150">
        <v>84</v>
      </c>
      <c r="G150" t="s">
        <v>1285</v>
      </c>
      <c r="H150" t="s">
        <v>191</v>
      </c>
      <c r="J150" t="s">
        <v>191</v>
      </c>
      <c r="K150" t="s">
        <v>1286</v>
      </c>
      <c r="L150" t="s">
        <v>1287</v>
      </c>
      <c r="M150" t="s">
        <v>1288</v>
      </c>
      <c r="N150">
        <v>1</v>
      </c>
      <c r="O150" t="s">
        <v>749</v>
      </c>
      <c r="P150" t="s">
        <v>1441</v>
      </c>
    </row>
    <row r="151" spans="1:16" x14ac:dyDescent="0.25">
      <c r="A151" t="s">
        <v>1013</v>
      </c>
      <c r="B151">
        <v>150</v>
      </c>
      <c r="C151" t="s">
        <v>1283</v>
      </c>
      <c r="D151">
        <v>1</v>
      </c>
      <c r="E151" t="s">
        <v>1284</v>
      </c>
      <c r="F151">
        <v>85</v>
      </c>
      <c r="G151" t="s">
        <v>1285</v>
      </c>
      <c r="H151" t="s">
        <v>191</v>
      </c>
      <c r="J151" t="s">
        <v>191</v>
      </c>
      <c r="K151" t="s">
        <v>1286</v>
      </c>
      <c r="L151" t="s">
        <v>1287</v>
      </c>
      <c r="M151" t="s">
        <v>1288</v>
      </c>
      <c r="N151">
        <v>1</v>
      </c>
      <c r="O151" t="s">
        <v>749</v>
      </c>
      <c r="P151" t="s">
        <v>1442</v>
      </c>
    </row>
    <row r="152" spans="1:16" x14ac:dyDescent="0.25">
      <c r="A152" t="s">
        <v>1013</v>
      </c>
      <c r="B152">
        <v>151</v>
      </c>
      <c r="C152" t="s">
        <v>1283</v>
      </c>
      <c r="D152">
        <v>1</v>
      </c>
      <c r="E152" t="s">
        <v>1284</v>
      </c>
      <c r="F152">
        <v>94</v>
      </c>
      <c r="G152" t="s">
        <v>1285</v>
      </c>
      <c r="H152" t="s">
        <v>191</v>
      </c>
      <c r="J152" t="s">
        <v>191</v>
      </c>
      <c r="K152" t="s">
        <v>1286</v>
      </c>
      <c r="L152" t="s">
        <v>1287</v>
      </c>
      <c r="M152" t="s">
        <v>1288</v>
      </c>
      <c r="N152">
        <v>1</v>
      </c>
      <c r="O152" t="s">
        <v>749</v>
      </c>
      <c r="P152" t="s">
        <v>1443</v>
      </c>
    </row>
    <row r="153" spans="1:16" x14ac:dyDescent="0.25">
      <c r="A153" t="s">
        <v>1013</v>
      </c>
      <c r="B153">
        <v>152</v>
      </c>
      <c r="C153" t="s">
        <v>1283</v>
      </c>
      <c r="D153">
        <v>1</v>
      </c>
      <c r="E153" t="s">
        <v>1284</v>
      </c>
      <c r="F153">
        <v>90</v>
      </c>
      <c r="G153" t="s">
        <v>1285</v>
      </c>
      <c r="H153" t="s">
        <v>191</v>
      </c>
      <c r="J153" t="s">
        <v>191</v>
      </c>
      <c r="K153" t="s">
        <v>1286</v>
      </c>
      <c r="L153" t="s">
        <v>1287</v>
      </c>
      <c r="M153" t="s">
        <v>1288</v>
      </c>
      <c r="N153">
        <v>1</v>
      </c>
      <c r="O153" t="s">
        <v>749</v>
      </c>
      <c r="P153" t="s">
        <v>1444</v>
      </c>
    </row>
    <row r="154" spans="1:16" x14ac:dyDescent="0.25">
      <c r="A154" t="s">
        <v>1013</v>
      </c>
      <c r="B154">
        <v>153</v>
      </c>
      <c r="C154" t="s">
        <v>1283</v>
      </c>
      <c r="D154">
        <v>1</v>
      </c>
      <c r="E154" t="s">
        <v>1284</v>
      </c>
      <c r="F154">
        <v>92</v>
      </c>
      <c r="G154" t="s">
        <v>1285</v>
      </c>
      <c r="H154" t="s">
        <v>191</v>
      </c>
      <c r="J154" t="s">
        <v>191</v>
      </c>
      <c r="K154" t="s">
        <v>1286</v>
      </c>
      <c r="L154" t="s">
        <v>1287</v>
      </c>
      <c r="M154" t="s">
        <v>1288</v>
      </c>
      <c r="N154">
        <v>1</v>
      </c>
      <c r="O154" t="s">
        <v>749</v>
      </c>
      <c r="P154" t="s">
        <v>1445</v>
      </c>
    </row>
    <row r="155" spans="1:16" x14ac:dyDescent="0.25">
      <c r="A155" t="s">
        <v>1013</v>
      </c>
      <c r="B155">
        <v>154</v>
      </c>
      <c r="C155" t="s">
        <v>1283</v>
      </c>
      <c r="D155">
        <v>1</v>
      </c>
      <c r="E155" t="s">
        <v>1284</v>
      </c>
      <c r="F155">
        <v>89</v>
      </c>
      <c r="G155" t="s">
        <v>1285</v>
      </c>
      <c r="H155" t="s">
        <v>191</v>
      </c>
      <c r="J155" t="s">
        <v>191</v>
      </c>
      <c r="K155" t="s">
        <v>1286</v>
      </c>
      <c r="L155" t="s">
        <v>1287</v>
      </c>
      <c r="M155" t="s">
        <v>1288</v>
      </c>
      <c r="N155">
        <v>1</v>
      </c>
      <c r="O155" t="s">
        <v>749</v>
      </c>
      <c r="P155" t="s">
        <v>1446</v>
      </c>
    </row>
    <row r="156" spans="1:16" x14ac:dyDescent="0.25">
      <c r="A156" t="s">
        <v>1013</v>
      </c>
      <c r="B156">
        <v>155</v>
      </c>
      <c r="C156" t="s">
        <v>1283</v>
      </c>
      <c r="D156">
        <v>1</v>
      </c>
      <c r="E156" t="s">
        <v>1284</v>
      </c>
      <c r="F156">
        <v>92</v>
      </c>
      <c r="G156" t="s">
        <v>1285</v>
      </c>
      <c r="H156" t="s">
        <v>191</v>
      </c>
      <c r="J156" t="s">
        <v>191</v>
      </c>
      <c r="K156" t="s">
        <v>1286</v>
      </c>
      <c r="L156" t="s">
        <v>1287</v>
      </c>
      <c r="M156" t="s">
        <v>1288</v>
      </c>
      <c r="N156">
        <v>1</v>
      </c>
      <c r="O156" t="s">
        <v>749</v>
      </c>
      <c r="P156" t="s">
        <v>1447</v>
      </c>
    </row>
    <row r="157" spans="1:16" x14ac:dyDescent="0.25">
      <c r="A157" t="s">
        <v>1013</v>
      </c>
      <c r="B157">
        <v>156</v>
      </c>
      <c r="C157" t="s">
        <v>1283</v>
      </c>
      <c r="D157">
        <v>1</v>
      </c>
      <c r="E157" t="s">
        <v>1284</v>
      </c>
      <c r="F157">
        <v>89</v>
      </c>
      <c r="G157" t="s">
        <v>1285</v>
      </c>
      <c r="H157" t="s">
        <v>191</v>
      </c>
      <c r="J157" t="s">
        <v>191</v>
      </c>
      <c r="K157" t="s">
        <v>1286</v>
      </c>
      <c r="L157" t="s">
        <v>1287</v>
      </c>
      <c r="M157" t="s">
        <v>1288</v>
      </c>
      <c r="N157">
        <v>1</v>
      </c>
      <c r="O157" t="s">
        <v>749</v>
      </c>
      <c r="P157" t="s">
        <v>1448</v>
      </c>
    </row>
    <row r="158" spans="1:16" x14ac:dyDescent="0.25">
      <c r="A158" t="s">
        <v>1013</v>
      </c>
      <c r="B158">
        <v>157</v>
      </c>
      <c r="C158" t="s">
        <v>1283</v>
      </c>
      <c r="D158">
        <v>1</v>
      </c>
      <c r="E158" t="s">
        <v>1284</v>
      </c>
      <c r="F158">
        <v>82</v>
      </c>
      <c r="G158" t="s">
        <v>1285</v>
      </c>
      <c r="H158" t="s">
        <v>191</v>
      </c>
      <c r="J158" t="s">
        <v>191</v>
      </c>
      <c r="K158" t="s">
        <v>1286</v>
      </c>
      <c r="L158" t="s">
        <v>1287</v>
      </c>
      <c r="M158" t="s">
        <v>1288</v>
      </c>
      <c r="N158">
        <v>1</v>
      </c>
      <c r="O158" t="s">
        <v>749</v>
      </c>
      <c r="P158" t="s">
        <v>1449</v>
      </c>
    </row>
    <row r="159" spans="1:16" x14ac:dyDescent="0.25">
      <c r="A159" t="s">
        <v>1013</v>
      </c>
      <c r="B159">
        <v>158</v>
      </c>
      <c r="C159" t="s">
        <v>1283</v>
      </c>
      <c r="D159">
        <v>1</v>
      </c>
      <c r="E159" t="s">
        <v>1284</v>
      </c>
      <c r="F159">
        <v>84</v>
      </c>
      <c r="G159" t="s">
        <v>1285</v>
      </c>
      <c r="H159" t="s">
        <v>191</v>
      </c>
      <c r="J159" t="s">
        <v>191</v>
      </c>
      <c r="K159" t="s">
        <v>1286</v>
      </c>
      <c r="L159" t="s">
        <v>1287</v>
      </c>
      <c r="M159" t="s">
        <v>1288</v>
      </c>
      <c r="N159">
        <v>1</v>
      </c>
      <c r="O159" t="s">
        <v>749</v>
      </c>
      <c r="P159" t="s">
        <v>1450</v>
      </c>
    </row>
    <row r="160" spans="1:16" x14ac:dyDescent="0.25">
      <c r="A160" t="s">
        <v>1013</v>
      </c>
      <c r="B160">
        <v>159</v>
      </c>
      <c r="C160" t="s">
        <v>1283</v>
      </c>
      <c r="D160">
        <v>1</v>
      </c>
      <c r="E160" t="s">
        <v>1284</v>
      </c>
      <c r="F160">
        <v>79</v>
      </c>
      <c r="G160" t="s">
        <v>1285</v>
      </c>
      <c r="H160" t="s">
        <v>191</v>
      </c>
      <c r="J160" t="s">
        <v>191</v>
      </c>
      <c r="K160" t="s">
        <v>1286</v>
      </c>
      <c r="L160" t="s">
        <v>1287</v>
      </c>
      <c r="M160" t="s">
        <v>1288</v>
      </c>
      <c r="N160">
        <v>1</v>
      </c>
      <c r="O160" t="s">
        <v>749</v>
      </c>
      <c r="P160" t="s">
        <v>1451</v>
      </c>
    </row>
    <row r="161" spans="1:16" x14ac:dyDescent="0.25">
      <c r="A161" t="s">
        <v>1013</v>
      </c>
      <c r="B161">
        <v>160</v>
      </c>
      <c r="C161" t="s">
        <v>1283</v>
      </c>
      <c r="D161">
        <v>1</v>
      </c>
      <c r="E161" t="s">
        <v>1284</v>
      </c>
      <c r="F161">
        <v>81</v>
      </c>
      <c r="G161" t="s">
        <v>1285</v>
      </c>
      <c r="H161" t="s">
        <v>191</v>
      </c>
      <c r="J161" t="s">
        <v>191</v>
      </c>
      <c r="K161" t="s">
        <v>1286</v>
      </c>
      <c r="L161" t="s">
        <v>1287</v>
      </c>
      <c r="M161" t="s">
        <v>1288</v>
      </c>
      <c r="N161">
        <v>1</v>
      </c>
      <c r="O161" t="s">
        <v>749</v>
      </c>
      <c r="P161" t="s">
        <v>1452</v>
      </c>
    </row>
    <row r="162" spans="1:16" x14ac:dyDescent="0.25">
      <c r="A162" t="s">
        <v>1013</v>
      </c>
      <c r="B162">
        <v>161</v>
      </c>
      <c r="C162" t="s">
        <v>1283</v>
      </c>
      <c r="D162">
        <v>1</v>
      </c>
      <c r="E162" t="s">
        <v>1284</v>
      </c>
      <c r="F162">
        <v>87</v>
      </c>
      <c r="G162" t="s">
        <v>1285</v>
      </c>
      <c r="H162" t="s">
        <v>191</v>
      </c>
      <c r="J162" t="s">
        <v>191</v>
      </c>
      <c r="K162" t="s">
        <v>1286</v>
      </c>
      <c r="L162" t="s">
        <v>1287</v>
      </c>
      <c r="M162" t="s">
        <v>1288</v>
      </c>
      <c r="N162">
        <v>1</v>
      </c>
      <c r="O162" t="s">
        <v>749</v>
      </c>
      <c r="P162" t="s">
        <v>1453</v>
      </c>
    </row>
    <row r="163" spans="1:16" x14ac:dyDescent="0.25">
      <c r="A163" t="s">
        <v>1013</v>
      </c>
      <c r="B163">
        <v>162</v>
      </c>
      <c r="C163" t="s">
        <v>1283</v>
      </c>
      <c r="D163">
        <v>1</v>
      </c>
      <c r="E163" t="s">
        <v>1284</v>
      </c>
      <c r="F163">
        <v>91</v>
      </c>
      <c r="G163" t="s">
        <v>1285</v>
      </c>
      <c r="H163" t="s">
        <v>191</v>
      </c>
      <c r="J163" t="s">
        <v>191</v>
      </c>
      <c r="K163" t="s">
        <v>1286</v>
      </c>
      <c r="L163" t="s">
        <v>1287</v>
      </c>
      <c r="M163" t="s">
        <v>1288</v>
      </c>
      <c r="N163">
        <v>1</v>
      </c>
      <c r="O163" t="s">
        <v>749</v>
      </c>
      <c r="P163" t="s">
        <v>1454</v>
      </c>
    </row>
    <row r="164" spans="1:16" x14ac:dyDescent="0.25">
      <c r="A164" t="s">
        <v>1013</v>
      </c>
      <c r="B164">
        <v>163</v>
      </c>
      <c r="C164" t="s">
        <v>1283</v>
      </c>
      <c r="D164">
        <v>1</v>
      </c>
      <c r="E164" t="s">
        <v>1284</v>
      </c>
      <c r="F164">
        <v>86</v>
      </c>
      <c r="G164" t="s">
        <v>1285</v>
      </c>
      <c r="H164" t="s">
        <v>191</v>
      </c>
      <c r="J164" t="s">
        <v>191</v>
      </c>
      <c r="K164" t="s">
        <v>1286</v>
      </c>
      <c r="L164" t="s">
        <v>1287</v>
      </c>
      <c r="M164" t="s">
        <v>1288</v>
      </c>
      <c r="N164">
        <v>1</v>
      </c>
      <c r="O164" t="s">
        <v>749</v>
      </c>
      <c r="P164" t="s">
        <v>1455</v>
      </c>
    </row>
    <row r="165" spans="1:16" x14ac:dyDescent="0.25">
      <c r="A165" t="s">
        <v>1013</v>
      </c>
      <c r="B165">
        <v>164</v>
      </c>
      <c r="C165" t="s">
        <v>1283</v>
      </c>
      <c r="D165">
        <v>1</v>
      </c>
      <c r="E165" t="s">
        <v>1284</v>
      </c>
      <c r="F165">
        <v>82</v>
      </c>
      <c r="G165" t="s">
        <v>1285</v>
      </c>
      <c r="H165" t="s">
        <v>191</v>
      </c>
      <c r="J165" t="s">
        <v>191</v>
      </c>
      <c r="K165" t="s">
        <v>1286</v>
      </c>
      <c r="L165" t="s">
        <v>1287</v>
      </c>
      <c r="M165" t="s">
        <v>1288</v>
      </c>
      <c r="N165">
        <v>1</v>
      </c>
      <c r="O165" t="s">
        <v>749</v>
      </c>
      <c r="P165" t="s">
        <v>1456</v>
      </c>
    </row>
    <row r="166" spans="1:16" x14ac:dyDescent="0.25">
      <c r="A166" t="s">
        <v>1013</v>
      </c>
      <c r="B166">
        <v>165</v>
      </c>
      <c r="C166" t="s">
        <v>1283</v>
      </c>
      <c r="D166">
        <v>1</v>
      </c>
      <c r="E166" t="s">
        <v>1284</v>
      </c>
      <c r="F166">
        <v>84</v>
      </c>
      <c r="G166" t="s">
        <v>1285</v>
      </c>
      <c r="H166" t="s">
        <v>191</v>
      </c>
      <c r="J166" t="s">
        <v>191</v>
      </c>
      <c r="K166" t="s">
        <v>1286</v>
      </c>
      <c r="L166" t="s">
        <v>1287</v>
      </c>
      <c r="M166" t="s">
        <v>1288</v>
      </c>
      <c r="N166">
        <v>1</v>
      </c>
      <c r="O166" t="s">
        <v>749</v>
      </c>
      <c r="P166" t="s">
        <v>1457</v>
      </c>
    </row>
    <row r="167" spans="1:16" x14ac:dyDescent="0.25">
      <c r="A167" t="s">
        <v>1013</v>
      </c>
      <c r="B167">
        <v>166</v>
      </c>
      <c r="C167" t="s">
        <v>1283</v>
      </c>
      <c r="D167">
        <v>1</v>
      </c>
      <c r="E167" t="s">
        <v>1284</v>
      </c>
      <c r="F167">
        <v>88</v>
      </c>
      <c r="G167" t="s">
        <v>1285</v>
      </c>
      <c r="H167" t="s">
        <v>191</v>
      </c>
      <c r="J167" t="s">
        <v>191</v>
      </c>
      <c r="K167" t="s">
        <v>1286</v>
      </c>
      <c r="L167" t="s">
        <v>1287</v>
      </c>
      <c r="M167" t="s">
        <v>1288</v>
      </c>
      <c r="N167">
        <v>1</v>
      </c>
      <c r="O167" t="s">
        <v>749</v>
      </c>
      <c r="P167" t="s">
        <v>1458</v>
      </c>
    </row>
    <row r="168" spans="1:16" x14ac:dyDescent="0.25">
      <c r="A168" t="s">
        <v>1013</v>
      </c>
      <c r="B168">
        <v>167</v>
      </c>
      <c r="C168" t="s">
        <v>1283</v>
      </c>
      <c r="D168">
        <v>1</v>
      </c>
      <c r="E168" t="s">
        <v>1284</v>
      </c>
      <c r="F168">
        <v>89</v>
      </c>
      <c r="G168" t="s">
        <v>1285</v>
      </c>
      <c r="H168" t="s">
        <v>191</v>
      </c>
      <c r="J168" t="s">
        <v>191</v>
      </c>
      <c r="K168" t="s">
        <v>1286</v>
      </c>
      <c r="L168" t="s">
        <v>1287</v>
      </c>
      <c r="M168" t="s">
        <v>1288</v>
      </c>
      <c r="N168">
        <v>1</v>
      </c>
      <c r="O168" t="s">
        <v>749</v>
      </c>
      <c r="P168" t="s">
        <v>1459</v>
      </c>
    </row>
    <row r="169" spans="1:16" x14ac:dyDescent="0.25">
      <c r="A169" t="s">
        <v>1013</v>
      </c>
      <c r="B169">
        <v>168</v>
      </c>
      <c r="C169" t="s">
        <v>1283</v>
      </c>
      <c r="D169">
        <v>1</v>
      </c>
      <c r="E169" t="s">
        <v>1284</v>
      </c>
      <c r="F169">
        <v>84</v>
      </c>
      <c r="G169" t="s">
        <v>1285</v>
      </c>
      <c r="H169" t="s">
        <v>191</v>
      </c>
      <c r="J169" t="s">
        <v>191</v>
      </c>
      <c r="K169" t="s">
        <v>1286</v>
      </c>
      <c r="L169" t="s">
        <v>1287</v>
      </c>
      <c r="M169" t="s">
        <v>1288</v>
      </c>
      <c r="N169">
        <v>1</v>
      </c>
      <c r="O169" t="s">
        <v>749</v>
      </c>
      <c r="P169" t="s">
        <v>1460</v>
      </c>
    </row>
    <row r="170" spans="1:16" x14ac:dyDescent="0.25">
      <c r="A170" t="s">
        <v>1013</v>
      </c>
      <c r="B170">
        <v>169</v>
      </c>
      <c r="C170" t="s">
        <v>1283</v>
      </c>
      <c r="D170">
        <v>1</v>
      </c>
      <c r="E170" t="s">
        <v>1284</v>
      </c>
      <c r="F170">
        <v>82</v>
      </c>
      <c r="G170" t="s">
        <v>1285</v>
      </c>
      <c r="H170" t="s">
        <v>191</v>
      </c>
      <c r="J170" t="s">
        <v>191</v>
      </c>
      <c r="K170" t="s">
        <v>1286</v>
      </c>
      <c r="L170" t="s">
        <v>1287</v>
      </c>
      <c r="M170" t="s">
        <v>1288</v>
      </c>
      <c r="N170">
        <v>1</v>
      </c>
      <c r="O170" t="s">
        <v>749</v>
      </c>
      <c r="P170" t="s">
        <v>1461</v>
      </c>
    </row>
    <row r="171" spans="1:16" x14ac:dyDescent="0.25">
      <c r="A171" t="s">
        <v>1013</v>
      </c>
      <c r="B171">
        <v>170</v>
      </c>
      <c r="C171" t="s">
        <v>1283</v>
      </c>
      <c r="D171">
        <v>1</v>
      </c>
      <c r="E171" t="s">
        <v>1284</v>
      </c>
      <c r="F171">
        <v>84</v>
      </c>
      <c r="G171" t="s">
        <v>1285</v>
      </c>
      <c r="H171" t="s">
        <v>191</v>
      </c>
      <c r="J171" t="s">
        <v>191</v>
      </c>
      <c r="K171" t="s">
        <v>1286</v>
      </c>
      <c r="L171" t="s">
        <v>1287</v>
      </c>
      <c r="M171" t="s">
        <v>1288</v>
      </c>
      <c r="N171">
        <v>1</v>
      </c>
      <c r="O171" t="s">
        <v>749</v>
      </c>
      <c r="P171" t="s">
        <v>1462</v>
      </c>
    </row>
    <row r="172" spans="1:16" x14ac:dyDescent="0.25">
      <c r="A172" t="s">
        <v>1013</v>
      </c>
      <c r="B172">
        <v>171</v>
      </c>
      <c r="C172" t="s">
        <v>1283</v>
      </c>
      <c r="D172">
        <v>1</v>
      </c>
      <c r="E172" t="s">
        <v>1284</v>
      </c>
      <c r="F172">
        <v>85</v>
      </c>
      <c r="G172" t="s">
        <v>1285</v>
      </c>
      <c r="H172" t="s">
        <v>191</v>
      </c>
      <c r="J172" t="s">
        <v>191</v>
      </c>
      <c r="K172" t="s">
        <v>1286</v>
      </c>
      <c r="L172" t="s">
        <v>1287</v>
      </c>
      <c r="M172" t="s">
        <v>1288</v>
      </c>
      <c r="N172">
        <v>1</v>
      </c>
      <c r="O172" t="s">
        <v>749</v>
      </c>
      <c r="P172" t="s">
        <v>1463</v>
      </c>
    </row>
    <row r="173" spans="1:16" x14ac:dyDescent="0.25">
      <c r="A173" t="s">
        <v>1013</v>
      </c>
      <c r="B173">
        <v>172</v>
      </c>
      <c r="C173" t="s">
        <v>1283</v>
      </c>
      <c r="D173">
        <v>1</v>
      </c>
      <c r="E173" t="s">
        <v>1284</v>
      </c>
      <c r="F173">
        <v>85</v>
      </c>
      <c r="G173" t="s">
        <v>1285</v>
      </c>
      <c r="H173" t="s">
        <v>191</v>
      </c>
      <c r="J173" t="s">
        <v>191</v>
      </c>
      <c r="K173" t="s">
        <v>1286</v>
      </c>
      <c r="L173" t="s">
        <v>1287</v>
      </c>
      <c r="M173" t="s">
        <v>1288</v>
      </c>
      <c r="N173">
        <v>1</v>
      </c>
      <c r="O173" t="s">
        <v>749</v>
      </c>
      <c r="P173" t="s">
        <v>1464</v>
      </c>
    </row>
    <row r="174" spans="1:16" x14ac:dyDescent="0.25">
      <c r="A174" t="s">
        <v>1013</v>
      </c>
      <c r="B174">
        <v>173</v>
      </c>
      <c r="C174" t="s">
        <v>1283</v>
      </c>
      <c r="D174">
        <v>1</v>
      </c>
      <c r="E174" t="s">
        <v>1284</v>
      </c>
      <c r="F174">
        <v>84</v>
      </c>
      <c r="G174" t="s">
        <v>1285</v>
      </c>
      <c r="H174" t="s">
        <v>191</v>
      </c>
      <c r="J174" t="s">
        <v>191</v>
      </c>
      <c r="K174" t="s">
        <v>1286</v>
      </c>
      <c r="L174" t="s">
        <v>1287</v>
      </c>
      <c r="M174" t="s">
        <v>1288</v>
      </c>
      <c r="N174">
        <v>1</v>
      </c>
      <c r="O174" t="s">
        <v>749</v>
      </c>
      <c r="P174" t="s">
        <v>1465</v>
      </c>
    </row>
    <row r="175" spans="1:16" x14ac:dyDescent="0.25">
      <c r="A175" t="s">
        <v>1013</v>
      </c>
      <c r="B175">
        <v>174</v>
      </c>
      <c r="C175" t="s">
        <v>1283</v>
      </c>
      <c r="D175">
        <v>1</v>
      </c>
      <c r="E175" t="s">
        <v>1284</v>
      </c>
      <c r="F175">
        <v>83</v>
      </c>
      <c r="G175" t="s">
        <v>1285</v>
      </c>
      <c r="H175" t="s">
        <v>191</v>
      </c>
      <c r="J175" t="s">
        <v>191</v>
      </c>
      <c r="K175" t="s">
        <v>1286</v>
      </c>
      <c r="L175" t="s">
        <v>1287</v>
      </c>
      <c r="M175" t="s">
        <v>1288</v>
      </c>
      <c r="N175">
        <v>1</v>
      </c>
      <c r="O175" t="s">
        <v>749</v>
      </c>
      <c r="P175" t="s">
        <v>1466</v>
      </c>
    </row>
    <row r="176" spans="1:16" x14ac:dyDescent="0.25">
      <c r="A176" t="s">
        <v>1013</v>
      </c>
      <c r="B176">
        <v>175</v>
      </c>
      <c r="C176" t="s">
        <v>1283</v>
      </c>
      <c r="D176">
        <v>1</v>
      </c>
      <c r="E176" t="s">
        <v>1284</v>
      </c>
      <c r="F176">
        <v>90</v>
      </c>
      <c r="G176" t="s">
        <v>1285</v>
      </c>
      <c r="H176" t="s">
        <v>191</v>
      </c>
      <c r="J176" t="s">
        <v>191</v>
      </c>
      <c r="K176" t="s">
        <v>1286</v>
      </c>
      <c r="L176" t="s">
        <v>1287</v>
      </c>
      <c r="M176" t="s">
        <v>1288</v>
      </c>
      <c r="N176">
        <v>1</v>
      </c>
      <c r="O176" t="s">
        <v>749</v>
      </c>
      <c r="P176" t="s">
        <v>1467</v>
      </c>
    </row>
    <row r="177" spans="1:16" x14ac:dyDescent="0.25">
      <c r="A177" t="s">
        <v>1013</v>
      </c>
      <c r="B177">
        <v>176</v>
      </c>
      <c r="C177" t="s">
        <v>1283</v>
      </c>
      <c r="D177">
        <v>1</v>
      </c>
      <c r="E177" t="s">
        <v>1284</v>
      </c>
      <c r="F177">
        <v>88</v>
      </c>
      <c r="G177" t="s">
        <v>1285</v>
      </c>
      <c r="H177" t="s">
        <v>191</v>
      </c>
      <c r="J177" t="s">
        <v>191</v>
      </c>
      <c r="K177" t="s">
        <v>1286</v>
      </c>
      <c r="L177" t="s">
        <v>1287</v>
      </c>
      <c r="M177" t="s">
        <v>1288</v>
      </c>
      <c r="N177">
        <v>1</v>
      </c>
      <c r="O177" t="s">
        <v>749</v>
      </c>
      <c r="P177" t="s">
        <v>1468</v>
      </c>
    </row>
    <row r="178" spans="1:16" x14ac:dyDescent="0.25">
      <c r="A178" t="s">
        <v>1013</v>
      </c>
      <c r="B178">
        <v>177</v>
      </c>
      <c r="C178" t="s">
        <v>1283</v>
      </c>
      <c r="D178">
        <v>1</v>
      </c>
      <c r="E178" t="s">
        <v>1284</v>
      </c>
      <c r="F178">
        <v>87</v>
      </c>
      <c r="G178" t="s">
        <v>1285</v>
      </c>
      <c r="H178" t="s">
        <v>191</v>
      </c>
      <c r="J178" t="s">
        <v>191</v>
      </c>
      <c r="K178" t="s">
        <v>1286</v>
      </c>
      <c r="L178" t="s">
        <v>1287</v>
      </c>
      <c r="M178" t="s">
        <v>1288</v>
      </c>
      <c r="N178">
        <v>1</v>
      </c>
      <c r="O178" t="s">
        <v>749</v>
      </c>
      <c r="P178" t="s">
        <v>1469</v>
      </c>
    </row>
    <row r="179" spans="1:16" x14ac:dyDescent="0.25">
      <c r="A179" t="s">
        <v>1013</v>
      </c>
      <c r="B179">
        <v>178</v>
      </c>
      <c r="C179" t="s">
        <v>1283</v>
      </c>
      <c r="D179">
        <v>1</v>
      </c>
      <c r="E179" t="s">
        <v>1284</v>
      </c>
      <c r="F179">
        <v>86</v>
      </c>
      <c r="G179" t="s">
        <v>1285</v>
      </c>
      <c r="H179" t="s">
        <v>191</v>
      </c>
      <c r="J179" t="s">
        <v>191</v>
      </c>
      <c r="K179" t="s">
        <v>1286</v>
      </c>
      <c r="L179" t="s">
        <v>1287</v>
      </c>
      <c r="M179" t="s">
        <v>1288</v>
      </c>
      <c r="N179">
        <v>1</v>
      </c>
      <c r="O179" t="s">
        <v>749</v>
      </c>
      <c r="P179" t="s">
        <v>1470</v>
      </c>
    </row>
    <row r="180" spans="1:16" x14ac:dyDescent="0.25">
      <c r="A180" t="s">
        <v>1013</v>
      </c>
      <c r="B180">
        <v>179</v>
      </c>
      <c r="C180" t="s">
        <v>1283</v>
      </c>
      <c r="D180">
        <v>1</v>
      </c>
      <c r="E180" t="s">
        <v>1284</v>
      </c>
      <c r="F180">
        <v>82</v>
      </c>
      <c r="G180" t="s">
        <v>1285</v>
      </c>
      <c r="H180" t="s">
        <v>191</v>
      </c>
      <c r="J180" t="s">
        <v>191</v>
      </c>
      <c r="K180" t="s">
        <v>1286</v>
      </c>
      <c r="L180" t="s">
        <v>1287</v>
      </c>
      <c r="M180" t="s">
        <v>1288</v>
      </c>
      <c r="N180">
        <v>1</v>
      </c>
      <c r="O180" t="s">
        <v>749</v>
      </c>
      <c r="P180" t="s">
        <v>1471</v>
      </c>
    </row>
    <row r="181" spans="1:16" x14ac:dyDescent="0.25">
      <c r="A181" t="s">
        <v>1013</v>
      </c>
      <c r="B181">
        <v>180</v>
      </c>
      <c r="C181" t="s">
        <v>1283</v>
      </c>
      <c r="D181">
        <v>1</v>
      </c>
      <c r="E181" t="s">
        <v>1284</v>
      </c>
      <c r="F181">
        <v>81</v>
      </c>
      <c r="G181" t="s">
        <v>1285</v>
      </c>
      <c r="H181" t="s">
        <v>191</v>
      </c>
      <c r="J181" t="s">
        <v>191</v>
      </c>
      <c r="K181" t="s">
        <v>1286</v>
      </c>
      <c r="L181" t="s">
        <v>1287</v>
      </c>
      <c r="M181" t="s">
        <v>1288</v>
      </c>
      <c r="N181">
        <v>1</v>
      </c>
      <c r="O181" t="s">
        <v>749</v>
      </c>
      <c r="P181" t="s">
        <v>1472</v>
      </c>
    </row>
    <row r="182" spans="1:16" x14ac:dyDescent="0.25">
      <c r="A182" t="s">
        <v>1013</v>
      </c>
      <c r="B182">
        <v>181</v>
      </c>
      <c r="C182" t="s">
        <v>1283</v>
      </c>
      <c r="D182">
        <v>1</v>
      </c>
      <c r="E182" t="s">
        <v>1284</v>
      </c>
      <c r="F182">
        <v>80</v>
      </c>
      <c r="G182" t="s">
        <v>1285</v>
      </c>
      <c r="H182" t="s">
        <v>191</v>
      </c>
      <c r="J182" t="s">
        <v>191</v>
      </c>
      <c r="K182" t="s">
        <v>1286</v>
      </c>
      <c r="L182" t="s">
        <v>1287</v>
      </c>
      <c r="M182" t="s">
        <v>1288</v>
      </c>
      <c r="N182">
        <v>1</v>
      </c>
      <c r="O182" t="s">
        <v>749</v>
      </c>
      <c r="P182" t="s">
        <v>1473</v>
      </c>
    </row>
    <row r="183" spans="1:16" x14ac:dyDescent="0.25">
      <c r="A183" t="s">
        <v>1013</v>
      </c>
      <c r="B183">
        <v>182</v>
      </c>
      <c r="C183" t="s">
        <v>1283</v>
      </c>
      <c r="D183">
        <v>1</v>
      </c>
      <c r="E183" t="s">
        <v>1284</v>
      </c>
      <c r="F183">
        <v>78</v>
      </c>
      <c r="G183" t="s">
        <v>1285</v>
      </c>
      <c r="H183" t="s">
        <v>191</v>
      </c>
      <c r="J183" t="s">
        <v>191</v>
      </c>
      <c r="K183" t="s">
        <v>1286</v>
      </c>
      <c r="L183" t="s">
        <v>1287</v>
      </c>
      <c r="M183" t="s">
        <v>1288</v>
      </c>
      <c r="N183">
        <v>1</v>
      </c>
      <c r="O183" t="s">
        <v>749</v>
      </c>
      <c r="P183" t="s">
        <v>1474</v>
      </c>
    </row>
    <row r="184" spans="1:16" x14ac:dyDescent="0.25">
      <c r="A184" t="s">
        <v>1013</v>
      </c>
      <c r="B184">
        <v>183</v>
      </c>
      <c r="C184" t="s">
        <v>1283</v>
      </c>
      <c r="D184">
        <v>1</v>
      </c>
      <c r="E184" t="s">
        <v>1284</v>
      </c>
      <c r="F184">
        <v>88</v>
      </c>
      <c r="G184" t="s">
        <v>1285</v>
      </c>
      <c r="H184" t="s">
        <v>191</v>
      </c>
      <c r="J184" t="s">
        <v>191</v>
      </c>
      <c r="K184" t="s">
        <v>1286</v>
      </c>
      <c r="L184" t="s">
        <v>1287</v>
      </c>
      <c r="M184" t="s">
        <v>1288</v>
      </c>
      <c r="N184">
        <v>1</v>
      </c>
      <c r="O184" t="s">
        <v>749</v>
      </c>
      <c r="P184" t="s">
        <v>1475</v>
      </c>
    </row>
    <row r="185" spans="1:16" x14ac:dyDescent="0.25">
      <c r="A185" t="s">
        <v>1013</v>
      </c>
      <c r="B185">
        <v>184</v>
      </c>
      <c r="C185" t="s">
        <v>1283</v>
      </c>
      <c r="D185">
        <v>1</v>
      </c>
      <c r="E185" t="s">
        <v>1284</v>
      </c>
      <c r="F185">
        <v>88</v>
      </c>
      <c r="G185" t="s">
        <v>1285</v>
      </c>
      <c r="H185" t="s">
        <v>191</v>
      </c>
      <c r="J185" t="s">
        <v>191</v>
      </c>
      <c r="K185" t="s">
        <v>1286</v>
      </c>
      <c r="L185" t="s">
        <v>1287</v>
      </c>
      <c r="M185" t="s">
        <v>1288</v>
      </c>
      <c r="N185">
        <v>1</v>
      </c>
      <c r="O185" t="s">
        <v>749</v>
      </c>
      <c r="P185" t="s">
        <v>1476</v>
      </c>
    </row>
    <row r="186" spans="1:16" x14ac:dyDescent="0.25">
      <c r="A186" t="s">
        <v>1013</v>
      </c>
      <c r="B186">
        <v>185</v>
      </c>
      <c r="C186" t="s">
        <v>1283</v>
      </c>
      <c r="D186">
        <v>1</v>
      </c>
      <c r="E186" t="s">
        <v>1284</v>
      </c>
      <c r="F186">
        <v>89</v>
      </c>
      <c r="G186" t="s">
        <v>1285</v>
      </c>
      <c r="H186" t="s">
        <v>191</v>
      </c>
      <c r="J186" t="s">
        <v>191</v>
      </c>
      <c r="K186" t="s">
        <v>1286</v>
      </c>
      <c r="L186" t="s">
        <v>1287</v>
      </c>
      <c r="M186" t="s">
        <v>1288</v>
      </c>
      <c r="N186">
        <v>1</v>
      </c>
      <c r="O186" t="s">
        <v>749</v>
      </c>
      <c r="P186" t="s">
        <v>1477</v>
      </c>
    </row>
    <row r="187" spans="1:16" x14ac:dyDescent="0.25">
      <c r="A187" t="s">
        <v>1013</v>
      </c>
      <c r="B187">
        <v>186</v>
      </c>
      <c r="C187" t="s">
        <v>1283</v>
      </c>
      <c r="D187">
        <v>1</v>
      </c>
      <c r="E187" t="s">
        <v>1284</v>
      </c>
      <c r="F187">
        <v>83</v>
      </c>
      <c r="G187" t="s">
        <v>1285</v>
      </c>
      <c r="H187" t="s">
        <v>191</v>
      </c>
      <c r="J187" t="s">
        <v>191</v>
      </c>
      <c r="K187" t="s">
        <v>1286</v>
      </c>
      <c r="L187" t="s">
        <v>1287</v>
      </c>
      <c r="M187" t="s">
        <v>1288</v>
      </c>
      <c r="N187">
        <v>1</v>
      </c>
      <c r="O187" t="s">
        <v>749</v>
      </c>
      <c r="P187" t="s">
        <v>1478</v>
      </c>
    </row>
    <row r="188" spans="1:16" x14ac:dyDescent="0.25">
      <c r="A188" t="s">
        <v>1013</v>
      </c>
      <c r="B188">
        <v>187</v>
      </c>
      <c r="C188" t="s">
        <v>1283</v>
      </c>
      <c r="D188">
        <v>1</v>
      </c>
      <c r="E188" t="s">
        <v>1284</v>
      </c>
      <c r="F188">
        <v>85</v>
      </c>
      <c r="G188" t="s">
        <v>1285</v>
      </c>
      <c r="H188" t="s">
        <v>191</v>
      </c>
      <c r="J188" t="s">
        <v>191</v>
      </c>
      <c r="K188" t="s">
        <v>1286</v>
      </c>
      <c r="L188" t="s">
        <v>1287</v>
      </c>
      <c r="M188" t="s">
        <v>1288</v>
      </c>
      <c r="N188">
        <v>1</v>
      </c>
      <c r="O188" t="s">
        <v>749</v>
      </c>
      <c r="P188" t="s">
        <v>1479</v>
      </c>
    </row>
    <row r="189" spans="1:16" x14ac:dyDescent="0.25">
      <c r="A189" t="s">
        <v>1013</v>
      </c>
      <c r="B189">
        <v>188</v>
      </c>
      <c r="C189" t="s">
        <v>1283</v>
      </c>
      <c r="D189">
        <v>1</v>
      </c>
      <c r="E189" t="s">
        <v>1284</v>
      </c>
      <c r="F189">
        <v>86</v>
      </c>
      <c r="G189" t="s">
        <v>1285</v>
      </c>
      <c r="H189" t="s">
        <v>191</v>
      </c>
      <c r="J189" t="s">
        <v>191</v>
      </c>
      <c r="K189" t="s">
        <v>1286</v>
      </c>
      <c r="L189" t="s">
        <v>1287</v>
      </c>
      <c r="M189" t="s">
        <v>1288</v>
      </c>
      <c r="N189">
        <v>1</v>
      </c>
      <c r="O189" t="s">
        <v>749</v>
      </c>
      <c r="P189" t="s">
        <v>1480</v>
      </c>
    </row>
    <row r="190" spans="1:16" x14ac:dyDescent="0.25">
      <c r="A190" t="s">
        <v>1013</v>
      </c>
      <c r="B190">
        <v>189</v>
      </c>
      <c r="C190" t="s">
        <v>1283</v>
      </c>
      <c r="D190">
        <v>1</v>
      </c>
      <c r="E190" t="s">
        <v>1284</v>
      </c>
      <c r="F190">
        <v>85</v>
      </c>
      <c r="G190" t="s">
        <v>1285</v>
      </c>
      <c r="H190" t="s">
        <v>191</v>
      </c>
      <c r="J190" t="s">
        <v>191</v>
      </c>
      <c r="K190" t="s">
        <v>1286</v>
      </c>
      <c r="L190" t="s">
        <v>1287</v>
      </c>
      <c r="M190" t="s">
        <v>1288</v>
      </c>
      <c r="N190">
        <v>1</v>
      </c>
      <c r="O190" t="s">
        <v>749</v>
      </c>
      <c r="P190" t="s">
        <v>1481</v>
      </c>
    </row>
    <row r="191" spans="1:16" x14ac:dyDescent="0.25">
      <c r="A191" t="s">
        <v>1013</v>
      </c>
      <c r="B191">
        <v>190</v>
      </c>
      <c r="C191" t="s">
        <v>1283</v>
      </c>
      <c r="D191">
        <v>1</v>
      </c>
      <c r="E191" t="s">
        <v>1284</v>
      </c>
      <c r="F191">
        <v>87</v>
      </c>
      <c r="G191" t="s">
        <v>1285</v>
      </c>
      <c r="H191" t="s">
        <v>191</v>
      </c>
      <c r="J191" t="s">
        <v>191</v>
      </c>
      <c r="K191" t="s">
        <v>1286</v>
      </c>
      <c r="L191" t="s">
        <v>1287</v>
      </c>
      <c r="M191" t="s">
        <v>1288</v>
      </c>
      <c r="N191">
        <v>1</v>
      </c>
      <c r="O191" t="s">
        <v>749</v>
      </c>
      <c r="P191" t="s">
        <v>1482</v>
      </c>
    </row>
    <row r="192" spans="1:16" x14ac:dyDescent="0.25">
      <c r="A192" t="s">
        <v>1013</v>
      </c>
      <c r="B192">
        <v>191</v>
      </c>
      <c r="C192" t="s">
        <v>1283</v>
      </c>
      <c r="D192">
        <v>1</v>
      </c>
      <c r="E192" t="s">
        <v>1284</v>
      </c>
      <c r="F192">
        <v>88</v>
      </c>
      <c r="G192" t="s">
        <v>1285</v>
      </c>
      <c r="H192" t="s">
        <v>191</v>
      </c>
      <c r="J192" t="s">
        <v>191</v>
      </c>
      <c r="K192" t="s">
        <v>1286</v>
      </c>
      <c r="L192" t="s">
        <v>1287</v>
      </c>
      <c r="M192" t="s">
        <v>1288</v>
      </c>
      <c r="N192">
        <v>1</v>
      </c>
      <c r="O192" t="s">
        <v>749</v>
      </c>
      <c r="P192" t="s">
        <v>1483</v>
      </c>
    </row>
    <row r="193" spans="1:16" x14ac:dyDescent="0.25">
      <c r="A193" t="s">
        <v>1013</v>
      </c>
      <c r="B193">
        <v>192</v>
      </c>
      <c r="C193" t="s">
        <v>1283</v>
      </c>
      <c r="D193">
        <v>1</v>
      </c>
      <c r="E193" t="s">
        <v>1284</v>
      </c>
      <c r="F193">
        <v>87</v>
      </c>
      <c r="G193" t="s">
        <v>1285</v>
      </c>
      <c r="H193" t="s">
        <v>191</v>
      </c>
      <c r="J193" t="s">
        <v>191</v>
      </c>
      <c r="K193" t="s">
        <v>1286</v>
      </c>
      <c r="L193" t="s">
        <v>1287</v>
      </c>
      <c r="M193" t="s">
        <v>1288</v>
      </c>
      <c r="N193">
        <v>1</v>
      </c>
      <c r="O193" t="s">
        <v>749</v>
      </c>
      <c r="P193" t="s">
        <v>1484</v>
      </c>
    </row>
    <row r="194" spans="1:16" x14ac:dyDescent="0.25">
      <c r="A194" t="s">
        <v>1013</v>
      </c>
      <c r="B194">
        <v>193</v>
      </c>
      <c r="C194" t="s">
        <v>1283</v>
      </c>
      <c r="D194">
        <v>1</v>
      </c>
      <c r="E194" t="s">
        <v>1284</v>
      </c>
      <c r="F194">
        <v>80</v>
      </c>
      <c r="G194" t="s">
        <v>1285</v>
      </c>
      <c r="H194" t="s">
        <v>191</v>
      </c>
      <c r="J194" t="s">
        <v>191</v>
      </c>
      <c r="K194" t="s">
        <v>1286</v>
      </c>
      <c r="L194" t="s">
        <v>1287</v>
      </c>
      <c r="M194" t="s">
        <v>1288</v>
      </c>
      <c r="N194">
        <v>1</v>
      </c>
      <c r="O194" t="s">
        <v>749</v>
      </c>
      <c r="P194" t="s">
        <v>1485</v>
      </c>
    </row>
    <row r="195" spans="1:16" x14ac:dyDescent="0.25">
      <c r="A195" t="s">
        <v>1013</v>
      </c>
      <c r="B195">
        <v>194</v>
      </c>
      <c r="C195" t="s">
        <v>1283</v>
      </c>
      <c r="D195">
        <v>1</v>
      </c>
      <c r="E195" t="s">
        <v>1284</v>
      </c>
      <c r="F195">
        <v>84</v>
      </c>
      <c r="G195" t="s">
        <v>1285</v>
      </c>
      <c r="H195" t="s">
        <v>191</v>
      </c>
      <c r="J195" t="s">
        <v>191</v>
      </c>
      <c r="K195" t="s">
        <v>1286</v>
      </c>
      <c r="L195" t="s">
        <v>1287</v>
      </c>
      <c r="M195" t="s">
        <v>1288</v>
      </c>
      <c r="N195">
        <v>1</v>
      </c>
      <c r="O195" t="s">
        <v>749</v>
      </c>
      <c r="P195" t="s">
        <v>1486</v>
      </c>
    </row>
    <row r="196" spans="1:16" x14ac:dyDescent="0.25">
      <c r="A196" t="s">
        <v>1013</v>
      </c>
      <c r="B196">
        <v>195</v>
      </c>
      <c r="C196" t="s">
        <v>1283</v>
      </c>
      <c r="D196">
        <v>1</v>
      </c>
      <c r="E196" t="s">
        <v>1284</v>
      </c>
      <c r="F196">
        <v>85</v>
      </c>
      <c r="G196" t="s">
        <v>1285</v>
      </c>
      <c r="H196" t="s">
        <v>191</v>
      </c>
      <c r="J196" t="s">
        <v>191</v>
      </c>
      <c r="K196" t="s">
        <v>1286</v>
      </c>
      <c r="L196" t="s">
        <v>1287</v>
      </c>
      <c r="M196" t="s">
        <v>1288</v>
      </c>
      <c r="N196">
        <v>1</v>
      </c>
      <c r="O196" t="s">
        <v>749</v>
      </c>
      <c r="P196" t="s">
        <v>1487</v>
      </c>
    </row>
    <row r="197" spans="1:16" x14ac:dyDescent="0.25">
      <c r="A197" t="s">
        <v>1013</v>
      </c>
      <c r="B197">
        <v>196</v>
      </c>
      <c r="C197" t="s">
        <v>1283</v>
      </c>
      <c r="D197">
        <v>1</v>
      </c>
      <c r="E197" t="s">
        <v>1284</v>
      </c>
      <c r="F197">
        <v>84</v>
      </c>
      <c r="G197" t="s">
        <v>1285</v>
      </c>
      <c r="H197" t="s">
        <v>191</v>
      </c>
      <c r="J197" t="s">
        <v>191</v>
      </c>
      <c r="K197" t="s">
        <v>1286</v>
      </c>
      <c r="L197" t="s">
        <v>1287</v>
      </c>
      <c r="M197" t="s">
        <v>1288</v>
      </c>
      <c r="N197">
        <v>1</v>
      </c>
      <c r="O197" t="s">
        <v>749</v>
      </c>
      <c r="P197" t="s">
        <v>1488</v>
      </c>
    </row>
    <row r="198" spans="1:16" x14ac:dyDescent="0.25">
      <c r="A198" t="s">
        <v>1013</v>
      </c>
      <c r="B198">
        <v>197</v>
      </c>
      <c r="C198" t="s">
        <v>1283</v>
      </c>
      <c r="D198">
        <v>1</v>
      </c>
      <c r="E198" t="s">
        <v>1284</v>
      </c>
      <c r="F198">
        <v>86</v>
      </c>
      <c r="G198" t="s">
        <v>1285</v>
      </c>
      <c r="H198" t="s">
        <v>191</v>
      </c>
      <c r="J198" t="s">
        <v>191</v>
      </c>
      <c r="K198" t="s">
        <v>1286</v>
      </c>
      <c r="L198" t="s">
        <v>1287</v>
      </c>
      <c r="M198" t="s">
        <v>1288</v>
      </c>
      <c r="N198">
        <v>1</v>
      </c>
      <c r="O198" t="s">
        <v>749</v>
      </c>
      <c r="P198" t="s">
        <v>1489</v>
      </c>
    </row>
    <row r="199" spans="1:16" x14ac:dyDescent="0.25">
      <c r="A199" t="s">
        <v>1013</v>
      </c>
      <c r="B199">
        <v>198</v>
      </c>
      <c r="C199" t="s">
        <v>1283</v>
      </c>
      <c r="D199">
        <v>1</v>
      </c>
      <c r="E199" t="s">
        <v>1284</v>
      </c>
      <c r="F199">
        <v>89</v>
      </c>
      <c r="G199" t="s">
        <v>1285</v>
      </c>
      <c r="H199" t="s">
        <v>191</v>
      </c>
      <c r="J199" t="s">
        <v>191</v>
      </c>
      <c r="K199" t="s">
        <v>1286</v>
      </c>
      <c r="L199" t="s">
        <v>1287</v>
      </c>
      <c r="M199" t="s">
        <v>1288</v>
      </c>
      <c r="N199">
        <v>1</v>
      </c>
      <c r="O199" t="s">
        <v>749</v>
      </c>
      <c r="P199" t="s">
        <v>1490</v>
      </c>
    </row>
    <row r="200" spans="1:16" x14ac:dyDescent="0.25">
      <c r="A200" t="s">
        <v>1013</v>
      </c>
      <c r="B200">
        <v>199</v>
      </c>
      <c r="C200" t="s">
        <v>1283</v>
      </c>
      <c r="D200">
        <v>1</v>
      </c>
      <c r="E200" t="s">
        <v>1284</v>
      </c>
      <c r="F200">
        <v>87</v>
      </c>
      <c r="G200" t="s">
        <v>1285</v>
      </c>
      <c r="H200" t="s">
        <v>191</v>
      </c>
      <c r="J200" t="s">
        <v>191</v>
      </c>
      <c r="K200" t="s">
        <v>1286</v>
      </c>
      <c r="L200" t="s">
        <v>1287</v>
      </c>
      <c r="M200" t="s">
        <v>1288</v>
      </c>
      <c r="N200">
        <v>1</v>
      </c>
      <c r="O200" t="s">
        <v>749</v>
      </c>
      <c r="P200" t="s">
        <v>1491</v>
      </c>
    </row>
    <row r="201" spans="1:16" x14ac:dyDescent="0.25">
      <c r="A201" t="s">
        <v>1013</v>
      </c>
      <c r="B201">
        <v>200</v>
      </c>
      <c r="C201" t="s">
        <v>1283</v>
      </c>
      <c r="D201">
        <v>1</v>
      </c>
      <c r="E201" t="s">
        <v>1284</v>
      </c>
      <c r="F201">
        <v>89</v>
      </c>
      <c r="G201" t="s">
        <v>1285</v>
      </c>
      <c r="H201" t="s">
        <v>191</v>
      </c>
      <c r="J201" t="s">
        <v>191</v>
      </c>
      <c r="K201" t="s">
        <v>1286</v>
      </c>
      <c r="L201" t="s">
        <v>1287</v>
      </c>
      <c r="M201" t="s">
        <v>1288</v>
      </c>
      <c r="N201">
        <v>1</v>
      </c>
      <c r="O201" t="s">
        <v>749</v>
      </c>
      <c r="P201" t="s">
        <v>1492</v>
      </c>
    </row>
    <row r="202" spans="1:16" x14ac:dyDescent="0.25">
      <c r="A202" t="s">
        <v>1013</v>
      </c>
      <c r="B202">
        <v>201</v>
      </c>
      <c r="C202" t="s">
        <v>1283</v>
      </c>
      <c r="D202">
        <v>1</v>
      </c>
      <c r="E202" t="s">
        <v>1284</v>
      </c>
      <c r="F202">
        <v>89</v>
      </c>
      <c r="G202" t="s">
        <v>1285</v>
      </c>
      <c r="H202" t="s">
        <v>191</v>
      </c>
      <c r="J202" t="s">
        <v>191</v>
      </c>
      <c r="K202" t="s">
        <v>1286</v>
      </c>
      <c r="L202" t="s">
        <v>1287</v>
      </c>
      <c r="M202" t="s">
        <v>1288</v>
      </c>
      <c r="N202">
        <v>1</v>
      </c>
      <c r="O202" t="s">
        <v>749</v>
      </c>
      <c r="P202" t="s">
        <v>1493</v>
      </c>
    </row>
    <row r="203" spans="1:16" x14ac:dyDescent="0.25">
      <c r="A203" t="s">
        <v>1013</v>
      </c>
      <c r="B203">
        <v>202</v>
      </c>
      <c r="C203" t="s">
        <v>1283</v>
      </c>
      <c r="D203">
        <v>1</v>
      </c>
      <c r="E203" t="s">
        <v>1284</v>
      </c>
      <c r="F203">
        <v>91</v>
      </c>
      <c r="G203" t="s">
        <v>1285</v>
      </c>
      <c r="H203" t="s">
        <v>191</v>
      </c>
      <c r="J203" t="s">
        <v>191</v>
      </c>
      <c r="K203" t="s">
        <v>1286</v>
      </c>
      <c r="L203" t="s">
        <v>1287</v>
      </c>
      <c r="M203" t="s">
        <v>1288</v>
      </c>
      <c r="N203">
        <v>1</v>
      </c>
      <c r="O203" t="s">
        <v>749</v>
      </c>
      <c r="P203" t="s">
        <v>1494</v>
      </c>
    </row>
    <row r="204" spans="1:16" x14ac:dyDescent="0.25">
      <c r="A204" t="s">
        <v>1013</v>
      </c>
      <c r="B204">
        <v>203</v>
      </c>
      <c r="C204" t="s">
        <v>1283</v>
      </c>
      <c r="D204">
        <v>1</v>
      </c>
      <c r="E204" t="s">
        <v>1284</v>
      </c>
      <c r="F204">
        <v>82</v>
      </c>
      <c r="G204" t="s">
        <v>1285</v>
      </c>
      <c r="H204" t="s">
        <v>191</v>
      </c>
      <c r="J204" t="s">
        <v>191</v>
      </c>
      <c r="K204" t="s">
        <v>1286</v>
      </c>
      <c r="L204" t="s">
        <v>1287</v>
      </c>
      <c r="M204" t="s">
        <v>1288</v>
      </c>
      <c r="N204">
        <v>1</v>
      </c>
      <c r="O204" t="s">
        <v>749</v>
      </c>
      <c r="P204" t="s">
        <v>1495</v>
      </c>
    </row>
    <row r="205" spans="1:16" x14ac:dyDescent="0.25">
      <c r="A205" t="s">
        <v>1013</v>
      </c>
      <c r="B205">
        <v>204</v>
      </c>
      <c r="C205" t="s">
        <v>1283</v>
      </c>
      <c r="D205">
        <v>1</v>
      </c>
      <c r="E205" t="s">
        <v>1284</v>
      </c>
      <c r="F205">
        <v>85</v>
      </c>
      <c r="G205" t="s">
        <v>1285</v>
      </c>
      <c r="H205" t="s">
        <v>191</v>
      </c>
      <c r="J205" t="s">
        <v>191</v>
      </c>
      <c r="K205" t="s">
        <v>1286</v>
      </c>
      <c r="L205" t="s">
        <v>1287</v>
      </c>
      <c r="M205" t="s">
        <v>1288</v>
      </c>
      <c r="N205">
        <v>1</v>
      </c>
      <c r="O205" t="s">
        <v>749</v>
      </c>
      <c r="P205" t="s">
        <v>1496</v>
      </c>
    </row>
    <row r="206" spans="1:16" x14ac:dyDescent="0.25">
      <c r="A206" t="s">
        <v>1013</v>
      </c>
      <c r="B206">
        <v>205</v>
      </c>
      <c r="C206" t="s">
        <v>1283</v>
      </c>
      <c r="D206">
        <v>1</v>
      </c>
      <c r="E206" t="s">
        <v>1284</v>
      </c>
      <c r="F206">
        <v>87</v>
      </c>
      <c r="G206" t="s">
        <v>1285</v>
      </c>
      <c r="H206" t="s">
        <v>191</v>
      </c>
      <c r="J206" t="s">
        <v>191</v>
      </c>
      <c r="K206" t="s">
        <v>1286</v>
      </c>
      <c r="L206" t="s">
        <v>1287</v>
      </c>
      <c r="M206" t="s">
        <v>1288</v>
      </c>
      <c r="N206">
        <v>1</v>
      </c>
      <c r="O206" t="s">
        <v>749</v>
      </c>
      <c r="P206" t="s">
        <v>1497</v>
      </c>
    </row>
    <row r="207" spans="1:16" x14ac:dyDescent="0.25">
      <c r="A207" t="s">
        <v>1013</v>
      </c>
      <c r="B207">
        <v>206</v>
      </c>
      <c r="C207" t="s">
        <v>1283</v>
      </c>
      <c r="D207">
        <v>1</v>
      </c>
      <c r="E207" t="s">
        <v>1284</v>
      </c>
      <c r="F207">
        <v>73</v>
      </c>
      <c r="G207" t="s">
        <v>1285</v>
      </c>
      <c r="H207" t="s">
        <v>191</v>
      </c>
      <c r="J207" t="s">
        <v>191</v>
      </c>
      <c r="K207" t="s">
        <v>1286</v>
      </c>
      <c r="L207" t="s">
        <v>1287</v>
      </c>
      <c r="M207" t="s">
        <v>1288</v>
      </c>
      <c r="N207">
        <v>1</v>
      </c>
      <c r="O207" t="s">
        <v>749</v>
      </c>
      <c r="P207" t="s">
        <v>1498</v>
      </c>
    </row>
    <row r="208" spans="1:16" x14ac:dyDescent="0.25">
      <c r="A208" t="s">
        <v>1013</v>
      </c>
      <c r="B208">
        <v>207</v>
      </c>
      <c r="C208" t="s">
        <v>1283</v>
      </c>
      <c r="D208">
        <v>1</v>
      </c>
      <c r="E208" t="s">
        <v>1284</v>
      </c>
      <c r="F208">
        <v>81</v>
      </c>
      <c r="G208" t="s">
        <v>1285</v>
      </c>
      <c r="H208" t="s">
        <v>191</v>
      </c>
      <c r="J208" t="s">
        <v>191</v>
      </c>
      <c r="K208" t="s">
        <v>1286</v>
      </c>
      <c r="L208" t="s">
        <v>1287</v>
      </c>
      <c r="M208" t="s">
        <v>1288</v>
      </c>
      <c r="N208">
        <v>1</v>
      </c>
      <c r="O208" t="s">
        <v>749</v>
      </c>
      <c r="P208" t="s">
        <v>1499</v>
      </c>
    </row>
    <row r="209" spans="1:16" x14ac:dyDescent="0.25">
      <c r="A209" t="s">
        <v>1013</v>
      </c>
      <c r="B209">
        <v>208</v>
      </c>
      <c r="C209" t="s">
        <v>1283</v>
      </c>
      <c r="D209">
        <v>1</v>
      </c>
      <c r="E209" t="s">
        <v>1284</v>
      </c>
      <c r="F209">
        <v>78</v>
      </c>
      <c r="G209" t="s">
        <v>1285</v>
      </c>
      <c r="H209" t="s">
        <v>191</v>
      </c>
      <c r="J209" t="s">
        <v>191</v>
      </c>
      <c r="K209" t="s">
        <v>1286</v>
      </c>
      <c r="L209" t="s">
        <v>1287</v>
      </c>
      <c r="M209" t="s">
        <v>1288</v>
      </c>
      <c r="N209">
        <v>1</v>
      </c>
      <c r="O209" t="s">
        <v>749</v>
      </c>
      <c r="P209" t="s">
        <v>1500</v>
      </c>
    </row>
    <row r="210" spans="1:16" x14ac:dyDescent="0.25">
      <c r="A210" t="s">
        <v>1013</v>
      </c>
      <c r="B210">
        <v>209</v>
      </c>
      <c r="C210" t="s">
        <v>1283</v>
      </c>
      <c r="D210">
        <v>1</v>
      </c>
      <c r="E210" t="s">
        <v>1284</v>
      </c>
      <c r="F210">
        <v>82</v>
      </c>
      <c r="G210" t="s">
        <v>1285</v>
      </c>
      <c r="H210" t="s">
        <v>191</v>
      </c>
      <c r="J210" t="s">
        <v>191</v>
      </c>
      <c r="K210" t="s">
        <v>1286</v>
      </c>
      <c r="L210" t="s">
        <v>1287</v>
      </c>
      <c r="M210" t="s">
        <v>1288</v>
      </c>
      <c r="N210">
        <v>1</v>
      </c>
      <c r="O210" t="s">
        <v>749</v>
      </c>
      <c r="P210" t="s">
        <v>1501</v>
      </c>
    </row>
    <row r="211" spans="1:16" x14ac:dyDescent="0.25">
      <c r="A211" t="s">
        <v>1013</v>
      </c>
      <c r="B211">
        <v>210</v>
      </c>
      <c r="C211" t="s">
        <v>1283</v>
      </c>
      <c r="D211">
        <v>1</v>
      </c>
      <c r="E211" t="s">
        <v>1284</v>
      </c>
      <c r="F211">
        <v>73</v>
      </c>
      <c r="G211" t="s">
        <v>1285</v>
      </c>
      <c r="H211" t="s">
        <v>191</v>
      </c>
      <c r="J211" t="s">
        <v>191</v>
      </c>
      <c r="K211" t="s">
        <v>1286</v>
      </c>
      <c r="L211" t="s">
        <v>1287</v>
      </c>
      <c r="M211" t="s">
        <v>1288</v>
      </c>
      <c r="N211">
        <v>1</v>
      </c>
      <c r="O211" t="s">
        <v>749</v>
      </c>
      <c r="P211" t="s">
        <v>1502</v>
      </c>
    </row>
    <row r="212" spans="1:16" x14ac:dyDescent="0.25">
      <c r="A212" t="s">
        <v>1013</v>
      </c>
      <c r="B212">
        <v>211</v>
      </c>
      <c r="C212" t="s">
        <v>1283</v>
      </c>
      <c r="D212">
        <v>1</v>
      </c>
      <c r="E212" t="s">
        <v>1284</v>
      </c>
      <c r="F212">
        <v>77</v>
      </c>
      <c r="G212" t="s">
        <v>1285</v>
      </c>
      <c r="H212" t="s">
        <v>191</v>
      </c>
      <c r="J212" t="s">
        <v>191</v>
      </c>
      <c r="K212" t="s">
        <v>1286</v>
      </c>
      <c r="L212" t="s">
        <v>1287</v>
      </c>
      <c r="M212" t="s">
        <v>1288</v>
      </c>
      <c r="N212">
        <v>1</v>
      </c>
      <c r="O212" t="s">
        <v>749</v>
      </c>
      <c r="P212" t="s">
        <v>1503</v>
      </c>
    </row>
    <row r="213" spans="1:16" x14ac:dyDescent="0.25">
      <c r="A213" t="s">
        <v>1013</v>
      </c>
      <c r="B213">
        <v>212</v>
      </c>
      <c r="C213" t="s">
        <v>1283</v>
      </c>
      <c r="D213">
        <v>1</v>
      </c>
      <c r="E213" t="s">
        <v>1284</v>
      </c>
      <c r="F213">
        <v>82</v>
      </c>
      <c r="G213" t="s">
        <v>1285</v>
      </c>
      <c r="H213" t="s">
        <v>191</v>
      </c>
      <c r="J213" t="s">
        <v>191</v>
      </c>
      <c r="K213" t="s">
        <v>1286</v>
      </c>
      <c r="L213" t="s">
        <v>1287</v>
      </c>
      <c r="M213" t="s">
        <v>1288</v>
      </c>
      <c r="N213">
        <v>1</v>
      </c>
      <c r="O213" t="s">
        <v>749</v>
      </c>
      <c r="P213" t="s">
        <v>1504</v>
      </c>
    </row>
    <row r="214" spans="1:16" x14ac:dyDescent="0.25">
      <c r="A214" t="s">
        <v>1013</v>
      </c>
      <c r="B214">
        <v>213</v>
      </c>
      <c r="C214" t="s">
        <v>1283</v>
      </c>
      <c r="D214">
        <v>1</v>
      </c>
      <c r="E214" t="s">
        <v>1284</v>
      </c>
      <c r="F214">
        <v>81</v>
      </c>
      <c r="G214" t="s">
        <v>1285</v>
      </c>
      <c r="H214" t="s">
        <v>191</v>
      </c>
      <c r="J214" t="s">
        <v>191</v>
      </c>
      <c r="K214" t="s">
        <v>1286</v>
      </c>
      <c r="L214" t="s">
        <v>1287</v>
      </c>
      <c r="M214" t="s">
        <v>1288</v>
      </c>
      <c r="N214">
        <v>1</v>
      </c>
      <c r="O214" t="s">
        <v>749</v>
      </c>
      <c r="P214" t="s">
        <v>1505</v>
      </c>
    </row>
    <row r="215" spans="1:16" x14ac:dyDescent="0.25">
      <c r="A215" t="s">
        <v>1013</v>
      </c>
      <c r="B215">
        <v>214</v>
      </c>
      <c r="C215" t="s">
        <v>1283</v>
      </c>
      <c r="D215">
        <v>1</v>
      </c>
      <c r="E215" t="s">
        <v>1284</v>
      </c>
      <c r="F215">
        <v>79</v>
      </c>
      <c r="G215" t="s">
        <v>1285</v>
      </c>
      <c r="H215" t="s">
        <v>191</v>
      </c>
      <c r="J215" t="s">
        <v>191</v>
      </c>
      <c r="K215" t="s">
        <v>1286</v>
      </c>
      <c r="L215" t="s">
        <v>1287</v>
      </c>
      <c r="M215" t="s">
        <v>1288</v>
      </c>
      <c r="N215">
        <v>1</v>
      </c>
      <c r="O215" t="s">
        <v>749</v>
      </c>
      <c r="P215" t="s">
        <v>1506</v>
      </c>
    </row>
    <row r="216" spans="1:16" x14ac:dyDescent="0.25">
      <c r="A216" t="s">
        <v>1013</v>
      </c>
      <c r="B216">
        <v>215</v>
      </c>
      <c r="C216" t="s">
        <v>1283</v>
      </c>
      <c r="D216">
        <v>1</v>
      </c>
      <c r="E216" t="s">
        <v>1284</v>
      </c>
      <c r="F216">
        <v>84</v>
      </c>
      <c r="G216" t="s">
        <v>1285</v>
      </c>
      <c r="H216" t="s">
        <v>191</v>
      </c>
      <c r="J216" t="s">
        <v>191</v>
      </c>
      <c r="K216" t="s">
        <v>1286</v>
      </c>
      <c r="L216" t="s">
        <v>1287</v>
      </c>
      <c r="M216" t="s">
        <v>1288</v>
      </c>
      <c r="N216">
        <v>1</v>
      </c>
      <c r="O216" t="s">
        <v>749</v>
      </c>
      <c r="P216" t="s">
        <v>1507</v>
      </c>
    </row>
    <row r="217" spans="1:16" x14ac:dyDescent="0.25">
      <c r="A217" t="s">
        <v>1013</v>
      </c>
      <c r="B217">
        <v>216</v>
      </c>
      <c r="C217" t="s">
        <v>1283</v>
      </c>
      <c r="D217">
        <v>1</v>
      </c>
      <c r="E217" t="s">
        <v>1284</v>
      </c>
      <c r="F217">
        <v>78</v>
      </c>
      <c r="G217" t="s">
        <v>1285</v>
      </c>
      <c r="H217" t="s">
        <v>191</v>
      </c>
      <c r="J217" t="s">
        <v>191</v>
      </c>
      <c r="K217" t="s">
        <v>1286</v>
      </c>
      <c r="L217" t="s">
        <v>1287</v>
      </c>
      <c r="M217" t="s">
        <v>1288</v>
      </c>
      <c r="N217">
        <v>1</v>
      </c>
      <c r="O217" t="s">
        <v>749</v>
      </c>
      <c r="P217" t="s">
        <v>1508</v>
      </c>
    </row>
    <row r="218" spans="1:16" x14ac:dyDescent="0.25">
      <c r="A218" t="s">
        <v>1013</v>
      </c>
      <c r="B218">
        <v>217</v>
      </c>
      <c r="C218" t="s">
        <v>1283</v>
      </c>
      <c r="D218">
        <v>1</v>
      </c>
      <c r="E218" t="s">
        <v>1284</v>
      </c>
      <c r="F218">
        <v>76</v>
      </c>
      <c r="G218" t="s">
        <v>1285</v>
      </c>
      <c r="H218" t="s">
        <v>191</v>
      </c>
      <c r="J218" t="s">
        <v>191</v>
      </c>
      <c r="K218" t="s">
        <v>1286</v>
      </c>
      <c r="L218" t="s">
        <v>1287</v>
      </c>
      <c r="M218" t="s">
        <v>1288</v>
      </c>
      <c r="N218">
        <v>1</v>
      </c>
      <c r="O218" t="s">
        <v>749</v>
      </c>
      <c r="P218" t="s">
        <v>1509</v>
      </c>
    </row>
    <row r="219" spans="1:16" x14ac:dyDescent="0.25">
      <c r="A219" t="s">
        <v>1013</v>
      </c>
      <c r="B219">
        <v>218</v>
      </c>
      <c r="C219" t="s">
        <v>1283</v>
      </c>
      <c r="D219">
        <v>1</v>
      </c>
      <c r="E219" t="s">
        <v>1284</v>
      </c>
      <c r="F219">
        <v>83</v>
      </c>
      <c r="G219" t="s">
        <v>1285</v>
      </c>
      <c r="H219" t="s">
        <v>191</v>
      </c>
      <c r="J219" t="s">
        <v>191</v>
      </c>
      <c r="K219" t="s">
        <v>1286</v>
      </c>
      <c r="L219" t="s">
        <v>1287</v>
      </c>
      <c r="M219" t="s">
        <v>1288</v>
      </c>
      <c r="N219">
        <v>1</v>
      </c>
      <c r="O219" t="s">
        <v>749</v>
      </c>
      <c r="P219" t="s">
        <v>1510</v>
      </c>
    </row>
    <row r="220" spans="1:16" x14ac:dyDescent="0.25">
      <c r="A220" t="s">
        <v>1013</v>
      </c>
      <c r="B220">
        <v>219</v>
      </c>
      <c r="C220" t="s">
        <v>1283</v>
      </c>
      <c r="D220">
        <v>1</v>
      </c>
      <c r="E220" t="s">
        <v>1284</v>
      </c>
      <c r="F220">
        <v>83</v>
      </c>
      <c r="G220" t="s">
        <v>1285</v>
      </c>
      <c r="H220" t="s">
        <v>191</v>
      </c>
      <c r="J220" t="s">
        <v>191</v>
      </c>
      <c r="K220" t="s">
        <v>1286</v>
      </c>
      <c r="L220" t="s">
        <v>1287</v>
      </c>
      <c r="M220" t="s">
        <v>1288</v>
      </c>
      <c r="N220">
        <v>1</v>
      </c>
      <c r="O220" t="s">
        <v>749</v>
      </c>
      <c r="P220" t="s">
        <v>1511</v>
      </c>
    </row>
    <row r="221" spans="1:16" x14ac:dyDescent="0.25">
      <c r="A221" t="s">
        <v>1013</v>
      </c>
      <c r="B221">
        <v>220</v>
      </c>
      <c r="C221" t="s">
        <v>1283</v>
      </c>
      <c r="D221">
        <v>1</v>
      </c>
      <c r="E221" t="s">
        <v>1284</v>
      </c>
      <c r="F221">
        <v>77</v>
      </c>
      <c r="G221" t="s">
        <v>1285</v>
      </c>
      <c r="H221" t="s">
        <v>191</v>
      </c>
      <c r="J221" t="s">
        <v>191</v>
      </c>
      <c r="K221" t="s">
        <v>1286</v>
      </c>
      <c r="L221" t="s">
        <v>1287</v>
      </c>
      <c r="M221" t="s">
        <v>1288</v>
      </c>
      <c r="N221">
        <v>1</v>
      </c>
      <c r="O221" t="s">
        <v>749</v>
      </c>
      <c r="P221" t="s">
        <v>1512</v>
      </c>
    </row>
    <row r="222" spans="1:16" x14ac:dyDescent="0.25">
      <c r="A222" t="s">
        <v>1013</v>
      </c>
      <c r="B222">
        <v>221</v>
      </c>
      <c r="C222" t="s">
        <v>1283</v>
      </c>
      <c r="D222">
        <v>1</v>
      </c>
      <c r="E222" t="s">
        <v>1284</v>
      </c>
      <c r="F222">
        <v>85</v>
      </c>
      <c r="G222" t="s">
        <v>1285</v>
      </c>
      <c r="H222" t="s">
        <v>191</v>
      </c>
      <c r="J222" t="s">
        <v>191</v>
      </c>
      <c r="K222" t="s">
        <v>1286</v>
      </c>
      <c r="L222" t="s">
        <v>1287</v>
      </c>
      <c r="M222" t="s">
        <v>1288</v>
      </c>
      <c r="N222">
        <v>1</v>
      </c>
      <c r="O222" t="s">
        <v>749</v>
      </c>
      <c r="P222" t="s">
        <v>1513</v>
      </c>
    </row>
    <row r="223" spans="1:16" x14ac:dyDescent="0.25">
      <c r="A223" t="s">
        <v>1013</v>
      </c>
      <c r="B223">
        <v>222</v>
      </c>
      <c r="C223" t="s">
        <v>1283</v>
      </c>
      <c r="D223">
        <v>1</v>
      </c>
      <c r="E223" t="s">
        <v>1284</v>
      </c>
      <c r="F223">
        <v>74</v>
      </c>
      <c r="G223" t="s">
        <v>1285</v>
      </c>
      <c r="H223" t="s">
        <v>191</v>
      </c>
      <c r="J223" t="s">
        <v>191</v>
      </c>
      <c r="K223" t="s">
        <v>1286</v>
      </c>
      <c r="L223" t="s">
        <v>1287</v>
      </c>
      <c r="M223" t="s">
        <v>1288</v>
      </c>
      <c r="N223">
        <v>1</v>
      </c>
      <c r="O223" t="s">
        <v>749</v>
      </c>
      <c r="P223" t="s">
        <v>1514</v>
      </c>
    </row>
    <row r="224" spans="1:16" x14ac:dyDescent="0.25">
      <c r="A224" t="s">
        <v>1013</v>
      </c>
      <c r="B224">
        <v>223</v>
      </c>
      <c r="C224" t="s">
        <v>1283</v>
      </c>
      <c r="D224">
        <v>1</v>
      </c>
      <c r="E224" t="s">
        <v>1284</v>
      </c>
      <c r="F224">
        <v>84</v>
      </c>
      <c r="G224" t="s">
        <v>1285</v>
      </c>
      <c r="H224" t="s">
        <v>191</v>
      </c>
      <c r="J224" t="s">
        <v>191</v>
      </c>
      <c r="K224" t="s">
        <v>1286</v>
      </c>
      <c r="L224" t="s">
        <v>1287</v>
      </c>
      <c r="M224" t="s">
        <v>1288</v>
      </c>
      <c r="N224">
        <v>1</v>
      </c>
      <c r="O224" t="s">
        <v>749</v>
      </c>
      <c r="P224" t="s">
        <v>1515</v>
      </c>
    </row>
    <row r="225" spans="1:16" x14ac:dyDescent="0.25">
      <c r="A225" t="s">
        <v>1013</v>
      </c>
      <c r="B225">
        <v>224</v>
      </c>
      <c r="C225" t="s">
        <v>1283</v>
      </c>
      <c r="D225">
        <v>1</v>
      </c>
      <c r="E225" t="s">
        <v>1284</v>
      </c>
      <c r="F225">
        <v>78</v>
      </c>
      <c r="G225" t="s">
        <v>1285</v>
      </c>
      <c r="H225" t="s">
        <v>191</v>
      </c>
      <c r="J225" t="s">
        <v>191</v>
      </c>
      <c r="K225" t="s">
        <v>1286</v>
      </c>
      <c r="L225" t="s">
        <v>1287</v>
      </c>
      <c r="M225" t="s">
        <v>1288</v>
      </c>
      <c r="N225">
        <v>1</v>
      </c>
      <c r="O225" t="s">
        <v>749</v>
      </c>
      <c r="P225" t="s">
        <v>1516</v>
      </c>
    </row>
    <row r="226" spans="1:16" x14ac:dyDescent="0.25">
      <c r="A226" t="s">
        <v>1013</v>
      </c>
      <c r="B226">
        <v>225</v>
      </c>
      <c r="C226" t="s">
        <v>1283</v>
      </c>
      <c r="D226">
        <v>1</v>
      </c>
      <c r="E226" t="s">
        <v>1284</v>
      </c>
      <c r="F226">
        <v>78</v>
      </c>
      <c r="G226" t="s">
        <v>1285</v>
      </c>
      <c r="H226" t="s">
        <v>191</v>
      </c>
      <c r="J226" t="s">
        <v>191</v>
      </c>
      <c r="K226" t="s">
        <v>1286</v>
      </c>
      <c r="L226" t="s">
        <v>1287</v>
      </c>
      <c r="M226" t="s">
        <v>1288</v>
      </c>
      <c r="N226">
        <v>1</v>
      </c>
      <c r="O226" t="s">
        <v>749</v>
      </c>
      <c r="P226" t="s">
        <v>1517</v>
      </c>
    </row>
    <row r="227" spans="1:16" x14ac:dyDescent="0.25">
      <c r="A227" t="s">
        <v>1013</v>
      </c>
      <c r="B227">
        <v>226</v>
      </c>
      <c r="C227" t="s">
        <v>1283</v>
      </c>
      <c r="D227">
        <v>1</v>
      </c>
      <c r="E227" t="s">
        <v>1284</v>
      </c>
      <c r="F227">
        <v>81</v>
      </c>
      <c r="G227" t="s">
        <v>1285</v>
      </c>
      <c r="H227" t="s">
        <v>191</v>
      </c>
      <c r="J227" t="s">
        <v>191</v>
      </c>
      <c r="K227" t="s">
        <v>1286</v>
      </c>
      <c r="L227" t="s">
        <v>1287</v>
      </c>
      <c r="M227" t="s">
        <v>1288</v>
      </c>
      <c r="N227">
        <v>1</v>
      </c>
      <c r="O227" t="s">
        <v>749</v>
      </c>
      <c r="P227" t="s">
        <v>1518</v>
      </c>
    </row>
    <row r="228" spans="1:16" x14ac:dyDescent="0.25">
      <c r="A228" t="s">
        <v>1013</v>
      </c>
      <c r="B228">
        <v>227</v>
      </c>
      <c r="C228" t="s">
        <v>1283</v>
      </c>
      <c r="D228">
        <v>1</v>
      </c>
      <c r="E228" t="s">
        <v>1284</v>
      </c>
      <c r="F228">
        <v>79</v>
      </c>
      <c r="G228" t="s">
        <v>1285</v>
      </c>
      <c r="H228" t="s">
        <v>191</v>
      </c>
      <c r="J228" t="s">
        <v>191</v>
      </c>
      <c r="K228" t="s">
        <v>1286</v>
      </c>
      <c r="L228" t="s">
        <v>1287</v>
      </c>
      <c r="M228" t="s">
        <v>1288</v>
      </c>
      <c r="N228">
        <v>1</v>
      </c>
      <c r="O228" t="s">
        <v>749</v>
      </c>
      <c r="P228" t="s">
        <v>1519</v>
      </c>
    </row>
    <row r="229" spans="1:16" x14ac:dyDescent="0.25">
      <c r="A229" t="s">
        <v>1013</v>
      </c>
      <c r="B229">
        <v>228</v>
      </c>
      <c r="C229" t="s">
        <v>1283</v>
      </c>
      <c r="D229">
        <v>1</v>
      </c>
      <c r="E229" t="s">
        <v>1284</v>
      </c>
      <c r="F229">
        <v>76</v>
      </c>
      <c r="G229" t="s">
        <v>1285</v>
      </c>
      <c r="H229" t="s">
        <v>191</v>
      </c>
      <c r="J229" t="s">
        <v>191</v>
      </c>
      <c r="K229" t="s">
        <v>1286</v>
      </c>
      <c r="L229" t="s">
        <v>1287</v>
      </c>
      <c r="M229" t="s">
        <v>1288</v>
      </c>
      <c r="N229">
        <v>1</v>
      </c>
      <c r="O229" t="s">
        <v>749</v>
      </c>
      <c r="P229" t="s">
        <v>1520</v>
      </c>
    </row>
    <row r="230" spans="1:16" x14ac:dyDescent="0.25">
      <c r="A230" t="s">
        <v>1013</v>
      </c>
      <c r="B230">
        <v>229</v>
      </c>
      <c r="C230" t="s">
        <v>1283</v>
      </c>
      <c r="D230">
        <v>1</v>
      </c>
      <c r="E230" t="s">
        <v>1284</v>
      </c>
      <c r="F230">
        <v>79</v>
      </c>
      <c r="G230" t="s">
        <v>1285</v>
      </c>
      <c r="H230" t="s">
        <v>191</v>
      </c>
      <c r="J230" t="s">
        <v>191</v>
      </c>
      <c r="K230" t="s">
        <v>1286</v>
      </c>
      <c r="L230" t="s">
        <v>1287</v>
      </c>
      <c r="M230" t="s">
        <v>1288</v>
      </c>
      <c r="N230">
        <v>1</v>
      </c>
      <c r="O230" t="s">
        <v>749</v>
      </c>
      <c r="P230" t="s">
        <v>1521</v>
      </c>
    </row>
    <row r="231" spans="1:16" x14ac:dyDescent="0.25">
      <c r="A231" t="s">
        <v>1013</v>
      </c>
      <c r="B231">
        <v>230</v>
      </c>
      <c r="C231" t="s">
        <v>1283</v>
      </c>
      <c r="D231">
        <v>1</v>
      </c>
      <c r="E231" t="s">
        <v>1284</v>
      </c>
      <c r="F231">
        <v>86</v>
      </c>
      <c r="G231" t="s">
        <v>1285</v>
      </c>
      <c r="H231" t="s">
        <v>191</v>
      </c>
      <c r="J231" t="s">
        <v>191</v>
      </c>
      <c r="K231" t="s">
        <v>1286</v>
      </c>
      <c r="L231" t="s">
        <v>1287</v>
      </c>
      <c r="M231" t="s">
        <v>1288</v>
      </c>
      <c r="N231">
        <v>1</v>
      </c>
      <c r="O231" t="s">
        <v>749</v>
      </c>
      <c r="P231" t="s">
        <v>1522</v>
      </c>
    </row>
    <row r="232" spans="1:16" x14ac:dyDescent="0.25">
      <c r="A232" t="s">
        <v>1013</v>
      </c>
      <c r="B232">
        <v>231</v>
      </c>
      <c r="C232" t="s">
        <v>1283</v>
      </c>
      <c r="D232">
        <v>1</v>
      </c>
      <c r="E232" t="s">
        <v>1284</v>
      </c>
      <c r="F232">
        <v>85</v>
      </c>
      <c r="G232" t="s">
        <v>1285</v>
      </c>
      <c r="H232" t="s">
        <v>191</v>
      </c>
      <c r="J232" t="s">
        <v>191</v>
      </c>
      <c r="K232" t="s">
        <v>1286</v>
      </c>
      <c r="L232" t="s">
        <v>1287</v>
      </c>
      <c r="M232" t="s">
        <v>1288</v>
      </c>
      <c r="N232">
        <v>1</v>
      </c>
      <c r="O232" t="s">
        <v>749</v>
      </c>
      <c r="P232" t="s">
        <v>1523</v>
      </c>
    </row>
    <row r="233" spans="1:16" x14ac:dyDescent="0.25">
      <c r="A233" t="s">
        <v>1013</v>
      </c>
      <c r="B233">
        <v>232</v>
      </c>
      <c r="C233" t="s">
        <v>1283</v>
      </c>
      <c r="D233">
        <v>1</v>
      </c>
      <c r="E233" t="s">
        <v>1284</v>
      </c>
      <c r="F233">
        <v>87</v>
      </c>
      <c r="G233" t="s">
        <v>1285</v>
      </c>
      <c r="H233" t="s">
        <v>191</v>
      </c>
      <c r="J233" t="s">
        <v>191</v>
      </c>
      <c r="K233" t="s">
        <v>1286</v>
      </c>
      <c r="L233" t="s">
        <v>1287</v>
      </c>
      <c r="M233" t="s">
        <v>1288</v>
      </c>
      <c r="N233">
        <v>1</v>
      </c>
      <c r="O233" t="s">
        <v>749</v>
      </c>
      <c r="P233" t="s">
        <v>1524</v>
      </c>
    </row>
    <row r="234" spans="1:16" x14ac:dyDescent="0.25">
      <c r="A234" t="s">
        <v>1013</v>
      </c>
      <c r="B234">
        <v>233</v>
      </c>
      <c r="C234" t="s">
        <v>1283</v>
      </c>
      <c r="D234">
        <v>1</v>
      </c>
      <c r="E234" t="s">
        <v>1284</v>
      </c>
      <c r="F234">
        <v>81</v>
      </c>
      <c r="G234" t="s">
        <v>1285</v>
      </c>
      <c r="H234" t="s">
        <v>191</v>
      </c>
      <c r="J234" t="s">
        <v>191</v>
      </c>
      <c r="K234" t="s">
        <v>1286</v>
      </c>
      <c r="L234" t="s">
        <v>1287</v>
      </c>
      <c r="M234" t="s">
        <v>1288</v>
      </c>
      <c r="N234">
        <v>1</v>
      </c>
      <c r="O234" t="s">
        <v>749</v>
      </c>
      <c r="P234" t="s">
        <v>1525</v>
      </c>
    </row>
    <row r="235" spans="1:16" x14ac:dyDescent="0.25">
      <c r="A235" t="s">
        <v>1013</v>
      </c>
      <c r="B235">
        <v>234</v>
      </c>
      <c r="C235" t="s">
        <v>1283</v>
      </c>
      <c r="D235">
        <v>1</v>
      </c>
      <c r="E235" t="s">
        <v>1284</v>
      </c>
      <c r="F235">
        <v>82</v>
      </c>
      <c r="G235" t="s">
        <v>1285</v>
      </c>
      <c r="H235" t="s">
        <v>191</v>
      </c>
      <c r="J235" t="s">
        <v>191</v>
      </c>
      <c r="K235" t="s">
        <v>1286</v>
      </c>
      <c r="L235" t="s">
        <v>1287</v>
      </c>
      <c r="M235" t="s">
        <v>1288</v>
      </c>
      <c r="N235">
        <v>1</v>
      </c>
      <c r="O235" t="s">
        <v>749</v>
      </c>
      <c r="P235" t="s">
        <v>1526</v>
      </c>
    </row>
    <row r="236" spans="1:16" x14ac:dyDescent="0.25">
      <c r="A236" t="s">
        <v>1013</v>
      </c>
      <c r="B236">
        <v>235</v>
      </c>
      <c r="C236" t="s">
        <v>1283</v>
      </c>
      <c r="D236">
        <v>1</v>
      </c>
      <c r="E236" t="s">
        <v>1284</v>
      </c>
      <c r="F236">
        <v>78</v>
      </c>
      <c r="G236" t="s">
        <v>1285</v>
      </c>
      <c r="H236" t="s">
        <v>191</v>
      </c>
      <c r="J236" t="s">
        <v>191</v>
      </c>
      <c r="K236" t="s">
        <v>1286</v>
      </c>
      <c r="L236" t="s">
        <v>1287</v>
      </c>
      <c r="M236" t="s">
        <v>1288</v>
      </c>
      <c r="N236">
        <v>1</v>
      </c>
      <c r="O236" t="s">
        <v>749</v>
      </c>
      <c r="P236" t="s">
        <v>1527</v>
      </c>
    </row>
    <row r="237" spans="1:16" x14ac:dyDescent="0.25">
      <c r="A237" t="s">
        <v>1013</v>
      </c>
      <c r="B237">
        <v>236</v>
      </c>
      <c r="C237" t="s">
        <v>1283</v>
      </c>
      <c r="D237">
        <v>1</v>
      </c>
      <c r="E237" t="s">
        <v>1284</v>
      </c>
      <c r="F237">
        <v>87</v>
      </c>
      <c r="G237" t="s">
        <v>1285</v>
      </c>
      <c r="H237" t="s">
        <v>191</v>
      </c>
      <c r="J237" t="s">
        <v>191</v>
      </c>
      <c r="K237" t="s">
        <v>1286</v>
      </c>
      <c r="L237" t="s">
        <v>1287</v>
      </c>
      <c r="M237" t="s">
        <v>1288</v>
      </c>
      <c r="N237">
        <v>1</v>
      </c>
      <c r="O237" t="s">
        <v>749</v>
      </c>
      <c r="P237" t="s">
        <v>1528</v>
      </c>
    </row>
    <row r="238" spans="1:16" x14ac:dyDescent="0.25">
      <c r="A238" t="s">
        <v>1013</v>
      </c>
      <c r="B238">
        <v>237</v>
      </c>
      <c r="C238" t="s">
        <v>1283</v>
      </c>
      <c r="D238">
        <v>1</v>
      </c>
      <c r="E238" t="s">
        <v>1284</v>
      </c>
      <c r="F238">
        <v>85</v>
      </c>
      <c r="G238" t="s">
        <v>1285</v>
      </c>
      <c r="H238" t="s">
        <v>191</v>
      </c>
      <c r="J238" t="s">
        <v>191</v>
      </c>
      <c r="K238" t="s">
        <v>1286</v>
      </c>
      <c r="L238" t="s">
        <v>1287</v>
      </c>
      <c r="M238" t="s">
        <v>1288</v>
      </c>
      <c r="N238">
        <v>1</v>
      </c>
      <c r="O238" t="s">
        <v>749</v>
      </c>
      <c r="P238" t="s">
        <v>1529</v>
      </c>
    </row>
    <row r="239" spans="1:16" x14ac:dyDescent="0.25">
      <c r="A239" t="s">
        <v>1013</v>
      </c>
      <c r="B239">
        <v>238</v>
      </c>
      <c r="C239" t="s">
        <v>1283</v>
      </c>
      <c r="D239">
        <v>1</v>
      </c>
      <c r="E239" t="s">
        <v>1284</v>
      </c>
      <c r="F239">
        <v>91</v>
      </c>
      <c r="G239" t="s">
        <v>1285</v>
      </c>
      <c r="H239" t="s">
        <v>191</v>
      </c>
      <c r="J239" t="s">
        <v>191</v>
      </c>
      <c r="K239" t="s">
        <v>1286</v>
      </c>
      <c r="L239" t="s">
        <v>1287</v>
      </c>
      <c r="M239" t="s">
        <v>1288</v>
      </c>
      <c r="N239">
        <v>1</v>
      </c>
      <c r="O239" t="s">
        <v>749</v>
      </c>
      <c r="P239" t="s">
        <v>1530</v>
      </c>
    </row>
    <row r="240" spans="1:16" x14ac:dyDescent="0.25">
      <c r="A240" t="s">
        <v>1013</v>
      </c>
      <c r="B240">
        <v>239</v>
      </c>
      <c r="C240" t="s">
        <v>1283</v>
      </c>
      <c r="D240">
        <v>1</v>
      </c>
      <c r="E240" t="s">
        <v>1284</v>
      </c>
      <c r="F240">
        <v>89</v>
      </c>
      <c r="G240" t="s">
        <v>1285</v>
      </c>
      <c r="H240" t="s">
        <v>191</v>
      </c>
      <c r="J240" t="s">
        <v>191</v>
      </c>
      <c r="K240" t="s">
        <v>1286</v>
      </c>
      <c r="L240" t="s">
        <v>1287</v>
      </c>
      <c r="M240" t="s">
        <v>1288</v>
      </c>
      <c r="N240">
        <v>1</v>
      </c>
      <c r="O240" t="s">
        <v>749</v>
      </c>
      <c r="P240" t="s">
        <v>1531</v>
      </c>
    </row>
    <row r="241" spans="1:16" x14ac:dyDescent="0.25">
      <c r="A241" t="s">
        <v>1013</v>
      </c>
      <c r="B241">
        <v>240</v>
      </c>
      <c r="C241" t="s">
        <v>1283</v>
      </c>
      <c r="D241">
        <v>1</v>
      </c>
      <c r="E241" t="s">
        <v>1284</v>
      </c>
      <c r="F241">
        <v>83</v>
      </c>
      <c r="G241" t="s">
        <v>1285</v>
      </c>
      <c r="H241" t="s">
        <v>191</v>
      </c>
      <c r="J241" t="s">
        <v>191</v>
      </c>
      <c r="K241" t="s">
        <v>1286</v>
      </c>
      <c r="L241" t="s">
        <v>1287</v>
      </c>
      <c r="M241" t="s">
        <v>1288</v>
      </c>
      <c r="N241">
        <v>1</v>
      </c>
      <c r="O241" t="s">
        <v>749</v>
      </c>
      <c r="P241" t="s">
        <v>1532</v>
      </c>
    </row>
    <row r="242" spans="1:16" x14ac:dyDescent="0.25">
      <c r="A242" t="s">
        <v>1013</v>
      </c>
      <c r="B242">
        <v>241</v>
      </c>
      <c r="C242" t="s">
        <v>1283</v>
      </c>
      <c r="D242">
        <v>1</v>
      </c>
      <c r="E242" t="s">
        <v>1284</v>
      </c>
      <c r="F242">
        <v>79</v>
      </c>
      <c r="G242" t="s">
        <v>1285</v>
      </c>
      <c r="H242" t="s">
        <v>191</v>
      </c>
      <c r="J242" t="s">
        <v>191</v>
      </c>
      <c r="K242" t="s">
        <v>1286</v>
      </c>
      <c r="L242" t="s">
        <v>1287</v>
      </c>
      <c r="M242" t="s">
        <v>1288</v>
      </c>
      <c r="N242">
        <v>1</v>
      </c>
      <c r="O242" t="s">
        <v>749</v>
      </c>
      <c r="P242" t="s">
        <v>1533</v>
      </c>
    </row>
    <row r="243" spans="1:16" x14ac:dyDescent="0.25">
      <c r="A243" t="s">
        <v>1013</v>
      </c>
      <c r="B243">
        <v>242</v>
      </c>
      <c r="C243" t="s">
        <v>1283</v>
      </c>
      <c r="D243">
        <v>1</v>
      </c>
      <c r="E243" t="s">
        <v>1284</v>
      </c>
      <c r="F243">
        <v>84</v>
      </c>
      <c r="G243" t="s">
        <v>1285</v>
      </c>
      <c r="H243" t="s">
        <v>191</v>
      </c>
      <c r="J243" t="s">
        <v>191</v>
      </c>
      <c r="K243" t="s">
        <v>1286</v>
      </c>
      <c r="L243" t="s">
        <v>1287</v>
      </c>
      <c r="M243" t="s">
        <v>1288</v>
      </c>
      <c r="N243">
        <v>1</v>
      </c>
      <c r="O243" t="s">
        <v>749</v>
      </c>
      <c r="P243" t="s">
        <v>1534</v>
      </c>
    </row>
    <row r="244" spans="1:16" x14ac:dyDescent="0.25">
      <c r="A244" t="s">
        <v>1013</v>
      </c>
      <c r="B244">
        <v>243</v>
      </c>
      <c r="C244" t="s">
        <v>1283</v>
      </c>
      <c r="D244">
        <v>1</v>
      </c>
      <c r="E244" t="s">
        <v>1284</v>
      </c>
      <c r="F244">
        <v>85</v>
      </c>
      <c r="G244" t="s">
        <v>1285</v>
      </c>
      <c r="H244" t="s">
        <v>191</v>
      </c>
      <c r="J244" t="s">
        <v>191</v>
      </c>
      <c r="K244" t="s">
        <v>1286</v>
      </c>
      <c r="L244" t="s">
        <v>1287</v>
      </c>
      <c r="M244" t="s">
        <v>1288</v>
      </c>
      <c r="N244">
        <v>1</v>
      </c>
      <c r="O244" t="s">
        <v>749</v>
      </c>
      <c r="P244" t="s">
        <v>1535</v>
      </c>
    </row>
    <row r="245" spans="1:16" x14ac:dyDescent="0.25">
      <c r="A245" t="s">
        <v>1013</v>
      </c>
      <c r="B245">
        <v>244</v>
      </c>
      <c r="C245" t="s">
        <v>1283</v>
      </c>
      <c r="D245">
        <v>1</v>
      </c>
      <c r="E245" t="s">
        <v>1284</v>
      </c>
      <c r="F245">
        <v>90</v>
      </c>
      <c r="G245" t="s">
        <v>1285</v>
      </c>
      <c r="H245" t="s">
        <v>191</v>
      </c>
      <c r="J245" t="s">
        <v>191</v>
      </c>
      <c r="K245" t="s">
        <v>1286</v>
      </c>
      <c r="L245" t="s">
        <v>1287</v>
      </c>
      <c r="M245" t="s">
        <v>1288</v>
      </c>
      <c r="N245">
        <v>1</v>
      </c>
      <c r="O245" t="s">
        <v>749</v>
      </c>
      <c r="P245" t="s">
        <v>1536</v>
      </c>
    </row>
    <row r="246" spans="1:16" x14ac:dyDescent="0.25">
      <c r="A246" t="s">
        <v>1013</v>
      </c>
      <c r="B246">
        <v>245</v>
      </c>
      <c r="C246" t="s">
        <v>1283</v>
      </c>
      <c r="D246">
        <v>1</v>
      </c>
      <c r="E246" t="s">
        <v>1284</v>
      </c>
      <c r="F246">
        <v>86</v>
      </c>
      <c r="G246" t="s">
        <v>1285</v>
      </c>
      <c r="H246" t="s">
        <v>191</v>
      </c>
      <c r="J246" t="s">
        <v>191</v>
      </c>
      <c r="K246" t="s">
        <v>1286</v>
      </c>
      <c r="L246" t="s">
        <v>1287</v>
      </c>
      <c r="M246" t="s">
        <v>1288</v>
      </c>
      <c r="N246">
        <v>1</v>
      </c>
      <c r="O246" t="s">
        <v>749</v>
      </c>
      <c r="P246" t="s">
        <v>1537</v>
      </c>
    </row>
    <row r="247" spans="1:16" x14ac:dyDescent="0.25">
      <c r="A247" t="s">
        <v>1013</v>
      </c>
      <c r="B247">
        <v>246</v>
      </c>
      <c r="C247" t="s">
        <v>1283</v>
      </c>
      <c r="D247">
        <v>1</v>
      </c>
      <c r="E247" t="s">
        <v>1284</v>
      </c>
      <c r="F247">
        <v>84</v>
      </c>
      <c r="G247" t="s">
        <v>1285</v>
      </c>
      <c r="H247" t="s">
        <v>191</v>
      </c>
      <c r="J247" t="s">
        <v>191</v>
      </c>
      <c r="K247" t="s">
        <v>1286</v>
      </c>
      <c r="L247" t="s">
        <v>1287</v>
      </c>
      <c r="M247" t="s">
        <v>1288</v>
      </c>
      <c r="N247">
        <v>1</v>
      </c>
      <c r="O247" t="s">
        <v>749</v>
      </c>
      <c r="P247" t="s">
        <v>1538</v>
      </c>
    </row>
    <row r="248" spans="1:16" x14ac:dyDescent="0.25">
      <c r="A248" t="s">
        <v>1013</v>
      </c>
      <c r="B248">
        <v>247</v>
      </c>
      <c r="C248" t="s">
        <v>1283</v>
      </c>
      <c r="D248">
        <v>1</v>
      </c>
      <c r="E248" t="s">
        <v>1284</v>
      </c>
      <c r="F248">
        <v>78</v>
      </c>
      <c r="G248" t="s">
        <v>1285</v>
      </c>
      <c r="H248" t="s">
        <v>191</v>
      </c>
      <c r="J248" t="s">
        <v>191</v>
      </c>
      <c r="K248" t="s">
        <v>1286</v>
      </c>
      <c r="L248" t="s">
        <v>1287</v>
      </c>
      <c r="M248" t="s">
        <v>1288</v>
      </c>
      <c r="N248">
        <v>1</v>
      </c>
      <c r="O248" t="s">
        <v>749</v>
      </c>
      <c r="P248" t="s">
        <v>1539</v>
      </c>
    </row>
    <row r="249" spans="1:16" x14ac:dyDescent="0.25">
      <c r="A249" t="s">
        <v>1013</v>
      </c>
      <c r="B249">
        <v>248</v>
      </c>
      <c r="C249" t="s">
        <v>1283</v>
      </c>
      <c r="D249">
        <v>1</v>
      </c>
      <c r="E249" t="s">
        <v>1284</v>
      </c>
      <c r="F249">
        <v>84</v>
      </c>
      <c r="G249" t="s">
        <v>1285</v>
      </c>
      <c r="H249" t="s">
        <v>191</v>
      </c>
      <c r="J249" t="s">
        <v>191</v>
      </c>
      <c r="K249" t="s">
        <v>1286</v>
      </c>
      <c r="L249" t="s">
        <v>1287</v>
      </c>
      <c r="M249" t="s">
        <v>1288</v>
      </c>
      <c r="N249">
        <v>1</v>
      </c>
      <c r="O249" t="s">
        <v>749</v>
      </c>
      <c r="P249" t="s">
        <v>1540</v>
      </c>
    </row>
    <row r="250" spans="1:16" x14ac:dyDescent="0.25">
      <c r="A250" t="s">
        <v>1013</v>
      </c>
      <c r="B250">
        <v>249</v>
      </c>
      <c r="C250" t="s">
        <v>1283</v>
      </c>
      <c r="D250">
        <v>1</v>
      </c>
      <c r="E250" t="s">
        <v>1284</v>
      </c>
      <c r="F250">
        <v>83</v>
      </c>
      <c r="G250" t="s">
        <v>1285</v>
      </c>
      <c r="H250" t="s">
        <v>191</v>
      </c>
      <c r="J250" t="s">
        <v>191</v>
      </c>
      <c r="K250" t="s">
        <v>1286</v>
      </c>
      <c r="L250" t="s">
        <v>1287</v>
      </c>
      <c r="M250" t="s">
        <v>1288</v>
      </c>
      <c r="N250">
        <v>1</v>
      </c>
      <c r="O250" t="s">
        <v>749</v>
      </c>
      <c r="P250" t="s">
        <v>1541</v>
      </c>
    </row>
    <row r="251" spans="1:16" x14ac:dyDescent="0.25">
      <c r="A251" t="s">
        <v>1013</v>
      </c>
      <c r="B251">
        <v>250</v>
      </c>
      <c r="C251" t="s">
        <v>1283</v>
      </c>
      <c r="D251">
        <v>1</v>
      </c>
      <c r="E251" t="s">
        <v>1284</v>
      </c>
      <c r="F251">
        <v>85</v>
      </c>
      <c r="G251" t="s">
        <v>1285</v>
      </c>
      <c r="H251" t="s">
        <v>191</v>
      </c>
      <c r="J251" t="s">
        <v>191</v>
      </c>
      <c r="K251" t="s">
        <v>1286</v>
      </c>
      <c r="L251" t="s">
        <v>1287</v>
      </c>
      <c r="M251" t="s">
        <v>1288</v>
      </c>
      <c r="N251">
        <v>1</v>
      </c>
      <c r="O251" t="s">
        <v>749</v>
      </c>
      <c r="P251" t="s">
        <v>1542</v>
      </c>
    </row>
    <row r="252" spans="1:16" x14ac:dyDescent="0.25">
      <c r="A252" t="s">
        <v>1013</v>
      </c>
      <c r="B252">
        <v>251</v>
      </c>
      <c r="C252" t="s">
        <v>1283</v>
      </c>
      <c r="D252">
        <v>1</v>
      </c>
      <c r="E252" t="s">
        <v>1284</v>
      </c>
      <c r="F252">
        <v>87</v>
      </c>
      <c r="G252" t="s">
        <v>1285</v>
      </c>
      <c r="H252" t="s">
        <v>191</v>
      </c>
      <c r="J252" t="s">
        <v>191</v>
      </c>
      <c r="K252" t="s">
        <v>1286</v>
      </c>
      <c r="L252" t="s">
        <v>1287</v>
      </c>
      <c r="M252" t="s">
        <v>1288</v>
      </c>
      <c r="N252">
        <v>1</v>
      </c>
      <c r="O252" t="s">
        <v>749</v>
      </c>
      <c r="P252" t="s">
        <v>1543</v>
      </c>
    </row>
    <row r="253" spans="1:16" x14ac:dyDescent="0.25">
      <c r="A253" t="s">
        <v>1013</v>
      </c>
      <c r="B253">
        <v>252</v>
      </c>
      <c r="C253" t="s">
        <v>1283</v>
      </c>
      <c r="D253">
        <v>1</v>
      </c>
      <c r="E253" t="s">
        <v>1284</v>
      </c>
      <c r="F253">
        <v>87</v>
      </c>
      <c r="G253" t="s">
        <v>1285</v>
      </c>
      <c r="H253" t="s">
        <v>191</v>
      </c>
      <c r="J253" t="s">
        <v>191</v>
      </c>
      <c r="K253" t="s">
        <v>1286</v>
      </c>
      <c r="L253" t="s">
        <v>1287</v>
      </c>
      <c r="M253" t="s">
        <v>1288</v>
      </c>
      <c r="N253">
        <v>1</v>
      </c>
      <c r="O253" t="s">
        <v>749</v>
      </c>
      <c r="P253" t="s">
        <v>1544</v>
      </c>
    </row>
    <row r="254" spans="1:16" x14ac:dyDescent="0.25">
      <c r="A254" t="s">
        <v>1013</v>
      </c>
      <c r="B254">
        <v>253</v>
      </c>
      <c r="C254" t="s">
        <v>1283</v>
      </c>
      <c r="D254">
        <v>1</v>
      </c>
      <c r="E254" t="s">
        <v>1284</v>
      </c>
      <c r="F254">
        <v>87</v>
      </c>
      <c r="G254" t="s">
        <v>1285</v>
      </c>
      <c r="H254" t="s">
        <v>191</v>
      </c>
      <c r="J254" t="s">
        <v>191</v>
      </c>
      <c r="K254" t="s">
        <v>1286</v>
      </c>
      <c r="L254" t="s">
        <v>1287</v>
      </c>
      <c r="M254" t="s">
        <v>1288</v>
      </c>
      <c r="N254">
        <v>1</v>
      </c>
      <c r="O254" t="s">
        <v>749</v>
      </c>
      <c r="P254" t="s">
        <v>1545</v>
      </c>
    </row>
    <row r="255" spans="1:16" x14ac:dyDescent="0.25">
      <c r="A255" t="s">
        <v>1013</v>
      </c>
      <c r="B255">
        <v>254</v>
      </c>
      <c r="C255" t="s">
        <v>1283</v>
      </c>
      <c r="D255">
        <v>1</v>
      </c>
      <c r="E255" t="s">
        <v>1284</v>
      </c>
      <c r="F255">
        <v>82</v>
      </c>
      <c r="G255" t="s">
        <v>1285</v>
      </c>
      <c r="H255" t="s">
        <v>191</v>
      </c>
      <c r="J255" t="s">
        <v>191</v>
      </c>
      <c r="K255" t="s">
        <v>1286</v>
      </c>
      <c r="L255" t="s">
        <v>1287</v>
      </c>
      <c r="M255" t="s">
        <v>1288</v>
      </c>
      <c r="N255">
        <v>1</v>
      </c>
      <c r="O255" t="s">
        <v>749</v>
      </c>
      <c r="P255" t="s">
        <v>1546</v>
      </c>
    </row>
    <row r="256" spans="1:16" x14ac:dyDescent="0.25">
      <c r="A256" t="s">
        <v>1013</v>
      </c>
      <c r="B256">
        <v>255</v>
      </c>
      <c r="C256" t="s">
        <v>1283</v>
      </c>
      <c r="D256">
        <v>1</v>
      </c>
      <c r="E256" t="s">
        <v>1284</v>
      </c>
      <c r="F256">
        <v>84</v>
      </c>
      <c r="G256" t="s">
        <v>1285</v>
      </c>
      <c r="H256" t="s">
        <v>191</v>
      </c>
      <c r="J256" t="s">
        <v>191</v>
      </c>
      <c r="K256" t="s">
        <v>1286</v>
      </c>
      <c r="L256" t="s">
        <v>1287</v>
      </c>
      <c r="M256" t="s">
        <v>1288</v>
      </c>
      <c r="N256">
        <v>1</v>
      </c>
      <c r="O256" t="s">
        <v>749</v>
      </c>
      <c r="P256" t="s">
        <v>1547</v>
      </c>
    </row>
    <row r="257" spans="1:16" x14ac:dyDescent="0.25">
      <c r="A257" t="s">
        <v>1013</v>
      </c>
      <c r="B257">
        <v>256</v>
      </c>
      <c r="C257" t="s">
        <v>1283</v>
      </c>
      <c r="D257">
        <v>1</v>
      </c>
      <c r="E257" t="s">
        <v>1284</v>
      </c>
      <c r="F257">
        <v>83</v>
      </c>
      <c r="G257" t="s">
        <v>1285</v>
      </c>
      <c r="H257" t="s">
        <v>191</v>
      </c>
      <c r="J257" t="s">
        <v>191</v>
      </c>
      <c r="K257" t="s">
        <v>1286</v>
      </c>
      <c r="L257" t="s">
        <v>1287</v>
      </c>
      <c r="M257" t="s">
        <v>1288</v>
      </c>
      <c r="N257">
        <v>1</v>
      </c>
      <c r="O257" t="s">
        <v>749</v>
      </c>
      <c r="P257" t="s">
        <v>1548</v>
      </c>
    </row>
    <row r="258" spans="1:16" x14ac:dyDescent="0.25">
      <c r="A258" t="s">
        <v>1013</v>
      </c>
      <c r="B258">
        <v>257</v>
      </c>
      <c r="C258" t="s">
        <v>1283</v>
      </c>
      <c r="D258">
        <v>1</v>
      </c>
      <c r="E258" t="s">
        <v>1284</v>
      </c>
      <c r="F258">
        <v>84</v>
      </c>
      <c r="G258" t="s">
        <v>1285</v>
      </c>
      <c r="H258" t="s">
        <v>191</v>
      </c>
      <c r="J258" t="s">
        <v>191</v>
      </c>
      <c r="K258" t="s">
        <v>1286</v>
      </c>
      <c r="L258" t="s">
        <v>1287</v>
      </c>
      <c r="M258" t="s">
        <v>1288</v>
      </c>
      <c r="N258">
        <v>1</v>
      </c>
      <c r="O258" t="s">
        <v>749</v>
      </c>
      <c r="P258" t="s">
        <v>1549</v>
      </c>
    </row>
    <row r="259" spans="1:16" x14ac:dyDescent="0.25">
      <c r="A259" t="s">
        <v>1013</v>
      </c>
      <c r="B259">
        <v>258</v>
      </c>
      <c r="C259" t="s">
        <v>1283</v>
      </c>
      <c r="D259">
        <v>1</v>
      </c>
      <c r="E259" t="s">
        <v>1284</v>
      </c>
      <c r="F259">
        <v>87</v>
      </c>
      <c r="G259" t="s">
        <v>1285</v>
      </c>
      <c r="H259" t="s">
        <v>191</v>
      </c>
      <c r="J259" t="s">
        <v>191</v>
      </c>
      <c r="K259" t="s">
        <v>1286</v>
      </c>
      <c r="L259" t="s">
        <v>1287</v>
      </c>
      <c r="M259" t="s">
        <v>1288</v>
      </c>
      <c r="N259">
        <v>1</v>
      </c>
      <c r="O259" t="s">
        <v>749</v>
      </c>
      <c r="P259" t="s">
        <v>1550</v>
      </c>
    </row>
    <row r="260" spans="1:16" x14ac:dyDescent="0.25">
      <c r="A260" t="s">
        <v>1013</v>
      </c>
      <c r="B260">
        <v>259</v>
      </c>
      <c r="C260" t="s">
        <v>1283</v>
      </c>
      <c r="D260">
        <v>1</v>
      </c>
      <c r="E260" t="s">
        <v>1284</v>
      </c>
      <c r="F260">
        <v>84</v>
      </c>
      <c r="G260" t="s">
        <v>1285</v>
      </c>
      <c r="H260" t="s">
        <v>191</v>
      </c>
      <c r="J260" t="s">
        <v>191</v>
      </c>
      <c r="K260" t="s">
        <v>1286</v>
      </c>
      <c r="L260" t="s">
        <v>1287</v>
      </c>
      <c r="M260" t="s">
        <v>1288</v>
      </c>
      <c r="N260">
        <v>1</v>
      </c>
      <c r="O260" t="s">
        <v>749</v>
      </c>
      <c r="P260" t="s">
        <v>1551</v>
      </c>
    </row>
    <row r="261" spans="1:16" x14ac:dyDescent="0.25">
      <c r="A261" t="s">
        <v>1013</v>
      </c>
      <c r="B261">
        <v>260</v>
      </c>
      <c r="C261" t="s">
        <v>1283</v>
      </c>
      <c r="D261">
        <v>1</v>
      </c>
      <c r="E261" t="s">
        <v>1284</v>
      </c>
      <c r="F261">
        <v>83</v>
      </c>
      <c r="G261" t="s">
        <v>1285</v>
      </c>
      <c r="H261" t="s">
        <v>191</v>
      </c>
      <c r="J261" t="s">
        <v>191</v>
      </c>
      <c r="K261" t="s">
        <v>1286</v>
      </c>
      <c r="L261" t="s">
        <v>1287</v>
      </c>
      <c r="M261" t="s">
        <v>1288</v>
      </c>
      <c r="N261">
        <v>1</v>
      </c>
      <c r="O261" t="s">
        <v>749</v>
      </c>
      <c r="P261" t="s">
        <v>1552</v>
      </c>
    </row>
    <row r="262" spans="1:16" x14ac:dyDescent="0.25">
      <c r="A262" t="s">
        <v>1013</v>
      </c>
      <c r="B262">
        <v>261</v>
      </c>
      <c r="C262" t="s">
        <v>1283</v>
      </c>
      <c r="D262">
        <v>1</v>
      </c>
      <c r="E262" t="s">
        <v>1284</v>
      </c>
      <c r="F262">
        <v>85</v>
      </c>
      <c r="G262" t="s">
        <v>1285</v>
      </c>
      <c r="H262" t="s">
        <v>191</v>
      </c>
      <c r="J262" t="s">
        <v>191</v>
      </c>
      <c r="K262" t="s">
        <v>1286</v>
      </c>
      <c r="L262" t="s">
        <v>1287</v>
      </c>
      <c r="M262" t="s">
        <v>1288</v>
      </c>
      <c r="N262">
        <v>1</v>
      </c>
      <c r="O262" t="s">
        <v>749</v>
      </c>
      <c r="P262" t="s">
        <v>1553</v>
      </c>
    </row>
    <row r="263" spans="1:16" x14ac:dyDescent="0.25">
      <c r="A263" t="s">
        <v>1013</v>
      </c>
      <c r="B263">
        <v>262</v>
      </c>
      <c r="C263" t="s">
        <v>1283</v>
      </c>
      <c r="D263">
        <v>1</v>
      </c>
      <c r="E263" t="s">
        <v>1284</v>
      </c>
      <c r="F263">
        <v>86</v>
      </c>
      <c r="G263" t="s">
        <v>1285</v>
      </c>
      <c r="H263" t="s">
        <v>191</v>
      </c>
      <c r="J263" t="s">
        <v>191</v>
      </c>
      <c r="K263" t="s">
        <v>1286</v>
      </c>
      <c r="L263" t="s">
        <v>1287</v>
      </c>
      <c r="M263" t="s">
        <v>1288</v>
      </c>
      <c r="N263">
        <v>1</v>
      </c>
      <c r="O263" t="s">
        <v>749</v>
      </c>
      <c r="P263" t="s">
        <v>1554</v>
      </c>
    </row>
    <row r="264" spans="1:16" x14ac:dyDescent="0.25">
      <c r="A264" t="s">
        <v>1013</v>
      </c>
      <c r="B264">
        <v>263</v>
      </c>
      <c r="C264" t="s">
        <v>1283</v>
      </c>
      <c r="D264">
        <v>1</v>
      </c>
      <c r="E264" t="s">
        <v>1284</v>
      </c>
      <c r="F264">
        <v>88</v>
      </c>
      <c r="G264" t="s">
        <v>1285</v>
      </c>
      <c r="H264" t="s">
        <v>191</v>
      </c>
      <c r="J264" t="s">
        <v>191</v>
      </c>
      <c r="K264" t="s">
        <v>1286</v>
      </c>
      <c r="L264" t="s">
        <v>1287</v>
      </c>
      <c r="M264" t="s">
        <v>1288</v>
      </c>
      <c r="N264">
        <v>1</v>
      </c>
      <c r="O264" t="s">
        <v>749</v>
      </c>
      <c r="P264" t="s">
        <v>1555</v>
      </c>
    </row>
    <row r="265" spans="1:16" x14ac:dyDescent="0.25">
      <c r="A265" t="s">
        <v>1013</v>
      </c>
      <c r="B265">
        <v>1</v>
      </c>
      <c r="C265" t="s">
        <v>1283</v>
      </c>
      <c r="D265">
        <v>4</v>
      </c>
      <c r="E265" t="s">
        <v>1284</v>
      </c>
      <c r="F265">
        <v>81</v>
      </c>
      <c r="G265" t="s">
        <v>1285</v>
      </c>
      <c r="H265" t="s">
        <v>191</v>
      </c>
      <c r="J265" t="s">
        <v>191</v>
      </c>
      <c r="K265" t="s">
        <v>1286</v>
      </c>
      <c r="L265" t="s">
        <v>1287</v>
      </c>
      <c r="M265" t="s">
        <v>1288</v>
      </c>
      <c r="N265">
        <v>4</v>
      </c>
      <c r="O265" t="s">
        <v>749</v>
      </c>
      <c r="P265" t="s">
        <v>1556</v>
      </c>
    </row>
    <row r="266" spans="1:16" x14ac:dyDescent="0.25">
      <c r="A266" t="s">
        <v>1013</v>
      </c>
      <c r="B266">
        <v>2</v>
      </c>
      <c r="C266" t="s">
        <v>1283</v>
      </c>
      <c r="D266">
        <v>4</v>
      </c>
      <c r="E266" t="s">
        <v>1284</v>
      </c>
      <c r="F266">
        <v>92</v>
      </c>
      <c r="G266" t="s">
        <v>1285</v>
      </c>
      <c r="H266" t="s">
        <v>191</v>
      </c>
      <c r="J266" t="s">
        <v>191</v>
      </c>
      <c r="K266" t="s">
        <v>1286</v>
      </c>
      <c r="L266" t="s">
        <v>1287</v>
      </c>
      <c r="M266" t="s">
        <v>1288</v>
      </c>
      <c r="N266">
        <v>4</v>
      </c>
      <c r="O266" t="s">
        <v>749</v>
      </c>
      <c r="P266" t="s">
        <v>1557</v>
      </c>
    </row>
    <row r="267" spans="1:16" x14ac:dyDescent="0.25">
      <c r="A267" t="s">
        <v>1013</v>
      </c>
      <c r="B267">
        <v>3</v>
      </c>
      <c r="C267" t="s">
        <v>1283</v>
      </c>
      <c r="D267">
        <v>4</v>
      </c>
      <c r="E267" t="s">
        <v>1284</v>
      </c>
      <c r="F267">
        <v>90</v>
      </c>
      <c r="G267" t="s">
        <v>1285</v>
      </c>
      <c r="H267" t="s">
        <v>191</v>
      </c>
      <c r="J267" t="s">
        <v>191</v>
      </c>
      <c r="K267" t="s">
        <v>1286</v>
      </c>
      <c r="L267" t="s">
        <v>1287</v>
      </c>
      <c r="M267" t="s">
        <v>1288</v>
      </c>
      <c r="N267">
        <v>4</v>
      </c>
      <c r="O267" t="s">
        <v>749</v>
      </c>
      <c r="P267" t="s">
        <v>1558</v>
      </c>
    </row>
    <row r="268" spans="1:16" x14ac:dyDescent="0.25">
      <c r="A268" t="s">
        <v>1013</v>
      </c>
      <c r="B268">
        <v>4</v>
      </c>
      <c r="C268" t="s">
        <v>1283</v>
      </c>
      <c r="D268">
        <v>4</v>
      </c>
      <c r="E268" t="s">
        <v>1284</v>
      </c>
      <c r="F268">
        <v>84</v>
      </c>
      <c r="G268" t="s">
        <v>1285</v>
      </c>
      <c r="H268" t="s">
        <v>191</v>
      </c>
      <c r="J268" t="s">
        <v>191</v>
      </c>
      <c r="K268" t="s">
        <v>1286</v>
      </c>
      <c r="L268" t="s">
        <v>1287</v>
      </c>
      <c r="M268" t="s">
        <v>1288</v>
      </c>
      <c r="N268">
        <v>4</v>
      </c>
      <c r="O268" t="s">
        <v>749</v>
      </c>
      <c r="P268" t="s">
        <v>1559</v>
      </c>
    </row>
    <row r="269" spans="1:16" x14ac:dyDescent="0.25">
      <c r="A269" t="s">
        <v>1013</v>
      </c>
      <c r="B269">
        <v>5</v>
      </c>
      <c r="C269" t="s">
        <v>1283</v>
      </c>
      <c r="D269">
        <v>4</v>
      </c>
      <c r="E269" t="s">
        <v>1284</v>
      </c>
      <c r="F269">
        <v>87</v>
      </c>
      <c r="G269" t="s">
        <v>1285</v>
      </c>
      <c r="H269" t="s">
        <v>191</v>
      </c>
      <c r="J269" t="s">
        <v>191</v>
      </c>
      <c r="K269" t="s">
        <v>1286</v>
      </c>
      <c r="L269" t="s">
        <v>1287</v>
      </c>
      <c r="M269" t="s">
        <v>1288</v>
      </c>
      <c r="N269">
        <v>4</v>
      </c>
      <c r="O269" t="s">
        <v>749</v>
      </c>
      <c r="P269" t="s">
        <v>1560</v>
      </c>
    </row>
    <row r="270" spans="1:16" x14ac:dyDescent="0.25">
      <c r="A270" t="s">
        <v>1013</v>
      </c>
      <c r="B270">
        <v>6</v>
      </c>
      <c r="C270" t="s">
        <v>1283</v>
      </c>
      <c r="D270">
        <v>4</v>
      </c>
      <c r="E270" t="s">
        <v>1284</v>
      </c>
      <c r="F270">
        <v>85</v>
      </c>
      <c r="G270" t="s">
        <v>1285</v>
      </c>
      <c r="H270" t="s">
        <v>191</v>
      </c>
      <c r="J270" t="s">
        <v>191</v>
      </c>
      <c r="K270" t="s">
        <v>1286</v>
      </c>
      <c r="L270" t="s">
        <v>1287</v>
      </c>
      <c r="M270" t="s">
        <v>1288</v>
      </c>
      <c r="N270">
        <v>4</v>
      </c>
      <c r="O270" t="s">
        <v>749</v>
      </c>
      <c r="P270" t="s">
        <v>1561</v>
      </c>
    </row>
    <row r="271" spans="1:16" x14ac:dyDescent="0.25">
      <c r="A271" t="s">
        <v>1013</v>
      </c>
      <c r="B271">
        <v>7</v>
      </c>
      <c r="C271" t="s">
        <v>1283</v>
      </c>
      <c r="D271">
        <v>4</v>
      </c>
      <c r="E271" t="s">
        <v>1284</v>
      </c>
      <c r="F271">
        <v>84</v>
      </c>
      <c r="G271" t="s">
        <v>1285</v>
      </c>
      <c r="H271" t="s">
        <v>191</v>
      </c>
      <c r="J271" t="s">
        <v>191</v>
      </c>
      <c r="K271" t="s">
        <v>1286</v>
      </c>
      <c r="L271" t="s">
        <v>1287</v>
      </c>
      <c r="M271" t="s">
        <v>1288</v>
      </c>
      <c r="N271">
        <v>4</v>
      </c>
      <c r="O271" t="s">
        <v>749</v>
      </c>
      <c r="P271" t="s">
        <v>1562</v>
      </c>
    </row>
    <row r="272" spans="1:16" x14ac:dyDescent="0.25">
      <c r="A272" t="s">
        <v>1013</v>
      </c>
      <c r="B272">
        <v>8</v>
      </c>
      <c r="C272" t="s">
        <v>1283</v>
      </c>
      <c r="D272">
        <v>4</v>
      </c>
      <c r="E272" t="s">
        <v>1284</v>
      </c>
      <c r="F272">
        <v>84</v>
      </c>
      <c r="G272" t="s">
        <v>1285</v>
      </c>
      <c r="H272" t="s">
        <v>191</v>
      </c>
      <c r="J272" t="s">
        <v>191</v>
      </c>
      <c r="K272" t="s">
        <v>1286</v>
      </c>
      <c r="L272" t="s">
        <v>1287</v>
      </c>
      <c r="M272" t="s">
        <v>1288</v>
      </c>
      <c r="N272">
        <v>4</v>
      </c>
      <c r="O272" t="s">
        <v>749</v>
      </c>
      <c r="P272" t="s">
        <v>1563</v>
      </c>
    </row>
    <row r="273" spans="1:16" x14ac:dyDescent="0.25">
      <c r="A273" t="s">
        <v>1013</v>
      </c>
      <c r="B273">
        <v>9</v>
      </c>
      <c r="C273" t="s">
        <v>1283</v>
      </c>
      <c r="D273">
        <v>4</v>
      </c>
      <c r="E273" t="s">
        <v>1284</v>
      </c>
      <c r="F273">
        <v>87</v>
      </c>
      <c r="G273" t="s">
        <v>1285</v>
      </c>
      <c r="H273" t="s">
        <v>191</v>
      </c>
      <c r="J273" t="s">
        <v>191</v>
      </c>
      <c r="K273" t="s">
        <v>1286</v>
      </c>
      <c r="L273" t="s">
        <v>1287</v>
      </c>
      <c r="M273" t="s">
        <v>1288</v>
      </c>
      <c r="N273">
        <v>4</v>
      </c>
      <c r="O273" t="s">
        <v>749</v>
      </c>
      <c r="P273" t="s">
        <v>1564</v>
      </c>
    </row>
    <row r="274" spans="1:16" x14ac:dyDescent="0.25">
      <c r="A274" t="s">
        <v>1013</v>
      </c>
      <c r="B274">
        <v>10</v>
      </c>
      <c r="C274" t="s">
        <v>1283</v>
      </c>
      <c r="D274">
        <v>4</v>
      </c>
      <c r="E274" t="s">
        <v>1284</v>
      </c>
      <c r="F274">
        <v>86</v>
      </c>
      <c r="G274" t="s">
        <v>1285</v>
      </c>
      <c r="H274" t="s">
        <v>191</v>
      </c>
      <c r="J274" t="s">
        <v>191</v>
      </c>
      <c r="K274" t="s">
        <v>1286</v>
      </c>
      <c r="L274" t="s">
        <v>1287</v>
      </c>
      <c r="M274" t="s">
        <v>1288</v>
      </c>
      <c r="N274">
        <v>4</v>
      </c>
      <c r="O274" t="s">
        <v>749</v>
      </c>
      <c r="P274" t="s">
        <v>1565</v>
      </c>
    </row>
    <row r="275" spans="1:16" x14ac:dyDescent="0.25">
      <c r="A275" t="s">
        <v>1013</v>
      </c>
      <c r="B275">
        <v>11</v>
      </c>
      <c r="C275" t="s">
        <v>1283</v>
      </c>
      <c r="D275">
        <v>4</v>
      </c>
      <c r="E275" t="s">
        <v>1284</v>
      </c>
      <c r="F275">
        <v>88</v>
      </c>
      <c r="G275" t="s">
        <v>1285</v>
      </c>
      <c r="H275" t="s">
        <v>191</v>
      </c>
      <c r="J275" t="s">
        <v>191</v>
      </c>
      <c r="K275" t="s">
        <v>1286</v>
      </c>
      <c r="L275" t="s">
        <v>1287</v>
      </c>
      <c r="M275" t="s">
        <v>1288</v>
      </c>
      <c r="N275">
        <v>4</v>
      </c>
      <c r="O275" t="s">
        <v>749</v>
      </c>
      <c r="P275" t="s">
        <v>1566</v>
      </c>
    </row>
    <row r="276" spans="1:16" x14ac:dyDescent="0.25">
      <c r="A276" t="s">
        <v>1013</v>
      </c>
      <c r="B276">
        <v>12</v>
      </c>
      <c r="C276" t="s">
        <v>1283</v>
      </c>
      <c r="D276">
        <v>4</v>
      </c>
      <c r="E276" t="s">
        <v>1284</v>
      </c>
      <c r="F276">
        <v>86</v>
      </c>
      <c r="G276" t="s">
        <v>1285</v>
      </c>
      <c r="H276" t="s">
        <v>191</v>
      </c>
      <c r="J276" t="s">
        <v>191</v>
      </c>
      <c r="K276" t="s">
        <v>1286</v>
      </c>
      <c r="L276" t="s">
        <v>1287</v>
      </c>
      <c r="M276" t="s">
        <v>1288</v>
      </c>
      <c r="N276">
        <v>4</v>
      </c>
      <c r="O276" t="s">
        <v>749</v>
      </c>
      <c r="P276" t="s">
        <v>1567</v>
      </c>
    </row>
    <row r="277" spans="1:16" x14ac:dyDescent="0.25">
      <c r="A277" t="s">
        <v>1013</v>
      </c>
      <c r="B277">
        <v>13</v>
      </c>
      <c r="C277" t="s">
        <v>1283</v>
      </c>
      <c r="D277">
        <v>4</v>
      </c>
      <c r="E277" t="s">
        <v>1284</v>
      </c>
      <c r="F277">
        <v>85</v>
      </c>
      <c r="G277" t="s">
        <v>1285</v>
      </c>
      <c r="H277" t="s">
        <v>191</v>
      </c>
      <c r="J277" t="s">
        <v>191</v>
      </c>
      <c r="K277" t="s">
        <v>1286</v>
      </c>
      <c r="L277" t="s">
        <v>1287</v>
      </c>
      <c r="M277" t="s">
        <v>1288</v>
      </c>
      <c r="N277">
        <v>4</v>
      </c>
      <c r="O277" t="s">
        <v>749</v>
      </c>
      <c r="P277" t="s">
        <v>1568</v>
      </c>
    </row>
    <row r="278" spans="1:16" x14ac:dyDescent="0.25">
      <c r="A278" t="s">
        <v>1013</v>
      </c>
      <c r="B278">
        <v>14</v>
      </c>
      <c r="C278" t="s">
        <v>1283</v>
      </c>
      <c r="D278">
        <v>4</v>
      </c>
      <c r="E278" t="s">
        <v>1284</v>
      </c>
      <c r="F278">
        <v>84</v>
      </c>
      <c r="G278" t="s">
        <v>1285</v>
      </c>
      <c r="H278" t="s">
        <v>191</v>
      </c>
      <c r="J278" t="s">
        <v>191</v>
      </c>
      <c r="K278" t="s">
        <v>1286</v>
      </c>
      <c r="L278" t="s">
        <v>1287</v>
      </c>
      <c r="M278" t="s">
        <v>1288</v>
      </c>
      <c r="N278">
        <v>4</v>
      </c>
      <c r="O278" t="s">
        <v>749</v>
      </c>
      <c r="P278" t="s">
        <v>1569</v>
      </c>
    </row>
    <row r="279" spans="1:16" x14ac:dyDescent="0.25">
      <c r="A279" t="s">
        <v>1013</v>
      </c>
      <c r="B279">
        <v>15</v>
      </c>
      <c r="C279" t="s">
        <v>1283</v>
      </c>
      <c r="D279">
        <v>4</v>
      </c>
      <c r="E279" t="s">
        <v>1284</v>
      </c>
      <c r="F279">
        <v>85</v>
      </c>
      <c r="G279" t="s">
        <v>1285</v>
      </c>
      <c r="H279" t="s">
        <v>191</v>
      </c>
      <c r="J279" t="s">
        <v>191</v>
      </c>
      <c r="K279" t="s">
        <v>1286</v>
      </c>
      <c r="L279" t="s">
        <v>1287</v>
      </c>
      <c r="M279" t="s">
        <v>1288</v>
      </c>
      <c r="N279">
        <v>4</v>
      </c>
      <c r="O279" t="s">
        <v>749</v>
      </c>
      <c r="P279" t="s">
        <v>1570</v>
      </c>
    </row>
    <row r="280" spans="1:16" x14ac:dyDescent="0.25">
      <c r="A280" t="s">
        <v>1013</v>
      </c>
      <c r="B280">
        <v>16</v>
      </c>
      <c r="C280" t="s">
        <v>1283</v>
      </c>
      <c r="D280">
        <v>4</v>
      </c>
      <c r="E280" t="s">
        <v>1284</v>
      </c>
      <c r="F280">
        <v>79</v>
      </c>
      <c r="G280" t="s">
        <v>1285</v>
      </c>
      <c r="H280" t="s">
        <v>191</v>
      </c>
      <c r="J280" t="s">
        <v>191</v>
      </c>
      <c r="K280" t="s">
        <v>1286</v>
      </c>
      <c r="L280" t="s">
        <v>1287</v>
      </c>
      <c r="M280" t="s">
        <v>1288</v>
      </c>
      <c r="N280">
        <v>4</v>
      </c>
      <c r="O280" t="s">
        <v>749</v>
      </c>
      <c r="P280" t="s">
        <v>1571</v>
      </c>
    </row>
    <row r="281" spans="1:16" x14ac:dyDescent="0.25">
      <c r="A281" t="s">
        <v>1013</v>
      </c>
      <c r="B281">
        <v>17</v>
      </c>
      <c r="C281" t="s">
        <v>1283</v>
      </c>
      <c r="D281">
        <v>4</v>
      </c>
      <c r="E281" t="s">
        <v>1284</v>
      </c>
      <c r="F281">
        <v>80</v>
      </c>
      <c r="G281" t="s">
        <v>1285</v>
      </c>
      <c r="H281" t="s">
        <v>191</v>
      </c>
      <c r="J281" t="s">
        <v>191</v>
      </c>
      <c r="K281" t="s">
        <v>1286</v>
      </c>
      <c r="L281" t="s">
        <v>1287</v>
      </c>
      <c r="M281" t="s">
        <v>1288</v>
      </c>
      <c r="N281">
        <v>4</v>
      </c>
      <c r="O281" t="s">
        <v>749</v>
      </c>
      <c r="P281" t="s">
        <v>1572</v>
      </c>
    </row>
    <row r="282" spans="1:16" x14ac:dyDescent="0.25">
      <c r="A282" t="s">
        <v>1013</v>
      </c>
      <c r="B282">
        <v>18</v>
      </c>
      <c r="C282" t="s">
        <v>1283</v>
      </c>
      <c r="D282">
        <v>4</v>
      </c>
      <c r="E282" t="s">
        <v>1284</v>
      </c>
      <c r="F282">
        <v>83</v>
      </c>
      <c r="G282" t="s">
        <v>1285</v>
      </c>
      <c r="H282" t="s">
        <v>191</v>
      </c>
      <c r="J282" t="s">
        <v>191</v>
      </c>
      <c r="K282" t="s">
        <v>1286</v>
      </c>
      <c r="L282" t="s">
        <v>1287</v>
      </c>
      <c r="M282" t="s">
        <v>1288</v>
      </c>
      <c r="N282">
        <v>4</v>
      </c>
      <c r="O282" t="s">
        <v>749</v>
      </c>
      <c r="P282" t="s">
        <v>1573</v>
      </c>
    </row>
    <row r="283" spans="1:16" x14ac:dyDescent="0.25">
      <c r="A283" t="s">
        <v>1013</v>
      </c>
      <c r="B283">
        <v>19</v>
      </c>
      <c r="C283" t="s">
        <v>1283</v>
      </c>
      <c r="D283">
        <v>4</v>
      </c>
      <c r="E283" t="s">
        <v>1284</v>
      </c>
      <c r="F283">
        <v>90</v>
      </c>
      <c r="G283" t="s">
        <v>1285</v>
      </c>
      <c r="H283" t="s">
        <v>191</v>
      </c>
      <c r="J283" t="s">
        <v>191</v>
      </c>
      <c r="K283" t="s">
        <v>1286</v>
      </c>
      <c r="L283" t="s">
        <v>1287</v>
      </c>
      <c r="M283" t="s">
        <v>1288</v>
      </c>
      <c r="N283">
        <v>4</v>
      </c>
      <c r="O283" t="s">
        <v>749</v>
      </c>
      <c r="P283" t="s">
        <v>1574</v>
      </c>
    </row>
    <row r="284" spans="1:16" x14ac:dyDescent="0.25">
      <c r="A284" t="s">
        <v>1013</v>
      </c>
      <c r="B284">
        <v>20</v>
      </c>
      <c r="C284" t="s">
        <v>1283</v>
      </c>
      <c r="D284">
        <v>4</v>
      </c>
      <c r="E284" t="s">
        <v>1284</v>
      </c>
      <c r="F284">
        <v>86</v>
      </c>
      <c r="G284" t="s">
        <v>1285</v>
      </c>
      <c r="H284" t="s">
        <v>191</v>
      </c>
      <c r="J284" t="s">
        <v>191</v>
      </c>
      <c r="K284" t="s">
        <v>1286</v>
      </c>
      <c r="L284" t="s">
        <v>1287</v>
      </c>
      <c r="M284" t="s">
        <v>1288</v>
      </c>
      <c r="N284">
        <v>4</v>
      </c>
      <c r="O284" t="s">
        <v>749</v>
      </c>
      <c r="P284" t="s">
        <v>1575</v>
      </c>
    </row>
    <row r="285" spans="1:16" x14ac:dyDescent="0.25">
      <c r="A285" t="s">
        <v>1013</v>
      </c>
      <c r="B285">
        <v>21</v>
      </c>
      <c r="C285" t="s">
        <v>1283</v>
      </c>
      <c r="D285">
        <v>4</v>
      </c>
      <c r="E285" t="s">
        <v>1284</v>
      </c>
      <c r="F285">
        <v>83</v>
      </c>
      <c r="G285" t="s">
        <v>1285</v>
      </c>
      <c r="H285" t="s">
        <v>191</v>
      </c>
      <c r="J285" t="s">
        <v>191</v>
      </c>
      <c r="K285" t="s">
        <v>1286</v>
      </c>
      <c r="L285" t="s">
        <v>1287</v>
      </c>
      <c r="M285" t="s">
        <v>1288</v>
      </c>
      <c r="N285">
        <v>4</v>
      </c>
      <c r="O285" t="s">
        <v>749</v>
      </c>
      <c r="P285" t="s">
        <v>1576</v>
      </c>
    </row>
    <row r="286" spans="1:16" x14ac:dyDescent="0.25">
      <c r="A286" t="s">
        <v>1013</v>
      </c>
      <c r="B286">
        <v>22</v>
      </c>
      <c r="C286" t="s">
        <v>1283</v>
      </c>
      <c r="D286">
        <v>4</v>
      </c>
      <c r="E286" t="s">
        <v>1284</v>
      </c>
      <c r="F286">
        <v>84</v>
      </c>
      <c r="G286" t="s">
        <v>1285</v>
      </c>
      <c r="H286" t="s">
        <v>191</v>
      </c>
      <c r="J286" t="s">
        <v>191</v>
      </c>
      <c r="K286" t="s">
        <v>1286</v>
      </c>
      <c r="L286" t="s">
        <v>1287</v>
      </c>
      <c r="M286" t="s">
        <v>1288</v>
      </c>
      <c r="N286">
        <v>4</v>
      </c>
      <c r="O286" t="s">
        <v>749</v>
      </c>
      <c r="P286" t="s">
        <v>1577</v>
      </c>
    </row>
    <row r="287" spans="1:16" x14ac:dyDescent="0.25">
      <c r="A287" t="s">
        <v>1013</v>
      </c>
      <c r="B287">
        <v>23</v>
      </c>
      <c r="C287" t="s">
        <v>1283</v>
      </c>
      <c r="D287">
        <v>4</v>
      </c>
      <c r="E287" t="s">
        <v>1284</v>
      </c>
      <c r="F287">
        <v>85</v>
      </c>
      <c r="G287" t="s">
        <v>1285</v>
      </c>
      <c r="H287" t="s">
        <v>191</v>
      </c>
      <c r="J287" t="s">
        <v>191</v>
      </c>
      <c r="K287" t="s">
        <v>1286</v>
      </c>
      <c r="L287" t="s">
        <v>1287</v>
      </c>
      <c r="M287" t="s">
        <v>1288</v>
      </c>
      <c r="N287">
        <v>4</v>
      </c>
      <c r="O287" t="s">
        <v>749</v>
      </c>
      <c r="P287" t="s">
        <v>1578</v>
      </c>
    </row>
    <row r="288" spans="1:16" x14ac:dyDescent="0.25">
      <c r="A288" t="s">
        <v>1013</v>
      </c>
      <c r="B288">
        <v>24</v>
      </c>
      <c r="C288" t="s">
        <v>1283</v>
      </c>
      <c r="D288">
        <v>4</v>
      </c>
      <c r="E288" t="s">
        <v>1284</v>
      </c>
      <c r="F288">
        <v>86</v>
      </c>
      <c r="G288" t="s">
        <v>1285</v>
      </c>
      <c r="H288" t="s">
        <v>191</v>
      </c>
      <c r="J288" t="s">
        <v>191</v>
      </c>
      <c r="K288" t="s">
        <v>1286</v>
      </c>
      <c r="L288" t="s">
        <v>1287</v>
      </c>
      <c r="M288" t="s">
        <v>1288</v>
      </c>
      <c r="N288">
        <v>4</v>
      </c>
      <c r="O288" t="s">
        <v>749</v>
      </c>
      <c r="P288" t="s">
        <v>1579</v>
      </c>
    </row>
    <row r="289" spans="1:16" x14ac:dyDescent="0.25">
      <c r="A289" t="s">
        <v>1013</v>
      </c>
      <c r="B289">
        <v>25</v>
      </c>
      <c r="C289" t="s">
        <v>1283</v>
      </c>
      <c r="D289">
        <v>4</v>
      </c>
      <c r="E289" t="s">
        <v>1284</v>
      </c>
      <c r="F289">
        <v>88</v>
      </c>
      <c r="G289" t="s">
        <v>1285</v>
      </c>
      <c r="H289" t="s">
        <v>191</v>
      </c>
      <c r="J289" t="s">
        <v>191</v>
      </c>
      <c r="K289" t="s">
        <v>1286</v>
      </c>
      <c r="L289" t="s">
        <v>1287</v>
      </c>
      <c r="M289" t="s">
        <v>1288</v>
      </c>
      <c r="N289">
        <v>4</v>
      </c>
      <c r="O289" t="s">
        <v>749</v>
      </c>
      <c r="P289" t="s">
        <v>1580</v>
      </c>
    </row>
    <row r="290" spans="1:16" x14ac:dyDescent="0.25">
      <c r="A290" t="s">
        <v>1013</v>
      </c>
      <c r="B290">
        <v>26</v>
      </c>
      <c r="C290" t="s">
        <v>1283</v>
      </c>
      <c r="D290">
        <v>4</v>
      </c>
      <c r="E290" t="s">
        <v>1284</v>
      </c>
      <c r="F290">
        <v>83</v>
      </c>
      <c r="G290" t="s">
        <v>1285</v>
      </c>
      <c r="H290" t="s">
        <v>191</v>
      </c>
      <c r="J290" t="s">
        <v>191</v>
      </c>
      <c r="K290" t="s">
        <v>1286</v>
      </c>
      <c r="L290" t="s">
        <v>1287</v>
      </c>
      <c r="M290" t="s">
        <v>1288</v>
      </c>
      <c r="N290">
        <v>4</v>
      </c>
      <c r="O290" t="s">
        <v>749</v>
      </c>
      <c r="P290" t="s">
        <v>1581</v>
      </c>
    </row>
    <row r="291" spans="1:16" x14ac:dyDescent="0.25">
      <c r="A291" t="s">
        <v>1013</v>
      </c>
      <c r="B291">
        <v>27</v>
      </c>
      <c r="C291" t="s">
        <v>1283</v>
      </c>
      <c r="D291">
        <v>4</v>
      </c>
      <c r="E291" t="s">
        <v>1284</v>
      </c>
      <c r="F291">
        <v>84</v>
      </c>
      <c r="G291" t="s">
        <v>1285</v>
      </c>
      <c r="H291" t="s">
        <v>191</v>
      </c>
      <c r="J291" t="s">
        <v>191</v>
      </c>
      <c r="K291" t="s">
        <v>1286</v>
      </c>
      <c r="L291" t="s">
        <v>1287</v>
      </c>
      <c r="M291" t="s">
        <v>1288</v>
      </c>
      <c r="N291">
        <v>4</v>
      </c>
      <c r="O291" t="s">
        <v>749</v>
      </c>
      <c r="P291" t="s">
        <v>1582</v>
      </c>
    </row>
    <row r="292" spans="1:16" x14ac:dyDescent="0.25">
      <c r="A292" t="s">
        <v>1013</v>
      </c>
      <c r="B292">
        <v>28</v>
      </c>
      <c r="C292" t="s">
        <v>1283</v>
      </c>
      <c r="D292">
        <v>4</v>
      </c>
      <c r="E292" t="s">
        <v>1284</v>
      </c>
      <c r="F292">
        <v>87</v>
      </c>
      <c r="G292" t="s">
        <v>1285</v>
      </c>
      <c r="H292" t="s">
        <v>191</v>
      </c>
      <c r="J292" t="s">
        <v>191</v>
      </c>
      <c r="K292" t="s">
        <v>1286</v>
      </c>
      <c r="L292" t="s">
        <v>1287</v>
      </c>
      <c r="M292" t="s">
        <v>1288</v>
      </c>
      <c r="N292">
        <v>4</v>
      </c>
      <c r="O292" t="s">
        <v>749</v>
      </c>
      <c r="P292" t="s">
        <v>1583</v>
      </c>
    </row>
    <row r="293" spans="1:16" x14ac:dyDescent="0.25">
      <c r="A293" t="s">
        <v>1013</v>
      </c>
      <c r="B293">
        <v>29</v>
      </c>
      <c r="C293" t="s">
        <v>1283</v>
      </c>
      <c r="D293">
        <v>4</v>
      </c>
      <c r="E293" t="s">
        <v>1284</v>
      </c>
      <c r="F293">
        <v>83</v>
      </c>
      <c r="G293" t="s">
        <v>1285</v>
      </c>
      <c r="H293" t="s">
        <v>191</v>
      </c>
      <c r="J293" t="s">
        <v>191</v>
      </c>
      <c r="K293" t="s">
        <v>1286</v>
      </c>
      <c r="L293" t="s">
        <v>1287</v>
      </c>
      <c r="M293" t="s">
        <v>1288</v>
      </c>
      <c r="N293">
        <v>4</v>
      </c>
      <c r="O293" t="s">
        <v>749</v>
      </c>
      <c r="P293" t="s">
        <v>1584</v>
      </c>
    </row>
    <row r="294" spans="1:16" x14ac:dyDescent="0.25">
      <c r="A294" t="s">
        <v>1013</v>
      </c>
      <c r="B294">
        <v>30</v>
      </c>
      <c r="C294" t="s">
        <v>1283</v>
      </c>
      <c r="D294">
        <v>4</v>
      </c>
      <c r="E294" t="s">
        <v>1284</v>
      </c>
      <c r="F294">
        <v>86</v>
      </c>
      <c r="G294" t="s">
        <v>1285</v>
      </c>
      <c r="H294" t="s">
        <v>191</v>
      </c>
      <c r="J294" t="s">
        <v>191</v>
      </c>
      <c r="K294" t="s">
        <v>1286</v>
      </c>
      <c r="L294" t="s">
        <v>1287</v>
      </c>
      <c r="M294" t="s">
        <v>1288</v>
      </c>
      <c r="N294">
        <v>4</v>
      </c>
      <c r="O294" t="s">
        <v>749</v>
      </c>
      <c r="P294" t="s">
        <v>1585</v>
      </c>
    </row>
    <row r="295" spans="1:16" x14ac:dyDescent="0.25">
      <c r="A295" t="s">
        <v>1013</v>
      </c>
      <c r="B295">
        <v>31</v>
      </c>
      <c r="C295" t="s">
        <v>1283</v>
      </c>
      <c r="D295">
        <v>4</v>
      </c>
      <c r="E295" t="s">
        <v>1284</v>
      </c>
      <c r="F295">
        <v>85</v>
      </c>
      <c r="G295" t="s">
        <v>1285</v>
      </c>
      <c r="H295" t="s">
        <v>191</v>
      </c>
      <c r="J295" t="s">
        <v>191</v>
      </c>
      <c r="K295" t="s">
        <v>1286</v>
      </c>
      <c r="L295" t="s">
        <v>1287</v>
      </c>
      <c r="M295" t="s">
        <v>1288</v>
      </c>
      <c r="N295">
        <v>4</v>
      </c>
      <c r="O295" t="s">
        <v>749</v>
      </c>
      <c r="P295" t="s">
        <v>1586</v>
      </c>
    </row>
    <row r="296" spans="1:16" x14ac:dyDescent="0.25">
      <c r="A296" t="s">
        <v>1013</v>
      </c>
      <c r="B296">
        <v>32</v>
      </c>
      <c r="C296" t="s">
        <v>1283</v>
      </c>
      <c r="D296">
        <v>4</v>
      </c>
      <c r="E296" t="s">
        <v>1284</v>
      </c>
      <c r="F296">
        <v>85</v>
      </c>
      <c r="G296" t="s">
        <v>1285</v>
      </c>
      <c r="H296" t="s">
        <v>191</v>
      </c>
      <c r="J296" t="s">
        <v>191</v>
      </c>
      <c r="K296" t="s">
        <v>1286</v>
      </c>
      <c r="L296" t="s">
        <v>1287</v>
      </c>
      <c r="M296" t="s">
        <v>1288</v>
      </c>
      <c r="N296">
        <v>4</v>
      </c>
      <c r="O296" t="s">
        <v>749</v>
      </c>
      <c r="P296" t="s">
        <v>1587</v>
      </c>
    </row>
    <row r="297" spans="1:16" x14ac:dyDescent="0.25">
      <c r="A297" t="s">
        <v>1013</v>
      </c>
      <c r="B297">
        <v>33</v>
      </c>
      <c r="C297" t="s">
        <v>1283</v>
      </c>
      <c r="D297">
        <v>4</v>
      </c>
      <c r="E297" t="s">
        <v>1284</v>
      </c>
      <c r="F297">
        <v>87</v>
      </c>
      <c r="G297" t="s">
        <v>1285</v>
      </c>
      <c r="H297" t="s">
        <v>191</v>
      </c>
      <c r="J297" t="s">
        <v>191</v>
      </c>
      <c r="K297" t="s">
        <v>1286</v>
      </c>
      <c r="L297" t="s">
        <v>1287</v>
      </c>
      <c r="M297" t="s">
        <v>1288</v>
      </c>
      <c r="N297">
        <v>4</v>
      </c>
      <c r="O297" t="s">
        <v>749</v>
      </c>
      <c r="P297" t="s">
        <v>1588</v>
      </c>
    </row>
    <row r="298" spans="1:16" x14ac:dyDescent="0.25">
      <c r="A298" t="s">
        <v>1013</v>
      </c>
      <c r="B298">
        <v>34</v>
      </c>
      <c r="C298" t="s">
        <v>1283</v>
      </c>
      <c r="D298">
        <v>4</v>
      </c>
      <c r="E298" t="s">
        <v>1284</v>
      </c>
      <c r="F298">
        <v>83</v>
      </c>
      <c r="G298" t="s">
        <v>1285</v>
      </c>
      <c r="H298" t="s">
        <v>191</v>
      </c>
      <c r="J298" t="s">
        <v>191</v>
      </c>
      <c r="K298" t="s">
        <v>1286</v>
      </c>
      <c r="L298" t="s">
        <v>1287</v>
      </c>
      <c r="M298" t="s">
        <v>1288</v>
      </c>
      <c r="N298">
        <v>4</v>
      </c>
      <c r="O298" t="s">
        <v>749</v>
      </c>
      <c r="P298" t="s">
        <v>1589</v>
      </c>
    </row>
    <row r="299" spans="1:16" x14ac:dyDescent="0.25">
      <c r="A299" t="s">
        <v>1013</v>
      </c>
      <c r="B299">
        <v>35</v>
      </c>
      <c r="C299" t="s">
        <v>1283</v>
      </c>
      <c r="D299">
        <v>4</v>
      </c>
      <c r="E299" t="s">
        <v>1284</v>
      </c>
      <c r="F299">
        <v>94</v>
      </c>
      <c r="G299" t="s">
        <v>1285</v>
      </c>
      <c r="H299" t="s">
        <v>191</v>
      </c>
      <c r="J299" t="s">
        <v>191</v>
      </c>
      <c r="K299" t="s">
        <v>1286</v>
      </c>
      <c r="L299" t="s">
        <v>1287</v>
      </c>
      <c r="M299" t="s">
        <v>1288</v>
      </c>
      <c r="N299">
        <v>4</v>
      </c>
      <c r="O299" t="s">
        <v>749</v>
      </c>
      <c r="P299" t="s">
        <v>1590</v>
      </c>
    </row>
    <row r="300" spans="1:16" x14ac:dyDescent="0.25">
      <c r="A300" t="s">
        <v>1013</v>
      </c>
      <c r="B300">
        <v>36</v>
      </c>
      <c r="C300" t="s">
        <v>1283</v>
      </c>
      <c r="D300">
        <v>4</v>
      </c>
      <c r="E300" t="s">
        <v>1284</v>
      </c>
      <c r="F300">
        <v>82</v>
      </c>
      <c r="G300" t="s">
        <v>1285</v>
      </c>
      <c r="H300" t="s">
        <v>191</v>
      </c>
      <c r="J300" t="s">
        <v>191</v>
      </c>
      <c r="K300" t="s">
        <v>1286</v>
      </c>
      <c r="L300" t="s">
        <v>1287</v>
      </c>
      <c r="M300" t="s">
        <v>1288</v>
      </c>
      <c r="N300">
        <v>4</v>
      </c>
      <c r="O300" t="s">
        <v>749</v>
      </c>
      <c r="P300" t="s">
        <v>1591</v>
      </c>
    </row>
    <row r="301" spans="1:16" x14ac:dyDescent="0.25">
      <c r="A301" t="s">
        <v>1013</v>
      </c>
      <c r="B301">
        <v>37</v>
      </c>
      <c r="C301" t="s">
        <v>1283</v>
      </c>
      <c r="D301">
        <v>4</v>
      </c>
      <c r="E301" t="s">
        <v>1284</v>
      </c>
      <c r="F301">
        <v>88</v>
      </c>
      <c r="G301" t="s">
        <v>1285</v>
      </c>
      <c r="H301" t="s">
        <v>191</v>
      </c>
      <c r="J301" t="s">
        <v>191</v>
      </c>
      <c r="K301" t="s">
        <v>1286</v>
      </c>
      <c r="L301" t="s">
        <v>1287</v>
      </c>
      <c r="M301" t="s">
        <v>1288</v>
      </c>
      <c r="N301">
        <v>4</v>
      </c>
      <c r="O301" t="s">
        <v>749</v>
      </c>
      <c r="P301" t="s">
        <v>1592</v>
      </c>
    </row>
    <row r="302" spans="1:16" x14ac:dyDescent="0.25">
      <c r="A302" t="s">
        <v>1013</v>
      </c>
      <c r="B302">
        <v>38</v>
      </c>
      <c r="C302" t="s">
        <v>1283</v>
      </c>
      <c r="D302">
        <v>4</v>
      </c>
      <c r="E302" t="s">
        <v>1284</v>
      </c>
      <c r="F302">
        <v>89</v>
      </c>
      <c r="G302" t="s">
        <v>1285</v>
      </c>
      <c r="H302" t="s">
        <v>191</v>
      </c>
      <c r="J302" t="s">
        <v>191</v>
      </c>
      <c r="K302" t="s">
        <v>1286</v>
      </c>
      <c r="L302" t="s">
        <v>1287</v>
      </c>
      <c r="M302" t="s">
        <v>1288</v>
      </c>
      <c r="N302">
        <v>4</v>
      </c>
      <c r="O302" t="s">
        <v>749</v>
      </c>
      <c r="P302" t="s">
        <v>1593</v>
      </c>
    </row>
    <row r="303" spans="1:16" x14ac:dyDescent="0.25">
      <c r="A303" t="s">
        <v>1013</v>
      </c>
      <c r="B303">
        <v>39</v>
      </c>
      <c r="C303" t="s">
        <v>1283</v>
      </c>
      <c r="D303">
        <v>4</v>
      </c>
      <c r="E303" t="s">
        <v>1284</v>
      </c>
      <c r="F303">
        <v>90</v>
      </c>
      <c r="G303" t="s">
        <v>1285</v>
      </c>
      <c r="H303" t="s">
        <v>191</v>
      </c>
      <c r="J303" t="s">
        <v>191</v>
      </c>
      <c r="K303" t="s">
        <v>1286</v>
      </c>
      <c r="L303" t="s">
        <v>1287</v>
      </c>
      <c r="M303" t="s">
        <v>1288</v>
      </c>
      <c r="N303">
        <v>4</v>
      </c>
      <c r="O303" t="s">
        <v>749</v>
      </c>
      <c r="P303" t="s">
        <v>1594</v>
      </c>
    </row>
    <row r="304" spans="1:16" x14ac:dyDescent="0.25">
      <c r="A304" t="s">
        <v>1013</v>
      </c>
      <c r="B304">
        <v>40</v>
      </c>
      <c r="C304" t="s">
        <v>1283</v>
      </c>
      <c r="D304">
        <v>4</v>
      </c>
      <c r="E304" t="s">
        <v>1284</v>
      </c>
      <c r="F304">
        <v>93</v>
      </c>
      <c r="G304" t="s">
        <v>1285</v>
      </c>
      <c r="H304" t="s">
        <v>191</v>
      </c>
      <c r="J304" t="s">
        <v>191</v>
      </c>
      <c r="K304" t="s">
        <v>1286</v>
      </c>
      <c r="L304" t="s">
        <v>1287</v>
      </c>
      <c r="M304" t="s">
        <v>1288</v>
      </c>
      <c r="N304">
        <v>4</v>
      </c>
      <c r="O304" t="s">
        <v>749</v>
      </c>
      <c r="P304" t="s">
        <v>1595</v>
      </c>
    </row>
    <row r="305" spans="1:16" x14ac:dyDescent="0.25">
      <c r="A305" t="s">
        <v>1013</v>
      </c>
      <c r="B305">
        <v>41</v>
      </c>
      <c r="C305" t="s">
        <v>1283</v>
      </c>
      <c r="D305">
        <v>4</v>
      </c>
      <c r="E305" t="s">
        <v>1284</v>
      </c>
      <c r="F305">
        <v>86</v>
      </c>
      <c r="G305" t="s">
        <v>1285</v>
      </c>
      <c r="H305" t="s">
        <v>191</v>
      </c>
      <c r="J305" t="s">
        <v>191</v>
      </c>
      <c r="K305" t="s">
        <v>1286</v>
      </c>
      <c r="L305" t="s">
        <v>1287</v>
      </c>
      <c r="M305" t="s">
        <v>1288</v>
      </c>
      <c r="N305">
        <v>4</v>
      </c>
      <c r="O305" t="s">
        <v>749</v>
      </c>
      <c r="P305" t="s">
        <v>1596</v>
      </c>
    </row>
    <row r="306" spans="1:16" x14ac:dyDescent="0.25">
      <c r="A306" t="s">
        <v>1013</v>
      </c>
      <c r="B306">
        <v>42</v>
      </c>
      <c r="C306" t="s">
        <v>1283</v>
      </c>
      <c r="D306">
        <v>4</v>
      </c>
      <c r="E306" t="s">
        <v>1284</v>
      </c>
      <c r="F306">
        <v>88</v>
      </c>
      <c r="G306" t="s">
        <v>1285</v>
      </c>
      <c r="H306" t="s">
        <v>191</v>
      </c>
      <c r="J306" t="s">
        <v>191</v>
      </c>
      <c r="K306" t="s">
        <v>1286</v>
      </c>
      <c r="L306" t="s">
        <v>1287</v>
      </c>
      <c r="M306" t="s">
        <v>1288</v>
      </c>
      <c r="N306">
        <v>4</v>
      </c>
      <c r="O306" t="s">
        <v>749</v>
      </c>
      <c r="P306" t="s">
        <v>1597</v>
      </c>
    </row>
    <row r="307" spans="1:16" x14ac:dyDescent="0.25">
      <c r="A307" t="s">
        <v>1013</v>
      </c>
      <c r="B307">
        <v>43</v>
      </c>
      <c r="C307" t="s">
        <v>1283</v>
      </c>
      <c r="D307">
        <v>4</v>
      </c>
      <c r="E307" t="s">
        <v>1284</v>
      </c>
      <c r="F307">
        <v>85</v>
      </c>
      <c r="G307" t="s">
        <v>1285</v>
      </c>
      <c r="H307" t="s">
        <v>191</v>
      </c>
      <c r="J307" t="s">
        <v>191</v>
      </c>
      <c r="K307" t="s">
        <v>1286</v>
      </c>
      <c r="L307" t="s">
        <v>1287</v>
      </c>
      <c r="M307" t="s">
        <v>1288</v>
      </c>
      <c r="N307">
        <v>4</v>
      </c>
      <c r="O307" t="s">
        <v>749</v>
      </c>
      <c r="P307" t="s">
        <v>1598</v>
      </c>
    </row>
    <row r="308" spans="1:16" x14ac:dyDescent="0.25">
      <c r="A308" t="s">
        <v>1013</v>
      </c>
      <c r="B308">
        <v>44</v>
      </c>
      <c r="C308" t="s">
        <v>1283</v>
      </c>
      <c r="D308">
        <v>4</v>
      </c>
      <c r="E308" t="s">
        <v>1284</v>
      </c>
      <c r="F308">
        <v>80</v>
      </c>
      <c r="G308" t="s">
        <v>1285</v>
      </c>
      <c r="H308" t="s">
        <v>191</v>
      </c>
      <c r="J308" t="s">
        <v>191</v>
      </c>
      <c r="K308" t="s">
        <v>1286</v>
      </c>
      <c r="L308" t="s">
        <v>1287</v>
      </c>
      <c r="M308" t="s">
        <v>1288</v>
      </c>
      <c r="N308">
        <v>4</v>
      </c>
      <c r="O308" t="s">
        <v>749</v>
      </c>
      <c r="P308" t="s">
        <v>1599</v>
      </c>
    </row>
    <row r="309" spans="1:16" x14ac:dyDescent="0.25">
      <c r="A309" t="s">
        <v>1013</v>
      </c>
      <c r="B309">
        <v>45</v>
      </c>
      <c r="C309" t="s">
        <v>1283</v>
      </c>
      <c r="D309">
        <v>4</v>
      </c>
      <c r="E309" t="s">
        <v>1284</v>
      </c>
      <c r="F309">
        <v>90</v>
      </c>
      <c r="G309" t="s">
        <v>1285</v>
      </c>
      <c r="H309" t="s">
        <v>191</v>
      </c>
      <c r="J309" t="s">
        <v>191</v>
      </c>
      <c r="K309" t="s">
        <v>1286</v>
      </c>
      <c r="L309" t="s">
        <v>1287</v>
      </c>
      <c r="M309" t="s">
        <v>1288</v>
      </c>
      <c r="N309">
        <v>4</v>
      </c>
      <c r="O309" t="s">
        <v>749</v>
      </c>
      <c r="P309" t="s">
        <v>1600</v>
      </c>
    </row>
    <row r="310" spans="1:16" x14ac:dyDescent="0.25">
      <c r="A310" t="s">
        <v>1013</v>
      </c>
      <c r="B310">
        <v>46</v>
      </c>
      <c r="C310" t="s">
        <v>1283</v>
      </c>
      <c r="D310">
        <v>4</v>
      </c>
      <c r="E310" t="s">
        <v>1284</v>
      </c>
      <c r="F310">
        <v>87</v>
      </c>
      <c r="G310" t="s">
        <v>1285</v>
      </c>
      <c r="H310" t="s">
        <v>191</v>
      </c>
      <c r="J310" t="s">
        <v>191</v>
      </c>
      <c r="K310" t="s">
        <v>1286</v>
      </c>
      <c r="L310" t="s">
        <v>1287</v>
      </c>
      <c r="M310" t="s">
        <v>1288</v>
      </c>
      <c r="N310">
        <v>4</v>
      </c>
      <c r="O310" t="s">
        <v>749</v>
      </c>
      <c r="P310" t="s">
        <v>1601</v>
      </c>
    </row>
    <row r="311" spans="1:16" x14ac:dyDescent="0.25">
      <c r="A311" t="s">
        <v>1013</v>
      </c>
      <c r="B311">
        <v>47</v>
      </c>
      <c r="C311" t="s">
        <v>1283</v>
      </c>
      <c r="D311">
        <v>4</v>
      </c>
      <c r="E311" t="s">
        <v>1284</v>
      </c>
      <c r="F311">
        <v>82</v>
      </c>
      <c r="G311" t="s">
        <v>1285</v>
      </c>
      <c r="H311" t="s">
        <v>191</v>
      </c>
      <c r="J311" t="s">
        <v>191</v>
      </c>
      <c r="K311" t="s">
        <v>1286</v>
      </c>
      <c r="L311" t="s">
        <v>1287</v>
      </c>
      <c r="M311" t="s">
        <v>1288</v>
      </c>
      <c r="N311">
        <v>4</v>
      </c>
      <c r="O311" t="s">
        <v>749</v>
      </c>
      <c r="P311" t="s">
        <v>1602</v>
      </c>
    </row>
    <row r="312" spans="1:16" x14ac:dyDescent="0.25">
      <c r="A312" t="s">
        <v>1013</v>
      </c>
      <c r="B312">
        <v>48</v>
      </c>
      <c r="C312" t="s">
        <v>1283</v>
      </c>
      <c r="D312">
        <v>4</v>
      </c>
      <c r="E312" t="s">
        <v>1284</v>
      </c>
      <c r="F312">
        <v>89</v>
      </c>
      <c r="G312" t="s">
        <v>1285</v>
      </c>
      <c r="H312" t="s">
        <v>191</v>
      </c>
      <c r="J312" t="s">
        <v>191</v>
      </c>
      <c r="K312" t="s">
        <v>1286</v>
      </c>
      <c r="L312" t="s">
        <v>1287</v>
      </c>
      <c r="M312" t="s">
        <v>1288</v>
      </c>
      <c r="N312">
        <v>4</v>
      </c>
      <c r="O312" t="s">
        <v>749</v>
      </c>
      <c r="P312" t="s">
        <v>1603</v>
      </c>
    </row>
    <row r="313" spans="1:16" x14ac:dyDescent="0.25">
      <c r="A313" t="s">
        <v>1013</v>
      </c>
      <c r="B313">
        <v>49</v>
      </c>
      <c r="C313" t="s">
        <v>1283</v>
      </c>
      <c r="D313">
        <v>4</v>
      </c>
      <c r="E313" t="s">
        <v>1284</v>
      </c>
      <c r="F313">
        <v>91</v>
      </c>
      <c r="G313" t="s">
        <v>1285</v>
      </c>
      <c r="H313" t="s">
        <v>191</v>
      </c>
      <c r="J313" t="s">
        <v>191</v>
      </c>
      <c r="K313" t="s">
        <v>1286</v>
      </c>
      <c r="L313" t="s">
        <v>1287</v>
      </c>
      <c r="M313" t="s">
        <v>1288</v>
      </c>
      <c r="N313">
        <v>4</v>
      </c>
      <c r="O313" t="s">
        <v>749</v>
      </c>
      <c r="P313" t="s">
        <v>1604</v>
      </c>
    </row>
    <row r="314" spans="1:16" x14ac:dyDescent="0.25">
      <c r="A314" t="s">
        <v>1013</v>
      </c>
      <c r="B314">
        <v>50</v>
      </c>
      <c r="C314" t="s">
        <v>1283</v>
      </c>
      <c r="D314">
        <v>4</v>
      </c>
      <c r="E314" t="s">
        <v>1284</v>
      </c>
      <c r="F314">
        <v>90</v>
      </c>
      <c r="G314" t="s">
        <v>1285</v>
      </c>
      <c r="H314" t="s">
        <v>191</v>
      </c>
      <c r="J314" t="s">
        <v>191</v>
      </c>
      <c r="K314" t="s">
        <v>1286</v>
      </c>
      <c r="L314" t="s">
        <v>1287</v>
      </c>
      <c r="M314" t="s">
        <v>1288</v>
      </c>
      <c r="N314">
        <v>4</v>
      </c>
      <c r="O314" t="s">
        <v>749</v>
      </c>
      <c r="P314" t="s">
        <v>1605</v>
      </c>
    </row>
    <row r="315" spans="1:16" x14ac:dyDescent="0.25">
      <c r="A315" t="s">
        <v>1013</v>
      </c>
      <c r="B315">
        <v>51</v>
      </c>
      <c r="C315" t="s">
        <v>1283</v>
      </c>
      <c r="D315">
        <v>4</v>
      </c>
      <c r="E315" t="s">
        <v>1284</v>
      </c>
      <c r="F315">
        <v>88</v>
      </c>
      <c r="G315" t="s">
        <v>1285</v>
      </c>
      <c r="H315" t="s">
        <v>191</v>
      </c>
      <c r="J315" t="s">
        <v>191</v>
      </c>
      <c r="K315" t="s">
        <v>1286</v>
      </c>
      <c r="L315" t="s">
        <v>1287</v>
      </c>
      <c r="M315" t="s">
        <v>1288</v>
      </c>
      <c r="N315">
        <v>4</v>
      </c>
      <c r="O315" t="s">
        <v>749</v>
      </c>
      <c r="P315" t="s">
        <v>1606</v>
      </c>
    </row>
    <row r="316" spans="1:16" x14ac:dyDescent="0.25">
      <c r="A316" t="s">
        <v>1013</v>
      </c>
      <c r="B316">
        <v>52</v>
      </c>
      <c r="C316" t="s">
        <v>1283</v>
      </c>
      <c r="D316">
        <v>4</v>
      </c>
      <c r="E316" t="s">
        <v>1284</v>
      </c>
      <c r="F316">
        <v>85</v>
      </c>
      <c r="G316" t="s">
        <v>1285</v>
      </c>
      <c r="H316" t="s">
        <v>191</v>
      </c>
      <c r="J316" t="s">
        <v>191</v>
      </c>
      <c r="K316" t="s">
        <v>1286</v>
      </c>
      <c r="L316" t="s">
        <v>1287</v>
      </c>
      <c r="M316" t="s">
        <v>1288</v>
      </c>
      <c r="N316">
        <v>4</v>
      </c>
      <c r="O316" t="s">
        <v>749</v>
      </c>
      <c r="P316" t="s">
        <v>1607</v>
      </c>
    </row>
    <row r="317" spans="1:16" x14ac:dyDescent="0.25">
      <c r="A317" t="s">
        <v>1013</v>
      </c>
      <c r="B317">
        <v>53</v>
      </c>
      <c r="C317" t="s">
        <v>1283</v>
      </c>
      <c r="D317">
        <v>4</v>
      </c>
      <c r="E317" t="s">
        <v>1284</v>
      </c>
      <c r="F317">
        <v>90</v>
      </c>
      <c r="G317" t="s">
        <v>1285</v>
      </c>
      <c r="H317" t="s">
        <v>191</v>
      </c>
      <c r="J317" t="s">
        <v>191</v>
      </c>
      <c r="K317" t="s">
        <v>1286</v>
      </c>
      <c r="L317" t="s">
        <v>1287</v>
      </c>
      <c r="M317" t="s">
        <v>1288</v>
      </c>
      <c r="N317">
        <v>4</v>
      </c>
      <c r="O317" t="s">
        <v>749</v>
      </c>
      <c r="P317" t="s">
        <v>1608</v>
      </c>
    </row>
    <row r="318" spans="1:16" x14ac:dyDescent="0.25">
      <c r="A318" t="s">
        <v>1013</v>
      </c>
      <c r="B318">
        <v>54</v>
      </c>
      <c r="C318" t="s">
        <v>1283</v>
      </c>
      <c r="D318">
        <v>4</v>
      </c>
      <c r="E318" t="s">
        <v>1284</v>
      </c>
      <c r="F318">
        <v>88</v>
      </c>
      <c r="G318" t="s">
        <v>1285</v>
      </c>
      <c r="H318" t="s">
        <v>191</v>
      </c>
      <c r="J318" t="s">
        <v>191</v>
      </c>
      <c r="K318" t="s">
        <v>1286</v>
      </c>
      <c r="L318" t="s">
        <v>1287</v>
      </c>
      <c r="M318" t="s">
        <v>1288</v>
      </c>
      <c r="N318">
        <v>4</v>
      </c>
      <c r="O318" t="s">
        <v>749</v>
      </c>
      <c r="P318" t="s">
        <v>1609</v>
      </c>
    </row>
    <row r="319" spans="1:16" x14ac:dyDescent="0.25">
      <c r="A319" t="s">
        <v>1013</v>
      </c>
      <c r="B319">
        <v>55</v>
      </c>
      <c r="C319" t="s">
        <v>1283</v>
      </c>
      <c r="D319">
        <v>4</v>
      </c>
      <c r="E319" t="s">
        <v>1284</v>
      </c>
      <c r="F319">
        <v>87</v>
      </c>
      <c r="G319" t="s">
        <v>1285</v>
      </c>
      <c r="H319" t="s">
        <v>191</v>
      </c>
      <c r="J319" t="s">
        <v>191</v>
      </c>
      <c r="K319" t="s">
        <v>1286</v>
      </c>
      <c r="L319" t="s">
        <v>1287</v>
      </c>
      <c r="M319" t="s">
        <v>1288</v>
      </c>
      <c r="N319">
        <v>4</v>
      </c>
      <c r="O319" t="s">
        <v>749</v>
      </c>
      <c r="P319" t="s">
        <v>1610</v>
      </c>
    </row>
    <row r="320" spans="1:16" x14ac:dyDescent="0.25">
      <c r="A320" t="s">
        <v>1013</v>
      </c>
      <c r="B320">
        <v>56</v>
      </c>
      <c r="C320" t="s">
        <v>1283</v>
      </c>
      <c r="D320">
        <v>4</v>
      </c>
      <c r="E320" t="s">
        <v>1284</v>
      </c>
      <c r="F320">
        <v>90</v>
      </c>
      <c r="G320" t="s">
        <v>1285</v>
      </c>
      <c r="H320" t="s">
        <v>191</v>
      </c>
      <c r="J320" t="s">
        <v>191</v>
      </c>
      <c r="K320" t="s">
        <v>1286</v>
      </c>
      <c r="L320" t="s">
        <v>1287</v>
      </c>
      <c r="M320" t="s">
        <v>1288</v>
      </c>
      <c r="N320">
        <v>4</v>
      </c>
      <c r="O320" t="s">
        <v>749</v>
      </c>
      <c r="P320" t="s">
        <v>1611</v>
      </c>
    </row>
    <row r="321" spans="1:16" x14ac:dyDescent="0.25">
      <c r="A321" t="s">
        <v>1013</v>
      </c>
      <c r="B321">
        <v>57</v>
      </c>
      <c r="C321" t="s">
        <v>1283</v>
      </c>
      <c r="D321">
        <v>4</v>
      </c>
      <c r="E321" t="s">
        <v>1284</v>
      </c>
      <c r="F321">
        <v>92</v>
      </c>
      <c r="G321" t="s">
        <v>1285</v>
      </c>
      <c r="H321" t="s">
        <v>191</v>
      </c>
      <c r="J321" t="s">
        <v>191</v>
      </c>
      <c r="K321" t="s">
        <v>1286</v>
      </c>
      <c r="L321" t="s">
        <v>1287</v>
      </c>
      <c r="M321" t="s">
        <v>1288</v>
      </c>
      <c r="N321">
        <v>4</v>
      </c>
      <c r="O321" t="s">
        <v>749</v>
      </c>
      <c r="P321" t="s">
        <v>1612</v>
      </c>
    </row>
    <row r="322" spans="1:16" x14ac:dyDescent="0.25">
      <c r="A322" t="s">
        <v>1013</v>
      </c>
      <c r="B322">
        <v>58</v>
      </c>
      <c r="C322" t="s">
        <v>1283</v>
      </c>
      <c r="D322">
        <v>4</v>
      </c>
      <c r="E322" t="s">
        <v>1284</v>
      </c>
      <c r="F322">
        <v>86</v>
      </c>
      <c r="G322" t="s">
        <v>1285</v>
      </c>
      <c r="H322" t="s">
        <v>191</v>
      </c>
      <c r="J322" t="s">
        <v>191</v>
      </c>
      <c r="K322" t="s">
        <v>1286</v>
      </c>
      <c r="L322" t="s">
        <v>1287</v>
      </c>
      <c r="M322" t="s">
        <v>1288</v>
      </c>
      <c r="N322">
        <v>4</v>
      </c>
      <c r="O322" t="s">
        <v>749</v>
      </c>
      <c r="P322" t="s">
        <v>1613</v>
      </c>
    </row>
    <row r="323" spans="1:16" x14ac:dyDescent="0.25">
      <c r="A323" t="s">
        <v>1013</v>
      </c>
      <c r="B323">
        <v>59</v>
      </c>
      <c r="C323" t="s">
        <v>1283</v>
      </c>
      <c r="D323">
        <v>4</v>
      </c>
      <c r="E323" t="s">
        <v>1284</v>
      </c>
      <c r="F323">
        <v>90</v>
      </c>
      <c r="G323" t="s">
        <v>1285</v>
      </c>
      <c r="H323" t="s">
        <v>191</v>
      </c>
      <c r="J323" t="s">
        <v>191</v>
      </c>
      <c r="K323" t="s">
        <v>1286</v>
      </c>
      <c r="L323" t="s">
        <v>1287</v>
      </c>
      <c r="M323" t="s">
        <v>1288</v>
      </c>
      <c r="N323">
        <v>4</v>
      </c>
      <c r="O323" t="s">
        <v>749</v>
      </c>
      <c r="P323" t="s">
        <v>1614</v>
      </c>
    </row>
    <row r="324" spans="1:16" x14ac:dyDescent="0.25">
      <c r="A324" t="s">
        <v>1013</v>
      </c>
      <c r="B324">
        <v>60</v>
      </c>
      <c r="C324" t="s">
        <v>1283</v>
      </c>
      <c r="D324">
        <v>4</v>
      </c>
      <c r="E324" t="s">
        <v>1284</v>
      </c>
      <c r="F324">
        <v>91</v>
      </c>
      <c r="G324" t="s">
        <v>1285</v>
      </c>
      <c r="H324" t="s">
        <v>191</v>
      </c>
      <c r="J324" t="s">
        <v>191</v>
      </c>
      <c r="K324" t="s">
        <v>1286</v>
      </c>
      <c r="L324" t="s">
        <v>1287</v>
      </c>
      <c r="M324" t="s">
        <v>1288</v>
      </c>
      <c r="N324">
        <v>4</v>
      </c>
      <c r="O324" t="s">
        <v>749</v>
      </c>
      <c r="P324" t="s">
        <v>1615</v>
      </c>
    </row>
    <row r="325" spans="1:16" x14ac:dyDescent="0.25">
      <c r="A325" t="s">
        <v>1013</v>
      </c>
      <c r="B325">
        <v>61</v>
      </c>
      <c r="C325" t="s">
        <v>1283</v>
      </c>
      <c r="D325">
        <v>4</v>
      </c>
      <c r="E325" t="s">
        <v>1284</v>
      </c>
      <c r="F325">
        <v>93</v>
      </c>
      <c r="G325" t="s">
        <v>1285</v>
      </c>
      <c r="H325" t="s">
        <v>191</v>
      </c>
      <c r="J325" t="s">
        <v>191</v>
      </c>
      <c r="K325" t="s">
        <v>1286</v>
      </c>
      <c r="L325" t="s">
        <v>1287</v>
      </c>
      <c r="M325" t="s">
        <v>1288</v>
      </c>
      <c r="N325">
        <v>4</v>
      </c>
      <c r="O325" t="s">
        <v>749</v>
      </c>
      <c r="P325" t="s">
        <v>1616</v>
      </c>
    </row>
    <row r="326" spans="1:16" x14ac:dyDescent="0.25">
      <c r="A326" t="s">
        <v>1013</v>
      </c>
      <c r="B326">
        <v>62</v>
      </c>
      <c r="C326" t="s">
        <v>1283</v>
      </c>
      <c r="D326">
        <v>4</v>
      </c>
      <c r="E326" t="s">
        <v>1284</v>
      </c>
      <c r="F326">
        <v>93</v>
      </c>
      <c r="G326" t="s">
        <v>1285</v>
      </c>
      <c r="H326" t="s">
        <v>191</v>
      </c>
      <c r="J326" t="s">
        <v>191</v>
      </c>
      <c r="K326" t="s">
        <v>1286</v>
      </c>
      <c r="L326" t="s">
        <v>1287</v>
      </c>
      <c r="M326" t="s">
        <v>1288</v>
      </c>
      <c r="N326">
        <v>4</v>
      </c>
      <c r="O326" t="s">
        <v>749</v>
      </c>
      <c r="P326" t="s">
        <v>1617</v>
      </c>
    </row>
    <row r="327" spans="1:16" x14ac:dyDescent="0.25">
      <c r="A327" t="s">
        <v>1013</v>
      </c>
      <c r="B327">
        <v>63</v>
      </c>
      <c r="C327" t="s">
        <v>1283</v>
      </c>
      <c r="D327">
        <v>4</v>
      </c>
      <c r="E327" t="s">
        <v>1284</v>
      </c>
      <c r="F327">
        <v>87</v>
      </c>
      <c r="G327" t="s">
        <v>1285</v>
      </c>
      <c r="H327" t="s">
        <v>191</v>
      </c>
      <c r="J327" t="s">
        <v>191</v>
      </c>
      <c r="K327" t="s">
        <v>1286</v>
      </c>
      <c r="L327" t="s">
        <v>1287</v>
      </c>
      <c r="M327" t="s">
        <v>1288</v>
      </c>
      <c r="N327">
        <v>4</v>
      </c>
      <c r="O327" t="s">
        <v>749</v>
      </c>
      <c r="P327" t="s">
        <v>1618</v>
      </c>
    </row>
    <row r="328" spans="1:16" x14ac:dyDescent="0.25">
      <c r="A328" t="s">
        <v>1013</v>
      </c>
      <c r="B328">
        <v>64</v>
      </c>
      <c r="C328" t="s">
        <v>1283</v>
      </c>
      <c r="D328">
        <v>4</v>
      </c>
      <c r="E328" t="s">
        <v>1284</v>
      </c>
      <c r="F328">
        <v>87</v>
      </c>
      <c r="G328" t="s">
        <v>1285</v>
      </c>
      <c r="H328" t="s">
        <v>191</v>
      </c>
      <c r="J328" t="s">
        <v>191</v>
      </c>
      <c r="K328" t="s">
        <v>1286</v>
      </c>
      <c r="L328" t="s">
        <v>1287</v>
      </c>
      <c r="M328" t="s">
        <v>1288</v>
      </c>
      <c r="N328">
        <v>4</v>
      </c>
      <c r="O328" t="s">
        <v>749</v>
      </c>
      <c r="P328" t="s">
        <v>1619</v>
      </c>
    </row>
    <row r="329" spans="1:16" x14ac:dyDescent="0.25">
      <c r="A329" t="s">
        <v>1013</v>
      </c>
      <c r="B329">
        <v>65</v>
      </c>
      <c r="C329" t="s">
        <v>1283</v>
      </c>
      <c r="D329">
        <v>4</v>
      </c>
      <c r="E329" t="s">
        <v>1284</v>
      </c>
      <c r="F329">
        <v>89</v>
      </c>
      <c r="G329" t="s">
        <v>1285</v>
      </c>
      <c r="H329" t="s">
        <v>191</v>
      </c>
      <c r="J329" t="s">
        <v>191</v>
      </c>
      <c r="K329" t="s">
        <v>1286</v>
      </c>
      <c r="L329" t="s">
        <v>1287</v>
      </c>
      <c r="M329" t="s">
        <v>1288</v>
      </c>
      <c r="N329">
        <v>4</v>
      </c>
      <c r="O329" t="s">
        <v>749</v>
      </c>
      <c r="P329" t="s">
        <v>1620</v>
      </c>
    </row>
    <row r="330" spans="1:16" x14ac:dyDescent="0.25">
      <c r="A330" t="s">
        <v>1013</v>
      </c>
      <c r="B330">
        <v>66</v>
      </c>
      <c r="C330" t="s">
        <v>1283</v>
      </c>
      <c r="D330">
        <v>4</v>
      </c>
      <c r="E330" t="s">
        <v>1284</v>
      </c>
      <c r="F330">
        <v>91</v>
      </c>
      <c r="G330" t="s">
        <v>1285</v>
      </c>
      <c r="H330" t="s">
        <v>191</v>
      </c>
      <c r="J330" t="s">
        <v>191</v>
      </c>
      <c r="K330" t="s">
        <v>1286</v>
      </c>
      <c r="L330" t="s">
        <v>1287</v>
      </c>
      <c r="M330" t="s">
        <v>1288</v>
      </c>
      <c r="N330">
        <v>4</v>
      </c>
      <c r="O330" t="s">
        <v>749</v>
      </c>
      <c r="P330" t="s">
        <v>1621</v>
      </c>
    </row>
    <row r="331" spans="1:16" x14ac:dyDescent="0.25">
      <c r="A331" t="s">
        <v>1013</v>
      </c>
      <c r="B331">
        <v>67</v>
      </c>
      <c r="C331" t="s">
        <v>1283</v>
      </c>
      <c r="D331">
        <v>4</v>
      </c>
      <c r="E331" t="s">
        <v>1284</v>
      </c>
      <c r="F331">
        <v>91</v>
      </c>
      <c r="G331" t="s">
        <v>1285</v>
      </c>
      <c r="H331" t="s">
        <v>191</v>
      </c>
      <c r="J331" t="s">
        <v>191</v>
      </c>
      <c r="K331" t="s">
        <v>1286</v>
      </c>
      <c r="L331" t="s">
        <v>1287</v>
      </c>
      <c r="M331" t="s">
        <v>1288</v>
      </c>
      <c r="N331">
        <v>4</v>
      </c>
      <c r="O331" t="s">
        <v>749</v>
      </c>
      <c r="P331" t="s">
        <v>1622</v>
      </c>
    </row>
    <row r="332" spans="1:16" x14ac:dyDescent="0.25">
      <c r="A332" t="s">
        <v>1013</v>
      </c>
      <c r="B332">
        <v>68</v>
      </c>
      <c r="C332" t="s">
        <v>1283</v>
      </c>
      <c r="D332">
        <v>4</v>
      </c>
      <c r="E332" t="s">
        <v>1284</v>
      </c>
      <c r="F332">
        <v>93</v>
      </c>
      <c r="G332" t="s">
        <v>1285</v>
      </c>
      <c r="H332" t="s">
        <v>191</v>
      </c>
      <c r="J332" t="s">
        <v>191</v>
      </c>
      <c r="K332" t="s">
        <v>1286</v>
      </c>
      <c r="L332" t="s">
        <v>1287</v>
      </c>
      <c r="M332" t="s">
        <v>1288</v>
      </c>
      <c r="N332">
        <v>4</v>
      </c>
      <c r="O332" t="s">
        <v>749</v>
      </c>
      <c r="P332" t="s">
        <v>1623</v>
      </c>
    </row>
    <row r="333" spans="1:16" x14ac:dyDescent="0.25">
      <c r="A333" t="s">
        <v>1013</v>
      </c>
      <c r="B333">
        <v>69</v>
      </c>
      <c r="C333" t="s">
        <v>1283</v>
      </c>
      <c r="D333">
        <v>4</v>
      </c>
      <c r="E333" t="s">
        <v>1284</v>
      </c>
      <c r="F333">
        <v>86</v>
      </c>
      <c r="G333" t="s">
        <v>1285</v>
      </c>
      <c r="H333" t="s">
        <v>191</v>
      </c>
      <c r="J333" t="s">
        <v>191</v>
      </c>
      <c r="K333" t="s">
        <v>1286</v>
      </c>
      <c r="L333" t="s">
        <v>1287</v>
      </c>
      <c r="M333" t="s">
        <v>1288</v>
      </c>
      <c r="N333">
        <v>4</v>
      </c>
      <c r="O333" t="s">
        <v>749</v>
      </c>
      <c r="P333" t="s">
        <v>1624</v>
      </c>
    </row>
    <row r="334" spans="1:16" x14ac:dyDescent="0.25">
      <c r="A334" t="s">
        <v>1013</v>
      </c>
      <c r="B334">
        <v>70</v>
      </c>
      <c r="C334" t="s">
        <v>1283</v>
      </c>
      <c r="D334">
        <v>4</v>
      </c>
      <c r="E334" t="s">
        <v>1284</v>
      </c>
      <c r="F334">
        <v>78</v>
      </c>
      <c r="G334" t="s">
        <v>1285</v>
      </c>
      <c r="H334" t="s">
        <v>191</v>
      </c>
      <c r="J334" t="s">
        <v>191</v>
      </c>
      <c r="K334" t="s">
        <v>1286</v>
      </c>
      <c r="L334" t="s">
        <v>1287</v>
      </c>
      <c r="M334" t="s">
        <v>1288</v>
      </c>
      <c r="N334">
        <v>4</v>
      </c>
      <c r="O334" t="s">
        <v>749</v>
      </c>
      <c r="P334" t="s">
        <v>1625</v>
      </c>
    </row>
    <row r="335" spans="1:16" x14ac:dyDescent="0.25">
      <c r="A335" t="s">
        <v>1013</v>
      </c>
      <c r="B335">
        <v>71</v>
      </c>
      <c r="C335" t="s">
        <v>1283</v>
      </c>
      <c r="D335">
        <v>4</v>
      </c>
      <c r="E335" t="s">
        <v>1284</v>
      </c>
      <c r="F335">
        <v>81</v>
      </c>
      <c r="G335" t="s">
        <v>1285</v>
      </c>
      <c r="H335" t="s">
        <v>191</v>
      </c>
      <c r="J335" t="s">
        <v>191</v>
      </c>
      <c r="K335" t="s">
        <v>1286</v>
      </c>
      <c r="L335" t="s">
        <v>1287</v>
      </c>
      <c r="M335" t="s">
        <v>1288</v>
      </c>
      <c r="N335">
        <v>4</v>
      </c>
      <c r="O335" t="s">
        <v>749</v>
      </c>
      <c r="P335" t="s">
        <v>1626</v>
      </c>
    </row>
    <row r="336" spans="1:16" x14ac:dyDescent="0.25">
      <c r="A336" t="s">
        <v>1013</v>
      </c>
      <c r="B336">
        <v>72</v>
      </c>
      <c r="C336" t="s">
        <v>1283</v>
      </c>
      <c r="D336">
        <v>4</v>
      </c>
      <c r="E336" t="s">
        <v>1284</v>
      </c>
      <c r="F336">
        <v>84</v>
      </c>
      <c r="G336" t="s">
        <v>1285</v>
      </c>
      <c r="H336" t="s">
        <v>191</v>
      </c>
      <c r="J336" t="s">
        <v>191</v>
      </c>
      <c r="K336" t="s">
        <v>1286</v>
      </c>
      <c r="L336" t="s">
        <v>1287</v>
      </c>
      <c r="M336" t="s">
        <v>1288</v>
      </c>
      <c r="N336">
        <v>4</v>
      </c>
      <c r="O336" t="s">
        <v>749</v>
      </c>
      <c r="P336" t="s">
        <v>1627</v>
      </c>
    </row>
    <row r="337" spans="1:16" x14ac:dyDescent="0.25">
      <c r="A337" t="s">
        <v>1013</v>
      </c>
      <c r="B337">
        <v>73</v>
      </c>
      <c r="C337" t="s">
        <v>1283</v>
      </c>
      <c r="D337">
        <v>4</v>
      </c>
      <c r="E337" t="s">
        <v>1284</v>
      </c>
      <c r="F337">
        <v>88</v>
      </c>
      <c r="G337" t="s">
        <v>1285</v>
      </c>
      <c r="H337" t="s">
        <v>191</v>
      </c>
      <c r="J337" t="s">
        <v>191</v>
      </c>
      <c r="K337" t="s">
        <v>1286</v>
      </c>
      <c r="L337" t="s">
        <v>1287</v>
      </c>
      <c r="M337" t="s">
        <v>1288</v>
      </c>
      <c r="N337">
        <v>4</v>
      </c>
      <c r="O337" t="s">
        <v>749</v>
      </c>
      <c r="P337" t="s">
        <v>1628</v>
      </c>
    </row>
    <row r="338" spans="1:16" x14ac:dyDescent="0.25">
      <c r="A338" t="s">
        <v>1013</v>
      </c>
      <c r="B338">
        <v>74</v>
      </c>
      <c r="C338" t="s">
        <v>1283</v>
      </c>
      <c r="D338">
        <v>4</v>
      </c>
      <c r="E338" t="s">
        <v>1284</v>
      </c>
      <c r="F338">
        <v>85</v>
      </c>
      <c r="G338" t="s">
        <v>1285</v>
      </c>
      <c r="H338" t="s">
        <v>191</v>
      </c>
      <c r="J338" t="s">
        <v>191</v>
      </c>
      <c r="K338" t="s">
        <v>1286</v>
      </c>
      <c r="L338" t="s">
        <v>1287</v>
      </c>
      <c r="M338" t="s">
        <v>1288</v>
      </c>
      <c r="N338">
        <v>4</v>
      </c>
      <c r="O338" t="s">
        <v>749</v>
      </c>
      <c r="P338" t="s">
        <v>1629</v>
      </c>
    </row>
    <row r="339" spans="1:16" x14ac:dyDescent="0.25">
      <c r="A339" t="s">
        <v>1013</v>
      </c>
      <c r="B339">
        <v>75</v>
      </c>
      <c r="C339" t="s">
        <v>1283</v>
      </c>
      <c r="D339">
        <v>4</v>
      </c>
      <c r="E339" t="s">
        <v>1284</v>
      </c>
      <c r="F339">
        <v>89</v>
      </c>
      <c r="G339" t="s">
        <v>1285</v>
      </c>
      <c r="H339" t="s">
        <v>191</v>
      </c>
      <c r="J339" t="s">
        <v>191</v>
      </c>
      <c r="K339" t="s">
        <v>1286</v>
      </c>
      <c r="L339" t="s">
        <v>1287</v>
      </c>
      <c r="M339" t="s">
        <v>1288</v>
      </c>
      <c r="N339">
        <v>4</v>
      </c>
      <c r="O339" t="s">
        <v>749</v>
      </c>
      <c r="P339" t="s">
        <v>1630</v>
      </c>
    </row>
    <row r="340" spans="1:16" x14ac:dyDescent="0.25">
      <c r="A340" t="s">
        <v>1013</v>
      </c>
      <c r="B340">
        <v>76</v>
      </c>
      <c r="C340" t="s">
        <v>1283</v>
      </c>
      <c r="D340">
        <v>4</v>
      </c>
      <c r="E340" t="s">
        <v>1284</v>
      </c>
      <c r="F340">
        <v>93</v>
      </c>
      <c r="G340" t="s">
        <v>1285</v>
      </c>
      <c r="H340" t="s">
        <v>191</v>
      </c>
      <c r="J340" t="s">
        <v>191</v>
      </c>
      <c r="K340" t="s">
        <v>1286</v>
      </c>
      <c r="L340" t="s">
        <v>1287</v>
      </c>
      <c r="M340" t="s">
        <v>1288</v>
      </c>
      <c r="N340">
        <v>4</v>
      </c>
      <c r="O340" t="s">
        <v>749</v>
      </c>
      <c r="P340" t="s">
        <v>1631</v>
      </c>
    </row>
    <row r="341" spans="1:16" x14ac:dyDescent="0.25">
      <c r="A341" t="s">
        <v>1013</v>
      </c>
      <c r="B341">
        <v>77</v>
      </c>
      <c r="C341" t="s">
        <v>1283</v>
      </c>
      <c r="D341">
        <v>4</v>
      </c>
      <c r="E341" t="s">
        <v>1284</v>
      </c>
      <c r="F341">
        <v>89</v>
      </c>
      <c r="G341" t="s">
        <v>1285</v>
      </c>
      <c r="H341" t="s">
        <v>191</v>
      </c>
      <c r="J341" t="s">
        <v>191</v>
      </c>
      <c r="K341" t="s">
        <v>1286</v>
      </c>
      <c r="L341" t="s">
        <v>1287</v>
      </c>
      <c r="M341" t="s">
        <v>1288</v>
      </c>
      <c r="N341">
        <v>4</v>
      </c>
      <c r="O341" t="s">
        <v>749</v>
      </c>
      <c r="P341" t="s">
        <v>1632</v>
      </c>
    </row>
    <row r="342" spans="1:16" x14ac:dyDescent="0.25">
      <c r="A342" t="s">
        <v>1013</v>
      </c>
      <c r="B342">
        <v>78</v>
      </c>
      <c r="C342" t="s">
        <v>1283</v>
      </c>
      <c r="D342">
        <v>4</v>
      </c>
      <c r="E342" t="s">
        <v>1284</v>
      </c>
      <c r="F342">
        <v>93</v>
      </c>
      <c r="G342" t="s">
        <v>1285</v>
      </c>
      <c r="H342" t="s">
        <v>191</v>
      </c>
      <c r="J342" t="s">
        <v>191</v>
      </c>
      <c r="K342" t="s">
        <v>1286</v>
      </c>
      <c r="L342" t="s">
        <v>1287</v>
      </c>
      <c r="M342" t="s">
        <v>1288</v>
      </c>
      <c r="N342">
        <v>4</v>
      </c>
      <c r="O342" t="s">
        <v>749</v>
      </c>
      <c r="P342" t="s">
        <v>1633</v>
      </c>
    </row>
    <row r="343" spans="1:16" x14ac:dyDescent="0.25">
      <c r="A343" t="s">
        <v>1013</v>
      </c>
      <c r="B343">
        <v>79</v>
      </c>
      <c r="C343" t="s">
        <v>1283</v>
      </c>
      <c r="D343">
        <v>4</v>
      </c>
      <c r="E343" t="s">
        <v>1284</v>
      </c>
      <c r="F343">
        <v>81</v>
      </c>
      <c r="G343" t="s">
        <v>1285</v>
      </c>
      <c r="H343" t="s">
        <v>191</v>
      </c>
      <c r="J343" t="s">
        <v>191</v>
      </c>
      <c r="K343" t="s">
        <v>1286</v>
      </c>
      <c r="L343" t="s">
        <v>1287</v>
      </c>
      <c r="M343" t="s">
        <v>1288</v>
      </c>
      <c r="N343">
        <v>4</v>
      </c>
      <c r="O343" t="s">
        <v>749</v>
      </c>
      <c r="P343" t="s">
        <v>1634</v>
      </c>
    </row>
    <row r="344" spans="1:16" x14ac:dyDescent="0.25">
      <c r="A344" t="s">
        <v>1013</v>
      </c>
      <c r="B344">
        <v>80</v>
      </c>
      <c r="C344" t="s">
        <v>1283</v>
      </c>
      <c r="D344">
        <v>4</v>
      </c>
      <c r="E344" t="s">
        <v>1284</v>
      </c>
      <c r="F344">
        <v>95</v>
      </c>
      <c r="G344" t="s">
        <v>1285</v>
      </c>
      <c r="H344" t="s">
        <v>191</v>
      </c>
      <c r="J344" t="s">
        <v>191</v>
      </c>
      <c r="K344" t="s">
        <v>1286</v>
      </c>
      <c r="L344" t="s">
        <v>1287</v>
      </c>
      <c r="M344" t="s">
        <v>1288</v>
      </c>
      <c r="N344">
        <v>4</v>
      </c>
      <c r="O344" t="s">
        <v>749</v>
      </c>
      <c r="P344" t="s">
        <v>1635</v>
      </c>
    </row>
    <row r="345" spans="1:16" x14ac:dyDescent="0.25">
      <c r="A345" t="s">
        <v>1013</v>
      </c>
      <c r="B345">
        <v>81</v>
      </c>
      <c r="C345" t="s">
        <v>1283</v>
      </c>
      <c r="D345">
        <v>4</v>
      </c>
      <c r="E345" t="s">
        <v>1284</v>
      </c>
      <c r="F345">
        <v>86</v>
      </c>
      <c r="G345" t="s">
        <v>1285</v>
      </c>
      <c r="H345" t="s">
        <v>191</v>
      </c>
      <c r="J345" t="s">
        <v>191</v>
      </c>
      <c r="K345" t="s">
        <v>1286</v>
      </c>
      <c r="L345" t="s">
        <v>1287</v>
      </c>
      <c r="M345" t="s">
        <v>1288</v>
      </c>
      <c r="N345">
        <v>4</v>
      </c>
      <c r="O345" t="s">
        <v>749</v>
      </c>
      <c r="P345" t="s">
        <v>1636</v>
      </c>
    </row>
    <row r="346" spans="1:16" x14ac:dyDescent="0.25">
      <c r="A346" t="s">
        <v>1013</v>
      </c>
      <c r="B346">
        <v>82</v>
      </c>
      <c r="C346" t="s">
        <v>1283</v>
      </c>
      <c r="D346">
        <v>4</v>
      </c>
      <c r="E346" t="s">
        <v>1284</v>
      </c>
      <c r="F346">
        <v>85</v>
      </c>
      <c r="G346" t="s">
        <v>1285</v>
      </c>
      <c r="H346" t="s">
        <v>191</v>
      </c>
      <c r="J346" t="s">
        <v>191</v>
      </c>
      <c r="K346" t="s">
        <v>1286</v>
      </c>
      <c r="L346" t="s">
        <v>1287</v>
      </c>
      <c r="M346" t="s">
        <v>1288</v>
      </c>
      <c r="N346">
        <v>4</v>
      </c>
      <c r="O346" t="s">
        <v>749</v>
      </c>
      <c r="P346" t="s">
        <v>1637</v>
      </c>
    </row>
    <row r="347" spans="1:16" x14ac:dyDescent="0.25">
      <c r="A347" t="s">
        <v>1013</v>
      </c>
      <c r="B347">
        <v>83</v>
      </c>
      <c r="C347" t="s">
        <v>1283</v>
      </c>
      <c r="D347">
        <v>4</v>
      </c>
      <c r="E347" t="s">
        <v>1284</v>
      </c>
      <c r="F347">
        <v>81</v>
      </c>
      <c r="G347" t="s">
        <v>1285</v>
      </c>
      <c r="H347" t="s">
        <v>191</v>
      </c>
      <c r="J347" t="s">
        <v>191</v>
      </c>
      <c r="K347" t="s">
        <v>1286</v>
      </c>
      <c r="L347" t="s">
        <v>1287</v>
      </c>
      <c r="M347" t="s">
        <v>1288</v>
      </c>
      <c r="N347">
        <v>4</v>
      </c>
      <c r="O347" t="s">
        <v>749</v>
      </c>
      <c r="P347" t="s">
        <v>1638</v>
      </c>
    </row>
    <row r="348" spans="1:16" x14ac:dyDescent="0.25">
      <c r="A348" t="s">
        <v>1013</v>
      </c>
      <c r="B348">
        <v>84</v>
      </c>
      <c r="C348" t="s">
        <v>1283</v>
      </c>
      <c r="D348">
        <v>4</v>
      </c>
      <c r="E348" t="s">
        <v>1284</v>
      </c>
      <c r="F348">
        <v>84</v>
      </c>
      <c r="G348" t="s">
        <v>1285</v>
      </c>
      <c r="H348" t="s">
        <v>191</v>
      </c>
      <c r="J348" t="s">
        <v>191</v>
      </c>
      <c r="K348" t="s">
        <v>1286</v>
      </c>
      <c r="L348" t="s">
        <v>1287</v>
      </c>
      <c r="M348" t="s">
        <v>1288</v>
      </c>
      <c r="N348">
        <v>4</v>
      </c>
      <c r="O348" t="s">
        <v>749</v>
      </c>
      <c r="P348" t="s">
        <v>1639</v>
      </c>
    </row>
    <row r="349" spans="1:16" x14ac:dyDescent="0.25">
      <c r="A349" t="s">
        <v>1013</v>
      </c>
      <c r="B349">
        <v>85</v>
      </c>
      <c r="C349" t="s">
        <v>1283</v>
      </c>
      <c r="D349">
        <v>4</v>
      </c>
      <c r="E349" t="s">
        <v>1284</v>
      </c>
      <c r="F349">
        <v>89</v>
      </c>
      <c r="G349" t="s">
        <v>1285</v>
      </c>
      <c r="H349" t="s">
        <v>191</v>
      </c>
      <c r="J349" t="s">
        <v>191</v>
      </c>
      <c r="K349" t="s">
        <v>1286</v>
      </c>
      <c r="L349" t="s">
        <v>1287</v>
      </c>
      <c r="M349" t="s">
        <v>1288</v>
      </c>
      <c r="N349">
        <v>4</v>
      </c>
      <c r="O349" t="s">
        <v>749</v>
      </c>
      <c r="P349" t="s">
        <v>1640</v>
      </c>
    </row>
    <row r="350" spans="1:16" x14ac:dyDescent="0.25">
      <c r="A350" t="s">
        <v>1013</v>
      </c>
      <c r="B350">
        <v>86</v>
      </c>
      <c r="C350" t="s">
        <v>1283</v>
      </c>
      <c r="D350">
        <v>4</v>
      </c>
      <c r="E350" t="s">
        <v>1284</v>
      </c>
      <c r="F350">
        <v>94</v>
      </c>
      <c r="G350" t="s">
        <v>1285</v>
      </c>
      <c r="H350" t="s">
        <v>191</v>
      </c>
      <c r="J350" t="s">
        <v>191</v>
      </c>
      <c r="K350" t="s">
        <v>1286</v>
      </c>
      <c r="L350" t="s">
        <v>1287</v>
      </c>
      <c r="M350" t="s">
        <v>1288</v>
      </c>
      <c r="N350">
        <v>4</v>
      </c>
      <c r="O350" t="s">
        <v>749</v>
      </c>
      <c r="P350" t="s">
        <v>1641</v>
      </c>
    </row>
    <row r="351" spans="1:16" x14ac:dyDescent="0.25">
      <c r="A351" t="s">
        <v>1013</v>
      </c>
      <c r="B351">
        <v>87</v>
      </c>
      <c r="C351" t="s">
        <v>1283</v>
      </c>
      <c r="D351">
        <v>4</v>
      </c>
      <c r="E351" t="s">
        <v>1284</v>
      </c>
      <c r="F351">
        <v>93</v>
      </c>
      <c r="G351" t="s">
        <v>1285</v>
      </c>
      <c r="H351" t="s">
        <v>191</v>
      </c>
      <c r="J351" t="s">
        <v>191</v>
      </c>
      <c r="K351" t="s">
        <v>1286</v>
      </c>
      <c r="L351" t="s">
        <v>1287</v>
      </c>
      <c r="M351" t="s">
        <v>1288</v>
      </c>
      <c r="N351">
        <v>4</v>
      </c>
      <c r="O351" t="s">
        <v>749</v>
      </c>
      <c r="P351" t="s">
        <v>1642</v>
      </c>
    </row>
    <row r="352" spans="1:16" x14ac:dyDescent="0.25">
      <c r="A352" t="s">
        <v>1013</v>
      </c>
      <c r="B352">
        <v>88</v>
      </c>
      <c r="C352" t="s">
        <v>1283</v>
      </c>
      <c r="D352">
        <v>4</v>
      </c>
      <c r="E352" t="s">
        <v>1284</v>
      </c>
      <c r="F352">
        <v>92</v>
      </c>
      <c r="G352" t="s">
        <v>1285</v>
      </c>
      <c r="H352" t="s">
        <v>191</v>
      </c>
      <c r="J352" t="s">
        <v>191</v>
      </c>
      <c r="K352" t="s">
        <v>1286</v>
      </c>
      <c r="L352" t="s">
        <v>1287</v>
      </c>
      <c r="M352" t="s">
        <v>1288</v>
      </c>
      <c r="N352">
        <v>4</v>
      </c>
      <c r="O352" t="s">
        <v>749</v>
      </c>
      <c r="P352" t="s">
        <v>1643</v>
      </c>
    </row>
    <row r="353" spans="1:16" x14ac:dyDescent="0.25">
      <c r="A353" t="s">
        <v>1013</v>
      </c>
      <c r="B353">
        <v>89</v>
      </c>
      <c r="C353" t="s">
        <v>1283</v>
      </c>
      <c r="D353">
        <v>4</v>
      </c>
      <c r="E353" t="s">
        <v>1284</v>
      </c>
      <c r="F353">
        <v>91</v>
      </c>
      <c r="G353" t="s">
        <v>1285</v>
      </c>
      <c r="H353" t="s">
        <v>191</v>
      </c>
      <c r="J353" t="s">
        <v>191</v>
      </c>
      <c r="K353" t="s">
        <v>1286</v>
      </c>
      <c r="L353" t="s">
        <v>1287</v>
      </c>
      <c r="M353" t="s">
        <v>1288</v>
      </c>
      <c r="N353">
        <v>4</v>
      </c>
      <c r="O353" t="s">
        <v>749</v>
      </c>
      <c r="P353" t="s">
        <v>1644</v>
      </c>
    </row>
    <row r="354" spans="1:16" x14ac:dyDescent="0.25">
      <c r="A354" t="s">
        <v>1013</v>
      </c>
      <c r="B354">
        <v>90</v>
      </c>
      <c r="C354" t="s">
        <v>1283</v>
      </c>
      <c r="D354">
        <v>4</v>
      </c>
      <c r="E354" t="s">
        <v>1284</v>
      </c>
      <c r="F354">
        <v>86</v>
      </c>
      <c r="G354" t="s">
        <v>1285</v>
      </c>
      <c r="H354" t="s">
        <v>191</v>
      </c>
      <c r="J354" t="s">
        <v>191</v>
      </c>
      <c r="K354" t="s">
        <v>1286</v>
      </c>
      <c r="L354" t="s">
        <v>1287</v>
      </c>
      <c r="M354" t="s">
        <v>1288</v>
      </c>
      <c r="N354">
        <v>4</v>
      </c>
      <c r="O354" t="s">
        <v>749</v>
      </c>
      <c r="P354" t="s">
        <v>1645</v>
      </c>
    </row>
    <row r="355" spans="1:16" x14ac:dyDescent="0.25">
      <c r="A355" t="s">
        <v>1013</v>
      </c>
      <c r="B355">
        <v>91</v>
      </c>
      <c r="C355" t="s">
        <v>1283</v>
      </c>
      <c r="D355">
        <v>4</v>
      </c>
      <c r="E355" t="s">
        <v>1284</v>
      </c>
      <c r="F355">
        <v>91</v>
      </c>
      <c r="G355" t="s">
        <v>1285</v>
      </c>
      <c r="H355" t="s">
        <v>191</v>
      </c>
      <c r="J355" t="s">
        <v>191</v>
      </c>
      <c r="K355" t="s">
        <v>1286</v>
      </c>
      <c r="L355" t="s">
        <v>1287</v>
      </c>
      <c r="M355" t="s">
        <v>1288</v>
      </c>
      <c r="N355">
        <v>4</v>
      </c>
      <c r="O355" t="s">
        <v>749</v>
      </c>
      <c r="P355" t="s">
        <v>1646</v>
      </c>
    </row>
    <row r="356" spans="1:16" x14ac:dyDescent="0.25">
      <c r="A356" t="s">
        <v>1013</v>
      </c>
      <c r="B356">
        <v>92</v>
      </c>
      <c r="C356" t="s">
        <v>1283</v>
      </c>
      <c r="D356">
        <v>4</v>
      </c>
      <c r="E356" t="s">
        <v>1284</v>
      </c>
      <c r="F356">
        <v>81</v>
      </c>
      <c r="G356" t="s">
        <v>1285</v>
      </c>
      <c r="H356" t="s">
        <v>191</v>
      </c>
      <c r="J356" t="s">
        <v>191</v>
      </c>
      <c r="K356" t="s">
        <v>1286</v>
      </c>
      <c r="L356" t="s">
        <v>1287</v>
      </c>
      <c r="M356" t="s">
        <v>1288</v>
      </c>
      <c r="N356">
        <v>4</v>
      </c>
      <c r="O356" t="s">
        <v>749</v>
      </c>
      <c r="P356" t="s">
        <v>1647</v>
      </c>
    </row>
    <row r="357" spans="1:16" x14ac:dyDescent="0.25">
      <c r="A357" t="s">
        <v>1013</v>
      </c>
      <c r="B357">
        <v>93</v>
      </c>
      <c r="C357" t="s">
        <v>1283</v>
      </c>
      <c r="D357">
        <v>4</v>
      </c>
      <c r="E357" t="s">
        <v>1284</v>
      </c>
      <c r="F357">
        <v>75</v>
      </c>
      <c r="G357" t="s">
        <v>1285</v>
      </c>
      <c r="H357" t="s">
        <v>191</v>
      </c>
      <c r="J357" t="s">
        <v>191</v>
      </c>
      <c r="K357" t="s">
        <v>1286</v>
      </c>
      <c r="L357" t="s">
        <v>1287</v>
      </c>
      <c r="M357" t="s">
        <v>1288</v>
      </c>
      <c r="N357">
        <v>4</v>
      </c>
      <c r="O357" t="s">
        <v>749</v>
      </c>
      <c r="P357" t="s">
        <v>1648</v>
      </c>
    </row>
    <row r="358" spans="1:16" x14ac:dyDescent="0.25">
      <c r="A358" t="s">
        <v>1013</v>
      </c>
      <c r="B358">
        <v>94</v>
      </c>
      <c r="C358" t="s">
        <v>1283</v>
      </c>
      <c r="D358">
        <v>4</v>
      </c>
      <c r="E358" t="s">
        <v>1284</v>
      </c>
      <c r="F358">
        <v>88</v>
      </c>
      <c r="G358" t="s">
        <v>1285</v>
      </c>
      <c r="H358" t="s">
        <v>191</v>
      </c>
      <c r="J358" t="s">
        <v>191</v>
      </c>
      <c r="K358" t="s">
        <v>1286</v>
      </c>
      <c r="L358" t="s">
        <v>1287</v>
      </c>
      <c r="M358" t="s">
        <v>1288</v>
      </c>
      <c r="N358">
        <v>4</v>
      </c>
      <c r="O358" t="s">
        <v>749</v>
      </c>
      <c r="P358" t="s">
        <v>1649</v>
      </c>
    </row>
    <row r="359" spans="1:16" x14ac:dyDescent="0.25">
      <c r="A359" t="s">
        <v>1013</v>
      </c>
      <c r="B359">
        <v>95</v>
      </c>
      <c r="C359" t="s">
        <v>1283</v>
      </c>
      <c r="D359">
        <v>4</v>
      </c>
      <c r="E359" t="s">
        <v>1284</v>
      </c>
      <c r="F359">
        <v>94</v>
      </c>
      <c r="G359" t="s">
        <v>1285</v>
      </c>
      <c r="H359" t="s">
        <v>191</v>
      </c>
      <c r="J359" t="s">
        <v>191</v>
      </c>
      <c r="K359" t="s">
        <v>1286</v>
      </c>
      <c r="L359" t="s">
        <v>1287</v>
      </c>
      <c r="M359" t="s">
        <v>1288</v>
      </c>
      <c r="N359">
        <v>4</v>
      </c>
      <c r="O359" t="s">
        <v>749</v>
      </c>
      <c r="P359" t="s">
        <v>1650</v>
      </c>
    </row>
    <row r="360" spans="1:16" x14ac:dyDescent="0.25">
      <c r="A360" t="s">
        <v>1013</v>
      </c>
      <c r="B360">
        <v>96</v>
      </c>
      <c r="C360" t="s">
        <v>1283</v>
      </c>
      <c r="D360">
        <v>4</v>
      </c>
      <c r="E360" t="s">
        <v>1284</v>
      </c>
      <c r="F360">
        <v>91</v>
      </c>
      <c r="G360" t="s">
        <v>1285</v>
      </c>
      <c r="H360" t="s">
        <v>191</v>
      </c>
      <c r="J360" t="s">
        <v>191</v>
      </c>
      <c r="K360" t="s">
        <v>1286</v>
      </c>
      <c r="L360" t="s">
        <v>1287</v>
      </c>
      <c r="M360" t="s">
        <v>1288</v>
      </c>
      <c r="N360">
        <v>4</v>
      </c>
      <c r="O360" t="s">
        <v>749</v>
      </c>
      <c r="P360" t="s">
        <v>1651</v>
      </c>
    </row>
    <row r="361" spans="1:16" x14ac:dyDescent="0.25">
      <c r="A361" t="s">
        <v>1013</v>
      </c>
      <c r="B361">
        <v>97</v>
      </c>
      <c r="C361" t="s">
        <v>1283</v>
      </c>
      <c r="D361">
        <v>4</v>
      </c>
      <c r="E361" t="s">
        <v>1284</v>
      </c>
      <c r="F361">
        <v>96</v>
      </c>
      <c r="G361" t="s">
        <v>1285</v>
      </c>
      <c r="H361" t="s">
        <v>191</v>
      </c>
      <c r="J361" t="s">
        <v>191</v>
      </c>
      <c r="K361" t="s">
        <v>1286</v>
      </c>
      <c r="L361" t="s">
        <v>1287</v>
      </c>
      <c r="M361" t="s">
        <v>1288</v>
      </c>
      <c r="N361">
        <v>4</v>
      </c>
      <c r="O361" t="s">
        <v>749</v>
      </c>
      <c r="P361" t="s">
        <v>1652</v>
      </c>
    </row>
    <row r="362" spans="1:16" x14ac:dyDescent="0.25">
      <c r="A362" t="s">
        <v>1013</v>
      </c>
      <c r="B362">
        <v>98</v>
      </c>
      <c r="C362" t="s">
        <v>1283</v>
      </c>
      <c r="D362">
        <v>4</v>
      </c>
      <c r="E362" t="s">
        <v>1284</v>
      </c>
      <c r="F362">
        <v>92</v>
      </c>
      <c r="G362" t="s">
        <v>1285</v>
      </c>
      <c r="H362" t="s">
        <v>191</v>
      </c>
      <c r="J362" t="s">
        <v>191</v>
      </c>
      <c r="K362" t="s">
        <v>1286</v>
      </c>
      <c r="L362" t="s">
        <v>1287</v>
      </c>
      <c r="M362" t="s">
        <v>1288</v>
      </c>
      <c r="N362">
        <v>4</v>
      </c>
      <c r="O362" t="s">
        <v>749</v>
      </c>
      <c r="P362" t="s">
        <v>1653</v>
      </c>
    </row>
    <row r="363" spans="1:16" x14ac:dyDescent="0.25">
      <c r="A363" t="s">
        <v>1013</v>
      </c>
      <c r="B363">
        <v>99</v>
      </c>
      <c r="C363" t="s">
        <v>1283</v>
      </c>
      <c r="D363">
        <v>4</v>
      </c>
      <c r="E363" t="s">
        <v>1284</v>
      </c>
      <c r="F363">
        <v>92</v>
      </c>
      <c r="G363" t="s">
        <v>1285</v>
      </c>
      <c r="H363" t="s">
        <v>191</v>
      </c>
      <c r="J363" t="s">
        <v>191</v>
      </c>
      <c r="K363" t="s">
        <v>1286</v>
      </c>
      <c r="L363" t="s">
        <v>1287</v>
      </c>
      <c r="M363" t="s">
        <v>1288</v>
      </c>
      <c r="N363">
        <v>4</v>
      </c>
      <c r="O363" t="s">
        <v>749</v>
      </c>
      <c r="P363" t="s">
        <v>1654</v>
      </c>
    </row>
    <row r="364" spans="1:16" x14ac:dyDescent="0.25">
      <c r="A364" t="s">
        <v>1013</v>
      </c>
      <c r="B364">
        <v>100</v>
      </c>
      <c r="C364" t="s">
        <v>1283</v>
      </c>
      <c r="D364">
        <v>4</v>
      </c>
      <c r="E364" t="s">
        <v>1284</v>
      </c>
      <c r="F364">
        <v>95</v>
      </c>
      <c r="G364" t="s">
        <v>1285</v>
      </c>
      <c r="H364" t="s">
        <v>191</v>
      </c>
      <c r="J364" t="s">
        <v>191</v>
      </c>
      <c r="K364" t="s">
        <v>1286</v>
      </c>
      <c r="L364" t="s">
        <v>1287</v>
      </c>
      <c r="M364" t="s">
        <v>1288</v>
      </c>
      <c r="N364">
        <v>4</v>
      </c>
      <c r="O364" t="s">
        <v>749</v>
      </c>
      <c r="P364" t="s">
        <v>1655</v>
      </c>
    </row>
    <row r="365" spans="1:16" x14ac:dyDescent="0.25">
      <c r="A365" t="s">
        <v>1013</v>
      </c>
      <c r="B365">
        <v>101</v>
      </c>
      <c r="C365" t="s">
        <v>1283</v>
      </c>
      <c r="D365">
        <v>4</v>
      </c>
      <c r="E365" t="s">
        <v>1284</v>
      </c>
      <c r="F365">
        <v>92</v>
      </c>
      <c r="G365" t="s">
        <v>1285</v>
      </c>
      <c r="H365" t="s">
        <v>191</v>
      </c>
      <c r="J365" t="s">
        <v>191</v>
      </c>
      <c r="K365" t="s">
        <v>1286</v>
      </c>
      <c r="L365" t="s">
        <v>1287</v>
      </c>
      <c r="M365" t="s">
        <v>1288</v>
      </c>
      <c r="N365">
        <v>4</v>
      </c>
      <c r="O365" t="s">
        <v>749</v>
      </c>
      <c r="P365" t="s">
        <v>1656</v>
      </c>
    </row>
    <row r="366" spans="1:16" x14ac:dyDescent="0.25">
      <c r="A366" t="s">
        <v>1013</v>
      </c>
      <c r="B366">
        <v>102</v>
      </c>
      <c r="C366" t="s">
        <v>1283</v>
      </c>
      <c r="D366">
        <v>4</v>
      </c>
      <c r="E366" t="s">
        <v>1284</v>
      </c>
      <c r="F366">
        <v>71</v>
      </c>
      <c r="G366" t="s">
        <v>1285</v>
      </c>
      <c r="H366" t="s">
        <v>191</v>
      </c>
      <c r="J366" t="s">
        <v>191</v>
      </c>
      <c r="K366" t="s">
        <v>1286</v>
      </c>
      <c r="L366" t="s">
        <v>1287</v>
      </c>
      <c r="M366" t="s">
        <v>1288</v>
      </c>
      <c r="N366">
        <v>4</v>
      </c>
      <c r="O366" t="s">
        <v>749</v>
      </c>
      <c r="P366" t="s">
        <v>1657</v>
      </c>
    </row>
    <row r="367" spans="1:16" x14ac:dyDescent="0.25">
      <c r="A367" t="s">
        <v>1013</v>
      </c>
      <c r="B367">
        <v>103</v>
      </c>
      <c r="C367" t="s">
        <v>1283</v>
      </c>
      <c r="D367">
        <v>4</v>
      </c>
      <c r="E367" t="s">
        <v>1284</v>
      </c>
      <c r="F367">
        <v>88</v>
      </c>
      <c r="G367" t="s">
        <v>1285</v>
      </c>
      <c r="H367" t="s">
        <v>191</v>
      </c>
      <c r="J367" t="s">
        <v>191</v>
      </c>
      <c r="K367" t="s">
        <v>1286</v>
      </c>
      <c r="L367" t="s">
        <v>1287</v>
      </c>
      <c r="M367" t="s">
        <v>1288</v>
      </c>
      <c r="N367">
        <v>4</v>
      </c>
      <c r="O367" t="s">
        <v>749</v>
      </c>
      <c r="P367" t="s">
        <v>1658</v>
      </c>
    </row>
    <row r="368" spans="1:16" x14ac:dyDescent="0.25">
      <c r="A368" t="s">
        <v>1013</v>
      </c>
      <c r="B368">
        <v>104</v>
      </c>
      <c r="C368" t="s">
        <v>1283</v>
      </c>
      <c r="D368">
        <v>4</v>
      </c>
      <c r="E368" t="s">
        <v>1284</v>
      </c>
      <c r="F368">
        <v>92</v>
      </c>
      <c r="G368" t="s">
        <v>1285</v>
      </c>
      <c r="H368" t="s">
        <v>191</v>
      </c>
      <c r="J368" t="s">
        <v>191</v>
      </c>
      <c r="K368" t="s">
        <v>1286</v>
      </c>
      <c r="L368" t="s">
        <v>1287</v>
      </c>
      <c r="M368" t="s">
        <v>1288</v>
      </c>
      <c r="N368">
        <v>4</v>
      </c>
      <c r="O368" t="s">
        <v>749</v>
      </c>
      <c r="P368" t="s">
        <v>1659</v>
      </c>
    </row>
    <row r="369" spans="1:16" x14ac:dyDescent="0.25">
      <c r="A369" t="s">
        <v>1013</v>
      </c>
      <c r="B369">
        <v>105</v>
      </c>
      <c r="C369" t="s">
        <v>1283</v>
      </c>
      <c r="D369">
        <v>4</v>
      </c>
      <c r="E369" t="s">
        <v>1284</v>
      </c>
      <c r="F369">
        <v>86</v>
      </c>
      <c r="G369" t="s">
        <v>1285</v>
      </c>
      <c r="H369" t="s">
        <v>191</v>
      </c>
      <c r="J369" t="s">
        <v>191</v>
      </c>
      <c r="K369" t="s">
        <v>1286</v>
      </c>
      <c r="L369" t="s">
        <v>1287</v>
      </c>
      <c r="M369" t="s">
        <v>1288</v>
      </c>
      <c r="N369">
        <v>4</v>
      </c>
      <c r="O369" t="s">
        <v>749</v>
      </c>
      <c r="P369" t="s">
        <v>1660</v>
      </c>
    </row>
    <row r="370" spans="1:16" x14ac:dyDescent="0.25">
      <c r="A370" t="s">
        <v>1013</v>
      </c>
      <c r="B370">
        <v>106</v>
      </c>
      <c r="C370" t="s">
        <v>1283</v>
      </c>
      <c r="D370">
        <v>4</v>
      </c>
      <c r="E370" t="s">
        <v>1284</v>
      </c>
      <c r="F370">
        <v>86</v>
      </c>
      <c r="G370" t="s">
        <v>1285</v>
      </c>
      <c r="H370" t="s">
        <v>191</v>
      </c>
      <c r="J370" t="s">
        <v>191</v>
      </c>
      <c r="K370" t="s">
        <v>1286</v>
      </c>
      <c r="L370" t="s">
        <v>1287</v>
      </c>
      <c r="M370" t="s">
        <v>1288</v>
      </c>
      <c r="N370">
        <v>4</v>
      </c>
      <c r="O370" t="s">
        <v>749</v>
      </c>
      <c r="P370" t="s">
        <v>1661</v>
      </c>
    </row>
    <row r="371" spans="1:16" x14ac:dyDescent="0.25">
      <c r="A371" t="s">
        <v>1013</v>
      </c>
      <c r="B371">
        <v>107</v>
      </c>
      <c r="C371" t="s">
        <v>1283</v>
      </c>
      <c r="D371">
        <v>4</v>
      </c>
      <c r="E371" t="s">
        <v>1284</v>
      </c>
      <c r="F371">
        <v>84</v>
      </c>
      <c r="G371" t="s">
        <v>1285</v>
      </c>
      <c r="H371" t="s">
        <v>191</v>
      </c>
      <c r="J371" t="s">
        <v>191</v>
      </c>
      <c r="K371" t="s">
        <v>1286</v>
      </c>
      <c r="L371" t="s">
        <v>1287</v>
      </c>
      <c r="M371" t="s">
        <v>1288</v>
      </c>
      <c r="N371">
        <v>4</v>
      </c>
      <c r="O371" t="s">
        <v>749</v>
      </c>
      <c r="P371" t="s">
        <v>1662</v>
      </c>
    </row>
    <row r="372" spans="1:16" x14ac:dyDescent="0.25">
      <c r="A372" t="s">
        <v>1013</v>
      </c>
      <c r="B372">
        <v>108</v>
      </c>
      <c r="C372" t="s">
        <v>1283</v>
      </c>
      <c r="D372">
        <v>4</v>
      </c>
      <c r="E372" t="s">
        <v>1284</v>
      </c>
      <c r="F372">
        <v>86</v>
      </c>
      <c r="G372" t="s">
        <v>1285</v>
      </c>
      <c r="H372" t="s">
        <v>191</v>
      </c>
      <c r="J372" t="s">
        <v>191</v>
      </c>
      <c r="K372" t="s">
        <v>1286</v>
      </c>
      <c r="L372" t="s">
        <v>1287</v>
      </c>
      <c r="M372" t="s">
        <v>1288</v>
      </c>
      <c r="N372">
        <v>4</v>
      </c>
      <c r="O372" t="s">
        <v>749</v>
      </c>
      <c r="P372" t="s">
        <v>1663</v>
      </c>
    </row>
    <row r="373" spans="1:16" x14ac:dyDescent="0.25">
      <c r="A373" t="s">
        <v>1013</v>
      </c>
      <c r="B373">
        <v>109</v>
      </c>
      <c r="C373" t="s">
        <v>1283</v>
      </c>
      <c r="D373">
        <v>4</v>
      </c>
      <c r="E373" t="s">
        <v>1284</v>
      </c>
      <c r="F373">
        <v>71</v>
      </c>
      <c r="G373" t="s">
        <v>1285</v>
      </c>
      <c r="H373" t="s">
        <v>191</v>
      </c>
      <c r="J373" t="s">
        <v>191</v>
      </c>
      <c r="K373" t="s">
        <v>1286</v>
      </c>
      <c r="L373" t="s">
        <v>1287</v>
      </c>
      <c r="M373" t="s">
        <v>1288</v>
      </c>
      <c r="N373">
        <v>4</v>
      </c>
      <c r="O373" t="s">
        <v>749</v>
      </c>
      <c r="P373" t="s">
        <v>1664</v>
      </c>
    </row>
    <row r="374" spans="1:16" x14ac:dyDescent="0.25">
      <c r="A374" t="s">
        <v>1013</v>
      </c>
      <c r="B374">
        <v>110</v>
      </c>
      <c r="C374" t="s">
        <v>1283</v>
      </c>
      <c r="D374">
        <v>4</v>
      </c>
      <c r="E374" t="s">
        <v>1284</v>
      </c>
      <c r="F374">
        <v>70</v>
      </c>
      <c r="G374" t="s">
        <v>1285</v>
      </c>
      <c r="H374" t="s">
        <v>191</v>
      </c>
      <c r="J374" t="s">
        <v>191</v>
      </c>
      <c r="K374" t="s">
        <v>1286</v>
      </c>
      <c r="L374" t="s">
        <v>1287</v>
      </c>
      <c r="M374" t="s">
        <v>1288</v>
      </c>
      <c r="N374">
        <v>4</v>
      </c>
      <c r="O374" t="s">
        <v>749</v>
      </c>
      <c r="P374" t="s">
        <v>1665</v>
      </c>
    </row>
    <row r="375" spans="1:16" x14ac:dyDescent="0.25">
      <c r="A375" t="s">
        <v>1013</v>
      </c>
      <c r="B375">
        <v>111</v>
      </c>
      <c r="C375" t="s">
        <v>1283</v>
      </c>
      <c r="D375">
        <v>4</v>
      </c>
      <c r="E375" t="s">
        <v>1284</v>
      </c>
      <c r="F375">
        <v>81</v>
      </c>
      <c r="G375" t="s">
        <v>1285</v>
      </c>
      <c r="H375" t="s">
        <v>191</v>
      </c>
      <c r="J375" t="s">
        <v>191</v>
      </c>
      <c r="K375" t="s">
        <v>1286</v>
      </c>
      <c r="L375" t="s">
        <v>1287</v>
      </c>
      <c r="M375" t="s">
        <v>1288</v>
      </c>
      <c r="N375">
        <v>4</v>
      </c>
      <c r="O375" t="s">
        <v>749</v>
      </c>
      <c r="P375" t="s">
        <v>1666</v>
      </c>
    </row>
    <row r="376" spans="1:16" x14ac:dyDescent="0.25">
      <c r="A376" t="s">
        <v>1013</v>
      </c>
      <c r="B376">
        <v>112</v>
      </c>
      <c r="C376" t="s">
        <v>1283</v>
      </c>
      <c r="D376">
        <v>4</v>
      </c>
      <c r="E376" t="s">
        <v>1284</v>
      </c>
      <c r="F376">
        <v>85</v>
      </c>
      <c r="G376" t="s">
        <v>1285</v>
      </c>
      <c r="H376" t="s">
        <v>191</v>
      </c>
      <c r="J376" t="s">
        <v>191</v>
      </c>
      <c r="K376" t="s">
        <v>1286</v>
      </c>
      <c r="L376" t="s">
        <v>1287</v>
      </c>
      <c r="M376" t="s">
        <v>1288</v>
      </c>
      <c r="N376">
        <v>4</v>
      </c>
      <c r="O376" t="s">
        <v>749</v>
      </c>
      <c r="P376" t="s">
        <v>1667</v>
      </c>
    </row>
    <row r="377" spans="1:16" x14ac:dyDescent="0.25">
      <c r="A377" t="s">
        <v>1013</v>
      </c>
      <c r="B377">
        <v>113</v>
      </c>
      <c r="C377" t="s">
        <v>1283</v>
      </c>
      <c r="D377">
        <v>4</v>
      </c>
      <c r="E377" t="s">
        <v>1284</v>
      </c>
      <c r="F377">
        <v>87</v>
      </c>
      <c r="G377" t="s">
        <v>1285</v>
      </c>
      <c r="H377" t="s">
        <v>191</v>
      </c>
      <c r="J377" t="s">
        <v>191</v>
      </c>
      <c r="K377" t="s">
        <v>1286</v>
      </c>
      <c r="L377" t="s">
        <v>1287</v>
      </c>
      <c r="M377" t="s">
        <v>1288</v>
      </c>
      <c r="N377">
        <v>4</v>
      </c>
      <c r="O377" t="s">
        <v>749</v>
      </c>
      <c r="P377" t="s">
        <v>1668</v>
      </c>
    </row>
    <row r="378" spans="1:16" x14ac:dyDescent="0.25">
      <c r="A378" t="s">
        <v>1013</v>
      </c>
      <c r="B378">
        <v>114</v>
      </c>
      <c r="C378" t="s">
        <v>1283</v>
      </c>
      <c r="D378">
        <v>4</v>
      </c>
      <c r="E378" t="s">
        <v>1284</v>
      </c>
      <c r="F378">
        <v>90</v>
      </c>
      <c r="G378" t="s">
        <v>1285</v>
      </c>
      <c r="H378" t="s">
        <v>191</v>
      </c>
      <c r="J378" t="s">
        <v>191</v>
      </c>
      <c r="K378" t="s">
        <v>1286</v>
      </c>
      <c r="L378" t="s">
        <v>1287</v>
      </c>
      <c r="M378" t="s">
        <v>1288</v>
      </c>
      <c r="N378">
        <v>4</v>
      </c>
      <c r="O378" t="s">
        <v>749</v>
      </c>
      <c r="P378" t="s">
        <v>1669</v>
      </c>
    </row>
    <row r="379" spans="1:16" x14ac:dyDescent="0.25">
      <c r="A379" t="s">
        <v>1013</v>
      </c>
      <c r="B379">
        <v>115</v>
      </c>
      <c r="C379" t="s">
        <v>1283</v>
      </c>
      <c r="D379">
        <v>4</v>
      </c>
      <c r="E379" t="s">
        <v>1284</v>
      </c>
      <c r="F379">
        <v>93</v>
      </c>
      <c r="G379" t="s">
        <v>1285</v>
      </c>
      <c r="H379" t="s">
        <v>191</v>
      </c>
      <c r="J379" t="s">
        <v>191</v>
      </c>
      <c r="K379" t="s">
        <v>1286</v>
      </c>
      <c r="L379" t="s">
        <v>1287</v>
      </c>
      <c r="M379" t="s">
        <v>1288</v>
      </c>
      <c r="N379">
        <v>4</v>
      </c>
      <c r="O379" t="s">
        <v>749</v>
      </c>
      <c r="P379" t="s">
        <v>1670</v>
      </c>
    </row>
    <row r="380" spans="1:16" x14ac:dyDescent="0.25">
      <c r="A380" t="s">
        <v>1013</v>
      </c>
      <c r="B380">
        <v>116</v>
      </c>
      <c r="C380" t="s">
        <v>1283</v>
      </c>
      <c r="D380">
        <v>4</v>
      </c>
      <c r="E380" t="s">
        <v>1284</v>
      </c>
      <c r="F380">
        <v>88</v>
      </c>
      <c r="G380" t="s">
        <v>1285</v>
      </c>
      <c r="H380" t="s">
        <v>191</v>
      </c>
      <c r="J380" t="s">
        <v>191</v>
      </c>
      <c r="K380" t="s">
        <v>1286</v>
      </c>
      <c r="L380" t="s">
        <v>1287</v>
      </c>
      <c r="M380" t="s">
        <v>1288</v>
      </c>
      <c r="N380">
        <v>4</v>
      </c>
      <c r="O380" t="s">
        <v>749</v>
      </c>
      <c r="P380" t="s">
        <v>1671</v>
      </c>
    </row>
    <row r="381" spans="1:16" x14ac:dyDescent="0.25">
      <c r="A381" t="s">
        <v>1013</v>
      </c>
      <c r="B381">
        <v>117</v>
      </c>
      <c r="C381" t="s">
        <v>1283</v>
      </c>
      <c r="D381">
        <v>4</v>
      </c>
      <c r="E381" t="s">
        <v>1284</v>
      </c>
      <c r="F381">
        <v>93</v>
      </c>
      <c r="G381" t="s">
        <v>1285</v>
      </c>
      <c r="H381" t="s">
        <v>191</v>
      </c>
      <c r="J381" t="s">
        <v>191</v>
      </c>
      <c r="K381" t="s">
        <v>1286</v>
      </c>
      <c r="L381" t="s">
        <v>1287</v>
      </c>
      <c r="M381" t="s">
        <v>1288</v>
      </c>
      <c r="N381">
        <v>4</v>
      </c>
      <c r="O381" t="s">
        <v>749</v>
      </c>
      <c r="P381" t="s">
        <v>1672</v>
      </c>
    </row>
    <row r="382" spans="1:16" x14ac:dyDescent="0.25">
      <c r="A382" t="s">
        <v>1013</v>
      </c>
      <c r="B382">
        <v>118</v>
      </c>
      <c r="C382" t="s">
        <v>1283</v>
      </c>
      <c r="D382">
        <v>4</v>
      </c>
      <c r="E382" t="s">
        <v>1284</v>
      </c>
      <c r="F382">
        <v>82</v>
      </c>
      <c r="G382" t="s">
        <v>1285</v>
      </c>
      <c r="H382" t="s">
        <v>191</v>
      </c>
      <c r="J382" t="s">
        <v>191</v>
      </c>
      <c r="K382" t="s">
        <v>1286</v>
      </c>
      <c r="L382" t="s">
        <v>1287</v>
      </c>
      <c r="M382" t="s">
        <v>1288</v>
      </c>
      <c r="N382">
        <v>4</v>
      </c>
      <c r="O382" t="s">
        <v>749</v>
      </c>
      <c r="P382" t="s">
        <v>1673</v>
      </c>
    </row>
    <row r="383" spans="1:16" x14ac:dyDescent="0.25">
      <c r="A383" t="s">
        <v>1013</v>
      </c>
      <c r="B383">
        <v>119</v>
      </c>
      <c r="C383" t="s">
        <v>1283</v>
      </c>
      <c r="D383">
        <v>4</v>
      </c>
      <c r="E383" t="s">
        <v>1284</v>
      </c>
      <c r="F383">
        <v>83</v>
      </c>
      <c r="G383" t="s">
        <v>1285</v>
      </c>
      <c r="H383" t="s">
        <v>191</v>
      </c>
      <c r="J383" t="s">
        <v>191</v>
      </c>
      <c r="K383" t="s">
        <v>1286</v>
      </c>
      <c r="L383" t="s">
        <v>1287</v>
      </c>
      <c r="M383" t="s">
        <v>1288</v>
      </c>
      <c r="N383">
        <v>4</v>
      </c>
      <c r="O383" t="s">
        <v>749</v>
      </c>
      <c r="P383" t="s">
        <v>1674</v>
      </c>
    </row>
    <row r="384" spans="1:16" x14ac:dyDescent="0.25">
      <c r="A384" t="s">
        <v>1013</v>
      </c>
      <c r="B384">
        <v>120</v>
      </c>
      <c r="C384" t="s">
        <v>1283</v>
      </c>
      <c r="D384">
        <v>4</v>
      </c>
      <c r="E384" t="s">
        <v>1284</v>
      </c>
      <c r="F384">
        <v>88</v>
      </c>
      <c r="G384" t="s">
        <v>1285</v>
      </c>
      <c r="H384" t="s">
        <v>191</v>
      </c>
      <c r="J384" t="s">
        <v>191</v>
      </c>
      <c r="K384" t="s">
        <v>1286</v>
      </c>
      <c r="L384" t="s">
        <v>1287</v>
      </c>
      <c r="M384" t="s">
        <v>1288</v>
      </c>
      <c r="N384">
        <v>4</v>
      </c>
      <c r="O384" t="s">
        <v>749</v>
      </c>
      <c r="P384" t="s">
        <v>1675</v>
      </c>
    </row>
    <row r="385" spans="1:16" x14ac:dyDescent="0.25">
      <c r="A385" t="s">
        <v>1013</v>
      </c>
      <c r="B385">
        <v>121</v>
      </c>
      <c r="C385" t="s">
        <v>1283</v>
      </c>
      <c r="D385">
        <v>4</v>
      </c>
      <c r="E385" t="s">
        <v>1284</v>
      </c>
      <c r="F385">
        <v>87</v>
      </c>
      <c r="G385" t="s">
        <v>1285</v>
      </c>
      <c r="H385" t="s">
        <v>191</v>
      </c>
      <c r="J385" t="s">
        <v>191</v>
      </c>
      <c r="K385" t="s">
        <v>1286</v>
      </c>
      <c r="L385" t="s">
        <v>1287</v>
      </c>
      <c r="M385" t="s">
        <v>1288</v>
      </c>
      <c r="N385">
        <v>4</v>
      </c>
      <c r="O385" t="s">
        <v>749</v>
      </c>
      <c r="P385" t="s">
        <v>1676</v>
      </c>
    </row>
    <row r="386" spans="1:16" x14ac:dyDescent="0.25">
      <c r="A386" t="s">
        <v>1013</v>
      </c>
      <c r="B386">
        <v>122</v>
      </c>
      <c r="C386" t="s">
        <v>1283</v>
      </c>
      <c r="D386">
        <v>4</v>
      </c>
      <c r="E386" t="s">
        <v>1284</v>
      </c>
      <c r="F386">
        <v>72</v>
      </c>
      <c r="G386" t="s">
        <v>1285</v>
      </c>
      <c r="H386" t="s">
        <v>191</v>
      </c>
      <c r="J386" t="s">
        <v>191</v>
      </c>
      <c r="K386" t="s">
        <v>1286</v>
      </c>
      <c r="L386" t="s">
        <v>1287</v>
      </c>
      <c r="M386" t="s">
        <v>1288</v>
      </c>
      <c r="N386">
        <v>4</v>
      </c>
      <c r="O386" t="s">
        <v>749</v>
      </c>
      <c r="P386" t="s">
        <v>1677</v>
      </c>
    </row>
    <row r="387" spans="1:16" x14ac:dyDescent="0.25">
      <c r="A387" t="s">
        <v>1013</v>
      </c>
      <c r="B387">
        <v>123</v>
      </c>
      <c r="C387" t="s">
        <v>1283</v>
      </c>
      <c r="D387">
        <v>4</v>
      </c>
      <c r="E387" t="s">
        <v>1284</v>
      </c>
      <c r="F387">
        <v>86</v>
      </c>
      <c r="G387" t="s">
        <v>1285</v>
      </c>
      <c r="H387" t="s">
        <v>191</v>
      </c>
      <c r="J387" t="s">
        <v>191</v>
      </c>
      <c r="K387" t="s">
        <v>1286</v>
      </c>
      <c r="L387" t="s">
        <v>1287</v>
      </c>
      <c r="M387" t="s">
        <v>1288</v>
      </c>
      <c r="N387">
        <v>4</v>
      </c>
      <c r="O387" t="s">
        <v>749</v>
      </c>
      <c r="P387" t="s">
        <v>1678</v>
      </c>
    </row>
    <row r="388" spans="1:16" x14ac:dyDescent="0.25">
      <c r="A388" t="s">
        <v>1013</v>
      </c>
      <c r="B388">
        <v>124</v>
      </c>
      <c r="C388" t="s">
        <v>1283</v>
      </c>
      <c r="D388">
        <v>4</v>
      </c>
      <c r="E388" t="s">
        <v>1284</v>
      </c>
      <c r="F388">
        <v>95</v>
      </c>
      <c r="G388" t="s">
        <v>1285</v>
      </c>
      <c r="H388" t="s">
        <v>191</v>
      </c>
      <c r="J388" t="s">
        <v>191</v>
      </c>
      <c r="K388" t="s">
        <v>1286</v>
      </c>
      <c r="L388" t="s">
        <v>1287</v>
      </c>
      <c r="M388" t="s">
        <v>1288</v>
      </c>
      <c r="N388">
        <v>4</v>
      </c>
      <c r="O388" t="s">
        <v>749</v>
      </c>
      <c r="P388" t="s">
        <v>1679</v>
      </c>
    </row>
    <row r="389" spans="1:16" x14ac:dyDescent="0.25">
      <c r="A389" t="s">
        <v>1013</v>
      </c>
      <c r="B389">
        <v>125</v>
      </c>
      <c r="C389" t="s">
        <v>1283</v>
      </c>
      <c r="D389">
        <v>4</v>
      </c>
      <c r="E389" t="s">
        <v>1284</v>
      </c>
      <c r="F389">
        <v>93</v>
      </c>
      <c r="G389" t="s">
        <v>1285</v>
      </c>
      <c r="H389" t="s">
        <v>191</v>
      </c>
      <c r="J389" t="s">
        <v>191</v>
      </c>
      <c r="K389" t="s">
        <v>1286</v>
      </c>
      <c r="L389" t="s">
        <v>1287</v>
      </c>
      <c r="M389" t="s">
        <v>1288</v>
      </c>
      <c r="N389">
        <v>4</v>
      </c>
      <c r="O389" t="s">
        <v>749</v>
      </c>
      <c r="P389" t="s">
        <v>1680</v>
      </c>
    </row>
    <row r="390" spans="1:16" x14ac:dyDescent="0.25">
      <c r="A390" t="s">
        <v>1013</v>
      </c>
      <c r="B390">
        <v>126</v>
      </c>
      <c r="C390" t="s">
        <v>1283</v>
      </c>
      <c r="D390">
        <v>4</v>
      </c>
      <c r="E390" t="s">
        <v>1284</v>
      </c>
      <c r="F390">
        <v>87</v>
      </c>
      <c r="G390" t="s">
        <v>1285</v>
      </c>
      <c r="H390" t="s">
        <v>191</v>
      </c>
      <c r="J390" t="s">
        <v>191</v>
      </c>
      <c r="K390" t="s">
        <v>1286</v>
      </c>
      <c r="L390" t="s">
        <v>1287</v>
      </c>
      <c r="M390" t="s">
        <v>1288</v>
      </c>
      <c r="N390">
        <v>4</v>
      </c>
      <c r="O390" t="s">
        <v>749</v>
      </c>
      <c r="P390" t="s">
        <v>1681</v>
      </c>
    </row>
    <row r="391" spans="1:16" x14ac:dyDescent="0.25">
      <c r="A391" t="s">
        <v>1013</v>
      </c>
      <c r="B391">
        <v>127</v>
      </c>
      <c r="C391" t="s">
        <v>1283</v>
      </c>
      <c r="D391">
        <v>4</v>
      </c>
      <c r="E391" t="s">
        <v>1284</v>
      </c>
      <c r="F391">
        <v>85</v>
      </c>
      <c r="G391" t="s">
        <v>1285</v>
      </c>
      <c r="H391" t="s">
        <v>191</v>
      </c>
      <c r="J391" t="s">
        <v>191</v>
      </c>
      <c r="K391" t="s">
        <v>1286</v>
      </c>
      <c r="L391" t="s">
        <v>1287</v>
      </c>
      <c r="M391" t="s">
        <v>1288</v>
      </c>
      <c r="N391">
        <v>4</v>
      </c>
      <c r="O391" t="s">
        <v>749</v>
      </c>
      <c r="P391" t="s">
        <v>1682</v>
      </c>
    </row>
    <row r="392" spans="1:16" x14ac:dyDescent="0.25">
      <c r="A392" t="s">
        <v>1013</v>
      </c>
      <c r="B392">
        <v>128</v>
      </c>
      <c r="C392" t="s">
        <v>1283</v>
      </c>
      <c r="D392">
        <v>4</v>
      </c>
      <c r="E392" t="s">
        <v>1284</v>
      </c>
      <c r="F392">
        <v>71</v>
      </c>
      <c r="G392" t="s">
        <v>1285</v>
      </c>
      <c r="H392" t="s">
        <v>191</v>
      </c>
      <c r="J392" t="s">
        <v>191</v>
      </c>
      <c r="K392" t="s">
        <v>1286</v>
      </c>
      <c r="L392" t="s">
        <v>1287</v>
      </c>
      <c r="M392" t="s">
        <v>1288</v>
      </c>
      <c r="N392">
        <v>4</v>
      </c>
      <c r="O392" t="s">
        <v>749</v>
      </c>
      <c r="P392" t="s">
        <v>1683</v>
      </c>
    </row>
    <row r="393" spans="1:16" x14ac:dyDescent="0.25">
      <c r="A393" t="s">
        <v>1013</v>
      </c>
      <c r="B393">
        <v>129</v>
      </c>
      <c r="C393" t="s">
        <v>1283</v>
      </c>
      <c r="D393">
        <v>4</v>
      </c>
      <c r="E393" t="s">
        <v>1284</v>
      </c>
      <c r="F393">
        <v>84</v>
      </c>
      <c r="G393" t="s">
        <v>1285</v>
      </c>
      <c r="H393" t="s">
        <v>191</v>
      </c>
      <c r="J393" t="s">
        <v>191</v>
      </c>
      <c r="K393" t="s">
        <v>1286</v>
      </c>
      <c r="L393" t="s">
        <v>1287</v>
      </c>
      <c r="M393" t="s">
        <v>1288</v>
      </c>
      <c r="N393">
        <v>4</v>
      </c>
      <c r="O393" t="s">
        <v>749</v>
      </c>
      <c r="P393" t="s">
        <v>1684</v>
      </c>
    </row>
    <row r="394" spans="1:16" x14ac:dyDescent="0.25">
      <c r="A394" t="s">
        <v>1013</v>
      </c>
      <c r="B394">
        <v>130</v>
      </c>
      <c r="C394" t="s">
        <v>1283</v>
      </c>
      <c r="D394">
        <v>4</v>
      </c>
      <c r="E394" t="s">
        <v>1284</v>
      </c>
      <c r="F394">
        <v>88</v>
      </c>
      <c r="G394" t="s">
        <v>1285</v>
      </c>
      <c r="H394" t="s">
        <v>191</v>
      </c>
      <c r="J394" t="s">
        <v>191</v>
      </c>
      <c r="K394" t="s">
        <v>1286</v>
      </c>
      <c r="L394" t="s">
        <v>1287</v>
      </c>
      <c r="M394" t="s">
        <v>1288</v>
      </c>
      <c r="N394">
        <v>4</v>
      </c>
      <c r="O394" t="s">
        <v>749</v>
      </c>
      <c r="P394" t="s">
        <v>1685</v>
      </c>
    </row>
    <row r="395" spans="1:16" x14ac:dyDescent="0.25">
      <c r="A395" t="s">
        <v>1013</v>
      </c>
      <c r="B395">
        <v>131</v>
      </c>
      <c r="C395" t="s">
        <v>1283</v>
      </c>
      <c r="D395">
        <v>4</v>
      </c>
      <c r="E395" t="s">
        <v>1284</v>
      </c>
      <c r="F395">
        <v>92</v>
      </c>
      <c r="G395" t="s">
        <v>1285</v>
      </c>
      <c r="H395" t="s">
        <v>191</v>
      </c>
      <c r="J395" t="s">
        <v>191</v>
      </c>
      <c r="K395" t="s">
        <v>1286</v>
      </c>
      <c r="L395" t="s">
        <v>1287</v>
      </c>
      <c r="M395" t="s">
        <v>1288</v>
      </c>
      <c r="N395">
        <v>4</v>
      </c>
      <c r="O395" t="s">
        <v>749</v>
      </c>
      <c r="P395" t="s">
        <v>1686</v>
      </c>
    </row>
    <row r="396" spans="1:16" x14ac:dyDescent="0.25">
      <c r="A396" t="s">
        <v>1013</v>
      </c>
      <c r="B396">
        <v>132</v>
      </c>
      <c r="C396" t="s">
        <v>1283</v>
      </c>
      <c r="D396">
        <v>4</v>
      </c>
      <c r="E396" t="s">
        <v>1284</v>
      </c>
      <c r="F396">
        <v>90</v>
      </c>
      <c r="G396" t="s">
        <v>1285</v>
      </c>
      <c r="H396" t="s">
        <v>191</v>
      </c>
      <c r="J396" t="s">
        <v>191</v>
      </c>
      <c r="K396" t="s">
        <v>1286</v>
      </c>
      <c r="L396" t="s">
        <v>1287</v>
      </c>
      <c r="M396" t="s">
        <v>1288</v>
      </c>
      <c r="N396">
        <v>4</v>
      </c>
      <c r="O396" t="s">
        <v>749</v>
      </c>
      <c r="P396" t="s">
        <v>1687</v>
      </c>
    </row>
    <row r="397" spans="1:16" x14ac:dyDescent="0.25">
      <c r="A397" t="s">
        <v>1013</v>
      </c>
      <c r="B397">
        <v>133</v>
      </c>
      <c r="C397" t="s">
        <v>1283</v>
      </c>
      <c r="D397">
        <v>4</v>
      </c>
      <c r="E397" t="s">
        <v>1284</v>
      </c>
      <c r="F397">
        <v>72</v>
      </c>
      <c r="G397" t="s">
        <v>1285</v>
      </c>
      <c r="H397" t="s">
        <v>191</v>
      </c>
      <c r="J397" t="s">
        <v>191</v>
      </c>
      <c r="K397" t="s">
        <v>1286</v>
      </c>
      <c r="L397" t="s">
        <v>1287</v>
      </c>
      <c r="M397" t="s">
        <v>1288</v>
      </c>
      <c r="N397">
        <v>4</v>
      </c>
      <c r="O397" t="s">
        <v>749</v>
      </c>
      <c r="P397" t="s">
        <v>1688</v>
      </c>
    </row>
    <row r="398" spans="1:16" x14ac:dyDescent="0.25">
      <c r="A398" t="s">
        <v>1013</v>
      </c>
      <c r="B398">
        <v>134</v>
      </c>
      <c r="C398" t="s">
        <v>1283</v>
      </c>
      <c r="D398">
        <v>4</v>
      </c>
      <c r="E398" t="s">
        <v>1284</v>
      </c>
      <c r="F398">
        <v>91</v>
      </c>
      <c r="G398" t="s">
        <v>1285</v>
      </c>
      <c r="H398" t="s">
        <v>191</v>
      </c>
      <c r="J398" t="s">
        <v>191</v>
      </c>
      <c r="K398" t="s">
        <v>1286</v>
      </c>
      <c r="L398" t="s">
        <v>1287</v>
      </c>
      <c r="M398" t="s">
        <v>1288</v>
      </c>
      <c r="N398">
        <v>4</v>
      </c>
      <c r="O398" t="s">
        <v>749</v>
      </c>
      <c r="P398" t="s">
        <v>1689</v>
      </c>
    </row>
    <row r="399" spans="1:16" x14ac:dyDescent="0.25">
      <c r="A399" t="s">
        <v>1013</v>
      </c>
      <c r="B399">
        <v>135</v>
      </c>
      <c r="C399" t="s">
        <v>1283</v>
      </c>
      <c r="D399">
        <v>4</v>
      </c>
      <c r="E399" t="s">
        <v>1284</v>
      </c>
      <c r="F399">
        <v>94</v>
      </c>
      <c r="G399" t="s">
        <v>1285</v>
      </c>
      <c r="H399" t="s">
        <v>191</v>
      </c>
      <c r="J399" t="s">
        <v>191</v>
      </c>
      <c r="K399" t="s">
        <v>1286</v>
      </c>
      <c r="L399" t="s">
        <v>1287</v>
      </c>
      <c r="M399" t="s">
        <v>1288</v>
      </c>
      <c r="N399">
        <v>4</v>
      </c>
      <c r="O399" t="s">
        <v>749</v>
      </c>
      <c r="P399" t="s">
        <v>1690</v>
      </c>
    </row>
    <row r="400" spans="1:16" x14ac:dyDescent="0.25">
      <c r="A400" t="s">
        <v>1013</v>
      </c>
      <c r="B400">
        <v>136</v>
      </c>
      <c r="C400" t="s">
        <v>1283</v>
      </c>
      <c r="D400">
        <v>4</v>
      </c>
      <c r="E400" t="s">
        <v>1284</v>
      </c>
      <c r="F400">
        <v>87</v>
      </c>
      <c r="G400" t="s">
        <v>1285</v>
      </c>
      <c r="H400" t="s">
        <v>191</v>
      </c>
      <c r="J400" t="s">
        <v>191</v>
      </c>
      <c r="K400" t="s">
        <v>1286</v>
      </c>
      <c r="L400" t="s">
        <v>1287</v>
      </c>
      <c r="M400" t="s">
        <v>1288</v>
      </c>
      <c r="N400">
        <v>4</v>
      </c>
      <c r="O400" t="s">
        <v>749</v>
      </c>
      <c r="P400" t="s">
        <v>1691</v>
      </c>
    </row>
    <row r="401" spans="1:16" x14ac:dyDescent="0.25">
      <c r="A401" t="s">
        <v>1013</v>
      </c>
      <c r="B401">
        <v>137</v>
      </c>
      <c r="C401" t="s">
        <v>1283</v>
      </c>
      <c r="D401">
        <v>4</v>
      </c>
      <c r="E401" t="s">
        <v>1284</v>
      </c>
      <c r="F401">
        <v>89</v>
      </c>
      <c r="G401" t="s">
        <v>1285</v>
      </c>
      <c r="H401" t="s">
        <v>191</v>
      </c>
      <c r="J401" t="s">
        <v>191</v>
      </c>
      <c r="K401" t="s">
        <v>1286</v>
      </c>
      <c r="L401" t="s">
        <v>1287</v>
      </c>
      <c r="M401" t="s">
        <v>1288</v>
      </c>
      <c r="N401">
        <v>4</v>
      </c>
      <c r="O401" t="s">
        <v>749</v>
      </c>
      <c r="P401" t="s">
        <v>1692</v>
      </c>
    </row>
    <row r="402" spans="1:16" x14ac:dyDescent="0.25">
      <c r="A402" t="s">
        <v>1013</v>
      </c>
      <c r="B402">
        <v>138</v>
      </c>
      <c r="C402" t="s">
        <v>1283</v>
      </c>
      <c r="D402">
        <v>4</v>
      </c>
      <c r="E402" t="s">
        <v>1284</v>
      </c>
      <c r="F402">
        <v>85</v>
      </c>
      <c r="G402" t="s">
        <v>1285</v>
      </c>
      <c r="H402" t="s">
        <v>191</v>
      </c>
      <c r="J402" t="s">
        <v>191</v>
      </c>
      <c r="K402" t="s">
        <v>1286</v>
      </c>
      <c r="L402" t="s">
        <v>1287</v>
      </c>
      <c r="M402" t="s">
        <v>1288</v>
      </c>
      <c r="N402">
        <v>4</v>
      </c>
      <c r="O402" t="s">
        <v>749</v>
      </c>
      <c r="P402" t="s">
        <v>1693</v>
      </c>
    </row>
    <row r="403" spans="1:16" x14ac:dyDescent="0.25">
      <c r="A403" t="s">
        <v>1013</v>
      </c>
      <c r="B403">
        <v>139</v>
      </c>
      <c r="C403" t="s">
        <v>1283</v>
      </c>
      <c r="D403">
        <v>4</v>
      </c>
      <c r="E403" t="s">
        <v>1284</v>
      </c>
      <c r="F403">
        <v>80</v>
      </c>
      <c r="G403" t="s">
        <v>1285</v>
      </c>
      <c r="H403" t="s">
        <v>191</v>
      </c>
      <c r="J403" t="s">
        <v>191</v>
      </c>
      <c r="K403" t="s">
        <v>1286</v>
      </c>
      <c r="L403" t="s">
        <v>1287</v>
      </c>
      <c r="M403" t="s">
        <v>1288</v>
      </c>
      <c r="N403">
        <v>4</v>
      </c>
      <c r="O403" t="s">
        <v>749</v>
      </c>
      <c r="P403" t="s">
        <v>1694</v>
      </c>
    </row>
    <row r="404" spans="1:16" x14ac:dyDescent="0.25">
      <c r="A404" t="s">
        <v>1013</v>
      </c>
      <c r="B404">
        <v>140</v>
      </c>
      <c r="C404" t="s">
        <v>1283</v>
      </c>
      <c r="D404">
        <v>4</v>
      </c>
      <c r="E404" t="s">
        <v>1284</v>
      </c>
      <c r="F404">
        <v>83</v>
      </c>
      <c r="G404" t="s">
        <v>1285</v>
      </c>
      <c r="H404" t="s">
        <v>191</v>
      </c>
      <c r="J404" t="s">
        <v>191</v>
      </c>
      <c r="K404" t="s">
        <v>1286</v>
      </c>
      <c r="L404" t="s">
        <v>1287</v>
      </c>
      <c r="M404" t="s">
        <v>1288</v>
      </c>
      <c r="N404">
        <v>4</v>
      </c>
      <c r="O404" t="s">
        <v>749</v>
      </c>
      <c r="P404" t="s">
        <v>1695</v>
      </c>
    </row>
    <row r="405" spans="1:16" x14ac:dyDescent="0.25">
      <c r="A405" t="s">
        <v>1013</v>
      </c>
      <c r="B405">
        <v>141</v>
      </c>
      <c r="C405" t="s">
        <v>1283</v>
      </c>
      <c r="D405">
        <v>4</v>
      </c>
      <c r="E405" t="s">
        <v>1284</v>
      </c>
      <c r="F405">
        <v>83</v>
      </c>
      <c r="G405" t="s">
        <v>1285</v>
      </c>
      <c r="H405" t="s">
        <v>191</v>
      </c>
      <c r="J405" t="s">
        <v>191</v>
      </c>
      <c r="K405" t="s">
        <v>1286</v>
      </c>
      <c r="L405" t="s">
        <v>1287</v>
      </c>
      <c r="M405" t="s">
        <v>1288</v>
      </c>
      <c r="N405">
        <v>4</v>
      </c>
      <c r="O405" t="s">
        <v>749</v>
      </c>
      <c r="P405" t="s">
        <v>1696</v>
      </c>
    </row>
    <row r="406" spans="1:16" x14ac:dyDescent="0.25">
      <c r="A406" t="s">
        <v>1013</v>
      </c>
      <c r="B406">
        <v>142</v>
      </c>
      <c r="C406" t="s">
        <v>1283</v>
      </c>
      <c r="D406">
        <v>4</v>
      </c>
      <c r="E406" t="s">
        <v>1284</v>
      </c>
      <c r="F406">
        <v>92</v>
      </c>
      <c r="G406" t="s">
        <v>1285</v>
      </c>
      <c r="H406" t="s">
        <v>191</v>
      </c>
      <c r="J406" t="s">
        <v>191</v>
      </c>
      <c r="K406" t="s">
        <v>1286</v>
      </c>
      <c r="L406" t="s">
        <v>1287</v>
      </c>
      <c r="M406" t="s">
        <v>1288</v>
      </c>
      <c r="N406">
        <v>4</v>
      </c>
      <c r="O406" t="s">
        <v>749</v>
      </c>
      <c r="P406" t="s">
        <v>1697</v>
      </c>
    </row>
    <row r="407" spans="1:16" x14ac:dyDescent="0.25">
      <c r="A407" t="s">
        <v>1013</v>
      </c>
      <c r="B407">
        <v>143</v>
      </c>
      <c r="C407" t="s">
        <v>1283</v>
      </c>
      <c r="D407">
        <v>4</v>
      </c>
      <c r="E407" t="s">
        <v>1284</v>
      </c>
      <c r="F407">
        <v>87</v>
      </c>
      <c r="G407" t="s">
        <v>1285</v>
      </c>
      <c r="H407" t="s">
        <v>191</v>
      </c>
      <c r="J407" t="s">
        <v>191</v>
      </c>
      <c r="K407" t="s">
        <v>1286</v>
      </c>
      <c r="L407" t="s">
        <v>1287</v>
      </c>
      <c r="M407" t="s">
        <v>1288</v>
      </c>
      <c r="N407">
        <v>4</v>
      </c>
      <c r="O407" t="s">
        <v>749</v>
      </c>
      <c r="P407" t="s">
        <v>1698</v>
      </c>
    </row>
    <row r="408" spans="1:16" x14ac:dyDescent="0.25">
      <c r="A408" t="s">
        <v>1013</v>
      </c>
      <c r="B408">
        <v>144</v>
      </c>
      <c r="C408" t="s">
        <v>1283</v>
      </c>
      <c r="D408">
        <v>4</v>
      </c>
      <c r="E408" t="s">
        <v>1284</v>
      </c>
      <c r="F408">
        <v>83</v>
      </c>
      <c r="G408" t="s">
        <v>1285</v>
      </c>
      <c r="H408" t="s">
        <v>191</v>
      </c>
      <c r="J408" t="s">
        <v>191</v>
      </c>
      <c r="K408" t="s">
        <v>1286</v>
      </c>
      <c r="L408" t="s">
        <v>1287</v>
      </c>
      <c r="M408" t="s">
        <v>1288</v>
      </c>
      <c r="N408">
        <v>4</v>
      </c>
      <c r="O408" t="s">
        <v>749</v>
      </c>
      <c r="P408" t="s">
        <v>1699</v>
      </c>
    </row>
    <row r="409" spans="1:16" x14ac:dyDescent="0.25">
      <c r="A409" t="s">
        <v>1013</v>
      </c>
      <c r="B409">
        <v>145</v>
      </c>
      <c r="C409" t="s">
        <v>1283</v>
      </c>
      <c r="D409">
        <v>4</v>
      </c>
      <c r="E409" t="s">
        <v>1284</v>
      </c>
      <c r="F409">
        <v>90</v>
      </c>
      <c r="G409" t="s">
        <v>1285</v>
      </c>
      <c r="H409" t="s">
        <v>191</v>
      </c>
      <c r="J409" t="s">
        <v>191</v>
      </c>
      <c r="K409" t="s">
        <v>1286</v>
      </c>
      <c r="L409" t="s">
        <v>1287</v>
      </c>
      <c r="M409" t="s">
        <v>1288</v>
      </c>
      <c r="N409">
        <v>4</v>
      </c>
      <c r="O409" t="s">
        <v>749</v>
      </c>
      <c r="P409" t="s">
        <v>1700</v>
      </c>
    </row>
    <row r="410" spans="1:16" x14ac:dyDescent="0.25">
      <c r="A410" t="s">
        <v>1013</v>
      </c>
      <c r="B410">
        <v>146</v>
      </c>
      <c r="C410" t="s">
        <v>1283</v>
      </c>
      <c r="D410">
        <v>4</v>
      </c>
      <c r="E410" t="s">
        <v>1284</v>
      </c>
      <c r="F410">
        <v>84</v>
      </c>
      <c r="G410" t="s">
        <v>1285</v>
      </c>
      <c r="H410" t="s">
        <v>191</v>
      </c>
      <c r="J410" t="s">
        <v>191</v>
      </c>
      <c r="K410" t="s">
        <v>1286</v>
      </c>
      <c r="L410" t="s">
        <v>1287</v>
      </c>
      <c r="M410" t="s">
        <v>1288</v>
      </c>
      <c r="N410">
        <v>4</v>
      </c>
      <c r="O410" t="s">
        <v>749</v>
      </c>
      <c r="P410" t="s">
        <v>1701</v>
      </c>
    </row>
    <row r="411" spans="1:16" x14ac:dyDescent="0.25">
      <c r="A411" t="s">
        <v>1013</v>
      </c>
      <c r="B411">
        <v>147</v>
      </c>
      <c r="C411" t="s">
        <v>1283</v>
      </c>
      <c r="D411">
        <v>4</v>
      </c>
      <c r="E411" t="s">
        <v>1284</v>
      </c>
      <c r="F411">
        <v>82</v>
      </c>
      <c r="G411" t="s">
        <v>1285</v>
      </c>
      <c r="H411" t="s">
        <v>191</v>
      </c>
      <c r="J411" t="s">
        <v>191</v>
      </c>
      <c r="K411" t="s">
        <v>1286</v>
      </c>
      <c r="L411" t="s">
        <v>1287</v>
      </c>
      <c r="M411" t="s">
        <v>1288</v>
      </c>
      <c r="N411">
        <v>4</v>
      </c>
      <c r="O411" t="s">
        <v>749</v>
      </c>
      <c r="P411" t="s">
        <v>1702</v>
      </c>
    </row>
    <row r="412" spans="1:16" x14ac:dyDescent="0.25">
      <c r="A412" t="s">
        <v>1013</v>
      </c>
      <c r="B412">
        <v>148</v>
      </c>
      <c r="C412" t="s">
        <v>1283</v>
      </c>
      <c r="D412">
        <v>4</v>
      </c>
      <c r="E412" t="s">
        <v>1284</v>
      </c>
      <c r="F412">
        <v>83</v>
      </c>
      <c r="G412" t="s">
        <v>1285</v>
      </c>
      <c r="H412" t="s">
        <v>191</v>
      </c>
      <c r="J412" t="s">
        <v>191</v>
      </c>
      <c r="K412" t="s">
        <v>1286</v>
      </c>
      <c r="L412" t="s">
        <v>1287</v>
      </c>
      <c r="M412" t="s">
        <v>1288</v>
      </c>
      <c r="N412">
        <v>4</v>
      </c>
      <c r="O412" t="s">
        <v>749</v>
      </c>
      <c r="P412" t="s">
        <v>1703</v>
      </c>
    </row>
    <row r="413" spans="1:16" x14ac:dyDescent="0.25">
      <c r="A413" t="s">
        <v>1013</v>
      </c>
      <c r="B413">
        <v>149</v>
      </c>
      <c r="C413" t="s">
        <v>1283</v>
      </c>
      <c r="D413">
        <v>4</v>
      </c>
      <c r="E413" t="s">
        <v>1284</v>
      </c>
      <c r="F413">
        <v>88</v>
      </c>
      <c r="G413" t="s">
        <v>1285</v>
      </c>
      <c r="H413" t="s">
        <v>191</v>
      </c>
      <c r="J413" t="s">
        <v>191</v>
      </c>
      <c r="K413" t="s">
        <v>1286</v>
      </c>
      <c r="L413" t="s">
        <v>1287</v>
      </c>
      <c r="M413" t="s">
        <v>1288</v>
      </c>
      <c r="N413">
        <v>4</v>
      </c>
      <c r="O413" t="s">
        <v>749</v>
      </c>
      <c r="P413" t="s">
        <v>1704</v>
      </c>
    </row>
    <row r="414" spans="1:16" x14ac:dyDescent="0.25">
      <c r="A414" t="s">
        <v>1013</v>
      </c>
      <c r="B414">
        <v>150</v>
      </c>
      <c r="C414" t="s">
        <v>1283</v>
      </c>
      <c r="D414">
        <v>4</v>
      </c>
      <c r="E414" t="s">
        <v>1284</v>
      </c>
      <c r="F414">
        <v>91</v>
      </c>
      <c r="G414" t="s">
        <v>1285</v>
      </c>
      <c r="H414" t="s">
        <v>191</v>
      </c>
      <c r="J414" t="s">
        <v>191</v>
      </c>
      <c r="K414" t="s">
        <v>1286</v>
      </c>
      <c r="L414" t="s">
        <v>1287</v>
      </c>
      <c r="M414" t="s">
        <v>1288</v>
      </c>
      <c r="N414">
        <v>4</v>
      </c>
      <c r="O414" t="s">
        <v>749</v>
      </c>
      <c r="P414" t="s">
        <v>1705</v>
      </c>
    </row>
    <row r="415" spans="1:16" x14ac:dyDescent="0.25">
      <c r="A415" t="s">
        <v>1013</v>
      </c>
      <c r="B415">
        <v>151</v>
      </c>
      <c r="C415" t="s">
        <v>1283</v>
      </c>
      <c r="D415">
        <v>4</v>
      </c>
      <c r="E415" t="s">
        <v>1284</v>
      </c>
      <c r="F415">
        <v>95</v>
      </c>
      <c r="G415" t="s">
        <v>1285</v>
      </c>
      <c r="H415" t="s">
        <v>191</v>
      </c>
      <c r="J415" t="s">
        <v>191</v>
      </c>
      <c r="K415" t="s">
        <v>1286</v>
      </c>
      <c r="L415" t="s">
        <v>1287</v>
      </c>
      <c r="M415" t="s">
        <v>1288</v>
      </c>
      <c r="N415">
        <v>4</v>
      </c>
      <c r="O415" t="s">
        <v>749</v>
      </c>
      <c r="P415" t="s">
        <v>1706</v>
      </c>
    </row>
    <row r="416" spans="1:16" x14ac:dyDescent="0.25">
      <c r="A416" t="s">
        <v>1013</v>
      </c>
      <c r="B416">
        <v>152</v>
      </c>
      <c r="C416" t="s">
        <v>1283</v>
      </c>
      <c r="D416">
        <v>4</v>
      </c>
      <c r="E416" t="s">
        <v>1284</v>
      </c>
      <c r="F416">
        <v>92</v>
      </c>
      <c r="G416" t="s">
        <v>1285</v>
      </c>
      <c r="H416" t="s">
        <v>191</v>
      </c>
      <c r="J416" t="s">
        <v>191</v>
      </c>
      <c r="K416" t="s">
        <v>1286</v>
      </c>
      <c r="L416" t="s">
        <v>1287</v>
      </c>
      <c r="M416" t="s">
        <v>1288</v>
      </c>
      <c r="N416">
        <v>4</v>
      </c>
      <c r="O416" t="s">
        <v>749</v>
      </c>
      <c r="P416" t="s">
        <v>1707</v>
      </c>
    </row>
    <row r="417" spans="1:16" x14ac:dyDescent="0.25">
      <c r="A417" t="s">
        <v>1013</v>
      </c>
      <c r="B417">
        <v>153</v>
      </c>
      <c r="C417" t="s">
        <v>1283</v>
      </c>
      <c r="D417">
        <v>4</v>
      </c>
      <c r="E417" t="s">
        <v>1284</v>
      </c>
      <c r="F417">
        <v>87</v>
      </c>
      <c r="G417" t="s">
        <v>1285</v>
      </c>
      <c r="H417" t="s">
        <v>191</v>
      </c>
      <c r="J417" t="s">
        <v>191</v>
      </c>
      <c r="K417" t="s">
        <v>1286</v>
      </c>
      <c r="L417" t="s">
        <v>1287</v>
      </c>
      <c r="M417" t="s">
        <v>1288</v>
      </c>
      <c r="N417">
        <v>4</v>
      </c>
      <c r="O417" t="s">
        <v>749</v>
      </c>
      <c r="P417" t="s">
        <v>1708</v>
      </c>
    </row>
    <row r="418" spans="1:16" x14ac:dyDescent="0.25">
      <c r="A418" t="s">
        <v>1013</v>
      </c>
      <c r="B418">
        <v>154</v>
      </c>
      <c r="C418" t="s">
        <v>1283</v>
      </c>
      <c r="D418">
        <v>4</v>
      </c>
      <c r="E418" t="s">
        <v>1284</v>
      </c>
      <c r="F418">
        <v>89</v>
      </c>
      <c r="G418" t="s">
        <v>1285</v>
      </c>
      <c r="H418" t="s">
        <v>191</v>
      </c>
      <c r="J418" t="s">
        <v>191</v>
      </c>
      <c r="K418" t="s">
        <v>1286</v>
      </c>
      <c r="L418" t="s">
        <v>1287</v>
      </c>
      <c r="M418" t="s">
        <v>1288</v>
      </c>
      <c r="N418">
        <v>4</v>
      </c>
      <c r="O418" t="s">
        <v>749</v>
      </c>
      <c r="P418" t="s">
        <v>1709</v>
      </c>
    </row>
    <row r="419" spans="1:16" x14ac:dyDescent="0.25">
      <c r="A419" t="s">
        <v>1013</v>
      </c>
      <c r="B419">
        <v>155</v>
      </c>
      <c r="C419" t="s">
        <v>1283</v>
      </c>
      <c r="D419">
        <v>4</v>
      </c>
      <c r="E419" t="s">
        <v>1284</v>
      </c>
      <c r="F419">
        <v>90</v>
      </c>
      <c r="G419" t="s">
        <v>1285</v>
      </c>
      <c r="H419" t="s">
        <v>191</v>
      </c>
      <c r="J419" t="s">
        <v>191</v>
      </c>
      <c r="K419" t="s">
        <v>1286</v>
      </c>
      <c r="L419" t="s">
        <v>1287</v>
      </c>
      <c r="M419" t="s">
        <v>1288</v>
      </c>
      <c r="N419">
        <v>4</v>
      </c>
      <c r="O419" t="s">
        <v>749</v>
      </c>
      <c r="P419" t="s">
        <v>1710</v>
      </c>
    </row>
    <row r="420" spans="1:16" x14ac:dyDescent="0.25">
      <c r="A420" t="s">
        <v>1013</v>
      </c>
      <c r="B420">
        <v>156</v>
      </c>
      <c r="C420" t="s">
        <v>1283</v>
      </c>
      <c r="D420">
        <v>4</v>
      </c>
      <c r="E420" t="s">
        <v>1284</v>
      </c>
      <c r="F420">
        <v>94</v>
      </c>
      <c r="G420" t="s">
        <v>1285</v>
      </c>
      <c r="H420" t="s">
        <v>191</v>
      </c>
      <c r="J420" t="s">
        <v>191</v>
      </c>
      <c r="K420" t="s">
        <v>1286</v>
      </c>
      <c r="L420" t="s">
        <v>1287</v>
      </c>
      <c r="M420" t="s">
        <v>1288</v>
      </c>
      <c r="N420">
        <v>4</v>
      </c>
      <c r="O420" t="s">
        <v>749</v>
      </c>
      <c r="P420" t="s">
        <v>1711</v>
      </c>
    </row>
    <row r="421" spans="1:16" x14ac:dyDescent="0.25">
      <c r="A421" t="s">
        <v>1013</v>
      </c>
      <c r="B421">
        <v>157</v>
      </c>
      <c r="C421" t="s">
        <v>1283</v>
      </c>
      <c r="D421">
        <v>4</v>
      </c>
      <c r="E421" t="s">
        <v>1284</v>
      </c>
      <c r="F421">
        <v>86</v>
      </c>
      <c r="G421" t="s">
        <v>1285</v>
      </c>
      <c r="H421" t="s">
        <v>191</v>
      </c>
      <c r="J421" t="s">
        <v>191</v>
      </c>
      <c r="K421" t="s">
        <v>1286</v>
      </c>
      <c r="L421" t="s">
        <v>1287</v>
      </c>
      <c r="M421" t="s">
        <v>1288</v>
      </c>
      <c r="N421">
        <v>4</v>
      </c>
      <c r="O421" t="s">
        <v>749</v>
      </c>
      <c r="P421" t="s">
        <v>1712</v>
      </c>
    </row>
    <row r="422" spans="1:16" x14ac:dyDescent="0.25">
      <c r="A422" t="s">
        <v>1013</v>
      </c>
      <c r="B422">
        <v>158</v>
      </c>
      <c r="C422" t="s">
        <v>1283</v>
      </c>
      <c r="D422">
        <v>4</v>
      </c>
      <c r="E422" t="s">
        <v>1284</v>
      </c>
      <c r="F422">
        <v>88</v>
      </c>
      <c r="G422" t="s">
        <v>1285</v>
      </c>
      <c r="H422" t="s">
        <v>191</v>
      </c>
      <c r="J422" t="s">
        <v>191</v>
      </c>
      <c r="K422" t="s">
        <v>1286</v>
      </c>
      <c r="L422" t="s">
        <v>1287</v>
      </c>
      <c r="M422" t="s">
        <v>1288</v>
      </c>
      <c r="N422">
        <v>4</v>
      </c>
      <c r="O422" t="s">
        <v>749</v>
      </c>
      <c r="P422" t="s">
        <v>1713</v>
      </c>
    </row>
    <row r="423" spans="1:16" x14ac:dyDescent="0.25">
      <c r="A423" t="s">
        <v>1013</v>
      </c>
      <c r="B423">
        <v>159</v>
      </c>
      <c r="C423" t="s">
        <v>1283</v>
      </c>
      <c r="D423">
        <v>4</v>
      </c>
      <c r="E423" t="s">
        <v>1284</v>
      </c>
      <c r="F423">
        <v>84</v>
      </c>
      <c r="G423" t="s">
        <v>1285</v>
      </c>
      <c r="H423" t="s">
        <v>191</v>
      </c>
      <c r="J423" t="s">
        <v>191</v>
      </c>
      <c r="K423" t="s">
        <v>1286</v>
      </c>
      <c r="L423" t="s">
        <v>1287</v>
      </c>
      <c r="M423" t="s">
        <v>1288</v>
      </c>
      <c r="N423">
        <v>4</v>
      </c>
      <c r="O423" t="s">
        <v>749</v>
      </c>
      <c r="P423" t="s">
        <v>1714</v>
      </c>
    </row>
    <row r="424" spans="1:16" x14ac:dyDescent="0.25">
      <c r="A424" t="s">
        <v>1013</v>
      </c>
      <c r="B424">
        <v>160</v>
      </c>
      <c r="C424" t="s">
        <v>1283</v>
      </c>
      <c r="D424">
        <v>4</v>
      </c>
      <c r="E424" t="s">
        <v>1284</v>
      </c>
      <c r="F424">
        <v>87</v>
      </c>
      <c r="G424" t="s">
        <v>1285</v>
      </c>
      <c r="H424" t="s">
        <v>191</v>
      </c>
      <c r="J424" t="s">
        <v>191</v>
      </c>
      <c r="K424" t="s">
        <v>1286</v>
      </c>
      <c r="L424" t="s">
        <v>1287</v>
      </c>
      <c r="M424" t="s">
        <v>1288</v>
      </c>
      <c r="N424">
        <v>4</v>
      </c>
      <c r="O424" t="s">
        <v>749</v>
      </c>
      <c r="P424" t="s">
        <v>1715</v>
      </c>
    </row>
    <row r="425" spans="1:16" x14ac:dyDescent="0.25">
      <c r="A425" t="s">
        <v>1013</v>
      </c>
      <c r="B425">
        <v>161</v>
      </c>
      <c r="C425" t="s">
        <v>1283</v>
      </c>
      <c r="D425">
        <v>4</v>
      </c>
      <c r="E425" t="s">
        <v>1284</v>
      </c>
      <c r="F425">
        <v>91</v>
      </c>
      <c r="G425" t="s">
        <v>1285</v>
      </c>
      <c r="H425" t="s">
        <v>191</v>
      </c>
      <c r="J425" t="s">
        <v>191</v>
      </c>
      <c r="K425" t="s">
        <v>1286</v>
      </c>
      <c r="L425" t="s">
        <v>1287</v>
      </c>
      <c r="M425" t="s">
        <v>1288</v>
      </c>
      <c r="N425">
        <v>4</v>
      </c>
      <c r="O425" t="s">
        <v>749</v>
      </c>
      <c r="P425" t="s">
        <v>1716</v>
      </c>
    </row>
    <row r="426" spans="1:16" x14ac:dyDescent="0.25">
      <c r="A426" t="s">
        <v>1013</v>
      </c>
      <c r="B426">
        <v>162</v>
      </c>
      <c r="C426" t="s">
        <v>1283</v>
      </c>
      <c r="D426">
        <v>4</v>
      </c>
      <c r="E426" t="s">
        <v>1284</v>
      </c>
      <c r="F426">
        <v>85</v>
      </c>
      <c r="G426" t="s">
        <v>1285</v>
      </c>
      <c r="H426" t="s">
        <v>191</v>
      </c>
      <c r="J426" t="s">
        <v>191</v>
      </c>
      <c r="K426" t="s">
        <v>1286</v>
      </c>
      <c r="L426" t="s">
        <v>1287</v>
      </c>
      <c r="M426" t="s">
        <v>1288</v>
      </c>
      <c r="N426">
        <v>4</v>
      </c>
      <c r="O426" t="s">
        <v>749</v>
      </c>
      <c r="P426" t="s">
        <v>1717</v>
      </c>
    </row>
    <row r="427" spans="1:16" x14ac:dyDescent="0.25">
      <c r="A427" t="s">
        <v>1013</v>
      </c>
      <c r="B427">
        <v>163</v>
      </c>
      <c r="C427" t="s">
        <v>1283</v>
      </c>
      <c r="D427">
        <v>4</v>
      </c>
      <c r="E427" t="s">
        <v>1284</v>
      </c>
      <c r="F427">
        <v>87</v>
      </c>
      <c r="G427" t="s">
        <v>1285</v>
      </c>
      <c r="H427" t="s">
        <v>191</v>
      </c>
      <c r="J427" t="s">
        <v>191</v>
      </c>
      <c r="K427" t="s">
        <v>1286</v>
      </c>
      <c r="L427" t="s">
        <v>1287</v>
      </c>
      <c r="M427" t="s">
        <v>1288</v>
      </c>
      <c r="N427">
        <v>4</v>
      </c>
      <c r="O427" t="s">
        <v>749</v>
      </c>
      <c r="P427" t="s">
        <v>1718</v>
      </c>
    </row>
    <row r="428" spans="1:16" x14ac:dyDescent="0.25">
      <c r="A428" t="s">
        <v>1013</v>
      </c>
      <c r="B428">
        <v>164</v>
      </c>
      <c r="C428" t="s">
        <v>1283</v>
      </c>
      <c r="D428">
        <v>4</v>
      </c>
      <c r="E428" t="s">
        <v>1284</v>
      </c>
      <c r="F428">
        <v>83</v>
      </c>
      <c r="G428" t="s">
        <v>1285</v>
      </c>
      <c r="H428" t="s">
        <v>191</v>
      </c>
      <c r="J428" t="s">
        <v>191</v>
      </c>
      <c r="K428" t="s">
        <v>1286</v>
      </c>
      <c r="L428" t="s">
        <v>1287</v>
      </c>
      <c r="M428" t="s">
        <v>1288</v>
      </c>
      <c r="N428">
        <v>4</v>
      </c>
      <c r="O428" t="s">
        <v>749</v>
      </c>
      <c r="P428" t="s">
        <v>1719</v>
      </c>
    </row>
    <row r="429" spans="1:16" x14ac:dyDescent="0.25">
      <c r="A429" t="s">
        <v>1013</v>
      </c>
      <c r="B429">
        <v>165</v>
      </c>
      <c r="C429" t="s">
        <v>1283</v>
      </c>
      <c r="D429">
        <v>4</v>
      </c>
      <c r="E429" t="s">
        <v>1284</v>
      </c>
      <c r="F429">
        <v>90</v>
      </c>
      <c r="G429" t="s">
        <v>1285</v>
      </c>
      <c r="H429" t="s">
        <v>191</v>
      </c>
      <c r="J429" t="s">
        <v>191</v>
      </c>
      <c r="K429" t="s">
        <v>1286</v>
      </c>
      <c r="L429" t="s">
        <v>1287</v>
      </c>
      <c r="M429" t="s">
        <v>1288</v>
      </c>
      <c r="N429">
        <v>4</v>
      </c>
      <c r="O429" t="s">
        <v>749</v>
      </c>
      <c r="P429" t="s">
        <v>1720</v>
      </c>
    </row>
    <row r="430" spans="1:16" x14ac:dyDescent="0.25">
      <c r="A430" t="s">
        <v>1013</v>
      </c>
      <c r="B430">
        <v>166</v>
      </c>
      <c r="C430" t="s">
        <v>1283</v>
      </c>
      <c r="D430">
        <v>4</v>
      </c>
      <c r="E430" t="s">
        <v>1284</v>
      </c>
      <c r="F430">
        <v>88</v>
      </c>
      <c r="G430" t="s">
        <v>1285</v>
      </c>
      <c r="H430" t="s">
        <v>191</v>
      </c>
      <c r="J430" t="s">
        <v>191</v>
      </c>
      <c r="K430" t="s">
        <v>1286</v>
      </c>
      <c r="L430" t="s">
        <v>1287</v>
      </c>
      <c r="M430" t="s">
        <v>1288</v>
      </c>
      <c r="N430">
        <v>4</v>
      </c>
      <c r="O430" t="s">
        <v>749</v>
      </c>
      <c r="P430" t="s">
        <v>1721</v>
      </c>
    </row>
    <row r="431" spans="1:16" x14ac:dyDescent="0.25">
      <c r="A431" t="s">
        <v>1013</v>
      </c>
      <c r="B431">
        <v>167</v>
      </c>
      <c r="C431" t="s">
        <v>1283</v>
      </c>
      <c r="D431">
        <v>4</v>
      </c>
      <c r="E431" t="s">
        <v>1284</v>
      </c>
      <c r="F431">
        <v>87</v>
      </c>
      <c r="G431" t="s">
        <v>1285</v>
      </c>
      <c r="H431" t="s">
        <v>191</v>
      </c>
      <c r="J431" t="s">
        <v>191</v>
      </c>
      <c r="K431" t="s">
        <v>1286</v>
      </c>
      <c r="L431" t="s">
        <v>1287</v>
      </c>
      <c r="M431" t="s">
        <v>1288</v>
      </c>
      <c r="N431">
        <v>4</v>
      </c>
      <c r="O431" t="s">
        <v>749</v>
      </c>
      <c r="P431" t="s">
        <v>1722</v>
      </c>
    </row>
    <row r="432" spans="1:16" x14ac:dyDescent="0.25">
      <c r="A432" t="s">
        <v>1013</v>
      </c>
      <c r="B432">
        <v>168</v>
      </c>
      <c r="C432" t="s">
        <v>1283</v>
      </c>
      <c r="D432">
        <v>4</v>
      </c>
      <c r="E432" t="s">
        <v>1284</v>
      </c>
      <c r="F432">
        <v>89</v>
      </c>
      <c r="G432" t="s">
        <v>1285</v>
      </c>
      <c r="H432" t="s">
        <v>191</v>
      </c>
      <c r="J432" t="s">
        <v>191</v>
      </c>
      <c r="K432" t="s">
        <v>1286</v>
      </c>
      <c r="L432" t="s">
        <v>1287</v>
      </c>
      <c r="M432" t="s">
        <v>1288</v>
      </c>
      <c r="N432">
        <v>4</v>
      </c>
      <c r="O432" t="s">
        <v>749</v>
      </c>
      <c r="P432" t="s">
        <v>1723</v>
      </c>
    </row>
    <row r="433" spans="1:16" x14ac:dyDescent="0.25">
      <c r="A433" t="s">
        <v>1013</v>
      </c>
      <c r="B433">
        <v>169</v>
      </c>
      <c r="C433" t="s">
        <v>1283</v>
      </c>
      <c r="D433">
        <v>4</v>
      </c>
      <c r="E433" t="s">
        <v>1284</v>
      </c>
      <c r="F433">
        <v>86</v>
      </c>
      <c r="G433" t="s">
        <v>1285</v>
      </c>
      <c r="H433" t="s">
        <v>191</v>
      </c>
      <c r="J433" t="s">
        <v>191</v>
      </c>
      <c r="K433" t="s">
        <v>1286</v>
      </c>
      <c r="L433" t="s">
        <v>1287</v>
      </c>
      <c r="M433" t="s">
        <v>1288</v>
      </c>
      <c r="N433">
        <v>4</v>
      </c>
      <c r="O433" t="s">
        <v>749</v>
      </c>
      <c r="P433" t="s">
        <v>1724</v>
      </c>
    </row>
    <row r="434" spans="1:16" x14ac:dyDescent="0.25">
      <c r="A434" t="s">
        <v>1013</v>
      </c>
      <c r="B434">
        <v>170</v>
      </c>
      <c r="C434" t="s">
        <v>1283</v>
      </c>
      <c r="D434">
        <v>4</v>
      </c>
      <c r="E434" t="s">
        <v>1284</v>
      </c>
      <c r="F434">
        <v>81</v>
      </c>
      <c r="G434" t="s">
        <v>1285</v>
      </c>
      <c r="H434" t="s">
        <v>191</v>
      </c>
      <c r="J434" t="s">
        <v>191</v>
      </c>
      <c r="K434" t="s">
        <v>1286</v>
      </c>
      <c r="L434" t="s">
        <v>1287</v>
      </c>
      <c r="M434" t="s">
        <v>1288</v>
      </c>
      <c r="N434">
        <v>4</v>
      </c>
      <c r="O434" t="s">
        <v>749</v>
      </c>
      <c r="P434" t="s">
        <v>1725</v>
      </c>
    </row>
    <row r="435" spans="1:16" x14ac:dyDescent="0.25">
      <c r="A435" t="s">
        <v>1013</v>
      </c>
      <c r="B435">
        <v>171</v>
      </c>
      <c r="C435" t="s">
        <v>1283</v>
      </c>
      <c r="D435">
        <v>4</v>
      </c>
      <c r="E435" t="s">
        <v>1284</v>
      </c>
      <c r="F435">
        <v>92</v>
      </c>
      <c r="G435" t="s">
        <v>1285</v>
      </c>
      <c r="H435" t="s">
        <v>191</v>
      </c>
      <c r="J435" t="s">
        <v>191</v>
      </c>
      <c r="K435" t="s">
        <v>1286</v>
      </c>
      <c r="L435" t="s">
        <v>1287</v>
      </c>
      <c r="M435" t="s">
        <v>1288</v>
      </c>
      <c r="N435">
        <v>4</v>
      </c>
      <c r="O435" t="s">
        <v>749</v>
      </c>
      <c r="P435" t="s">
        <v>1726</v>
      </c>
    </row>
    <row r="436" spans="1:16" x14ac:dyDescent="0.25">
      <c r="A436" t="s">
        <v>1013</v>
      </c>
      <c r="B436">
        <v>172</v>
      </c>
      <c r="C436" t="s">
        <v>1283</v>
      </c>
      <c r="D436">
        <v>4</v>
      </c>
      <c r="E436" t="s">
        <v>1284</v>
      </c>
      <c r="F436">
        <v>89</v>
      </c>
      <c r="G436" t="s">
        <v>1285</v>
      </c>
      <c r="H436" t="s">
        <v>191</v>
      </c>
      <c r="J436" t="s">
        <v>191</v>
      </c>
      <c r="K436" t="s">
        <v>1286</v>
      </c>
      <c r="L436" t="s">
        <v>1287</v>
      </c>
      <c r="M436" t="s">
        <v>1288</v>
      </c>
      <c r="N436">
        <v>4</v>
      </c>
      <c r="O436" t="s">
        <v>749</v>
      </c>
      <c r="P436" t="s">
        <v>1727</v>
      </c>
    </row>
    <row r="437" spans="1:16" x14ac:dyDescent="0.25">
      <c r="A437" t="s">
        <v>1013</v>
      </c>
      <c r="B437">
        <v>173</v>
      </c>
      <c r="C437" t="s">
        <v>1283</v>
      </c>
      <c r="D437">
        <v>4</v>
      </c>
      <c r="E437" t="s">
        <v>1284</v>
      </c>
      <c r="F437">
        <v>88</v>
      </c>
      <c r="G437" t="s">
        <v>1285</v>
      </c>
      <c r="H437" t="s">
        <v>191</v>
      </c>
      <c r="J437" t="s">
        <v>191</v>
      </c>
      <c r="K437" t="s">
        <v>1286</v>
      </c>
      <c r="L437" t="s">
        <v>1287</v>
      </c>
      <c r="M437" t="s">
        <v>1288</v>
      </c>
      <c r="N437">
        <v>4</v>
      </c>
      <c r="O437" t="s">
        <v>749</v>
      </c>
      <c r="P437" t="s">
        <v>1728</v>
      </c>
    </row>
    <row r="438" spans="1:16" x14ac:dyDescent="0.25">
      <c r="A438" t="s">
        <v>1013</v>
      </c>
      <c r="B438">
        <v>174</v>
      </c>
      <c r="C438" t="s">
        <v>1283</v>
      </c>
      <c r="D438">
        <v>4</v>
      </c>
      <c r="E438" t="s">
        <v>1284</v>
      </c>
      <c r="F438">
        <v>88</v>
      </c>
      <c r="G438" t="s">
        <v>1285</v>
      </c>
      <c r="H438" t="s">
        <v>191</v>
      </c>
      <c r="J438" t="s">
        <v>191</v>
      </c>
      <c r="K438" t="s">
        <v>1286</v>
      </c>
      <c r="L438" t="s">
        <v>1287</v>
      </c>
      <c r="M438" t="s">
        <v>1288</v>
      </c>
      <c r="N438">
        <v>4</v>
      </c>
      <c r="O438" t="s">
        <v>749</v>
      </c>
      <c r="P438" t="s">
        <v>1729</v>
      </c>
    </row>
    <row r="439" spans="1:16" x14ac:dyDescent="0.25">
      <c r="A439" t="s">
        <v>1013</v>
      </c>
      <c r="B439">
        <v>175</v>
      </c>
      <c r="C439" t="s">
        <v>1283</v>
      </c>
      <c r="D439">
        <v>4</v>
      </c>
      <c r="E439" t="s">
        <v>1284</v>
      </c>
      <c r="F439">
        <v>90</v>
      </c>
      <c r="G439" t="s">
        <v>1285</v>
      </c>
      <c r="H439" t="s">
        <v>191</v>
      </c>
      <c r="J439" t="s">
        <v>191</v>
      </c>
      <c r="K439" t="s">
        <v>1286</v>
      </c>
      <c r="L439" t="s">
        <v>1287</v>
      </c>
      <c r="M439" t="s">
        <v>1288</v>
      </c>
      <c r="N439">
        <v>4</v>
      </c>
      <c r="O439" t="s">
        <v>749</v>
      </c>
      <c r="P439" t="s">
        <v>1730</v>
      </c>
    </row>
    <row r="440" spans="1:16" x14ac:dyDescent="0.25">
      <c r="A440" t="s">
        <v>1013</v>
      </c>
      <c r="B440">
        <v>176</v>
      </c>
      <c r="C440" t="s">
        <v>1283</v>
      </c>
      <c r="D440">
        <v>4</v>
      </c>
      <c r="E440" t="s">
        <v>1284</v>
      </c>
      <c r="F440">
        <v>86</v>
      </c>
      <c r="G440" t="s">
        <v>1285</v>
      </c>
      <c r="H440" t="s">
        <v>191</v>
      </c>
      <c r="J440" t="s">
        <v>191</v>
      </c>
      <c r="K440" t="s">
        <v>1286</v>
      </c>
      <c r="L440" t="s">
        <v>1287</v>
      </c>
      <c r="M440" t="s">
        <v>1288</v>
      </c>
      <c r="N440">
        <v>4</v>
      </c>
      <c r="O440" t="s">
        <v>749</v>
      </c>
      <c r="P440" t="s">
        <v>1731</v>
      </c>
    </row>
    <row r="441" spans="1:16" x14ac:dyDescent="0.25">
      <c r="A441" t="s">
        <v>1013</v>
      </c>
      <c r="B441">
        <v>177</v>
      </c>
      <c r="C441" t="s">
        <v>1283</v>
      </c>
      <c r="D441">
        <v>4</v>
      </c>
      <c r="E441" t="s">
        <v>1284</v>
      </c>
      <c r="F441">
        <v>88</v>
      </c>
      <c r="G441" t="s">
        <v>1285</v>
      </c>
      <c r="H441" t="s">
        <v>191</v>
      </c>
      <c r="J441" t="s">
        <v>191</v>
      </c>
      <c r="K441" t="s">
        <v>1286</v>
      </c>
      <c r="L441" t="s">
        <v>1287</v>
      </c>
      <c r="M441" t="s">
        <v>1288</v>
      </c>
      <c r="N441">
        <v>4</v>
      </c>
      <c r="O441" t="s">
        <v>749</v>
      </c>
      <c r="P441" t="s">
        <v>1732</v>
      </c>
    </row>
    <row r="442" spans="1:16" x14ac:dyDescent="0.25">
      <c r="A442" t="s">
        <v>1013</v>
      </c>
      <c r="B442">
        <v>178</v>
      </c>
      <c r="C442" t="s">
        <v>1283</v>
      </c>
      <c r="D442">
        <v>4</v>
      </c>
      <c r="E442" t="s">
        <v>1284</v>
      </c>
      <c r="F442">
        <v>92</v>
      </c>
      <c r="G442" t="s">
        <v>1285</v>
      </c>
      <c r="H442" t="s">
        <v>191</v>
      </c>
      <c r="J442" t="s">
        <v>191</v>
      </c>
      <c r="K442" t="s">
        <v>1286</v>
      </c>
      <c r="L442" t="s">
        <v>1287</v>
      </c>
      <c r="M442" t="s">
        <v>1288</v>
      </c>
      <c r="N442">
        <v>4</v>
      </c>
      <c r="O442" t="s">
        <v>749</v>
      </c>
      <c r="P442" t="s">
        <v>1733</v>
      </c>
    </row>
    <row r="443" spans="1:16" x14ac:dyDescent="0.25">
      <c r="A443" t="s">
        <v>1013</v>
      </c>
      <c r="B443">
        <v>179</v>
      </c>
      <c r="C443" t="s">
        <v>1283</v>
      </c>
      <c r="D443">
        <v>4</v>
      </c>
      <c r="E443" t="s">
        <v>1284</v>
      </c>
      <c r="F443">
        <v>85</v>
      </c>
      <c r="G443" t="s">
        <v>1285</v>
      </c>
      <c r="H443" t="s">
        <v>191</v>
      </c>
      <c r="J443" t="s">
        <v>191</v>
      </c>
      <c r="K443" t="s">
        <v>1286</v>
      </c>
      <c r="L443" t="s">
        <v>1287</v>
      </c>
      <c r="M443" t="s">
        <v>1288</v>
      </c>
      <c r="N443">
        <v>4</v>
      </c>
      <c r="O443" t="s">
        <v>749</v>
      </c>
      <c r="P443" t="s">
        <v>1734</v>
      </c>
    </row>
    <row r="444" spans="1:16" x14ac:dyDescent="0.25">
      <c r="A444" t="s">
        <v>1013</v>
      </c>
      <c r="B444">
        <v>180</v>
      </c>
      <c r="C444" t="s">
        <v>1283</v>
      </c>
      <c r="D444">
        <v>4</v>
      </c>
      <c r="E444" t="s">
        <v>1284</v>
      </c>
      <c r="F444">
        <v>81</v>
      </c>
      <c r="G444" t="s">
        <v>1285</v>
      </c>
      <c r="H444" t="s">
        <v>191</v>
      </c>
      <c r="J444" t="s">
        <v>191</v>
      </c>
      <c r="K444" t="s">
        <v>1286</v>
      </c>
      <c r="L444" t="s">
        <v>1287</v>
      </c>
      <c r="M444" t="s">
        <v>1288</v>
      </c>
      <c r="N444">
        <v>4</v>
      </c>
      <c r="O444" t="s">
        <v>749</v>
      </c>
      <c r="P444" t="s">
        <v>1735</v>
      </c>
    </row>
    <row r="445" spans="1:16" x14ac:dyDescent="0.25">
      <c r="A445" t="s">
        <v>1013</v>
      </c>
      <c r="B445">
        <v>181</v>
      </c>
      <c r="C445" t="s">
        <v>1283</v>
      </c>
      <c r="D445">
        <v>4</v>
      </c>
      <c r="E445" t="s">
        <v>1284</v>
      </c>
      <c r="F445">
        <v>83</v>
      </c>
      <c r="G445" t="s">
        <v>1285</v>
      </c>
      <c r="H445" t="s">
        <v>191</v>
      </c>
      <c r="J445" t="s">
        <v>191</v>
      </c>
      <c r="K445" t="s">
        <v>1286</v>
      </c>
      <c r="L445" t="s">
        <v>1287</v>
      </c>
      <c r="M445" t="s">
        <v>1288</v>
      </c>
      <c r="N445">
        <v>4</v>
      </c>
      <c r="O445" t="s">
        <v>749</v>
      </c>
      <c r="P445" t="s">
        <v>1736</v>
      </c>
    </row>
    <row r="446" spans="1:16" x14ac:dyDescent="0.25">
      <c r="A446" t="s">
        <v>1013</v>
      </c>
      <c r="B446">
        <v>182</v>
      </c>
      <c r="C446" t="s">
        <v>1283</v>
      </c>
      <c r="D446">
        <v>4</v>
      </c>
      <c r="E446" t="s">
        <v>1284</v>
      </c>
      <c r="F446">
        <v>78</v>
      </c>
      <c r="G446" t="s">
        <v>1285</v>
      </c>
      <c r="H446" t="s">
        <v>191</v>
      </c>
      <c r="J446" t="s">
        <v>191</v>
      </c>
      <c r="K446" t="s">
        <v>1286</v>
      </c>
      <c r="L446" t="s">
        <v>1287</v>
      </c>
      <c r="M446" t="s">
        <v>1288</v>
      </c>
      <c r="N446">
        <v>4</v>
      </c>
      <c r="O446" t="s">
        <v>749</v>
      </c>
      <c r="P446" t="s">
        <v>1737</v>
      </c>
    </row>
    <row r="447" spans="1:16" x14ac:dyDescent="0.25">
      <c r="A447" t="s">
        <v>1013</v>
      </c>
      <c r="B447">
        <v>183</v>
      </c>
      <c r="C447" t="s">
        <v>1283</v>
      </c>
      <c r="D447">
        <v>4</v>
      </c>
      <c r="E447" t="s">
        <v>1284</v>
      </c>
      <c r="F447">
        <v>80</v>
      </c>
      <c r="G447" t="s">
        <v>1285</v>
      </c>
      <c r="H447" t="s">
        <v>191</v>
      </c>
      <c r="J447" t="s">
        <v>191</v>
      </c>
      <c r="K447" t="s">
        <v>1286</v>
      </c>
      <c r="L447" t="s">
        <v>1287</v>
      </c>
      <c r="M447" t="s">
        <v>1288</v>
      </c>
      <c r="N447">
        <v>4</v>
      </c>
      <c r="O447" t="s">
        <v>749</v>
      </c>
      <c r="P447" t="s">
        <v>1738</v>
      </c>
    </row>
    <row r="448" spans="1:16" x14ac:dyDescent="0.25">
      <c r="A448" t="s">
        <v>1013</v>
      </c>
      <c r="B448">
        <v>184</v>
      </c>
      <c r="C448" t="s">
        <v>1283</v>
      </c>
      <c r="D448">
        <v>4</v>
      </c>
      <c r="E448" t="s">
        <v>1284</v>
      </c>
      <c r="F448">
        <v>84</v>
      </c>
      <c r="G448" t="s">
        <v>1285</v>
      </c>
      <c r="H448" t="s">
        <v>191</v>
      </c>
      <c r="J448" t="s">
        <v>191</v>
      </c>
      <c r="K448" t="s">
        <v>1286</v>
      </c>
      <c r="L448" t="s">
        <v>1287</v>
      </c>
      <c r="M448" t="s">
        <v>1288</v>
      </c>
      <c r="N448">
        <v>4</v>
      </c>
      <c r="O448" t="s">
        <v>749</v>
      </c>
      <c r="P448" t="s">
        <v>1739</v>
      </c>
    </row>
    <row r="449" spans="1:16" x14ac:dyDescent="0.25">
      <c r="A449" t="s">
        <v>1013</v>
      </c>
      <c r="B449">
        <v>185</v>
      </c>
      <c r="C449" t="s">
        <v>1283</v>
      </c>
      <c r="D449">
        <v>4</v>
      </c>
      <c r="E449" t="s">
        <v>1284</v>
      </c>
      <c r="F449">
        <v>92</v>
      </c>
      <c r="G449" t="s">
        <v>1285</v>
      </c>
      <c r="H449" t="s">
        <v>191</v>
      </c>
      <c r="J449" t="s">
        <v>191</v>
      </c>
      <c r="K449" t="s">
        <v>1286</v>
      </c>
      <c r="L449" t="s">
        <v>1287</v>
      </c>
      <c r="M449" t="s">
        <v>1288</v>
      </c>
      <c r="N449">
        <v>4</v>
      </c>
      <c r="O449" t="s">
        <v>749</v>
      </c>
      <c r="P449" t="s">
        <v>1740</v>
      </c>
    </row>
    <row r="450" spans="1:16" x14ac:dyDescent="0.25">
      <c r="A450" t="s">
        <v>1013</v>
      </c>
      <c r="B450">
        <v>186</v>
      </c>
      <c r="C450" t="s">
        <v>1283</v>
      </c>
      <c r="D450">
        <v>4</v>
      </c>
      <c r="E450" t="s">
        <v>1284</v>
      </c>
      <c r="F450">
        <v>79</v>
      </c>
      <c r="G450" t="s">
        <v>1285</v>
      </c>
      <c r="H450" t="s">
        <v>191</v>
      </c>
      <c r="J450" t="s">
        <v>191</v>
      </c>
      <c r="K450" t="s">
        <v>1286</v>
      </c>
      <c r="L450" t="s">
        <v>1287</v>
      </c>
      <c r="M450" t="s">
        <v>1288</v>
      </c>
      <c r="N450">
        <v>4</v>
      </c>
      <c r="O450" t="s">
        <v>749</v>
      </c>
      <c r="P450" t="s">
        <v>1741</v>
      </c>
    </row>
    <row r="451" spans="1:16" x14ac:dyDescent="0.25">
      <c r="A451" t="s">
        <v>1013</v>
      </c>
      <c r="B451">
        <v>187</v>
      </c>
      <c r="C451" t="s">
        <v>1283</v>
      </c>
      <c r="D451">
        <v>4</v>
      </c>
      <c r="E451" t="s">
        <v>1284</v>
      </c>
      <c r="F451">
        <v>93</v>
      </c>
      <c r="G451" t="s">
        <v>1285</v>
      </c>
      <c r="H451" t="s">
        <v>191</v>
      </c>
      <c r="J451" t="s">
        <v>191</v>
      </c>
      <c r="K451" t="s">
        <v>1286</v>
      </c>
      <c r="L451" t="s">
        <v>1287</v>
      </c>
      <c r="M451" t="s">
        <v>1288</v>
      </c>
      <c r="N451">
        <v>4</v>
      </c>
      <c r="O451" t="s">
        <v>749</v>
      </c>
      <c r="P451" t="s">
        <v>1742</v>
      </c>
    </row>
    <row r="452" spans="1:16" x14ac:dyDescent="0.25">
      <c r="A452" t="s">
        <v>1013</v>
      </c>
      <c r="B452">
        <v>188</v>
      </c>
      <c r="C452" t="s">
        <v>1283</v>
      </c>
      <c r="D452">
        <v>4</v>
      </c>
      <c r="E452" t="s">
        <v>1284</v>
      </c>
      <c r="F452">
        <v>92</v>
      </c>
      <c r="G452" t="s">
        <v>1285</v>
      </c>
      <c r="H452" t="s">
        <v>191</v>
      </c>
      <c r="J452" t="s">
        <v>191</v>
      </c>
      <c r="K452" t="s">
        <v>1286</v>
      </c>
      <c r="L452" t="s">
        <v>1287</v>
      </c>
      <c r="M452" t="s">
        <v>1288</v>
      </c>
      <c r="N452">
        <v>4</v>
      </c>
      <c r="O452" t="s">
        <v>749</v>
      </c>
      <c r="P452" t="s">
        <v>1743</v>
      </c>
    </row>
    <row r="453" spans="1:16" x14ac:dyDescent="0.25">
      <c r="A453" t="s">
        <v>1013</v>
      </c>
      <c r="B453">
        <v>189</v>
      </c>
      <c r="C453" t="s">
        <v>1283</v>
      </c>
      <c r="D453">
        <v>4</v>
      </c>
      <c r="E453" t="s">
        <v>1284</v>
      </c>
      <c r="F453">
        <v>87</v>
      </c>
      <c r="G453" t="s">
        <v>1285</v>
      </c>
      <c r="H453" t="s">
        <v>191</v>
      </c>
      <c r="J453" t="s">
        <v>191</v>
      </c>
      <c r="K453" t="s">
        <v>1286</v>
      </c>
      <c r="L453" t="s">
        <v>1287</v>
      </c>
      <c r="M453" t="s">
        <v>1288</v>
      </c>
      <c r="N453">
        <v>4</v>
      </c>
      <c r="O453" t="s">
        <v>749</v>
      </c>
      <c r="P453" t="s">
        <v>1744</v>
      </c>
    </row>
    <row r="454" spans="1:16" x14ac:dyDescent="0.25">
      <c r="A454" t="s">
        <v>1013</v>
      </c>
      <c r="B454">
        <v>190</v>
      </c>
      <c r="C454" t="s">
        <v>1283</v>
      </c>
      <c r="D454">
        <v>4</v>
      </c>
      <c r="E454" t="s">
        <v>1284</v>
      </c>
      <c r="F454">
        <v>89</v>
      </c>
      <c r="G454" t="s">
        <v>1285</v>
      </c>
      <c r="H454" t="s">
        <v>191</v>
      </c>
      <c r="J454" t="s">
        <v>191</v>
      </c>
      <c r="K454" t="s">
        <v>1286</v>
      </c>
      <c r="L454" t="s">
        <v>1287</v>
      </c>
      <c r="M454" t="s">
        <v>1288</v>
      </c>
      <c r="N454">
        <v>4</v>
      </c>
      <c r="O454" t="s">
        <v>749</v>
      </c>
      <c r="P454" t="s">
        <v>1745</v>
      </c>
    </row>
    <row r="455" spans="1:16" x14ac:dyDescent="0.25">
      <c r="A455" t="s">
        <v>1013</v>
      </c>
      <c r="B455">
        <v>191</v>
      </c>
      <c r="C455" t="s">
        <v>1283</v>
      </c>
      <c r="D455">
        <v>4</v>
      </c>
      <c r="E455" t="s">
        <v>1284</v>
      </c>
      <c r="F455">
        <v>88</v>
      </c>
      <c r="G455" t="s">
        <v>1285</v>
      </c>
      <c r="H455" t="s">
        <v>191</v>
      </c>
      <c r="J455" t="s">
        <v>191</v>
      </c>
      <c r="K455" t="s">
        <v>1286</v>
      </c>
      <c r="L455" t="s">
        <v>1287</v>
      </c>
      <c r="M455" t="s">
        <v>1288</v>
      </c>
      <c r="N455">
        <v>4</v>
      </c>
      <c r="O455" t="s">
        <v>749</v>
      </c>
      <c r="P455" t="s">
        <v>1746</v>
      </c>
    </row>
    <row r="456" spans="1:16" x14ac:dyDescent="0.25">
      <c r="A456" t="s">
        <v>1013</v>
      </c>
      <c r="B456">
        <v>192</v>
      </c>
      <c r="C456" t="s">
        <v>1283</v>
      </c>
      <c r="D456">
        <v>4</v>
      </c>
      <c r="E456" t="s">
        <v>1284</v>
      </c>
      <c r="F456">
        <v>89</v>
      </c>
      <c r="G456" t="s">
        <v>1285</v>
      </c>
      <c r="H456" t="s">
        <v>191</v>
      </c>
      <c r="J456" t="s">
        <v>191</v>
      </c>
      <c r="K456" t="s">
        <v>1286</v>
      </c>
      <c r="L456" t="s">
        <v>1287</v>
      </c>
      <c r="M456" t="s">
        <v>1288</v>
      </c>
      <c r="N456">
        <v>4</v>
      </c>
      <c r="O456" t="s">
        <v>749</v>
      </c>
      <c r="P456" t="s">
        <v>1747</v>
      </c>
    </row>
    <row r="457" spans="1:16" x14ac:dyDescent="0.25">
      <c r="A457" t="s">
        <v>1013</v>
      </c>
      <c r="B457">
        <v>193</v>
      </c>
      <c r="C457" t="s">
        <v>1283</v>
      </c>
      <c r="D457">
        <v>4</v>
      </c>
      <c r="E457" t="s">
        <v>1284</v>
      </c>
      <c r="F457">
        <v>86</v>
      </c>
      <c r="G457" t="s">
        <v>1285</v>
      </c>
      <c r="H457" t="s">
        <v>191</v>
      </c>
      <c r="J457" t="s">
        <v>191</v>
      </c>
      <c r="K457" t="s">
        <v>1286</v>
      </c>
      <c r="L457" t="s">
        <v>1287</v>
      </c>
      <c r="M457" t="s">
        <v>1288</v>
      </c>
      <c r="N457">
        <v>4</v>
      </c>
      <c r="O457" t="s">
        <v>749</v>
      </c>
      <c r="P457" t="s">
        <v>1748</v>
      </c>
    </row>
    <row r="458" spans="1:16" x14ac:dyDescent="0.25">
      <c r="A458" t="s">
        <v>1013</v>
      </c>
      <c r="B458">
        <v>194</v>
      </c>
      <c r="C458" t="s">
        <v>1283</v>
      </c>
      <c r="D458">
        <v>4</v>
      </c>
      <c r="E458" t="s">
        <v>1284</v>
      </c>
      <c r="F458">
        <v>85</v>
      </c>
      <c r="G458" t="s">
        <v>1285</v>
      </c>
      <c r="H458" t="s">
        <v>191</v>
      </c>
      <c r="J458" t="s">
        <v>191</v>
      </c>
      <c r="K458" t="s">
        <v>1286</v>
      </c>
      <c r="L458" t="s">
        <v>1287</v>
      </c>
      <c r="M458" t="s">
        <v>1288</v>
      </c>
      <c r="N458">
        <v>4</v>
      </c>
      <c r="O458" t="s">
        <v>749</v>
      </c>
      <c r="P458" t="s">
        <v>1749</v>
      </c>
    </row>
    <row r="459" spans="1:16" x14ac:dyDescent="0.25">
      <c r="A459" t="s">
        <v>1013</v>
      </c>
      <c r="B459">
        <v>195</v>
      </c>
      <c r="C459" t="s">
        <v>1283</v>
      </c>
      <c r="D459">
        <v>4</v>
      </c>
      <c r="E459" t="s">
        <v>1284</v>
      </c>
      <c r="F459">
        <v>87</v>
      </c>
      <c r="G459" t="s">
        <v>1285</v>
      </c>
      <c r="H459" t="s">
        <v>191</v>
      </c>
      <c r="J459" t="s">
        <v>191</v>
      </c>
      <c r="K459" t="s">
        <v>1286</v>
      </c>
      <c r="L459" t="s">
        <v>1287</v>
      </c>
      <c r="M459" t="s">
        <v>1288</v>
      </c>
      <c r="N459">
        <v>4</v>
      </c>
      <c r="O459" t="s">
        <v>749</v>
      </c>
      <c r="P459" t="s">
        <v>1750</v>
      </c>
    </row>
    <row r="460" spans="1:16" x14ac:dyDescent="0.25">
      <c r="A460" t="s">
        <v>1013</v>
      </c>
      <c r="B460">
        <v>196</v>
      </c>
      <c r="C460" t="s">
        <v>1283</v>
      </c>
      <c r="D460">
        <v>4</v>
      </c>
      <c r="E460" t="s">
        <v>1284</v>
      </c>
      <c r="F460">
        <v>84</v>
      </c>
      <c r="G460" t="s">
        <v>1285</v>
      </c>
      <c r="H460" t="s">
        <v>191</v>
      </c>
      <c r="J460" t="s">
        <v>191</v>
      </c>
      <c r="K460" t="s">
        <v>1286</v>
      </c>
      <c r="L460" t="s">
        <v>1287</v>
      </c>
      <c r="M460" t="s">
        <v>1288</v>
      </c>
      <c r="N460">
        <v>4</v>
      </c>
      <c r="O460" t="s">
        <v>749</v>
      </c>
      <c r="P460" t="s">
        <v>1751</v>
      </c>
    </row>
    <row r="461" spans="1:16" x14ac:dyDescent="0.25">
      <c r="A461" t="s">
        <v>1013</v>
      </c>
      <c r="B461">
        <v>197</v>
      </c>
      <c r="C461" t="s">
        <v>1283</v>
      </c>
      <c r="D461">
        <v>4</v>
      </c>
      <c r="E461" t="s">
        <v>1284</v>
      </c>
      <c r="F461">
        <v>92</v>
      </c>
      <c r="G461" t="s">
        <v>1285</v>
      </c>
      <c r="H461" t="s">
        <v>191</v>
      </c>
      <c r="J461" t="s">
        <v>191</v>
      </c>
      <c r="K461" t="s">
        <v>1286</v>
      </c>
      <c r="L461" t="s">
        <v>1287</v>
      </c>
      <c r="M461" t="s">
        <v>1288</v>
      </c>
      <c r="N461">
        <v>4</v>
      </c>
      <c r="O461" t="s">
        <v>749</v>
      </c>
      <c r="P461" t="s">
        <v>1752</v>
      </c>
    </row>
    <row r="462" spans="1:16" x14ac:dyDescent="0.25">
      <c r="A462" t="s">
        <v>1013</v>
      </c>
      <c r="B462">
        <v>198</v>
      </c>
      <c r="C462" t="s">
        <v>1283</v>
      </c>
      <c r="D462">
        <v>4</v>
      </c>
      <c r="E462" t="s">
        <v>1284</v>
      </c>
      <c r="F462">
        <v>92</v>
      </c>
      <c r="G462" t="s">
        <v>1285</v>
      </c>
      <c r="H462" t="s">
        <v>191</v>
      </c>
      <c r="J462" t="s">
        <v>191</v>
      </c>
      <c r="K462" t="s">
        <v>1286</v>
      </c>
      <c r="L462" t="s">
        <v>1287</v>
      </c>
      <c r="M462" t="s">
        <v>1288</v>
      </c>
      <c r="N462">
        <v>4</v>
      </c>
      <c r="O462" t="s">
        <v>749</v>
      </c>
      <c r="P462" t="s">
        <v>1753</v>
      </c>
    </row>
    <row r="463" spans="1:16" x14ac:dyDescent="0.25">
      <c r="A463" t="s">
        <v>1013</v>
      </c>
      <c r="B463">
        <v>199</v>
      </c>
      <c r="C463" t="s">
        <v>1283</v>
      </c>
      <c r="D463">
        <v>4</v>
      </c>
      <c r="E463" t="s">
        <v>1284</v>
      </c>
      <c r="F463">
        <v>87</v>
      </c>
      <c r="G463" t="s">
        <v>1285</v>
      </c>
      <c r="H463" t="s">
        <v>191</v>
      </c>
      <c r="J463" t="s">
        <v>191</v>
      </c>
      <c r="K463" t="s">
        <v>1286</v>
      </c>
      <c r="L463" t="s">
        <v>1287</v>
      </c>
      <c r="M463" t="s">
        <v>1288</v>
      </c>
      <c r="N463">
        <v>4</v>
      </c>
      <c r="O463" t="s">
        <v>749</v>
      </c>
      <c r="P463" t="s">
        <v>1754</v>
      </c>
    </row>
    <row r="464" spans="1:16" x14ac:dyDescent="0.25">
      <c r="A464" t="s">
        <v>1013</v>
      </c>
      <c r="B464">
        <v>200</v>
      </c>
      <c r="C464" t="s">
        <v>1283</v>
      </c>
      <c r="D464">
        <v>4</v>
      </c>
      <c r="E464" t="s">
        <v>1284</v>
      </c>
      <c r="F464">
        <v>88</v>
      </c>
      <c r="G464" t="s">
        <v>1285</v>
      </c>
      <c r="H464" t="s">
        <v>191</v>
      </c>
      <c r="J464" t="s">
        <v>191</v>
      </c>
      <c r="K464" t="s">
        <v>1286</v>
      </c>
      <c r="L464" t="s">
        <v>1287</v>
      </c>
      <c r="M464" t="s">
        <v>1288</v>
      </c>
      <c r="N464">
        <v>4</v>
      </c>
      <c r="O464" t="s">
        <v>749</v>
      </c>
      <c r="P464" t="s">
        <v>1755</v>
      </c>
    </row>
    <row r="465" spans="1:16" x14ac:dyDescent="0.25">
      <c r="A465" t="s">
        <v>1013</v>
      </c>
      <c r="B465">
        <v>201</v>
      </c>
      <c r="C465" t="s">
        <v>1283</v>
      </c>
      <c r="D465">
        <v>4</v>
      </c>
      <c r="E465" t="s">
        <v>1284</v>
      </c>
      <c r="F465">
        <v>83</v>
      </c>
      <c r="G465" t="s">
        <v>1285</v>
      </c>
      <c r="H465" t="s">
        <v>191</v>
      </c>
      <c r="J465" t="s">
        <v>191</v>
      </c>
      <c r="K465" t="s">
        <v>1286</v>
      </c>
      <c r="L465" t="s">
        <v>1287</v>
      </c>
      <c r="M465" t="s">
        <v>1288</v>
      </c>
      <c r="N465">
        <v>4</v>
      </c>
      <c r="O465" t="s">
        <v>749</v>
      </c>
      <c r="P465" t="s">
        <v>1756</v>
      </c>
    </row>
    <row r="466" spans="1:16" x14ac:dyDescent="0.25">
      <c r="A466" t="s">
        <v>1013</v>
      </c>
      <c r="B466">
        <v>202</v>
      </c>
      <c r="C466" t="s">
        <v>1283</v>
      </c>
      <c r="D466">
        <v>4</v>
      </c>
      <c r="E466" t="s">
        <v>1284</v>
      </c>
      <c r="F466">
        <v>85</v>
      </c>
      <c r="G466" t="s">
        <v>1285</v>
      </c>
      <c r="H466" t="s">
        <v>191</v>
      </c>
      <c r="J466" t="s">
        <v>191</v>
      </c>
      <c r="K466" t="s">
        <v>1286</v>
      </c>
      <c r="L466" t="s">
        <v>1287</v>
      </c>
      <c r="M466" t="s">
        <v>1288</v>
      </c>
      <c r="N466">
        <v>4</v>
      </c>
      <c r="O466" t="s">
        <v>749</v>
      </c>
      <c r="P466" t="s">
        <v>1757</v>
      </c>
    </row>
    <row r="467" spans="1:16" x14ac:dyDescent="0.25">
      <c r="A467" t="s">
        <v>1013</v>
      </c>
      <c r="B467">
        <v>203</v>
      </c>
      <c r="C467" t="s">
        <v>1283</v>
      </c>
      <c r="D467">
        <v>4</v>
      </c>
      <c r="E467" t="s">
        <v>1284</v>
      </c>
      <c r="F467">
        <v>91</v>
      </c>
      <c r="G467" t="s">
        <v>1285</v>
      </c>
      <c r="H467" t="s">
        <v>191</v>
      </c>
      <c r="J467" t="s">
        <v>191</v>
      </c>
      <c r="K467" t="s">
        <v>1286</v>
      </c>
      <c r="L467" t="s">
        <v>1287</v>
      </c>
      <c r="M467" t="s">
        <v>1288</v>
      </c>
      <c r="N467">
        <v>4</v>
      </c>
      <c r="O467" t="s">
        <v>749</v>
      </c>
      <c r="P467" t="s">
        <v>1758</v>
      </c>
    </row>
    <row r="468" spans="1:16" x14ac:dyDescent="0.25">
      <c r="A468" t="s">
        <v>1013</v>
      </c>
      <c r="B468">
        <v>204</v>
      </c>
      <c r="C468" t="s">
        <v>1283</v>
      </c>
      <c r="D468">
        <v>4</v>
      </c>
      <c r="E468" t="s">
        <v>1284</v>
      </c>
      <c r="F468">
        <v>72</v>
      </c>
      <c r="G468" t="s">
        <v>1285</v>
      </c>
      <c r="H468" t="s">
        <v>191</v>
      </c>
      <c r="J468" t="s">
        <v>191</v>
      </c>
      <c r="K468" t="s">
        <v>1286</v>
      </c>
      <c r="L468" t="s">
        <v>1287</v>
      </c>
      <c r="M468" t="s">
        <v>1288</v>
      </c>
      <c r="N468">
        <v>4</v>
      </c>
      <c r="O468" t="s">
        <v>749</v>
      </c>
      <c r="P468" t="s">
        <v>1759</v>
      </c>
    </row>
    <row r="469" spans="1:16" x14ac:dyDescent="0.25">
      <c r="A469" t="s">
        <v>1013</v>
      </c>
      <c r="B469">
        <v>205</v>
      </c>
      <c r="C469" t="s">
        <v>1283</v>
      </c>
      <c r="D469">
        <v>4</v>
      </c>
      <c r="E469" t="s">
        <v>1284</v>
      </c>
      <c r="F469">
        <v>88</v>
      </c>
      <c r="G469" t="s">
        <v>1285</v>
      </c>
      <c r="H469" t="s">
        <v>191</v>
      </c>
      <c r="J469" t="s">
        <v>191</v>
      </c>
      <c r="K469" t="s">
        <v>1286</v>
      </c>
      <c r="L469" t="s">
        <v>1287</v>
      </c>
      <c r="M469" t="s">
        <v>1288</v>
      </c>
      <c r="N469">
        <v>4</v>
      </c>
      <c r="O469" t="s">
        <v>749</v>
      </c>
      <c r="P469" t="s">
        <v>1760</v>
      </c>
    </row>
    <row r="470" spans="1:16" x14ac:dyDescent="0.25">
      <c r="A470" t="s">
        <v>1013</v>
      </c>
      <c r="B470">
        <v>206</v>
      </c>
      <c r="C470" t="s">
        <v>1283</v>
      </c>
      <c r="D470">
        <v>4</v>
      </c>
      <c r="E470" t="s">
        <v>1284</v>
      </c>
      <c r="F470">
        <v>70</v>
      </c>
      <c r="G470" t="s">
        <v>1285</v>
      </c>
      <c r="H470" t="s">
        <v>191</v>
      </c>
      <c r="J470" t="s">
        <v>191</v>
      </c>
      <c r="K470" t="s">
        <v>1286</v>
      </c>
      <c r="L470" t="s">
        <v>1287</v>
      </c>
      <c r="M470" t="s">
        <v>1288</v>
      </c>
      <c r="N470">
        <v>4</v>
      </c>
      <c r="O470" t="s">
        <v>749</v>
      </c>
      <c r="P470" t="s">
        <v>1761</v>
      </c>
    </row>
    <row r="471" spans="1:16" x14ac:dyDescent="0.25">
      <c r="A471" t="s">
        <v>1013</v>
      </c>
      <c r="B471">
        <v>207</v>
      </c>
      <c r="C471" t="s">
        <v>1283</v>
      </c>
      <c r="D471">
        <v>4</v>
      </c>
      <c r="E471" t="s">
        <v>1284</v>
      </c>
      <c r="F471">
        <v>81</v>
      </c>
      <c r="G471" t="s">
        <v>1285</v>
      </c>
      <c r="H471" t="s">
        <v>191</v>
      </c>
      <c r="J471" t="s">
        <v>191</v>
      </c>
      <c r="K471" t="s">
        <v>1286</v>
      </c>
      <c r="L471" t="s">
        <v>1287</v>
      </c>
      <c r="M471" t="s">
        <v>1288</v>
      </c>
      <c r="N471">
        <v>4</v>
      </c>
      <c r="O471" t="s">
        <v>749</v>
      </c>
      <c r="P471" t="s">
        <v>1762</v>
      </c>
    </row>
    <row r="472" spans="1:16" x14ac:dyDescent="0.25">
      <c r="A472" t="s">
        <v>1013</v>
      </c>
      <c r="B472">
        <v>208</v>
      </c>
      <c r="C472" t="s">
        <v>1283</v>
      </c>
      <c r="D472">
        <v>4</v>
      </c>
      <c r="E472" t="s">
        <v>1284</v>
      </c>
      <c r="F472">
        <v>73</v>
      </c>
      <c r="G472" t="s">
        <v>1285</v>
      </c>
      <c r="H472" t="s">
        <v>191</v>
      </c>
      <c r="J472" t="s">
        <v>191</v>
      </c>
      <c r="K472" t="s">
        <v>1286</v>
      </c>
      <c r="L472" t="s">
        <v>1287</v>
      </c>
      <c r="M472" t="s">
        <v>1288</v>
      </c>
      <c r="N472">
        <v>4</v>
      </c>
      <c r="O472" t="s">
        <v>749</v>
      </c>
      <c r="P472" t="s">
        <v>1763</v>
      </c>
    </row>
    <row r="473" spans="1:16" x14ac:dyDescent="0.25">
      <c r="A473" t="s">
        <v>1013</v>
      </c>
      <c r="B473">
        <v>209</v>
      </c>
      <c r="C473" t="s">
        <v>1283</v>
      </c>
      <c r="D473">
        <v>4</v>
      </c>
      <c r="E473" t="s">
        <v>1284</v>
      </c>
      <c r="F473">
        <v>84</v>
      </c>
      <c r="G473" t="s">
        <v>1285</v>
      </c>
      <c r="H473" t="s">
        <v>191</v>
      </c>
      <c r="J473" t="s">
        <v>191</v>
      </c>
      <c r="K473" t="s">
        <v>1286</v>
      </c>
      <c r="L473" t="s">
        <v>1287</v>
      </c>
      <c r="M473" t="s">
        <v>1288</v>
      </c>
      <c r="N473">
        <v>4</v>
      </c>
      <c r="O473" t="s">
        <v>749</v>
      </c>
      <c r="P473" t="s">
        <v>1764</v>
      </c>
    </row>
    <row r="474" spans="1:16" x14ac:dyDescent="0.25">
      <c r="A474" t="s">
        <v>1013</v>
      </c>
      <c r="B474">
        <v>210</v>
      </c>
      <c r="C474" t="s">
        <v>1283</v>
      </c>
      <c r="D474">
        <v>4</v>
      </c>
      <c r="E474" t="s">
        <v>1284</v>
      </c>
      <c r="F474">
        <v>81</v>
      </c>
      <c r="G474" t="s">
        <v>1285</v>
      </c>
      <c r="H474" t="s">
        <v>191</v>
      </c>
      <c r="J474" t="s">
        <v>191</v>
      </c>
      <c r="K474" t="s">
        <v>1286</v>
      </c>
      <c r="L474" t="s">
        <v>1287</v>
      </c>
      <c r="M474" t="s">
        <v>1288</v>
      </c>
      <c r="N474">
        <v>4</v>
      </c>
      <c r="O474" t="s">
        <v>749</v>
      </c>
      <c r="P474" t="s">
        <v>1765</v>
      </c>
    </row>
    <row r="475" spans="1:16" x14ac:dyDescent="0.25">
      <c r="A475" t="s">
        <v>1013</v>
      </c>
      <c r="B475">
        <v>211</v>
      </c>
      <c r="C475" t="s">
        <v>1283</v>
      </c>
      <c r="D475">
        <v>4</v>
      </c>
      <c r="E475" t="s">
        <v>1284</v>
      </c>
      <c r="F475">
        <v>78</v>
      </c>
      <c r="G475" t="s">
        <v>1285</v>
      </c>
      <c r="H475" t="s">
        <v>191</v>
      </c>
      <c r="J475" t="s">
        <v>191</v>
      </c>
      <c r="K475" t="s">
        <v>1286</v>
      </c>
      <c r="L475" t="s">
        <v>1287</v>
      </c>
      <c r="M475" t="s">
        <v>1288</v>
      </c>
      <c r="N475">
        <v>4</v>
      </c>
      <c r="O475" t="s">
        <v>749</v>
      </c>
      <c r="P475" t="s">
        <v>1766</v>
      </c>
    </row>
    <row r="476" spans="1:16" x14ac:dyDescent="0.25">
      <c r="A476" t="s">
        <v>1013</v>
      </c>
      <c r="B476">
        <v>212</v>
      </c>
      <c r="C476" t="s">
        <v>1283</v>
      </c>
      <c r="D476">
        <v>4</v>
      </c>
      <c r="E476" t="s">
        <v>1284</v>
      </c>
      <c r="F476">
        <v>82</v>
      </c>
      <c r="G476" t="s">
        <v>1285</v>
      </c>
      <c r="H476" t="s">
        <v>191</v>
      </c>
      <c r="J476" t="s">
        <v>191</v>
      </c>
      <c r="K476" t="s">
        <v>1286</v>
      </c>
      <c r="L476" t="s">
        <v>1287</v>
      </c>
      <c r="M476" t="s">
        <v>1288</v>
      </c>
      <c r="N476">
        <v>4</v>
      </c>
      <c r="O476" t="s">
        <v>749</v>
      </c>
      <c r="P476" t="s">
        <v>1767</v>
      </c>
    </row>
    <row r="477" spans="1:16" x14ac:dyDescent="0.25">
      <c r="A477" t="s">
        <v>1013</v>
      </c>
      <c r="B477">
        <v>213</v>
      </c>
      <c r="C477" t="s">
        <v>1283</v>
      </c>
      <c r="D477">
        <v>4</v>
      </c>
      <c r="E477" t="s">
        <v>1284</v>
      </c>
      <c r="F477">
        <v>84</v>
      </c>
      <c r="G477" t="s">
        <v>1285</v>
      </c>
      <c r="H477" t="s">
        <v>191</v>
      </c>
      <c r="J477" t="s">
        <v>191</v>
      </c>
      <c r="K477" t="s">
        <v>1286</v>
      </c>
      <c r="L477" t="s">
        <v>1287</v>
      </c>
      <c r="M477" t="s">
        <v>1288</v>
      </c>
      <c r="N477">
        <v>4</v>
      </c>
      <c r="O477" t="s">
        <v>749</v>
      </c>
      <c r="P477" t="s">
        <v>1768</v>
      </c>
    </row>
    <row r="478" spans="1:16" x14ac:dyDescent="0.25">
      <c r="A478" t="s">
        <v>1013</v>
      </c>
      <c r="B478">
        <v>214</v>
      </c>
      <c r="C478" t="s">
        <v>1283</v>
      </c>
      <c r="D478">
        <v>4</v>
      </c>
      <c r="E478" t="s">
        <v>1284</v>
      </c>
      <c r="F478">
        <v>85</v>
      </c>
      <c r="G478" t="s">
        <v>1285</v>
      </c>
      <c r="H478" t="s">
        <v>191</v>
      </c>
      <c r="J478" t="s">
        <v>191</v>
      </c>
      <c r="K478" t="s">
        <v>1286</v>
      </c>
      <c r="L478" t="s">
        <v>1287</v>
      </c>
      <c r="M478" t="s">
        <v>1288</v>
      </c>
      <c r="N478">
        <v>4</v>
      </c>
      <c r="O478" t="s">
        <v>749</v>
      </c>
      <c r="P478" t="s">
        <v>1769</v>
      </c>
    </row>
    <row r="479" spans="1:16" x14ac:dyDescent="0.25">
      <c r="A479" t="s">
        <v>1013</v>
      </c>
      <c r="B479">
        <v>215</v>
      </c>
      <c r="C479" t="s">
        <v>1283</v>
      </c>
      <c r="D479">
        <v>4</v>
      </c>
      <c r="E479" t="s">
        <v>1284</v>
      </c>
      <c r="F479">
        <v>75</v>
      </c>
      <c r="G479" t="s">
        <v>1285</v>
      </c>
      <c r="H479" t="s">
        <v>191</v>
      </c>
      <c r="J479" t="s">
        <v>191</v>
      </c>
      <c r="K479" t="s">
        <v>1286</v>
      </c>
      <c r="L479" t="s">
        <v>1287</v>
      </c>
      <c r="M479" t="s">
        <v>1288</v>
      </c>
      <c r="N479">
        <v>4</v>
      </c>
      <c r="O479" t="s">
        <v>749</v>
      </c>
      <c r="P479" t="s">
        <v>1770</v>
      </c>
    </row>
    <row r="480" spans="1:16" x14ac:dyDescent="0.25">
      <c r="A480" t="s">
        <v>1013</v>
      </c>
      <c r="B480">
        <v>216</v>
      </c>
      <c r="C480" t="s">
        <v>1283</v>
      </c>
      <c r="D480">
        <v>4</v>
      </c>
      <c r="E480" t="s">
        <v>1284</v>
      </c>
      <c r="F480">
        <v>80</v>
      </c>
      <c r="G480" t="s">
        <v>1285</v>
      </c>
      <c r="H480" t="s">
        <v>191</v>
      </c>
      <c r="J480" t="s">
        <v>191</v>
      </c>
      <c r="K480" t="s">
        <v>1286</v>
      </c>
      <c r="L480" t="s">
        <v>1287</v>
      </c>
      <c r="M480" t="s">
        <v>1288</v>
      </c>
      <c r="N480">
        <v>4</v>
      </c>
      <c r="O480" t="s">
        <v>749</v>
      </c>
      <c r="P480" t="s">
        <v>1771</v>
      </c>
    </row>
    <row r="481" spans="1:16" x14ac:dyDescent="0.25">
      <c r="A481" t="s">
        <v>1013</v>
      </c>
      <c r="B481">
        <v>217</v>
      </c>
      <c r="C481" t="s">
        <v>1283</v>
      </c>
      <c r="D481">
        <v>4</v>
      </c>
      <c r="E481" t="s">
        <v>1284</v>
      </c>
      <c r="F481">
        <v>75</v>
      </c>
      <c r="G481" t="s">
        <v>1285</v>
      </c>
      <c r="H481" t="s">
        <v>191</v>
      </c>
      <c r="J481" t="s">
        <v>191</v>
      </c>
      <c r="K481" t="s">
        <v>1286</v>
      </c>
      <c r="L481" t="s">
        <v>1287</v>
      </c>
      <c r="M481" t="s">
        <v>1288</v>
      </c>
      <c r="N481">
        <v>4</v>
      </c>
      <c r="O481" t="s">
        <v>749</v>
      </c>
      <c r="P481" t="s">
        <v>1772</v>
      </c>
    </row>
    <row r="482" spans="1:16" x14ac:dyDescent="0.25">
      <c r="A482" t="s">
        <v>1013</v>
      </c>
      <c r="B482">
        <v>218</v>
      </c>
      <c r="C482" t="s">
        <v>1283</v>
      </c>
      <c r="D482">
        <v>4</v>
      </c>
      <c r="E482" t="s">
        <v>1284</v>
      </c>
      <c r="F482">
        <v>72</v>
      </c>
      <c r="G482" t="s">
        <v>1285</v>
      </c>
      <c r="H482" t="s">
        <v>191</v>
      </c>
      <c r="J482" t="s">
        <v>191</v>
      </c>
      <c r="K482" t="s">
        <v>1286</v>
      </c>
      <c r="L482" t="s">
        <v>1287</v>
      </c>
      <c r="M482" t="s">
        <v>1288</v>
      </c>
      <c r="N482">
        <v>4</v>
      </c>
      <c r="O482" t="s">
        <v>749</v>
      </c>
      <c r="P482" t="s">
        <v>1773</v>
      </c>
    </row>
    <row r="483" spans="1:16" x14ac:dyDescent="0.25">
      <c r="A483" t="s">
        <v>1013</v>
      </c>
      <c r="B483">
        <v>219</v>
      </c>
      <c r="C483" t="s">
        <v>1283</v>
      </c>
      <c r="D483">
        <v>4</v>
      </c>
      <c r="E483" t="s">
        <v>1284</v>
      </c>
      <c r="F483">
        <v>85</v>
      </c>
      <c r="G483" t="s">
        <v>1285</v>
      </c>
      <c r="H483" t="s">
        <v>191</v>
      </c>
      <c r="J483" t="s">
        <v>191</v>
      </c>
      <c r="K483" t="s">
        <v>1286</v>
      </c>
      <c r="L483" t="s">
        <v>1287</v>
      </c>
      <c r="M483" t="s">
        <v>1288</v>
      </c>
      <c r="N483">
        <v>4</v>
      </c>
      <c r="O483" t="s">
        <v>749</v>
      </c>
      <c r="P483" t="s">
        <v>1774</v>
      </c>
    </row>
    <row r="484" spans="1:16" x14ac:dyDescent="0.25">
      <c r="A484" t="s">
        <v>1013</v>
      </c>
      <c r="B484">
        <v>220</v>
      </c>
      <c r="C484" t="s">
        <v>1283</v>
      </c>
      <c r="D484">
        <v>4</v>
      </c>
      <c r="E484" t="s">
        <v>1284</v>
      </c>
      <c r="F484">
        <v>81</v>
      </c>
      <c r="G484" t="s">
        <v>1285</v>
      </c>
      <c r="H484" t="s">
        <v>191</v>
      </c>
      <c r="J484" t="s">
        <v>191</v>
      </c>
      <c r="K484" t="s">
        <v>1286</v>
      </c>
      <c r="L484" t="s">
        <v>1287</v>
      </c>
      <c r="M484" t="s">
        <v>1288</v>
      </c>
      <c r="N484">
        <v>4</v>
      </c>
      <c r="O484" t="s">
        <v>749</v>
      </c>
      <c r="P484" t="s">
        <v>1775</v>
      </c>
    </row>
    <row r="485" spans="1:16" x14ac:dyDescent="0.25">
      <c r="A485" t="s">
        <v>1013</v>
      </c>
      <c r="B485">
        <v>221</v>
      </c>
      <c r="C485" t="s">
        <v>1283</v>
      </c>
      <c r="D485">
        <v>4</v>
      </c>
      <c r="E485" t="s">
        <v>1284</v>
      </c>
      <c r="F485">
        <v>81</v>
      </c>
      <c r="G485" t="s">
        <v>1285</v>
      </c>
      <c r="H485" t="s">
        <v>191</v>
      </c>
      <c r="J485" t="s">
        <v>191</v>
      </c>
      <c r="K485" t="s">
        <v>1286</v>
      </c>
      <c r="L485" t="s">
        <v>1287</v>
      </c>
      <c r="M485" t="s">
        <v>1288</v>
      </c>
      <c r="N485">
        <v>4</v>
      </c>
      <c r="O485" t="s">
        <v>749</v>
      </c>
      <c r="P485" t="s">
        <v>1776</v>
      </c>
    </row>
    <row r="486" spans="1:16" x14ac:dyDescent="0.25">
      <c r="A486" t="s">
        <v>1013</v>
      </c>
      <c r="B486">
        <v>222</v>
      </c>
      <c r="C486" t="s">
        <v>1283</v>
      </c>
      <c r="D486">
        <v>4</v>
      </c>
      <c r="E486" t="s">
        <v>1284</v>
      </c>
      <c r="F486">
        <v>80</v>
      </c>
      <c r="G486" t="s">
        <v>1285</v>
      </c>
      <c r="H486" t="s">
        <v>191</v>
      </c>
      <c r="J486" t="s">
        <v>191</v>
      </c>
      <c r="K486" t="s">
        <v>1286</v>
      </c>
      <c r="L486" t="s">
        <v>1287</v>
      </c>
      <c r="M486" t="s">
        <v>1288</v>
      </c>
      <c r="N486">
        <v>4</v>
      </c>
      <c r="O486" t="s">
        <v>749</v>
      </c>
      <c r="P486" t="s">
        <v>1777</v>
      </c>
    </row>
    <row r="487" spans="1:16" x14ac:dyDescent="0.25">
      <c r="A487" t="s">
        <v>1013</v>
      </c>
      <c r="B487">
        <v>223</v>
      </c>
      <c r="C487" t="s">
        <v>1283</v>
      </c>
      <c r="D487">
        <v>4</v>
      </c>
      <c r="E487" t="s">
        <v>1284</v>
      </c>
      <c r="F487">
        <v>70</v>
      </c>
      <c r="G487" t="s">
        <v>1285</v>
      </c>
      <c r="H487" t="s">
        <v>191</v>
      </c>
      <c r="J487" t="s">
        <v>191</v>
      </c>
      <c r="K487" t="s">
        <v>1286</v>
      </c>
      <c r="L487" t="s">
        <v>1287</v>
      </c>
      <c r="M487" t="s">
        <v>1288</v>
      </c>
      <c r="N487">
        <v>4</v>
      </c>
      <c r="O487" t="s">
        <v>749</v>
      </c>
      <c r="P487" t="s">
        <v>1778</v>
      </c>
    </row>
    <row r="488" spans="1:16" x14ac:dyDescent="0.25">
      <c r="A488" t="s">
        <v>1013</v>
      </c>
      <c r="B488">
        <v>224</v>
      </c>
      <c r="C488" t="s">
        <v>1283</v>
      </c>
      <c r="D488">
        <v>4</v>
      </c>
      <c r="E488" t="s">
        <v>1284</v>
      </c>
      <c r="F488">
        <v>70</v>
      </c>
      <c r="G488" t="s">
        <v>1285</v>
      </c>
      <c r="H488" t="s">
        <v>191</v>
      </c>
      <c r="J488" t="s">
        <v>191</v>
      </c>
      <c r="K488" t="s">
        <v>1286</v>
      </c>
      <c r="L488" t="s">
        <v>1287</v>
      </c>
      <c r="M488" t="s">
        <v>1288</v>
      </c>
      <c r="N488">
        <v>4</v>
      </c>
      <c r="O488" t="s">
        <v>749</v>
      </c>
      <c r="P488" t="s">
        <v>1779</v>
      </c>
    </row>
    <row r="489" spans="1:16" x14ac:dyDescent="0.25">
      <c r="A489" t="s">
        <v>1013</v>
      </c>
      <c r="B489">
        <v>225</v>
      </c>
      <c r="C489" t="s">
        <v>1283</v>
      </c>
      <c r="D489">
        <v>4</v>
      </c>
      <c r="E489" t="s">
        <v>1284</v>
      </c>
      <c r="F489">
        <v>81</v>
      </c>
      <c r="G489" t="s">
        <v>1285</v>
      </c>
      <c r="H489" t="s">
        <v>191</v>
      </c>
      <c r="J489" t="s">
        <v>191</v>
      </c>
      <c r="K489" t="s">
        <v>1286</v>
      </c>
      <c r="L489" t="s">
        <v>1287</v>
      </c>
      <c r="M489" t="s">
        <v>1288</v>
      </c>
      <c r="N489">
        <v>4</v>
      </c>
      <c r="O489" t="s">
        <v>749</v>
      </c>
      <c r="P489" t="s">
        <v>1780</v>
      </c>
    </row>
    <row r="490" spans="1:16" x14ac:dyDescent="0.25">
      <c r="A490" t="s">
        <v>1013</v>
      </c>
      <c r="B490">
        <v>226</v>
      </c>
      <c r="C490" t="s">
        <v>1283</v>
      </c>
      <c r="D490">
        <v>4</v>
      </c>
      <c r="E490" t="s">
        <v>1284</v>
      </c>
      <c r="F490">
        <v>82</v>
      </c>
      <c r="G490" t="s">
        <v>1285</v>
      </c>
      <c r="H490" t="s">
        <v>191</v>
      </c>
      <c r="J490" t="s">
        <v>191</v>
      </c>
      <c r="K490" t="s">
        <v>1286</v>
      </c>
      <c r="L490" t="s">
        <v>1287</v>
      </c>
      <c r="M490" t="s">
        <v>1288</v>
      </c>
      <c r="N490">
        <v>4</v>
      </c>
      <c r="O490" t="s">
        <v>749</v>
      </c>
      <c r="P490" t="s">
        <v>1781</v>
      </c>
    </row>
    <row r="491" spans="1:16" x14ac:dyDescent="0.25">
      <c r="A491" t="s">
        <v>1013</v>
      </c>
      <c r="B491">
        <v>227</v>
      </c>
      <c r="C491" t="s">
        <v>1283</v>
      </c>
      <c r="D491">
        <v>4</v>
      </c>
      <c r="E491" t="s">
        <v>1284</v>
      </c>
      <c r="F491">
        <v>84</v>
      </c>
      <c r="G491" t="s">
        <v>1285</v>
      </c>
      <c r="H491" t="s">
        <v>191</v>
      </c>
      <c r="J491" t="s">
        <v>191</v>
      </c>
      <c r="K491" t="s">
        <v>1286</v>
      </c>
      <c r="L491" t="s">
        <v>1287</v>
      </c>
      <c r="M491" t="s">
        <v>1288</v>
      </c>
      <c r="N491">
        <v>4</v>
      </c>
      <c r="O491" t="s">
        <v>749</v>
      </c>
      <c r="P491" t="s">
        <v>1782</v>
      </c>
    </row>
    <row r="492" spans="1:16" x14ac:dyDescent="0.25">
      <c r="A492" t="s">
        <v>1013</v>
      </c>
      <c r="B492">
        <v>228</v>
      </c>
      <c r="C492" t="s">
        <v>1283</v>
      </c>
      <c r="D492">
        <v>4</v>
      </c>
      <c r="E492" t="s">
        <v>1284</v>
      </c>
      <c r="F492">
        <v>72</v>
      </c>
      <c r="G492" t="s">
        <v>1285</v>
      </c>
      <c r="H492" t="s">
        <v>191</v>
      </c>
      <c r="J492" t="s">
        <v>191</v>
      </c>
      <c r="K492" t="s">
        <v>1286</v>
      </c>
      <c r="L492" t="s">
        <v>1287</v>
      </c>
      <c r="M492" t="s">
        <v>1288</v>
      </c>
      <c r="N492">
        <v>4</v>
      </c>
      <c r="O492" t="s">
        <v>749</v>
      </c>
      <c r="P492" t="s">
        <v>1783</v>
      </c>
    </row>
    <row r="493" spans="1:16" x14ac:dyDescent="0.25">
      <c r="A493" t="s">
        <v>1013</v>
      </c>
      <c r="B493">
        <v>229</v>
      </c>
      <c r="C493" t="s">
        <v>1283</v>
      </c>
      <c r="D493">
        <v>4</v>
      </c>
      <c r="E493" t="s">
        <v>1284</v>
      </c>
      <c r="F493">
        <v>75</v>
      </c>
      <c r="G493" t="s">
        <v>1285</v>
      </c>
      <c r="H493" t="s">
        <v>191</v>
      </c>
      <c r="J493" t="s">
        <v>191</v>
      </c>
      <c r="K493" t="s">
        <v>1286</v>
      </c>
      <c r="L493" t="s">
        <v>1287</v>
      </c>
      <c r="M493" t="s">
        <v>1288</v>
      </c>
      <c r="N493">
        <v>4</v>
      </c>
      <c r="O493" t="s">
        <v>749</v>
      </c>
      <c r="P493" t="s">
        <v>1784</v>
      </c>
    </row>
    <row r="494" spans="1:16" x14ac:dyDescent="0.25">
      <c r="A494" t="s">
        <v>1013</v>
      </c>
      <c r="B494">
        <v>230</v>
      </c>
      <c r="C494" t="s">
        <v>1283</v>
      </c>
      <c r="D494">
        <v>4</v>
      </c>
      <c r="E494" t="s">
        <v>1284</v>
      </c>
      <c r="F494">
        <v>83</v>
      </c>
      <c r="G494" t="s">
        <v>1285</v>
      </c>
      <c r="H494" t="s">
        <v>191</v>
      </c>
      <c r="J494" t="s">
        <v>191</v>
      </c>
      <c r="K494" t="s">
        <v>1286</v>
      </c>
      <c r="L494" t="s">
        <v>1287</v>
      </c>
      <c r="M494" t="s">
        <v>1288</v>
      </c>
      <c r="N494">
        <v>4</v>
      </c>
      <c r="O494" t="s">
        <v>749</v>
      </c>
      <c r="P494" t="s">
        <v>1785</v>
      </c>
    </row>
    <row r="495" spans="1:16" x14ac:dyDescent="0.25">
      <c r="A495" t="s">
        <v>1013</v>
      </c>
      <c r="B495">
        <v>231</v>
      </c>
      <c r="C495" t="s">
        <v>1283</v>
      </c>
      <c r="D495">
        <v>4</v>
      </c>
      <c r="E495" t="s">
        <v>1284</v>
      </c>
      <c r="F495">
        <v>84</v>
      </c>
      <c r="G495" t="s">
        <v>1285</v>
      </c>
      <c r="H495" t="s">
        <v>191</v>
      </c>
      <c r="J495" t="s">
        <v>191</v>
      </c>
      <c r="K495" t="s">
        <v>1286</v>
      </c>
      <c r="L495" t="s">
        <v>1287</v>
      </c>
      <c r="M495" t="s">
        <v>1288</v>
      </c>
      <c r="N495">
        <v>4</v>
      </c>
      <c r="O495" t="s">
        <v>749</v>
      </c>
      <c r="P495" t="s">
        <v>1786</v>
      </c>
    </row>
    <row r="496" spans="1:16" x14ac:dyDescent="0.25">
      <c r="A496" t="s">
        <v>1013</v>
      </c>
      <c r="B496">
        <v>232</v>
      </c>
      <c r="C496" t="s">
        <v>1283</v>
      </c>
      <c r="D496">
        <v>4</v>
      </c>
      <c r="E496" t="s">
        <v>1284</v>
      </c>
      <c r="F496">
        <v>87</v>
      </c>
      <c r="G496" t="s">
        <v>1285</v>
      </c>
      <c r="H496" t="s">
        <v>191</v>
      </c>
      <c r="J496" t="s">
        <v>191</v>
      </c>
      <c r="K496" t="s">
        <v>1286</v>
      </c>
      <c r="L496" t="s">
        <v>1287</v>
      </c>
      <c r="M496" t="s">
        <v>1288</v>
      </c>
      <c r="N496">
        <v>4</v>
      </c>
      <c r="O496" t="s">
        <v>749</v>
      </c>
      <c r="P496" t="s">
        <v>1787</v>
      </c>
    </row>
    <row r="497" spans="1:16" x14ac:dyDescent="0.25">
      <c r="A497" t="s">
        <v>1013</v>
      </c>
      <c r="B497">
        <v>233</v>
      </c>
      <c r="C497" t="s">
        <v>1283</v>
      </c>
      <c r="D497">
        <v>4</v>
      </c>
      <c r="E497" t="s">
        <v>1284</v>
      </c>
      <c r="F497">
        <v>80</v>
      </c>
      <c r="G497" t="s">
        <v>1285</v>
      </c>
      <c r="H497" t="s">
        <v>191</v>
      </c>
      <c r="J497" t="s">
        <v>191</v>
      </c>
      <c r="K497" t="s">
        <v>1286</v>
      </c>
      <c r="L497" t="s">
        <v>1287</v>
      </c>
      <c r="M497" t="s">
        <v>1288</v>
      </c>
      <c r="N497">
        <v>4</v>
      </c>
      <c r="O497" t="s">
        <v>749</v>
      </c>
      <c r="P497" t="s">
        <v>1788</v>
      </c>
    </row>
    <row r="498" spans="1:16" x14ac:dyDescent="0.25">
      <c r="A498" t="s">
        <v>1013</v>
      </c>
      <c r="B498">
        <v>234</v>
      </c>
      <c r="C498" t="s">
        <v>1283</v>
      </c>
      <c r="D498">
        <v>4</v>
      </c>
      <c r="E498" t="s">
        <v>1284</v>
      </c>
      <c r="F498">
        <v>83</v>
      </c>
      <c r="G498" t="s">
        <v>1285</v>
      </c>
      <c r="H498" t="s">
        <v>191</v>
      </c>
      <c r="J498" t="s">
        <v>191</v>
      </c>
      <c r="K498" t="s">
        <v>1286</v>
      </c>
      <c r="L498" t="s">
        <v>1287</v>
      </c>
      <c r="M498" t="s">
        <v>1288</v>
      </c>
      <c r="N498">
        <v>4</v>
      </c>
      <c r="O498" t="s">
        <v>749</v>
      </c>
      <c r="P498" t="s">
        <v>1789</v>
      </c>
    </row>
    <row r="499" spans="1:16" x14ac:dyDescent="0.25">
      <c r="A499" t="s">
        <v>1013</v>
      </c>
      <c r="B499">
        <v>235</v>
      </c>
      <c r="C499" t="s">
        <v>1283</v>
      </c>
      <c r="D499">
        <v>4</v>
      </c>
      <c r="E499" t="s">
        <v>1284</v>
      </c>
      <c r="F499">
        <v>84</v>
      </c>
      <c r="G499" t="s">
        <v>1285</v>
      </c>
      <c r="H499" t="s">
        <v>191</v>
      </c>
      <c r="J499" t="s">
        <v>191</v>
      </c>
      <c r="K499" t="s">
        <v>1286</v>
      </c>
      <c r="L499" t="s">
        <v>1287</v>
      </c>
      <c r="M499" t="s">
        <v>1288</v>
      </c>
      <c r="N499">
        <v>4</v>
      </c>
      <c r="O499" t="s">
        <v>749</v>
      </c>
      <c r="P499" t="s">
        <v>1790</v>
      </c>
    </row>
    <row r="500" spans="1:16" x14ac:dyDescent="0.25">
      <c r="A500" t="s">
        <v>1013</v>
      </c>
      <c r="B500">
        <v>236</v>
      </c>
      <c r="C500" t="s">
        <v>1283</v>
      </c>
      <c r="D500">
        <v>4</v>
      </c>
      <c r="E500" t="s">
        <v>1284</v>
      </c>
      <c r="F500">
        <v>85</v>
      </c>
      <c r="G500" t="s">
        <v>1285</v>
      </c>
      <c r="H500" t="s">
        <v>191</v>
      </c>
      <c r="J500" t="s">
        <v>191</v>
      </c>
      <c r="K500" t="s">
        <v>1286</v>
      </c>
      <c r="L500" t="s">
        <v>1287</v>
      </c>
      <c r="M500" t="s">
        <v>1288</v>
      </c>
      <c r="N500">
        <v>4</v>
      </c>
      <c r="O500" t="s">
        <v>749</v>
      </c>
      <c r="P500" t="s">
        <v>1791</v>
      </c>
    </row>
    <row r="501" spans="1:16" x14ac:dyDescent="0.25">
      <c r="A501" t="s">
        <v>1013</v>
      </c>
      <c r="B501">
        <v>237</v>
      </c>
      <c r="C501" t="s">
        <v>1283</v>
      </c>
      <c r="D501">
        <v>4</v>
      </c>
      <c r="E501" t="s">
        <v>1284</v>
      </c>
      <c r="F501">
        <v>85</v>
      </c>
      <c r="G501" t="s">
        <v>1285</v>
      </c>
      <c r="H501" t="s">
        <v>191</v>
      </c>
      <c r="J501" t="s">
        <v>191</v>
      </c>
      <c r="K501" t="s">
        <v>1286</v>
      </c>
      <c r="L501" t="s">
        <v>1287</v>
      </c>
      <c r="M501" t="s">
        <v>1288</v>
      </c>
      <c r="N501">
        <v>4</v>
      </c>
      <c r="O501" t="s">
        <v>749</v>
      </c>
      <c r="P501" t="s">
        <v>1792</v>
      </c>
    </row>
    <row r="502" spans="1:16" x14ac:dyDescent="0.25">
      <c r="A502" t="s">
        <v>1013</v>
      </c>
      <c r="B502">
        <v>238</v>
      </c>
      <c r="C502" t="s">
        <v>1283</v>
      </c>
      <c r="D502">
        <v>4</v>
      </c>
      <c r="E502" t="s">
        <v>1284</v>
      </c>
      <c r="F502">
        <v>86</v>
      </c>
      <c r="G502" t="s">
        <v>1285</v>
      </c>
      <c r="H502" t="s">
        <v>191</v>
      </c>
      <c r="J502" t="s">
        <v>191</v>
      </c>
      <c r="K502" t="s">
        <v>1286</v>
      </c>
      <c r="L502" t="s">
        <v>1287</v>
      </c>
      <c r="M502" t="s">
        <v>1288</v>
      </c>
      <c r="N502">
        <v>4</v>
      </c>
      <c r="O502" t="s">
        <v>749</v>
      </c>
      <c r="P502" t="s">
        <v>1793</v>
      </c>
    </row>
    <row r="503" spans="1:16" x14ac:dyDescent="0.25">
      <c r="A503" t="s">
        <v>1013</v>
      </c>
      <c r="B503">
        <v>239</v>
      </c>
      <c r="C503" t="s">
        <v>1283</v>
      </c>
      <c r="D503">
        <v>4</v>
      </c>
      <c r="E503" t="s">
        <v>1284</v>
      </c>
      <c r="F503">
        <v>89</v>
      </c>
      <c r="G503" t="s">
        <v>1285</v>
      </c>
      <c r="H503" t="s">
        <v>191</v>
      </c>
      <c r="J503" t="s">
        <v>191</v>
      </c>
      <c r="K503" t="s">
        <v>1286</v>
      </c>
      <c r="L503" t="s">
        <v>1287</v>
      </c>
      <c r="M503" t="s">
        <v>1288</v>
      </c>
      <c r="N503">
        <v>4</v>
      </c>
      <c r="O503" t="s">
        <v>749</v>
      </c>
      <c r="P503" t="s">
        <v>1794</v>
      </c>
    </row>
    <row r="504" spans="1:16" x14ac:dyDescent="0.25">
      <c r="A504" t="s">
        <v>1013</v>
      </c>
      <c r="B504">
        <v>240</v>
      </c>
      <c r="C504" t="s">
        <v>1283</v>
      </c>
      <c r="D504">
        <v>4</v>
      </c>
      <c r="E504" t="s">
        <v>1284</v>
      </c>
      <c r="F504">
        <v>83</v>
      </c>
      <c r="G504" t="s">
        <v>1285</v>
      </c>
      <c r="H504" t="s">
        <v>191</v>
      </c>
      <c r="J504" t="s">
        <v>191</v>
      </c>
      <c r="K504" t="s">
        <v>1286</v>
      </c>
      <c r="L504" t="s">
        <v>1287</v>
      </c>
      <c r="M504" t="s">
        <v>1288</v>
      </c>
      <c r="N504">
        <v>4</v>
      </c>
      <c r="O504" t="s">
        <v>749</v>
      </c>
      <c r="P504" t="s">
        <v>1795</v>
      </c>
    </row>
    <row r="505" spans="1:16" x14ac:dyDescent="0.25">
      <c r="A505" t="s">
        <v>1013</v>
      </c>
      <c r="B505">
        <v>241</v>
      </c>
      <c r="C505" t="s">
        <v>1283</v>
      </c>
      <c r="D505">
        <v>4</v>
      </c>
      <c r="E505" t="s">
        <v>1284</v>
      </c>
      <c r="F505">
        <v>79</v>
      </c>
      <c r="G505" t="s">
        <v>1285</v>
      </c>
      <c r="H505" t="s">
        <v>191</v>
      </c>
      <c r="J505" t="s">
        <v>191</v>
      </c>
      <c r="K505" t="s">
        <v>1286</v>
      </c>
      <c r="L505" t="s">
        <v>1287</v>
      </c>
      <c r="M505" t="s">
        <v>1288</v>
      </c>
      <c r="N505">
        <v>4</v>
      </c>
      <c r="O505" t="s">
        <v>749</v>
      </c>
      <c r="P505" t="s">
        <v>1796</v>
      </c>
    </row>
    <row r="506" spans="1:16" x14ac:dyDescent="0.25">
      <c r="A506" t="s">
        <v>1013</v>
      </c>
      <c r="B506">
        <v>242</v>
      </c>
      <c r="C506" t="s">
        <v>1283</v>
      </c>
      <c r="D506">
        <v>4</v>
      </c>
      <c r="E506" t="s">
        <v>1284</v>
      </c>
      <c r="F506">
        <v>86</v>
      </c>
      <c r="G506" t="s">
        <v>1285</v>
      </c>
      <c r="H506" t="s">
        <v>191</v>
      </c>
      <c r="J506" t="s">
        <v>191</v>
      </c>
      <c r="K506" t="s">
        <v>1286</v>
      </c>
      <c r="L506" t="s">
        <v>1287</v>
      </c>
      <c r="M506" t="s">
        <v>1288</v>
      </c>
      <c r="N506">
        <v>4</v>
      </c>
      <c r="O506" t="s">
        <v>749</v>
      </c>
      <c r="P506" t="s">
        <v>1797</v>
      </c>
    </row>
    <row r="507" spans="1:16" x14ac:dyDescent="0.25">
      <c r="A507" t="s">
        <v>1013</v>
      </c>
      <c r="B507">
        <v>243</v>
      </c>
      <c r="C507" t="s">
        <v>1283</v>
      </c>
      <c r="D507">
        <v>4</v>
      </c>
      <c r="E507" t="s">
        <v>1284</v>
      </c>
      <c r="F507">
        <v>83</v>
      </c>
      <c r="G507" t="s">
        <v>1285</v>
      </c>
      <c r="H507" t="s">
        <v>191</v>
      </c>
      <c r="J507" t="s">
        <v>191</v>
      </c>
      <c r="K507" t="s">
        <v>1286</v>
      </c>
      <c r="L507" t="s">
        <v>1287</v>
      </c>
      <c r="M507" t="s">
        <v>1288</v>
      </c>
      <c r="N507">
        <v>4</v>
      </c>
      <c r="O507" t="s">
        <v>749</v>
      </c>
      <c r="P507" t="s">
        <v>1798</v>
      </c>
    </row>
    <row r="508" spans="1:16" x14ac:dyDescent="0.25">
      <c r="A508" t="s">
        <v>1013</v>
      </c>
      <c r="B508">
        <v>244</v>
      </c>
      <c r="C508" t="s">
        <v>1283</v>
      </c>
      <c r="D508">
        <v>4</v>
      </c>
      <c r="E508" t="s">
        <v>1284</v>
      </c>
      <c r="F508">
        <v>88</v>
      </c>
      <c r="G508" t="s">
        <v>1285</v>
      </c>
      <c r="H508" t="s">
        <v>191</v>
      </c>
      <c r="J508" t="s">
        <v>191</v>
      </c>
      <c r="K508" t="s">
        <v>1286</v>
      </c>
      <c r="L508" t="s">
        <v>1287</v>
      </c>
      <c r="M508" t="s">
        <v>1288</v>
      </c>
      <c r="N508">
        <v>4</v>
      </c>
      <c r="O508" t="s">
        <v>749</v>
      </c>
      <c r="P508" t="s">
        <v>1799</v>
      </c>
    </row>
    <row r="509" spans="1:16" x14ac:dyDescent="0.25">
      <c r="A509" t="s">
        <v>1013</v>
      </c>
      <c r="B509">
        <v>245</v>
      </c>
      <c r="C509" t="s">
        <v>1283</v>
      </c>
      <c r="D509">
        <v>4</v>
      </c>
      <c r="E509" t="s">
        <v>1284</v>
      </c>
      <c r="F509">
        <v>85</v>
      </c>
      <c r="G509" t="s">
        <v>1285</v>
      </c>
      <c r="H509" t="s">
        <v>191</v>
      </c>
      <c r="J509" t="s">
        <v>191</v>
      </c>
      <c r="K509" t="s">
        <v>1286</v>
      </c>
      <c r="L509" t="s">
        <v>1287</v>
      </c>
      <c r="M509" t="s">
        <v>1288</v>
      </c>
      <c r="N509">
        <v>4</v>
      </c>
      <c r="O509" t="s">
        <v>749</v>
      </c>
      <c r="P509" t="s">
        <v>1800</v>
      </c>
    </row>
    <row r="510" spans="1:16" x14ac:dyDescent="0.25">
      <c r="A510" t="s">
        <v>1013</v>
      </c>
      <c r="B510">
        <v>246</v>
      </c>
      <c r="C510" t="s">
        <v>1283</v>
      </c>
      <c r="D510">
        <v>4</v>
      </c>
      <c r="E510" t="s">
        <v>1284</v>
      </c>
      <c r="F510">
        <v>83</v>
      </c>
      <c r="G510" t="s">
        <v>1285</v>
      </c>
      <c r="H510" t="s">
        <v>191</v>
      </c>
      <c r="J510" t="s">
        <v>191</v>
      </c>
      <c r="K510" t="s">
        <v>1286</v>
      </c>
      <c r="L510" t="s">
        <v>1287</v>
      </c>
      <c r="M510" t="s">
        <v>1288</v>
      </c>
      <c r="N510">
        <v>4</v>
      </c>
      <c r="O510" t="s">
        <v>749</v>
      </c>
      <c r="P510" t="s">
        <v>1801</v>
      </c>
    </row>
    <row r="511" spans="1:16" x14ac:dyDescent="0.25">
      <c r="A511" t="s">
        <v>1013</v>
      </c>
      <c r="B511">
        <v>247</v>
      </c>
      <c r="C511" t="s">
        <v>1283</v>
      </c>
      <c r="D511">
        <v>4</v>
      </c>
      <c r="E511" t="s">
        <v>1284</v>
      </c>
      <c r="F511">
        <v>83</v>
      </c>
      <c r="G511" t="s">
        <v>1285</v>
      </c>
      <c r="H511" t="s">
        <v>191</v>
      </c>
      <c r="J511" t="s">
        <v>191</v>
      </c>
      <c r="K511" t="s">
        <v>1286</v>
      </c>
      <c r="L511" t="s">
        <v>1287</v>
      </c>
      <c r="M511" t="s">
        <v>1288</v>
      </c>
      <c r="N511">
        <v>4</v>
      </c>
      <c r="O511" t="s">
        <v>749</v>
      </c>
      <c r="P511" t="s">
        <v>1802</v>
      </c>
    </row>
    <row r="512" spans="1:16" x14ac:dyDescent="0.25">
      <c r="A512" t="s">
        <v>1013</v>
      </c>
      <c r="B512">
        <v>248</v>
      </c>
      <c r="C512" t="s">
        <v>1283</v>
      </c>
      <c r="D512">
        <v>4</v>
      </c>
      <c r="E512" t="s">
        <v>1284</v>
      </c>
      <c r="F512">
        <v>85</v>
      </c>
      <c r="G512" t="s">
        <v>1285</v>
      </c>
      <c r="H512" t="s">
        <v>191</v>
      </c>
      <c r="J512" t="s">
        <v>191</v>
      </c>
      <c r="K512" t="s">
        <v>1286</v>
      </c>
      <c r="L512" t="s">
        <v>1287</v>
      </c>
      <c r="M512" t="s">
        <v>1288</v>
      </c>
      <c r="N512">
        <v>4</v>
      </c>
      <c r="O512" t="s">
        <v>749</v>
      </c>
      <c r="P512" t="s">
        <v>1803</v>
      </c>
    </row>
    <row r="513" spans="1:16" x14ac:dyDescent="0.25">
      <c r="A513" t="s">
        <v>1013</v>
      </c>
      <c r="B513">
        <v>249</v>
      </c>
      <c r="C513" t="s">
        <v>1283</v>
      </c>
      <c r="D513">
        <v>4</v>
      </c>
      <c r="E513" t="s">
        <v>1284</v>
      </c>
      <c r="F513">
        <v>86</v>
      </c>
      <c r="G513" t="s">
        <v>1285</v>
      </c>
      <c r="H513" t="s">
        <v>191</v>
      </c>
      <c r="J513" t="s">
        <v>191</v>
      </c>
      <c r="K513" t="s">
        <v>1286</v>
      </c>
      <c r="L513" t="s">
        <v>1287</v>
      </c>
      <c r="M513" t="s">
        <v>1288</v>
      </c>
      <c r="N513">
        <v>4</v>
      </c>
      <c r="O513" t="s">
        <v>749</v>
      </c>
      <c r="P513" t="s">
        <v>1804</v>
      </c>
    </row>
    <row r="514" spans="1:16" x14ac:dyDescent="0.25">
      <c r="A514" t="s">
        <v>1013</v>
      </c>
      <c r="B514">
        <v>250</v>
      </c>
      <c r="C514" t="s">
        <v>1283</v>
      </c>
      <c r="D514">
        <v>4</v>
      </c>
      <c r="E514" t="s">
        <v>1284</v>
      </c>
      <c r="F514">
        <v>87</v>
      </c>
      <c r="G514" t="s">
        <v>1285</v>
      </c>
      <c r="H514" t="s">
        <v>191</v>
      </c>
      <c r="J514" t="s">
        <v>191</v>
      </c>
      <c r="K514" t="s">
        <v>1286</v>
      </c>
      <c r="L514" t="s">
        <v>1287</v>
      </c>
      <c r="M514" t="s">
        <v>1288</v>
      </c>
      <c r="N514">
        <v>4</v>
      </c>
      <c r="O514" t="s">
        <v>749</v>
      </c>
      <c r="P514" t="s">
        <v>1805</v>
      </c>
    </row>
    <row r="515" spans="1:16" x14ac:dyDescent="0.25">
      <c r="A515" t="s">
        <v>1013</v>
      </c>
      <c r="B515">
        <v>251</v>
      </c>
      <c r="C515" t="s">
        <v>1283</v>
      </c>
      <c r="D515">
        <v>4</v>
      </c>
      <c r="E515" t="s">
        <v>1284</v>
      </c>
      <c r="F515">
        <v>87</v>
      </c>
      <c r="G515" t="s">
        <v>1285</v>
      </c>
      <c r="H515" t="s">
        <v>191</v>
      </c>
      <c r="J515" t="s">
        <v>191</v>
      </c>
      <c r="K515" t="s">
        <v>1286</v>
      </c>
      <c r="L515" t="s">
        <v>1287</v>
      </c>
      <c r="M515" t="s">
        <v>1288</v>
      </c>
      <c r="N515">
        <v>4</v>
      </c>
      <c r="O515" t="s">
        <v>749</v>
      </c>
      <c r="P515" t="s">
        <v>1806</v>
      </c>
    </row>
    <row r="516" spans="1:16" x14ac:dyDescent="0.25">
      <c r="A516" t="s">
        <v>1013</v>
      </c>
      <c r="B516">
        <v>252</v>
      </c>
      <c r="C516" t="s">
        <v>1283</v>
      </c>
      <c r="D516">
        <v>4</v>
      </c>
      <c r="E516" t="s">
        <v>1284</v>
      </c>
      <c r="F516">
        <v>85</v>
      </c>
      <c r="G516" t="s">
        <v>1285</v>
      </c>
      <c r="H516" t="s">
        <v>191</v>
      </c>
      <c r="J516" t="s">
        <v>191</v>
      </c>
      <c r="K516" t="s">
        <v>1286</v>
      </c>
      <c r="L516" t="s">
        <v>1287</v>
      </c>
      <c r="M516" t="s">
        <v>1288</v>
      </c>
      <c r="N516">
        <v>4</v>
      </c>
      <c r="O516" t="s">
        <v>749</v>
      </c>
      <c r="P516" t="s">
        <v>1807</v>
      </c>
    </row>
    <row r="517" spans="1:16" x14ac:dyDescent="0.25">
      <c r="A517" t="s">
        <v>1013</v>
      </c>
      <c r="B517">
        <v>253</v>
      </c>
      <c r="C517" t="s">
        <v>1283</v>
      </c>
      <c r="D517">
        <v>4</v>
      </c>
      <c r="E517" t="s">
        <v>1284</v>
      </c>
      <c r="F517">
        <v>83</v>
      </c>
      <c r="G517" t="s">
        <v>1285</v>
      </c>
      <c r="H517" t="s">
        <v>191</v>
      </c>
      <c r="J517" t="s">
        <v>191</v>
      </c>
      <c r="K517" t="s">
        <v>1286</v>
      </c>
      <c r="L517" t="s">
        <v>1287</v>
      </c>
      <c r="M517" t="s">
        <v>1288</v>
      </c>
      <c r="N517">
        <v>4</v>
      </c>
      <c r="O517" t="s">
        <v>749</v>
      </c>
      <c r="P517" t="s">
        <v>1808</v>
      </c>
    </row>
    <row r="518" spans="1:16" x14ac:dyDescent="0.25">
      <c r="A518" t="s">
        <v>1013</v>
      </c>
      <c r="B518">
        <v>254</v>
      </c>
      <c r="C518" t="s">
        <v>1283</v>
      </c>
      <c r="D518">
        <v>4</v>
      </c>
      <c r="E518" t="s">
        <v>1284</v>
      </c>
      <c r="F518">
        <v>81</v>
      </c>
      <c r="G518" t="s">
        <v>1285</v>
      </c>
      <c r="H518" t="s">
        <v>191</v>
      </c>
      <c r="J518" t="s">
        <v>191</v>
      </c>
      <c r="K518" t="s">
        <v>1286</v>
      </c>
      <c r="L518" t="s">
        <v>1287</v>
      </c>
      <c r="M518" t="s">
        <v>1288</v>
      </c>
      <c r="N518">
        <v>4</v>
      </c>
      <c r="O518" t="s">
        <v>749</v>
      </c>
      <c r="P518" t="s">
        <v>1809</v>
      </c>
    </row>
    <row r="519" spans="1:16" x14ac:dyDescent="0.25">
      <c r="A519" t="s">
        <v>1013</v>
      </c>
      <c r="B519">
        <v>255</v>
      </c>
      <c r="C519" t="s">
        <v>1283</v>
      </c>
      <c r="D519">
        <v>4</v>
      </c>
      <c r="E519" t="s">
        <v>1284</v>
      </c>
      <c r="F519">
        <v>83</v>
      </c>
      <c r="G519" t="s">
        <v>1285</v>
      </c>
      <c r="H519" t="s">
        <v>191</v>
      </c>
      <c r="J519" t="s">
        <v>191</v>
      </c>
      <c r="K519" t="s">
        <v>1286</v>
      </c>
      <c r="L519" t="s">
        <v>1287</v>
      </c>
      <c r="M519" t="s">
        <v>1288</v>
      </c>
      <c r="N519">
        <v>4</v>
      </c>
      <c r="O519" t="s">
        <v>749</v>
      </c>
      <c r="P519" t="s">
        <v>1810</v>
      </c>
    </row>
    <row r="520" spans="1:16" x14ac:dyDescent="0.25">
      <c r="A520" t="s">
        <v>1013</v>
      </c>
      <c r="B520">
        <v>256</v>
      </c>
      <c r="C520" t="s">
        <v>1283</v>
      </c>
      <c r="D520">
        <v>4</v>
      </c>
      <c r="E520" t="s">
        <v>1284</v>
      </c>
      <c r="F520">
        <v>88</v>
      </c>
      <c r="G520" t="s">
        <v>1285</v>
      </c>
      <c r="H520" t="s">
        <v>191</v>
      </c>
      <c r="J520" t="s">
        <v>191</v>
      </c>
      <c r="K520" t="s">
        <v>1286</v>
      </c>
      <c r="L520" t="s">
        <v>1287</v>
      </c>
      <c r="M520" t="s">
        <v>1288</v>
      </c>
      <c r="N520">
        <v>4</v>
      </c>
      <c r="O520" t="s">
        <v>749</v>
      </c>
      <c r="P520" t="s">
        <v>1811</v>
      </c>
    </row>
    <row r="521" spans="1:16" x14ac:dyDescent="0.25">
      <c r="A521" t="s">
        <v>1013</v>
      </c>
      <c r="B521">
        <v>257</v>
      </c>
      <c r="C521" t="s">
        <v>1283</v>
      </c>
      <c r="D521">
        <v>4</v>
      </c>
      <c r="E521" t="s">
        <v>1284</v>
      </c>
      <c r="F521">
        <v>84</v>
      </c>
      <c r="G521" t="s">
        <v>1285</v>
      </c>
      <c r="H521" t="s">
        <v>191</v>
      </c>
      <c r="J521" t="s">
        <v>191</v>
      </c>
      <c r="K521" t="s">
        <v>1286</v>
      </c>
      <c r="L521" t="s">
        <v>1287</v>
      </c>
      <c r="M521" t="s">
        <v>1288</v>
      </c>
      <c r="N521">
        <v>4</v>
      </c>
      <c r="O521" t="s">
        <v>749</v>
      </c>
      <c r="P521" t="s">
        <v>1812</v>
      </c>
    </row>
    <row r="522" spans="1:16" x14ac:dyDescent="0.25">
      <c r="A522" t="s">
        <v>1013</v>
      </c>
      <c r="B522">
        <v>258</v>
      </c>
      <c r="C522" t="s">
        <v>1283</v>
      </c>
      <c r="D522">
        <v>4</v>
      </c>
      <c r="E522" t="s">
        <v>1284</v>
      </c>
      <c r="F522">
        <v>83</v>
      </c>
      <c r="G522" t="s">
        <v>1285</v>
      </c>
      <c r="H522" t="s">
        <v>191</v>
      </c>
      <c r="J522" t="s">
        <v>191</v>
      </c>
      <c r="K522" t="s">
        <v>1286</v>
      </c>
      <c r="L522" t="s">
        <v>1287</v>
      </c>
      <c r="M522" t="s">
        <v>1288</v>
      </c>
      <c r="N522">
        <v>4</v>
      </c>
      <c r="O522" t="s">
        <v>749</v>
      </c>
      <c r="P522" t="s">
        <v>1813</v>
      </c>
    </row>
    <row r="523" spans="1:16" x14ac:dyDescent="0.25">
      <c r="A523" t="s">
        <v>1013</v>
      </c>
      <c r="B523">
        <v>259</v>
      </c>
      <c r="C523" t="s">
        <v>1283</v>
      </c>
      <c r="D523">
        <v>4</v>
      </c>
      <c r="E523" t="s">
        <v>1284</v>
      </c>
      <c r="F523">
        <v>85</v>
      </c>
      <c r="G523" t="s">
        <v>1285</v>
      </c>
      <c r="H523" t="s">
        <v>191</v>
      </c>
      <c r="J523" t="s">
        <v>191</v>
      </c>
      <c r="K523" t="s">
        <v>1286</v>
      </c>
      <c r="L523" t="s">
        <v>1287</v>
      </c>
      <c r="M523" t="s">
        <v>1288</v>
      </c>
      <c r="N523">
        <v>4</v>
      </c>
      <c r="O523" t="s">
        <v>749</v>
      </c>
      <c r="P523" t="s">
        <v>1814</v>
      </c>
    </row>
    <row r="524" spans="1:16" x14ac:dyDescent="0.25">
      <c r="A524" t="s">
        <v>1013</v>
      </c>
      <c r="B524">
        <v>260</v>
      </c>
      <c r="C524" t="s">
        <v>1283</v>
      </c>
      <c r="D524">
        <v>4</v>
      </c>
      <c r="E524" t="s">
        <v>1284</v>
      </c>
      <c r="F524">
        <v>84</v>
      </c>
      <c r="G524" t="s">
        <v>1285</v>
      </c>
      <c r="H524" t="s">
        <v>191</v>
      </c>
      <c r="J524" t="s">
        <v>191</v>
      </c>
      <c r="K524" t="s">
        <v>1286</v>
      </c>
      <c r="L524" t="s">
        <v>1287</v>
      </c>
      <c r="M524" t="s">
        <v>1288</v>
      </c>
      <c r="N524">
        <v>4</v>
      </c>
      <c r="O524" t="s">
        <v>749</v>
      </c>
      <c r="P524" t="s">
        <v>1815</v>
      </c>
    </row>
    <row r="525" spans="1:16" x14ac:dyDescent="0.25">
      <c r="A525" t="s">
        <v>1013</v>
      </c>
      <c r="B525">
        <v>261</v>
      </c>
      <c r="C525" t="s">
        <v>1283</v>
      </c>
      <c r="D525">
        <v>4</v>
      </c>
      <c r="E525" t="s">
        <v>1284</v>
      </c>
      <c r="F525">
        <v>87</v>
      </c>
      <c r="G525" t="s">
        <v>1285</v>
      </c>
      <c r="H525" t="s">
        <v>191</v>
      </c>
      <c r="J525" t="s">
        <v>191</v>
      </c>
      <c r="K525" t="s">
        <v>1286</v>
      </c>
      <c r="L525" t="s">
        <v>1287</v>
      </c>
      <c r="M525" t="s">
        <v>1288</v>
      </c>
      <c r="N525">
        <v>4</v>
      </c>
      <c r="O525" t="s">
        <v>749</v>
      </c>
      <c r="P525" t="s">
        <v>1816</v>
      </c>
    </row>
    <row r="526" spans="1:16" x14ac:dyDescent="0.25">
      <c r="A526" t="s">
        <v>1013</v>
      </c>
      <c r="B526">
        <v>262</v>
      </c>
      <c r="C526" t="s">
        <v>1283</v>
      </c>
      <c r="D526">
        <v>4</v>
      </c>
      <c r="E526" t="s">
        <v>1284</v>
      </c>
      <c r="F526">
        <v>87</v>
      </c>
      <c r="G526" t="s">
        <v>1285</v>
      </c>
      <c r="H526" t="s">
        <v>191</v>
      </c>
      <c r="J526" t="s">
        <v>191</v>
      </c>
      <c r="K526" t="s">
        <v>1286</v>
      </c>
      <c r="L526" t="s">
        <v>1287</v>
      </c>
      <c r="M526" t="s">
        <v>1288</v>
      </c>
      <c r="N526">
        <v>4</v>
      </c>
      <c r="O526" t="s">
        <v>749</v>
      </c>
      <c r="P526" t="s">
        <v>1817</v>
      </c>
    </row>
    <row r="527" spans="1:16" x14ac:dyDescent="0.25">
      <c r="A527" t="s">
        <v>1013</v>
      </c>
      <c r="B527">
        <v>263</v>
      </c>
      <c r="C527" t="s">
        <v>1283</v>
      </c>
      <c r="D527">
        <v>4</v>
      </c>
      <c r="E527" t="s">
        <v>1284</v>
      </c>
      <c r="F527">
        <v>85</v>
      </c>
      <c r="G527" t="s">
        <v>1285</v>
      </c>
      <c r="H527" t="s">
        <v>191</v>
      </c>
      <c r="J527" t="s">
        <v>191</v>
      </c>
      <c r="K527" t="s">
        <v>1286</v>
      </c>
      <c r="L527" t="s">
        <v>1287</v>
      </c>
      <c r="M527" t="s">
        <v>1288</v>
      </c>
      <c r="N527">
        <v>4</v>
      </c>
      <c r="O527" t="s">
        <v>749</v>
      </c>
      <c r="P527" t="s">
        <v>1818</v>
      </c>
    </row>
    <row r="528" spans="1:16" x14ac:dyDescent="0.25">
      <c r="A528" t="s">
        <v>1013</v>
      </c>
      <c r="B528">
        <v>1</v>
      </c>
      <c r="C528" t="s">
        <v>1283</v>
      </c>
      <c r="D528">
        <v>12</v>
      </c>
      <c r="E528" t="s">
        <v>1284</v>
      </c>
      <c r="F528">
        <v>80</v>
      </c>
      <c r="G528" t="s">
        <v>1285</v>
      </c>
      <c r="H528" t="s">
        <v>191</v>
      </c>
      <c r="J528" t="s">
        <v>191</v>
      </c>
      <c r="K528" t="s">
        <v>1286</v>
      </c>
      <c r="L528" t="s">
        <v>1287</v>
      </c>
      <c r="M528" t="s">
        <v>1288</v>
      </c>
      <c r="N528">
        <v>12</v>
      </c>
      <c r="O528" t="s">
        <v>749</v>
      </c>
      <c r="P528" t="s">
        <v>1819</v>
      </c>
    </row>
    <row r="529" spans="1:16" x14ac:dyDescent="0.25">
      <c r="A529" t="s">
        <v>1013</v>
      </c>
      <c r="B529">
        <v>2</v>
      </c>
      <c r="C529" t="s">
        <v>1283</v>
      </c>
      <c r="D529">
        <v>12</v>
      </c>
      <c r="E529" t="s">
        <v>1284</v>
      </c>
      <c r="F529">
        <v>86</v>
      </c>
      <c r="G529" t="s">
        <v>1285</v>
      </c>
      <c r="H529" t="s">
        <v>191</v>
      </c>
      <c r="J529" t="s">
        <v>191</v>
      </c>
      <c r="K529" t="s">
        <v>1286</v>
      </c>
      <c r="L529" t="s">
        <v>1287</v>
      </c>
      <c r="M529" t="s">
        <v>1288</v>
      </c>
      <c r="N529">
        <v>12</v>
      </c>
      <c r="O529" t="s">
        <v>749</v>
      </c>
      <c r="P529" t="s">
        <v>1820</v>
      </c>
    </row>
    <row r="530" spans="1:16" x14ac:dyDescent="0.25">
      <c r="A530" t="s">
        <v>1013</v>
      </c>
      <c r="B530">
        <v>3</v>
      </c>
      <c r="C530" t="s">
        <v>1283</v>
      </c>
      <c r="D530">
        <v>12</v>
      </c>
      <c r="E530" t="s">
        <v>1284</v>
      </c>
      <c r="F530">
        <v>84</v>
      </c>
      <c r="G530" t="s">
        <v>1285</v>
      </c>
      <c r="H530" t="s">
        <v>191</v>
      </c>
      <c r="J530" t="s">
        <v>191</v>
      </c>
      <c r="K530" t="s">
        <v>1286</v>
      </c>
      <c r="L530" t="s">
        <v>1287</v>
      </c>
      <c r="M530" t="s">
        <v>1288</v>
      </c>
      <c r="N530">
        <v>12</v>
      </c>
      <c r="O530" t="s">
        <v>749</v>
      </c>
      <c r="P530" t="s">
        <v>1821</v>
      </c>
    </row>
    <row r="531" spans="1:16" x14ac:dyDescent="0.25">
      <c r="A531" t="s">
        <v>1013</v>
      </c>
      <c r="B531">
        <v>4</v>
      </c>
      <c r="C531" t="s">
        <v>1283</v>
      </c>
      <c r="D531">
        <v>12</v>
      </c>
      <c r="E531" t="s">
        <v>1284</v>
      </c>
      <c r="F531">
        <v>81</v>
      </c>
      <c r="G531" t="s">
        <v>1285</v>
      </c>
      <c r="H531" t="s">
        <v>191</v>
      </c>
      <c r="J531" t="s">
        <v>191</v>
      </c>
      <c r="K531" t="s">
        <v>1286</v>
      </c>
      <c r="L531" t="s">
        <v>1287</v>
      </c>
      <c r="M531" t="s">
        <v>1288</v>
      </c>
      <c r="N531">
        <v>12</v>
      </c>
      <c r="O531" t="s">
        <v>749</v>
      </c>
      <c r="P531" t="s">
        <v>1822</v>
      </c>
    </row>
    <row r="532" spans="1:16" x14ac:dyDescent="0.25">
      <c r="A532" t="s">
        <v>1013</v>
      </c>
      <c r="B532">
        <v>5</v>
      </c>
      <c r="C532" t="s">
        <v>1283</v>
      </c>
      <c r="D532">
        <v>12</v>
      </c>
      <c r="E532" t="s">
        <v>1284</v>
      </c>
      <c r="F532">
        <v>81</v>
      </c>
      <c r="G532" t="s">
        <v>1285</v>
      </c>
      <c r="H532" t="s">
        <v>191</v>
      </c>
      <c r="J532" t="s">
        <v>191</v>
      </c>
      <c r="K532" t="s">
        <v>1286</v>
      </c>
      <c r="L532" t="s">
        <v>1287</v>
      </c>
      <c r="M532" t="s">
        <v>1288</v>
      </c>
      <c r="N532">
        <v>12</v>
      </c>
      <c r="O532" t="s">
        <v>749</v>
      </c>
      <c r="P532" t="s">
        <v>1823</v>
      </c>
    </row>
    <row r="533" spans="1:16" x14ac:dyDescent="0.25">
      <c r="A533" t="s">
        <v>1013</v>
      </c>
      <c r="B533">
        <v>6</v>
      </c>
      <c r="C533" t="s">
        <v>1283</v>
      </c>
      <c r="D533">
        <v>12</v>
      </c>
      <c r="E533" t="s">
        <v>1284</v>
      </c>
      <c r="F533">
        <v>79</v>
      </c>
      <c r="G533" t="s">
        <v>1285</v>
      </c>
      <c r="H533" t="s">
        <v>191</v>
      </c>
      <c r="J533" t="s">
        <v>191</v>
      </c>
      <c r="K533" t="s">
        <v>1286</v>
      </c>
      <c r="L533" t="s">
        <v>1287</v>
      </c>
      <c r="M533" t="s">
        <v>1288</v>
      </c>
      <c r="N533">
        <v>12</v>
      </c>
      <c r="O533" t="s">
        <v>749</v>
      </c>
      <c r="P533" t="s">
        <v>1824</v>
      </c>
    </row>
    <row r="534" spans="1:16" x14ac:dyDescent="0.25">
      <c r="A534" t="s">
        <v>1013</v>
      </c>
      <c r="B534">
        <v>7</v>
      </c>
      <c r="C534" t="s">
        <v>1283</v>
      </c>
      <c r="D534">
        <v>12</v>
      </c>
      <c r="E534" t="s">
        <v>1284</v>
      </c>
      <c r="F534">
        <v>81</v>
      </c>
      <c r="G534" t="s">
        <v>1285</v>
      </c>
      <c r="H534" t="s">
        <v>191</v>
      </c>
      <c r="J534" t="s">
        <v>191</v>
      </c>
      <c r="K534" t="s">
        <v>1286</v>
      </c>
      <c r="L534" t="s">
        <v>1287</v>
      </c>
      <c r="M534" t="s">
        <v>1288</v>
      </c>
      <c r="N534">
        <v>12</v>
      </c>
      <c r="O534" t="s">
        <v>749</v>
      </c>
      <c r="P534" t="s">
        <v>1825</v>
      </c>
    </row>
    <row r="535" spans="1:16" x14ac:dyDescent="0.25">
      <c r="A535" t="s">
        <v>1013</v>
      </c>
      <c r="B535">
        <v>8</v>
      </c>
      <c r="C535" t="s">
        <v>1283</v>
      </c>
      <c r="D535">
        <v>12</v>
      </c>
      <c r="E535" t="s">
        <v>1284</v>
      </c>
      <c r="F535">
        <v>81</v>
      </c>
      <c r="G535" t="s">
        <v>1285</v>
      </c>
      <c r="H535" t="s">
        <v>191</v>
      </c>
      <c r="J535" t="s">
        <v>191</v>
      </c>
      <c r="K535" t="s">
        <v>1286</v>
      </c>
      <c r="L535" t="s">
        <v>1287</v>
      </c>
      <c r="M535" t="s">
        <v>1288</v>
      </c>
      <c r="N535">
        <v>12</v>
      </c>
      <c r="O535" t="s">
        <v>749</v>
      </c>
      <c r="P535" t="s">
        <v>1826</v>
      </c>
    </row>
    <row r="536" spans="1:16" x14ac:dyDescent="0.25">
      <c r="A536" t="s">
        <v>1013</v>
      </c>
      <c r="B536">
        <v>9</v>
      </c>
      <c r="C536" t="s">
        <v>1283</v>
      </c>
      <c r="D536">
        <v>12</v>
      </c>
      <c r="E536" t="s">
        <v>1284</v>
      </c>
      <c r="F536">
        <v>82</v>
      </c>
      <c r="G536" t="s">
        <v>1285</v>
      </c>
      <c r="H536" t="s">
        <v>191</v>
      </c>
      <c r="J536" t="s">
        <v>191</v>
      </c>
      <c r="K536" t="s">
        <v>1286</v>
      </c>
      <c r="L536" t="s">
        <v>1287</v>
      </c>
      <c r="M536" t="s">
        <v>1288</v>
      </c>
      <c r="N536">
        <v>12</v>
      </c>
      <c r="O536" t="s">
        <v>749</v>
      </c>
      <c r="P536" t="s">
        <v>1827</v>
      </c>
    </row>
    <row r="537" spans="1:16" x14ac:dyDescent="0.25">
      <c r="A537" t="s">
        <v>1013</v>
      </c>
      <c r="B537">
        <v>10</v>
      </c>
      <c r="C537" t="s">
        <v>1283</v>
      </c>
      <c r="D537">
        <v>12</v>
      </c>
      <c r="E537" t="s">
        <v>1284</v>
      </c>
      <c r="F537">
        <v>83</v>
      </c>
      <c r="G537" t="s">
        <v>1285</v>
      </c>
      <c r="H537" t="s">
        <v>191</v>
      </c>
      <c r="J537" t="s">
        <v>191</v>
      </c>
      <c r="K537" t="s">
        <v>1286</v>
      </c>
      <c r="L537" t="s">
        <v>1287</v>
      </c>
      <c r="M537" t="s">
        <v>1288</v>
      </c>
      <c r="N537">
        <v>12</v>
      </c>
      <c r="O537" t="s">
        <v>749</v>
      </c>
      <c r="P537" t="s">
        <v>1828</v>
      </c>
    </row>
    <row r="538" spans="1:16" x14ac:dyDescent="0.25">
      <c r="A538" t="s">
        <v>1013</v>
      </c>
      <c r="B538">
        <v>11</v>
      </c>
      <c r="C538" t="s">
        <v>1283</v>
      </c>
      <c r="D538">
        <v>12</v>
      </c>
      <c r="E538" t="s">
        <v>1284</v>
      </c>
      <c r="F538">
        <v>82</v>
      </c>
      <c r="G538" t="s">
        <v>1285</v>
      </c>
      <c r="H538" t="s">
        <v>191</v>
      </c>
      <c r="J538" t="s">
        <v>191</v>
      </c>
      <c r="K538" t="s">
        <v>1286</v>
      </c>
      <c r="L538" t="s">
        <v>1287</v>
      </c>
      <c r="M538" t="s">
        <v>1288</v>
      </c>
      <c r="N538">
        <v>12</v>
      </c>
      <c r="O538" t="s">
        <v>749</v>
      </c>
      <c r="P538" t="s">
        <v>1829</v>
      </c>
    </row>
    <row r="539" spans="1:16" x14ac:dyDescent="0.25">
      <c r="A539" t="s">
        <v>1013</v>
      </c>
      <c r="B539">
        <v>12</v>
      </c>
      <c r="C539" t="s">
        <v>1283</v>
      </c>
      <c r="D539">
        <v>12</v>
      </c>
      <c r="E539" t="s">
        <v>1284</v>
      </c>
      <c r="F539">
        <v>82</v>
      </c>
      <c r="G539" t="s">
        <v>1285</v>
      </c>
      <c r="H539" t="s">
        <v>191</v>
      </c>
      <c r="J539" t="s">
        <v>191</v>
      </c>
      <c r="K539" t="s">
        <v>1286</v>
      </c>
      <c r="L539" t="s">
        <v>1287</v>
      </c>
      <c r="M539" t="s">
        <v>1288</v>
      </c>
      <c r="N539">
        <v>12</v>
      </c>
      <c r="O539" t="s">
        <v>749</v>
      </c>
      <c r="P539" t="s">
        <v>1830</v>
      </c>
    </row>
    <row r="540" spans="1:16" x14ac:dyDescent="0.25">
      <c r="A540" t="s">
        <v>1013</v>
      </c>
      <c r="B540">
        <v>13</v>
      </c>
      <c r="C540" t="s">
        <v>1283</v>
      </c>
      <c r="D540">
        <v>12</v>
      </c>
      <c r="E540" t="s">
        <v>1284</v>
      </c>
      <c r="F540">
        <v>81</v>
      </c>
      <c r="G540" t="s">
        <v>1285</v>
      </c>
      <c r="H540" t="s">
        <v>191</v>
      </c>
      <c r="J540" t="s">
        <v>191</v>
      </c>
      <c r="K540" t="s">
        <v>1286</v>
      </c>
      <c r="L540" t="s">
        <v>1287</v>
      </c>
      <c r="M540" t="s">
        <v>1288</v>
      </c>
      <c r="N540">
        <v>12</v>
      </c>
      <c r="O540" t="s">
        <v>749</v>
      </c>
      <c r="P540" t="s">
        <v>1831</v>
      </c>
    </row>
    <row r="541" spans="1:16" x14ac:dyDescent="0.25">
      <c r="A541" t="s">
        <v>1013</v>
      </c>
      <c r="B541">
        <v>14</v>
      </c>
      <c r="C541" t="s">
        <v>1283</v>
      </c>
      <c r="D541">
        <v>12</v>
      </c>
      <c r="E541" t="s">
        <v>1284</v>
      </c>
      <c r="F541">
        <v>78</v>
      </c>
      <c r="G541" t="s">
        <v>1285</v>
      </c>
      <c r="H541" t="s">
        <v>191</v>
      </c>
      <c r="J541" t="s">
        <v>191</v>
      </c>
      <c r="K541" t="s">
        <v>1286</v>
      </c>
      <c r="L541" t="s">
        <v>1287</v>
      </c>
      <c r="M541" t="s">
        <v>1288</v>
      </c>
      <c r="N541">
        <v>12</v>
      </c>
      <c r="O541" t="s">
        <v>749</v>
      </c>
      <c r="P541" t="s">
        <v>1832</v>
      </c>
    </row>
    <row r="542" spans="1:16" x14ac:dyDescent="0.25">
      <c r="A542" t="s">
        <v>1013</v>
      </c>
      <c r="B542">
        <v>15</v>
      </c>
      <c r="C542" t="s">
        <v>1283</v>
      </c>
      <c r="D542">
        <v>12</v>
      </c>
      <c r="E542" t="s">
        <v>1284</v>
      </c>
      <c r="F542">
        <v>80</v>
      </c>
      <c r="G542" t="s">
        <v>1285</v>
      </c>
      <c r="H542" t="s">
        <v>191</v>
      </c>
      <c r="J542" t="s">
        <v>191</v>
      </c>
      <c r="K542" t="s">
        <v>1286</v>
      </c>
      <c r="L542" t="s">
        <v>1287</v>
      </c>
      <c r="M542" t="s">
        <v>1288</v>
      </c>
      <c r="N542">
        <v>12</v>
      </c>
      <c r="O542" t="s">
        <v>749</v>
      </c>
      <c r="P542" t="s">
        <v>1833</v>
      </c>
    </row>
    <row r="543" spans="1:16" x14ac:dyDescent="0.25">
      <c r="A543" t="s">
        <v>1013</v>
      </c>
      <c r="B543">
        <v>16</v>
      </c>
      <c r="C543" t="s">
        <v>1283</v>
      </c>
      <c r="D543">
        <v>12</v>
      </c>
      <c r="E543" t="s">
        <v>1284</v>
      </c>
      <c r="F543">
        <v>78</v>
      </c>
      <c r="G543" t="s">
        <v>1285</v>
      </c>
      <c r="H543" t="s">
        <v>191</v>
      </c>
      <c r="J543" t="s">
        <v>191</v>
      </c>
      <c r="K543" t="s">
        <v>1286</v>
      </c>
      <c r="L543" t="s">
        <v>1287</v>
      </c>
      <c r="M543" t="s">
        <v>1288</v>
      </c>
      <c r="N543">
        <v>12</v>
      </c>
      <c r="O543" t="s">
        <v>749</v>
      </c>
      <c r="P543" t="s">
        <v>1834</v>
      </c>
    </row>
    <row r="544" spans="1:16" x14ac:dyDescent="0.25">
      <c r="A544" t="s">
        <v>1013</v>
      </c>
      <c r="B544">
        <v>17</v>
      </c>
      <c r="C544" t="s">
        <v>1283</v>
      </c>
      <c r="D544">
        <v>12</v>
      </c>
      <c r="E544" t="s">
        <v>1284</v>
      </c>
      <c r="F544">
        <v>80</v>
      </c>
      <c r="G544" t="s">
        <v>1285</v>
      </c>
      <c r="H544" t="s">
        <v>191</v>
      </c>
      <c r="J544" t="s">
        <v>191</v>
      </c>
      <c r="K544" t="s">
        <v>1286</v>
      </c>
      <c r="L544" t="s">
        <v>1287</v>
      </c>
      <c r="M544" t="s">
        <v>1288</v>
      </c>
      <c r="N544">
        <v>12</v>
      </c>
      <c r="O544" t="s">
        <v>749</v>
      </c>
      <c r="P544" t="s">
        <v>1835</v>
      </c>
    </row>
    <row r="545" spans="1:16" x14ac:dyDescent="0.25">
      <c r="A545" t="s">
        <v>1013</v>
      </c>
      <c r="B545">
        <v>18</v>
      </c>
      <c r="C545" t="s">
        <v>1283</v>
      </c>
      <c r="D545">
        <v>12</v>
      </c>
      <c r="E545" t="s">
        <v>1284</v>
      </c>
      <c r="F545">
        <v>82</v>
      </c>
      <c r="G545" t="s">
        <v>1285</v>
      </c>
      <c r="H545" t="s">
        <v>191</v>
      </c>
      <c r="J545" t="s">
        <v>191</v>
      </c>
      <c r="K545" t="s">
        <v>1286</v>
      </c>
      <c r="L545" t="s">
        <v>1287</v>
      </c>
      <c r="M545" t="s">
        <v>1288</v>
      </c>
      <c r="N545">
        <v>12</v>
      </c>
      <c r="O545" t="s">
        <v>749</v>
      </c>
      <c r="P545" t="s">
        <v>1836</v>
      </c>
    </row>
    <row r="546" spans="1:16" x14ac:dyDescent="0.25">
      <c r="A546" t="s">
        <v>1013</v>
      </c>
      <c r="B546">
        <v>19</v>
      </c>
      <c r="C546" t="s">
        <v>1283</v>
      </c>
      <c r="D546">
        <v>12</v>
      </c>
      <c r="E546" t="s">
        <v>1284</v>
      </c>
      <c r="F546">
        <v>88</v>
      </c>
      <c r="G546" t="s">
        <v>1285</v>
      </c>
      <c r="H546" t="s">
        <v>191</v>
      </c>
      <c r="J546" t="s">
        <v>191</v>
      </c>
      <c r="K546" t="s">
        <v>1286</v>
      </c>
      <c r="L546" t="s">
        <v>1287</v>
      </c>
      <c r="M546" t="s">
        <v>1288</v>
      </c>
      <c r="N546">
        <v>12</v>
      </c>
      <c r="O546" t="s">
        <v>749</v>
      </c>
      <c r="P546" t="s">
        <v>1837</v>
      </c>
    </row>
    <row r="547" spans="1:16" x14ac:dyDescent="0.25">
      <c r="A547" t="s">
        <v>1013</v>
      </c>
      <c r="B547">
        <v>20</v>
      </c>
      <c r="C547" t="s">
        <v>1283</v>
      </c>
      <c r="D547">
        <v>12</v>
      </c>
      <c r="E547" t="s">
        <v>1284</v>
      </c>
      <c r="F547">
        <v>82</v>
      </c>
      <c r="G547" t="s">
        <v>1285</v>
      </c>
      <c r="H547" t="s">
        <v>191</v>
      </c>
      <c r="J547" t="s">
        <v>191</v>
      </c>
      <c r="K547" t="s">
        <v>1286</v>
      </c>
      <c r="L547" t="s">
        <v>1287</v>
      </c>
      <c r="M547" t="s">
        <v>1288</v>
      </c>
      <c r="N547">
        <v>12</v>
      </c>
      <c r="O547" t="s">
        <v>749</v>
      </c>
      <c r="P547" t="s">
        <v>1838</v>
      </c>
    </row>
    <row r="548" spans="1:16" x14ac:dyDescent="0.25">
      <c r="A548" t="s">
        <v>1013</v>
      </c>
      <c r="B548">
        <v>21</v>
      </c>
      <c r="C548" t="s">
        <v>1283</v>
      </c>
      <c r="D548">
        <v>12</v>
      </c>
      <c r="E548" t="s">
        <v>1284</v>
      </c>
      <c r="F548">
        <v>81</v>
      </c>
      <c r="G548" t="s">
        <v>1285</v>
      </c>
      <c r="H548" t="s">
        <v>191</v>
      </c>
      <c r="J548" t="s">
        <v>191</v>
      </c>
      <c r="K548" t="s">
        <v>1286</v>
      </c>
      <c r="L548" t="s">
        <v>1287</v>
      </c>
      <c r="M548" t="s">
        <v>1288</v>
      </c>
      <c r="N548">
        <v>12</v>
      </c>
      <c r="O548" t="s">
        <v>749</v>
      </c>
      <c r="P548" t="s">
        <v>1839</v>
      </c>
    </row>
    <row r="549" spans="1:16" x14ac:dyDescent="0.25">
      <c r="A549" t="s">
        <v>1013</v>
      </c>
      <c r="B549">
        <v>22</v>
      </c>
      <c r="C549" t="s">
        <v>1283</v>
      </c>
      <c r="D549">
        <v>12</v>
      </c>
      <c r="E549" t="s">
        <v>1284</v>
      </c>
      <c r="F549">
        <v>83</v>
      </c>
      <c r="G549" t="s">
        <v>1285</v>
      </c>
      <c r="H549" t="s">
        <v>191</v>
      </c>
      <c r="J549" t="s">
        <v>191</v>
      </c>
      <c r="K549" t="s">
        <v>1286</v>
      </c>
      <c r="L549" t="s">
        <v>1287</v>
      </c>
      <c r="M549" t="s">
        <v>1288</v>
      </c>
      <c r="N549">
        <v>12</v>
      </c>
      <c r="O549" t="s">
        <v>749</v>
      </c>
      <c r="P549" t="s">
        <v>1840</v>
      </c>
    </row>
    <row r="550" spans="1:16" x14ac:dyDescent="0.25">
      <c r="A550" t="s">
        <v>1013</v>
      </c>
      <c r="B550">
        <v>23</v>
      </c>
      <c r="C550" t="s">
        <v>1283</v>
      </c>
      <c r="D550">
        <v>12</v>
      </c>
      <c r="E550" t="s">
        <v>1284</v>
      </c>
      <c r="F550">
        <v>79</v>
      </c>
      <c r="G550" t="s">
        <v>1285</v>
      </c>
      <c r="H550" t="s">
        <v>191</v>
      </c>
      <c r="J550" t="s">
        <v>191</v>
      </c>
      <c r="K550" t="s">
        <v>1286</v>
      </c>
      <c r="L550" t="s">
        <v>1287</v>
      </c>
      <c r="M550" t="s">
        <v>1288</v>
      </c>
      <c r="N550">
        <v>12</v>
      </c>
      <c r="O550" t="s">
        <v>749</v>
      </c>
      <c r="P550" t="s">
        <v>1841</v>
      </c>
    </row>
    <row r="551" spans="1:16" x14ac:dyDescent="0.25">
      <c r="A551" t="s">
        <v>1013</v>
      </c>
      <c r="B551">
        <v>24</v>
      </c>
      <c r="C551" t="s">
        <v>1283</v>
      </c>
      <c r="D551">
        <v>12</v>
      </c>
      <c r="E551" t="s">
        <v>1284</v>
      </c>
      <c r="F551">
        <v>84</v>
      </c>
      <c r="G551" t="s">
        <v>1285</v>
      </c>
      <c r="H551" t="s">
        <v>191</v>
      </c>
      <c r="J551" t="s">
        <v>191</v>
      </c>
      <c r="K551" t="s">
        <v>1286</v>
      </c>
      <c r="L551" t="s">
        <v>1287</v>
      </c>
      <c r="M551" t="s">
        <v>1288</v>
      </c>
      <c r="N551">
        <v>12</v>
      </c>
      <c r="O551" t="s">
        <v>749</v>
      </c>
      <c r="P551" t="s">
        <v>1842</v>
      </c>
    </row>
    <row r="552" spans="1:16" x14ac:dyDescent="0.25">
      <c r="A552" t="s">
        <v>1013</v>
      </c>
      <c r="B552">
        <v>25</v>
      </c>
      <c r="C552" t="s">
        <v>1283</v>
      </c>
      <c r="D552">
        <v>12</v>
      </c>
      <c r="E552" t="s">
        <v>1284</v>
      </c>
      <c r="F552">
        <v>86</v>
      </c>
      <c r="G552" t="s">
        <v>1285</v>
      </c>
      <c r="H552" t="s">
        <v>191</v>
      </c>
      <c r="J552" t="s">
        <v>191</v>
      </c>
      <c r="K552" t="s">
        <v>1286</v>
      </c>
      <c r="L552" t="s">
        <v>1287</v>
      </c>
      <c r="M552" t="s">
        <v>1288</v>
      </c>
      <c r="N552">
        <v>12</v>
      </c>
      <c r="O552" t="s">
        <v>749</v>
      </c>
      <c r="P552" t="s">
        <v>1843</v>
      </c>
    </row>
    <row r="553" spans="1:16" x14ac:dyDescent="0.25">
      <c r="A553" t="s">
        <v>1013</v>
      </c>
      <c r="B553">
        <v>26</v>
      </c>
      <c r="C553" t="s">
        <v>1283</v>
      </c>
      <c r="D553">
        <v>12</v>
      </c>
      <c r="E553" t="s">
        <v>1284</v>
      </c>
      <c r="F553">
        <v>83</v>
      </c>
      <c r="G553" t="s">
        <v>1285</v>
      </c>
      <c r="H553" t="s">
        <v>191</v>
      </c>
      <c r="J553" t="s">
        <v>191</v>
      </c>
      <c r="K553" t="s">
        <v>1286</v>
      </c>
      <c r="L553" t="s">
        <v>1287</v>
      </c>
      <c r="M553" t="s">
        <v>1288</v>
      </c>
      <c r="N553">
        <v>12</v>
      </c>
      <c r="O553" t="s">
        <v>749</v>
      </c>
      <c r="P553" t="s">
        <v>1844</v>
      </c>
    </row>
    <row r="554" spans="1:16" x14ac:dyDescent="0.25">
      <c r="A554" t="s">
        <v>1013</v>
      </c>
      <c r="B554">
        <v>27</v>
      </c>
      <c r="C554" t="s">
        <v>1283</v>
      </c>
      <c r="D554">
        <v>12</v>
      </c>
      <c r="E554" t="s">
        <v>1284</v>
      </c>
      <c r="F554">
        <v>79</v>
      </c>
      <c r="G554" t="s">
        <v>1285</v>
      </c>
      <c r="H554" t="s">
        <v>191</v>
      </c>
      <c r="J554" t="s">
        <v>191</v>
      </c>
      <c r="K554" t="s">
        <v>1286</v>
      </c>
      <c r="L554" t="s">
        <v>1287</v>
      </c>
      <c r="M554" t="s">
        <v>1288</v>
      </c>
      <c r="N554">
        <v>12</v>
      </c>
      <c r="O554" t="s">
        <v>749</v>
      </c>
      <c r="P554" t="s">
        <v>1845</v>
      </c>
    </row>
    <row r="555" spans="1:16" x14ac:dyDescent="0.25">
      <c r="A555" t="s">
        <v>1013</v>
      </c>
      <c r="B555">
        <v>28</v>
      </c>
      <c r="C555" t="s">
        <v>1283</v>
      </c>
      <c r="D555">
        <v>12</v>
      </c>
      <c r="E555" t="s">
        <v>1284</v>
      </c>
      <c r="F555">
        <v>80</v>
      </c>
      <c r="G555" t="s">
        <v>1285</v>
      </c>
      <c r="H555" t="s">
        <v>191</v>
      </c>
      <c r="J555" t="s">
        <v>191</v>
      </c>
      <c r="K555" t="s">
        <v>1286</v>
      </c>
      <c r="L555" t="s">
        <v>1287</v>
      </c>
      <c r="M555" t="s">
        <v>1288</v>
      </c>
      <c r="N555">
        <v>12</v>
      </c>
      <c r="O555" t="s">
        <v>749</v>
      </c>
      <c r="P555" t="s">
        <v>1846</v>
      </c>
    </row>
    <row r="556" spans="1:16" x14ac:dyDescent="0.25">
      <c r="A556" t="s">
        <v>1013</v>
      </c>
      <c r="B556">
        <v>29</v>
      </c>
      <c r="C556" t="s">
        <v>1283</v>
      </c>
      <c r="D556">
        <v>12</v>
      </c>
      <c r="E556" t="s">
        <v>1284</v>
      </c>
      <c r="F556">
        <v>82</v>
      </c>
      <c r="G556" t="s">
        <v>1285</v>
      </c>
      <c r="H556" t="s">
        <v>191</v>
      </c>
      <c r="J556" t="s">
        <v>191</v>
      </c>
      <c r="K556" t="s">
        <v>1286</v>
      </c>
      <c r="L556" t="s">
        <v>1287</v>
      </c>
      <c r="M556" t="s">
        <v>1288</v>
      </c>
      <c r="N556">
        <v>12</v>
      </c>
      <c r="O556" t="s">
        <v>749</v>
      </c>
      <c r="P556" t="s">
        <v>1847</v>
      </c>
    </row>
    <row r="557" spans="1:16" x14ac:dyDescent="0.25">
      <c r="A557" t="s">
        <v>1013</v>
      </c>
      <c r="B557">
        <v>30</v>
      </c>
      <c r="C557" t="s">
        <v>1283</v>
      </c>
      <c r="D557">
        <v>12</v>
      </c>
      <c r="E557" t="s">
        <v>1284</v>
      </c>
      <c r="F557">
        <v>82</v>
      </c>
      <c r="G557" t="s">
        <v>1285</v>
      </c>
      <c r="H557" t="s">
        <v>191</v>
      </c>
      <c r="J557" t="s">
        <v>191</v>
      </c>
      <c r="K557" t="s">
        <v>1286</v>
      </c>
      <c r="L557" t="s">
        <v>1287</v>
      </c>
      <c r="M557" t="s">
        <v>1288</v>
      </c>
      <c r="N557">
        <v>12</v>
      </c>
      <c r="O557" t="s">
        <v>749</v>
      </c>
      <c r="P557" t="s">
        <v>1848</v>
      </c>
    </row>
    <row r="558" spans="1:16" x14ac:dyDescent="0.25">
      <c r="A558" t="s">
        <v>1013</v>
      </c>
      <c r="B558">
        <v>31</v>
      </c>
      <c r="C558" t="s">
        <v>1283</v>
      </c>
      <c r="D558">
        <v>12</v>
      </c>
      <c r="E558" t="s">
        <v>1284</v>
      </c>
      <c r="F558">
        <v>84</v>
      </c>
      <c r="G558" t="s">
        <v>1285</v>
      </c>
      <c r="H558" t="s">
        <v>191</v>
      </c>
      <c r="J558" t="s">
        <v>191</v>
      </c>
      <c r="K558" t="s">
        <v>1286</v>
      </c>
      <c r="L558" t="s">
        <v>1287</v>
      </c>
      <c r="M558" t="s">
        <v>1288</v>
      </c>
      <c r="N558">
        <v>12</v>
      </c>
      <c r="O558" t="s">
        <v>749</v>
      </c>
      <c r="P558" t="s">
        <v>1849</v>
      </c>
    </row>
    <row r="559" spans="1:16" x14ac:dyDescent="0.25">
      <c r="A559" t="s">
        <v>1013</v>
      </c>
      <c r="B559">
        <v>32</v>
      </c>
      <c r="C559" t="s">
        <v>1283</v>
      </c>
      <c r="D559">
        <v>12</v>
      </c>
      <c r="E559" t="s">
        <v>1284</v>
      </c>
      <c r="F559">
        <v>84</v>
      </c>
      <c r="G559" t="s">
        <v>1285</v>
      </c>
      <c r="H559" t="s">
        <v>191</v>
      </c>
      <c r="J559" t="s">
        <v>191</v>
      </c>
      <c r="K559" t="s">
        <v>1286</v>
      </c>
      <c r="L559" t="s">
        <v>1287</v>
      </c>
      <c r="M559" t="s">
        <v>1288</v>
      </c>
      <c r="N559">
        <v>12</v>
      </c>
      <c r="O559" t="s">
        <v>749</v>
      </c>
      <c r="P559" t="s">
        <v>1850</v>
      </c>
    </row>
    <row r="560" spans="1:16" x14ac:dyDescent="0.25">
      <c r="A560" t="s">
        <v>1013</v>
      </c>
      <c r="B560">
        <v>33</v>
      </c>
      <c r="C560" t="s">
        <v>1283</v>
      </c>
      <c r="D560">
        <v>12</v>
      </c>
      <c r="E560" t="s">
        <v>1284</v>
      </c>
      <c r="F560">
        <v>84</v>
      </c>
      <c r="G560" t="s">
        <v>1285</v>
      </c>
      <c r="H560" t="s">
        <v>191</v>
      </c>
      <c r="J560" t="s">
        <v>191</v>
      </c>
      <c r="K560" t="s">
        <v>1286</v>
      </c>
      <c r="L560" t="s">
        <v>1287</v>
      </c>
      <c r="M560" t="s">
        <v>1288</v>
      </c>
      <c r="N560">
        <v>12</v>
      </c>
      <c r="O560" t="s">
        <v>749</v>
      </c>
      <c r="P560" t="s">
        <v>1851</v>
      </c>
    </row>
    <row r="561" spans="1:16" x14ac:dyDescent="0.25">
      <c r="A561" t="s">
        <v>1013</v>
      </c>
      <c r="B561">
        <v>34</v>
      </c>
      <c r="C561" t="s">
        <v>1283</v>
      </c>
      <c r="D561">
        <v>12</v>
      </c>
      <c r="E561" t="s">
        <v>1284</v>
      </c>
      <c r="F561">
        <v>81</v>
      </c>
      <c r="G561" t="s">
        <v>1285</v>
      </c>
      <c r="H561" t="s">
        <v>191</v>
      </c>
      <c r="J561" t="s">
        <v>191</v>
      </c>
      <c r="K561" t="s">
        <v>1286</v>
      </c>
      <c r="L561" t="s">
        <v>1287</v>
      </c>
      <c r="M561" t="s">
        <v>1288</v>
      </c>
      <c r="N561">
        <v>12</v>
      </c>
      <c r="O561" t="s">
        <v>749</v>
      </c>
      <c r="P561" t="s">
        <v>1852</v>
      </c>
    </row>
    <row r="562" spans="1:16" x14ac:dyDescent="0.25">
      <c r="A562" t="s">
        <v>1013</v>
      </c>
      <c r="B562">
        <v>35</v>
      </c>
      <c r="C562" t="s">
        <v>1283</v>
      </c>
      <c r="D562">
        <v>12</v>
      </c>
      <c r="E562" t="s">
        <v>1284</v>
      </c>
      <c r="F562">
        <v>85</v>
      </c>
      <c r="G562" t="s">
        <v>1285</v>
      </c>
      <c r="H562" t="s">
        <v>191</v>
      </c>
      <c r="J562" t="s">
        <v>191</v>
      </c>
      <c r="K562" t="s">
        <v>1286</v>
      </c>
      <c r="L562" t="s">
        <v>1287</v>
      </c>
      <c r="M562" t="s">
        <v>1288</v>
      </c>
      <c r="N562">
        <v>12</v>
      </c>
      <c r="O562" t="s">
        <v>749</v>
      </c>
      <c r="P562" t="s">
        <v>1853</v>
      </c>
    </row>
    <row r="563" spans="1:16" x14ac:dyDescent="0.25">
      <c r="A563" t="s">
        <v>1013</v>
      </c>
      <c r="B563">
        <v>36</v>
      </c>
      <c r="C563" t="s">
        <v>1283</v>
      </c>
      <c r="D563">
        <v>12</v>
      </c>
      <c r="E563" t="s">
        <v>1284</v>
      </c>
      <c r="F563">
        <v>74</v>
      </c>
      <c r="G563" t="s">
        <v>1285</v>
      </c>
      <c r="H563" t="s">
        <v>191</v>
      </c>
      <c r="J563" t="s">
        <v>191</v>
      </c>
      <c r="K563" t="s">
        <v>1286</v>
      </c>
      <c r="L563" t="s">
        <v>1287</v>
      </c>
      <c r="M563" t="s">
        <v>1288</v>
      </c>
      <c r="N563">
        <v>12</v>
      </c>
      <c r="O563" t="s">
        <v>749</v>
      </c>
      <c r="P563" t="s">
        <v>1854</v>
      </c>
    </row>
    <row r="564" spans="1:16" x14ac:dyDescent="0.25">
      <c r="A564" t="s">
        <v>1013</v>
      </c>
      <c r="B564">
        <v>37</v>
      </c>
      <c r="C564" t="s">
        <v>1283</v>
      </c>
      <c r="D564">
        <v>12</v>
      </c>
      <c r="E564" t="s">
        <v>1284</v>
      </c>
      <c r="F564">
        <v>81</v>
      </c>
      <c r="G564" t="s">
        <v>1285</v>
      </c>
      <c r="H564" t="s">
        <v>191</v>
      </c>
      <c r="J564" t="s">
        <v>191</v>
      </c>
      <c r="K564" t="s">
        <v>1286</v>
      </c>
      <c r="L564" t="s">
        <v>1287</v>
      </c>
      <c r="M564" t="s">
        <v>1288</v>
      </c>
      <c r="N564">
        <v>12</v>
      </c>
      <c r="O564" t="s">
        <v>749</v>
      </c>
      <c r="P564" t="s">
        <v>1855</v>
      </c>
    </row>
    <row r="565" spans="1:16" x14ac:dyDescent="0.25">
      <c r="A565" t="s">
        <v>1013</v>
      </c>
      <c r="B565">
        <v>38</v>
      </c>
      <c r="C565" t="s">
        <v>1283</v>
      </c>
      <c r="D565">
        <v>12</v>
      </c>
      <c r="E565" t="s">
        <v>1284</v>
      </c>
      <c r="F565">
        <v>83</v>
      </c>
      <c r="G565" t="s">
        <v>1285</v>
      </c>
      <c r="H565" t="s">
        <v>191</v>
      </c>
      <c r="J565" t="s">
        <v>191</v>
      </c>
      <c r="K565" t="s">
        <v>1286</v>
      </c>
      <c r="L565" t="s">
        <v>1287</v>
      </c>
      <c r="M565" t="s">
        <v>1288</v>
      </c>
      <c r="N565">
        <v>12</v>
      </c>
      <c r="O565" t="s">
        <v>749</v>
      </c>
      <c r="P565" t="s">
        <v>1856</v>
      </c>
    </row>
    <row r="566" spans="1:16" x14ac:dyDescent="0.25">
      <c r="A566" t="s">
        <v>1013</v>
      </c>
      <c r="B566">
        <v>39</v>
      </c>
      <c r="C566" t="s">
        <v>1283</v>
      </c>
      <c r="D566">
        <v>12</v>
      </c>
      <c r="E566" t="s">
        <v>1284</v>
      </c>
      <c r="F566">
        <v>83</v>
      </c>
      <c r="G566" t="s">
        <v>1285</v>
      </c>
      <c r="H566" t="s">
        <v>191</v>
      </c>
      <c r="J566" t="s">
        <v>191</v>
      </c>
      <c r="K566" t="s">
        <v>1286</v>
      </c>
      <c r="L566" t="s">
        <v>1287</v>
      </c>
      <c r="M566" t="s">
        <v>1288</v>
      </c>
      <c r="N566">
        <v>12</v>
      </c>
      <c r="O566" t="s">
        <v>749</v>
      </c>
      <c r="P566" t="s">
        <v>1857</v>
      </c>
    </row>
    <row r="567" spans="1:16" x14ac:dyDescent="0.25">
      <c r="A567" t="s">
        <v>1013</v>
      </c>
      <c r="B567">
        <v>40</v>
      </c>
      <c r="C567" t="s">
        <v>1283</v>
      </c>
      <c r="D567">
        <v>12</v>
      </c>
      <c r="E567" t="s">
        <v>1284</v>
      </c>
      <c r="F567">
        <v>85</v>
      </c>
      <c r="G567" t="s">
        <v>1285</v>
      </c>
      <c r="H567" t="s">
        <v>191</v>
      </c>
      <c r="J567" t="s">
        <v>191</v>
      </c>
      <c r="K567" t="s">
        <v>1286</v>
      </c>
      <c r="L567" t="s">
        <v>1287</v>
      </c>
      <c r="M567" t="s">
        <v>1288</v>
      </c>
      <c r="N567">
        <v>12</v>
      </c>
      <c r="O567" t="s">
        <v>749</v>
      </c>
      <c r="P567" t="s">
        <v>1858</v>
      </c>
    </row>
    <row r="568" spans="1:16" x14ac:dyDescent="0.25">
      <c r="A568" t="s">
        <v>1013</v>
      </c>
      <c r="B568">
        <v>41</v>
      </c>
      <c r="C568" t="s">
        <v>1283</v>
      </c>
      <c r="D568">
        <v>12</v>
      </c>
      <c r="E568" t="s">
        <v>1284</v>
      </c>
      <c r="F568">
        <v>80</v>
      </c>
      <c r="G568" t="s">
        <v>1285</v>
      </c>
      <c r="H568" t="s">
        <v>191</v>
      </c>
      <c r="J568" t="s">
        <v>191</v>
      </c>
      <c r="K568" t="s">
        <v>1286</v>
      </c>
      <c r="L568" t="s">
        <v>1287</v>
      </c>
      <c r="M568" t="s">
        <v>1288</v>
      </c>
      <c r="N568">
        <v>12</v>
      </c>
      <c r="O568" t="s">
        <v>749</v>
      </c>
      <c r="P568" t="s">
        <v>1859</v>
      </c>
    </row>
    <row r="569" spans="1:16" x14ac:dyDescent="0.25">
      <c r="A569" t="s">
        <v>1013</v>
      </c>
      <c r="B569">
        <v>42</v>
      </c>
      <c r="C569" t="s">
        <v>1283</v>
      </c>
      <c r="D569">
        <v>12</v>
      </c>
      <c r="E569" t="s">
        <v>1284</v>
      </c>
      <c r="F569">
        <v>83</v>
      </c>
      <c r="G569" t="s">
        <v>1285</v>
      </c>
      <c r="H569" t="s">
        <v>191</v>
      </c>
      <c r="J569" t="s">
        <v>191</v>
      </c>
      <c r="K569" t="s">
        <v>1286</v>
      </c>
      <c r="L569" t="s">
        <v>1287</v>
      </c>
      <c r="M569" t="s">
        <v>1288</v>
      </c>
      <c r="N569">
        <v>12</v>
      </c>
      <c r="O569" t="s">
        <v>749</v>
      </c>
      <c r="P569" t="s">
        <v>1860</v>
      </c>
    </row>
    <row r="570" spans="1:16" x14ac:dyDescent="0.25">
      <c r="A570" t="s">
        <v>1013</v>
      </c>
      <c r="B570">
        <v>43</v>
      </c>
      <c r="C570" t="s">
        <v>1283</v>
      </c>
      <c r="D570">
        <v>12</v>
      </c>
      <c r="E570" t="s">
        <v>1284</v>
      </c>
      <c r="F570">
        <v>78</v>
      </c>
      <c r="G570" t="s">
        <v>1285</v>
      </c>
      <c r="H570" t="s">
        <v>191</v>
      </c>
      <c r="J570" t="s">
        <v>191</v>
      </c>
      <c r="K570" t="s">
        <v>1286</v>
      </c>
      <c r="L570" t="s">
        <v>1287</v>
      </c>
      <c r="M570" t="s">
        <v>1288</v>
      </c>
      <c r="N570">
        <v>12</v>
      </c>
      <c r="O570" t="s">
        <v>749</v>
      </c>
      <c r="P570" t="s">
        <v>1861</v>
      </c>
    </row>
    <row r="571" spans="1:16" x14ac:dyDescent="0.25">
      <c r="A571" t="s">
        <v>1013</v>
      </c>
      <c r="B571">
        <v>44</v>
      </c>
      <c r="C571" t="s">
        <v>1283</v>
      </c>
      <c r="D571">
        <v>12</v>
      </c>
      <c r="E571" t="s">
        <v>1284</v>
      </c>
      <c r="F571">
        <v>77</v>
      </c>
      <c r="G571" t="s">
        <v>1285</v>
      </c>
      <c r="H571" t="s">
        <v>191</v>
      </c>
      <c r="J571" t="s">
        <v>191</v>
      </c>
      <c r="K571" t="s">
        <v>1286</v>
      </c>
      <c r="L571" t="s">
        <v>1287</v>
      </c>
      <c r="M571" t="s">
        <v>1288</v>
      </c>
      <c r="N571">
        <v>12</v>
      </c>
      <c r="O571" t="s">
        <v>749</v>
      </c>
      <c r="P571" t="s">
        <v>1862</v>
      </c>
    </row>
    <row r="572" spans="1:16" x14ac:dyDescent="0.25">
      <c r="A572" t="s">
        <v>1013</v>
      </c>
      <c r="B572">
        <v>45</v>
      </c>
      <c r="C572" t="s">
        <v>1283</v>
      </c>
      <c r="D572">
        <v>12</v>
      </c>
      <c r="E572" t="s">
        <v>1284</v>
      </c>
      <c r="F572">
        <v>81</v>
      </c>
      <c r="G572" t="s">
        <v>1285</v>
      </c>
      <c r="H572" t="s">
        <v>191</v>
      </c>
      <c r="J572" t="s">
        <v>191</v>
      </c>
      <c r="K572" t="s">
        <v>1286</v>
      </c>
      <c r="L572" t="s">
        <v>1287</v>
      </c>
      <c r="M572" t="s">
        <v>1288</v>
      </c>
      <c r="N572">
        <v>12</v>
      </c>
      <c r="O572" t="s">
        <v>749</v>
      </c>
      <c r="P572" t="s">
        <v>1863</v>
      </c>
    </row>
    <row r="573" spans="1:16" x14ac:dyDescent="0.25">
      <c r="A573" t="s">
        <v>1013</v>
      </c>
      <c r="B573">
        <v>46</v>
      </c>
      <c r="C573" t="s">
        <v>1283</v>
      </c>
      <c r="D573">
        <v>12</v>
      </c>
      <c r="E573" t="s">
        <v>1284</v>
      </c>
      <c r="F573">
        <v>81</v>
      </c>
      <c r="G573" t="s">
        <v>1285</v>
      </c>
      <c r="H573" t="s">
        <v>191</v>
      </c>
      <c r="J573" t="s">
        <v>191</v>
      </c>
      <c r="K573" t="s">
        <v>1286</v>
      </c>
      <c r="L573" t="s">
        <v>1287</v>
      </c>
      <c r="M573" t="s">
        <v>1288</v>
      </c>
      <c r="N573">
        <v>12</v>
      </c>
      <c r="O573" t="s">
        <v>749</v>
      </c>
      <c r="P573" t="s">
        <v>1864</v>
      </c>
    </row>
    <row r="574" spans="1:16" x14ac:dyDescent="0.25">
      <c r="A574" t="s">
        <v>1013</v>
      </c>
      <c r="B574">
        <v>47</v>
      </c>
      <c r="C574" t="s">
        <v>1283</v>
      </c>
      <c r="D574">
        <v>12</v>
      </c>
      <c r="E574" t="s">
        <v>1284</v>
      </c>
      <c r="F574">
        <v>80</v>
      </c>
      <c r="G574" t="s">
        <v>1285</v>
      </c>
      <c r="H574" t="s">
        <v>191</v>
      </c>
      <c r="J574" t="s">
        <v>191</v>
      </c>
      <c r="K574" t="s">
        <v>1286</v>
      </c>
      <c r="L574" t="s">
        <v>1287</v>
      </c>
      <c r="M574" t="s">
        <v>1288</v>
      </c>
      <c r="N574">
        <v>12</v>
      </c>
      <c r="O574" t="s">
        <v>749</v>
      </c>
      <c r="P574" t="s">
        <v>1865</v>
      </c>
    </row>
    <row r="575" spans="1:16" x14ac:dyDescent="0.25">
      <c r="A575" t="s">
        <v>1013</v>
      </c>
      <c r="B575">
        <v>48</v>
      </c>
      <c r="C575" t="s">
        <v>1283</v>
      </c>
      <c r="D575">
        <v>12</v>
      </c>
      <c r="E575" t="s">
        <v>1284</v>
      </c>
      <c r="F575">
        <v>82</v>
      </c>
      <c r="G575" t="s">
        <v>1285</v>
      </c>
      <c r="H575" t="s">
        <v>191</v>
      </c>
      <c r="J575" t="s">
        <v>191</v>
      </c>
      <c r="K575" t="s">
        <v>1286</v>
      </c>
      <c r="L575" t="s">
        <v>1287</v>
      </c>
      <c r="M575" t="s">
        <v>1288</v>
      </c>
      <c r="N575">
        <v>12</v>
      </c>
      <c r="O575" t="s">
        <v>749</v>
      </c>
      <c r="P575" t="s">
        <v>1866</v>
      </c>
    </row>
    <row r="576" spans="1:16" x14ac:dyDescent="0.25">
      <c r="A576" t="s">
        <v>1013</v>
      </c>
      <c r="B576">
        <v>49</v>
      </c>
      <c r="C576" t="s">
        <v>1283</v>
      </c>
      <c r="D576">
        <v>12</v>
      </c>
      <c r="E576" t="s">
        <v>1284</v>
      </c>
      <c r="F576">
        <v>83</v>
      </c>
      <c r="G576" t="s">
        <v>1285</v>
      </c>
      <c r="H576" t="s">
        <v>191</v>
      </c>
      <c r="J576" t="s">
        <v>191</v>
      </c>
      <c r="K576" t="s">
        <v>1286</v>
      </c>
      <c r="L576" t="s">
        <v>1287</v>
      </c>
      <c r="M576" t="s">
        <v>1288</v>
      </c>
      <c r="N576">
        <v>12</v>
      </c>
      <c r="O576" t="s">
        <v>749</v>
      </c>
      <c r="P576" t="s">
        <v>1867</v>
      </c>
    </row>
    <row r="577" spans="1:16" x14ac:dyDescent="0.25">
      <c r="A577" t="s">
        <v>1013</v>
      </c>
      <c r="B577">
        <v>50</v>
      </c>
      <c r="C577" t="s">
        <v>1283</v>
      </c>
      <c r="D577">
        <v>12</v>
      </c>
      <c r="E577" t="s">
        <v>1284</v>
      </c>
      <c r="F577">
        <v>84</v>
      </c>
      <c r="G577" t="s">
        <v>1285</v>
      </c>
      <c r="H577" t="s">
        <v>191</v>
      </c>
      <c r="J577" t="s">
        <v>191</v>
      </c>
      <c r="K577" t="s">
        <v>1286</v>
      </c>
      <c r="L577" t="s">
        <v>1287</v>
      </c>
      <c r="M577" t="s">
        <v>1288</v>
      </c>
      <c r="N577">
        <v>12</v>
      </c>
      <c r="O577" t="s">
        <v>749</v>
      </c>
      <c r="P577" t="s">
        <v>1868</v>
      </c>
    </row>
    <row r="578" spans="1:16" x14ac:dyDescent="0.25">
      <c r="A578" t="s">
        <v>1013</v>
      </c>
      <c r="B578">
        <v>51</v>
      </c>
      <c r="C578" t="s">
        <v>1283</v>
      </c>
      <c r="D578">
        <v>12</v>
      </c>
      <c r="E578" t="s">
        <v>1284</v>
      </c>
      <c r="F578">
        <v>84</v>
      </c>
      <c r="G578" t="s">
        <v>1285</v>
      </c>
      <c r="H578" t="s">
        <v>191</v>
      </c>
      <c r="J578" t="s">
        <v>191</v>
      </c>
      <c r="K578" t="s">
        <v>1286</v>
      </c>
      <c r="L578" t="s">
        <v>1287</v>
      </c>
      <c r="M578" t="s">
        <v>1288</v>
      </c>
      <c r="N578">
        <v>12</v>
      </c>
      <c r="O578" t="s">
        <v>749</v>
      </c>
      <c r="P578" t="s">
        <v>1869</v>
      </c>
    </row>
    <row r="579" spans="1:16" x14ac:dyDescent="0.25">
      <c r="A579" t="s">
        <v>1013</v>
      </c>
      <c r="B579">
        <v>52</v>
      </c>
      <c r="C579" t="s">
        <v>1283</v>
      </c>
      <c r="D579">
        <v>12</v>
      </c>
      <c r="E579" t="s">
        <v>1284</v>
      </c>
      <c r="F579">
        <v>84</v>
      </c>
      <c r="G579" t="s">
        <v>1285</v>
      </c>
      <c r="H579" t="s">
        <v>191</v>
      </c>
      <c r="J579" t="s">
        <v>191</v>
      </c>
      <c r="K579" t="s">
        <v>1286</v>
      </c>
      <c r="L579" t="s">
        <v>1287</v>
      </c>
      <c r="M579" t="s">
        <v>1288</v>
      </c>
      <c r="N579">
        <v>12</v>
      </c>
      <c r="O579" t="s">
        <v>749</v>
      </c>
      <c r="P579" t="s">
        <v>1870</v>
      </c>
    </row>
    <row r="580" spans="1:16" x14ac:dyDescent="0.25">
      <c r="A580" t="s">
        <v>1013</v>
      </c>
      <c r="B580">
        <v>53</v>
      </c>
      <c r="C580" t="s">
        <v>1283</v>
      </c>
      <c r="D580">
        <v>12</v>
      </c>
      <c r="E580" t="s">
        <v>1284</v>
      </c>
      <c r="F580">
        <v>82</v>
      </c>
      <c r="G580" t="s">
        <v>1285</v>
      </c>
      <c r="H580" t="s">
        <v>191</v>
      </c>
      <c r="J580" t="s">
        <v>191</v>
      </c>
      <c r="K580" t="s">
        <v>1286</v>
      </c>
      <c r="L580" t="s">
        <v>1287</v>
      </c>
      <c r="M580" t="s">
        <v>1288</v>
      </c>
      <c r="N580">
        <v>12</v>
      </c>
      <c r="O580" t="s">
        <v>749</v>
      </c>
      <c r="P580" t="s">
        <v>1871</v>
      </c>
    </row>
    <row r="581" spans="1:16" x14ac:dyDescent="0.25">
      <c r="A581" t="s">
        <v>1013</v>
      </c>
      <c r="B581">
        <v>54</v>
      </c>
      <c r="C581" t="s">
        <v>1283</v>
      </c>
      <c r="D581">
        <v>12</v>
      </c>
      <c r="E581" t="s">
        <v>1284</v>
      </c>
      <c r="F581">
        <v>84</v>
      </c>
      <c r="G581" t="s">
        <v>1285</v>
      </c>
      <c r="H581" t="s">
        <v>191</v>
      </c>
      <c r="J581" t="s">
        <v>191</v>
      </c>
      <c r="K581" t="s">
        <v>1286</v>
      </c>
      <c r="L581" t="s">
        <v>1287</v>
      </c>
      <c r="M581" t="s">
        <v>1288</v>
      </c>
      <c r="N581">
        <v>12</v>
      </c>
      <c r="O581" t="s">
        <v>749</v>
      </c>
      <c r="P581" t="s">
        <v>1872</v>
      </c>
    </row>
    <row r="582" spans="1:16" x14ac:dyDescent="0.25">
      <c r="A582" t="s">
        <v>1013</v>
      </c>
      <c r="B582">
        <v>55</v>
      </c>
      <c r="C582" t="s">
        <v>1283</v>
      </c>
      <c r="D582">
        <v>12</v>
      </c>
      <c r="E582" t="s">
        <v>1284</v>
      </c>
      <c r="F582">
        <v>85</v>
      </c>
      <c r="G582" t="s">
        <v>1285</v>
      </c>
      <c r="H582" t="s">
        <v>191</v>
      </c>
      <c r="J582" t="s">
        <v>191</v>
      </c>
      <c r="K582" t="s">
        <v>1286</v>
      </c>
      <c r="L582" t="s">
        <v>1287</v>
      </c>
      <c r="M582" t="s">
        <v>1288</v>
      </c>
      <c r="N582">
        <v>12</v>
      </c>
      <c r="O582" t="s">
        <v>749</v>
      </c>
      <c r="P582" t="s">
        <v>1873</v>
      </c>
    </row>
    <row r="583" spans="1:16" x14ac:dyDescent="0.25">
      <c r="A583" t="s">
        <v>1013</v>
      </c>
      <c r="B583">
        <v>56</v>
      </c>
      <c r="C583" t="s">
        <v>1283</v>
      </c>
      <c r="D583">
        <v>12</v>
      </c>
      <c r="E583" t="s">
        <v>1284</v>
      </c>
      <c r="F583">
        <v>82</v>
      </c>
      <c r="G583" t="s">
        <v>1285</v>
      </c>
      <c r="H583" t="s">
        <v>191</v>
      </c>
      <c r="J583" t="s">
        <v>191</v>
      </c>
      <c r="K583" t="s">
        <v>1286</v>
      </c>
      <c r="L583" t="s">
        <v>1287</v>
      </c>
      <c r="M583" t="s">
        <v>1288</v>
      </c>
      <c r="N583">
        <v>12</v>
      </c>
      <c r="O583" t="s">
        <v>749</v>
      </c>
      <c r="P583" t="s">
        <v>1874</v>
      </c>
    </row>
    <row r="584" spans="1:16" x14ac:dyDescent="0.25">
      <c r="A584" t="s">
        <v>1013</v>
      </c>
      <c r="B584">
        <v>57</v>
      </c>
      <c r="C584" t="s">
        <v>1283</v>
      </c>
      <c r="D584">
        <v>12</v>
      </c>
      <c r="E584" t="s">
        <v>1284</v>
      </c>
      <c r="F584">
        <v>80</v>
      </c>
      <c r="G584" t="s">
        <v>1285</v>
      </c>
      <c r="H584" t="s">
        <v>191</v>
      </c>
      <c r="J584" t="s">
        <v>191</v>
      </c>
      <c r="K584" t="s">
        <v>1286</v>
      </c>
      <c r="L584" t="s">
        <v>1287</v>
      </c>
      <c r="M584" t="s">
        <v>1288</v>
      </c>
      <c r="N584">
        <v>12</v>
      </c>
      <c r="O584" t="s">
        <v>749</v>
      </c>
      <c r="P584" t="s">
        <v>1875</v>
      </c>
    </row>
    <row r="585" spans="1:16" x14ac:dyDescent="0.25">
      <c r="A585" t="s">
        <v>1013</v>
      </c>
      <c r="B585">
        <v>58</v>
      </c>
      <c r="C585" t="s">
        <v>1283</v>
      </c>
      <c r="D585">
        <v>12</v>
      </c>
      <c r="E585" t="s">
        <v>1284</v>
      </c>
      <c r="F585">
        <v>81</v>
      </c>
      <c r="G585" t="s">
        <v>1285</v>
      </c>
      <c r="H585" t="s">
        <v>191</v>
      </c>
      <c r="J585" t="s">
        <v>191</v>
      </c>
      <c r="K585" t="s">
        <v>1286</v>
      </c>
      <c r="L585" t="s">
        <v>1287</v>
      </c>
      <c r="M585" t="s">
        <v>1288</v>
      </c>
      <c r="N585">
        <v>12</v>
      </c>
      <c r="O585" t="s">
        <v>749</v>
      </c>
      <c r="P585" t="s">
        <v>1876</v>
      </c>
    </row>
    <row r="586" spans="1:16" x14ac:dyDescent="0.25">
      <c r="A586" t="s">
        <v>1013</v>
      </c>
      <c r="B586">
        <v>59</v>
      </c>
      <c r="C586" t="s">
        <v>1283</v>
      </c>
      <c r="D586">
        <v>12</v>
      </c>
      <c r="E586" t="s">
        <v>1284</v>
      </c>
      <c r="F586">
        <v>83</v>
      </c>
      <c r="G586" t="s">
        <v>1285</v>
      </c>
      <c r="H586" t="s">
        <v>191</v>
      </c>
      <c r="J586" t="s">
        <v>191</v>
      </c>
      <c r="K586" t="s">
        <v>1286</v>
      </c>
      <c r="L586" t="s">
        <v>1287</v>
      </c>
      <c r="M586" t="s">
        <v>1288</v>
      </c>
      <c r="N586">
        <v>12</v>
      </c>
      <c r="O586" t="s">
        <v>749</v>
      </c>
      <c r="P586" t="s">
        <v>1877</v>
      </c>
    </row>
    <row r="587" spans="1:16" x14ac:dyDescent="0.25">
      <c r="A587" t="s">
        <v>1013</v>
      </c>
      <c r="B587">
        <v>60</v>
      </c>
      <c r="C587" t="s">
        <v>1283</v>
      </c>
      <c r="D587">
        <v>12</v>
      </c>
      <c r="E587" t="s">
        <v>1284</v>
      </c>
      <c r="F587">
        <v>82</v>
      </c>
      <c r="G587" t="s">
        <v>1285</v>
      </c>
      <c r="H587" t="s">
        <v>191</v>
      </c>
      <c r="J587" t="s">
        <v>191</v>
      </c>
      <c r="K587" t="s">
        <v>1286</v>
      </c>
      <c r="L587" t="s">
        <v>1287</v>
      </c>
      <c r="M587" t="s">
        <v>1288</v>
      </c>
      <c r="N587">
        <v>12</v>
      </c>
      <c r="O587" t="s">
        <v>749</v>
      </c>
      <c r="P587" t="s">
        <v>1878</v>
      </c>
    </row>
    <row r="588" spans="1:16" x14ac:dyDescent="0.25">
      <c r="A588" t="s">
        <v>1013</v>
      </c>
      <c r="B588">
        <v>61</v>
      </c>
      <c r="C588" t="s">
        <v>1283</v>
      </c>
      <c r="D588">
        <v>12</v>
      </c>
      <c r="E588" t="s">
        <v>1284</v>
      </c>
      <c r="F588">
        <v>81</v>
      </c>
      <c r="G588" t="s">
        <v>1285</v>
      </c>
      <c r="H588" t="s">
        <v>191</v>
      </c>
      <c r="J588" t="s">
        <v>191</v>
      </c>
      <c r="K588" t="s">
        <v>1286</v>
      </c>
      <c r="L588" t="s">
        <v>1287</v>
      </c>
      <c r="M588" t="s">
        <v>1288</v>
      </c>
      <c r="N588">
        <v>12</v>
      </c>
      <c r="O588" t="s">
        <v>749</v>
      </c>
      <c r="P588" t="s">
        <v>1879</v>
      </c>
    </row>
    <row r="589" spans="1:16" x14ac:dyDescent="0.25">
      <c r="A589" t="s">
        <v>1013</v>
      </c>
      <c r="B589">
        <v>62</v>
      </c>
      <c r="C589" t="s">
        <v>1283</v>
      </c>
      <c r="D589">
        <v>12</v>
      </c>
      <c r="E589" t="s">
        <v>1284</v>
      </c>
      <c r="F589">
        <v>81</v>
      </c>
      <c r="G589" t="s">
        <v>1285</v>
      </c>
      <c r="H589" t="s">
        <v>191</v>
      </c>
      <c r="J589" t="s">
        <v>191</v>
      </c>
      <c r="K589" t="s">
        <v>1286</v>
      </c>
      <c r="L589" t="s">
        <v>1287</v>
      </c>
      <c r="M589" t="s">
        <v>1288</v>
      </c>
      <c r="N589">
        <v>12</v>
      </c>
      <c r="O589" t="s">
        <v>749</v>
      </c>
      <c r="P589" t="s">
        <v>1880</v>
      </c>
    </row>
    <row r="590" spans="1:16" x14ac:dyDescent="0.25">
      <c r="A590" t="s">
        <v>1013</v>
      </c>
      <c r="B590">
        <v>63</v>
      </c>
      <c r="C590" t="s">
        <v>1283</v>
      </c>
      <c r="D590">
        <v>12</v>
      </c>
      <c r="E590" t="s">
        <v>1284</v>
      </c>
      <c r="F590">
        <v>83</v>
      </c>
      <c r="G590" t="s">
        <v>1285</v>
      </c>
      <c r="H590" t="s">
        <v>191</v>
      </c>
      <c r="J590" t="s">
        <v>191</v>
      </c>
      <c r="K590" t="s">
        <v>1286</v>
      </c>
      <c r="L590" t="s">
        <v>1287</v>
      </c>
      <c r="M590" t="s">
        <v>1288</v>
      </c>
      <c r="N590">
        <v>12</v>
      </c>
      <c r="O590" t="s">
        <v>749</v>
      </c>
      <c r="P590" t="s">
        <v>1881</v>
      </c>
    </row>
    <row r="591" spans="1:16" x14ac:dyDescent="0.25">
      <c r="A591" t="s">
        <v>1013</v>
      </c>
      <c r="B591">
        <v>64</v>
      </c>
      <c r="C591" t="s">
        <v>1283</v>
      </c>
      <c r="D591">
        <v>12</v>
      </c>
      <c r="E591" t="s">
        <v>1284</v>
      </c>
      <c r="F591">
        <v>82</v>
      </c>
      <c r="G591" t="s">
        <v>1285</v>
      </c>
      <c r="H591" t="s">
        <v>191</v>
      </c>
      <c r="J591" t="s">
        <v>191</v>
      </c>
      <c r="K591" t="s">
        <v>1286</v>
      </c>
      <c r="L591" t="s">
        <v>1287</v>
      </c>
      <c r="M591" t="s">
        <v>1288</v>
      </c>
      <c r="N591">
        <v>12</v>
      </c>
      <c r="O591" t="s">
        <v>749</v>
      </c>
      <c r="P591" t="s">
        <v>1882</v>
      </c>
    </row>
    <row r="592" spans="1:16" x14ac:dyDescent="0.25">
      <c r="A592" t="s">
        <v>1013</v>
      </c>
      <c r="B592">
        <v>65</v>
      </c>
      <c r="C592" t="s">
        <v>1283</v>
      </c>
      <c r="D592">
        <v>12</v>
      </c>
      <c r="E592" t="s">
        <v>1284</v>
      </c>
      <c r="F592">
        <v>80</v>
      </c>
      <c r="G592" t="s">
        <v>1285</v>
      </c>
      <c r="H592" t="s">
        <v>191</v>
      </c>
      <c r="J592" t="s">
        <v>191</v>
      </c>
      <c r="K592" t="s">
        <v>1286</v>
      </c>
      <c r="L592" t="s">
        <v>1287</v>
      </c>
      <c r="M592" t="s">
        <v>1288</v>
      </c>
      <c r="N592">
        <v>12</v>
      </c>
      <c r="O592" t="s">
        <v>749</v>
      </c>
      <c r="P592" t="s">
        <v>1883</v>
      </c>
    </row>
    <row r="593" spans="1:16" x14ac:dyDescent="0.25">
      <c r="A593" t="s">
        <v>1013</v>
      </c>
      <c r="B593">
        <v>66</v>
      </c>
      <c r="C593" t="s">
        <v>1283</v>
      </c>
      <c r="D593">
        <v>12</v>
      </c>
      <c r="E593" t="s">
        <v>1284</v>
      </c>
      <c r="F593">
        <v>83</v>
      </c>
      <c r="G593" t="s">
        <v>1285</v>
      </c>
      <c r="H593" t="s">
        <v>191</v>
      </c>
      <c r="J593" t="s">
        <v>191</v>
      </c>
      <c r="K593" t="s">
        <v>1286</v>
      </c>
      <c r="L593" t="s">
        <v>1287</v>
      </c>
      <c r="M593" t="s">
        <v>1288</v>
      </c>
      <c r="N593">
        <v>12</v>
      </c>
      <c r="O593" t="s">
        <v>749</v>
      </c>
      <c r="P593" t="s">
        <v>1884</v>
      </c>
    </row>
    <row r="594" spans="1:16" x14ac:dyDescent="0.25">
      <c r="A594" t="s">
        <v>1013</v>
      </c>
      <c r="B594">
        <v>67</v>
      </c>
      <c r="C594" t="s">
        <v>1283</v>
      </c>
      <c r="D594">
        <v>12</v>
      </c>
      <c r="E594" t="s">
        <v>1284</v>
      </c>
      <c r="F594">
        <v>85</v>
      </c>
      <c r="G594" t="s">
        <v>1285</v>
      </c>
      <c r="H594" t="s">
        <v>191</v>
      </c>
      <c r="J594" t="s">
        <v>191</v>
      </c>
      <c r="K594" t="s">
        <v>1286</v>
      </c>
      <c r="L594" t="s">
        <v>1287</v>
      </c>
      <c r="M594" t="s">
        <v>1288</v>
      </c>
      <c r="N594">
        <v>12</v>
      </c>
      <c r="O594" t="s">
        <v>749</v>
      </c>
      <c r="P594" t="s">
        <v>1885</v>
      </c>
    </row>
    <row r="595" spans="1:16" x14ac:dyDescent="0.25">
      <c r="A595" t="s">
        <v>1013</v>
      </c>
      <c r="B595">
        <v>68</v>
      </c>
      <c r="C595" t="s">
        <v>1283</v>
      </c>
      <c r="D595">
        <v>12</v>
      </c>
      <c r="E595" t="s">
        <v>1284</v>
      </c>
      <c r="F595">
        <v>83</v>
      </c>
      <c r="G595" t="s">
        <v>1285</v>
      </c>
      <c r="H595" t="s">
        <v>191</v>
      </c>
      <c r="J595" t="s">
        <v>191</v>
      </c>
      <c r="K595" t="s">
        <v>1286</v>
      </c>
      <c r="L595" t="s">
        <v>1287</v>
      </c>
      <c r="M595" t="s">
        <v>1288</v>
      </c>
      <c r="N595">
        <v>12</v>
      </c>
      <c r="O595" t="s">
        <v>749</v>
      </c>
      <c r="P595" t="s">
        <v>1886</v>
      </c>
    </row>
    <row r="596" spans="1:16" x14ac:dyDescent="0.25">
      <c r="A596" t="s">
        <v>1013</v>
      </c>
      <c r="B596">
        <v>69</v>
      </c>
      <c r="C596" t="s">
        <v>1283</v>
      </c>
      <c r="D596">
        <v>12</v>
      </c>
      <c r="E596" t="s">
        <v>1284</v>
      </c>
      <c r="F596">
        <v>80</v>
      </c>
      <c r="G596" t="s">
        <v>1285</v>
      </c>
      <c r="H596" t="s">
        <v>191</v>
      </c>
      <c r="J596" t="s">
        <v>191</v>
      </c>
      <c r="K596" t="s">
        <v>1286</v>
      </c>
      <c r="L596" t="s">
        <v>1287</v>
      </c>
      <c r="M596" t="s">
        <v>1288</v>
      </c>
      <c r="N596">
        <v>12</v>
      </c>
      <c r="O596" t="s">
        <v>749</v>
      </c>
      <c r="P596" t="s">
        <v>1887</v>
      </c>
    </row>
    <row r="597" spans="1:16" x14ac:dyDescent="0.25">
      <c r="A597" t="s">
        <v>1013</v>
      </c>
      <c r="B597">
        <v>70</v>
      </c>
      <c r="C597" t="s">
        <v>1283</v>
      </c>
      <c r="D597">
        <v>12</v>
      </c>
      <c r="E597" t="s">
        <v>1284</v>
      </c>
      <c r="F597">
        <v>79</v>
      </c>
      <c r="G597" t="s">
        <v>1285</v>
      </c>
      <c r="H597" t="s">
        <v>191</v>
      </c>
      <c r="J597" t="s">
        <v>191</v>
      </c>
      <c r="K597" t="s">
        <v>1286</v>
      </c>
      <c r="L597" t="s">
        <v>1287</v>
      </c>
      <c r="M597" t="s">
        <v>1288</v>
      </c>
      <c r="N597">
        <v>12</v>
      </c>
      <c r="O597" t="s">
        <v>749</v>
      </c>
      <c r="P597" t="s">
        <v>1888</v>
      </c>
    </row>
    <row r="598" spans="1:16" x14ac:dyDescent="0.25">
      <c r="A598" t="s">
        <v>1013</v>
      </c>
      <c r="B598">
        <v>71</v>
      </c>
      <c r="C598" t="s">
        <v>1283</v>
      </c>
      <c r="D598">
        <v>12</v>
      </c>
      <c r="E598" t="s">
        <v>1284</v>
      </c>
      <c r="F598">
        <v>76</v>
      </c>
      <c r="G598" t="s">
        <v>1285</v>
      </c>
      <c r="H598" t="s">
        <v>191</v>
      </c>
      <c r="J598" t="s">
        <v>191</v>
      </c>
      <c r="K598" t="s">
        <v>1286</v>
      </c>
      <c r="L598" t="s">
        <v>1287</v>
      </c>
      <c r="M598" t="s">
        <v>1288</v>
      </c>
      <c r="N598">
        <v>12</v>
      </c>
      <c r="O598" t="s">
        <v>749</v>
      </c>
      <c r="P598" t="s">
        <v>1889</v>
      </c>
    </row>
    <row r="599" spans="1:16" x14ac:dyDescent="0.25">
      <c r="A599" t="s">
        <v>1013</v>
      </c>
      <c r="B599">
        <v>72</v>
      </c>
      <c r="C599" t="s">
        <v>1283</v>
      </c>
      <c r="D599">
        <v>12</v>
      </c>
      <c r="E599" t="s">
        <v>1284</v>
      </c>
      <c r="F599">
        <v>81</v>
      </c>
      <c r="G599" t="s">
        <v>1285</v>
      </c>
      <c r="H599" t="s">
        <v>191</v>
      </c>
      <c r="J599" t="s">
        <v>191</v>
      </c>
      <c r="K599" t="s">
        <v>1286</v>
      </c>
      <c r="L599" t="s">
        <v>1287</v>
      </c>
      <c r="M599" t="s">
        <v>1288</v>
      </c>
      <c r="N599">
        <v>12</v>
      </c>
      <c r="O599" t="s">
        <v>749</v>
      </c>
      <c r="P599" t="s">
        <v>1890</v>
      </c>
    </row>
    <row r="600" spans="1:16" x14ac:dyDescent="0.25">
      <c r="A600" t="s">
        <v>1013</v>
      </c>
      <c r="B600">
        <v>73</v>
      </c>
      <c r="C600" t="s">
        <v>1283</v>
      </c>
      <c r="D600">
        <v>12</v>
      </c>
      <c r="E600" t="s">
        <v>1284</v>
      </c>
      <c r="F600">
        <v>83</v>
      </c>
      <c r="G600" t="s">
        <v>1285</v>
      </c>
      <c r="H600" t="s">
        <v>191</v>
      </c>
      <c r="J600" t="s">
        <v>191</v>
      </c>
      <c r="K600" t="s">
        <v>1286</v>
      </c>
      <c r="L600" t="s">
        <v>1287</v>
      </c>
      <c r="M600" t="s">
        <v>1288</v>
      </c>
      <c r="N600">
        <v>12</v>
      </c>
      <c r="O600" t="s">
        <v>749</v>
      </c>
      <c r="P600" t="s">
        <v>1891</v>
      </c>
    </row>
    <row r="601" spans="1:16" x14ac:dyDescent="0.25">
      <c r="A601" t="s">
        <v>1013</v>
      </c>
      <c r="B601">
        <v>74</v>
      </c>
      <c r="C601" t="s">
        <v>1283</v>
      </c>
      <c r="D601">
        <v>12</v>
      </c>
      <c r="E601" t="s">
        <v>1284</v>
      </c>
      <c r="F601">
        <v>77</v>
      </c>
      <c r="G601" t="s">
        <v>1285</v>
      </c>
      <c r="H601" t="s">
        <v>191</v>
      </c>
      <c r="J601" t="s">
        <v>191</v>
      </c>
      <c r="K601" t="s">
        <v>1286</v>
      </c>
      <c r="L601" t="s">
        <v>1287</v>
      </c>
      <c r="M601" t="s">
        <v>1288</v>
      </c>
      <c r="N601">
        <v>12</v>
      </c>
      <c r="O601" t="s">
        <v>749</v>
      </c>
      <c r="P601" t="s">
        <v>1892</v>
      </c>
    </row>
    <row r="602" spans="1:16" x14ac:dyDescent="0.25">
      <c r="A602" t="s">
        <v>1013</v>
      </c>
      <c r="B602">
        <v>75</v>
      </c>
      <c r="C602" t="s">
        <v>1283</v>
      </c>
      <c r="D602">
        <v>12</v>
      </c>
      <c r="E602" t="s">
        <v>1284</v>
      </c>
      <c r="F602">
        <v>84</v>
      </c>
      <c r="G602" t="s">
        <v>1285</v>
      </c>
      <c r="H602" t="s">
        <v>191</v>
      </c>
      <c r="J602" t="s">
        <v>191</v>
      </c>
      <c r="K602" t="s">
        <v>1286</v>
      </c>
      <c r="L602" t="s">
        <v>1287</v>
      </c>
      <c r="M602" t="s">
        <v>1288</v>
      </c>
      <c r="N602">
        <v>12</v>
      </c>
      <c r="O602" t="s">
        <v>749</v>
      </c>
      <c r="P602" t="s">
        <v>1893</v>
      </c>
    </row>
    <row r="603" spans="1:16" x14ac:dyDescent="0.25">
      <c r="A603" t="s">
        <v>1013</v>
      </c>
      <c r="B603">
        <v>76</v>
      </c>
      <c r="C603" t="s">
        <v>1283</v>
      </c>
      <c r="D603">
        <v>12</v>
      </c>
      <c r="E603" t="s">
        <v>1284</v>
      </c>
      <c r="F603">
        <v>85</v>
      </c>
      <c r="G603" t="s">
        <v>1285</v>
      </c>
      <c r="H603" t="s">
        <v>191</v>
      </c>
      <c r="J603" t="s">
        <v>191</v>
      </c>
      <c r="K603" t="s">
        <v>1286</v>
      </c>
      <c r="L603" t="s">
        <v>1287</v>
      </c>
      <c r="M603" t="s">
        <v>1288</v>
      </c>
      <c r="N603">
        <v>12</v>
      </c>
      <c r="O603" t="s">
        <v>749</v>
      </c>
      <c r="P603" t="s">
        <v>1894</v>
      </c>
    </row>
    <row r="604" spans="1:16" x14ac:dyDescent="0.25">
      <c r="A604" t="s">
        <v>1013</v>
      </c>
      <c r="B604">
        <v>77</v>
      </c>
      <c r="C604" t="s">
        <v>1283</v>
      </c>
      <c r="D604">
        <v>12</v>
      </c>
      <c r="E604" t="s">
        <v>1284</v>
      </c>
      <c r="F604">
        <v>85</v>
      </c>
      <c r="G604" t="s">
        <v>1285</v>
      </c>
      <c r="H604" t="s">
        <v>191</v>
      </c>
      <c r="J604" t="s">
        <v>191</v>
      </c>
      <c r="K604" t="s">
        <v>1286</v>
      </c>
      <c r="L604" t="s">
        <v>1287</v>
      </c>
      <c r="M604" t="s">
        <v>1288</v>
      </c>
      <c r="N604">
        <v>12</v>
      </c>
      <c r="O604" t="s">
        <v>749</v>
      </c>
      <c r="P604" t="s">
        <v>1895</v>
      </c>
    </row>
    <row r="605" spans="1:16" x14ac:dyDescent="0.25">
      <c r="A605" t="s">
        <v>1013</v>
      </c>
      <c r="B605">
        <v>78</v>
      </c>
      <c r="C605" t="s">
        <v>1283</v>
      </c>
      <c r="D605">
        <v>12</v>
      </c>
      <c r="E605" t="s">
        <v>1284</v>
      </c>
      <c r="F605">
        <v>81</v>
      </c>
      <c r="G605" t="s">
        <v>1285</v>
      </c>
      <c r="H605" t="s">
        <v>191</v>
      </c>
      <c r="J605" t="s">
        <v>191</v>
      </c>
      <c r="K605" t="s">
        <v>1286</v>
      </c>
      <c r="L605" t="s">
        <v>1287</v>
      </c>
      <c r="M605" t="s">
        <v>1288</v>
      </c>
      <c r="N605">
        <v>12</v>
      </c>
      <c r="O605" t="s">
        <v>749</v>
      </c>
      <c r="P605" t="s">
        <v>1896</v>
      </c>
    </row>
    <row r="606" spans="1:16" x14ac:dyDescent="0.25">
      <c r="A606" t="s">
        <v>1013</v>
      </c>
      <c r="B606">
        <v>79</v>
      </c>
      <c r="C606" t="s">
        <v>1283</v>
      </c>
      <c r="D606">
        <v>12</v>
      </c>
      <c r="E606" t="s">
        <v>1284</v>
      </c>
      <c r="F606">
        <v>81</v>
      </c>
      <c r="G606" t="s">
        <v>1285</v>
      </c>
      <c r="H606" t="s">
        <v>191</v>
      </c>
      <c r="J606" t="s">
        <v>191</v>
      </c>
      <c r="K606" t="s">
        <v>1286</v>
      </c>
      <c r="L606" t="s">
        <v>1287</v>
      </c>
      <c r="M606" t="s">
        <v>1288</v>
      </c>
      <c r="N606">
        <v>12</v>
      </c>
      <c r="O606" t="s">
        <v>749</v>
      </c>
      <c r="P606" t="s">
        <v>1897</v>
      </c>
    </row>
    <row r="607" spans="1:16" x14ac:dyDescent="0.25">
      <c r="A607" t="s">
        <v>1013</v>
      </c>
      <c r="B607">
        <v>80</v>
      </c>
      <c r="C607" t="s">
        <v>1283</v>
      </c>
      <c r="D607">
        <v>12</v>
      </c>
      <c r="E607" t="s">
        <v>1284</v>
      </c>
      <c r="F607">
        <v>85</v>
      </c>
      <c r="G607" t="s">
        <v>1285</v>
      </c>
      <c r="H607" t="s">
        <v>191</v>
      </c>
      <c r="J607" t="s">
        <v>191</v>
      </c>
      <c r="K607" t="s">
        <v>1286</v>
      </c>
      <c r="L607" t="s">
        <v>1287</v>
      </c>
      <c r="M607" t="s">
        <v>1288</v>
      </c>
      <c r="N607">
        <v>12</v>
      </c>
      <c r="O607" t="s">
        <v>749</v>
      </c>
      <c r="P607" t="s">
        <v>1898</v>
      </c>
    </row>
    <row r="608" spans="1:16" x14ac:dyDescent="0.25">
      <c r="A608" t="s">
        <v>1013</v>
      </c>
      <c r="B608">
        <v>81</v>
      </c>
      <c r="C608" t="s">
        <v>1283</v>
      </c>
      <c r="D608">
        <v>12</v>
      </c>
      <c r="E608" t="s">
        <v>1284</v>
      </c>
      <c r="F608">
        <v>80</v>
      </c>
      <c r="G608" t="s">
        <v>1285</v>
      </c>
      <c r="H608" t="s">
        <v>191</v>
      </c>
      <c r="J608" t="s">
        <v>191</v>
      </c>
      <c r="K608" t="s">
        <v>1286</v>
      </c>
      <c r="L608" t="s">
        <v>1287</v>
      </c>
      <c r="M608" t="s">
        <v>1288</v>
      </c>
      <c r="N608">
        <v>12</v>
      </c>
      <c r="O608" t="s">
        <v>749</v>
      </c>
      <c r="P608" t="s">
        <v>1899</v>
      </c>
    </row>
    <row r="609" spans="1:16" x14ac:dyDescent="0.25">
      <c r="A609" t="s">
        <v>1013</v>
      </c>
      <c r="B609">
        <v>82</v>
      </c>
      <c r="C609" t="s">
        <v>1283</v>
      </c>
      <c r="D609">
        <v>12</v>
      </c>
      <c r="E609" t="s">
        <v>1284</v>
      </c>
      <c r="F609">
        <v>82</v>
      </c>
      <c r="G609" t="s">
        <v>1285</v>
      </c>
      <c r="H609" t="s">
        <v>191</v>
      </c>
      <c r="J609" t="s">
        <v>191</v>
      </c>
      <c r="K609" t="s">
        <v>1286</v>
      </c>
      <c r="L609" t="s">
        <v>1287</v>
      </c>
      <c r="M609" t="s">
        <v>1288</v>
      </c>
      <c r="N609">
        <v>12</v>
      </c>
      <c r="O609" t="s">
        <v>749</v>
      </c>
      <c r="P609" t="s">
        <v>1900</v>
      </c>
    </row>
    <row r="610" spans="1:16" x14ac:dyDescent="0.25">
      <c r="A610" t="s">
        <v>1013</v>
      </c>
      <c r="B610">
        <v>83</v>
      </c>
      <c r="C610" t="s">
        <v>1283</v>
      </c>
      <c r="D610">
        <v>12</v>
      </c>
      <c r="E610" t="s">
        <v>1284</v>
      </c>
      <c r="F610">
        <v>83</v>
      </c>
      <c r="G610" t="s">
        <v>1285</v>
      </c>
      <c r="H610" t="s">
        <v>191</v>
      </c>
      <c r="J610" t="s">
        <v>191</v>
      </c>
      <c r="K610" t="s">
        <v>1286</v>
      </c>
      <c r="L610" t="s">
        <v>1287</v>
      </c>
      <c r="M610" t="s">
        <v>1288</v>
      </c>
      <c r="N610">
        <v>12</v>
      </c>
      <c r="O610" t="s">
        <v>749</v>
      </c>
      <c r="P610" t="s">
        <v>1901</v>
      </c>
    </row>
    <row r="611" spans="1:16" x14ac:dyDescent="0.25">
      <c r="A611" t="s">
        <v>1013</v>
      </c>
      <c r="B611">
        <v>84</v>
      </c>
      <c r="C611" t="s">
        <v>1283</v>
      </c>
      <c r="D611">
        <v>12</v>
      </c>
      <c r="E611" t="s">
        <v>1284</v>
      </c>
      <c r="F611">
        <v>80</v>
      </c>
      <c r="G611" t="s">
        <v>1285</v>
      </c>
      <c r="H611" t="s">
        <v>191</v>
      </c>
      <c r="J611" t="s">
        <v>191</v>
      </c>
      <c r="K611" t="s">
        <v>1286</v>
      </c>
      <c r="L611" t="s">
        <v>1287</v>
      </c>
      <c r="M611" t="s">
        <v>1288</v>
      </c>
      <c r="N611">
        <v>12</v>
      </c>
      <c r="O611" t="s">
        <v>749</v>
      </c>
      <c r="P611" t="s">
        <v>1902</v>
      </c>
    </row>
    <row r="612" spans="1:16" x14ac:dyDescent="0.25">
      <c r="A612" t="s">
        <v>1013</v>
      </c>
      <c r="B612">
        <v>85</v>
      </c>
      <c r="C612" t="s">
        <v>1283</v>
      </c>
      <c r="D612">
        <v>12</v>
      </c>
      <c r="E612" t="s">
        <v>1284</v>
      </c>
      <c r="F612">
        <v>80</v>
      </c>
      <c r="G612" t="s">
        <v>1285</v>
      </c>
      <c r="H612" t="s">
        <v>191</v>
      </c>
      <c r="J612" t="s">
        <v>191</v>
      </c>
      <c r="K612" t="s">
        <v>1286</v>
      </c>
      <c r="L612" t="s">
        <v>1287</v>
      </c>
      <c r="M612" t="s">
        <v>1288</v>
      </c>
      <c r="N612">
        <v>12</v>
      </c>
      <c r="O612" t="s">
        <v>749</v>
      </c>
      <c r="P612" t="s">
        <v>1903</v>
      </c>
    </row>
    <row r="613" spans="1:16" x14ac:dyDescent="0.25">
      <c r="A613" t="s">
        <v>1013</v>
      </c>
      <c r="B613">
        <v>86</v>
      </c>
      <c r="C613" t="s">
        <v>1283</v>
      </c>
      <c r="D613">
        <v>12</v>
      </c>
      <c r="E613" t="s">
        <v>1284</v>
      </c>
      <c r="F613">
        <v>86</v>
      </c>
      <c r="G613" t="s">
        <v>1285</v>
      </c>
      <c r="H613" t="s">
        <v>191</v>
      </c>
      <c r="J613" t="s">
        <v>191</v>
      </c>
      <c r="K613" t="s">
        <v>1286</v>
      </c>
      <c r="L613" t="s">
        <v>1287</v>
      </c>
      <c r="M613" t="s">
        <v>1288</v>
      </c>
      <c r="N613">
        <v>12</v>
      </c>
      <c r="O613" t="s">
        <v>749</v>
      </c>
      <c r="P613" t="s">
        <v>1904</v>
      </c>
    </row>
    <row r="614" spans="1:16" x14ac:dyDescent="0.25">
      <c r="A614" t="s">
        <v>1013</v>
      </c>
      <c r="B614">
        <v>87</v>
      </c>
      <c r="C614" t="s">
        <v>1283</v>
      </c>
      <c r="D614">
        <v>12</v>
      </c>
      <c r="E614" t="s">
        <v>1284</v>
      </c>
      <c r="F614">
        <v>85</v>
      </c>
      <c r="G614" t="s">
        <v>1285</v>
      </c>
      <c r="H614" t="s">
        <v>191</v>
      </c>
      <c r="J614" t="s">
        <v>191</v>
      </c>
      <c r="K614" t="s">
        <v>1286</v>
      </c>
      <c r="L614" t="s">
        <v>1287</v>
      </c>
      <c r="M614" t="s">
        <v>1288</v>
      </c>
      <c r="N614">
        <v>12</v>
      </c>
      <c r="O614" t="s">
        <v>749</v>
      </c>
      <c r="P614" t="s">
        <v>1905</v>
      </c>
    </row>
    <row r="615" spans="1:16" x14ac:dyDescent="0.25">
      <c r="A615" t="s">
        <v>1013</v>
      </c>
      <c r="B615">
        <v>88</v>
      </c>
      <c r="C615" t="s">
        <v>1283</v>
      </c>
      <c r="D615">
        <v>12</v>
      </c>
      <c r="E615" t="s">
        <v>1284</v>
      </c>
      <c r="F615">
        <v>82</v>
      </c>
      <c r="G615" t="s">
        <v>1285</v>
      </c>
      <c r="H615" t="s">
        <v>191</v>
      </c>
      <c r="J615" t="s">
        <v>191</v>
      </c>
      <c r="K615" t="s">
        <v>1286</v>
      </c>
      <c r="L615" t="s">
        <v>1287</v>
      </c>
      <c r="M615" t="s">
        <v>1288</v>
      </c>
      <c r="N615">
        <v>12</v>
      </c>
      <c r="O615" t="s">
        <v>749</v>
      </c>
      <c r="P615" t="s">
        <v>1906</v>
      </c>
    </row>
    <row r="616" spans="1:16" x14ac:dyDescent="0.25">
      <c r="A616" t="s">
        <v>1013</v>
      </c>
      <c r="B616">
        <v>89</v>
      </c>
      <c r="C616" t="s">
        <v>1283</v>
      </c>
      <c r="D616">
        <v>12</v>
      </c>
      <c r="E616" t="s">
        <v>1284</v>
      </c>
      <c r="F616">
        <v>83</v>
      </c>
      <c r="G616" t="s">
        <v>1285</v>
      </c>
      <c r="H616" t="s">
        <v>191</v>
      </c>
      <c r="J616" t="s">
        <v>191</v>
      </c>
      <c r="K616" t="s">
        <v>1286</v>
      </c>
      <c r="L616" t="s">
        <v>1287</v>
      </c>
      <c r="M616" t="s">
        <v>1288</v>
      </c>
      <c r="N616">
        <v>12</v>
      </c>
      <c r="O616" t="s">
        <v>749</v>
      </c>
      <c r="P616" t="s">
        <v>1907</v>
      </c>
    </row>
    <row r="617" spans="1:16" x14ac:dyDescent="0.25">
      <c r="A617" t="s">
        <v>1013</v>
      </c>
      <c r="B617">
        <v>90</v>
      </c>
      <c r="C617" t="s">
        <v>1283</v>
      </c>
      <c r="D617">
        <v>12</v>
      </c>
      <c r="E617" t="s">
        <v>1284</v>
      </c>
      <c r="F617">
        <v>80</v>
      </c>
      <c r="G617" t="s">
        <v>1285</v>
      </c>
      <c r="H617" t="s">
        <v>191</v>
      </c>
      <c r="J617" t="s">
        <v>191</v>
      </c>
      <c r="K617" t="s">
        <v>1286</v>
      </c>
      <c r="L617" t="s">
        <v>1287</v>
      </c>
      <c r="M617" t="s">
        <v>1288</v>
      </c>
      <c r="N617">
        <v>12</v>
      </c>
      <c r="O617" t="s">
        <v>749</v>
      </c>
      <c r="P617" t="s">
        <v>1908</v>
      </c>
    </row>
    <row r="618" spans="1:16" x14ac:dyDescent="0.25">
      <c r="A618" t="s">
        <v>1013</v>
      </c>
      <c r="B618">
        <v>91</v>
      </c>
      <c r="C618" t="s">
        <v>1283</v>
      </c>
      <c r="D618">
        <v>12</v>
      </c>
      <c r="E618" t="s">
        <v>1284</v>
      </c>
      <c r="F618">
        <v>82</v>
      </c>
      <c r="G618" t="s">
        <v>1285</v>
      </c>
      <c r="H618" t="s">
        <v>191</v>
      </c>
      <c r="J618" t="s">
        <v>191</v>
      </c>
      <c r="K618" t="s">
        <v>1286</v>
      </c>
      <c r="L618" t="s">
        <v>1287</v>
      </c>
      <c r="M618" t="s">
        <v>1288</v>
      </c>
      <c r="N618">
        <v>12</v>
      </c>
      <c r="O618" t="s">
        <v>749</v>
      </c>
      <c r="P618" t="s">
        <v>1909</v>
      </c>
    </row>
    <row r="619" spans="1:16" x14ac:dyDescent="0.25">
      <c r="A619" t="s">
        <v>1013</v>
      </c>
      <c r="B619">
        <v>92</v>
      </c>
      <c r="C619" t="s">
        <v>1283</v>
      </c>
      <c r="D619">
        <v>12</v>
      </c>
      <c r="E619" t="s">
        <v>1284</v>
      </c>
      <c r="F619">
        <v>80</v>
      </c>
      <c r="G619" t="s">
        <v>1285</v>
      </c>
      <c r="H619" t="s">
        <v>191</v>
      </c>
      <c r="J619" t="s">
        <v>191</v>
      </c>
      <c r="K619" t="s">
        <v>1286</v>
      </c>
      <c r="L619" t="s">
        <v>1287</v>
      </c>
      <c r="M619" t="s">
        <v>1288</v>
      </c>
      <c r="N619">
        <v>12</v>
      </c>
      <c r="O619" t="s">
        <v>749</v>
      </c>
      <c r="P619" t="s">
        <v>1910</v>
      </c>
    </row>
    <row r="620" spans="1:16" x14ac:dyDescent="0.25">
      <c r="A620" t="s">
        <v>1013</v>
      </c>
      <c r="B620">
        <v>93</v>
      </c>
      <c r="C620" t="s">
        <v>1283</v>
      </c>
      <c r="D620">
        <v>12</v>
      </c>
      <c r="E620" t="s">
        <v>1284</v>
      </c>
      <c r="F620">
        <v>80</v>
      </c>
      <c r="G620" t="s">
        <v>1285</v>
      </c>
      <c r="H620" t="s">
        <v>191</v>
      </c>
      <c r="J620" t="s">
        <v>191</v>
      </c>
      <c r="K620" t="s">
        <v>1286</v>
      </c>
      <c r="L620" t="s">
        <v>1287</v>
      </c>
      <c r="M620" t="s">
        <v>1288</v>
      </c>
      <c r="N620">
        <v>12</v>
      </c>
      <c r="O620" t="s">
        <v>749</v>
      </c>
      <c r="P620" t="s">
        <v>1911</v>
      </c>
    </row>
    <row r="621" spans="1:16" x14ac:dyDescent="0.25">
      <c r="A621" t="s">
        <v>1013</v>
      </c>
      <c r="B621">
        <v>94</v>
      </c>
      <c r="C621" t="s">
        <v>1283</v>
      </c>
      <c r="D621">
        <v>12</v>
      </c>
      <c r="E621" t="s">
        <v>1284</v>
      </c>
      <c r="F621">
        <v>82</v>
      </c>
      <c r="G621" t="s">
        <v>1285</v>
      </c>
      <c r="H621" t="s">
        <v>191</v>
      </c>
      <c r="J621" t="s">
        <v>191</v>
      </c>
      <c r="K621" t="s">
        <v>1286</v>
      </c>
      <c r="L621" t="s">
        <v>1287</v>
      </c>
      <c r="M621" t="s">
        <v>1288</v>
      </c>
      <c r="N621">
        <v>12</v>
      </c>
      <c r="O621" t="s">
        <v>749</v>
      </c>
      <c r="P621" t="s">
        <v>1912</v>
      </c>
    </row>
    <row r="622" spans="1:16" x14ac:dyDescent="0.25">
      <c r="A622" t="s">
        <v>1013</v>
      </c>
      <c r="B622">
        <v>95</v>
      </c>
      <c r="C622" t="s">
        <v>1283</v>
      </c>
      <c r="D622">
        <v>12</v>
      </c>
      <c r="E622" t="s">
        <v>1284</v>
      </c>
      <c r="F622">
        <v>84</v>
      </c>
      <c r="G622" t="s">
        <v>1285</v>
      </c>
      <c r="H622" t="s">
        <v>191</v>
      </c>
      <c r="J622" t="s">
        <v>191</v>
      </c>
      <c r="K622" t="s">
        <v>1286</v>
      </c>
      <c r="L622" t="s">
        <v>1287</v>
      </c>
      <c r="M622" t="s">
        <v>1288</v>
      </c>
      <c r="N622">
        <v>12</v>
      </c>
      <c r="O622" t="s">
        <v>749</v>
      </c>
      <c r="P622" t="s">
        <v>1913</v>
      </c>
    </row>
    <row r="623" spans="1:16" x14ac:dyDescent="0.25">
      <c r="A623" t="s">
        <v>1013</v>
      </c>
      <c r="B623">
        <v>96</v>
      </c>
      <c r="C623" t="s">
        <v>1283</v>
      </c>
      <c r="D623">
        <v>12</v>
      </c>
      <c r="E623" t="s">
        <v>1284</v>
      </c>
      <c r="F623">
        <v>84</v>
      </c>
      <c r="G623" t="s">
        <v>1285</v>
      </c>
      <c r="H623" t="s">
        <v>191</v>
      </c>
      <c r="J623" t="s">
        <v>191</v>
      </c>
      <c r="K623" t="s">
        <v>1286</v>
      </c>
      <c r="L623" t="s">
        <v>1287</v>
      </c>
      <c r="M623" t="s">
        <v>1288</v>
      </c>
      <c r="N623">
        <v>12</v>
      </c>
      <c r="O623" t="s">
        <v>749</v>
      </c>
      <c r="P623" t="s">
        <v>1914</v>
      </c>
    </row>
    <row r="624" spans="1:16" x14ac:dyDescent="0.25">
      <c r="A624" t="s">
        <v>1013</v>
      </c>
      <c r="B624">
        <v>97</v>
      </c>
      <c r="C624" t="s">
        <v>1283</v>
      </c>
      <c r="D624">
        <v>12</v>
      </c>
      <c r="E624" t="s">
        <v>1284</v>
      </c>
      <c r="F624">
        <v>84</v>
      </c>
      <c r="G624" t="s">
        <v>1285</v>
      </c>
      <c r="H624" t="s">
        <v>191</v>
      </c>
      <c r="J624" t="s">
        <v>191</v>
      </c>
      <c r="K624" t="s">
        <v>1286</v>
      </c>
      <c r="L624" t="s">
        <v>1287</v>
      </c>
      <c r="M624" t="s">
        <v>1288</v>
      </c>
      <c r="N624">
        <v>12</v>
      </c>
      <c r="O624" t="s">
        <v>749</v>
      </c>
      <c r="P624" t="s">
        <v>1915</v>
      </c>
    </row>
    <row r="625" spans="1:16" x14ac:dyDescent="0.25">
      <c r="A625" t="s">
        <v>1013</v>
      </c>
      <c r="B625">
        <v>98</v>
      </c>
      <c r="C625" t="s">
        <v>1283</v>
      </c>
      <c r="D625">
        <v>12</v>
      </c>
      <c r="E625" t="s">
        <v>1284</v>
      </c>
      <c r="F625">
        <v>82</v>
      </c>
      <c r="G625" t="s">
        <v>1285</v>
      </c>
      <c r="H625" t="s">
        <v>191</v>
      </c>
      <c r="J625" t="s">
        <v>191</v>
      </c>
      <c r="K625" t="s">
        <v>1286</v>
      </c>
      <c r="L625" t="s">
        <v>1287</v>
      </c>
      <c r="M625" t="s">
        <v>1288</v>
      </c>
      <c r="N625">
        <v>12</v>
      </c>
      <c r="O625" t="s">
        <v>749</v>
      </c>
      <c r="P625" t="s">
        <v>1916</v>
      </c>
    </row>
    <row r="626" spans="1:16" x14ac:dyDescent="0.25">
      <c r="A626" t="s">
        <v>1013</v>
      </c>
      <c r="B626">
        <v>99</v>
      </c>
      <c r="C626" t="s">
        <v>1283</v>
      </c>
      <c r="D626">
        <v>12</v>
      </c>
      <c r="E626" t="s">
        <v>1284</v>
      </c>
      <c r="F626">
        <v>84</v>
      </c>
      <c r="G626" t="s">
        <v>1285</v>
      </c>
      <c r="H626" t="s">
        <v>191</v>
      </c>
      <c r="J626" t="s">
        <v>191</v>
      </c>
      <c r="K626" t="s">
        <v>1286</v>
      </c>
      <c r="L626" t="s">
        <v>1287</v>
      </c>
      <c r="M626" t="s">
        <v>1288</v>
      </c>
      <c r="N626">
        <v>12</v>
      </c>
      <c r="O626" t="s">
        <v>749</v>
      </c>
      <c r="P626" t="s">
        <v>1917</v>
      </c>
    </row>
    <row r="627" spans="1:16" x14ac:dyDescent="0.25">
      <c r="A627" t="s">
        <v>1013</v>
      </c>
      <c r="B627">
        <v>100</v>
      </c>
      <c r="C627" t="s">
        <v>1283</v>
      </c>
      <c r="D627">
        <v>12</v>
      </c>
      <c r="E627" t="s">
        <v>1284</v>
      </c>
      <c r="F627">
        <v>83</v>
      </c>
      <c r="G627" t="s">
        <v>1285</v>
      </c>
      <c r="H627" t="s">
        <v>191</v>
      </c>
      <c r="J627" t="s">
        <v>191</v>
      </c>
      <c r="K627" t="s">
        <v>1286</v>
      </c>
      <c r="L627" t="s">
        <v>1287</v>
      </c>
      <c r="M627" t="s">
        <v>1288</v>
      </c>
      <c r="N627">
        <v>12</v>
      </c>
      <c r="O627" t="s">
        <v>749</v>
      </c>
      <c r="P627" t="s">
        <v>1918</v>
      </c>
    </row>
    <row r="628" spans="1:16" x14ac:dyDescent="0.25">
      <c r="A628" t="s">
        <v>1013</v>
      </c>
      <c r="B628">
        <v>101</v>
      </c>
      <c r="C628" t="s">
        <v>1283</v>
      </c>
      <c r="D628">
        <v>12</v>
      </c>
      <c r="E628" t="s">
        <v>1284</v>
      </c>
      <c r="F628">
        <v>83</v>
      </c>
      <c r="G628" t="s">
        <v>1285</v>
      </c>
      <c r="H628" t="s">
        <v>191</v>
      </c>
      <c r="J628" t="s">
        <v>191</v>
      </c>
      <c r="K628" t="s">
        <v>1286</v>
      </c>
      <c r="L628" t="s">
        <v>1287</v>
      </c>
      <c r="M628" t="s">
        <v>1288</v>
      </c>
      <c r="N628">
        <v>12</v>
      </c>
      <c r="O628" t="s">
        <v>749</v>
      </c>
      <c r="P628" t="s">
        <v>1919</v>
      </c>
    </row>
    <row r="629" spans="1:16" x14ac:dyDescent="0.25">
      <c r="A629" t="s">
        <v>1013</v>
      </c>
      <c r="B629">
        <v>102</v>
      </c>
      <c r="C629" t="s">
        <v>1283</v>
      </c>
      <c r="D629">
        <v>12</v>
      </c>
      <c r="E629" t="s">
        <v>1284</v>
      </c>
      <c r="F629">
        <v>75</v>
      </c>
      <c r="G629" t="s">
        <v>1285</v>
      </c>
      <c r="H629" t="s">
        <v>191</v>
      </c>
      <c r="J629" t="s">
        <v>191</v>
      </c>
      <c r="K629" t="s">
        <v>1286</v>
      </c>
      <c r="L629" t="s">
        <v>1287</v>
      </c>
      <c r="M629" t="s">
        <v>1288</v>
      </c>
      <c r="N629">
        <v>12</v>
      </c>
      <c r="O629" t="s">
        <v>749</v>
      </c>
      <c r="P629" t="s">
        <v>1920</v>
      </c>
    </row>
    <row r="630" spans="1:16" x14ac:dyDescent="0.25">
      <c r="A630" t="s">
        <v>1013</v>
      </c>
      <c r="B630">
        <v>103</v>
      </c>
      <c r="C630" t="s">
        <v>1283</v>
      </c>
      <c r="D630">
        <v>12</v>
      </c>
      <c r="E630" t="s">
        <v>1284</v>
      </c>
      <c r="F630">
        <v>77</v>
      </c>
      <c r="G630" t="s">
        <v>1285</v>
      </c>
      <c r="H630" t="s">
        <v>191</v>
      </c>
      <c r="J630" t="s">
        <v>191</v>
      </c>
      <c r="K630" t="s">
        <v>1286</v>
      </c>
      <c r="L630" t="s">
        <v>1287</v>
      </c>
      <c r="M630" t="s">
        <v>1288</v>
      </c>
      <c r="N630">
        <v>12</v>
      </c>
      <c r="O630" t="s">
        <v>749</v>
      </c>
      <c r="P630" t="s">
        <v>1921</v>
      </c>
    </row>
    <row r="631" spans="1:16" x14ac:dyDescent="0.25">
      <c r="A631" t="s">
        <v>1013</v>
      </c>
      <c r="B631">
        <v>104</v>
      </c>
      <c r="C631" t="s">
        <v>1283</v>
      </c>
      <c r="D631">
        <v>12</v>
      </c>
      <c r="E631" t="s">
        <v>1284</v>
      </c>
      <c r="F631">
        <v>84</v>
      </c>
      <c r="G631" t="s">
        <v>1285</v>
      </c>
      <c r="H631" t="s">
        <v>191</v>
      </c>
      <c r="J631" t="s">
        <v>191</v>
      </c>
      <c r="K631" t="s">
        <v>1286</v>
      </c>
      <c r="L631" t="s">
        <v>1287</v>
      </c>
      <c r="M631" t="s">
        <v>1288</v>
      </c>
      <c r="N631">
        <v>12</v>
      </c>
      <c r="O631" t="s">
        <v>749</v>
      </c>
      <c r="P631" t="s">
        <v>1922</v>
      </c>
    </row>
    <row r="632" spans="1:16" x14ac:dyDescent="0.25">
      <c r="A632" t="s">
        <v>1013</v>
      </c>
      <c r="B632">
        <v>105</v>
      </c>
      <c r="C632" t="s">
        <v>1283</v>
      </c>
      <c r="D632">
        <v>12</v>
      </c>
      <c r="E632" t="s">
        <v>1284</v>
      </c>
      <c r="F632">
        <v>84</v>
      </c>
      <c r="G632" t="s">
        <v>1285</v>
      </c>
      <c r="H632" t="s">
        <v>191</v>
      </c>
      <c r="J632" t="s">
        <v>191</v>
      </c>
      <c r="K632" t="s">
        <v>1286</v>
      </c>
      <c r="L632" t="s">
        <v>1287</v>
      </c>
      <c r="M632" t="s">
        <v>1288</v>
      </c>
      <c r="N632">
        <v>12</v>
      </c>
      <c r="O632" t="s">
        <v>749</v>
      </c>
      <c r="P632" t="s">
        <v>1923</v>
      </c>
    </row>
    <row r="633" spans="1:16" x14ac:dyDescent="0.25">
      <c r="A633" t="s">
        <v>1013</v>
      </c>
      <c r="B633">
        <v>106</v>
      </c>
      <c r="C633" t="s">
        <v>1283</v>
      </c>
      <c r="D633">
        <v>12</v>
      </c>
      <c r="E633" t="s">
        <v>1284</v>
      </c>
      <c r="F633">
        <v>85</v>
      </c>
      <c r="G633" t="s">
        <v>1285</v>
      </c>
      <c r="H633" t="s">
        <v>191</v>
      </c>
      <c r="J633" t="s">
        <v>191</v>
      </c>
      <c r="K633" t="s">
        <v>1286</v>
      </c>
      <c r="L633" t="s">
        <v>1287</v>
      </c>
      <c r="M633" t="s">
        <v>1288</v>
      </c>
      <c r="N633">
        <v>12</v>
      </c>
      <c r="O633" t="s">
        <v>749</v>
      </c>
      <c r="P633" t="s">
        <v>1924</v>
      </c>
    </row>
    <row r="634" spans="1:16" x14ac:dyDescent="0.25">
      <c r="A634" t="s">
        <v>1013</v>
      </c>
      <c r="B634">
        <v>107</v>
      </c>
      <c r="C634" t="s">
        <v>1283</v>
      </c>
      <c r="D634">
        <v>12</v>
      </c>
      <c r="E634" t="s">
        <v>1284</v>
      </c>
      <c r="F634">
        <v>82</v>
      </c>
      <c r="G634" t="s">
        <v>1285</v>
      </c>
      <c r="H634" t="s">
        <v>191</v>
      </c>
      <c r="J634" t="s">
        <v>191</v>
      </c>
      <c r="K634" t="s">
        <v>1286</v>
      </c>
      <c r="L634" t="s">
        <v>1287</v>
      </c>
      <c r="M634" t="s">
        <v>1288</v>
      </c>
      <c r="N634">
        <v>12</v>
      </c>
      <c r="O634" t="s">
        <v>749</v>
      </c>
      <c r="P634" t="s">
        <v>1925</v>
      </c>
    </row>
    <row r="635" spans="1:16" x14ac:dyDescent="0.25">
      <c r="A635" t="s">
        <v>1013</v>
      </c>
      <c r="B635">
        <v>108</v>
      </c>
      <c r="C635" t="s">
        <v>1283</v>
      </c>
      <c r="D635">
        <v>12</v>
      </c>
      <c r="E635" t="s">
        <v>1284</v>
      </c>
      <c r="F635">
        <v>78</v>
      </c>
      <c r="G635" t="s">
        <v>1285</v>
      </c>
      <c r="H635" t="s">
        <v>191</v>
      </c>
      <c r="J635" t="s">
        <v>191</v>
      </c>
      <c r="K635" t="s">
        <v>1286</v>
      </c>
      <c r="L635" t="s">
        <v>1287</v>
      </c>
      <c r="M635" t="s">
        <v>1288</v>
      </c>
      <c r="N635">
        <v>12</v>
      </c>
      <c r="O635" t="s">
        <v>749</v>
      </c>
      <c r="P635" t="s">
        <v>1926</v>
      </c>
    </row>
    <row r="636" spans="1:16" x14ac:dyDescent="0.25">
      <c r="A636" t="s">
        <v>1013</v>
      </c>
      <c r="B636">
        <v>109</v>
      </c>
      <c r="C636" t="s">
        <v>1283</v>
      </c>
      <c r="D636">
        <v>12</v>
      </c>
      <c r="E636" t="s">
        <v>1284</v>
      </c>
      <c r="F636">
        <v>79</v>
      </c>
      <c r="G636" t="s">
        <v>1285</v>
      </c>
      <c r="H636" t="s">
        <v>191</v>
      </c>
      <c r="J636" t="s">
        <v>191</v>
      </c>
      <c r="K636" t="s">
        <v>1286</v>
      </c>
      <c r="L636" t="s">
        <v>1287</v>
      </c>
      <c r="M636" t="s">
        <v>1288</v>
      </c>
      <c r="N636">
        <v>12</v>
      </c>
      <c r="O636" t="s">
        <v>749</v>
      </c>
      <c r="P636" t="s">
        <v>1927</v>
      </c>
    </row>
    <row r="637" spans="1:16" x14ac:dyDescent="0.25">
      <c r="A637" t="s">
        <v>1013</v>
      </c>
      <c r="B637">
        <v>110</v>
      </c>
      <c r="C637" t="s">
        <v>1283</v>
      </c>
      <c r="D637">
        <v>12</v>
      </c>
      <c r="E637" t="s">
        <v>1284</v>
      </c>
      <c r="F637">
        <v>76</v>
      </c>
      <c r="G637" t="s">
        <v>1285</v>
      </c>
      <c r="H637" t="s">
        <v>191</v>
      </c>
      <c r="J637" t="s">
        <v>191</v>
      </c>
      <c r="K637" t="s">
        <v>1286</v>
      </c>
      <c r="L637" t="s">
        <v>1287</v>
      </c>
      <c r="M637" t="s">
        <v>1288</v>
      </c>
      <c r="N637">
        <v>12</v>
      </c>
      <c r="O637" t="s">
        <v>749</v>
      </c>
      <c r="P637" t="s">
        <v>1928</v>
      </c>
    </row>
    <row r="638" spans="1:16" x14ac:dyDescent="0.25">
      <c r="A638" t="s">
        <v>1013</v>
      </c>
      <c r="B638">
        <v>111</v>
      </c>
      <c r="C638" t="s">
        <v>1283</v>
      </c>
      <c r="D638">
        <v>12</v>
      </c>
      <c r="E638" t="s">
        <v>1284</v>
      </c>
      <c r="F638">
        <v>82</v>
      </c>
      <c r="G638" t="s">
        <v>1285</v>
      </c>
      <c r="H638" t="s">
        <v>191</v>
      </c>
      <c r="J638" t="s">
        <v>191</v>
      </c>
      <c r="K638" t="s">
        <v>1286</v>
      </c>
      <c r="L638" t="s">
        <v>1287</v>
      </c>
      <c r="M638" t="s">
        <v>1288</v>
      </c>
      <c r="N638">
        <v>12</v>
      </c>
      <c r="O638" t="s">
        <v>749</v>
      </c>
      <c r="P638" t="s">
        <v>1929</v>
      </c>
    </row>
    <row r="639" spans="1:16" x14ac:dyDescent="0.25">
      <c r="A639" t="s">
        <v>1013</v>
      </c>
      <c r="B639">
        <v>112</v>
      </c>
      <c r="C639" t="s">
        <v>1283</v>
      </c>
      <c r="D639">
        <v>12</v>
      </c>
      <c r="E639" t="s">
        <v>1284</v>
      </c>
      <c r="F639">
        <v>78</v>
      </c>
      <c r="G639" t="s">
        <v>1285</v>
      </c>
      <c r="H639" t="s">
        <v>191</v>
      </c>
      <c r="J639" t="s">
        <v>191</v>
      </c>
      <c r="K639" t="s">
        <v>1286</v>
      </c>
      <c r="L639" t="s">
        <v>1287</v>
      </c>
      <c r="M639" t="s">
        <v>1288</v>
      </c>
      <c r="N639">
        <v>12</v>
      </c>
      <c r="O639" t="s">
        <v>749</v>
      </c>
      <c r="P639" t="s">
        <v>1930</v>
      </c>
    </row>
    <row r="640" spans="1:16" x14ac:dyDescent="0.25">
      <c r="A640" t="s">
        <v>1013</v>
      </c>
      <c r="B640">
        <v>113</v>
      </c>
      <c r="C640" t="s">
        <v>1283</v>
      </c>
      <c r="D640">
        <v>12</v>
      </c>
      <c r="E640" t="s">
        <v>1284</v>
      </c>
      <c r="F640">
        <v>83</v>
      </c>
      <c r="G640" t="s">
        <v>1285</v>
      </c>
      <c r="H640" t="s">
        <v>191</v>
      </c>
      <c r="J640" t="s">
        <v>191</v>
      </c>
      <c r="K640" t="s">
        <v>1286</v>
      </c>
      <c r="L640" t="s">
        <v>1287</v>
      </c>
      <c r="M640" t="s">
        <v>1288</v>
      </c>
      <c r="N640">
        <v>12</v>
      </c>
      <c r="O640" t="s">
        <v>749</v>
      </c>
      <c r="P640" t="s">
        <v>1931</v>
      </c>
    </row>
    <row r="641" spans="1:16" x14ac:dyDescent="0.25">
      <c r="A641" t="s">
        <v>1013</v>
      </c>
      <c r="B641">
        <v>114</v>
      </c>
      <c r="C641" t="s">
        <v>1283</v>
      </c>
      <c r="D641">
        <v>12</v>
      </c>
      <c r="E641" t="s">
        <v>1284</v>
      </c>
      <c r="F641">
        <v>82</v>
      </c>
      <c r="G641" t="s">
        <v>1285</v>
      </c>
      <c r="H641" t="s">
        <v>191</v>
      </c>
      <c r="J641" t="s">
        <v>191</v>
      </c>
      <c r="K641" t="s">
        <v>1286</v>
      </c>
      <c r="L641" t="s">
        <v>1287</v>
      </c>
      <c r="M641" t="s">
        <v>1288</v>
      </c>
      <c r="N641">
        <v>12</v>
      </c>
      <c r="O641" t="s">
        <v>749</v>
      </c>
      <c r="P641" t="s">
        <v>1932</v>
      </c>
    </row>
    <row r="642" spans="1:16" x14ac:dyDescent="0.25">
      <c r="A642" t="s">
        <v>1013</v>
      </c>
      <c r="B642">
        <v>115</v>
      </c>
      <c r="C642" t="s">
        <v>1283</v>
      </c>
      <c r="D642">
        <v>12</v>
      </c>
      <c r="E642" t="s">
        <v>1284</v>
      </c>
      <c r="F642">
        <v>85</v>
      </c>
      <c r="G642" t="s">
        <v>1285</v>
      </c>
      <c r="H642" t="s">
        <v>191</v>
      </c>
      <c r="J642" t="s">
        <v>191</v>
      </c>
      <c r="K642" t="s">
        <v>1286</v>
      </c>
      <c r="L642" t="s">
        <v>1287</v>
      </c>
      <c r="M642" t="s">
        <v>1288</v>
      </c>
      <c r="N642">
        <v>12</v>
      </c>
      <c r="O642" t="s">
        <v>749</v>
      </c>
      <c r="P642" t="s">
        <v>1933</v>
      </c>
    </row>
    <row r="643" spans="1:16" x14ac:dyDescent="0.25">
      <c r="A643" t="s">
        <v>1013</v>
      </c>
      <c r="B643">
        <v>116</v>
      </c>
      <c r="C643" t="s">
        <v>1283</v>
      </c>
      <c r="D643">
        <v>12</v>
      </c>
      <c r="E643" t="s">
        <v>1284</v>
      </c>
      <c r="F643">
        <v>80</v>
      </c>
      <c r="G643" t="s">
        <v>1285</v>
      </c>
      <c r="H643" t="s">
        <v>191</v>
      </c>
      <c r="J643" t="s">
        <v>191</v>
      </c>
      <c r="K643" t="s">
        <v>1286</v>
      </c>
      <c r="L643" t="s">
        <v>1287</v>
      </c>
      <c r="M643" t="s">
        <v>1288</v>
      </c>
      <c r="N643">
        <v>12</v>
      </c>
      <c r="O643" t="s">
        <v>749</v>
      </c>
      <c r="P643" t="s">
        <v>1934</v>
      </c>
    </row>
    <row r="644" spans="1:16" x14ac:dyDescent="0.25">
      <c r="A644" t="s">
        <v>1013</v>
      </c>
      <c r="B644">
        <v>117</v>
      </c>
      <c r="C644" t="s">
        <v>1283</v>
      </c>
      <c r="D644">
        <v>12</v>
      </c>
      <c r="E644" t="s">
        <v>1284</v>
      </c>
      <c r="F644">
        <v>82</v>
      </c>
      <c r="G644" t="s">
        <v>1285</v>
      </c>
      <c r="H644" t="s">
        <v>191</v>
      </c>
      <c r="J644" t="s">
        <v>191</v>
      </c>
      <c r="K644" t="s">
        <v>1286</v>
      </c>
      <c r="L644" t="s">
        <v>1287</v>
      </c>
      <c r="M644" t="s">
        <v>1288</v>
      </c>
      <c r="N644">
        <v>12</v>
      </c>
      <c r="O644" t="s">
        <v>749</v>
      </c>
      <c r="P644" t="s">
        <v>1935</v>
      </c>
    </row>
    <row r="645" spans="1:16" x14ac:dyDescent="0.25">
      <c r="A645" t="s">
        <v>1013</v>
      </c>
      <c r="B645">
        <v>118</v>
      </c>
      <c r="C645" t="s">
        <v>1283</v>
      </c>
      <c r="D645">
        <v>12</v>
      </c>
      <c r="E645" t="s">
        <v>1284</v>
      </c>
      <c r="F645">
        <v>79</v>
      </c>
      <c r="G645" t="s">
        <v>1285</v>
      </c>
      <c r="H645" t="s">
        <v>191</v>
      </c>
      <c r="J645" t="s">
        <v>191</v>
      </c>
      <c r="K645" t="s">
        <v>1286</v>
      </c>
      <c r="L645" t="s">
        <v>1287</v>
      </c>
      <c r="M645" t="s">
        <v>1288</v>
      </c>
      <c r="N645">
        <v>12</v>
      </c>
      <c r="O645" t="s">
        <v>749</v>
      </c>
      <c r="P645" t="s">
        <v>1936</v>
      </c>
    </row>
    <row r="646" spans="1:16" x14ac:dyDescent="0.25">
      <c r="A646" t="s">
        <v>1013</v>
      </c>
      <c r="B646">
        <v>119</v>
      </c>
      <c r="C646" t="s">
        <v>1283</v>
      </c>
      <c r="D646">
        <v>12</v>
      </c>
      <c r="E646" t="s">
        <v>1284</v>
      </c>
      <c r="F646">
        <v>78</v>
      </c>
      <c r="G646" t="s">
        <v>1285</v>
      </c>
      <c r="H646" t="s">
        <v>191</v>
      </c>
      <c r="J646" t="s">
        <v>191</v>
      </c>
      <c r="K646" t="s">
        <v>1286</v>
      </c>
      <c r="L646" t="s">
        <v>1287</v>
      </c>
      <c r="M646" t="s">
        <v>1288</v>
      </c>
      <c r="N646">
        <v>12</v>
      </c>
      <c r="O646" t="s">
        <v>749</v>
      </c>
      <c r="P646" t="s">
        <v>1937</v>
      </c>
    </row>
    <row r="647" spans="1:16" x14ac:dyDescent="0.25">
      <c r="A647" t="s">
        <v>1013</v>
      </c>
      <c r="B647">
        <v>120</v>
      </c>
      <c r="C647" t="s">
        <v>1283</v>
      </c>
      <c r="D647">
        <v>12</v>
      </c>
      <c r="E647" t="s">
        <v>1284</v>
      </c>
      <c r="F647">
        <v>82</v>
      </c>
      <c r="G647" t="s">
        <v>1285</v>
      </c>
      <c r="H647" t="s">
        <v>191</v>
      </c>
      <c r="J647" t="s">
        <v>191</v>
      </c>
      <c r="K647" t="s">
        <v>1286</v>
      </c>
      <c r="L647" t="s">
        <v>1287</v>
      </c>
      <c r="M647" t="s">
        <v>1288</v>
      </c>
      <c r="N647">
        <v>12</v>
      </c>
      <c r="O647" t="s">
        <v>749</v>
      </c>
      <c r="P647" t="s">
        <v>1938</v>
      </c>
    </row>
    <row r="648" spans="1:16" x14ac:dyDescent="0.25">
      <c r="A648" t="s">
        <v>1013</v>
      </c>
      <c r="B648">
        <v>121</v>
      </c>
      <c r="C648" t="s">
        <v>1283</v>
      </c>
      <c r="D648">
        <v>12</v>
      </c>
      <c r="E648" t="s">
        <v>1284</v>
      </c>
      <c r="F648">
        <v>83</v>
      </c>
      <c r="G648" t="s">
        <v>1285</v>
      </c>
      <c r="H648" t="s">
        <v>191</v>
      </c>
      <c r="J648" t="s">
        <v>191</v>
      </c>
      <c r="K648" t="s">
        <v>1286</v>
      </c>
      <c r="L648" t="s">
        <v>1287</v>
      </c>
      <c r="M648" t="s">
        <v>1288</v>
      </c>
      <c r="N648">
        <v>12</v>
      </c>
      <c r="O648" t="s">
        <v>749</v>
      </c>
      <c r="P648" t="s">
        <v>1939</v>
      </c>
    </row>
    <row r="649" spans="1:16" x14ac:dyDescent="0.25">
      <c r="A649" t="s">
        <v>1013</v>
      </c>
      <c r="B649">
        <v>122</v>
      </c>
      <c r="C649" t="s">
        <v>1283</v>
      </c>
      <c r="D649">
        <v>12</v>
      </c>
      <c r="E649" t="s">
        <v>1284</v>
      </c>
      <c r="F649">
        <v>78</v>
      </c>
      <c r="G649" t="s">
        <v>1285</v>
      </c>
      <c r="H649" t="s">
        <v>191</v>
      </c>
      <c r="J649" t="s">
        <v>191</v>
      </c>
      <c r="K649" t="s">
        <v>1286</v>
      </c>
      <c r="L649" t="s">
        <v>1287</v>
      </c>
      <c r="M649" t="s">
        <v>1288</v>
      </c>
      <c r="N649">
        <v>12</v>
      </c>
      <c r="O649" t="s">
        <v>749</v>
      </c>
      <c r="P649" t="s">
        <v>1940</v>
      </c>
    </row>
    <row r="650" spans="1:16" x14ac:dyDescent="0.25">
      <c r="A650" t="s">
        <v>1013</v>
      </c>
      <c r="B650">
        <v>123</v>
      </c>
      <c r="C650" t="s">
        <v>1283</v>
      </c>
      <c r="D650">
        <v>12</v>
      </c>
      <c r="E650" t="s">
        <v>1284</v>
      </c>
      <c r="F650">
        <v>85</v>
      </c>
      <c r="G650" t="s">
        <v>1285</v>
      </c>
      <c r="H650" t="s">
        <v>191</v>
      </c>
      <c r="J650" t="s">
        <v>191</v>
      </c>
      <c r="K650" t="s">
        <v>1286</v>
      </c>
      <c r="L650" t="s">
        <v>1287</v>
      </c>
      <c r="M650" t="s">
        <v>1288</v>
      </c>
      <c r="N650">
        <v>12</v>
      </c>
      <c r="O650" t="s">
        <v>749</v>
      </c>
      <c r="P650" t="s">
        <v>1941</v>
      </c>
    </row>
    <row r="651" spans="1:16" x14ac:dyDescent="0.25">
      <c r="A651" t="s">
        <v>1013</v>
      </c>
      <c r="B651">
        <v>124</v>
      </c>
      <c r="C651" t="s">
        <v>1283</v>
      </c>
      <c r="D651">
        <v>12</v>
      </c>
      <c r="E651" t="s">
        <v>1284</v>
      </c>
      <c r="F651">
        <v>84</v>
      </c>
      <c r="G651" t="s">
        <v>1285</v>
      </c>
      <c r="H651" t="s">
        <v>191</v>
      </c>
      <c r="J651" t="s">
        <v>191</v>
      </c>
      <c r="K651" t="s">
        <v>1286</v>
      </c>
      <c r="L651" t="s">
        <v>1287</v>
      </c>
      <c r="M651" t="s">
        <v>1288</v>
      </c>
      <c r="N651">
        <v>12</v>
      </c>
      <c r="O651" t="s">
        <v>749</v>
      </c>
      <c r="P651" t="s">
        <v>1942</v>
      </c>
    </row>
    <row r="652" spans="1:16" x14ac:dyDescent="0.25">
      <c r="A652" t="s">
        <v>1013</v>
      </c>
      <c r="B652">
        <v>125</v>
      </c>
      <c r="C652" t="s">
        <v>1283</v>
      </c>
      <c r="D652">
        <v>12</v>
      </c>
      <c r="E652" t="s">
        <v>1284</v>
      </c>
      <c r="F652">
        <v>84</v>
      </c>
      <c r="G652" t="s">
        <v>1285</v>
      </c>
      <c r="H652" t="s">
        <v>191</v>
      </c>
      <c r="J652" t="s">
        <v>191</v>
      </c>
      <c r="K652" t="s">
        <v>1286</v>
      </c>
      <c r="L652" t="s">
        <v>1287</v>
      </c>
      <c r="M652" t="s">
        <v>1288</v>
      </c>
      <c r="N652">
        <v>12</v>
      </c>
      <c r="O652" t="s">
        <v>749</v>
      </c>
      <c r="P652" t="s">
        <v>1943</v>
      </c>
    </row>
    <row r="653" spans="1:16" x14ac:dyDescent="0.25">
      <c r="A653" t="s">
        <v>1013</v>
      </c>
      <c r="B653">
        <v>126</v>
      </c>
      <c r="C653" t="s">
        <v>1283</v>
      </c>
      <c r="D653">
        <v>12</v>
      </c>
      <c r="E653" t="s">
        <v>1284</v>
      </c>
      <c r="F653">
        <v>81</v>
      </c>
      <c r="G653" t="s">
        <v>1285</v>
      </c>
      <c r="H653" t="s">
        <v>191</v>
      </c>
      <c r="J653" t="s">
        <v>191</v>
      </c>
      <c r="K653" t="s">
        <v>1286</v>
      </c>
      <c r="L653" t="s">
        <v>1287</v>
      </c>
      <c r="M653" t="s">
        <v>1288</v>
      </c>
      <c r="N653">
        <v>12</v>
      </c>
      <c r="O653" t="s">
        <v>749</v>
      </c>
      <c r="P653" t="s">
        <v>1944</v>
      </c>
    </row>
    <row r="654" spans="1:16" x14ac:dyDescent="0.25">
      <c r="A654" t="s">
        <v>1013</v>
      </c>
      <c r="B654">
        <v>127</v>
      </c>
      <c r="C654" t="s">
        <v>1283</v>
      </c>
      <c r="D654">
        <v>12</v>
      </c>
      <c r="E654" t="s">
        <v>1284</v>
      </c>
      <c r="F654">
        <v>80</v>
      </c>
      <c r="G654" t="s">
        <v>1285</v>
      </c>
      <c r="H654" t="s">
        <v>191</v>
      </c>
      <c r="J654" t="s">
        <v>191</v>
      </c>
      <c r="K654" t="s">
        <v>1286</v>
      </c>
      <c r="L654" t="s">
        <v>1287</v>
      </c>
      <c r="M654" t="s">
        <v>1288</v>
      </c>
      <c r="N654">
        <v>12</v>
      </c>
      <c r="O654" t="s">
        <v>749</v>
      </c>
      <c r="P654" t="s">
        <v>1945</v>
      </c>
    </row>
    <row r="655" spans="1:16" x14ac:dyDescent="0.25">
      <c r="A655" t="s">
        <v>1013</v>
      </c>
      <c r="B655">
        <v>128</v>
      </c>
      <c r="C655" t="s">
        <v>1283</v>
      </c>
      <c r="D655">
        <v>12</v>
      </c>
      <c r="E655" t="s">
        <v>1284</v>
      </c>
      <c r="F655">
        <v>78</v>
      </c>
      <c r="G655" t="s">
        <v>1285</v>
      </c>
      <c r="H655" t="s">
        <v>191</v>
      </c>
      <c r="J655" t="s">
        <v>191</v>
      </c>
      <c r="K655" t="s">
        <v>1286</v>
      </c>
      <c r="L655" t="s">
        <v>1287</v>
      </c>
      <c r="M655" t="s">
        <v>1288</v>
      </c>
      <c r="N655">
        <v>12</v>
      </c>
      <c r="O655" t="s">
        <v>749</v>
      </c>
      <c r="P655" t="s">
        <v>1946</v>
      </c>
    </row>
    <row r="656" spans="1:16" x14ac:dyDescent="0.25">
      <c r="A656" t="s">
        <v>1013</v>
      </c>
      <c r="B656">
        <v>129</v>
      </c>
      <c r="C656" t="s">
        <v>1283</v>
      </c>
      <c r="D656">
        <v>12</v>
      </c>
      <c r="E656" t="s">
        <v>1284</v>
      </c>
      <c r="F656">
        <v>80</v>
      </c>
      <c r="G656" t="s">
        <v>1285</v>
      </c>
      <c r="H656" t="s">
        <v>191</v>
      </c>
      <c r="J656" t="s">
        <v>191</v>
      </c>
      <c r="K656" t="s">
        <v>1286</v>
      </c>
      <c r="L656" t="s">
        <v>1287</v>
      </c>
      <c r="M656" t="s">
        <v>1288</v>
      </c>
      <c r="N656">
        <v>12</v>
      </c>
      <c r="O656" t="s">
        <v>749</v>
      </c>
      <c r="P656" t="s">
        <v>1947</v>
      </c>
    </row>
    <row r="657" spans="1:16" x14ac:dyDescent="0.25">
      <c r="A657" t="s">
        <v>1013</v>
      </c>
      <c r="B657">
        <v>130</v>
      </c>
      <c r="C657" t="s">
        <v>1283</v>
      </c>
      <c r="D657">
        <v>12</v>
      </c>
      <c r="E657" t="s">
        <v>1284</v>
      </c>
      <c r="F657">
        <v>82</v>
      </c>
      <c r="G657" t="s">
        <v>1285</v>
      </c>
      <c r="H657" t="s">
        <v>191</v>
      </c>
      <c r="J657" t="s">
        <v>191</v>
      </c>
      <c r="K657" t="s">
        <v>1286</v>
      </c>
      <c r="L657" t="s">
        <v>1287</v>
      </c>
      <c r="M657" t="s">
        <v>1288</v>
      </c>
      <c r="N657">
        <v>12</v>
      </c>
      <c r="O657" t="s">
        <v>749</v>
      </c>
      <c r="P657" t="s">
        <v>1948</v>
      </c>
    </row>
    <row r="658" spans="1:16" x14ac:dyDescent="0.25">
      <c r="A658" t="s">
        <v>1013</v>
      </c>
      <c r="B658">
        <v>131</v>
      </c>
      <c r="C658" t="s">
        <v>1283</v>
      </c>
      <c r="D658">
        <v>12</v>
      </c>
      <c r="E658" t="s">
        <v>1284</v>
      </c>
      <c r="F658">
        <v>82</v>
      </c>
      <c r="G658" t="s">
        <v>1285</v>
      </c>
      <c r="H658" t="s">
        <v>191</v>
      </c>
      <c r="J658" t="s">
        <v>191</v>
      </c>
      <c r="K658" t="s">
        <v>1286</v>
      </c>
      <c r="L658" t="s">
        <v>1287</v>
      </c>
      <c r="M658" t="s">
        <v>1288</v>
      </c>
      <c r="N658">
        <v>12</v>
      </c>
      <c r="O658" t="s">
        <v>749</v>
      </c>
      <c r="P658" t="s">
        <v>1949</v>
      </c>
    </row>
    <row r="659" spans="1:16" x14ac:dyDescent="0.25">
      <c r="A659" t="s">
        <v>1013</v>
      </c>
      <c r="B659">
        <v>132</v>
      </c>
      <c r="C659" t="s">
        <v>1283</v>
      </c>
      <c r="D659">
        <v>12</v>
      </c>
      <c r="E659" t="s">
        <v>1284</v>
      </c>
      <c r="F659">
        <v>85</v>
      </c>
      <c r="G659" t="s">
        <v>1285</v>
      </c>
      <c r="H659" t="s">
        <v>191</v>
      </c>
      <c r="J659" t="s">
        <v>191</v>
      </c>
      <c r="K659" t="s">
        <v>1286</v>
      </c>
      <c r="L659" t="s">
        <v>1287</v>
      </c>
      <c r="M659" t="s">
        <v>1288</v>
      </c>
      <c r="N659">
        <v>12</v>
      </c>
      <c r="O659" t="s">
        <v>749</v>
      </c>
      <c r="P659" t="s">
        <v>1950</v>
      </c>
    </row>
    <row r="660" spans="1:16" x14ac:dyDescent="0.25">
      <c r="A660" t="s">
        <v>1013</v>
      </c>
      <c r="B660">
        <v>133</v>
      </c>
      <c r="C660" t="s">
        <v>1283</v>
      </c>
      <c r="D660">
        <v>12</v>
      </c>
      <c r="E660" t="s">
        <v>1284</v>
      </c>
      <c r="F660">
        <v>81</v>
      </c>
      <c r="G660" t="s">
        <v>1285</v>
      </c>
      <c r="H660" t="s">
        <v>191</v>
      </c>
      <c r="J660" t="s">
        <v>191</v>
      </c>
      <c r="K660" t="s">
        <v>1286</v>
      </c>
      <c r="L660" t="s">
        <v>1287</v>
      </c>
      <c r="M660" t="s">
        <v>1288</v>
      </c>
      <c r="N660">
        <v>12</v>
      </c>
      <c r="O660" t="s">
        <v>749</v>
      </c>
      <c r="P660" t="s">
        <v>1951</v>
      </c>
    </row>
    <row r="661" spans="1:16" x14ac:dyDescent="0.25">
      <c r="A661" t="s">
        <v>1013</v>
      </c>
      <c r="B661">
        <v>134</v>
      </c>
      <c r="C661" t="s">
        <v>1283</v>
      </c>
      <c r="D661">
        <v>12</v>
      </c>
      <c r="E661" t="s">
        <v>1284</v>
      </c>
      <c r="F661">
        <v>84</v>
      </c>
      <c r="G661" t="s">
        <v>1285</v>
      </c>
      <c r="H661" t="s">
        <v>191</v>
      </c>
      <c r="J661" t="s">
        <v>191</v>
      </c>
      <c r="K661" t="s">
        <v>1286</v>
      </c>
      <c r="L661" t="s">
        <v>1287</v>
      </c>
      <c r="M661" t="s">
        <v>1288</v>
      </c>
      <c r="N661">
        <v>12</v>
      </c>
      <c r="O661" t="s">
        <v>749</v>
      </c>
      <c r="P661" t="s">
        <v>1952</v>
      </c>
    </row>
    <row r="662" spans="1:16" x14ac:dyDescent="0.25">
      <c r="A662" t="s">
        <v>1013</v>
      </c>
      <c r="B662">
        <v>135</v>
      </c>
      <c r="C662" t="s">
        <v>1283</v>
      </c>
      <c r="D662">
        <v>12</v>
      </c>
      <c r="E662" t="s">
        <v>1284</v>
      </c>
      <c r="F662">
        <v>81</v>
      </c>
      <c r="G662" t="s">
        <v>1285</v>
      </c>
      <c r="H662" t="s">
        <v>191</v>
      </c>
      <c r="J662" t="s">
        <v>191</v>
      </c>
      <c r="K662" t="s">
        <v>1286</v>
      </c>
      <c r="L662" t="s">
        <v>1287</v>
      </c>
      <c r="M662" t="s">
        <v>1288</v>
      </c>
      <c r="N662">
        <v>12</v>
      </c>
      <c r="O662" t="s">
        <v>749</v>
      </c>
      <c r="P662" t="s">
        <v>1953</v>
      </c>
    </row>
    <row r="663" spans="1:16" x14ac:dyDescent="0.25">
      <c r="A663" t="s">
        <v>1013</v>
      </c>
      <c r="B663">
        <v>136</v>
      </c>
      <c r="C663" t="s">
        <v>1283</v>
      </c>
      <c r="D663">
        <v>12</v>
      </c>
      <c r="E663" t="s">
        <v>1284</v>
      </c>
      <c r="F663">
        <v>80</v>
      </c>
      <c r="G663" t="s">
        <v>1285</v>
      </c>
      <c r="H663" t="s">
        <v>191</v>
      </c>
      <c r="J663" t="s">
        <v>191</v>
      </c>
      <c r="K663" t="s">
        <v>1286</v>
      </c>
      <c r="L663" t="s">
        <v>1287</v>
      </c>
      <c r="M663" t="s">
        <v>1288</v>
      </c>
      <c r="N663">
        <v>12</v>
      </c>
      <c r="O663" t="s">
        <v>749</v>
      </c>
      <c r="P663" t="s">
        <v>1954</v>
      </c>
    </row>
    <row r="664" spans="1:16" x14ac:dyDescent="0.25">
      <c r="A664" t="s">
        <v>1013</v>
      </c>
      <c r="B664">
        <v>137</v>
      </c>
      <c r="C664" t="s">
        <v>1283</v>
      </c>
      <c r="D664">
        <v>12</v>
      </c>
      <c r="E664" t="s">
        <v>1284</v>
      </c>
      <c r="F664">
        <v>81</v>
      </c>
      <c r="G664" t="s">
        <v>1285</v>
      </c>
      <c r="H664" t="s">
        <v>191</v>
      </c>
      <c r="J664" t="s">
        <v>191</v>
      </c>
      <c r="K664" t="s">
        <v>1286</v>
      </c>
      <c r="L664" t="s">
        <v>1287</v>
      </c>
      <c r="M664" t="s">
        <v>1288</v>
      </c>
      <c r="N664">
        <v>12</v>
      </c>
      <c r="O664" t="s">
        <v>749</v>
      </c>
      <c r="P664" t="s">
        <v>1955</v>
      </c>
    </row>
    <row r="665" spans="1:16" x14ac:dyDescent="0.25">
      <c r="A665" t="s">
        <v>1013</v>
      </c>
      <c r="B665">
        <v>138</v>
      </c>
      <c r="C665" t="s">
        <v>1283</v>
      </c>
      <c r="D665">
        <v>12</v>
      </c>
      <c r="E665" t="s">
        <v>1284</v>
      </c>
      <c r="F665">
        <v>81</v>
      </c>
      <c r="G665" t="s">
        <v>1285</v>
      </c>
      <c r="H665" t="s">
        <v>191</v>
      </c>
      <c r="J665" t="s">
        <v>191</v>
      </c>
      <c r="K665" t="s">
        <v>1286</v>
      </c>
      <c r="L665" t="s">
        <v>1287</v>
      </c>
      <c r="M665" t="s">
        <v>1288</v>
      </c>
      <c r="N665">
        <v>12</v>
      </c>
      <c r="O665" t="s">
        <v>749</v>
      </c>
      <c r="P665" t="s">
        <v>1956</v>
      </c>
    </row>
    <row r="666" spans="1:16" x14ac:dyDescent="0.25">
      <c r="A666" t="s">
        <v>1013</v>
      </c>
      <c r="B666">
        <v>139</v>
      </c>
      <c r="C666" t="s">
        <v>1283</v>
      </c>
      <c r="D666">
        <v>12</v>
      </c>
      <c r="E666" t="s">
        <v>1284</v>
      </c>
      <c r="F666">
        <v>73</v>
      </c>
      <c r="G666" t="s">
        <v>1285</v>
      </c>
      <c r="H666" t="s">
        <v>191</v>
      </c>
      <c r="J666" t="s">
        <v>191</v>
      </c>
      <c r="K666" t="s">
        <v>1286</v>
      </c>
      <c r="L666" t="s">
        <v>1287</v>
      </c>
      <c r="M666" t="s">
        <v>1288</v>
      </c>
      <c r="N666">
        <v>12</v>
      </c>
      <c r="O666" t="s">
        <v>749</v>
      </c>
      <c r="P666" t="s">
        <v>1957</v>
      </c>
    </row>
    <row r="667" spans="1:16" x14ac:dyDescent="0.25">
      <c r="A667" t="s">
        <v>1013</v>
      </c>
      <c r="B667">
        <v>140</v>
      </c>
      <c r="C667" t="s">
        <v>1283</v>
      </c>
      <c r="D667">
        <v>12</v>
      </c>
      <c r="E667" t="s">
        <v>1284</v>
      </c>
      <c r="F667">
        <v>77</v>
      </c>
      <c r="G667" t="s">
        <v>1285</v>
      </c>
      <c r="H667" t="s">
        <v>191</v>
      </c>
      <c r="J667" t="s">
        <v>191</v>
      </c>
      <c r="K667" t="s">
        <v>1286</v>
      </c>
      <c r="L667" t="s">
        <v>1287</v>
      </c>
      <c r="M667" t="s">
        <v>1288</v>
      </c>
      <c r="N667">
        <v>12</v>
      </c>
      <c r="O667" t="s">
        <v>749</v>
      </c>
      <c r="P667" t="s">
        <v>1958</v>
      </c>
    </row>
    <row r="668" spans="1:16" x14ac:dyDescent="0.25">
      <c r="A668" t="s">
        <v>1013</v>
      </c>
      <c r="B668">
        <v>141</v>
      </c>
      <c r="C668" t="s">
        <v>1283</v>
      </c>
      <c r="D668">
        <v>12</v>
      </c>
      <c r="E668" t="s">
        <v>1284</v>
      </c>
      <c r="F668">
        <v>78</v>
      </c>
      <c r="G668" t="s">
        <v>1285</v>
      </c>
      <c r="H668" t="s">
        <v>191</v>
      </c>
      <c r="J668" t="s">
        <v>191</v>
      </c>
      <c r="K668" t="s">
        <v>1286</v>
      </c>
      <c r="L668" t="s">
        <v>1287</v>
      </c>
      <c r="M668" t="s">
        <v>1288</v>
      </c>
      <c r="N668">
        <v>12</v>
      </c>
      <c r="O668" t="s">
        <v>749</v>
      </c>
      <c r="P668" t="s">
        <v>1959</v>
      </c>
    </row>
    <row r="669" spans="1:16" x14ac:dyDescent="0.25">
      <c r="A669" t="s">
        <v>1013</v>
      </c>
      <c r="B669">
        <v>142</v>
      </c>
      <c r="C669" t="s">
        <v>1283</v>
      </c>
      <c r="D669">
        <v>12</v>
      </c>
      <c r="E669" t="s">
        <v>1284</v>
      </c>
      <c r="F669">
        <v>83</v>
      </c>
      <c r="G669" t="s">
        <v>1285</v>
      </c>
      <c r="H669" t="s">
        <v>191</v>
      </c>
      <c r="J669" t="s">
        <v>191</v>
      </c>
      <c r="K669" t="s">
        <v>1286</v>
      </c>
      <c r="L669" t="s">
        <v>1287</v>
      </c>
      <c r="M669" t="s">
        <v>1288</v>
      </c>
      <c r="N669">
        <v>12</v>
      </c>
      <c r="O669" t="s">
        <v>749</v>
      </c>
      <c r="P669" t="s">
        <v>1960</v>
      </c>
    </row>
    <row r="670" spans="1:16" x14ac:dyDescent="0.25">
      <c r="A670" t="s">
        <v>1013</v>
      </c>
      <c r="B670">
        <v>143</v>
      </c>
      <c r="C670" t="s">
        <v>1283</v>
      </c>
      <c r="D670">
        <v>12</v>
      </c>
      <c r="E670" t="s">
        <v>1284</v>
      </c>
      <c r="F670">
        <v>87</v>
      </c>
      <c r="G670" t="s">
        <v>1285</v>
      </c>
      <c r="H670" t="s">
        <v>191</v>
      </c>
      <c r="J670" t="s">
        <v>191</v>
      </c>
      <c r="K670" t="s">
        <v>1286</v>
      </c>
      <c r="L670" t="s">
        <v>1287</v>
      </c>
      <c r="M670" t="s">
        <v>1288</v>
      </c>
      <c r="N670">
        <v>12</v>
      </c>
      <c r="O670" t="s">
        <v>749</v>
      </c>
      <c r="P670" t="s">
        <v>1961</v>
      </c>
    </row>
    <row r="671" spans="1:16" x14ac:dyDescent="0.25">
      <c r="A671" t="s">
        <v>1013</v>
      </c>
      <c r="B671">
        <v>144</v>
      </c>
      <c r="C671" t="s">
        <v>1283</v>
      </c>
      <c r="D671">
        <v>12</v>
      </c>
      <c r="E671" t="s">
        <v>1284</v>
      </c>
      <c r="F671">
        <v>84</v>
      </c>
      <c r="G671" t="s">
        <v>1285</v>
      </c>
      <c r="H671" t="s">
        <v>191</v>
      </c>
      <c r="J671" t="s">
        <v>191</v>
      </c>
      <c r="K671" t="s">
        <v>1286</v>
      </c>
      <c r="L671" t="s">
        <v>1287</v>
      </c>
      <c r="M671" t="s">
        <v>1288</v>
      </c>
      <c r="N671">
        <v>12</v>
      </c>
      <c r="O671" t="s">
        <v>749</v>
      </c>
      <c r="P671" t="s">
        <v>1962</v>
      </c>
    </row>
    <row r="672" spans="1:16" x14ac:dyDescent="0.25">
      <c r="A672" t="s">
        <v>1013</v>
      </c>
      <c r="B672">
        <v>145</v>
      </c>
      <c r="C672" t="s">
        <v>1283</v>
      </c>
      <c r="D672">
        <v>12</v>
      </c>
      <c r="E672" t="s">
        <v>1284</v>
      </c>
      <c r="F672">
        <v>87</v>
      </c>
      <c r="G672" t="s">
        <v>1285</v>
      </c>
      <c r="H672" t="s">
        <v>191</v>
      </c>
      <c r="J672" t="s">
        <v>191</v>
      </c>
      <c r="K672" t="s">
        <v>1286</v>
      </c>
      <c r="L672" t="s">
        <v>1287</v>
      </c>
      <c r="M672" t="s">
        <v>1288</v>
      </c>
      <c r="N672">
        <v>12</v>
      </c>
      <c r="O672" t="s">
        <v>749</v>
      </c>
      <c r="P672" t="s">
        <v>1963</v>
      </c>
    </row>
    <row r="673" spans="1:16" x14ac:dyDescent="0.25">
      <c r="A673" t="s">
        <v>1013</v>
      </c>
      <c r="B673">
        <v>146</v>
      </c>
      <c r="C673" t="s">
        <v>1283</v>
      </c>
      <c r="D673">
        <v>12</v>
      </c>
      <c r="E673" t="s">
        <v>1284</v>
      </c>
      <c r="F673">
        <v>83</v>
      </c>
      <c r="G673" t="s">
        <v>1285</v>
      </c>
      <c r="H673" t="s">
        <v>191</v>
      </c>
      <c r="J673" t="s">
        <v>191</v>
      </c>
      <c r="K673" t="s">
        <v>1286</v>
      </c>
      <c r="L673" t="s">
        <v>1287</v>
      </c>
      <c r="M673" t="s">
        <v>1288</v>
      </c>
      <c r="N673">
        <v>12</v>
      </c>
      <c r="O673" t="s">
        <v>749</v>
      </c>
      <c r="P673" t="s">
        <v>1964</v>
      </c>
    </row>
    <row r="674" spans="1:16" x14ac:dyDescent="0.25">
      <c r="A674" t="s">
        <v>1013</v>
      </c>
      <c r="B674">
        <v>147</v>
      </c>
      <c r="C674" t="s">
        <v>1283</v>
      </c>
      <c r="D674">
        <v>12</v>
      </c>
      <c r="E674" t="s">
        <v>1284</v>
      </c>
      <c r="F674">
        <v>84</v>
      </c>
      <c r="G674" t="s">
        <v>1285</v>
      </c>
      <c r="H674" t="s">
        <v>191</v>
      </c>
      <c r="J674" t="s">
        <v>191</v>
      </c>
      <c r="K674" t="s">
        <v>1286</v>
      </c>
      <c r="L674" t="s">
        <v>1287</v>
      </c>
      <c r="M674" t="s">
        <v>1288</v>
      </c>
      <c r="N674">
        <v>12</v>
      </c>
      <c r="O674" t="s">
        <v>749</v>
      </c>
      <c r="P674" t="s">
        <v>1965</v>
      </c>
    </row>
    <row r="675" spans="1:16" x14ac:dyDescent="0.25">
      <c r="A675" t="s">
        <v>1013</v>
      </c>
      <c r="B675">
        <v>148</v>
      </c>
      <c r="C675" t="s">
        <v>1283</v>
      </c>
      <c r="D675">
        <v>12</v>
      </c>
      <c r="E675" t="s">
        <v>1284</v>
      </c>
      <c r="F675">
        <v>84</v>
      </c>
      <c r="G675" t="s">
        <v>1285</v>
      </c>
      <c r="H675" t="s">
        <v>191</v>
      </c>
      <c r="J675" t="s">
        <v>191</v>
      </c>
      <c r="K675" t="s">
        <v>1286</v>
      </c>
      <c r="L675" t="s">
        <v>1287</v>
      </c>
      <c r="M675" t="s">
        <v>1288</v>
      </c>
      <c r="N675">
        <v>12</v>
      </c>
      <c r="O675" t="s">
        <v>749</v>
      </c>
      <c r="P675" t="s">
        <v>1966</v>
      </c>
    </row>
    <row r="676" spans="1:16" x14ac:dyDescent="0.25">
      <c r="A676" t="s">
        <v>1013</v>
      </c>
      <c r="B676">
        <v>149</v>
      </c>
      <c r="C676" t="s">
        <v>1283</v>
      </c>
      <c r="D676">
        <v>12</v>
      </c>
      <c r="E676" t="s">
        <v>1284</v>
      </c>
      <c r="F676">
        <v>86</v>
      </c>
      <c r="G676" t="s">
        <v>1285</v>
      </c>
      <c r="H676" t="s">
        <v>191</v>
      </c>
      <c r="J676" t="s">
        <v>191</v>
      </c>
      <c r="K676" t="s">
        <v>1286</v>
      </c>
      <c r="L676" t="s">
        <v>1287</v>
      </c>
      <c r="M676" t="s">
        <v>1288</v>
      </c>
      <c r="N676">
        <v>12</v>
      </c>
      <c r="O676" t="s">
        <v>749</v>
      </c>
      <c r="P676" t="s">
        <v>1967</v>
      </c>
    </row>
    <row r="677" spans="1:16" x14ac:dyDescent="0.25">
      <c r="A677" t="s">
        <v>1013</v>
      </c>
      <c r="B677">
        <v>150</v>
      </c>
      <c r="C677" t="s">
        <v>1283</v>
      </c>
      <c r="D677">
        <v>12</v>
      </c>
      <c r="E677" t="s">
        <v>1284</v>
      </c>
      <c r="F677">
        <v>84</v>
      </c>
      <c r="G677" t="s">
        <v>1285</v>
      </c>
      <c r="H677" t="s">
        <v>191</v>
      </c>
      <c r="J677" t="s">
        <v>191</v>
      </c>
      <c r="K677" t="s">
        <v>1286</v>
      </c>
      <c r="L677" t="s">
        <v>1287</v>
      </c>
      <c r="M677" t="s">
        <v>1288</v>
      </c>
      <c r="N677">
        <v>12</v>
      </c>
      <c r="O677" t="s">
        <v>749</v>
      </c>
      <c r="P677" t="s">
        <v>1968</v>
      </c>
    </row>
    <row r="678" spans="1:16" x14ac:dyDescent="0.25">
      <c r="A678" t="s">
        <v>1013</v>
      </c>
      <c r="B678">
        <v>151</v>
      </c>
      <c r="C678" t="s">
        <v>1283</v>
      </c>
      <c r="D678">
        <v>12</v>
      </c>
      <c r="E678" t="s">
        <v>1284</v>
      </c>
      <c r="F678">
        <v>86</v>
      </c>
      <c r="G678" t="s">
        <v>1285</v>
      </c>
      <c r="H678" t="s">
        <v>191</v>
      </c>
      <c r="J678" t="s">
        <v>191</v>
      </c>
      <c r="K678" t="s">
        <v>1286</v>
      </c>
      <c r="L678" t="s">
        <v>1287</v>
      </c>
      <c r="M678" t="s">
        <v>1288</v>
      </c>
      <c r="N678">
        <v>12</v>
      </c>
      <c r="O678" t="s">
        <v>749</v>
      </c>
      <c r="P678" t="s">
        <v>1969</v>
      </c>
    </row>
    <row r="679" spans="1:16" x14ac:dyDescent="0.25">
      <c r="A679" t="s">
        <v>1013</v>
      </c>
      <c r="B679">
        <v>152</v>
      </c>
      <c r="C679" t="s">
        <v>1283</v>
      </c>
      <c r="D679">
        <v>12</v>
      </c>
      <c r="E679" t="s">
        <v>1284</v>
      </c>
      <c r="F679">
        <v>87</v>
      </c>
      <c r="G679" t="s">
        <v>1285</v>
      </c>
      <c r="H679" t="s">
        <v>191</v>
      </c>
      <c r="J679" t="s">
        <v>191</v>
      </c>
      <c r="K679" t="s">
        <v>1286</v>
      </c>
      <c r="L679" t="s">
        <v>1287</v>
      </c>
      <c r="M679" t="s">
        <v>1288</v>
      </c>
      <c r="N679">
        <v>12</v>
      </c>
      <c r="O679" t="s">
        <v>749</v>
      </c>
      <c r="P679" t="s">
        <v>1970</v>
      </c>
    </row>
    <row r="680" spans="1:16" x14ac:dyDescent="0.25">
      <c r="A680" t="s">
        <v>1013</v>
      </c>
      <c r="B680">
        <v>153</v>
      </c>
      <c r="C680" t="s">
        <v>1283</v>
      </c>
      <c r="D680">
        <v>12</v>
      </c>
      <c r="E680" t="s">
        <v>1284</v>
      </c>
      <c r="F680">
        <v>83</v>
      </c>
      <c r="G680" t="s">
        <v>1285</v>
      </c>
      <c r="H680" t="s">
        <v>191</v>
      </c>
      <c r="J680" t="s">
        <v>191</v>
      </c>
      <c r="K680" t="s">
        <v>1286</v>
      </c>
      <c r="L680" t="s">
        <v>1287</v>
      </c>
      <c r="M680" t="s">
        <v>1288</v>
      </c>
      <c r="N680">
        <v>12</v>
      </c>
      <c r="O680" t="s">
        <v>749</v>
      </c>
      <c r="P680" t="s">
        <v>1971</v>
      </c>
    </row>
    <row r="681" spans="1:16" x14ac:dyDescent="0.25">
      <c r="A681" t="s">
        <v>1013</v>
      </c>
      <c r="B681">
        <v>154</v>
      </c>
      <c r="C681" t="s">
        <v>1283</v>
      </c>
      <c r="D681">
        <v>12</v>
      </c>
      <c r="E681" t="s">
        <v>1284</v>
      </c>
      <c r="F681">
        <v>84</v>
      </c>
      <c r="G681" t="s">
        <v>1285</v>
      </c>
      <c r="H681" t="s">
        <v>191</v>
      </c>
      <c r="J681" t="s">
        <v>191</v>
      </c>
      <c r="K681" t="s">
        <v>1286</v>
      </c>
      <c r="L681" t="s">
        <v>1287</v>
      </c>
      <c r="M681" t="s">
        <v>1288</v>
      </c>
      <c r="N681">
        <v>12</v>
      </c>
      <c r="O681" t="s">
        <v>749</v>
      </c>
      <c r="P681" t="s">
        <v>1972</v>
      </c>
    </row>
    <row r="682" spans="1:16" x14ac:dyDescent="0.25">
      <c r="A682" t="s">
        <v>1013</v>
      </c>
      <c r="B682">
        <v>155</v>
      </c>
      <c r="C682" t="s">
        <v>1283</v>
      </c>
      <c r="D682">
        <v>12</v>
      </c>
      <c r="E682" t="s">
        <v>1284</v>
      </c>
      <c r="F682">
        <v>84</v>
      </c>
      <c r="G682" t="s">
        <v>1285</v>
      </c>
      <c r="H682" t="s">
        <v>191</v>
      </c>
      <c r="J682" t="s">
        <v>191</v>
      </c>
      <c r="K682" t="s">
        <v>1286</v>
      </c>
      <c r="L682" t="s">
        <v>1287</v>
      </c>
      <c r="M682" t="s">
        <v>1288</v>
      </c>
      <c r="N682">
        <v>12</v>
      </c>
      <c r="O682" t="s">
        <v>749</v>
      </c>
      <c r="P682" t="s">
        <v>1973</v>
      </c>
    </row>
    <row r="683" spans="1:16" x14ac:dyDescent="0.25">
      <c r="A683" t="s">
        <v>1013</v>
      </c>
      <c r="B683">
        <v>156</v>
      </c>
      <c r="C683" t="s">
        <v>1283</v>
      </c>
      <c r="D683">
        <v>12</v>
      </c>
      <c r="E683" t="s">
        <v>1284</v>
      </c>
      <c r="F683">
        <v>85</v>
      </c>
      <c r="G683" t="s">
        <v>1285</v>
      </c>
      <c r="H683" t="s">
        <v>191</v>
      </c>
      <c r="J683" t="s">
        <v>191</v>
      </c>
      <c r="K683" t="s">
        <v>1286</v>
      </c>
      <c r="L683" t="s">
        <v>1287</v>
      </c>
      <c r="M683" t="s">
        <v>1288</v>
      </c>
      <c r="N683">
        <v>12</v>
      </c>
      <c r="O683" t="s">
        <v>749</v>
      </c>
      <c r="P683" t="s">
        <v>1974</v>
      </c>
    </row>
    <row r="684" spans="1:16" x14ac:dyDescent="0.25">
      <c r="A684" t="s">
        <v>1013</v>
      </c>
      <c r="B684">
        <v>157</v>
      </c>
      <c r="C684" t="s">
        <v>1283</v>
      </c>
      <c r="D684">
        <v>12</v>
      </c>
      <c r="E684" t="s">
        <v>1284</v>
      </c>
      <c r="F684">
        <v>81</v>
      </c>
      <c r="G684" t="s">
        <v>1285</v>
      </c>
      <c r="H684" t="s">
        <v>191</v>
      </c>
      <c r="J684" t="s">
        <v>191</v>
      </c>
      <c r="K684" t="s">
        <v>1286</v>
      </c>
      <c r="L684" t="s">
        <v>1287</v>
      </c>
      <c r="M684" t="s">
        <v>1288</v>
      </c>
      <c r="N684">
        <v>12</v>
      </c>
      <c r="O684" t="s">
        <v>749</v>
      </c>
      <c r="P684" t="s">
        <v>1975</v>
      </c>
    </row>
    <row r="685" spans="1:16" x14ac:dyDescent="0.25">
      <c r="A685" t="s">
        <v>1013</v>
      </c>
      <c r="B685">
        <v>158</v>
      </c>
      <c r="C685" t="s">
        <v>1283</v>
      </c>
      <c r="D685">
        <v>12</v>
      </c>
      <c r="E685" t="s">
        <v>1284</v>
      </c>
      <c r="F685">
        <v>81</v>
      </c>
      <c r="G685" t="s">
        <v>1285</v>
      </c>
      <c r="H685" t="s">
        <v>191</v>
      </c>
      <c r="J685" t="s">
        <v>191</v>
      </c>
      <c r="K685" t="s">
        <v>1286</v>
      </c>
      <c r="L685" t="s">
        <v>1287</v>
      </c>
      <c r="M685" t="s">
        <v>1288</v>
      </c>
      <c r="N685">
        <v>12</v>
      </c>
      <c r="O685" t="s">
        <v>749</v>
      </c>
      <c r="P685" t="s">
        <v>1976</v>
      </c>
    </row>
    <row r="686" spans="1:16" x14ac:dyDescent="0.25">
      <c r="A686" t="s">
        <v>1013</v>
      </c>
      <c r="B686">
        <v>159</v>
      </c>
      <c r="C686" t="s">
        <v>1283</v>
      </c>
      <c r="D686">
        <v>12</v>
      </c>
      <c r="E686" t="s">
        <v>1284</v>
      </c>
      <c r="F686">
        <v>82</v>
      </c>
      <c r="G686" t="s">
        <v>1285</v>
      </c>
      <c r="H686" t="s">
        <v>191</v>
      </c>
      <c r="J686" t="s">
        <v>191</v>
      </c>
      <c r="K686" t="s">
        <v>1286</v>
      </c>
      <c r="L686" t="s">
        <v>1287</v>
      </c>
      <c r="M686" t="s">
        <v>1288</v>
      </c>
      <c r="N686">
        <v>12</v>
      </c>
      <c r="O686" t="s">
        <v>749</v>
      </c>
      <c r="P686" t="s">
        <v>1977</v>
      </c>
    </row>
    <row r="687" spans="1:16" x14ac:dyDescent="0.25">
      <c r="A687" t="s">
        <v>1013</v>
      </c>
      <c r="B687">
        <v>160</v>
      </c>
      <c r="C687" t="s">
        <v>1283</v>
      </c>
      <c r="D687">
        <v>12</v>
      </c>
      <c r="E687" t="s">
        <v>1284</v>
      </c>
      <c r="F687">
        <v>80</v>
      </c>
      <c r="G687" t="s">
        <v>1285</v>
      </c>
      <c r="H687" t="s">
        <v>191</v>
      </c>
      <c r="J687" t="s">
        <v>191</v>
      </c>
      <c r="K687" t="s">
        <v>1286</v>
      </c>
      <c r="L687" t="s">
        <v>1287</v>
      </c>
      <c r="M687" t="s">
        <v>1288</v>
      </c>
      <c r="N687">
        <v>12</v>
      </c>
      <c r="O687" t="s">
        <v>749</v>
      </c>
      <c r="P687" t="s">
        <v>1978</v>
      </c>
    </row>
    <row r="688" spans="1:16" x14ac:dyDescent="0.25">
      <c r="A688" t="s">
        <v>1013</v>
      </c>
      <c r="B688">
        <v>161</v>
      </c>
      <c r="C688" t="s">
        <v>1283</v>
      </c>
      <c r="D688">
        <v>12</v>
      </c>
      <c r="E688" t="s">
        <v>1284</v>
      </c>
      <c r="F688">
        <v>82</v>
      </c>
      <c r="G688" t="s">
        <v>1285</v>
      </c>
      <c r="H688" t="s">
        <v>191</v>
      </c>
      <c r="J688" t="s">
        <v>191</v>
      </c>
      <c r="K688" t="s">
        <v>1286</v>
      </c>
      <c r="L688" t="s">
        <v>1287</v>
      </c>
      <c r="M688" t="s">
        <v>1288</v>
      </c>
      <c r="N688">
        <v>12</v>
      </c>
      <c r="O688" t="s">
        <v>749</v>
      </c>
      <c r="P688" t="s">
        <v>1979</v>
      </c>
    </row>
    <row r="689" spans="1:16" x14ac:dyDescent="0.25">
      <c r="A689" t="s">
        <v>1013</v>
      </c>
      <c r="B689">
        <v>162</v>
      </c>
      <c r="C689" t="s">
        <v>1283</v>
      </c>
      <c r="D689">
        <v>12</v>
      </c>
      <c r="E689" t="s">
        <v>1284</v>
      </c>
      <c r="F689">
        <v>82</v>
      </c>
      <c r="G689" t="s">
        <v>1285</v>
      </c>
      <c r="H689" t="s">
        <v>191</v>
      </c>
      <c r="J689" t="s">
        <v>191</v>
      </c>
      <c r="K689" t="s">
        <v>1286</v>
      </c>
      <c r="L689" t="s">
        <v>1287</v>
      </c>
      <c r="M689" t="s">
        <v>1288</v>
      </c>
      <c r="N689">
        <v>12</v>
      </c>
      <c r="O689" t="s">
        <v>749</v>
      </c>
      <c r="P689" t="s">
        <v>1980</v>
      </c>
    </row>
    <row r="690" spans="1:16" x14ac:dyDescent="0.25">
      <c r="A690" t="s">
        <v>1013</v>
      </c>
      <c r="B690">
        <v>163</v>
      </c>
      <c r="C690" t="s">
        <v>1283</v>
      </c>
      <c r="D690">
        <v>12</v>
      </c>
      <c r="E690" t="s">
        <v>1284</v>
      </c>
      <c r="F690">
        <v>82</v>
      </c>
      <c r="G690" t="s">
        <v>1285</v>
      </c>
      <c r="H690" t="s">
        <v>191</v>
      </c>
      <c r="J690" t="s">
        <v>191</v>
      </c>
      <c r="K690" t="s">
        <v>1286</v>
      </c>
      <c r="L690" t="s">
        <v>1287</v>
      </c>
      <c r="M690" t="s">
        <v>1288</v>
      </c>
      <c r="N690">
        <v>12</v>
      </c>
      <c r="O690" t="s">
        <v>749</v>
      </c>
      <c r="P690" t="s">
        <v>1981</v>
      </c>
    </row>
    <row r="691" spans="1:16" x14ac:dyDescent="0.25">
      <c r="A691" t="s">
        <v>1013</v>
      </c>
      <c r="B691">
        <v>164</v>
      </c>
      <c r="C691" t="s">
        <v>1283</v>
      </c>
      <c r="D691">
        <v>12</v>
      </c>
      <c r="E691" t="s">
        <v>1284</v>
      </c>
      <c r="F691">
        <v>82</v>
      </c>
      <c r="G691" t="s">
        <v>1285</v>
      </c>
      <c r="H691" t="s">
        <v>191</v>
      </c>
      <c r="J691" t="s">
        <v>191</v>
      </c>
      <c r="K691" t="s">
        <v>1286</v>
      </c>
      <c r="L691" t="s">
        <v>1287</v>
      </c>
      <c r="M691" t="s">
        <v>1288</v>
      </c>
      <c r="N691">
        <v>12</v>
      </c>
      <c r="O691" t="s">
        <v>749</v>
      </c>
      <c r="P691" t="s">
        <v>1982</v>
      </c>
    </row>
    <row r="692" spans="1:16" x14ac:dyDescent="0.25">
      <c r="A692" t="s">
        <v>1013</v>
      </c>
      <c r="B692">
        <v>165</v>
      </c>
      <c r="C692" t="s">
        <v>1283</v>
      </c>
      <c r="D692">
        <v>12</v>
      </c>
      <c r="E692" t="s">
        <v>1284</v>
      </c>
      <c r="F692">
        <v>81</v>
      </c>
      <c r="G692" t="s">
        <v>1285</v>
      </c>
      <c r="H692" t="s">
        <v>191</v>
      </c>
      <c r="J692" t="s">
        <v>191</v>
      </c>
      <c r="K692" t="s">
        <v>1286</v>
      </c>
      <c r="L692" t="s">
        <v>1287</v>
      </c>
      <c r="M692" t="s">
        <v>1288</v>
      </c>
      <c r="N692">
        <v>12</v>
      </c>
      <c r="O692" t="s">
        <v>749</v>
      </c>
      <c r="P692" t="s">
        <v>1983</v>
      </c>
    </row>
    <row r="693" spans="1:16" x14ac:dyDescent="0.25">
      <c r="A693" t="s">
        <v>1013</v>
      </c>
      <c r="B693">
        <v>166</v>
      </c>
      <c r="C693" t="s">
        <v>1283</v>
      </c>
      <c r="D693">
        <v>12</v>
      </c>
      <c r="E693" t="s">
        <v>1284</v>
      </c>
      <c r="F693">
        <v>82</v>
      </c>
      <c r="G693" t="s">
        <v>1285</v>
      </c>
      <c r="H693" t="s">
        <v>191</v>
      </c>
      <c r="J693" t="s">
        <v>191</v>
      </c>
      <c r="K693" t="s">
        <v>1286</v>
      </c>
      <c r="L693" t="s">
        <v>1287</v>
      </c>
      <c r="M693" t="s">
        <v>1288</v>
      </c>
      <c r="N693">
        <v>12</v>
      </c>
      <c r="O693" t="s">
        <v>749</v>
      </c>
      <c r="P693" t="s">
        <v>1984</v>
      </c>
    </row>
    <row r="694" spans="1:16" x14ac:dyDescent="0.25">
      <c r="A694" t="s">
        <v>1013</v>
      </c>
      <c r="B694">
        <v>167</v>
      </c>
      <c r="C694" t="s">
        <v>1283</v>
      </c>
      <c r="D694">
        <v>12</v>
      </c>
      <c r="E694" t="s">
        <v>1284</v>
      </c>
      <c r="F694">
        <v>84</v>
      </c>
      <c r="G694" t="s">
        <v>1285</v>
      </c>
      <c r="H694" t="s">
        <v>191</v>
      </c>
      <c r="J694" t="s">
        <v>191</v>
      </c>
      <c r="K694" t="s">
        <v>1286</v>
      </c>
      <c r="L694" t="s">
        <v>1287</v>
      </c>
      <c r="M694" t="s">
        <v>1288</v>
      </c>
      <c r="N694">
        <v>12</v>
      </c>
      <c r="O694" t="s">
        <v>749</v>
      </c>
      <c r="P694" t="s">
        <v>1985</v>
      </c>
    </row>
    <row r="695" spans="1:16" x14ac:dyDescent="0.25">
      <c r="A695" t="s">
        <v>1013</v>
      </c>
      <c r="B695">
        <v>168</v>
      </c>
      <c r="C695" t="s">
        <v>1283</v>
      </c>
      <c r="D695">
        <v>12</v>
      </c>
      <c r="E695" t="s">
        <v>1284</v>
      </c>
      <c r="F695">
        <v>82</v>
      </c>
      <c r="G695" t="s">
        <v>1285</v>
      </c>
      <c r="H695" t="s">
        <v>191</v>
      </c>
      <c r="J695" t="s">
        <v>191</v>
      </c>
      <c r="K695" t="s">
        <v>1286</v>
      </c>
      <c r="L695" t="s">
        <v>1287</v>
      </c>
      <c r="M695" t="s">
        <v>1288</v>
      </c>
      <c r="N695">
        <v>12</v>
      </c>
      <c r="O695" t="s">
        <v>749</v>
      </c>
      <c r="P695" t="s">
        <v>1986</v>
      </c>
    </row>
    <row r="696" spans="1:16" x14ac:dyDescent="0.25">
      <c r="A696" t="s">
        <v>1013</v>
      </c>
      <c r="B696">
        <v>169</v>
      </c>
      <c r="C696" t="s">
        <v>1283</v>
      </c>
      <c r="D696">
        <v>12</v>
      </c>
      <c r="E696" t="s">
        <v>1284</v>
      </c>
      <c r="F696">
        <v>80</v>
      </c>
      <c r="G696" t="s">
        <v>1285</v>
      </c>
      <c r="H696" t="s">
        <v>191</v>
      </c>
      <c r="J696" t="s">
        <v>191</v>
      </c>
      <c r="K696" t="s">
        <v>1286</v>
      </c>
      <c r="L696" t="s">
        <v>1287</v>
      </c>
      <c r="M696" t="s">
        <v>1288</v>
      </c>
      <c r="N696">
        <v>12</v>
      </c>
      <c r="O696" t="s">
        <v>749</v>
      </c>
      <c r="P696" t="s">
        <v>1987</v>
      </c>
    </row>
    <row r="697" spans="1:16" x14ac:dyDescent="0.25">
      <c r="A697" t="s">
        <v>1013</v>
      </c>
      <c r="B697">
        <v>170</v>
      </c>
      <c r="C697" t="s">
        <v>1283</v>
      </c>
      <c r="D697">
        <v>12</v>
      </c>
      <c r="E697" t="s">
        <v>1284</v>
      </c>
      <c r="F697">
        <v>80</v>
      </c>
      <c r="G697" t="s">
        <v>1285</v>
      </c>
      <c r="H697" t="s">
        <v>191</v>
      </c>
      <c r="J697" t="s">
        <v>191</v>
      </c>
      <c r="K697" t="s">
        <v>1286</v>
      </c>
      <c r="L697" t="s">
        <v>1287</v>
      </c>
      <c r="M697" t="s">
        <v>1288</v>
      </c>
      <c r="N697">
        <v>12</v>
      </c>
      <c r="O697" t="s">
        <v>749</v>
      </c>
      <c r="P697" t="s">
        <v>1988</v>
      </c>
    </row>
    <row r="698" spans="1:16" x14ac:dyDescent="0.25">
      <c r="A698" t="s">
        <v>1013</v>
      </c>
      <c r="B698">
        <v>171</v>
      </c>
      <c r="C698" t="s">
        <v>1283</v>
      </c>
      <c r="D698">
        <v>12</v>
      </c>
      <c r="E698" t="s">
        <v>1284</v>
      </c>
      <c r="F698">
        <v>85</v>
      </c>
      <c r="G698" t="s">
        <v>1285</v>
      </c>
      <c r="H698" t="s">
        <v>191</v>
      </c>
      <c r="J698" t="s">
        <v>191</v>
      </c>
      <c r="K698" t="s">
        <v>1286</v>
      </c>
      <c r="L698" t="s">
        <v>1287</v>
      </c>
      <c r="M698" t="s">
        <v>1288</v>
      </c>
      <c r="N698">
        <v>12</v>
      </c>
      <c r="O698" t="s">
        <v>749</v>
      </c>
      <c r="P698" t="s">
        <v>1989</v>
      </c>
    </row>
    <row r="699" spans="1:16" x14ac:dyDescent="0.25">
      <c r="A699" t="s">
        <v>1013</v>
      </c>
      <c r="B699">
        <v>172</v>
      </c>
      <c r="C699" t="s">
        <v>1283</v>
      </c>
      <c r="D699">
        <v>12</v>
      </c>
      <c r="E699" t="s">
        <v>1284</v>
      </c>
      <c r="F699">
        <v>83</v>
      </c>
      <c r="G699" t="s">
        <v>1285</v>
      </c>
      <c r="H699" t="s">
        <v>191</v>
      </c>
      <c r="J699" t="s">
        <v>191</v>
      </c>
      <c r="K699" t="s">
        <v>1286</v>
      </c>
      <c r="L699" t="s">
        <v>1287</v>
      </c>
      <c r="M699" t="s">
        <v>1288</v>
      </c>
      <c r="N699">
        <v>12</v>
      </c>
      <c r="O699" t="s">
        <v>749</v>
      </c>
      <c r="P699" t="s">
        <v>1990</v>
      </c>
    </row>
    <row r="700" spans="1:16" x14ac:dyDescent="0.25">
      <c r="A700" t="s">
        <v>1013</v>
      </c>
      <c r="B700">
        <v>173</v>
      </c>
      <c r="C700" t="s">
        <v>1283</v>
      </c>
      <c r="D700">
        <v>12</v>
      </c>
      <c r="E700" t="s">
        <v>1284</v>
      </c>
      <c r="F700">
        <v>84</v>
      </c>
      <c r="G700" t="s">
        <v>1285</v>
      </c>
      <c r="H700" t="s">
        <v>191</v>
      </c>
      <c r="J700" t="s">
        <v>191</v>
      </c>
      <c r="K700" t="s">
        <v>1286</v>
      </c>
      <c r="L700" t="s">
        <v>1287</v>
      </c>
      <c r="M700" t="s">
        <v>1288</v>
      </c>
      <c r="N700">
        <v>12</v>
      </c>
      <c r="O700" t="s">
        <v>749</v>
      </c>
      <c r="P700" t="s">
        <v>1991</v>
      </c>
    </row>
    <row r="701" spans="1:16" x14ac:dyDescent="0.25">
      <c r="A701" t="s">
        <v>1013</v>
      </c>
      <c r="B701">
        <v>174</v>
      </c>
      <c r="C701" t="s">
        <v>1283</v>
      </c>
      <c r="D701">
        <v>12</v>
      </c>
      <c r="E701" t="s">
        <v>1284</v>
      </c>
      <c r="F701">
        <v>83</v>
      </c>
      <c r="G701" t="s">
        <v>1285</v>
      </c>
      <c r="H701" t="s">
        <v>191</v>
      </c>
      <c r="J701" t="s">
        <v>191</v>
      </c>
      <c r="K701" t="s">
        <v>1286</v>
      </c>
      <c r="L701" t="s">
        <v>1287</v>
      </c>
      <c r="M701" t="s">
        <v>1288</v>
      </c>
      <c r="N701">
        <v>12</v>
      </c>
      <c r="O701" t="s">
        <v>749</v>
      </c>
      <c r="P701" t="s">
        <v>1992</v>
      </c>
    </row>
    <row r="702" spans="1:16" x14ac:dyDescent="0.25">
      <c r="A702" t="s">
        <v>1013</v>
      </c>
      <c r="B702">
        <v>175</v>
      </c>
      <c r="C702" t="s">
        <v>1283</v>
      </c>
      <c r="D702">
        <v>12</v>
      </c>
      <c r="E702" t="s">
        <v>1284</v>
      </c>
      <c r="F702">
        <v>84</v>
      </c>
      <c r="G702" t="s">
        <v>1285</v>
      </c>
      <c r="H702" t="s">
        <v>191</v>
      </c>
      <c r="J702" t="s">
        <v>191</v>
      </c>
      <c r="K702" t="s">
        <v>1286</v>
      </c>
      <c r="L702" t="s">
        <v>1287</v>
      </c>
      <c r="M702" t="s">
        <v>1288</v>
      </c>
      <c r="N702">
        <v>12</v>
      </c>
      <c r="O702" t="s">
        <v>749</v>
      </c>
      <c r="P702" t="s">
        <v>1993</v>
      </c>
    </row>
    <row r="703" spans="1:16" x14ac:dyDescent="0.25">
      <c r="A703" t="s">
        <v>1013</v>
      </c>
      <c r="B703">
        <v>176</v>
      </c>
      <c r="C703" t="s">
        <v>1283</v>
      </c>
      <c r="D703">
        <v>12</v>
      </c>
      <c r="E703" t="s">
        <v>1284</v>
      </c>
      <c r="F703">
        <v>84</v>
      </c>
      <c r="G703" t="s">
        <v>1285</v>
      </c>
      <c r="H703" t="s">
        <v>191</v>
      </c>
      <c r="J703" t="s">
        <v>191</v>
      </c>
      <c r="K703" t="s">
        <v>1286</v>
      </c>
      <c r="L703" t="s">
        <v>1287</v>
      </c>
      <c r="M703" t="s">
        <v>1288</v>
      </c>
      <c r="N703">
        <v>12</v>
      </c>
      <c r="O703" t="s">
        <v>749</v>
      </c>
      <c r="P703" t="s">
        <v>1994</v>
      </c>
    </row>
    <row r="704" spans="1:16" x14ac:dyDescent="0.25">
      <c r="A704" t="s">
        <v>1013</v>
      </c>
      <c r="B704">
        <v>177</v>
      </c>
      <c r="C704" t="s">
        <v>1283</v>
      </c>
      <c r="D704">
        <v>12</v>
      </c>
      <c r="E704" t="s">
        <v>1284</v>
      </c>
      <c r="F704">
        <v>84</v>
      </c>
      <c r="G704" t="s">
        <v>1285</v>
      </c>
      <c r="H704" t="s">
        <v>191</v>
      </c>
      <c r="J704" t="s">
        <v>191</v>
      </c>
      <c r="K704" t="s">
        <v>1286</v>
      </c>
      <c r="L704" t="s">
        <v>1287</v>
      </c>
      <c r="M704" t="s">
        <v>1288</v>
      </c>
      <c r="N704">
        <v>12</v>
      </c>
      <c r="O704" t="s">
        <v>749</v>
      </c>
      <c r="P704" t="s">
        <v>1995</v>
      </c>
    </row>
    <row r="705" spans="1:16" x14ac:dyDescent="0.25">
      <c r="A705" t="s">
        <v>1013</v>
      </c>
      <c r="B705">
        <v>178</v>
      </c>
      <c r="C705" t="s">
        <v>1283</v>
      </c>
      <c r="D705">
        <v>12</v>
      </c>
      <c r="E705" t="s">
        <v>1284</v>
      </c>
      <c r="F705">
        <v>84</v>
      </c>
      <c r="G705" t="s">
        <v>1285</v>
      </c>
      <c r="H705" t="s">
        <v>191</v>
      </c>
      <c r="J705" t="s">
        <v>191</v>
      </c>
      <c r="K705" t="s">
        <v>1286</v>
      </c>
      <c r="L705" t="s">
        <v>1287</v>
      </c>
      <c r="M705" t="s">
        <v>1288</v>
      </c>
      <c r="N705">
        <v>12</v>
      </c>
      <c r="O705" t="s">
        <v>749</v>
      </c>
      <c r="P705" t="s">
        <v>1996</v>
      </c>
    </row>
    <row r="706" spans="1:16" x14ac:dyDescent="0.25">
      <c r="A706" t="s">
        <v>1013</v>
      </c>
      <c r="B706">
        <v>179</v>
      </c>
      <c r="C706" t="s">
        <v>1283</v>
      </c>
      <c r="D706">
        <v>12</v>
      </c>
      <c r="E706" t="s">
        <v>1284</v>
      </c>
      <c r="F706">
        <v>84</v>
      </c>
      <c r="G706" t="s">
        <v>1285</v>
      </c>
      <c r="H706" t="s">
        <v>191</v>
      </c>
      <c r="J706" t="s">
        <v>191</v>
      </c>
      <c r="K706" t="s">
        <v>1286</v>
      </c>
      <c r="L706" t="s">
        <v>1287</v>
      </c>
      <c r="M706" t="s">
        <v>1288</v>
      </c>
      <c r="N706">
        <v>12</v>
      </c>
      <c r="O706" t="s">
        <v>749</v>
      </c>
      <c r="P706" t="s">
        <v>1997</v>
      </c>
    </row>
    <row r="707" spans="1:16" x14ac:dyDescent="0.25">
      <c r="A707" t="s">
        <v>1013</v>
      </c>
      <c r="B707">
        <v>180</v>
      </c>
      <c r="C707" t="s">
        <v>1283</v>
      </c>
      <c r="D707">
        <v>12</v>
      </c>
      <c r="E707" t="s">
        <v>1284</v>
      </c>
      <c r="F707">
        <v>81</v>
      </c>
      <c r="G707" t="s">
        <v>1285</v>
      </c>
      <c r="H707" t="s">
        <v>191</v>
      </c>
      <c r="J707" t="s">
        <v>191</v>
      </c>
      <c r="K707" t="s">
        <v>1286</v>
      </c>
      <c r="L707" t="s">
        <v>1287</v>
      </c>
      <c r="M707" t="s">
        <v>1288</v>
      </c>
      <c r="N707">
        <v>12</v>
      </c>
      <c r="O707" t="s">
        <v>749</v>
      </c>
      <c r="P707" t="s">
        <v>1998</v>
      </c>
    </row>
    <row r="708" spans="1:16" x14ac:dyDescent="0.25">
      <c r="A708" t="s">
        <v>1013</v>
      </c>
      <c r="B708">
        <v>181</v>
      </c>
      <c r="C708" t="s">
        <v>1283</v>
      </c>
      <c r="D708">
        <v>12</v>
      </c>
      <c r="E708" t="s">
        <v>1284</v>
      </c>
      <c r="F708">
        <v>79</v>
      </c>
      <c r="G708" t="s">
        <v>1285</v>
      </c>
      <c r="H708" t="s">
        <v>191</v>
      </c>
      <c r="J708" t="s">
        <v>191</v>
      </c>
      <c r="K708" t="s">
        <v>1286</v>
      </c>
      <c r="L708" t="s">
        <v>1287</v>
      </c>
      <c r="M708" t="s">
        <v>1288</v>
      </c>
      <c r="N708">
        <v>12</v>
      </c>
      <c r="O708" t="s">
        <v>749</v>
      </c>
      <c r="P708" t="s">
        <v>1999</v>
      </c>
    </row>
    <row r="709" spans="1:16" x14ac:dyDescent="0.25">
      <c r="A709" t="s">
        <v>1013</v>
      </c>
      <c r="B709">
        <v>182</v>
      </c>
      <c r="C709" t="s">
        <v>1283</v>
      </c>
      <c r="D709">
        <v>12</v>
      </c>
      <c r="E709" t="s">
        <v>1284</v>
      </c>
      <c r="F709">
        <v>79</v>
      </c>
      <c r="G709" t="s">
        <v>1285</v>
      </c>
      <c r="H709" t="s">
        <v>191</v>
      </c>
      <c r="J709" t="s">
        <v>191</v>
      </c>
      <c r="K709" t="s">
        <v>1286</v>
      </c>
      <c r="L709" t="s">
        <v>1287</v>
      </c>
      <c r="M709" t="s">
        <v>1288</v>
      </c>
      <c r="N709">
        <v>12</v>
      </c>
      <c r="O709" t="s">
        <v>749</v>
      </c>
      <c r="P709" t="s">
        <v>2000</v>
      </c>
    </row>
    <row r="710" spans="1:16" x14ac:dyDescent="0.25">
      <c r="A710" t="s">
        <v>1013</v>
      </c>
      <c r="B710">
        <v>183</v>
      </c>
      <c r="C710" t="s">
        <v>1283</v>
      </c>
      <c r="D710">
        <v>12</v>
      </c>
      <c r="E710" t="s">
        <v>1284</v>
      </c>
      <c r="F710">
        <v>79</v>
      </c>
      <c r="G710" t="s">
        <v>1285</v>
      </c>
      <c r="H710" t="s">
        <v>191</v>
      </c>
      <c r="J710" t="s">
        <v>191</v>
      </c>
      <c r="K710" t="s">
        <v>1286</v>
      </c>
      <c r="L710" t="s">
        <v>1287</v>
      </c>
      <c r="M710" t="s">
        <v>1288</v>
      </c>
      <c r="N710">
        <v>12</v>
      </c>
      <c r="O710" t="s">
        <v>749</v>
      </c>
      <c r="P710" t="s">
        <v>2001</v>
      </c>
    </row>
    <row r="711" spans="1:16" x14ac:dyDescent="0.25">
      <c r="A711" t="s">
        <v>1013</v>
      </c>
      <c r="B711">
        <v>184</v>
      </c>
      <c r="C711" t="s">
        <v>1283</v>
      </c>
      <c r="D711">
        <v>12</v>
      </c>
      <c r="E711" t="s">
        <v>1284</v>
      </c>
      <c r="F711">
        <v>83</v>
      </c>
      <c r="G711" t="s">
        <v>1285</v>
      </c>
      <c r="H711" t="s">
        <v>191</v>
      </c>
      <c r="J711" t="s">
        <v>191</v>
      </c>
      <c r="K711" t="s">
        <v>1286</v>
      </c>
      <c r="L711" t="s">
        <v>1287</v>
      </c>
      <c r="M711" t="s">
        <v>1288</v>
      </c>
      <c r="N711">
        <v>12</v>
      </c>
      <c r="O711" t="s">
        <v>749</v>
      </c>
      <c r="P711" t="s">
        <v>2002</v>
      </c>
    </row>
    <row r="712" spans="1:16" x14ac:dyDescent="0.25">
      <c r="A712" t="s">
        <v>1013</v>
      </c>
      <c r="B712">
        <v>185</v>
      </c>
      <c r="C712" t="s">
        <v>1283</v>
      </c>
      <c r="D712">
        <v>12</v>
      </c>
      <c r="E712" t="s">
        <v>1284</v>
      </c>
      <c r="F712">
        <v>85</v>
      </c>
      <c r="G712" t="s">
        <v>1285</v>
      </c>
      <c r="H712" t="s">
        <v>191</v>
      </c>
      <c r="J712" t="s">
        <v>191</v>
      </c>
      <c r="K712" t="s">
        <v>1286</v>
      </c>
      <c r="L712" t="s">
        <v>1287</v>
      </c>
      <c r="M712" t="s">
        <v>1288</v>
      </c>
      <c r="N712">
        <v>12</v>
      </c>
      <c r="O712" t="s">
        <v>749</v>
      </c>
      <c r="P712" t="s">
        <v>2003</v>
      </c>
    </row>
    <row r="713" spans="1:16" x14ac:dyDescent="0.25">
      <c r="A713" t="s">
        <v>1013</v>
      </c>
      <c r="B713">
        <v>186</v>
      </c>
      <c r="C713" t="s">
        <v>1283</v>
      </c>
      <c r="D713">
        <v>12</v>
      </c>
      <c r="E713" t="s">
        <v>1284</v>
      </c>
      <c r="F713">
        <v>84</v>
      </c>
      <c r="G713" t="s">
        <v>1285</v>
      </c>
      <c r="H713" t="s">
        <v>191</v>
      </c>
      <c r="J713" t="s">
        <v>191</v>
      </c>
      <c r="K713" t="s">
        <v>1286</v>
      </c>
      <c r="L713" t="s">
        <v>1287</v>
      </c>
      <c r="M713" t="s">
        <v>1288</v>
      </c>
      <c r="N713">
        <v>12</v>
      </c>
      <c r="O713" t="s">
        <v>749</v>
      </c>
      <c r="P713" t="s">
        <v>2004</v>
      </c>
    </row>
    <row r="714" spans="1:16" x14ac:dyDescent="0.25">
      <c r="A714" t="s">
        <v>1013</v>
      </c>
      <c r="B714">
        <v>187</v>
      </c>
      <c r="C714" t="s">
        <v>1283</v>
      </c>
      <c r="D714">
        <v>12</v>
      </c>
      <c r="E714" t="s">
        <v>1284</v>
      </c>
      <c r="F714">
        <v>83</v>
      </c>
      <c r="G714" t="s">
        <v>1285</v>
      </c>
      <c r="H714" t="s">
        <v>191</v>
      </c>
      <c r="J714" t="s">
        <v>191</v>
      </c>
      <c r="K714" t="s">
        <v>1286</v>
      </c>
      <c r="L714" t="s">
        <v>1287</v>
      </c>
      <c r="M714" t="s">
        <v>1288</v>
      </c>
      <c r="N714">
        <v>12</v>
      </c>
      <c r="O714" t="s">
        <v>749</v>
      </c>
      <c r="P714" t="s">
        <v>2005</v>
      </c>
    </row>
    <row r="715" spans="1:16" x14ac:dyDescent="0.25">
      <c r="A715" t="s">
        <v>1013</v>
      </c>
      <c r="B715">
        <v>188</v>
      </c>
      <c r="C715" t="s">
        <v>1283</v>
      </c>
      <c r="D715">
        <v>12</v>
      </c>
      <c r="E715" t="s">
        <v>1284</v>
      </c>
      <c r="F715">
        <v>83</v>
      </c>
      <c r="G715" t="s">
        <v>1285</v>
      </c>
      <c r="H715" t="s">
        <v>191</v>
      </c>
      <c r="J715" t="s">
        <v>191</v>
      </c>
      <c r="K715" t="s">
        <v>1286</v>
      </c>
      <c r="L715" t="s">
        <v>1287</v>
      </c>
      <c r="M715" t="s">
        <v>1288</v>
      </c>
      <c r="N715">
        <v>12</v>
      </c>
      <c r="O715" t="s">
        <v>749</v>
      </c>
      <c r="P715" t="s">
        <v>2006</v>
      </c>
    </row>
    <row r="716" spans="1:16" x14ac:dyDescent="0.25">
      <c r="A716" t="s">
        <v>1013</v>
      </c>
      <c r="B716">
        <v>189</v>
      </c>
      <c r="C716" t="s">
        <v>1283</v>
      </c>
      <c r="D716">
        <v>12</v>
      </c>
      <c r="E716" t="s">
        <v>1284</v>
      </c>
      <c r="F716">
        <v>78</v>
      </c>
      <c r="G716" t="s">
        <v>1285</v>
      </c>
      <c r="H716" t="s">
        <v>191</v>
      </c>
      <c r="J716" t="s">
        <v>191</v>
      </c>
      <c r="K716" t="s">
        <v>1286</v>
      </c>
      <c r="L716" t="s">
        <v>1287</v>
      </c>
      <c r="M716" t="s">
        <v>1288</v>
      </c>
      <c r="N716">
        <v>12</v>
      </c>
      <c r="O716" t="s">
        <v>749</v>
      </c>
      <c r="P716" t="s">
        <v>2007</v>
      </c>
    </row>
    <row r="717" spans="1:16" x14ac:dyDescent="0.25">
      <c r="A717" t="s">
        <v>1013</v>
      </c>
      <c r="B717">
        <v>190</v>
      </c>
      <c r="C717" t="s">
        <v>1283</v>
      </c>
      <c r="D717">
        <v>12</v>
      </c>
      <c r="E717" t="s">
        <v>1284</v>
      </c>
      <c r="F717">
        <v>83</v>
      </c>
      <c r="G717" t="s">
        <v>1285</v>
      </c>
      <c r="H717" t="s">
        <v>191</v>
      </c>
      <c r="J717" t="s">
        <v>191</v>
      </c>
      <c r="K717" t="s">
        <v>1286</v>
      </c>
      <c r="L717" t="s">
        <v>1287</v>
      </c>
      <c r="M717" t="s">
        <v>1288</v>
      </c>
      <c r="N717">
        <v>12</v>
      </c>
      <c r="O717" t="s">
        <v>749</v>
      </c>
      <c r="P717" t="s">
        <v>2008</v>
      </c>
    </row>
    <row r="718" spans="1:16" x14ac:dyDescent="0.25">
      <c r="A718" t="s">
        <v>1013</v>
      </c>
      <c r="B718">
        <v>191</v>
      </c>
      <c r="C718" t="s">
        <v>1283</v>
      </c>
      <c r="D718">
        <v>12</v>
      </c>
      <c r="E718" t="s">
        <v>1284</v>
      </c>
      <c r="F718">
        <v>82</v>
      </c>
      <c r="G718" t="s">
        <v>1285</v>
      </c>
      <c r="H718" t="s">
        <v>191</v>
      </c>
      <c r="J718" t="s">
        <v>191</v>
      </c>
      <c r="K718" t="s">
        <v>1286</v>
      </c>
      <c r="L718" t="s">
        <v>1287</v>
      </c>
      <c r="M718" t="s">
        <v>1288</v>
      </c>
      <c r="N718">
        <v>12</v>
      </c>
      <c r="O718" t="s">
        <v>749</v>
      </c>
      <c r="P718" t="s">
        <v>2009</v>
      </c>
    </row>
    <row r="719" spans="1:16" x14ac:dyDescent="0.25">
      <c r="A719" t="s">
        <v>1013</v>
      </c>
      <c r="B719">
        <v>192</v>
      </c>
      <c r="C719" t="s">
        <v>1283</v>
      </c>
      <c r="D719">
        <v>12</v>
      </c>
      <c r="E719" t="s">
        <v>1284</v>
      </c>
      <c r="F719">
        <v>82</v>
      </c>
      <c r="G719" t="s">
        <v>1285</v>
      </c>
      <c r="H719" t="s">
        <v>191</v>
      </c>
      <c r="J719" t="s">
        <v>191</v>
      </c>
      <c r="K719" t="s">
        <v>1286</v>
      </c>
      <c r="L719" t="s">
        <v>1287</v>
      </c>
      <c r="M719" t="s">
        <v>1288</v>
      </c>
      <c r="N719">
        <v>12</v>
      </c>
      <c r="O719" t="s">
        <v>749</v>
      </c>
      <c r="P719" t="s">
        <v>2010</v>
      </c>
    </row>
    <row r="720" spans="1:16" x14ac:dyDescent="0.25">
      <c r="A720" t="s">
        <v>1013</v>
      </c>
      <c r="B720">
        <v>193</v>
      </c>
      <c r="C720" t="s">
        <v>1283</v>
      </c>
      <c r="D720">
        <v>12</v>
      </c>
      <c r="E720" t="s">
        <v>1284</v>
      </c>
      <c r="F720">
        <v>82</v>
      </c>
      <c r="G720" t="s">
        <v>1285</v>
      </c>
      <c r="H720" t="s">
        <v>191</v>
      </c>
      <c r="J720" t="s">
        <v>191</v>
      </c>
      <c r="K720" t="s">
        <v>1286</v>
      </c>
      <c r="L720" t="s">
        <v>1287</v>
      </c>
      <c r="M720" t="s">
        <v>1288</v>
      </c>
      <c r="N720">
        <v>12</v>
      </c>
      <c r="O720" t="s">
        <v>749</v>
      </c>
      <c r="P720" t="s">
        <v>2011</v>
      </c>
    </row>
    <row r="721" spans="1:16" x14ac:dyDescent="0.25">
      <c r="A721" t="s">
        <v>1013</v>
      </c>
      <c r="B721">
        <v>194</v>
      </c>
      <c r="C721" t="s">
        <v>1283</v>
      </c>
      <c r="D721">
        <v>12</v>
      </c>
      <c r="E721" t="s">
        <v>1284</v>
      </c>
      <c r="F721">
        <v>83</v>
      </c>
      <c r="G721" t="s">
        <v>1285</v>
      </c>
      <c r="H721" t="s">
        <v>191</v>
      </c>
      <c r="J721" t="s">
        <v>191</v>
      </c>
      <c r="K721" t="s">
        <v>1286</v>
      </c>
      <c r="L721" t="s">
        <v>1287</v>
      </c>
      <c r="M721" t="s">
        <v>1288</v>
      </c>
      <c r="N721">
        <v>12</v>
      </c>
      <c r="O721" t="s">
        <v>749</v>
      </c>
      <c r="P721" t="s">
        <v>2012</v>
      </c>
    </row>
    <row r="722" spans="1:16" x14ac:dyDescent="0.25">
      <c r="A722" t="s">
        <v>1013</v>
      </c>
      <c r="B722">
        <v>195</v>
      </c>
      <c r="C722" t="s">
        <v>1283</v>
      </c>
      <c r="D722">
        <v>12</v>
      </c>
      <c r="E722" t="s">
        <v>1284</v>
      </c>
      <c r="F722">
        <v>84</v>
      </c>
      <c r="G722" t="s">
        <v>1285</v>
      </c>
      <c r="H722" t="s">
        <v>191</v>
      </c>
      <c r="J722" t="s">
        <v>191</v>
      </c>
      <c r="K722" t="s">
        <v>1286</v>
      </c>
      <c r="L722" t="s">
        <v>1287</v>
      </c>
      <c r="M722" t="s">
        <v>1288</v>
      </c>
      <c r="N722">
        <v>12</v>
      </c>
      <c r="O722" t="s">
        <v>749</v>
      </c>
      <c r="P722" t="s">
        <v>2013</v>
      </c>
    </row>
    <row r="723" spans="1:16" x14ac:dyDescent="0.25">
      <c r="A723" t="s">
        <v>1013</v>
      </c>
      <c r="B723">
        <v>196</v>
      </c>
      <c r="C723" t="s">
        <v>1283</v>
      </c>
      <c r="D723">
        <v>12</v>
      </c>
      <c r="E723" t="s">
        <v>1284</v>
      </c>
      <c r="F723">
        <v>84</v>
      </c>
      <c r="G723" t="s">
        <v>1285</v>
      </c>
      <c r="H723" t="s">
        <v>191</v>
      </c>
      <c r="J723" t="s">
        <v>191</v>
      </c>
      <c r="K723" t="s">
        <v>1286</v>
      </c>
      <c r="L723" t="s">
        <v>1287</v>
      </c>
      <c r="M723" t="s">
        <v>1288</v>
      </c>
      <c r="N723">
        <v>12</v>
      </c>
      <c r="O723" t="s">
        <v>749</v>
      </c>
      <c r="P723" t="s">
        <v>2014</v>
      </c>
    </row>
    <row r="724" spans="1:16" x14ac:dyDescent="0.25">
      <c r="A724" t="s">
        <v>1013</v>
      </c>
      <c r="B724">
        <v>197</v>
      </c>
      <c r="C724" t="s">
        <v>1283</v>
      </c>
      <c r="D724">
        <v>12</v>
      </c>
      <c r="E724" t="s">
        <v>1284</v>
      </c>
      <c r="F724">
        <v>83</v>
      </c>
      <c r="G724" t="s">
        <v>1285</v>
      </c>
      <c r="H724" t="s">
        <v>191</v>
      </c>
      <c r="J724" t="s">
        <v>191</v>
      </c>
      <c r="K724" t="s">
        <v>1286</v>
      </c>
      <c r="L724" t="s">
        <v>1287</v>
      </c>
      <c r="M724" t="s">
        <v>1288</v>
      </c>
      <c r="N724">
        <v>12</v>
      </c>
      <c r="O724" t="s">
        <v>749</v>
      </c>
      <c r="P724" t="s">
        <v>2015</v>
      </c>
    </row>
    <row r="725" spans="1:16" x14ac:dyDescent="0.25">
      <c r="A725" t="s">
        <v>1013</v>
      </c>
      <c r="B725">
        <v>198</v>
      </c>
      <c r="C725" t="s">
        <v>1283</v>
      </c>
      <c r="D725">
        <v>12</v>
      </c>
      <c r="E725" t="s">
        <v>1284</v>
      </c>
      <c r="F725">
        <v>84</v>
      </c>
      <c r="G725" t="s">
        <v>1285</v>
      </c>
      <c r="H725" t="s">
        <v>191</v>
      </c>
      <c r="J725" t="s">
        <v>191</v>
      </c>
      <c r="K725" t="s">
        <v>1286</v>
      </c>
      <c r="L725" t="s">
        <v>1287</v>
      </c>
      <c r="M725" t="s">
        <v>1288</v>
      </c>
      <c r="N725">
        <v>12</v>
      </c>
      <c r="O725" t="s">
        <v>749</v>
      </c>
      <c r="P725" t="s">
        <v>2016</v>
      </c>
    </row>
    <row r="726" spans="1:16" x14ac:dyDescent="0.25">
      <c r="A726" t="s">
        <v>1013</v>
      </c>
      <c r="B726">
        <v>199</v>
      </c>
      <c r="C726" t="s">
        <v>1283</v>
      </c>
      <c r="D726">
        <v>12</v>
      </c>
      <c r="E726" t="s">
        <v>1284</v>
      </c>
      <c r="F726">
        <v>82</v>
      </c>
      <c r="G726" t="s">
        <v>1285</v>
      </c>
      <c r="H726" t="s">
        <v>191</v>
      </c>
      <c r="J726" t="s">
        <v>191</v>
      </c>
      <c r="K726" t="s">
        <v>1286</v>
      </c>
      <c r="L726" t="s">
        <v>1287</v>
      </c>
      <c r="M726" t="s">
        <v>1288</v>
      </c>
      <c r="N726">
        <v>12</v>
      </c>
      <c r="O726" t="s">
        <v>749</v>
      </c>
      <c r="P726" t="s">
        <v>2017</v>
      </c>
    </row>
    <row r="727" spans="1:16" x14ac:dyDescent="0.25">
      <c r="A727" t="s">
        <v>1013</v>
      </c>
      <c r="B727">
        <v>200</v>
      </c>
      <c r="C727" t="s">
        <v>1283</v>
      </c>
      <c r="D727">
        <v>12</v>
      </c>
      <c r="E727" t="s">
        <v>1284</v>
      </c>
      <c r="F727">
        <v>83</v>
      </c>
      <c r="G727" t="s">
        <v>1285</v>
      </c>
      <c r="H727" t="s">
        <v>191</v>
      </c>
      <c r="J727" t="s">
        <v>191</v>
      </c>
      <c r="K727" t="s">
        <v>1286</v>
      </c>
      <c r="L727" t="s">
        <v>1287</v>
      </c>
      <c r="M727" t="s">
        <v>1288</v>
      </c>
      <c r="N727">
        <v>12</v>
      </c>
      <c r="O727" t="s">
        <v>749</v>
      </c>
      <c r="P727" t="s">
        <v>2018</v>
      </c>
    </row>
    <row r="728" spans="1:16" x14ac:dyDescent="0.25">
      <c r="A728" t="s">
        <v>1013</v>
      </c>
      <c r="B728">
        <v>201</v>
      </c>
      <c r="C728" t="s">
        <v>1283</v>
      </c>
      <c r="D728">
        <v>12</v>
      </c>
      <c r="E728" t="s">
        <v>1284</v>
      </c>
      <c r="F728">
        <v>82</v>
      </c>
      <c r="G728" t="s">
        <v>1285</v>
      </c>
      <c r="H728" t="s">
        <v>191</v>
      </c>
      <c r="J728" t="s">
        <v>191</v>
      </c>
      <c r="K728" t="s">
        <v>1286</v>
      </c>
      <c r="L728" t="s">
        <v>1287</v>
      </c>
      <c r="M728" t="s">
        <v>1288</v>
      </c>
      <c r="N728">
        <v>12</v>
      </c>
      <c r="O728" t="s">
        <v>749</v>
      </c>
      <c r="P728" t="s">
        <v>2019</v>
      </c>
    </row>
    <row r="729" spans="1:16" x14ac:dyDescent="0.25">
      <c r="A729" t="s">
        <v>1013</v>
      </c>
      <c r="B729">
        <v>202</v>
      </c>
      <c r="C729" t="s">
        <v>1283</v>
      </c>
      <c r="D729">
        <v>12</v>
      </c>
      <c r="E729" t="s">
        <v>1284</v>
      </c>
      <c r="F729">
        <v>80</v>
      </c>
      <c r="G729" t="s">
        <v>1285</v>
      </c>
      <c r="H729" t="s">
        <v>191</v>
      </c>
      <c r="J729" t="s">
        <v>191</v>
      </c>
      <c r="K729" t="s">
        <v>1286</v>
      </c>
      <c r="L729" t="s">
        <v>1287</v>
      </c>
      <c r="M729" t="s">
        <v>1288</v>
      </c>
      <c r="N729">
        <v>12</v>
      </c>
      <c r="O729" t="s">
        <v>749</v>
      </c>
      <c r="P729" t="s">
        <v>2020</v>
      </c>
    </row>
    <row r="730" spans="1:16" x14ac:dyDescent="0.25">
      <c r="A730" t="s">
        <v>1013</v>
      </c>
      <c r="B730">
        <v>203</v>
      </c>
      <c r="C730" t="s">
        <v>1283</v>
      </c>
      <c r="D730">
        <v>12</v>
      </c>
      <c r="E730" t="s">
        <v>1284</v>
      </c>
      <c r="F730">
        <v>83</v>
      </c>
      <c r="G730" t="s">
        <v>1285</v>
      </c>
      <c r="H730" t="s">
        <v>191</v>
      </c>
      <c r="J730" t="s">
        <v>191</v>
      </c>
      <c r="K730" t="s">
        <v>1286</v>
      </c>
      <c r="L730" t="s">
        <v>1287</v>
      </c>
      <c r="M730" t="s">
        <v>1288</v>
      </c>
      <c r="N730">
        <v>12</v>
      </c>
      <c r="O730" t="s">
        <v>749</v>
      </c>
      <c r="P730" t="s">
        <v>2021</v>
      </c>
    </row>
    <row r="731" spans="1:16" x14ac:dyDescent="0.25">
      <c r="A731" t="s">
        <v>1013</v>
      </c>
      <c r="B731">
        <v>204</v>
      </c>
      <c r="C731" t="s">
        <v>1283</v>
      </c>
      <c r="D731">
        <v>12</v>
      </c>
      <c r="E731" t="s">
        <v>1284</v>
      </c>
      <c r="F731">
        <v>82</v>
      </c>
      <c r="G731" t="s">
        <v>1285</v>
      </c>
      <c r="H731" t="s">
        <v>191</v>
      </c>
      <c r="J731" t="s">
        <v>191</v>
      </c>
      <c r="K731" t="s">
        <v>1286</v>
      </c>
      <c r="L731" t="s">
        <v>1287</v>
      </c>
      <c r="M731" t="s">
        <v>1288</v>
      </c>
      <c r="N731">
        <v>12</v>
      </c>
      <c r="O731" t="s">
        <v>749</v>
      </c>
      <c r="P731" t="s">
        <v>2022</v>
      </c>
    </row>
    <row r="732" spans="1:16" x14ac:dyDescent="0.25">
      <c r="A732" t="s">
        <v>1013</v>
      </c>
      <c r="B732">
        <v>205</v>
      </c>
      <c r="C732" t="s">
        <v>1283</v>
      </c>
      <c r="D732">
        <v>12</v>
      </c>
      <c r="E732" t="s">
        <v>1284</v>
      </c>
      <c r="F732">
        <v>85</v>
      </c>
      <c r="G732" t="s">
        <v>1285</v>
      </c>
      <c r="H732" t="s">
        <v>191</v>
      </c>
      <c r="J732" t="s">
        <v>191</v>
      </c>
      <c r="K732" t="s">
        <v>1286</v>
      </c>
      <c r="L732" t="s">
        <v>1287</v>
      </c>
      <c r="M732" t="s">
        <v>1288</v>
      </c>
      <c r="N732">
        <v>12</v>
      </c>
      <c r="O732" t="s">
        <v>749</v>
      </c>
      <c r="P732" t="s">
        <v>2023</v>
      </c>
    </row>
    <row r="733" spans="1:16" x14ac:dyDescent="0.25">
      <c r="A733" t="s">
        <v>1013</v>
      </c>
      <c r="B733">
        <v>206</v>
      </c>
      <c r="C733" t="s">
        <v>1283</v>
      </c>
      <c r="D733">
        <v>12</v>
      </c>
      <c r="E733" t="s">
        <v>1284</v>
      </c>
      <c r="F733">
        <v>81</v>
      </c>
      <c r="G733" t="s">
        <v>1285</v>
      </c>
      <c r="H733" t="s">
        <v>191</v>
      </c>
      <c r="J733" t="s">
        <v>191</v>
      </c>
      <c r="K733" t="s">
        <v>1286</v>
      </c>
      <c r="L733" t="s">
        <v>1287</v>
      </c>
      <c r="M733" t="s">
        <v>1288</v>
      </c>
      <c r="N733">
        <v>12</v>
      </c>
      <c r="O733" t="s">
        <v>749</v>
      </c>
      <c r="P733" t="s">
        <v>2024</v>
      </c>
    </row>
    <row r="734" spans="1:16" x14ac:dyDescent="0.25">
      <c r="A734" t="s">
        <v>1013</v>
      </c>
      <c r="B734">
        <v>207</v>
      </c>
      <c r="C734" t="s">
        <v>1283</v>
      </c>
      <c r="D734">
        <v>12</v>
      </c>
      <c r="E734" t="s">
        <v>1284</v>
      </c>
      <c r="F734">
        <v>80</v>
      </c>
      <c r="G734" t="s">
        <v>1285</v>
      </c>
      <c r="H734" t="s">
        <v>191</v>
      </c>
      <c r="J734" t="s">
        <v>191</v>
      </c>
      <c r="K734" t="s">
        <v>1286</v>
      </c>
      <c r="L734" t="s">
        <v>1287</v>
      </c>
      <c r="M734" t="s">
        <v>1288</v>
      </c>
      <c r="N734">
        <v>12</v>
      </c>
      <c r="O734" t="s">
        <v>749</v>
      </c>
      <c r="P734" t="s">
        <v>2025</v>
      </c>
    </row>
    <row r="735" spans="1:16" x14ac:dyDescent="0.25">
      <c r="A735" t="s">
        <v>1013</v>
      </c>
      <c r="B735">
        <v>208</v>
      </c>
      <c r="C735" t="s">
        <v>1283</v>
      </c>
      <c r="D735">
        <v>12</v>
      </c>
      <c r="E735" t="s">
        <v>1284</v>
      </c>
      <c r="F735">
        <v>78</v>
      </c>
      <c r="G735" t="s">
        <v>1285</v>
      </c>
      <c r="H735" t="s">
        <v>191</v>
      </c>
      <c r="J735" t="s">
        <v>191</v>
      </c>
      <c r="K735" t="s">
        <v>1286</v>
      </c>
      <c r="L735" t="s">
        <v>1287</v>
      </c>
      <c r="M735" t="s">
        <v>1288</v>
      </c>
      <c r="N735">
        <v>12</v>
      </c>
      <c r="O735" t="s">
        <v>749</v>
      </c>
      <c r="P735" t="s">
        <v>2026</v>
      </c>
    </row>
    <row r="736" spans="1:16" x14ac:dyDescent="0.25">
      <c r="A736" t="s">
        <v>1013</v>
      </c>
      <c r="B736">
        <v>209</v>
      </c>
      <c r="C736" t="s">
        <v>1283</v>
      </c>
      <c r="D736">
        <v>12</v>
      </c>
      <c r="E736" t="s">
        <v>1284</v>
      </c>
      <c r="F736">
        <v>82</v>
      </c>
      <c r="G736" t="s">
        <v>1285</v>
      </c>
      <c r="H736" t="s">
        <v>191</v>
      </c>
      <c r="J736" t="s">
        <v>191</v>
      </c>
      <c r="K736" t="s">
        <v>1286</v>
      </c>
      <c r="L736" t="s">
        <v>1287</v>
      </c>
      <c r="M736" t="s">
        <v>1288</v>
      </c>
      <c r="N736">
        <v>12</v>
      </c>
      <c r="O736" t="s">
        <v>749</v>
      </c>
      <c r="P736" t="s">
        <v>2027</v>
      </c>
    </row>
    <row r="737" spans="1:16" x14ac:dyDescent="0.25">
      <c r="A737" t="s">
        <v>1013</v>
      </c>
      <c r="B737">
        <v>210</v>
      </c>
      <c r="C737" t="s">
        <v>1283</v>
      </c>
      <c r="D737">
        <v>12</v>
      </c>
      <c r="E737" t="s">
        <v>1284</v>
      </c>
      <c r="F737">
        <v>81</v>
      </c>
      <c r="G737" t="s">
        <v>1285</v>
      </c>
      <c r="H737" t="s">
        <v>191</v>
      </c>
      <c r="J737" t="s">
        <v>191</v>
      </c>
      <c r="K737" t="s">
        <v>1286</v>
      </c>
      <c r="L737" t="s">
        <v>1287</v>
      </c>
      <c r="M737" t="s">
        <v>1288</v>
      </c>
      <c r="N737">
        <v>12</v>
      </c>
      <c r="O737" t="s">
        <v>749</v>
      </c>
      <c r="P737" t="s">
        <v>2028</v>
      </c>
    </row>
    <row r="738" spans="1:16" x14ac:dyDescent="0.25">
      <c r="A738" t="s">
        <v>1013</v>
      </c>
      <c r="B738">
        <v>211</v>
      </c>
      <c r="C738" t="s">
        <v>1283</v>
      </c>
      <c r="D738">
        <v>12</v>
      </c>
      <c r="E738" t="s">
        <v>1284</v>
      </c>
      <c r="F738">
        <v>82</v>
      </c>
      <c r="G738" t="s">
        <v>1285</v>
      </c>
      <c r="H738" t="s">
        <v>191</v>
      </c>
      <c r="J738" t="s">
        <v>191</v>
      </c>
      <c r="K738" t="s">
        <v>1286</v>
      </c>
      <c r="L738" t="s">
        <v>1287</v>
      </c>
      <c r="M738" t="s">
        <v>1288</v>
      </c>
      <c r="N738">
        <v>12</v>
      </c>
      <c r="O738" t="s">
        <v>749</v>
      </c>
      <c r="P738" t="s">
        <v>2029</v>
      </c>
    </row>
    <row r="739" spans="1:16" x14ac:dyDescent="0.25">
      <c r="A739" t="s">
        <v>1013</v>
      </c>
      <c r="B739">
        <v>212</v>
      </c>
      <c r="C739" t="s">
        <v>1283</v>
      </c>
      <c r="D739">
        <v>12</v>
      </c>
      <c r="E739" t="s">
        <v>1284</v>
      </c>
      <c r="F739">
        <v>83</v>
      </c>
      <c r="G739" t="s">
        <v>1285</v>
      </c>
      <c r="H739" t="s">
        <v>191</v>
      </c>
      <c r="J739" t="s">
        <v>191</v>
      </c>
      <c r="K739" t="s">
        <v>1286</v>
      </c>
      <c r="L739" t="s">
        <v>1287</v>
      </c>
      <c r="M739" t="s">
        <v>1288</v>
      </c>
      <c r="N739">
        <v>12</v>
      </c>
      <c r="O739" t="s">
        <v>749</v>
      </c>
      <c r="P739" t="s">
        <v>2030</v>
      </c>
    </row>
    <row r="740" spans="1:16" x14ac:dyDescent="0.25">
      <c r="A740" t="s">
        <v>1013</v>
      </c>
      <c r="B740">
        <v>213</v>
      </c>
      <c r="C740" t="s">
        <v>1283</v>
      </c>
      <c r="D740">
        <v>12</v>
      </c>
      <c r="E740" t="s">
        <v>1284</v>
      </c>
      <c r="F740">
        <v>82</v>
      </c>
      <c r="G740" t="s">
        <v>1285</v>
      </c>
      <c r="H740" t="s">
        <v>191</v>
      </c>
      <c r="J740" t="s">
        <v>191</v>
      </c>
      <c r="K740" t="s">
        <v>1286</v>
      </c>
      <c r="L740" t="s">
        <v>1287</v>
      </c>
      <c r="M740" t="s">
        <v>1288</v>
      </c>
      <c r="N740">
        <v>12</v>
      </c>
      <c r="O740" t="s">
        <v>749</v>
      </c>
      <c r="P740" t="s">
        <v>2031</v>
      </c>
    </row>
    <row r="741" spans="1:16" x14ac:dyDescent="0.25">
      <c r="A741" t="s">
        <v>1013</v>
      </c>
      <c r="B741">
        <v>214</v>
      </c>
      <c r="C741" t="s">
        <v>1283</v>
      </c>
      <c r="D741">
        <v>12</v>
      </c>
      <c r="E741" t="s">
        <v>1284</v>
      </c>
      <c r="F741">
        <v>84</v>
      </c>
      <c r="G741" t="s">
        <v>1285</v>
      </c>
      <c r="H741" t="s">
        <v>191</v>
      </c>
      <c r="J741" t="s">
        <v>191</v>
      </c>
      <c r="K741" t="s">
        <v>1286</v>
      </c>
      <c r="L741" t="s">
        <v>1287</v>
      </c>
      <c r="M741" t="s">
        <v>1288</v>
      </c>
      <c r="N741">
        <v>12</v>
      </c>
      <c r="O741" t="s">
        <v>749</v>
      </c>
      <c r="P741" t="s">
        <v>2032</v>
      </c>
    </row>
    <row r="742" spans="1:16" x14ac:dyDescent="0.25">
      <c r="A742" t="s">
        <v>1013</v>
      </c>
      <c r="B742">
        <v>215</v>
      </c>
      <c r="C742" t="s">
        <v>1283</v>
      </c>
      <c r="D742">
        <v>12</v>
      </c>
      <c r="E742" t="s">
        <v>1284</v>
      </c>
      <c r="F742">
        <v>81</v>
      </c>
      <c r="G742" t="s">
        <v>1285</v>
      </c>
      <c r="H742" t="s">
        <v>191</v>
      </c>
      <c r="J742" t="s">
        <v>191</v>
      </c>
      <c r="K742" t="s">
        <v>1286</v>
      </c>
      <c r="L742" t="s">
        <v>1287</v>
      </c>
      <c r="M742" t="s">
        <v>1288</v>
      </c>
      <c r="N742">
        <v>12</v>
      </c>
      <c r="O742" t="s">
        <v>749</v>
      </c>
      <c r="P742" t="s">
        <v>2033</v>
      </c>
    </row>
    <row r="743" spans="1:16" x14ac:dyDescent="0.25">
      <c r="A743" t="s">
        <v>1013</v>
      </c>
      <c r="B743">
        <v>216</v>
      </c>
      <c r="C743" t="s">
        <v>1283</v>
      </c>
      <c r="D743">
        <v>12</v>
      </c>
      <c r="E743" t="s">
        <v>1284</v>
      </c>
      <c r="F743">
        <v>81</v>
      </c>
      <c r="G743" t="s">
        <v>1285</v>
      </c>
      <c r="H743" t="s">
        <v>191</v>
      </c>
      <c r="J743" t="s">
        <v>191</v>
      </c>
      <c r="K743" t="s">
        <v>1286</v>
      </c>
      <c r="L743" t="s">
        <v>1287</v>
      </c>
      <c r="M743" t="s">
        <v>1288</v>
      </c>
      <c r="N743">
        <v>12</v>
      </c>
      <c r="O743" t="s">
        <v>749</v>
      </c>
      <c r="P743" t="s">
        <v>2034</v>
      </c>
    </row>
    <row r="744" spans="1:16" x14ac:dyDescent="0.25">
      <c r="A744" t="s">
        <v>1013</v>
      </c>
      <c r="B744">
        <v>217</v>
      </c>
      <c r="C744" t="s">
        <v>1283</v>
      </c>
      <c r="D744">
        <v>12</v>
      </c>
      <c r="E744" t="s">
        <v>1284</v>
      </c>
      <c r="F744">
        <v>79</v>
      </c>
      <c r="G744" t="s">
        <v>1285</v>
      </c>
      <c r="H744" t="s">
        <v>191</v>
      </c>
      <c r="J744" t="s">
        <v>191</v>
      </c>
      <c r="K744" t="s">
        <v>1286</v>
      </c>
      <c r="L744" t="s">
        <v>1287</v>
      </c>
      <c r="M744" t="s">
        <v>1288</v>
      </c>
      <c r="N744">
        <v>12</v>
      </c>
      <c r="O744" t="s">
        <v>749</v>
      </c>
      <c r="P744" t="s">
        <v>2035</v>
      </c>
    </row>
    <row r="745" spans="1:16" x14ac:dyDescent="0.25">
      <c r="A745" t="s">
        <v>1013</v>
      </c>
      <c r="B745">
        <v>218</v>
      </c>
      <c r="C745" t="s">
        <v>1283</v>
      </c>
      <c r="D745">
        <v>12</v>
      </c>
      <c r="E745" t="s">
        <v>1284</v>
      </c>
      <c r="F745">
        <v>83</v>
      </c>
      <c r="G745" t="s">
        <v>1285</v>
      </c>
      <c r="H745" t="s">
        <v>191</v>
      </c>
      <c r="J745" t="s">
        <v>191</v>
      </c>
      <c r="K745" t="s">
        <v>1286</v>
      </c>
      <c r="L745" t="s">
        <v>1287</v>
      </c>
      <c r="M745" t="s">
        <v>1288</v>
      </c>
      <c r="N745">
        <v>12</v>
      </c>
      <c r="O745" t="s">
        <v>749</v>
      </c>
      <c r="P745" t="s">
        <v>2036</v>
      </c>
    </row>
    <row r="746" spans="1:16" x14ac:dyDescent="0.25">
      <c r="A746" t="s">
        <v>1013</v>
      </c>
      <c r="B746">
        <v>219</v>
      </c>
      <c r="C746" t="s">
        <v>1283</v>
      </c>
      <c r="D746">
        <v>12</v>
      </c>
      <c r="E746" t="s">
        <v>1284</v>
      </c>
      <c r="F746">
        <v>86</v>
      </c>
      <c r="G746" t="s">
        <v>1285</v>
      </c>
      <c r="H746" t="s">
        <v>191</v>
      </c>
      <c r="J746" t="s">
        <v>191</v>
      </c>
      <c r="K746" t="s">
        <v>1286</v>
      </c>
      <c r="L746" t="s">
        <v>1287</v>
      </c>
      <c r="M746" t="s">
        <v>1288</v>
      </c>
      <c r="N746">
        <v>12</v>
      </c>
      <c r="O746" t="s">
        <v>749</v>
      </c>
      <c r="P746" t="s">
        <v>2037</v>
      </c>
    </row>
    <row r="747" spans="1:16" x14ac:dyDescent="0.25">
      <c r="A747" t="s">
        <v>1013</v>
      </c>
      <c r="B747">
        <v>220</v>
      </c>
      <c r="C747" t="s">
        <v>1283</v>
      </c>
      <c r="D747">
        <v>12</v>
      </c>
      <c r="E747" t="s">
        <v>1284</v>
      </c>
      <c r="F747">
        <v>81</v>
      </c>
      <c r="G747" t="s">
        <v>1285</v>
      </c>
      <c r="H747" t="s">
        <v>191</v>
      </c>
      <c r="J747" t="s">
        <v>191</v>
      </c>
      <c r="K747" t="s">
        <v>1286</v>
      </c>
      <c r="L747" t="s">
        <v>1287</v>
      </c>
      <c r="M747" t="s">
        <v>1288</v>
      </c>
      <c r="N747">
        <v>12</v>
      </c>
      <c r="O747" t="s">
        <v>749</v>
      </c>
      <c r="P747" t="s">
        <v>2038</v>
      </c>
    </row>
    <row r="748" spans="1:16" x14ac:dyDescent="0.25">
      <c r="A748" t="s">
        <v>1013</v>
      </c>
      <c r="B748">
        <v>221</v>
      </c>
      <c r="C748" t="s">
        <v>1283</v>
      </c>
      <c r="D748">
        <v>12</v>
      </c>
      <c r="E748" t="s">
        <v>1284</v>
      </c>
      <c r="F748">
        <v>80</v>
      </c>
      <c r="G748" t="s">
        <v>1285</v>
      </c>
      <c r="H748" t="s">
        <v>191</v>
      </c>
      <c r="J748" t="s">
        <v>191</v>
      </c>
      <c r="K748" t="s">
        <v>1286</v>
      </c>
      <c r="L748" t="s">
        <v>1287</v>
      </c>
      <c r="M748" t="s">
        <v>1288</v>
      </c>
      <c r="N748">
        <v>12</v>
      </c>
      <c r="O748" t="s">
        <v>749</v>
      </c>
      <c r="P748" t="s">
        <v>2039</v>
      </c>
    </row>
    <row r="749" spans="1:16" x14ac:dyDescent="0.25">
      <c r="A749" t="s">
        <v>1013</v>
      </c>
      <c r="B749">
        <v>222</v>
      </c>
      <c r="C749" t="s">
        <v>1283</v>
      </c>
      <c r="D749">
        <v>12</v>
      </c>
      <c r="E749" t="s">
        <v>1284</v>
      </c>
      <c r="F749">
        <v>80</v>
      </c>
      <c r="G749" t="s">
        <v>1285</v>
      </c>
      <c r="H749" t="s">
        <v>191</v>
      </c>
      <c r="J749" t="s">
        <v>191</v>
      </c>
      <c r="K749" t="s">
        <v>1286</v>
      </c>
      <c r="L749" t="s">
        <v>1287</v>
      </c>
      <c r="M749" t="s">
        <v>1288</v>
      </c>
      <c r="N749">
        <v>12</v>
      </c>
      <c r="O749" t="s">
        <v>749</v>
      </c>
      <c r="P749" t="s">
        <v>2040</v>
      </c>
    </row>
    <row r="750" spans="1:16" x14ac:dyDescent="0.25">
      <c r="A750" t="s">
        <v>1013</v>
      </c>
      <c r="B750">
        <v>223</v>
      </c>
      <c r="C750" t="s">
        <v>1283</v>
      </c>
      <c r="D750">
        <v>12</v>
      </c>
      <c r="E750" t="s">
        <v>1284</v>
      </c>
      <c r="F750">
        <v>78</v>
      </c>
      <c r="G750" t="s">
        <v>1285</v>
      </c>
      <c r="H750" t="s">
        <v>191</v>
      </c>
      <c r="J750" t="s">
        <v>191</v>
      </c>
      <c r="K750" t="s">
        <v>1286</v>
      </c>
      <c r="L750" t="s">
        <v>1287</v>
      </c>
      <c r="M750" t="s">
        <v>1288</v>
      </c>
      <c r="N750">
        <v>12</v>
      </c>
      <c r="O750" t="s">
        <v>749</v>
      </c>
      <c r="P750" t="s">
        <v>2041</v>
      </c>
    </row>
    <row r="751" spans="1:16" x14ac:dyDescent="0.25">
      <c r="A751" t="s">
        <v>1013</v>
      </c>
      <c r="B751">
        <v>224</v>
      </c>
      <c r="C751" t="s">
        <v>1283</v>
      </c>
      <c r="D751">
        <v>12</v>
      </c>
      <c r="E751" t="s">
        <v>1284</v>
      </c>
      <c r="F751">
        <v>83</v>
      </c>
      <c r="G751" t="s">
        <v>1285</v>
      </c>
      <c r="H751" t="s">
        <v>191</v>
      </c>
      <c r="J751" t="s">
        <v>191</v>
      </c>
      <c r="K751" t="s">
        <v>1286</v>
      </c>
      <c r="L751" t="s">
        <v>1287</v>
      </c>
      <c r="M751" t="s">
        <v>1288</v>
      </c>
      <c r="N751">
        <v>12</v>
      </c>
      <c r="O751" t="s">
        <v>749</v>
      </c>
      <c r="P751" t="s">
        <v>2042</v>
      </c>
    </row>
    <row r="752" spans="1:16" x14ac:dyDescent="0.25">
      <c r="A752" t="s">
        <v>1013</v>
      </c>
      <c r="B752">
        <v>225</v>
      </c>
      <c r="C752" t="s">
        <v>1283</v>
      </c>
      <c r="D752">
        <v>12</v>
      </c>
      <c r="E752" t="s">
        <v>1284</v>
      </c>
      <c r="F752">
        <v>83</v>
      </c>
      <c r="G752" t="s">
        <v>1285</v>
      </c>
      <c r="H752" t="s">
        <v>191</v>
      </c>
      <c r="J752" t="s">
        <v>191</v>
      </c>
      <c r="K752" t="s">
        <v>1286</v>
      </c>
      <c r="L752" t="s">
        <v>1287</v>
      </c>
      <c r="M752" t="s">
        <v>1288</v>
      </c>
      <c r="N752">
        <v>12</v>
      </c>
      <c r="O752" t="s">
        <v>749</v>
      </c>
      <c r="P752" t="s">
        <v>2043</v>
      </c>
    </row>
    <row r="753" spans="1:16" x14ac:dyDescent="0.25">
      <c r="A753" t="s">
        <v>1013</v>
      </c>
      <c r="B753">
        <v>226</v>
      </c>
      <c r="C753" t="s">
        <v>1283</v>
      </c>
      <c r="D753">
        <v>12</v>
      </c>
      <c r="E753" t="s">
        <v>1284</v>
      </c>
      <c r="F753">
        <v>83</v>
      </c>
      <c r="G753" t="s">
        <v>1285</v>
      </c>
      <c r="H753" t="s">
        <v>191</v>
      </c>
      <c r="J753" t="s">
        <v>191</v>
      </c>
      <c r="K753" t="s">
        <v>1286</v>
      </c>
      <c r="L753" t="s">
        <v>1287</v>
      </c>
      <c r="M753" t="s">
        <v>1288</v>
      </c>
      <c r="N753">
        <v>12</v>
      </c>
      <c r="O753" t="s">
        <v>749</v>
      </c>
      <c r="P753" t="s">
        <v>2044</v>
      </c>
    </row>
    <row r="754" spans="1:16" x14ac:dyDescent="0.25">
      <c r="A754" t="s">
        <v>1013</v>
      </c>
      <c r="B754">
        <v>227</v>
      </c>
      <c r="C754" t="s">
        <v>1283</v>
      </c>
      <c r="D754">
        <v>12</v>
      </c>
      <c r="E754" t="s">
        <v>1284</v>
      </c>
      <c r="F754">
        <v>83</v>
      </c>
      <c r="G754" t="s">
        <v>1285</v>
      </c>
      <c r="H754" t="s">
        <v>191</v>
      </c>
      <c r="J754" t="s">
        <v>191</v>
      </c>
      <c r="K754" t="s">
        <v>1286</v>
      </c>
      <c r="L754" t="s">
        <v>1287</v>
      </c>
      <c r="M754" t="s">
        <v>1288</v>
      </c>
      <c r="N754">
        <v>12</v>
      </c>
      <c r="O754" t="s">
        <v>749</v>
      </c>
      <c r="P754" t="s">
        <v>2045</v>
      </c>
    </row>
    <row r="755" spans="1:16" x14ac:dyDescent="0.25">
      <c r="A755" t="s">
        <v>1013</v>
      </c>
      <c r="B755">
        <v>228</v>
      </c>
      <c r="C755" t="s">
        <v>1283</v>
      </c>
      <c r="D755">
        <v>12</v>
      </c>
      <c r="E755" t="s">
        <v>1284</v>
      </c>
      <c r="F755">
        <v>77</v>
      </c>
      <c r="G755" t="s">
        <v>1285</v>
      </c>
      <c r="H755" t="s">
        <v>191</v>
      </c>
      <c r="J755" t="s">
        <v>191</v>
      </c>
      <c r="K755" t="s">
        <v>1286</v>
      </c>
      <c r="L755" t="s">
        <v>1287</v>
      </c>
      <c r="M755" t="s">
        <v>1288</v>
      </c>
      <c r="N755">
        <v>12</v>
      </c>
      <c r="O755" t="s">
        <v>749</v>
      </c>
      <c r="P755" t="s">
        <v>2046</v>
      </c>
    </row>
    <row r="756" spans="1:16" x14ac:dyDescent="0.25">
      <c r="A756" t="s">
        <v>1013</v>
      </c>
      <c r="B756">
        <v>229</v>
      </c>
      <c r="C756" t="s">
        <v>1283</v>
      </c>
      <c r="D756">
        <v>12</v>
      </c>
      <c r="E756" t="s">
        <v>1284</v>
      </c>
      <c r="F756">
        <v>80</v>
      </c>
      <c r="G756" t="s">
        <v>1285</v>
      </c>
      <c r="H756" t="s">
        <v>191</v>
      </c>
      <c r="J756" t="s">
        <v>191</v>
      </c>
      <c r="K756" t="s">
        <v>1286</v>
      </c>
      <c r="L756" t="s">
        <v>1287</v>
      </c>
      <c r="M756" t="s">
        <v>1288</v>
      </c>
      <c r="N756">
        <v>12</v>
      </c>
      <c r="O756" t="s">
        <v>749</v>
      </c>
      <c r="P756" t="s">
        <v>2047</v>
      </c>
    </row>
    <row r="757" spans="1:16" x14ac:dyDescent="0.25">
      <c r="A757" t="s">
        <v>1013</v>
      </c>
      <c r="B757">
        <v>230</v>
      </c>
      <c r="C757" t="s">
        <v>1283</v>
      </c>
      <c r="D757">
        <v>12</v>
      </c>
      <c r="E757" t="s">
        <v>1284</v>
      </c>
      <c r="F757">
        <v>82</v>
      </c>
      <c r="G757" t="s">
        <v>1285</v>
      </c>
      <c r="H757" t="s">
        <v>191</v>
      </c>
      <c r="J757" t="s">
        <v>191</v>
      </c>
      <c r="K757" t="s">
        <v>1286</v>
      </c>
      <c r="L757" t="s">
        <v>1287</v>
      </c>
      <c r="M757" t="s">
        <v>1288</v>
      </c>
      <c r="N757">
        <v>12</v>
      </c>
      <c r="O757" t="s">
        <v>749</v>
      </c>
      <c r="P757" t="s">
        <v>2048</v>
      </c>
    </row>
    <row r="758" spans="1:16" x14ac:dyDescent="0.25">
      <c r="A758" t="s">
        <v>1013</v>
      </c>
      <c r="B758">
        <v>231</v>
      </c>
      <c r="C758" t="s">
        <v>1283</v>
      </c>
      <c r="D758">
        <v>12</v>
      </c>
      <c r="E758" t="s">
        <v>1284</v>
      </c>
      <c r="F758">
        <v>80</v>
      </c>
      <c r="G758" t="s">
        <v>1285</v>
      </c>
      <c r="H758" t="s">
        <v>191</v>
      </c>
      <c r="J758" t="s">
        <v>191</v>
      </c>
      <c r="K758" t="s">
        <v>1286</v>
      </c>
      <c r="L758" t="s">
        <v>1287</v>
      </c>
      <c r="M758" t="s">
        <v>1288</v>
      </c>
      <c r="N758">
        <v>12</v>
      </c>
      <c r="O758" t="s">
        <v>749</v>
      </c>
      <c r="P758" t="s">
        <v>2049</v>
      </c>
    </row>
    <row r="759" spans="1:16" x14ac:dyDescent="0.25">
      <c r="A759" t="s">
        <v>1013</v>
      </c>
      <c r="B759">
        <v>232</v>
      </c>
      <c r="C759" t="s">
        <v>1283</v>
      </c>
      <c r="D759">
        <v>12</v>
      </c>
      <c r="E759" t="s">
        <v>1284</v>
      </c>
      <c r="F759">
        <v>82</v>
      </c>
      <c r="G759" t="s">
        <v>1285</v>
      </c>
      <c r="H759" t="s">
        <v>191</v>
      </c>
      <c r="J759" t="s">
        <v>191</v>
      </c>
      <c r="K759" t="s">
        <v>1286</v>
      </c>
      <c r="L759" t="s">
        <v>1287</v>
      </c>
      <c r="M759" t="s">
        <v>1288</v>
      </c>
      <c r="N759">
        <v>12</v>
      </c>
      <c r="O759" t="s">
        <v>749</v>
      </c>
      <c r="P759" t="s">
        <v>2050</v>
      </c>
    </row>
    <row r="760" spans="1:16" x14ac:dyDescent="0.25">
      <c r="A760" t="s">
        <v>1013</v>
      </c>
      <c r="B760">
        <v>233</v>
      </c>
      <c r="C760" t="s">
        <v>1283</v>
      </c>
      <c r="D760">
        <v>12</v>
      </c>
      <c r="E760" t="s">
        <v>1284</v>
      </c>
      <c r="F760">
        <v>80</v>
      </c>
      <c r="G760" t="s">
        <v>1285</v>
      </c>
      <c r="H760" t="s">
        <v>191</v>
      </c>
      <c r="J760" t="s">
        <v>191</v>
      </c>
      <c r="K760" t="s">
        <v>1286</v>
      </c>
      <c r="L760" t="s">
        <v>1287</v>
      </c>
      <c r="M760" t="s">
        <v>1288</v>
      </c>
      <c r="N760">
        <v>12</v>
      </c>
      <c r="O760" t="s">
        <v>749</v>
      </c>
      <c r="P760" t="s">
        <v>2051</v>
      </c>
    </row>
    <row r="761" spans="1:16" x14ac:dyDescent="0.25">
      <c r="A761" t="s">
        <v>1013</v>
      </c>
      <c r="B761">
        <v>234</v>
      </c>
      <c r="C761" t="s">
        <v>1283</v>
      </c>
      <c r="D761">
        <v>12</v>
      </c>
      <c r="E761" t="s">
        <v>1284</v>
      </c>
      <c r="F761">
        <v>85</v>
      </c>
      <c r="G761" t="s">
        <v>1285</v>
      </c>
      <c r="H761" t="s">
        <v>191</v>
      </c>
      <c r="J761" t="s">
        <v>191</v>
      </c>
      <c r="K761" t="s">
        <v>1286</v>
      </c>
      <c r="L761" t="s">
        <v>1287</v>
      </c>
      <c r="M761" t="s">
        <v>1288</v>
      </c>
      <c r="N761">
        <v>12</v>
      </c>
      <c r="O761" t="s">
        <v>749</v>
      </c>
      <c r="P761" t="s">
        <v>2052</v>
      </c>
    </row>
    <row r="762" spans="1:16" x14ac:dyDescent="0.25">
      <c r="A762" t="s">
        <v>1013</v>
      </c>
      <c r="B762">
        <v>235</v>
      </c>
      <c r="C762" t="s">
        <v>1283</v>
      </c>
      <c r="D762">
        <v>12</v>
      </c>
      <c r="E762" t="s">
        <v>1284</v>
      </c>
      <c r="F762">
        <v>82</v>
      </c>
      <c r="G762" t="s">
        <v>1285</v>
      </c>
      <c r="H762" t="s">
        <v>191</v>
      </c>
      <c r="J762" t="s">
        <v>191</v>
      </c>
      <c r="K762" t="s">
        <v>1286</v>
      </c>
      <c r="L762" t="s">
        <v>1287</v>
      </c>
      <c r="M762" t="s">
        <v>1288</v>
      </c>
      <c r="N762">
        <v>12</v>
      </c>
      <c r="O762" t="s">
        <v>749</v>
      </c>
      <c r="P762" t="s">
        <v>2053</v>
      </c>
    </row>
    <row r="763" spans="1:16" x14ac:dyDescent="0.25">
      <c r="A763" t="s">
        <v>1013</v>
      </c>
      <c r="B763">
        <v>236</v>
      </c>
      <c r="C763" t="s">
        <v>1283</v>
      </c>
      <c r="D763">
        <v>12</v>
      </c>
      <c r="E763" t="s">
        <v>1284</v>
      </c>
      <c r="F763">
        <v>82</v>
      </c>
      <c r="G763" t="s">
        <v>1285</v>
      </c>
      <c r="H763" t="s">
        <v>191</v>
      </c>
      <c r="J763" t="s">
        <v>191</v>
      </c>
      <c r="K763" t="s">
        <v>1286</v>
      </c>
      <c r="L763" t="s">
        <v>1287</v>
      </c>
      <c r="M763" t="s">
        <v>1288</v>
      </c>
      <c r="N763">
        <v>12</v>
      </c>
      <c r="O763" t="s">
        <v>749</v>
      </c>
      <c r="P763" t="s">
        <v>2054</v>
      </c>
    </row>
    <row r="764" spans="1:16" x14ac:dyDescent="0.25">
      <c r="A764" t="s">
        <v>1013</v>
      </c>
      <c r="B764">
        <v>237</v>
      </c>
      <c r="C764" t="s">
        <v>1283</v>
      </c>
      <c r="D764">
        <v>12</v>
      </c>
      <c r="E764" t="s">
        <v>1284</v>
      </c>
      <c r="F764">
        <v>85</v>
      </c>
      <c r="G764" t="s">
        <v>1285</v>
      </c>
      <c r="H764" t="s">
        <v>191</v>
      </c>
      <c r="J764" t="s">
        <v>191</v>
      </c>
      <c r="K764" t="s">
        <v>1286</v>
      </c>
      <c r="L764" t="s">
        <v>1287</v>
      </c>
      <c r="M764" t="s">
        <v>1288</v>
      </c>
      <c r="N764">
        <v>12</v>
      </c>
      <c r="O764" t="s">
        <v>749</v>
      </c>
      <c r="P764" t="s">
        <v>2055</v>
      </c>
    </row>
    <row r="765" spans="1:16" x14ac:dyDescent="0.25">
      <c r="A765" t="s">
        <v>1013</v>
      </c>
      <c r="B765">
        <v>238</v>
      </c>
      <c r="C765" t="s">
        <v>1283</v>
      </c>
      <c r="D765">
        <v>12</v>
      </c>
      <c r="E765" t="s">
        <v>1284</v>
      </c>
      <c r="F765">
        <v>82</v>
      </c>
      <c r="G765" t="s">
        <v>1285</v>
      </c>
      <c r="H765" t="s">
        <v>191</v>
      </c>
      <c r="J765" t="s">
        <v>191</v>
      </c>
      <c r="K765" t="s">
        <v>1286</v>
      </c>
      <c r="L765" t="s">
        <v>1287</v>
      </c>
      <c r="M765" t="s">
        <v>1288</v>
      </c>
      <c r="N765">
        <v>12</v>
      </c>
      <c r="O765" t="s">
        <v>749</v>
      </c>
      <c r="P765" t="s">
        <v>2056</v>
      </c>
    </row>
    <row r="766" spans="1:16" x14ac:dyDescent="0.25">
      <c r="A766" t="s">
        <v>1013</v>
      </c>
      <c r="B766">
        <v>239</v>
      </c>
      <c r="C766" t="s">
        <v>1283</v>
      </c>
      <c r="D766">
        <v>12</v>
      </c>
      <c r="E766" t="s">
        <v>1284</v>
      </c>
      <c r="F766">
        <v>85</v>
      </c>
      <c r="G766" t="s">
        <v>1285</v>
      </c>
      <c r="H766" t="s">
        <v>191</v>
      </c>
      <c r="J766" t="s">
        <v>191</v>
      </c>
      <c r="K766" t="s">
        <v>1286</v>
      </c>
      <c r="L766" t="s">
        <v>1287</v>
      </c>
      <c r="M766" t="s">
        <v>1288</v>
      </c>
      <c r="N766">
        <v>12</v>
      </c>
      <c r="O766" t="s">
        <v>749</v>
      </c>
      <c r="P766" t="s">
        <v>2057</v>
      </c>
    </row>
    <row r="767" spans="1:16" x14ac:dyDescent="0.25">
      <c r="A767" t="s">
        <v>1013</v>
      </c>
      <c r="B767">
        <v>240</v>
      </c>
      <c r="C767" t="s">
        <v>1283</v>
      </c>
      <c r="D767">
        <v>12</v>
      </c>
      <c r="E767" t="s">
        <v>1284</v>
      </c>
      <c r="F767">
        <v>80</v>
      </c>
      <c r="G767" t="s">
        <v>1285</v>
      </c>
      <c r="H767" t="s">
        <v>191</v>
      </c>
      <c r="J767" t="s">
        <v>191</v>
      </c>
      <c r="K767" t="s">
        <v>1286</v>
      </c>
      <c r="L767" t="s">
        <v>1287</v>
      </c>
      <c r="M767" t="s">
        <v>1288</v>
      </c>
      <c r="N767">
        <v>12</v>
      </c>
      <c r="O767" t="s">
        <v>749</v>
      </c>
      <c r="P767" t="s">
        <v>2058</v>
      </c>
    </row>
    <row r="768" spans="1:16" x14ac:dyDescent="0.25">
      <c r="A768" t="s">
        <v>1013</v>
      </c>
      <c r="B768">
        <v>241</v>
      </c>
      <c r="C768" t="s">
        <v>1283</v>
      </c>
      <c r="D768">
        <v>12</v>
      </c>
      <c r="E768" t="s">
        <v>1284</v>
      </c>
      <c r="F768">
        <v>78</v>
      </c>
      <c r="G768" t="s">
        <v>1285</v>
      </c>
      <c r="H768" t="s">
        <v>191</v>
      </c>
      <c r="J768" t="s">
        <v>191</v>
      </c>
      <c r="K768" t="s">
        <v>1286</v>
      </c>
      <c r="L768" t="s">
        <v>1287</v>
      </c>
      <c r="M768" t="s">
        <v>1288</v>
      </c>
      <c r="N768">
        <v>12</v>
      </c>
      <c r="O768" t="s">
        <v>749</v>
      </c>
      <c r="P768" t="s">
        <v>2059</v>
      </c>
    </row>
    <row r="769" spans="1:16" x14ac:dyDescent="0.25">
      <c r="A769" t="s">
        <v>1013</v>
      </c>
      <c r="B769">
        <v>242</v>
      </c>
      <c r="C769" t="s">
        <v>1283</v>
      </c>
      <c r="D769">
        <v>12</v>
      </c>
      <c r="E769" t="s">
        <v>1284</v>
      </c>
      <c r="F769">
        <v>83</v>
      </c>
      <c r="G769" t="s">
        <v>1285</v>
      </c>
      <c r="H769" t="s">
        <v>191</v>
      </c>
      <c r="J769" t="s">
        <v>191</v>
      </c>
      <c r="K769" t="s">
        <v>1286</v>
      </c>
      <c r="L769" t="s">
        <v>1287</v>
      </c>
      <c r="M769" t="s">
        <v>1288</v>
      </c>
      <c r="N769">
        <v>12</v>
      </c>
      <c r="O769" t="s">
        <v>749</v>
      </c>
      <c r="P769" t="s">
        <v>2060</v>
      </c>
    </row>
    <row r="770" spans="1:16" x14ac:dyDescent="0.25">
      <c r="A770" t="s">
        <v>1013</v>
      </c>
      <c r="B770">
        <v>243</v>
      </c>
      <c r="C770" t="s">
        <v>1283</v>
      </c>
      <c r="D770">
        <v>12</v>
      </c>
      <c r="E770" t="s">
        <v>1284</v>
      </c>
      <c r="F770">
        <v>81</v>
      </c>
      <c r="G770" t="s">
        <v>1285</v>
      </c>
      <c r="H770" t="s">
        <v>191</v>
      </c>
      <c r="J770" t="s">
        <v>191</v>
      </c>
      <c r="K770" t="s">
        <v>1286</v>
      </c>
      <c r="L770" t="s">
        <v>1287</v>
      </c>
      <c r="M770" t="s">
        <v>1288</v>
      </c>
      <c r="N770">
        <v>12</v>
      </c>
      <c r="O770" t="s">
        <v>749</v>
      </c>
      <c r="P770" t="s">
        <v>2061</v>
      </c>
    </row>
    <row r="771" spans="1:16" x14ac:dyDescent="0.25">
      <c r="A771" t="s">
        <v>1013</v>
      </c>
      <c r="B771">
        <v>244</v>
      </c>
      <c r="C771" t="s">
        <v>1283</v>
      </c>
      <c r="D771">
        <v>12</v>
      </c>
      <c r="E771" t="s">
        <v>1284</v>
      </c>
      <c r="F771">
        <v>86</v>
      </c>
      <c r="G771" t="s">
        <v>1285</v>
      </c>
      <c r="H771" t="s">
        <v>191</v>
      </c>
      <c r="J771" t="s">
        <v>191</v>
      </c>
      <c r="K771" t="s">
        <v>1286</v>
      </c>
      <c r="L771" t="s">
        <v>1287</v>
      </c>
      <c r="M771" t="s">
        <v>1288</v>
      </c>
      <c r="N771">
        <v>12</v>
      </c>
      <c r="O771" t="s">
        <v>749</v>
      </c>
      <c r="P771" t="s">
        <v>2062</v>
      </c>
    </row>
    <row r="772" spans="1:16" x14ac:dyDescent="0.25">
      <c r="A772" t="s">
        <v>1013</v>
      </c>
      <c r="B772">
        <v>245</v>
      </c>
      <c r="C772" t="s">
        <v>1283</v>
      </c>
      <c r="D772">
        <v>12</v>
      </c>
      <c r="E772" t="s">
        <v>1284</v>
      </c>
      <c r="F772">
        <v>83</v>
      </c>
      <c r="G772" t="s">
        <v>1285</v>
      </c>
      <c r="H772" t="s">
        <v>191</v>
      </c>
      <c r="J772" t="s">
        <v>191</v>
      </c>
      <c r="K772" t="s">
        <v>1286</v>
      </c>
      <c r="L772" t="s">
        <v>1287</v>
      </c>
      <c r="M772" t="s">
        <v>1288</v>
      </c>
      <c r="N772">
        <v>12</v>
      </c>
      <c r="O772" t="s">
        <v>749</v>
      </c>
      <c r="P772" t="s">
        <v>2063</v>
      </c>
    </row>
    <row r="773" spans="1:16" x14ac:dyDescent="0.25">
      <c r="A773" t="s">
        <v>1013</v>
      </c>
      <c r="B773">
        <v>246</v>
      </c>
      <c r="C773" t="s">
        <v>1283</v>
      </c>
      <c r="D773">
        <v>12</v>
      </c>
      <c r="E773" t="s">
        <v>1284</v>
      </c>
      <c r="F773">
        <v>81</v>
      </c>
      <c r="G773" t="s">
        <v>1285</v>
      </c>
      <c r="H773" t="s">
        <v>191</v>
      </c>
      <c r="J773" t="s">
        <v>191</v>
      </c>
      <c r="K773" t="s">
        <v>1286</v>
      </c>
      <c r="L773" t="s">
        <v>1287</v>
      </c>
      <c r="M773" t="s">
        <v>1288</v>
      </c>
      <c r="N773">
        <v>12</v>
      </c>
      <c r="O773" t="s">
        <v>749</v>
      </c>
      <c r="P773" t="s">
        <v>2064</v>
      </c>
    </row>
    <row r="774" spans="1:16" x14ac:dyDescent="0.25">
      <c r="A774" t="s">
        <v>1013</v>
      </c>
      <c r="B774">
        <v>247</v>
      </c>
      <c r="C774" t="s">
        <v>1283</v>
      </c>
      <c r="D774">
        <v>12</v>
      </c>
      <c r="E774" t="s">
        <v>1284</v>
      </c>
      <c r="F774">
        <v>83</v>
      </c>
      <c r="G774" t="s">
        <v>1285</v>
      </c>
      <c r="H774" t="s">
        <v>191</v>
      </c>
      <c r="J774" t="s">
        <v>191</v>
      </c>
      <c r="K774" t="s">
        <v>1286</v>
      </c>
      <c r="L774" t="s">
        <v>1287</v>
      </c>
      <c r="M774" t="s">
        <v>1288</v>
      </c>
      <c r="N774">
        <v>12</v>
      </c>
      <c r="O774" t="s">
        <v>749</v>
      </c>
      <c r="P774" t="s">
        <v>2065</v>
      </c>
    </row>
    <row r="775" spans="1:16" x14ac:dyDescent="0.25">
      <c r="A775" t="s">
        <v>1013</v>
      </c>
      <c r="B775">
        <v>248</v>
      </c>
      <c r="C775" t="s">
        <v>1283</v>
      </c>
      <c r="D775">
        <v>12</v>
      </c>
      <c r="E775" t="s">
        <v>1284</v>
      </c>
      <c r="F775">
        <v>84</v>
      </c>
      <c r="G775" t="s">
        <v>1285</v>
      </c>
      <c r="H775" t="s">
        <v>191</v>
      </c>
      <c r="J775" t="s">
        <v>191</v>
      </c>
      <c r="K775" t="s">
        <v>1286</v>
      </c>
      <c r="L775" t="s">
        <v>1287</v>
      </c>
      <c r="M775" t="s">
        <v>1288</v>
      </c>
      <c r="N775">
        <v>12</v>
      </c>
      <c r="O775" t="s">
        <v>749</v>
      </c>
      <c r="P775" t="s">
        <v>2066</v>
      </c>
    </row>
    <row r="776" spans="1:16" x14ac:dyDescent="0.25">
      <c r="A776" t="s">
        <v>1013</v>
      </c>
      <c r="B776">
        <v>249</v>
      </c>
      <c r="C776" t="s">
        <v>1283</v>
      </c>
      <c r="D776">
        <v>12</v>
      </c>
      <c r="E776" t="s">
        <v>1284</v>
      </c>
      <c r="F776">
        <v>84</v>
      </c>
      <c r="G776" t="s">
        <v>1285</v>
      </c>
      <c r="H776" t="s">
        <v>191</v>
      </c>
      <c r="J776" t="s">
        <v>191</v>
      </c>
      <c r="K776" t="s">
        <v>1286</v>
      </c>
      <c r="L776" t="s">
        <v>1287</v>
      </c>
      <c r="M776" t="s">
        <v>1288</v>
      </c>
      <c r="N776">
        <v>12</v>
      </c>
      <c r="O776" t="s">
        <v>749</v>
      </c>
      <c r="P776" t="s">
        <v>2067</v>
      </c>
    </row>
    <row r="777" spans="1:16" x14ac:dyDescent="0.25">
      <c r="A777" t="s">
        <v>1013</v>
      </c>
      <c r="B777">
        <v>250</v>
      </c>
      <c r="C777" t="s">
        <v>1283</v>
      </c>
      <c r="D777">
        <v>12</v>
      </c>
      <c r="E777" t="s">
        <v>1284</v>
      </c>
      <c r="F777">
        <v>83</v>
      </c>
      <c r="G777" t="s">
        <v>1285</v>
      </c>
      <c r="H777" t="s">
        <v>191</v>
      </c>
      <c r="J777" t="s">
        <v>191</v>
      </c>
      <c r="K777" t="s">
        <v>1286</v>
      </c>
      <c r="L777" t="s">
        <v>1287</v>
      </c>
      <c r="M777" t="s">
        <v>1288</v>
      </c>
      <c r="N777">
        <v>12</v>
      </c>
      <c r="O777" t="s">
        <v>749</v>
      </c>
      <c r="P777" t="s">
        <v>2068</v>
      </c>
    </row>
    <row r="778" spans="1:16" x14ac:dyDescent="0.25">
      <c r="A778" t="s">
        <v>1013</v>
      </c>
      <c r="B778">
        <v>251</v>
      </c>
      <c r="C778" t="s">
        <v>1283</v>
      </c>
      <c r="D778">
        <v>12</v>
      </c>
      <c r="E778" t="s">
        <v>1284</v>
      </c>
      <c r="F778">
        <v>85</v>
      </c>
      <c r="G778" t="s">
        <v>1285</v>
      </c>
      <c r="H778" t="s">
        <v>191</v>
      </c>
      <c r="J778" t="s">
        <v>191</v>
      </c>
      <c r="K778" t="s">
        <v>1286</v>
      </c>
      <c r="L778" t="s">
        <v>1287</v>
      </c>
      <c r="M778" t="s">
        <v>1288</v>
      </c>
      <c r="N778">
        <v>12</v>
      </c>
      <c r="O778" t="s">
        <v>749</v>
      </c>
      <c r="P778" t="s">
        <v>2069</v>
      </c>
    </row>
    <row r="779" spans="1:16" x14ac:dyDescent="0.25">
      <c r="A779" t="s">
        <v>1013</v>
      </c>
      <c r="B779">
        <v>252</v>
      </c>
      <c r="C779" t="s">
        <v>1283</v>
      </c>
      <c r="D779">
        <v>12</v>
      </c>
      <c r="E779" t="s">
        <v>1284</v>
      </c>
      <c r="F779">
        <v>83</v>
      </c>
      <c r="G779" t="s">
        <v>1285</v>
      </c>
      <c r="H779" t="s">
        <v>191</v>
      </c>
      <c r="J779" t="s">
        <v>191</v>
      </c>
      <c r="K779" t="s">
        <v>1286</v>
      </c>
      <c r="L779" t="s">
        <v>1287</v>
      </c>
      <c r="M779" t="s">
        <v>1288</v>
      </c>
      <c r="N779">
        <v>12</v>
      </c>
      <c r="O779" t="s">
        <v>749</v>
      </c>
      <c r="P779" t="s">
        <v>2070</v>
      </c>
    </row>
    <row r="780" spans="1:16" x14ac:dyDescent="0.25">
      <c r="A780" t="s">
        <v>1013</v>
      </c>
      <c r="B780">
        <v>253</v>
      </c>
      <c r="C780" t="s">
        <v>1283</v>
      </c>
      <c r="D780">
        <v>12</v>
      </c>
      <c r="E780" t="s">
        <v>1284</v>
      </c>
      <c r="F780">
        <v>84</v>
      </c>
      <c r="G780" t="s">
        <v>1285</v>
      </c>
      <c r="H780" t="s">
        <v>191</v>
      </c>
      <c r="J780" t="s">
        <v>191</v>
      </c>
      <c r="K780" t="s">
        <v>1286</v>
      </c>
      <c r="L780" t="s">
        <v>1287</v>
      </c>
      <c r="M780" t="s">
        <v>1288</v>
      </c>
      <c r="N780">
        <v>12</v>
      </c>
      <c r="O780" t="s">
        <v>749</v>
      </c>
      <c r="P780" t="s">
        <v>2071</v>
      </c>
    </row>
    <row r="781" spans="1:16" x14ac:dyDescent="0.25">
      <c r="A781" t="s">
        <v>1013</v>
      </c>
      <c r="B781">
        <v>254</v>
      </c>
      <c r="C781" t="s">
        <v>1283</v>
      </c>
      <c r="D781">
        <v>12</v>
      </c>
      <c r="E781" t="s">
        <v>1284</v>
      </c>
      <c r="F781">
        <v>80</v>
      </c>
      <c r="G781" t="s">
        <v>1285</v>
      </c>
      <c r="H781" t="s">
        <v>191</v>
      </c>
      <c r="J781" t="s">
        <v>191</v>
      </c>
      <c r="K781" t="s">
        <v>1286</v>
      </c>
      <c r="L781" t="s">
        <v>1287</v>
      </c>
      <c r="M781" t="s">
        <v>1288</v>
      </c>
      <c r="N781">
        <v>12</v>
      </c>
      <c r="O781" t="s">
        <v>749</v>
      </c>
      <c r="P781" t="s">
        <v>2072</v>
      </c>
    </row>
    <row r="782" spans="1:16" x14ac:dyDescent="0.25">
      <c r="A782" t="s">
        <v>1013</v>
      </c>
      <c r="B782">
        <v>255</v>
      </c>
      <c r="C782" t="s">
        <v>1283</v>
      </c>
      <c r="D782">
        <v>12</v>
      </c>
      <c r="E782" t="s">
        <v>1284</v>
      </c>
      <c r="F782">
        <v>85</v>
      </c>
      <c r="G782" t="s">
        <v>1285</v>
      </c>
      <c r="H782" t="s">
        <v>191</v>
      </c>
      <c r="J782" t="s">
        <v>191</v>
      </c>
      <c r="K782" t="s">
        <v>1286</v>
      </c>
      <c r="L782" t="s">
        <v>1287</v>
      </c>
      <c r="M782" t="s">
        <v>1288</v>
      </c>
      <c r="N782">
        <v>12</v>
      </c>
      <c r="O782" t="s">
        <v>749</v>
      </c>
      <c r="P782" t="s">
        <v>2073</v>
      </c>
    </row>
    <row r="783" spans="1:16" x14ac:dyDescent="0.25">
      <c r="A783" t="s">
        <v>1013</v>
      </c>
      <c r="B783">
        <v>256</v>
      </c>
      <c r="C783" t="s">
        <v>1283</v>
      </c>
      <c r="D783">
        <v>12</v>
      </c>
      <c r="E783" t="s">
        <v>1284</v>
      </c>
      <c r="F783">
        <v>84</v>
      </c>
      <c r="G783" t="s">
        <v>1285</v>
      </c>
      <c r="H783" t="s">
        <v>191</v>
      </c>
      <c r="J783" t="s">
        <v>191</v>
      </c>
      <c r="K783" t="s">
        <v>1286</v>
      </c>
      <c r="L783" t="s">
        <v>1287</v>
      </c>
      <c r="M783" t="s">
        <v>1288</v>
      </c>
      <c r="N783">
        <v>12</v>
      </c>
      <c r="O783" t="s">
        <v>749</v>
      </c>
      <c r="P783" t="s">
        <v>2074</v>
      </c>
    </row>
    <row r="784" spans="1:16" x14ac:dyDescent="0.25">
      <c r="A784" t="s">
        <v>1013</v>
      </c>
      <c r="B784">
        <v>257</v>
      </c>
      <c r="C784" t="s">
        <v>1283</v>
      </c>
      <c r="D784">
        <v>12</v>
      </c>
      <c r="E784" t="s">
        <v>1284</v>
      </c>
      <c r="F784">
        <v>81</v>
      </c>
      <c r="G784" t="s">
        <v>1285</v>
      </c>
      <c r="H784" t="s">
        <v>191</v>
      </c>
      <c r="J784" t="s">
        <v>191</v>
      </c>
      <c r="K784" t="s">
        <v>1286</v>
      </c>
      <c r="L784" t="s">
        <v>1287</v>
      </c>
      <c r="M784" t="s">
        <v>1288</v>
      </c>
      <c r="N784">
        <v>12</v>
      </c>
      <c r="O784" t="s">
        <v>749</v>
      </c>
      <c r="P784" t="s">
        <v>2075</v>
      </c>
    </row>
    <row r="785" spans="1:16" x14ac:dyDescent="0.25">
      <c r="A785" t="s">
        <v>1013</v>
      </c>
      <c r="B785">
        <v>258</v>
      </c>
      <c r="C785" t="s">
        <v>1283</v>
      </c>
      <c r="D785">
        <v>12</v>
      </c>
      <c r="E785" t="s">
        <v>1284</v>
      </c>
      <c r="F785">
        <v>81</v>
      </c>
      <c r="G785" t="s">
        <v>1285</v>
      </c>
      <c r="H785" t="s">
        <v>191</v>
      </c>
      <c r="J785" t="s">
        <v>191</v>
      </c>
      <c r="K785" t="s">
        <v>1286</v>
      </c>
      <c r="L785" t="s">
        <v>1287</v>
      </c>
      <c r="M785" t="s">
        <v>1288</v>
      </c>
      <c r="N785">
        <v>12</v>
      </c>
      <c r="O785" t="s">
        <v>749</v>
      </c>
      <c r="P785" t="s">
        <v>2076</v>
      </c>
    </row>
    <row r="786" spans="1:16" x14ac:dyDescent="0.25">
      <c r="A786" t="s">
        <v>1013</v>
      </c>
      <c r="B786">
        <v>259</v>
      </c>
      <c r="C786" t="s">
        <v>1283</v>
      </c>
      <c r="D786">
        <v>12</v>
      </c>
      <c r="E786" t="s">
        <v>1284</v>
      </c>
      <c r="F786">
        <v>82</v>
      </c>
      <c r="G786" t="s">
        <v>1285</v>
      </c>
      <c r="H786" t="s">
        <v>191</v>
      </c>
      <c r="J786" t="s">
        <v>191</v>
      </c>
      <c r="K786" t="s">
        <v>1286</v>
      </c>
      <c r="L786" t="s">
        <v>1287</v>
      </c>
      <c r="M786" t="s">
        <v>1288</v>
      </c>
      <c r="N786">
        <v>12</v>
      </c>
      <c r="O786" t="s">
        <v>749</v>
      </c>
      <c r="P786" t="s">
        <v>2077</v>
      </c>
    </row>
    <row r="787" spans="1:16" x14ac:dyDescent="0.25">
      <c r="A787" t="s">
        <v>1013</v>
      </c>
      <c r="B787">
        <v>260</v>
      </c>
      <c r="C787" t="s">
        <v>1283</v>
      </c>
      <c r="D787">
        <v>12</v>
      </c>
      <c r="E787" t="s">
        <v>1284</v>
      </c>
      <c r="F787">
        <v>83</v>
      </c>
      <c r="G787" t="s">
        <v>1285</v>
      </c>
      <c r="H787" t="s">
        <v>191</v>
      </c>
      <c r="J787" t="s">
        <v>191</v>
      </c>
      <c r="K787" t="s">
        <v>1286</v>
      </c>
      <c r="L787" t="s">
        <v>1287</v>
      </c>
      <c r="M787" t="s">
        <v>1288</v>
      </c>
      <c r="N787">
        <v>12</v>
      </c>
      <c r="O787" t="s">
        <v>749</v>
      </c>
      <c r="P787" t="s">
        <v>2078</v>
      </c>
    </row>
    <row r="788" spans="1:16" x14ac:dyDescent="0.25">
      <c r="A788" t="s">
        <v>1013</v>
      </c>
      <c r="B788">
        <v>261</v>
      </c>
      <c r="C788" t="s">
        <v>1283</v>
      </c>
      <c r="D788">
        <v>12</v>
      </c>
      <c r="E788" t="s">
        <v>1284</v>
      </c>
      <c r="F788">
        <v>84</v>
      </c>
      <c r="G788" t="s">
        <v>1285</v>
      </c>
      <c r="H788" t="s">
        <v>191</v>
      </c>
      <c r="J788" t="s">
        <v>191</v>
      </c>
      <c r="K788" t="s">
        <v>1286</v>
      </c>
      <c r="L788" t="s">
        <v>1287</v>
      </c>
      <c r="M788" t="s">
        <v>1288</v>
      </c>
      <c r="N788">
        <v>12</v>
      </c>
      <c r="O788" t="s">
        <v>749</v>
      </c>
      <c r="P788" t="s">
        <v>2079</v>
      </c>
    </row>
    <row r="789" spans="1:16" x14ac:dyDescent="0.25">
      <c r="A789" t="s">
        <v>1013</v>
      </c>
      <c r="B789">
        <v>262</v>
      </c>
      <c r="C789" t="s">
        <v>1283</v>
      </c>
      <c r="D789">
        <v>12</v>
      </c>
      <c r="E789" t="s">
        <v>1284</v>
      </c>
      <c r="F789">
        <v>84</v>
      </c>
      <c r="G789" t="s">
        <v>1285</v>
      </c>
      <c r="H789" t="s">
        <v>191</v>
      </c>
      <c r="J789" t="s">
        <v>191</v>
      </c>
      <c r="K789" t="s">
        <v>1286</v>
      </c>
      <c r="L789" t="s">
        <v>1287</v>
      </c>
      <c r="M789" t="s">
        <v>1288</v>
      </c>
      <c r="N789">
        <v>12</v>
      </c>
      <c r="O789" t="s">
        <v>749</v>
      </c>
      <c r="P789" t="s">
        <v>2080</v>
      </c>
    </row>
    <row r="790" spans="1:16" x14ac:dyDescent="0.25">
      <c r="A790" t="s">
        <v>1013</v>
      </c>
      <c r="B790">
        <v>263</v>
      </c>
      <c r="C790" t="s">
        <v>1283</v>
      </c>
      <c r="D790">
        <v>12</v>
      </c>
      <c r="E790" t="s">
        <v>1284</v>
      </c>
      <c r="F790">
        <v>85</v>
      </c>
      <c r="G790" t="s">
        <v>1285</v>
      </c>
      <c r="H790" t="s">
        <v>191</v>
      </c>
      <c r="J790" t="s">
        <v>191</v>
      </c>
      <c r="K790" t="s">
        <v>1286</v>
      </c>
      <c r="L790" t="s">
        <v>1287</v>
      </c>
      <c r="M790" t="s">
        <v>1288</v>
      </c>
      <c r="N790">
        <v>12</v>
      </c>
      <c r="O790" t="s">
        <v>749</v>
      </c>
      <c r="P790" t="s">
        <v>2081</v>
      </c>
    </row>
    <row r="791" spans="1:16" x14ac:dyDescent="0.25">
      <c r="A791" t="s">
        <v>1013</v>
      </c>
      <c r="B791">
        <v>1</v>
      </c>
      <c r="C791" t="s">
        <v>1283</v>
      </c>
      <c r="D791">
        <v>11</v>
      </c>
      <c r="E791" t="s">
        <v>1284</v>
      </c>
      <c r="F791">
        <v>85</v>
      </c>
      <c r="G791" t="s">
        <v>1285</v>
      </c>
      <c r="H791" t="s">
        <v>191</v>
      </c>
      <c r="J791" t="s">
        <v>191</v>
      </c>
      <c r="K791" t="s">
        <v>1286</v>
      </c>
      <c r="L791" t="s">
        <v>1287</v>
      </c>
      <c r="M791" t="s">
        <v>1288</v>
      </c>
      <c r="N791">
        <v>11</v>
      </c>
      <c r="O791" t="s">
        <v>749</v>
      </c>
      <c r="P791" t="s">
        <v>2082</v>
      </c>
    </row>
    <row r="792" spans="1:16" x14ac:dyDescent="0.25">
      <c r="A792" t="s">
        <v>1013</v>
      </c>
      <c r="B792">
        <v>2</v>
      </c>
      <c r="C792" t="s">
        <v>1283</v>
      </c>
      <c r="D792">
        <v>11</v>
      </c>
      <c r="E792" t="s">
        <v>1284</v>
      </c>
      <c r="F792">
        <v>85</v>
      </c>
      <c r="G792" t="s">
        <v>1285</v>
      </c>
      <c r="H792" t="s">
        <v>191</v>
      </c>
      <c r="J792" t="s">
        <v>191</v>
      </c>
      <c r="K792" t="s">
        <v>1286</v>
      </c>
      <c r="L792" t="s">
        <v>1287</v>
      </c>
      <c r="M792" t="s">
        <v>1288</v>
      </c>
      <c r="N792">
        <v>11</v>
      </c>
      <c r="O792" t="s">
        <v>749</v>
      </c>
      <c r="P792" t="s">
        <v>2083</v>
      </c>
    </row>
    <row r="793" spans="1:16" x14ac:dyDescent="0.25">
      <c r="A793" t="s">
        <v>1013</v>
      </c>
      <c r="B793">
        <v>3</v>
      </c>
      <c r="C793" t="s">
        <v>1283</v>
      </c>
      <c r="D793">
        <v>11</v>
      </c>
      <c r="E793" t="s">
        <v>1284</v>
      </c>
      <c r="F793">
        <v>85</v>
      </c>
      <c r="G793" t="s">
        <v>1285</v>
      </c>
      <c r="H793" t="s">
        <v>191</v>
      </c>
      <c r="J793" t="s">
        <v>191</v>
      </c>
      <c r="K793" t="s">
        <v>1286</v>
      </c>
      <c r="L793" t="s">
        <v>1287</v>
      </c>
      <c r="M793" t="s">
        <v>1288</v>
      </c>
      <c r="N793">
        <v>11</v>
      </c>
      <c r="O793" t="s">
        <v>749</v>
      </c>
      <c r="P793" t="s">
        <v>2084</v>
      </c>
    </row>
    <row r="794" spans="1:16" x14ac:dyDescent="0.25">
      <c r="A794" t="s">
        <v>1013</v>
      </c>
      <c r="B794">
        <v>4</v>
      </c>
      <c r="C794" t="s">
        <v>1283</v>
      </c>
      <c r="D794">
        <v>11</v>
      </c>
      <c r="E794" t="s">
        <v>1284</v>
      </c>
      <c r="F794">
        <v>84</v>
      </c>
      <c r="G794" t="s">
        <v>1285</v>
      </c>
      <c r="H794" t="s">
        <v>191</v>
      </c>
      <c r="J794" t="s">
        <v>191</v>
      </c>
      <c r="K794" t="s">
        <v>1286</v>
      </c>
      <c r="L794" t="s">
        <v>1287</v>
      </c>
      <c r="M794" t="s">
        <v>1288</v>
      </c>
      <c r="N794">
        <v>11</v>
      </c>
      <c r="O794" t="s">
        <v>749</v>
      </c>
      <c r="P794" t="s">
        <v>2085</v>
      </c>
    </row>
    <row r="795" spans="1:16" x14ac:dyDescent="0.25">
      <c r="A795" t="s">
        <v>1013</v>
      </c>
      <c r="B795">
        <v>5</v>
      </c>
      <c r="C795" t="s">
        <v>1283</v>
      </c>
      <c r="D795">
        <v>11</v>
      </c>
      <c r="E795" t="s">
        <v>1284</v>
      </c>
      <c r="F795">
        <v>84</v>
      </c>
      <c r="G795" t="s">
        <v>1285</v>
      </c>
      <c r="H795" t="s">
        <v>191</v>
      </c>
      <c r="J795" t="s">
        <v>191</v>
      </c>
      <c r="K795" t="s">
        <v>1286</v>
      </c>
      <c r="L795" t="s">
        <v>1287</v>
      </c>
      <c r="M795" t="s">
        <v>1288</v>
      </c>
      <c r="N795">
        <v>11</v>
      </c>
      <c r="O795" t="s">
        <v>749</v>
      </c>
      <c r="P795" t="s">
        <v>2086</v>
      </c>
    </row>
    <row r="796" spans="1:16" x14ac:dyDescent="0.25">
      <c r="A796" t="s">
        <v>1013</v>
      </c>
      <c r="B796">
        <v>6</v>
      </c>
      <c r="C796" t="s">
        <v>1283</v>
      </c>
      <c r="D796">
        <v>11</v>
      </c>
      <c r="E796" t="s">
        <v>1284</v>
      </c>
      <c r="F796">
        <v>85</v>
      </c>
      <c r="G796" t="s">
        <v>1285</v>
      </c>
      <c r="H796" t="s">
        <v>191</v>
      </c>
      <c r="J796" t="s">
        <v>191</v>
      </c>
      <c r="K796" t="s">
        <v>1286</v>
      </c>
      <c r="L796" t="s">
        <v>1287</v>
      </c>
      <c r="M796" t="s">
        <v>1288</v>
      </c>
      <c r="N796">
        <v>11</v>
      </c>
      <c r="O796" t="s">
        <v>749</v>
      </c>
      <c r="P796" t="s">
        <v>2087</v>
      </c>
    </row>
    <row r="797" spans="1:16" x14ac:dyDescent="0.25">
      <c r="A797" t="s">
        <v>1013</v>
      </c>
      <c r="B797">
        <v>7</v>
      </c>
      <c r="C797" t="s">
        <v>1283</v>
      </c>
      <c r="D797">
        <v>11</v>
      </c>
      <c r="E797" t="s">
        <v>1284</v>
      </c>
      <c r="F797">
        <v>85</v>
      </c>
      <c r="G797" t="s">
        <v>1285</v>
      </c>
      <c r="H797" t="s">
        <v>191</v>
      </c>
      <c r="J797" t="s">
        <v>191</v>
      </c>
      <c r="K797" t="s">
        <v>1286</v>
      </c>
      <c r="L797" t="s">
        <v>1287</v>
      </c>
      <c r="M797" t="s">
        <v>1288</v>
      </c>
      <c r="N797">
        <v>11</v>
      </c>
      <c r="O797" t="s">
        <v>749</v>
      </c>
      <c r="P797" t="s">
        <v>2088</v>
      </c>
    </row>
    <row r="798" spans="1:16" x14ac:dyDescent="0.25">
      <c r="A798" t="s">
        <v>1013</v>
      </c>
      <c r="B798">
        <v>8</v>
      </c>
      <c r="C798" t="s">
        <v>1283</v>
      </c>
      <c r="D798">
        <v>11</v>
      </c>
      <c r="E798" t="s">
        <v>1284</v>
      </c>
      <c r="F798">
        <v>85</v>
      </c>
      <c r="G798" t="s">
        <v>1285</v>
      </c>
      <c r="H798" t="s">
        <v>191</v>
      </c>
      <c r="J798" t="s">
        <v>191</v>
      </c>
      <c r="K798" t="s">
        <v>1286</v>
      </c>
      <c r="L798" t="s">
        <v>1287</v>
      </c>
      <c r="M798" t="s">
        <v>1288</v>
      </c>
      <c r="N798">
        <v>11</v>
      </c>
      <c r="O798" t="s">
        <v>749</v>
      </c>
      <c r="P798" t="s">
        <v>2089</v>
      </c>
    </row>
    <row r="799" spans="1:16" x14ac:dyDescent="0.25">
      <c r="A799" t="s">
        <v>1013</v>
      </c>
      <c r="B799">
        <v>9</v>
      </c>
      <c r="C799" t="s">
        <v>1283</v>
      </c>
      <c r="D799">
        <v>11</v>
      </c>
      <c r="E799" t="s">
        <v>1284</v>
      </c>
      <c r="F799">
        <v>84</v>
      </c>
      <c r="G799" t="s">
        <v>1285</v>
      </c>
      <c r="H799" t="s">
        <v>191</v>
      </c>
      <c r="J799" t="s">
        <v>191</v>
      </c>
      <c r="K799" t="s">
        <v>1286</v>
      </c>
      <c r="L799" t="s">
        <v>1287</v>
      </c>
      <c r="M799" t="s">
        <v>1288</v>
      </c>
      <c r="N799">
        <v>11</v>
      </c>
      <c r="O799" t="s">
        <v>749</v>
      </c>
      <c r="P799" t="s">
        <v>2090</v>
      </c>
    </row>
    <row r="800" spans="1:16" x14ac:dyDescent="0.25">
      <c r="A800" t="s">
        <v>1013</v>
      </c>
      <c r="B800">
        <v>10</v>
      </c>
      <c r="C800" t="s">
        <v>1283</v>
      </c>
      <c r="D800">
        <v>11</v>
      </c>
      <c r="E800" t="s">
        <v>1284</v>
      </c>
      <c r="F800">
        <v>84</v>
      </c>
      <c r="G800" t="s">
        <v>1285</v>
      </c>
      <c r="H800" t="s">
        <v>191</v>
      </c>
      <c r="J800" t="s">
        <v>191</v>
      </c>
      <c r="K800" t="s">
        <v>1286</v>
      </c>
      <c r="L800" t="s">
        <v>1287</v>
      </c>
      <c r="M800" t="s">
        <v>1288</v>
      </c>
      <c r="N800">
        <v>11</v>
      </c>
      <c r="O800" t="s">
        <v>749</v>
      </c>
      <c r="P800" t="s">
        <v>2091</v>
      </c>
    </row>
    <row r="801" spans="1:16" x14ac:dyDescent="0.25">
      <c r="A801" t="s">
        <v>1013</v>
      </c>
      <c r="B801">
        <v>11</v>
      </c>
      <c r="C801" t="s">
        <v>1283</v>
      </c>
      <c r="D801">
        <v>11</v>
      </c>
      <c r="E801" t="s">
        <v>1284</v>
      </c>
      <c r="F801">
        <v>84</v>
      </c>
      <c r="G801" t="s">
        <v>1285</v>
      </c>
      <c r="H801" t="s">
        <v>191</v>
      </c>
      <c r="J801" t="s">
        <v>191</v>
      </c>
      <c r="K801" t="s">
        <v>1286</v>
      </c>
      <c r="L801" t="s">
        <v>1287</v>
      </c>
      <c r="M801" t="s">
        <v>1288</v>
      </c>
      <c r="N801">
        <v>11</v>
      </c>
      <c r="O801" t="s">
        <v>749</v>
      </c>
      <c r="P801" t="s">
        <v>2092</v>
      </c>
    </row>
    <row r="802" spans="1:16" x14ac:dyDescent="0.25">
      <c r="A802" t="s">
        <v>1013</v>
      </c>
      <c r="B802">
        <v>12</v>
      </c>
      <c r="C802" t="s">
        <v>1283</v>
      </c>
      <c r="D802">
        <v>11</v>
      </c>
      <c r="E802" t="s">
        <v>1284</v>
      </c>
      <c r="F802">
        <v>85</v>
      </c>
      <c r="G802" t="s">
        <v>1285</v>
      </c>
      <c r="H802" t="s">
        <v>191</v>
      </c>
      <c r="J802" t="s">
        <v>191</v>
      </c>
      <c r="K802" t="s">
        <v>1286</v>
      </c>
      <c r="L802" t="s">
        <v>1287</v>
      </c>
      <c r="M802" t="s">
        <v>1288</v>
      </c>
      <c r="N802">
        <v>11</v>
      </c>
      <c r="O802" t="s">
        <v>749</v>
      </c>
      <c r="P802" t="s">
        <v>2093</v>
      </c>
    </row>
    <row r="803" spans="1:16" x14ac:dyDescent="0.25">
      <c r="A803" t="s">
        <v>1013</v>
      </c>
      <c r="B803">
        <v>13</v>
      </c>
      <c r="C803" t="s">
        <v>1283</v>
      </c>
      <c r="D803">
        <v>11</v>
      </c>
      <c r="E803" t="s">
        <v>1284</v>
      </c>
      <c r="F803">
        <v>85</v>
      </c>
      <c r="G803" t="s">
        <v>1285</v>
      </c>
      <c r="H803" t="s">
        <v>191</v>
      </c>
      <c r="J803" t="s">
        <v>191</v>
      </c>
      <c r="K803" t="s">
        <v>1286</v>
      </c>
      <c r="L803" t="s">
        <v>1287</v>
      </c>
      <c r="M803" t="s">
        <v>1288</v>
      </c>
      <c r="N803">
        <v>11</v>
      </c>
      <c r="O803" t="s">
        <v>749</v>
      </c>
      <c r="P803" t="s">
        <v>2094</v>
      </c>
    </row>
    <row r="804" spans="1:16" x14ac:dyDescent="0.25">
      <c r="A804" t="s">
        <v>1013</v>
      </c>
      <c r="B804">
        <v>14</v>
      </c>
      <c r="C804" t="s">
        <v>1283</v>
      </c>
      <c r="D804">
        <v>11</v>
      </c>
      <c r="E804" t="s">
        <v>1284</v>
      </c>
      <c r="F804">
        <v>84</v>
      </c>
      <c r="G804" t="s">
        <v>1285</v>
      </c>
      <c r="H804" t="s">
        <v>191</v>
      </c>
      <c r="J804" t="s">
        <v>191</v>
      </c>
      <c r="K804" t="s">
        <v>1286</v>
      </c>
      <c r="L804" t="s">
        <v>1287</v>
      </c>
      <c r="M804" t="s">
        <v>1288</v>
      </c>
      <c r="N804">
        <v>11</v>
      </c>
      <c r="O804" t="s">
        <v>749</v>
      </c>
      <c r="P804" t="s">
        <v>2095</v>
      </c>
    </row>
    <row r="805" spans="1:16" x14ac:dyDescent="0.25">
      <c r="A805" t="s">
        <v>1013</v>
      </c>
      <c r="B805">
        <v>15</v>
      </c>
      <c r="C805" t="s">
        <v>1283</v>
      </c>
      <c r="D805">
        <v>11</v>
      </c>
      <c r="E805" t="s">
        <v>1284</v>
      </c>
      <c r="F805">
        <v>84</v>
      </c>
      <c r="G805" t="s">
        <v>1285</v>
      </c>
      <c r="H805" t="s">
        <v>191</v>
      </c>
      <c r="J805" t="s">
        <v>191</v>
      </c>
      <c r="K805" t="s">
        <v>1286</v>
      </c>
      <c r="L805" t="s">
        <v>1287</v>
      </c>
      <c r="M805" t="s">
        <v>1288</v>
      </c>
      <c r="N805">
        <v>11</v>
      </c>
      <c r="O805" t="s">
        <v>749</v>
      </c>
      <c r="P805" t="s">
        <v>2096</v>
      </c>
    </row>
    <row r="806" spans="1:16" x14ac:dyDescent="0.25">
      <c r="A806" t="s">
        <v>1013</v>
      </c>
      <c r="B806">
        <v>16</v>
      </c>
      <c r="C806" t="s">
        <v>1283</v>
      </c>
      <c r="D806">
        <v>11</v>
      </c>
      <c r="E806" t="s">
        <v>1284</v>
      </c>
      <c r="F806">
        <v>85</v>
      </c>
      <c r="G806" t="s">
        <v>1285</v>
      </c>
      <c r="H806" t="s">
        <v>191</v>
      </c>
      <c r="J806" t="s">
        <v>191</v>
      </c>
      <c r="K806" t="s">
        <v>1286</v>
      </c>
      <c r="L806" t="s">
        <v>1287</v>
      </c>
      <c r="M806" t="s">
        <v>1288</v>
      </c>
      <c r="N806">
        <v>11</v>
      </c>
      <c r="O806" t="s">
        <v>749</v>
      </c>
      <c r="P806" t="s">
        <v>2097</v>
      </c>
    </row>
    <row r="807" spans="1:16" x14ac:dyDescent="0.25">
      <c r="A807" t="s">
        <v>1013</v>
      </c>
      <c r="B807">
        <v>17</v>
      </c>
      <c r="C807" t="s">
        <v>1283</v>
      </c>
      <c r="D807">
        <v>11</v>
      </c>
      <c r="E807" t="s">
        <v>1284</v>
      </c>
      <c r="F807">
        <v>85</v>
      </c>
      <c r="G807" t="s">
        <v>1285</v>
      </c>
      <c r="H807" t="s">
        <v>191</v>
      </c>
      <c r="J807" t="s">
        <v>191</v>
      </c>
      <c r="K807" t="s">
        <v>1286</v>
      </c>
      <c r="L807" t="s">
        <v>1287</v>
      </c>
      <c r="M807" t="s">
        <v>1288</v>
      </c>
      <c r="N807">
        <v>11</v>
      </c>
      <c r="O807" t="s">
        <v>749</v>
      </c>
      <c r="P807" t="s">
        <v>2098</v>
      </c>
    </row>
    <row r="808" spans="1:16" x14ac:dyDescent="0.25">
      <c r="A808" t="s">
        <v>1013</v>
      </c>
      <c r="B808">
        <v>18</v>
      </c>
      <c r="C808" t="s">
        <v>1283</v>
      </c>
      <c r="D808">
        <v>11</v>
      </c>
      <c r="E808" t="s">
        <v>1284</v>
      </c>
      <c r="F808">
        <v>84</v>
      </c>
      <c r="G808" t="s">
        <v>1285</v>
      </c>
      <c r="H808" t="s">
        <v>191</v>
      </c>
      <c r="J808" t="s">
        <v>191</v>
      </c>
      <c r="K808" t="s">
        <v>1286</v>
      </c>
      <c r="L808" t="s">
        <v>1287</v>
      </c>
      <c r="M808" t="s">
        <v>1288</v>
      </c>
      <c r="N808">
        <v>11</v>
      </c>
      <c r="O808" t="s">
        <v>749</v>
      </c>
      <c r="P808" t="s">
        <v>2099</v>
      </c>
    </row>
    <row r="809" spans="1:16" x14ac:dyDescent="0.25">
      <c r="A809" t="s">
        <v>1013</v>
      </c>
      <c r="B809">
        <v>19</v>
      </c>
      <c r="C809" t="s">
        <v>1283</v>
      </c>
      <c r="D809">
        <v>11</v>
      </c>
      <c r="E809" t="s">
        <v>1284</v>
      </c>
      <c r="F809">
        <v>84</v>
      </c>
      <c r="G809" t="s">
        <v>1285</v>
      </c>
      <c r="H809" t="s">
        <v>191</v>
      </c>
      <c r="J809" t="s">
        <v>191</v>
      </c>
      <c r="K809" t="s">
        <v>1286</v>
      </c>
      <c r="L809" t="s">
        <v>1287</v>
      </c>
      <c r="M809" t="s">
        <v>1288</v>
      </c>
      <c r="N809">
        <v>11</v>
      </c>
      <c r="O809" t="s">
        <v>749</v>
      </c>
      <c r="P809" t="s">
        <v>2100</v>
      </c>
    </row>
    <row r="810" spans="1:16" x14ac:dyDescent="0.25">
      <c r="A810" t="s">
        <v>1013</v>
      </c>
      <c r="B810">
        <v>20</v>
      </c>
      <c r="C810" t="s">
        <v>1283</v>
      </c>
      <c r="D810">
        <v>11</v>
      </c>
      <c r="E810" t="s">
        <v>1284</v>
      </c>
      <c r="F810">
        <v>85</v>
      </c>
      <c r="G810" t="s">
        <v>1285</v>
      </c>
      <c r="H810" t="s">
        <v>191</v>
      </c>
      <c r="J810" t="s">
        <v>191</v>
      </c>
      <c r="K810" t="s">
        <v>1286</v>
      </c>
      <c r="L810" t="s">
        <v>1287</v>
      </c>
      <c r="M810" t="s">
        <v>1288</v>
      </c>
      <c r="N810">
        <v>11</v>
      </c>
      <c r="O810" t="s">
        <v>749</v>
      </c>
      <c r="P810" t="s">
        <v>2101</v>
      </c>
    </row>
    <row r="811" spans="1:16" x14ac:dyDescent="0.25">
      <c r="A811" t="s">
        <v>1013</v>
      </c>
      <c r="B811">
        <v>21</v>
      </c>
      <c r="C811" t="s">
        <v>1283</v>
      </c>
      <c r="D811">
        <v>11</v>
      </c>
      <c r="E811" t="s">
        <v>1284</v>
      </c>
      <c r="F811">
        <v>85</v>
      </c>
      <c r="G811" t="s">
        <v>1285</v>
      </c>
      <c r="H811" t="s">
        <v>191</v>
      </c>
      <c r="J811" t="s">
        <v>191</v>
      </c>
      <c r="K811" t="s">
        <v>1286</v>
      </c>
      <c r="L811" t="s">
        <v>1287</v>
      </c>
      <c r="M811" t="s">
        <v>1288</v>
      </c>
      <c r="N811">
        <v>11</v>
      </c>
      <c r="O811" t="s">
        <v>749</v>
      </c>
      <c r="P811" t="s">
        <v>2102</v>
      </c>
    </row>
    <row r="812" spans="1:16" x14ac:dyDescent="0.25">
      <c r="A812" t="s">
        <v>1013</v>
      </c>
      <c r="B812">
        <v>22</v>
      </c>
      <c r="C812" t="s">
        <v>1283</v>
      </c>
      <c r="D812">
        <v>11</v>
      </c>
      <c r="E812" t="s">
        <v>1284</v>
      </c>
      <c r="F812">
        <v>85</v>
      </c>
      <c r="G812" t="s">
        <v>1285</v>
      </c>
      <c r="H812" t="s">
        <v>191</v>
      </c>
      <c r="J812" t="s">
        <v>191</v>
      </c>
      <c r="K812" t="s">
        <v>1286</v>
      </c>
      <c r="L812" t="s">
        <v>1287</v>
      </c>
      <c r="M812" t="s">
        <v>1288</v>
      </c>
      <c r="N812">
        <v>11</v>
      </c>
      <c r="O812" t="s">
        <v>749</v>
      </c>
      <c r="P812" t="s">
        <v>2103</v>
      </c>
    </row>
    <row r="813" spans="1:16" x14ac:dyDescent="0.25">
      <c r="A813" t="s">
        <v>1013</v>
      </c>
      <c r="B813">
        <v>23</v>
      </c>
      <c r="C813" t="s">
        <v>1283</v>
      </c>
      <c r="D813">
        <v>11</v>
      </c>
      <c r="E813" t="s">
        <v>1284</v>
      </c>
      <c r="F813">
        <v>85</v>
      </c>
      <c r="G813" t="s">
        <v>1285</v>
      </c>
      <c r="H813" t="s">
        <v>191</v>
      </c>
      <c r="J813" t="s">
        <v>191</v>
      </c>
      <c r="K813" t="s">
        <v>1286</v>
      </c>
      <c r="L813" t="s">
        <v>1287</v>
      </c>
      <c r="M813" t="s">
        <v>1288</v>
      </c>
      <c r="N813">
        <v>11</v>
      </c>
      <c r="O813" t="s">
        <v>749</v>
      </c>
      <c r="P813" t="s">
        <v>2104</v>
      </c>
    </row>
    <row r="814" spans="1:16" x14ac:dyDescent="0.25">
      <c r="A814" t="s">
        <v>1013</v>
      </c>
      <c r="B814">
        <v>24</v>
      </c>
      <c r="C814" t="s">
        <v>1283</v>
      </c>
      <c r="D814">
        <v>11</v>
      </c>
      <c r="E814" t="s">
        <v>1284</v>
      </c>
      <c r="F814">
        <v>84</v>
      </c>
      <c r="G814" t="s">
        <v>1285</v>
      </c>
      <c r="H814" t="s">
        <v>191</v>
      </c>
      <c r="J814" t="s">
        <v>191</v>
      </c>
      <c r="K814" t="s">
        <v>1286</v>
      </c>
      <c r="L814" t="s">
        <v>1287</v>
      </c>
      <c r="M814" t="s">
        <v>1288</v>
      </c>
      <c r="N814">
        <v>11</v>
      </c>
      <c r="O814" t="s">
        <v>749</v>
      </c>
      <c r="P814" t="s">
        <v>2105</v>
      </c>
    </row>
    <row r="815" spans="1:16" x14ac:dyDescent="0.25">
      <c r="A815" t="s">
        <v>1013</v>
      </c>
      <c r="B815">
        <v>25</v>
      </c>
      <c r="C815" t="s">
        <v>1283</v>
      </c>
      <c r="D815">
        <v>11</v>
      </c>
      <c r="E815" t="s">
        <v>1284</v>
      </c>
      <c r="F815">
        <v>84</v>
      </c>
      <c r="G815" t="s">
        <v>1285</v>
      </c>
      <c r="H815" t="s">
        <v>191</v>
      </c>
      <c r="J815" t="s">
        <v>191</v>
      </c>
      <c r="K815" t="s">
        <v>1286</v>
      </c>
      <c r="L815" t="s">
        <v>1287</v>
      </c>
      <c r="M815" t="s">
        <v>1288</v>
      </c>
      <c r="N815">
        <v>11</v>
      </c>
      <c r="O815" t="s">
        <v>749</v>
      </c>
      <c r="P815" t="s">
        <v>2106</v>
      </c>
    </row>
    <row r="816" spans="1:16" x14ac:dyDescent="0.25">
      <c r="A816" t="s">
        <v>1013</v>
      </c>
      <c r="B816">
        <v>26</v>
      </c>
      <c r="C816" t="s">
        <v>1283</v>
      </c>
      <c r="D816">
        <v>11</v>
      </c>
      <c r="E816" t="s">
        <v>1284</v>
      </c>
      <c r="F816">
        <v>85</v>
      </c>
      <c r="G816" t="s">
        <v>1285</v>
      </c>
      <c r="H816" t="s">
        <v>191</v>
      </c>
      <c r="J816" t="s">
        <v>191</v>
      </c>
      <c r="K816" t="s">
        <v>1286</v>
      </c>
      <c r="L816" t="s">
        <v>1287</v>
      </c>
      <c r="M816" t="s">
        <v>1288</v>
      </c>
      <c r="N816">
        <v>11</v>
      </c>
      <c r="O816" t="s">
        <v>749</v>
      </c>
      <c r="P816" t="s">
        <v>2107</v>
      </c>
    </row>
    <row r="817" spans="1:16" x14ac:dyDescent="0.25">
      <c r="A817" t="s">
        <v>1013</v>
      </c>
      <c r="B817">
        <v>27</v>
      </c>
      <c r="C817" t="s">
        <v>1283</v>
      </c>
      <c r="D817">
        <v>11</v>
      </c>
      <c r="E817" t="s">
        <v>1284</v>
      </c>
      <c r="F817">
        <v>85</v>
      </c>
      <c r="G817" t="s">
        <v>1285</v>
      </c>
      <c r="H817" t="s">
        <v>191</v>
      </c>
      <c r="J817" t="s">
        <v>191</v>
      </c>
      <c r="K817" t="s">
        <v>1286</v>
      </c>
      <c r="L817" t="s">
        <v>1287</v>
      </c>
      <c r="M817" t="s">
        <v>1288</v>
      </c>
      <c r="N817">
        <v>11</v>
      </c>
      <c r="O817" t="s">
        <v>749</v>
      </c>
      <c r="P817" t="s">
        <v>2108</v>
      </c>
    </row>
    <row r="818" spans="1:16" x14ac:dyDescent="0.25">
      <c r="A818" t="s">
        <v>1013</v>
      </c>
      <c r="B818">
        <v>28</v>
      </c>
      <c r="C818" t="s">
        <v>1283</v>
      </c>
      <c r="D818">
        <v>11</v>
      </c>
      <c r="E818" t="s">
        <v>1284</v>
      </c>
      <c r="F818">
        <v>85</v>
      </c>
      <c r="G818" t="s">
        <v>1285</v>
      </c>
      <c r="H818" t="s">
        <v>191</v>
      </c>
      <c r="J818" t="s">
        <v>191</v>
      </c>
      <c r="K818" t="s">
        <v>1286</v>
      </c>
      <c r="L818" t="s">
        <v>1287</v>
      </c>
      <c r="M818" t="s">
        <v>1288</v>
      </c>
      <c r="N818">
        <v>11</v>
      </c>
      <c r="O818" t="s">
        <v>749</v>
      </c>
      <c r="P818" t="s">
        <v>2109</v>
      </c>
    </row>
    <row r="819" spans="1:16" x14ac:dyDescent="0.25">
      <c r="A819" t="s">
        <v>1013</v>
      </c>
      <c r="B819">
        <v>29</v>
      </c>
      <c r="C819" t="s">
        <v>1283</v>
      </c>
      <c r="D819">
        <v>11</v>
      </c>
      <c r="E819" t="s">
        <v>1284</v>
      </c>
      <c r="F819">
        <v>84</v>
      </c>
      <c r="G819" t="s">
        <v>1285</v>
      </c>
      <c r="H819" t="s">
        <v>191</v>
      </c>
      <c r="J819" t="s">
        <v>191</v>
      </c>
      <c r="K819" t="s">
        <v>1286</v>
      </c>
      <c r="L819" t="s">
        <v>1287</v>
      </c>
      <c r="M819" t="s">
        <v>1288</v>
      </c>
      <c r="N819">
        <v>11</v>
      </c>
      <c r="O819" t="s">
        <v>749</v>
      </c>
      <c r="P819" t="s">
        <v>2110</v>
      </c>
    </row>
    <row r="820" spans="1:16" x14ac:dyDescent="0.25">
      <c r="A820" t="s">
        <v>1013</v>
      </c>
      <c r="B820">
        <v>30</v>
      </c>
      <c r="C820" t="s">
        <v>1283</v>
      </c>
      <c r="D820">
        <v>11</v>
      </c>
      <c r="E820" t="s">
        <v>1284</v>
      </c>
      <c r="F820">
        <v>84</v>
      </c>
      <c r="G820" t="s">
        <v>1285</v>
      </c>
      <c r="H820" t="s">
        <v>191</v>
      </c>
      <c r="J820" t="s">
        <v>191</v>
      </c>
      <c r="K820" t="s">
        <v>1286</v>
      </c>
      <c r="L820" t="s">
        <v>1287</v>
      </c>
      <c r="M820" t="s">
        <v>1288</v>
      </c>
      <c r="N820">
        <v>11</v>
      </c>
      <c r="O820" t="s">
        <v>749</v>
      </c>
      <c r="P820" t="s">
        <v>2111</v>
      </c>
    </row>
    <row r="821" spans="1:16" x14ac:dyDescent="0.25">
      <c r="A821" t="s">
        <v>1013</v>
      </c>
      <c r="B821">
        <v>31</v>
      </c>
      <c r="C821" t="s">
        <v>1283</v>
      </c>
      <c r="D821">
        <v>11</v>
      </c>
      <c r="E821" t="s">
        <v>1284</v>
      </c>
      <c r="F821">
        <v>85</v>
      </c>
      <c r="G821" t="s">
        <v>1285</v>
      </c>
      <c r="H821" t="s">
        <v>191</v>
      </c>
      <c r="J821" t="s">
        <v>191</v>
      </c>
      <c r="K821" t="s">
        <v>1286</v>
      </c>
      <c r="L821" t="s">
        <v>1287</v>
      </c>
      <c r="M821" t="s">
        <v>1288</v>
      </c>
      <c r="N821">
        <v>11</v>
      </c>
      <c r="O821" t="s">
        <v>749</v>
      </c>
      <c r="P821" t="s">
        <v>2112</v>
      </c>
    </row>
    <row r="822" spans="1:16" x14ac:dyDescent="0.25">
      <c r="A822" t="s">
        <v>1013</v>
      </c>
      <c r="B822">
        <v>32</v>
      </c>
      <c r="C822" t="s">
        <v>1283</v>
      </c>
      <c r="D822">
        <v>11</v>
      </c>
      <c r="E822" t="s">
        <v>1284</v>
      </c>
      <c r="F822">
        <v>85</v>
      </c>
      <c r="G822" t="s">
        <v>1285</v>
      </c>
      <c r="H822" t="s">
        <v>191</v>
      </c>
      <c r="J822" t="s">
        <v>191</v>
      </c>
      <c r="K822" t="s">
        <v>1286</v>
      </c>
      <c r="L822" t="s">
        <v>1287</v>
      </c>
      <c r="M822" t="s">
        <v>1288</v>
      </c>
      <c r="N822">
        <v>11</v>
      </c>
      <c r="O822" t="s">
        <v>749</v>
      </c>
      <c r="P822" t="s">
        <v>2113</v>
      </c>
    </row>
    <row r="823" spans="1:16" x14ac:dyDescent="0.25">
      <c r="A823" t="s">
        <v>1013</v>
      </c>
      <c r="B823">
        <v>33</v>
      </c>
      <c r="C823" t="s">
        <v>1283</v>
      </c>
      <c r="D823">
        <v>11</v>
      </c>
      <c r="E823" t="s">
        <v>1284</v>
      </c>
      <c r="F823">
        <v>86</v>
      </c>
      <c r="G823" t="s">
        <v>1285</v>
      </c>
      <c r="H823" t="s">
        <v>191</v>
      </c>
      <c r="J823" t="s">
        <v>191</v>
      </c>
      <c r="K823" t="s">
        <v>1286</v>
      </c>
      <c r="L823" t="s">
        <v>1287</v>
      </c>
      <c r="M823" t="s">
        <v>1288</v>
      </c>
      <c r="N823">
        <v>11</v>
      </c>
      <c r="O823" t="s">
        <v>749</v>
      </c>
      <c r="P823" t="s">
        <v>2114</v>
      </c>
    </row>
    <row r="824" spans="1:16" x14ac:dyDescent="0.25">
      <c r="A824" t="s">
        <v>1013</v>
      </c>
      <c r="B824">
        <v>34</v>
      </c>
      <c r="C824" t="s">
        <v>1283</v>
      </c>
      <c r="D824">
        <v>11</v>
      </c>
      <c r="E824" t="s">
        <v>1284</v>
      </c>
      <c r="F824">
        <v>85</v>
      </c>
      <c r="G824" t="s">
        <v>1285</v>
      </c>
      <c r="H824" t="s">
        <v>191</v>
      </c>
      <c r="J824" t="s">
        <v>191</v>
      </c>
      <c r="K824" t="s">
        <v>1286</v>
      </c>
      <c r="L824" t="s">
        <v>1287</v>
      </c>
      <c r="M824" t="s">
        <v>1288</v>
      </c>
      <c r="N824">
        <v>11</v>
      </c>
      <c r="O824" t="s">
        <v>749</v>
      </c>
      <c r="P824" t="s">
        <v>2115</v>
      </c>
    </row>
    <row r="825" spans="1:16" x14ac:dyDescent="0.25">
      <c r="A825" t="s">
        <v>1013</v>
      </c>
      <c r="B825">
        <v>35</v>
      </c>
      <c r="C825" t="s">
        <v>1283</v>
      </c>
      <c r="D825">
        <v>11</v>
      </c>
      <c r="E825" t="s">
        <v>1284</v>
      </c>
      <c r="F825">
        <v>85</v>
      </c>
      <c r="G825" t="s">
        <v>1285</v>
      </c>
      <c r="H825" t="s">
        <v>191</v>
      </c>
      <c r="J825" t="s">
        <v>191</v>
      </c>
      <c r="K825" t="s">
        <v>1286</v>
      </c>
      <c r="L825" t="s">
        <v>1287</v>
      </c>
      <c r="M825" t="s">
        <v>1288</v>
      </c>
      <c r="N825">
        <v>11</v>
      </c>
      <c r="O825" t="s">
        <v>749</v>
      </c>
      <c r="P825" t="s">
        <v>2116</v>
      </c>
    </row>
    <row r="826" spans="1:16" x14ac:dyDescent="0.25">
      <c r="A826" t="s">
        <v>1013</v>
      </c>
      <c r="B826">
        <v>36</v>
      </c>
      <c r="C826" t="s">
        <v>1283</v>
      </c>
      <c r="D826">
        <v>11</v>
      </c>
      <c r="E826" t="s">
        <v>1284</v>
      </c>
      <c r="F826">
        <v>84</v>
      </c>
      <c r="G826" t="s">
        <v>1285</v>
      </c>
      <c r="H826" t="s">
        <v>191</v>
      </c>
      <c r="J826" t="s">
        <v>191</v>
      </c>
      <c r="K826" t="s">
        <v>1286</v>
      </c>
      <c r="L826" t="s">
        <v>1287</v>
      </c>
      <c r="M826" t="s">
        <v>1288</v>
      </c>
      <c r="N826">
        <v>11</v>
      </c>
      <c r="O826" t="s">
        <v>749</v>
      </c>
      <c r="P826" t="s">
        <v>2117</v>
      </c>
    </row>
    <row r="827" spans="1:16" x14ac:dyDescent="0.25">
      <c r="A827" t="s">
        <v>1013</v>
      </c>
      <c r="B827">
        <v>37</v>
      </c>
      <c r="C827" t="s">
        <v>1283</v>
      </c>
      <c r="D827">
        <v>11</v>
      </c>
      <c r="E827" t="s">
        <v>1284</v>
      </c>
      <c r="F827">
        <v>84</v>
      </c>
      <c r="G827" t="s">
        <v>1285</v>
      </c>
      <c r="H827" t="s">
        <v>191</v>
      </c>
      <c r="J827" t="s">
        <v>191</v>
      </c>
      <c r="K827" t="s">
        <v>1286</v>
      </c>
      <c r="L827" t="s">
        <v>1287</v>
      </c>
      <c r="M827" t="s">
        <v>1288</v>
      </c>
      <c r="N827">
        <v>11</v>
      </c>
      <c r="O827" t="s">
        <v>749</v>
      </c>
      <c r="P827" t="s">
        <v>2118</v>
      </c>
    </row>
    <row r="828" spans="1:16" x14ac:dyDescent="0.25">
      <c r="A828" t="s">
        <v>1013</v>
      </c>
      <c r="B828">
        <v>38</v>
      </c>
      <c r="C828" t="s">
        <v>1283</v>
      </c>
      <c r="D828">
        <v>11</v>
      </c>
      <c r="E828" t="s">
        <v>1284</v>
      </c>
      <c r="F828">
        <v>83</v>
      </c>
      <c r="G828" t="s">
        <v>1285</v>
      </c>
      <c r="H828" t="s">
        <v>191</v>
      </c>
      <c r="J828" t="s">
        <v>191</v>
      </c>
      <c r="K828" t="s">
        <v>1286</v>
      </c>
      <c r="L828" t="s">
        <v>1287</v>
      </c>
      <c r="M828" t="s">
        <v>1288</v>
      </c>
      <c r="N828">
        <v>11</v>
      </c>
      <c r="O828" t="s">
        <v>749</v>
      </c>
      <c r="P828" t="s">
        <v>2119</v>
      </c>
    </row>
    <row r="829" spans="1:16" x14ac:dyDescent="0.25">
      <c r="A829" t="s">
        <v>1013</v>
      </c>
      <c r="B829">
        <v>39</v>
      </c>
      <c r="C829" t="s">
        <v>1283</v>
      </c>
      <c r="D829">
        <v>11</v>
      </c>
      <c r="E829" t="s">
        <v>1284</v>
      </c>
      <c r="F829">
        <v>84</v>
      </c>
      <c r="G829" t="s">
        <v>1285</v>
      </c>
      <c r="H829" t="s">
        <v>191</v>
      </c>
      <c r="J829" t="s">
        <v>191</v>
      </c>
      <c r="K829" t="s">
        <v>1286</v>
      </c>
      <c r="L829" t="s">
        <v>1287</v>
      </c>
      <c r="M829" t="s">
        <v>1288</v>
      </c>
      <c r="N829">
        <v>11</v>
      </c>
      <c r="O829" t="s">
        <v>749</v>
      </c>
      <c r="P829" t="s">
        <v>2120</v>
      </c>
    </row>
    <row r="830" spans="1:16" x14ac:dyDescent="0.25">
      <c r="A830" t="s">
        <v>1013</v>
      </c>
      <c r="B830">
        <v>40</v>
      </c>
      <c r="C830" t="s">
        <v>1283</v>
      </c>
      <c r="D830">
        <v>11</v>
      </c>
      <c r="E830" t="s">
        <v>1284</v>
      </c>
      <c r="F830">
        <v>85</v>
      </c>
      <c r="G830" t="s">
        <v>1285</v>
      </c>
      <c r="H830" t="s">
        <v>191</v>
      </c>
      <c r="J830" t="s">
        <v>191</v>
      </c>
      <c r="K830" t="s">
        <v>1286</v>
      </c>
      <c r="L830" t="s">
        <v>1287</v>
      </c>
      <c r="M830" t="s">
        <v>1288</v>
      </c>
      <c r="N830">
        <v>11</v>
      </c>
      <c r="O830" t="s">
        <v>749</v>
      </c>
      <c r="P830" t="s">
        <v>2121</v>
      </c>
    </row>
    <row r="831" spans="1:16" x14ac:dyDescent="0.25">
      <c r="A831" t="s">
        <v>1013</v>
      </c>
      <c r="B831">
        <v>41</v>
      </c>
      <c r="C831" t="s">
        <v>1283</v>
      </c>
      <c r="D831">
        <v>11</v>
      </c>
      <c r="E831" t="s">
        <v>1284</v>
      </c>
      <c r="F831">
        <v>85</v>
      </c>
      <c r="G831" t="s">
        <v>1285</v>
      </c>
      <c r="H831" t="s">
        <v>191</v>
      </c>
      <c r="J831" t="s">
        <v>191</v>
      </c>
      <c r="K831" t="s">
        <v>1286</v>
      </c>
      <c r="L831" t="s">
        <v>1287</v>
      </c>
      <c r="M831" t="s">
        <v>1288</v>
      </c>
      <c r="N831">
        <v>11</v>
      </c>
      <c r="O831" t="s">
        <v>749</v>
      </c>
      <c r="P831" t="s">
        <v>2122</v>
      </c>
    </row>
    <row r="832" spans="1:16" x14ac:dyDescent="0.25">
      <c r="A832" t="s">
        <v>1013</v>
      </c>
      <c r="B832">
        <v>42</v>
      </c>
      <c r="C832" t="s">
        <v>1283</v>
      </c>
      <c r="D832">
        <v>11</v>
      </c>
      <c r="E832" t="s">
        <v>1284</v>
      </c>
      <c r="F832">
        <v>86</v>
      </c>
      <c r="G832" t="s">
        <v>1285</v>
      </c>
      <c r="H832" t="s">
        <v>191</v>
      </c>
      <c r="J832" t="s">
        <v>191</v>
      </c>
      <c r="K832" t="s">
        <v>1286</v>
      </c>
      <c r="L832" t="s">
        <v>1287</v>
      </c>
      <c r="M832" t="s">
        <v>1288</v>
      </c>
      <c r="N832">
        <v>11</v>
      </c>
      <c r="O832" t="s">
        <v>749</v>
      </c>
      <c r="P832" t="s">
        <v>2123</v>
      </c>
    </row>
    <row r="833" spans="1:16" x14ac:dyDescent="0.25">
      <c r="A833" t="s">
        <v>1013</v>
      </c>
      <c r="B833">
        <v>43</v>
      </c>
      <c r="C833" t="s">
        <v>1283</v>
      </c>
      <c r="D833">
        <v>11</v>
      </c>
      <c r="E833" t="s">
        <v>1284</v>
      </c>
      <c r="F833">
        <v>85</v>
      </c>
      <c r="G833" t="s">
        <v>1285</v>
      </c>
      <c r="H833" t="s">
        <v>191</v>
      </c>
      <c r="J833" t="s">
        <v>191</v>
      </c>
      <c r="K833" t="s">
        <v>1286</v>
      </c>
      <c r="L833" t="s">
        <v>1287</v>
      </c>
      <c r="M833" t="s">
        <v>1288</v>
      </c>
      <c r="N833">
        <v>11</v>
      </c>
      <c r="O833" t="s">
        <v>749</v>
      </c>
      <c r="P833" t="s">
        <v>2124</v>
      </c>
    </row>
    <row r="834" spans="1:16" x14ac:dyDescent="0.25">
      <c r="A834" t="s">
        <v>1013</v>
      </c>
      <c r="B834">
        <v>44</v>
      </c>
      <c r="C834" t="s">
        <v>1283</v>
      </c>
      <c r="D834">
        <v>11</v>
      </c>
      <c r="E834" t="s">
        <v>1284</v>
      </c>
      <c r="F834">
        <v>84</v>
      </c>
      <c r="G834" t="s">
        <v>1285</v>
      </c>
      <c r="H834" t="s">
        <v>191</v>
      </c>
      <c r="J834" t="s">
        <v>191</v>
      </c>
      <c r="K834" t="s">
        <v>1286</v>
      </c>
      <c r="L834" t="s">
        <v>1287</v>
      </c>
      <c r="M834" t="s">
        <v>1288</v>
      </c>
      <c r="N834">
        <v>11</v>
      </c>
      <c r="O834" t="s">
        <v>749</v>
      </c>
      <c r="P834" t="s">
        <v>2125</v>
      </c>
    </row>
    <row r="835" spans="1:16" x14ac:dyDescent="0.25">
      <c r="A835" t="s">
        <v>1013</v>
      </c>
      <c r="B835">
        <v>45</v>
      </c>
      <c r="C835" t="s">
        <v>1283</v>
      </c>
      <c r="D835">
        <v>11</v>
      </c>
      <c r="E835" t="s">
        <v>1284</v>
      </c>
      <c r="F835">
        <v>84</v>
      </c>
      <c r="G835" t="s">
        <v>1285</v>
      </c>
      <c r="H835" t="s">
        <v>191</v>
      </c>
      <c r="J835" t="s">
        <v>191</v>
      </c>
      <c r="K835" t="s">
        <v>1286</v>
      </c>
      <c r="L835" t="s">
        <v>1287</v>
      </c>
      <c r="M835" t="s">
        <v>1288</v>
      </c>
      <c r="N835">
        <v>11</v>
      </c>
      <c r="O835" t="s">
        <v>749</v>
      </c>
      <c r="P835" t="s">
        <v>2126</v>
      </c>
    </row>
    <row r="836" spans="1:16" x14ac:dyDescent="0.25">
      <c r="A836" t="s">
        <v>1013</v>
      </c>
      <c r="B836">
        <v>46</v>
      </c>
      <c r="C836" t="s">
        <v>1283</v>
      </c>
      <c r="D836">
        <v>11</v>
      </c>
      <c r="E836" t="s">
        <v>1284</v>
      </c>
      <c r="F836">
        <v>85</v>
      </c>
      <c r="G836" t="s">
        <v>1285</v>
      </c>
      <c r="H836" t="s">
        <v>191</v>
      </c>
      <c r="J836" t="s">
        <v>191</v>
      </c>
      <c r="K836" t="s">
        <v>1286</v>
      </c>
      <c r="L836" t="s">
        <v>1287</v>
      </c>
      <c r="M836" t="s">
        <v>1288</v>
      </c>
      <c r="N836">
        <v>11</v>
      </c>
      <c r="O836" t="s">
        <v>749</v>
      </c>
      <c r="P836" t="s">
        <v>2127</v>
      </c>
    </row>
    <row r="837" spans="1:16" x14ac:dyDescent="0.25">
      <c r="A837" t="s">
        <v>1013</v>
      </c>
      <c r="B837">
        <v>47</v>
      </c>
      <c r="C837" t="s">
        <v>1283</v>
      </c>
      <c r="D837">
        <v>11</v>
      </c>
      <c r="E837" t="s">
        <v>1284</v>
      </c>
      <c r="F837">
        <v>85</v>
      </c>
      <c r="G837" t="s">
        <v>1285</v>
      </c>
      <c r="H837" t="s">
        <v>191</v>
      </c>
      <c r="J837" t="s">
        <v>191</v>
      </c>
      <c r="K837" t="s">
        <v>1286</v>
      </c>
      <c r="L837" t="s">
        <v>1287</v>
      </c>
      <c r="M837" t="s">
        <v>1288</v>
      </c>
      <c r="N837">
        <v>11</v>
      </c>
      <c r="O837" t="s">
        <v>749</v>
      </c>
      <c r="P837" t="s">
        <v>2128</v>
      </c>
    </row>
    <row r="838" spans="1:16" x14ac:dyDescent="0.25">
      <c r="A838" t="s">
        <v>1013</v>
      </c>
      <c r="B838">
        <v>48</v>
      </c>
      <c r="C838" t="s">
        <v>1283</v>
      </c>
      <c r="D838">
        <v>11</v>
      </c>
      <c r="E838" t="s">
        <v>1284</v>
      </c>
      <c r="F838">
        <v>84</v>
      </c>
      <c r="G838" t="s">
        <v>1285</v>
      </c>
      <c r="H838" t="s">
        <v>191</v>
      </c>
      <c r="J838" t="s">
        <v>191</v>
      </c>
      <c r="K838" t="s">
        <v>1286</v>
      </c>
      <c r="L838" t="s">
        <v>1287</v>
      </c>
      <c r="M838" t="s">
        <v>1288</v>
      </c>
      <c r="N838">
        <v>11</v>
      </c>
      <c r="O838" t="s">
        <v>749</v>
      </c>
      <c r="P838" t="s">
        <v>2129</v>
      </c>
    </row>
    <row r="839" spans="1:16" x14ac:dyDescent="0.25">
      <c r="A839" t="s">
        <v>1013</v>
      </c>
      <c r="B839">
        <v>49</v>
      </c>
      <c r="C839" t="s">
        <v>1283</v>
      </c>
      <c r="D839">
        <v>11</v>
      </c>
      <c r="E839" t="s">
        <v>1284</v>
      </c>
      <c r="F839">
        <v>84</v>
      </c>
      <c r="G839" t="s">
        <v>1285</v>
      </c>
      <c r="H839" t="s">
        <v>191</v>
      </c>
      <c r="J839" t="s">
        <v>191</v>
      </c>
      <c r="K839" t="s">
        <v>1286</v>
      </c>
      <c r="L839" t="s">
        <v>1287</v>
      </c>
      <c r="M839" t="s">
        <v>1288</v>
      </c>
      <c r="N839">
        <v>11</v>
      </c>
      <c r="O839" t="s">
        <v>749</v>
      </c>
      <c r="P839" t="s">
        <v>2130</v>
      </c>
    </row>
    <row r="840" spans="1:16" x14ac:dyDescent="0.25">
      <c r="A840" t="s">
        <v>1013</v>
      </c>
      <c r="B840">
        <v>50</v>
      </c>
      <c r="C840" t="s">
        <v>1283</v>
      </c>
      <c r="D840">
        <v>11</v>
      </c>
      <c r="E840" t="s">
        <v>1284</v>
      </c>
      <c r="F840">
        <v>83</v>
      </c>
      <c r="G840" t="s">
        <v>1285</v>
      </c>
      <c r="H840" t="s">
        <v>191</v>
      </c>
      <c r="J840" t="s">
        <v>191</v>
      </c>
      <c r="K840" t="s">
        <v>1286</v>
      </c>
      <c r="L840" t="s">
        <v>1287</v>
      </c>
      <c r="M840" t="s">
        <v>1288</v>
      </c>
      <c r="N840">
        <v>11</v>
      </c>
      <c r="O840" t="s">
        <v>749</v>
      </c>
      <c r="P840" t="s">
        <v>2131</v>
      </c>
    </row>
    <row r="841" spans="1:16" x14ac:dyDescent="0.25">
      <c r="A841" t="s">
        <v>1013</v>
      </c>
      <c r="B841">
        <v>51</v>
      </c>
      <c r="C841" t="s">
        <v>1283</v>
      </c>
      <c r="D841">
        <v>11</v>
      </c>
      <c r="E841" t="s">
        <v>1284</v>
      </c>
      <c r="F841">
        <v>84</v>
      </c>
      <c r="G841" t="s">
        <v>1285</v>
      </c>
      <c r="H841" t="s">
        <v>191</v>
      </c>
      <c r="J841" t="s">
        <v>191</v>
      </c>
      <c r="K841" t="s">
        <v>1286</v>
      </c>
      <c r="L841" t="s">
        <v>1287</v>
      </c>
      <c r="M841" t="s">
        <v>1288</v>
      </c>
      <c r="N841">
        <v>11</v>
      </c>
      <c r="O841" t="s">
        <v>749</v>
      </c>
      <c r="P841" t="s">
        <v>2132</v>
      </c>
    </row>
    <row r="842" spans="1:16" x14ac:dyDescent="0.25">
      <c r="A842" t="s">
        <v>1013</v>
      </c>
      <c r="B842">
        <v>52</v>
      </c>
      <c r="C842" t="s">
        <v>1283</v>
      </c>
      <c r="D842">
        <v>11</v>
      </c>
      <c r="E842" t="s">
        <v>1284</v>
      </c>
      <c r="F842">
        <v>85</v>
      </c>
      <c r="G842" t="s">
        <v>1285</v>
      </c>
      <c r="H842" t="s">
        <v>191</v>
      </c>
      <c r="J842" t="s">
        <v>191</v>
      </c>
      <c r="K842" t="s">
        <v>1286</v>
      </c>
      <c r="L842" t="s">
        <v>1287</v>
      </c>
      <c r="M842" t="s">
        <v>1288</v>
      </c>
      <c r="N842">
        <v>11</v>
      </c>
      <c r="O842" t="s">
        <v>749</v>
      </c>
      <c r="P842" t="s">
        <v>2133</v>
      </c>
    </row>
    <row r="843" spans="1:16" x14ac:dyDescent="0.25">
      <c r="A843" t="s">
        <v>1013</v>
      </c>
      <c r="B843">
        <v>53</v>
      </c>
      <c r="C843" t="s">
        <v>1283</v>
      </c>
      <c r="D843">
        <v>11</v>
      </c>
      <c r="E843" t="s">
        <v>1284</v>
      </c>
      <c r="F843">
        <v>85</v>
      </c>
      <c r="G843" t="s">
        <v>1285</v>
      </c>
      <c r="H843" t="s">
        <v>191</v>
      </c>
      <c r="J843" t="s">
        <v>191</v>
      </c>
      <c r="K843" t="s">
        <v>1286</v>
      </c>
      <c r="L843" t="s">
        <v>1287</v>
      </c>
      <c r="M843" t="s">
        <v>1288</v>
      </c>
      <c r="N843">
        <v>11</v>
      </c>
      <c r="O843" t="s">
        <v>749</v>
      </c>
      <c r="P843" t="s">
        <v>2134</v>
      </c>
    </row>
    <row r="844" spans="1:16" x14ac:dyDescent="0.25">
      <c r="A844" t="s">
        <v>1013</v>
      </c>
      <c r="B844">
        <v>54</v>
      </c>
      <c r="C844" t="s">
        <v>1283</v>
      </c>
      <c r="D844">
        <v>11</v>
      </c>
      <c r="E844" t="s">
        <v>1284</v>
      </c>
      <c r="F844">
        <v>84</v>
      </c>
      <c r="G844" t="s">
        <v>1285</v>
      </c>
      <c r="H844" t="s">
        <v>191</v>
      </c>
      <c r="J844" t="s">
        <v>191</v>
      </c>
      <c r="K844" t="s">
        <v>1286</v>
      </c>
      <c r="L844" t="s">
        <v>1287</v>
      </c>
      <c r="M844" t="s">
        <v>1288</v>
      </c>
      <c r="N844">
        <v>11</v>
      </c>
      <c r="O844" t="s">
        <v>749</v>
      </c>
      <c r="P844" t="s">
        <v>2135</v>
      </c>
    </row>
    <row r="845" spans="1:16" x14ac:dyDescent="0.25">
      <c r="A845" t="s">
        <v>1013</v>
      </c>
      <c r="B845">
        <v>55</v>
      </c>
      <c r="C845" t="s">
        <v>1283</v>
      </c>
      <c r="D845">
        <v>11</v>
      </c>
      <c r="E845" t="s">
        <v>1284</v>
      </c>
      <c r="F845">
        <v>84</v>
      </c>
      <c r="G845" t="s">
        <v>1285</v>
      </c>
      <c r="H845" t="s">
        <v>191</v>
      </c>
      <c r="J845" t="s">
        <v>191</v>
      </c>
      <c r="K845" t="s">
        <v>1286</v>
      </c>
      <c r="L845" t="s">
        <v>1287</v>
      </c>
      <c r="M845" t="s">
        <v>1288</v>
      </c>
      <c r="N845">
        <v>11</v>
      </c>
      <c r="O845" t="s">
        <v>749</v>
      </c>
      <c r="P845" t="s">
        <v>2136</v>
      </c>
    </row>
    <row r="846" spans="1:16" x14ac:dyDescent="0.25">
      <c r="A846" t="s">
        <v>1013</v>
      </c>
      <c r="B846">
        <v>56</v>
      </c>
      <c r="C846" t="s">
        <v>1283</v>
      </c>
      <c r="D846">
        <v>11</v>
      </c>
      <c r="E846" t="s">
        <v>1284</v>
      </c>
      <c r="F846">
        <v>84</v>
      </c>
      <c r="G846" t="s">
        <v>1285</v>
      </c>
      <c r="H846" t="s">
        <v>191</v>
      </c>
      <c r="J846" t="s">
        <v>191</v>
      </c>
      <c r="K846" t="s">
        <v>1286</v>
      </c>
      <c r="L846" t="s">
        <v>1287</v>
      </c>
      <c r="M846" t="s">
        <v>1288</v>
      </c>
      <c r="N846">
        <v>11</v>
      </c>
      <c r="O846" t="s">
        <v>749</v>
      </c>
      <c r="P846" t="s">
        <v>2137</v>
      </c>
    </row>
    <row r="847" spans="1:16" x14ac:dyDescent="0.25">
      <c r="A847" t="s">
        <v>1013</v>
      </c>
      <c r="B847">
        <v>57</v>
      </c>
      <c r="C847" t="s">
        <v>1283</v>
      </c>
      <c r="D847">
        <v>11</v>
      </c>
      <c r="E847" t="s">
        <v>1284</v>
      </c>
      <c r="F847">
        <v>84</v>
      </c>
      <c r="G847" t="s">
        <v>1285</v>
      </c>
      <c r="H847" t="s">
        <v>191</v>
      </c>
      <c r="J847" t="s">
        <v>191</v>
      </c>
      <c r="K847" t="s">
        <v>1286</v>
      </c>
      <c r="L847" t="s">
        <v>1287</v>
      </c>
      <c r="M847" t="s">
        <v>1288</v>
      </c>
      <c r="N847">
        <v>11</v>
      </c>
      <c r="O847" t="s">
        <v>749</v>
      </c>
      <c r="P847" t="s">
        <v>2138</v>
      </c>
    </row>
    <row r="848" spans="1:16" x14ac:dyDescent="0.25">
      <c r="A848" t="s">
        <v>1013</v>
      </c>
      <c r="B848">
        <v>58</v>
      </c>
      <c r="C848" t="s">
        <v>1283</v>
      </c>
      <c r="D848">
        <v>11</v>
      </c>
      <c r="E848" t="s">
        <v>1284</v>
      </c>
      <c r="F848">
        <v>85</v>
      </c>
      <c r="G848" t="s">
        <v>1285</v>
      </c>
      <c r="H848" t="s">
        <v>191</v>
      </c>
      <c r="J848" t="s">
        <v>191</v>
      </c>
      <c r="K848" t="s">
        <v>1286</v>
      </c>
      <c r="L848" t="s">
        <v>1287</v>
      </c>
      <c r="M848" t="s">
        <v>1288</v>
      </c>
      <c r="N848">
        <v>11</v>
      </c>
      <c r="O848" t="s">
        <v>749</v>
      </c>
      <c r="P848" t="s">
        <v>2139</v>
      </c>
    </row>
    <row r="849" spans="1:16" x14ac:dyDescent="0.25">
      <c r="A849" t="s">
        <v>1013</v>
      </c>
      <c r="B849">
        <v>59</v>
      </c>
      <c r="C849" t="s">
        <v>1283</v>
      </c>
      <c r="D849">
        <v>11</v>
      </c>
      <c r="E849" t="s">
        <v>1284</v>
      </c>
      <c r="F849">
        <v>84</v>
      </c>
      <c r="G849" t="s">
        <v>1285</v>
      </c>
      <c r="H849" t="s">
        <v>191</v>
      </c>
      <c r="J849" t="s">
        <v>191</v>
      </c>
      <c r="K849" t="s">
        <v>1286</v>
      </c>
      <c r="L849" t="s">
        <v>1287</v>
      </c>
      <c r="M849" t="s">
        <v>1288</v>
      </c>
      <c r="N849">
        <v>11</v>
      </c>
      <c r="O849" t="s">
        <v>749</v>
      </c>
      <c r="P849" t="s">
        <v>2140</v>
      </c>
    </row>
    <row r="850" spans="1:16" x14ac:dyDescent="0.25">
      <c r="A850" t="s">
        <v>1013</v>
      </c>
      <c r="B850">
        <v>60</v>
      </c>
      <c r="C850" t="s">
        <v>1283</v>
      </c>
      <c r="D850">
        <v>11</v>
      </c>
      <c r="E850" t="s">
        <v>1284</v>
      </c>
      <c r="F850">
        <v>85</v>
      </c>
      <c r="G850" t="s">
        <v>1285</v>
      </c>
      <c r="H850" t="s">
        <v>191</v>
      </c>
      <c r="J850" t="s">
        <v>191</v>
      </c>
      <c r="K850" t="s">
        <v>1286</v>
      </c>
      <c r="L850" t="s">
        <v>1287</v>
      </c>
      <c r="M850" t="s">
        <v>1288</v>
      </c>
      <c r="N850">
        <v>11</v>
      </c>
      <c r="O850" t="s">
        <v>749</v>
      </c>
      <c r="P850" t="s">
        <v>2141</v>
      </c>
    </row>
    <row r="851" spans="1:16" x14ac:dyDescent="0.25">
      <c r="A851" t="s">
        <v>1013</v>
      </c>
      <c r="B851">
        <v>61</v>
      </c>
      <c r="C851" t="s">
        <v>1283</v>
      </c>
      <c r="D851">
        <v>11</v>
      </c>
      <c r="E851" t="s">
        <v>1284</v>
      </c>
      <c r="F851">
        <v>85</v>
      </c>
      <c r="G851" t="s">
        <v>1285</v>
      </c>
      <c r="H851" t="s">
        <v>191</v>
      </c>
      <c r="J851" t="s">
        <v>191</v>
      </c>
      <c r="K851" t="s">
        <v>1286</v>
      </c>
      <c r="L851" t="s">
        <v>1287</v>
      </c>
      <c r="M851" t="s">
        <v>1288</v>
      </c>
      <c r="N851">
        <v>11</v>
      </c>
      <c r="O851" t="s">
        <v>749</v>
      </c>
      <c r="P851" t="s">
        <v>2142</v>
      </c>
    </row>
    <row r="852" spans="1:16" x14ac:dyDescent="0.25">
      <c r="A852" t="s">
        <v>1013</v>
      </c>
      <c r="B852">
        <v>62</v>
      </c>
      <c r="C852" t="s">
        <v>1283</v>
      </c>
      <c r="D852">
        <v>11</v>
      </c>
      <c r="E852" t="s">
        <v>1284</v>
      </c>
      <c r="F852">
        <v>84</v>
      </c>
      <c r="G852" t="s">
        <v>1285</v>
      </c>
      <c r="H852" t="s">
        <v>191</v>
      </c>
      <c r="J852" t="s">
        <v>191</v>
      </c>
      <c r="K852" t="s">
        <v>1286</v>
      </c>
      <c r="L852" t="s">
        <v>1287</v>
      </c>
      <c r="M852" t="s">
        <v>1288</v>
      </c>
      <c r="N852">
        <v>11</v>
      </c>
      <c r="O852" t="s">
        <v>749</v>
      </c>
      <c r="P852" t="s">
        <v>2143</v>
      </c>
    </row>
    <row r="853" spans="1:16" x14ac:dyDescent="0.25">
      <c r="A853" t="s">
        <v>1013</v>
      </c>
      <c r="B853">
        <v>63</v>
      </c>
      <c r="C853" t="s">
        <v>1283</v>
      </c>
      <c r="D853">
        <v>11</v>
      </c>
      <c r="E853" t="s">
        <v>1284</v>
      </c>
      <c r="F853">
        <v>84</v>
      </c>
      <c r="G853" t="s">
        <v>1285</v>
      </c>
      <c r="H853" t="s">
        <v>191</v>
      </c>
      <c r="J853" t="s">
        <v>191</v>
      </c>
      <c r="K853" t="s">
        <v>1286</v>
      </c>
      <c r="L853" t="s">
        <v>1287</v>
      </c>
      <c r="M853" t="s">
        <v>1288</v>
      </c>
      <c r="N853">
        <v>11</v>
      </c>
      <c r="O853" t="s">
        <v>749</v>
      </c>
      <c r="P853" t="s">
        <v>2144</v>
      </c>
    </row>
    <row r="854" spans="1:16" x14ac:dyDescent="0.25">
      <c r="A854" t="s">
        <v>1013</v>
      </c>
      <c r="B854">
        <v>64</v>
      </c>
      <c r="C854" t="s">
        <v>1283</v>
      </c>
      <c r="D854">
        <v>11</v>
      </c>
      <c r="E854" t="s">
        <v>1284</v>
      </c>
      <c r="F854">
        <v>85</v>
      </c>
      <c r="G854" t="s">
        <v>1285</v>
      </c>
      <c r="H854" t="s">
        <v>191</v>
      </c>
      <c r="J854" t="s">
        <v>191</v>
      </c>
      <c r="K854" t="s">
        <v>1286</v>
      </c>
      <c r="L854" t="s">
        <v>1287</v>
      </c>
      <c r="M854" t="s">
        <v>1288</v>
      </c>
      <c r="N854">
        <v>11</v>
      </c>
      <c r="O854" t="s">
        <v>749</v>
      </c>
      <c r="P854" t="s">
        <v>2145</v>
      </c>
    </row>
    <row r="855" spans="1:16" x14ac:dyDescent="0.25">
      <c r="A855" t="s">
        <v>1013</v>
      </c>
      <c r="B855">
        <v>65</v>
      </c>
      <c r="C855" t="s">
        <v>1283</v>
      </c>
      <c r="D855">
        <v>11</v>
      </c>
      <c r="E855" t="s">
        <v>1284</v>
      </c>
      <c r="F855">
        <v>85</v>
      </c>
      <c r="G855" t="s">
        <v>1285</v>
      </c>
      <c r="H855" t="s">
        <v>191</v>
      </c>
      <c r="J855" t="s">
        <v>191</v>
      </c>
      <c r="K855" t="s">
        <v>1286</v>
      </c>
      <c r="L855" t="s">
        <v>1287</v>
      </c>
      <c r="M855" t="s">
        <v>1288</v>
      </c>
      <c r="N855">
        <v>11</v>
      </c>
      <c r="O855" t="s">
        <v>749</v>
      </c>
      <c r="P855" t="s">
        <v>2146</v>
      </c>
    </row>
    <row r="856" spans="1:16" x14ac:dyDescent="0.25">
      <c r="A856" t="s">
        <v>1013</v>
      </c>
      <c r="B856">
        <v>66</v>
      </c>
      <c r="C856" t="s">
        <v>1283</v>
      </c>
      <c r="D856">
        <v>11</v>
      </c>
      <c r="E856" t="s">
        <v>1284</v>
      </c>
      <c r="F856">
        <v>85</v>
      </c>
      <c r="G856" t="s">
        <v>1285</v>
      </c>
      <c r="H856" t="s">
        <v>191</v>
      </c>
      <c r="J856" t="s">
        <v>191</v>
      </c>
      <c r="K856" t="s">
        <v>1286</v>
      </c>
      <c r="L856" t="s">
        <v>1287</v>
      </c>
      <c r="M856" t="s">
        <v>1288</v>
      </c>
      <c r="N856">
        <v>11</v>
      </c>
      <c r="O856" t="s">
        <v>749</v>
      </c>
      <c r="P856" t="s">
        <v>2147</v>
      </c>
    </row>
    <row r="857" spans="1:16" x14ac:dyDescent="0.25">
      <c r="A857" t="s">
        <v>1013</v>
      </c>
      <c r="B857">
        <v>67</v>
      </c>
      <c r="C857" t="s">
        <v>1283</v>
      </c>
      <c r="D857">
        <v>11</v>
      </c>
      <c r="E857" t="s">
        <v>1284</v>
      </c>
      <c r="F857">
        <v>84</v>
      </c>
      <c r="G857" t="s">
        <v>1285</v>
      </c>
      <c r="H857" t="s">
        <v>191</v>
      </c>
      <c r="J857" t="s">
        <v>191</v>
      </c>
      <c r="K857" t="s">
        <v>1286</v>
      </c>
      <c r="L857" t="s">
        <v>1287</v>
      </c>
      <c r="M857" t="s">
        <v>1288</v>
      </c>
      <c r="N857">
        <v>11</v>
      </c>
      <c r="O857" t="s">
        <v>749</v>
      </c>
      <c r="P857" t="s">
        <v>2148</v>
      </c>
    </row>
    <row r="858" spans="1:16" x14ac:dyDescent="0.25">
      <c r="A858" t="s">
        <v>1013</v>
      </c>
      <c r="B858">
        <v>68</v>
      </c>
      <c r="C858" t="s">
        <v>1283</v>
      </c>
      <c r="D858">
        <v>11</v>
      </c>
      <c r="E858" t="s">
        <v>1284</v>
      </c>
      <c r="F858">
        <v>85</v>
      </c>
      <c r="G858" t="s">
        <v>1285</v>
      </c>
      <c r="H858" t="s">
        <v>191</v>
      </c>
      <c r="J858" t="s">
        <v>191</v>
      </c>
      <c r="K858" t="s">
        <v>1286</v>
      </c>
      <c r="L858" t="s">
        <v>1287</v>
      </c>
      <c r="M858" t="s">
        <v>1288</v>
      </c>
      <c r="N858">
        <v>11</v>
      </c>
      <c r="O858" t="s">
        <v>749</v>
      </c>
      <c r="P858" t="s">
        <v>2149</v>
      </c>
    </row>
    <row r="859" spans="1:16" x14ac:dyDescent="0.25">
      <c r="A859" t="s">
        <v>1013</v>
      </c>
      <c r="B859">
        <v>69</v>
      </c>
      <c r="C859" t="s">
        <v>1283</v>
      </c>
      <c r="D859">
        <v>11</v>
      </c>
      <c r="E859" t="s">
        <v>1284</v>
      </c>
      <c r="F859">
        <v>85</v>
      </c>
      <c r="G859" t="s">
        <v>1285</v>
      </c>
      <c r="H859" t="s">
        <v>191</v>
      </c>
      <c r="J859" t="s">
        <v>191</v>
      </c>
      <c r="K859" t="s">
        <v>1286</v>
      </c>
      <c r="L859" t="s">
        <v>1287</v>
      </c>
      <c r="M859" t="s">
        <v>1288</v>
      </c>
      <c r="N859">
        <v>11</v>
      </c>
      <c r="O859" t="s">
        <v>749</v>
      </c>
      <c r="P859" t="s">
        <v>2150</v>
      </c>
    </row>
    <row r="860" spans="1:16" x14ac:dyDescent="0.25">
      <c r="A860" t="s">
        <v>1013</v>
      </c>
      <c r="B860">
        <v>70</v>
      </c>
      <c r="C860" t="s">
        <v>1283</v>
      </c>
      <c r="D860">
        <v>11</v>
      </c>
      <c r="E860" t="s">
        <v>1284</v>
      </c>
      <c r="F860">
        <v>85</v>
      </c>
      <c r="G860" t="s">
        <v>1285</v>
      </c>
      <c r="H860" t="s">
        <v>191</v>
      </c>
      <c r="J860" t="s">
        <v>191</v>
      </c>
      <c r="K860" t="s">
        <v>1286</v>
      </c>
      <c r="L860" t="s">
        <v>1287</v>
      </c>
      <c r="M860" t="s">
        <v>1288</v>
      </c>
      <c r="N860">
        <v>11</v>
      </c>
      <c r="O860" t="s">
        <v>749</v>
      </c>
      <c r="P860" t="s">
        <v>2151</v>
      </c>
    </row>
    <row r="861" spans="1:16" x14ac:dyDescent="0.25">
      <c r="A861" t="s">
        <v>1013</v>
      </c>
      <c r="B861">
        <v>71</v>
      </c>
      <c r="C861" t="s">
        <v>1283</v>
      </c>
      <c r="D861">
        <v>11</v>
      </c>
      <c r="E861" t="s">
        <v>1284</v>
      </c>
      <c r="F861">
        <v>85</v>
      </c>
      <c r="G861" t="s">
        <v>1285</v>
      </c>
      <c r="H861" t="s">
        <v>191</v>
      </c>
      <c r="J861" t="s">
        <v>191</v>
      </c>
      <c r="K861" t="s">
        <v>1286</v>
      </c>
      <c r="L861" t="s">
        <v>1287</v>
      </c>
      <c r="M861" t="s">
        <v>1288</v>
      </c>
      <c r="N861">
        <v>11</v>
      </c>
      <c r="O861" t="s">
        <v>749</v>
      </c>
      <c r="P861" t="s">
        <v>2152</v>
      </c>
    </row>
    <row r="862" spans="1:16" x14ac:dyDescent="0.25">
      <c r="A862" t="s">
        <v>1013</v>
      </c>
      <c r="B862">
        <v>72</v>
      </c>
      <c r="C862" t="s">
        <v>1283</v>
      </c>
      <c r="D862">
        <v>11</v>
      </c>
      <c r="E862" t="s">
        <v>1284</v>
      </c>
      <c r="F862">
        <v>84</v>
      </c>
      <c r="G862" t="s">
        <v>1285</v>
      </c>
      <c r="H862" t="s">
        <v>191</v>
      </c>
      <c r="J862" t="s">
        <v>191</v>
      </c>
      <c r="K862" t="s">
        <v>1286</v>
      </c>
      <c r="L862" t="s">
        <v>1287</v>
      </c>
      <c r="M862" t="s">
        <v>1288</v>
      </c>
      <c r="N862">
        <v>11</v>
      </c>
      <c r="O862" t="s">
        <v>749</v>
      </c>
      <c r="P862" t="s">
        <v>2153</v>
      </c>
    </row>
    <row r="863" spans="1:16" x14ac:dyDescent="0.25">
      <c r="A863" t="s">
        <v>1013</v>
      </c>
      <c r="B863">
        <v>73</v>
      </c>
      <c r="C863" t="s">
        <v>1283</v>
      </c>
      <c r="D863">
        <v>11</v>
      </c>
      <c r="E863" t="s">
        <v>1284</v>
      </c>
      <c r="F863">
        <v>85</v>
      </c>
      <c r="G863" t="s">
        <v>1285</v>
      </c>
      <c r="H863" t="s">
        <v>191</v>
      </c>
      <c r="J863" t="s">
        <v>191</v>
      </c>
      <c r="K863" t="s">
        <v>1286</v>
      </c>
      <c r="L863" t="s">
        <v>1287</v>
      </c>
      <c r="M863" t="s">
        <v>1288</v>
      </c>
      <c r="N863">
        <v>11</v>
      </c>
      <c r="O863" t="s">
        <v>749</v>
      </c>
      <c r="P863" t="s">
        <v>2154</v>
      </c>
    </row>
    <row r="864" spans="1:16" x14ac:dyDescent="0.25">
      <c r="A864" t="s">
        <v>1013</v>
      </c>
      <c r="B864">
        <v>74</v>
      </c>
      <c r="C864" t="s">
        <v>1283</v>
      </c>
      <c r="D864">
        <v>11</v>
      </c>
      <c r="E864" t="s">
        <v>1284</v>
      </c>
      <c r="F864">
        <v>85</v>
      </c>
      <c r="G864" t="s">
        <v>1285</v>
      </c>
      <c r="H864" t="s">
        <v>191</v>
      </c>
      <c r="J864" t="s">
        <v>191</v>
      </c>
      <c r="K864" t="s">
        <v>1286</v>
      </c>
      <c r="L864" t="s">
        <v>1287</v>
      </c>
      <c r="M864" t="s">
        <v>1288</v>
      </c>
      <c r="N864">
        <v>11</v>
      </c>
      <c r="O864" t="s">
        <v>749</v>
      </c>
      <c r="P864" t="s">
        <v>2155</v>
      </c>
    </row>
    <row r="865" spans="1:16" x14ac:dyDescent="0.25">
      <c r="A865" t="s">
        <v>1013</v>
      </c>
      <c r="B865">
        <v>75</v>
      </c>
      <c r="C865" t="s">
        <v>1283</v>
      </c>
      <c r="D865">
        <v>11</v>
      </c>
      <c r="E865" t="s">
        <v>1284</v>
      </c>
      <c r="F865">
        <v>84</v>
      </c>
      <c r="G865" t="s">
        <v>1285</v>
      </c>
      <c r="H865" t="s">
        <v>191</v>
      </c>
      <c r="J865" t="s">
        <v>191</v>
      </c>
      <c r="K865" t="s">
        <v>1286</v>
      </c>
      <c r="L865" t="s">
        <v>1287</v>
      </c>
      <c r="M865" t="s">
        <v>1288</v>
      </c>
      <c r="N865">
        <v>11</v>
      </c>
      <c r="O865" t="s">
        <v>749</v>
      </c>
      <c r="P865" t="s">
        <v>2156</v>
      </c>
    </row>
    <row r="866" spans="1:16" x14ac:dyDescent="0.25">
      <c r="A866" t="s">
        <v>1013</v>
      </c>
      <c r="B866">
        <v>76</v>
      </c>
      <c r="C866" t="s">
        <v>1283</v>
      </c>
      <c r="D866">
        <v>11</v>
      </c>
      <c r="E866" t="s">
        <v>1284</v>
      </c>
      <c r="F866">
        <v>85</v>
      </c>
      <c r="G866" t="s">
        <v>1285</v>
      </c>
      <c r="H866" t="s">
        <v>191</v>
      </c>
      <c r="J866" t="s">
        <v>191</v>
      </c>
      <c r="K866" t="s">
        <v>1286</v>
      </c>
      <c r="L866" t="s">
        <v>1287</v>
      </c>
      <c r="M866" t="s">
        <v>1288</v>
      </c>
      <c r="N866">
        <v>11</v>
      </c>
      <c r="O866" t="s">
        <v>749</v>
      </c>
      <c r="P866" t="s">
        <v>2157</v>
      </c>
    </row>
    <row r="867" spans="1:16" x14ac:dyDescent="0.25">
      <c r="A867" t="s">
        <v>1013</v>
      </c>
      <c r="B867">
        <v>77</v>
      </c>
      <c r="C867" t="s">
        <v>1283</v>
      </c>
      <c r="D867">
        <v>11</v>
      </c>
      <c r="E867" t="s">
        <v>1284</v>
      </c>
      <c r="F867">
        <v>85</v>
      </c>
      <c r="G867" t="s">
        <v>1285</v>
      </c>
      <c r="H867" t="s">
        <v>191</v>
      </c>
      <c r="J867" t="s">
        <v>191</v>
      </c>
      <c r="K867" t="s">
        <v>1286</v>
      </c>
      <c r="L867" t="s">
        <v>1287</v>
      </c>
      <c r="M867" t="s">
        <v>1288</v>
      </c>
      <c r="N867">
        <v>11</v>
      </c>
      <c r="O867" t="s">
        <v>749</v>
      </c>
      <c r="P867" t="s">
        <v>2158</v>
      </c>
    </row>
    <row r="868" spans="1:16" x14ac:dyDescent="0.25">
      <c r="A868" t="s">
        <v>1013</v>
      </c>
      <c r="B868">
        <v>78</v>
      </c>
      <c r="C868" t="s">
        <v>1283</v>
      </c>
      <c r="D868">
        <v>11</v>
      </c>
      <c r="E868" t="s">
        <v>1284</v>
      </c>
      <c r="F868">
        <v>84</v>
      </c>
      <c r="G868" t="s">
        <v>1285</v>
      </c>
      <c r="H868" t="s">
        <v>191</v>
      </c>
      <c r="J868" t="s">
        <v>191</v>
      </c>
      <c r="K868" t="s">
        <v>1286</v>
      </c>
      <c r="L868" t="s">
        <v>1287</v>
      </c>
      <c r="M868" t="s">
        <v>1288</v>
      </c>
      <c r="N868">
        <v>11</v>
      </c>
      <c r="O868" t="s">
        <v>749</v>
      </c>
      <c r="P868" t="s">
        <v>2159</v>
      </c>
    </row>
    <row r="869" spans="1:16" x14ac:dyDescent="0.25">
      <c r="A869" t="s">
        <v>1013</v>
      </c>
      <c r="B869">
        <v>79</v>
      </c>
      <c r="C869" t="s">
        <v>1283</v>
      </c>
      <c r="D869">
        <v>11</v>
      </c>
      <c r="E869" t="s">
        <v>1284</v>
      </c>
      <c r="F869">
        <v>84</v>
      </c>
      <c r="G869" t="s">
        <v>1285</v>
      </c>
      <c r="H869" t="s">
        <v>191</v>
      </c>
      <c r="J869" t="s">
        <v>191</v>
      </c>
      <c r="K869" t="s">
        <v>1286</v>
      </c>
      <c r="L869" t="s">
        <v>1287</v>
      </c>
      <c r="M869" t="s">
        <v>1288</v>
      </c>
      <c r="N869">
        <v>11</v>
      </c>
      <c r="O869" t="s">
        <v>749</v>
      </c>
      <c r="P869" t="s">
        <v>2160</v>
      </c>
    </row>
    <row r="870" spans="1:16" x14ac:dyDescent="0.25">
      <c r="A870" t="s">
        <v>1013</v>
      </c>
      <c r="B870">
        <v>80</v>
      </c>
      <c r="C870" t="s">
        <v>1283</v>
      </c>
      <c r="D870">
        <v>11</v>
      </c>
      <c r="E870" t="s">
        <v>1284</v>
      </c>
      <c r="F870">
        <v>85</v>
      </c>
      <c r="G870" t="s">
        <v>1285</v>
      </c>
      <c r="H870" t="s">
        <v>191</v>
      </c>
      <c r="J870" t="s">
        <v>191</v>
      </c>
      <c r="K870" t="s">
        <v>1286</v>
      </c>
      <c r="L870" t="s">
        <v>1287</v>
      </c>
      <c r="M870" t="s">
        <v>1288</v>
      </c>
      <c r="N870">
        <v>11</v>
      </c>
      <c r="O870" t="s">
        <v>749</v>
      </c>
      <c r="P870" t="s">
        <v>2161</v>
      </c>
    </row>
    <row r="871" spans="1:16" x14ac:dyDescent="0.25">
      <c r="A871" t="s">
        <v>1013</v>
      </c>
      <c r="B871">
        <v>81</v>
      </c>
      <c r="C871" t="s">
        <v>1283</v>
      </c>
      <c r="D871">
        <v>11</v>
      </c>
      <c r="E871" t="s">
        <v>1284</v>
      </c>
      <c r="F871">
        <v>85</v>
      </c>
      <c r="G871" t="s">
        <v>1285</v>
      </c>
      <c r="H871" t="s">
        <v>191</v>
      </c>
      <c r="J871" t="s">
        <v>191</v>
      </c>
      <c r="K871" t="s">
        <v>1286</v>
      </c>
      <c r="L871" t="s">
        <v>1287</v>
      </c>
      <c r="M871" t="s">
        <v>1288</v>
      </c>
      <c r="N871">
        <v>11</v>
      </c>
      <c r="O871" t="s">
        <v>749</v>
      </c>
      <c r="P871" t="s">
        <v>2162</v>
      </c>
    </row>
    <row r="872" spans="1:16" x14ac:dyDescent="0.25">
      <c r="A872" t="s">
        <v>1013</v>
      </c>
      <c r="B872">
        <v>82</v>
      </c>
      <c r="C872" t="s">
        <v>1283</v>
      </c>
      <c r="D872">
        <v>11</v>
      </c>
      <c r="E872" t="s">
        <v>1284</v>
      </c>
      <c r="F872">
        <v>85</v>
      </c>
      <c r="G872" t="s">
        <v>1285</v>
      </c>
      <c r="H872" t="s">
        <v>191</v>
      </c>
      <c r="J872" t="s">
        <v>191</v>
      </c>
      <c r="K872" t="s">
        <v>1286</v>
      </c>
      <c r="L872" t="s">
        <v>1287</v>
      </c>
      <c r="M872" t="s">
        <v>1288</v>
      </c>
      <c r="N872">
        <v>11</v>
      </c>
      <c r="O872" t="s">
        <v>749</v>
      </c>
      <c r="P872" t="s">
        <v>2163</v>
      </c>
    </row>
    <row r="873" spans="1:16" x14ac:dyDescent="0.25">
      <c r="A873" t="s">
        <v>1013</v>
      </c>
      <c r="B873">
        <v>83</v>
      </c>
      <c r="C873" t="s">
        <v>1283</v>
      </c>
      <c r="D873">
        <v>11</v>
      </c>
      <c r="E873" t="s">
        <v>1284</v>
      </c>
      <c r="F873">
        <v>85</v>
      </c>
      <c r="G873" t="s">
        <v>1285</v>
      </c>
      <c r="H873" t="s">
        <v>191</v>
      </c>
      <c r="J873" t="s">
        <v>191</v>
      </c>
      <c r="K873" t="s">
        <v>1286</v>
      </c>
      <c r="L873" t="s">
        <v>1287</v>
      </c>
      <c r="M873" t="s">
        <v>1288</v>
      </c>
      <c r="N873">
        <v>11</v>
      </c>
      <c r="O873" t="s">
        <v>749</v>
      </c>
      <c r="P873" t="s">
        <v>2164</v>
      </c>
    </row>
    <row r="874" spans="1:16" x14ac:dyDescent="0.25">
      <c r="A874" t="s">
        <v>1013</v>
      </c>
      <c r="B874">
        <v>84</v>
      </c>
      <c r="C874" t="s">
        <v>1283</v>
      </c>
      <c r="D874">
        <v>11</v>
      </c>
      <c r="E874" t="s">
        <v>1284</v>
      </c>
      <c r="F874">
        <v>84</v>
      </c>
      <c r="G874" t="s">
        <v>1285</v>
      </c>
      <c r="H874" t="s">
        <v>191</v>
      </c>
      <c r="J874" t="s">
        <v>191</v>
      </c>
      <c r="K874" t="s">
        <v>1286</v>
      </c>
      <c r="L874" t="s">
        <v>1287</v>
      </c>
      <c r="M874" t="s">
        <v>1288</v>
      </c>
      <c r="N874">
        <v>11</v>
      </c>
      <c r="O874" t="s">
        <v>749</v>
      </c>
      <c r="P874" t="s">
        <v>2165</v>
      </c>
    </row>
    <row r="875" spans="1:16" x14ac:dyDescent="0.25">
      <c r="A875" t="s">
        <v>1013</v>
      </c>
      <c r="B875">
        <v>85</v>
      </c>
      <c r="C875" t="s">
        <v>1283</v>
      </c>
      <c r="D875">
        <v>11</v>
      </c>
      <c r="E875" t="s">
        <v>1284</v>
      </c>
      <c r="F875">
        <v>85</v>
      </c>
      <c r="G875" t="s">
        <v>1285</v>
      </c>
      <c r="H875" t="s">
        <v>191</v>
      </c>
      <c r="J875" t="s">
        <v>191</v>
      </c>
      <c r="K875" t="s">
        <v>1286</v>
      </c>
      <c r="L875" t="s">
        <v>1287</v>
      </c>
      <c r="M875" t="s">
        <v>1288</v>
      </c>
      <c r="N875">
        <v>11</v>
      </c>
      <c r="O875" t="s">
        <v>749</v>
      </c>
      <c r="P875" t="s">
        <v>2166</v>
      </c>
    </row>
    <row r="876" spans="1:16" x14ac:dyDescent="0.25">
      <c r="A876" t="s">
        <v>1013</v>
      </c>
      <c r="B876">
        <v>86</v>
      </c>
      <c r="C876" t="s">
        <v>1283</v>
      </c>
      <c r="D876">
        <v>11</v>
      </c>
      <c r="E876" t="s">
        <v>1284</v>
      </c>
      <c r="F876">
        <v>85</v>
      </c>
      <c r="G876" t="s">
        <v>1285</v>
      </c>
      <c r="H876" t="s">
        <v>191</v>
      </c>
      <c r="J876" t="s">
        <v>191</v>
      </c>
      <c r="K876" t="s">
        <v>1286</v>
      </c>
      <c r="L876" t="s">
        <v>1287</v>
      </c>
      <c r="M876" t="s">
        <v>1288</v>
      </c>
      <c r="N876">
        <v>11</v>
      </c>
      <c r="O876" t="s">
        <v>749</v>
      </c>
      <c r="P876" t="s">
        <v>2167</v>
      </c>
    </row>
    <row r="877" spans="1:16" x14ac:dyDescent="0.25">
      <c r="A877" t="s">
        <v>1013</v>
      </c>
      <c r="B877">
        <v>87</v>
      </c>
      <c r="C877" t="s">
        <v>1283</v>
      </c>
      <c r="D877">
        <v>11</v>
      </c>
      <c r="E877" t="s">
        <v>1284</v>
      </c>
      <c r="F877">
        <v>85</v>
      </c>
      <c r="G877" t="s">
        <v>1285</v>
      </c>
      <c r="H877" t="s">
        <v>191</v>
      </c>
      <c r="J877" t="s">
        <v>191</v>
      </c>
      <c r="K877" t="s">
        <v>1286</v>
      </c>
      <c r="L877" t="s">
        <v>1287</v>
      </c>
      <c r="M877" t="s">
        <v>1288</v>
      </c>
      <c r="N877">
        <v>11</v>
      </c>
      <c r="O877" t="s">
        <v>749</v>
      </c>
      <c r="P877" t="s">
        <v>2168</v>
      </c>
    </row>
    <row r="878" spans="1:16" x14ac:dyDescent="0.25">
      <c r="A878" t="s">
        <v>1013</v>
      </c>
      <c r="B878">
        <v>88</v>
      </c>
      <c r="C878" t="s">
        <v>1283</v>
      </c>
      <c r="D878">
        <v>11</v>
      </c>
      <c r="E878" t="s">
        <v>1284</v>
      </c>
      <c r="F878">
        <v>84</v>
      </c>
      <c r="G878" t="s">
        <v>1285</v>
      </c>
      <c r="H878" t="s">
        <v>191</v>
      </c>
      <c r="J878" t="s">
        <v>191</v>
      </c>
      <c r="K878" t="s">
        <v>1286</v>
      </c>
      <c r="L878" t="s">
        <v>1287</v>
      </c>
      <c r="M878" t="s">
        <v>1288</v>
      </c>
      <c r="N878">
        <v>11</v>
      </c>
      <c r="O878" t="s">
        <v>749</v>
      </c>
      <c r="P878" t="s">
        <v>2169</v>
      </c>
    </row>
    <row r="879" spans="1:16" x14ac:dyDescent="0.25">
      <c r="A879" t="s">
        <v>1013</v>
      </c>
      <c r="B879">
        <v>89</v>
      </c>
      <c r="C879" t="s">
        <v>1283</v>
      </c>
      <c r="D879">
        <v>11</v>
      </c>
      <c r="E879" t="s">
        <v>1284</v>
      </c>
      <c r="F879">
        <v>84</v>
      </c>
      <c r="G879" t="s">
        <v>1285</v>
      </c>
      <c r="H879" t="s">
        <v>191</v>
      </c>
      <c r="J879" t="s">
        <v>191</v>
      </c>
      <c r="K879" t="s">
        <v>1286</v>
      </c>
      <c r="L879" t="s">
        <v>1287</v>
      </c>
      <c r="M879" t="s">
        <v>1288</v>
      </c>
      <c r="N879">
        <v>11</v>
      </c>
      <c r="O879" t="s">
        <v>749</v>
      </c>
      <c r="P879" t="s">
        <v>2170</v>
      </c>
    </row>
    <row r="880" spans="1:16" x14ac:dyDescent="0.25">
      <c r="A880" t="s">
        <v>1013</v>
      </c>
      <c r="B880">
        <v>90</v>
      </c>
      <c r="C880" t="s">
        <v>1283</v>
      </c>
      <c r="D880">
        <v>11</v>
      </c>
      <c r="E880" t="s">
        <v>1284</v>
      </c>
      <c r="F880">
        <v>84</v>
      </c>
      <c r="G880" t="s">
        <v>1285</v>
      </c>
      <c r="H880" t="s">
        <v>191</v>
      </c>
      <c r="J880" t="s">
        <v>191</v>
      </c>
      <c r="K880" t="s">
        <v>1286</v>
      </c>
      <c r="L880" t="s">
        <v>1287</v>
      </c>
      <c r="M880" t="s">
        <v>1288</v>
      </c>
      <c r="N880">
        <v>11</v>
      </c>
      <c r="O880" t="s">
        <v>749</v>
      </c>
      <c r="P880" t="s">
        <v>2171</v>
      </c>
    </row>
    <row r="881" spans="1:16" x14ac:dyDescent="0.25">
      <c r="A881" t="s">
        <v>1013</v>
      </c>
      <c r="B881">
        <v>91</v>
      </c>
      <c r="C881" t="s">
        <v>1283</v>
      </c>
      <c r="D881">
        <v>11</v>
      </c>
      <c r="E881" t="s">
        <v>1284</v>
      </c>
      <c r="F881">
        <v>84</v>
      </c>
      <c r="G881" t="s">
        <v>1285</v>
      </c>
      <c r="H881" t="s">
        <v>191</v>
      </c>
      <c r="J881" t="s">
        <v>191</v>
      </c>
      <c r="K881" t="s">
        <v>1286</v>
      </c>
      <c r="L881" t="s">
        <v>1287</v>
      </c>
      <c r="M881" t="s">
        <v>1288</v>
      </c>
      <c r="N881">
        <v>11</v>
      </c>
      <c r="O881" t="s">
        <v>749</v>
      </c>
      <c r="P881" t="s">
        <v>2172</v>
      </c>
    </row>
    <row r="882" spans="1:16" x14ac:dyDescent="0.25">
      <c r="A882" t="s">
        <v>1013</v>
      </c>
      <c r="B882">
        <v>92</v>
      </c>
      <c r="C882" t="s">
        <v>1283</v>
      </c>
      <c r="D882">
        <v>11</v>
      </c>
      <c r="E882" t="s">
        <v>1284</v>
      </c>
      <c r="F882">
        <v>85</v>
      </c>
      <c r="G882" t="s">
        <v>1285</v>
      </c>
      <c r="H882" t="s">
        <v>191</v>
      </c>
      <c r="J882" t="s">
        <v>191</v>
      </c>
      <c r="K882" t="s">
        <v>1286</v>
      </c>
      <c r="L882" t="s">
        <v>1287</v>
      </c>
      <c r="M882" t="s">
        <v>1288</v>
      </c>
      <c r="N882">
        <v>11</v>
      </c>
      <c r="O882" t="s">
        <v>749</v>
      </c>
      <c r="P882" t="s">
        <v>2173</v>
      </c>
    </row>
    <row r="883" spans="1:16" x14ac:dyDescent="0.25">
      <c r="A883" t="s">
        <v>1013</v>
      </c>
      <c r="B883">
        <v>93</v>
      </c>
      <c r="C883" t="s">
        <v>1283</v>
      </c>
      <c r="D883">
        <v>11</v>
      </c>
      <c r="E883" t="s">
        <v>1284</v>
      </c>
      <c r="F883">
        <v>85</v>
      </c>
      <c r="G883" t="s">
        <v>1285</v>
      </c>
      <c r="H883" t="s">
        <v>191</v>
      </c>
      <c r="J883" t="s">
        <v>191</v>
      </c>
      <c r="K883" t="s">
        <v>1286</v>
      </c>
      <c r="L883" t="s">
        <v>1287</v>
      </c>
      <c r="M883" t="s">
        <v>1288</v>
      </c>
      <c r="N883">
        <v>11</v>
      </c>
      <c r="O883" t="s">
        <v>749</v>
      </c>
      <c r="P883" t="s">
        <v>2174</v>
      </c>
    </row>
    <row r="884" spans="1:16" x14ac:dyDescent="0.25">
      <c r="A884" t="s">
        <v>1013</v>
      </c>
      <c r="B884">
        <v>94</v>
      </c>
      <c r="C884" t="s">
        <v>1283</v>
      </c>
      <c r="D884">
        <v>11</v>
      </c>
      <c r="E884" t="s">
        <v>1284</v>
      </c>
      <c r="F884">
        <v>85</v>
      </c>
      <c r="G884" t="s">
        <v>1285</v>
      </c>
      <c r="H884" t="s">
        <v>191</v>
      </c>
      <c r="J884" t="s">
        <v>191</v>
      </c>
      <c r="K884" t="s">
        <v>1286</v>
      </c>
      <c r="L884" t="s">
        <v>1287</v>
      </c>
      <c r="M884" t="s">
        <v>1288</v>
      </c>
      <c r="N884">
        <v>11</v>
      </c>
      <c r="O884" t="s">
        <v>749</v>
      </c>
      <c r="P884" t="s">
        <v>2175</v>
      </c>
    </row>
    <row r="885" spans="1:16" x14ac:dyDescent="0.25">
      <c r="A885" t="s">
        <v>1013</v>
      </c>
      <c r="B885">
        <v>95</v>
      </c>
      <c r="C885" t="s">
        <v>1283</v>
      </c>
      <c r="D885">
        <v>11</v>
      </c>
      <c r="E885" t="s">
        <v>1284</v>
      </c>
      <c r="F885">
        <v>84</v>
      </c>
      <c r="G885" t="s">
        <v>1285</v>
      </c>
      <c r="H885" t="s">
        <v>191</v>
      </c>
      <c r="J885" t="s">
        <v>191</v>
      </c>
      <c r="K885" t="s">
        <v>1286</v>
      </c>
      <c r="L885" t="s">
        <v>1287</v>
      </c>
      <c r="M885" t="s">
        <v>1288</v>
      </c>
      <c r="N885">
        <v>11</v>
      </c>
      <c r="O885" t="s">
        <v>749</v>
      </c>
      <c r="P885" t="s">
        <v>2176</v>
      </c>
    </row>
    <row r="886" spans="1:16" x14ac:dyDescent="0.25">
      <c r="A886" t="s">
        <v>1013</v>
      </c>
      <c r="B886">
        <v>96</v>
      </c>
      <c r="C886" t="s">
        <v>1283</v>
      </c>
      <c r="D886">
        <v>11</v>
      </c>
      <c r="E886" t="s">
        <v>1284</v>
      </c>
      <c r="F886">
        <v>85</v>
      </c>
      <c r="G886" t="s">
        <v>1285</v>
      </c>
      <c r="H886" t="s">
        <v>191</v>
      </c>
      <c r="J886" t="s">
        <v>191</v>
      </c>
      <c r="K886" t="s">
        <v>1286</v>
      </c>
      <c r="L886" t="s">
        <v>1287</v>
      </c>
      <c r="M886" t="s">
        <v>1288</v>
      </c>
      <c r="N886">
        <v>11</v>
      </c>
      <c r="O886" t="s">
        <v>749</v>
      </c>
      <c r="P886" t="s">
        <v>2177</v>
      </c>
    </row>
    <row r="887" spans="1:16" x14ac:dyDescent="0.25">
      <c r="A887" t="s">
        <v>1013</v>
      </c>
      <c r="B887">
        <v>97</v>
      </c>
      <c r="C887" t="s">
        <v>1283</v>
      </c>
      <c r="D887">
        <v>11</v>
      </c>
      <c r="E887" t="s">
        <v>1284</v>
      </c>
      <c r="F887">
        <v>85</v>
      </c>
      <c r="G887" t="s">
        <v>1285</v>
      </c>
      <c r="H887" t="s">
        <v>191</v>
      </c>
      <c r="J887" t="s">
        <v>191</v>
      </c>
      <c r="K887" t="s">
        <v>1286</v>
      </c>
      <c r="L887" t="s">
        <v>1287</v>
      </c>
      <c r="M887" t="s">
        <v>1288</v>
      </c>
      <c r="N887">
        <v>11</v>
      </c>
      <c r="O887" t="s">
        <v>749</v>
      </c>
      <c r="P887" t="s">
        <v>2178</v>
      </c>
    </row>
    <row r="888" spans="1:16" x14ac:dyDescent="0.25">
      <c r="A888" t="s">
        <v>1013</v>
      </c>
      <c r="B888">
        <v>98</v>
      </c>
      <c r="C888" t="s">
        <v>1283</v>
      </c>
      <c r="D888">
        <v>11</v>
      </c>
      <c r="E888" t="s">
        <v>1284</v>
      </c>
      <c r="F888">
        <v>85</v>
      </c>
      <c r="G888" t="s">
        <v>1285</v>
      </c>
      <c r="H888" t="s">
        <v>191</v>
      </c>
      <c r="J888" t="s">
        <v>191</v>
      </c>
      <c r="K888" t="s">
        <v>1286</v>
      </c>
      <c r="L888" t="s">
        <v>1287</v>
      </c>
      <c r="M888" t="s">
        <v>1288</v>
      </c>
      <c r="N888">
        <v>11</v>
      </c>
      <c r="O888" t="s">
        <v>749</v>
      </c>
      <c r="P888" t="s">
        <v>2179</v>
      </c>
    </row>
    <row r="889" spans="1:16" x14ac:dyDescent="0.25">
      <c r="A889" t="s">
        <v>1013</v>
      </c>
      <c r="B889">
        <v>99</v>
      </c>
      <c r="C889" t="s">
        <v>1283</v>
      </c>
      <c r="D889">
        <v>11</v>
      </c>
      <c r="E889" t="s">
        <v>1284</v>
      </c>
      <c r="F889">
        <v>84</v>
      </c>
      <c r="G889" t="s">
        <v>1285</v>
      </c>
      <c r="H889" t="s">
        <v>191</v>
      </c>
      <c r="J889" t="s">
        <v>191</v>
      </c>
      <c r="K889" t="s">
        <v>1286</v>
      </c>
      <c r="L889" t="s">
        <v>1287</v>
      </c>
      <c r="M889" t="s">
        <v>1288</v>
      </c>
      <c r="N889">
        <v>11</v>
      </c>
      <c r="O889" t="s">
        <v>749</v>
      </c>
      <c r="P889" t="s">
        <v>2180</v>
      </c>
    </row>
    <row r="890" spans="1:16" x14ac:dyDescent="0.25">
      <c r="A890" t="s">
        <v>1013</v>
      </c>
      <c r="B890">
        <v>100</v>
      </c>
      <c r="C890" t="s">
        <v>1283</v>
      </c>
      <c r="D890">
        <v>11</v>
      </c>
      <c r="E890" t="s">
        <v>1284</v>
      </c>
      <c r="F890">
        <v>85</v>
      </c>
      <c r="G890" t="s">
        <v>1285</v>
      </c>
      <c r="H890" t="s">
        <v>191</v>
      </c>
      <c r="J890" t="s">
        <v>191</v>
      </c>
      <c r="K890" t="s">
        <v>1286</v>
      </c>
      <c r="L890" t="s">
        <v>1287</v>
      </c>
      <c r="M890" t="s">
        <v>1288</v>
      </c>
      <c r="N890">
        <v>11</v>
      </c>
      <c r="O890" t="s">
        <v>749</v>
      </c>
      <c r="P890" t="s">
        <v>2181</v>
      </c>
    </row>
    <row r="891" spans="1:16" x14ac:dyDescent="0.25">
      <c r="A891" t="s">
        <v>1013</v>
      </c>
      <c r="B891">
        <v>101</v>
      </c>
      <c r="C891" t="s">
        <v>1283</v>
      </c>
      <c r="D891">
        <v>11</v>
      </c>
      <c r="E891" t="s">
        <v>1284</v>
      </c>
      <c r="F891">
        <v>85</v>
      </c>
      <c r="G891" t="s">
        <v>1285</v>
      </c>
      <c r="H891" t="s">
        <v>191</v>
      </c>
      <c r="J891" t="s">
        <v>191</v>
      </c>
      <c r="K891" t="s">
        <v>1286</v>
      </c>
      <c r="L891" t="s">
        <v>1287</v>
      </c>
      <c r="M891" t="s">
        <v>1288</v>
      </c>
      <c r="N891">
        <v>11</v>
      </c>
      <c r="O891" t="s">
        <v>749</v>
      </c>
      <c r="P891" t="s">
        <v>2182</v>
      </c>
    </row>
    <row r="892" spans="1:16" x14ac:dyDescent="0.25">
      <c r="A892" t="s">
        <v>1013</v>
      </c>
      <c r="B892">
        <v>102</v>
      </c>
      <c r="C892" t="s">
        <v>1283</v>
      </c>
      <c r="D892">
        <v>11</v>
      </c>
      <c r="E892" t="s">
        <v>1284</v>
      </c>
      <c r="F892">
        <v>84</v>
      </c>
      <c r="G892" t="s">
        <v>1285</v>
      </c>
      <c r="H892" t="s">
        <v>191</v>
      </c>
      <c r="J892" t="s">
        <v>191</v>
      </c>
      <c r="K892" t="s">
        <v>1286</v>
      </c>
      <c r="L892" t="s">
        <v>1287</v>
      </c>
      <c r="M892" t="s">
        <v>1288</v>
      </c>
      <c r="N892">
        <v>11</v>
      </c>
      <c r="O892" t="s">
        <v>749</v>
      </c>
      <c r="P892" t="s">
        <v>2183</v>
      </c>
    </row>
    <row r="893" spans="1:16" x14ac:dyDescent="0.25">
      <c r="A893" t="s">
        <v>1013</v>
      </c>
      <c r="B893">
        <v>103</v>
      </c>
      <c r="C893" t="s">
        <v>1283</v>
      </c>
      <c r="D893">
        <v>11</v>
      </c>
      <c r="E893" t="s">
        <v>1284</v>
      </c>
      <c r="F893">
        <v>84</v>
      </c>
      <c r="G893" t="s">
        <v>1285</v>
      </c>
      <c r="H893" t="s">
        <v>191</v>
      </c>
      <c r="J893" t="s">
        <v>191</v>
      </c>
      <c r="K893" t="s">
        <v>1286</v>
      </c>
      <c r="L893" t="s">
        <v>1287</v>
      </c>
      <c r="M893" t="s">
        <v>1288</v>
      </c>
      <c r="N893">
        <v>11</v>
      </c>
      <c r="O893" t="s">
        <v>749</v>
      </c>
      <c r="P893" t="s">
        <v>2184</v>
      </c>
    </row>
    <row r="894" spans="1:16" x14ac:dyDescent="0.25">
      <c r="A894" t="s">
        <v>1013</v>
      </c>
      <c r="B894">
        <v>104</v>
      </c>
      <c r="C894" t="s">
        <v>1283</v>
      </c>
      <c r="D894">
        <v>11</v>
      </c>
      <c r="E894" t="s">
        <v>1284</v>
      </c>
      <c r="F894">
        <v>85</v>
      </c>
      <c r="G894" t="s">
        <v>1285</v>
      </c>
      <c r="H894" t="s">
        <v>191</v>
      </c>
      <c r="J894" t="s">
        <v>191</v>
      </c>
      <c r="K894" t="s">
        <v>1286</v>
      </c>
      <c r="L894" t="s">
        <v>1287</v>
      </c>
      <c r="M894" t="s">
        <v>1288</v>
      </c>
      <c r="N894">
        <v>11</v>
      </c>
      <c r="O894" t="s">
        <v>749</v>
      </c>
      <c r="P894" t="s">
        <v>2185</v>
      </c>
    </row>
    <row r="895" spans="1:16" x14ac:dyDescent="0.25">
      <c r="A895" t="s">
        <v>1013</v>
      </c>
      <c r="B895">
        <v>105</v>
      </c>
      <c r="C895" t="s">
        <v>1283</v>
      </c>
      <c r="D895">
        <v>11</v>
      </c>
      <c r="E895" t="s">
        <v>1284</v>
      </c>
      <c r="F895">
        <v>84</v>
      </c>
      <c r="G895" t="s">
        <v>1285</v>
      </c>
      <c r="H895" t="s">
        <v>191</v>
      </c>
      <c r="J895" t="s">
        <v>191</v>
      </c>
      <c r="K895" t="s">
        <v>1286</v>
      </c>
      <c r="L895" t="s">
        <v>1287</v>
      </c>
      <c r="M895" t="s">
        <v>1288</v>
      </c>
      <c r="N895">
        <v>11</v>
      </c>
      <c r="O895" t="s">
        <v>749</v>
      </c>
      <c r="P895" t="s">
        <v>2186</v>
      </c>
    </row>
    <row r="896" spans="1:16" x14ac:dyDescent="0.25">
      <c r="A896" t="s">
        <v>1013</v>
      </c>
      <c r="B896">
        <v>106</v>
      </c>
      <c r="C896" t="s">
        <v>1283</v>
      </c>
      <c r="D896">
        <v>11</v>
      </c>
      <c r="E896" t="s">
        <v>1284</v>
      </c>
      <c r="F896">
        <v>85</v>
      </c>
      <c r="G896" t="s">
        <v>1285</v>
      </c>
      <c r="H896" t="s">
        <v>191</v>
      </c>
      <c r="J896" t="s">
        <v>191</v>
      </c>
      <c r="K896" t="s">
        <v>1286</v>
      </c>
      <c r="L896" t="s">
        <v>1287</v>
      </c>
      <c r="M896" t="s">
        <v>1288</v>
      </c>
      <c r="N896">
        <v>11</v>
      </c>
      <c r="O896" t="s">
        <v>749</v>
      </c>
      <c r="P896" t="s">
        <v>2187</v>
      </c>
    </row>
    <row r="897" spans="1:16" x14ac:dyDescent="0.25">
      <c r="A897" t="s">
        <v>1013</v>
      </c>
      <c r="B897">
        <v>107</v>
      </c>
      <c r="C897" t="s">
        <v>1283</v>
      </c>
      <c r="D897">
        <v>11</v>
      </c>
      <c r="E897" t="s">
        <v>1284</v>
      </c>
      <c r="F897">
        <v>85</v>
      </c>
      <c r="G897" t="s">
        <v>1285</v>
      </c>
      <c r="H897" t="s">
        <v>191</v>
      </c>
      <c r="J897" t="s">
        <v>191</v>
      </c>
      <c r="K897" t="s">
        <v>1286</v>
      </c>
      <c r="L897" t="s">
        <v>1287</v>
      </c>
      <c r="M897" t="s">
        <v>1288</v>
      </c>
      <c r="N897">
        <v>11</v>
      </c>
      <c r="O897" t="s">
        <v>749</v>
      </c>
      <c r="P897" t="s">
        <v>2188</v>
      </c>
    </row>
    <row r="898" spans="1:16" x14ac:dyDescent="0.25">
      <c r="A898" t="s">
        <v>1013</v>
      </c>
      <c r="B898">
        <v>108</v>
      </c>
      <c r="C898" t="s">
        <v>1283</v>
      </c>
      <c r="D898">
        <v>11</v>
      </c>
      <c r="E898" t="s">
        <v>1284</v>
      </c>
      <c r="F898">
        <v>84</v>
      </c>
      <c r="G898" t="s">
        <v>1285</v>
      </c>
      <c r="H898" t="s">
        <v>191</v>
      </c>
      <c r="J898" t="s">
        <v>191</v>
      </c>
      <c r="K898" t="s">
        <v>1286</v>
      </c>
      <c r="L898" t="s">
        <v>1287</v>
      </c>
      <c r="M898" t="s">
        <v>1288</v>
      </c>
      <c r="N898">
        <v>11</v>
      </c>
      <c r="O898" t="s">
        <v>749</v>
      </c>
      <c r="P898" t="s">
        <v>2189</v>
      </c>
    </row>
    <row r="899" spans="1:16" x14ac:dyDescent="0.25">
      <c r="A899" t="s">
        <v>1013</v>
      </c>
      <c r="B899">
        <v>109</v>
      </c>
      <c r="C899" t="s">
        <v>1283</v>
      </c>
      <c r="D899">
        <v>11</v>
      </c>
      <c r="E899" t="s">
        <v>1284</v>
      </c>
      <c r="F899">
        <v>84</v>
      </c>
      <c r="G899" t="s">
        <v>1285</v>
      </c>
      <c r="H899" t="s">
        <v>191</v>
      </c>
      <c r="J899" t="s">
        <v>191</v>
      </c>
      <c r="K899" t="s">
        <v>1286</v>
      </c>
      <c r="L899" t="s">
        <v>1287</v>
      </c>
      <c r="M899" t="s">
        <v>1288</v>
      </c>
      <c r="N899">
        <v>11</v>
      </c>
      <c r="O899" t="s">
        <v>749</v>
      </c>
      <c r="P899" t="s">
        <v>2190</v>
      </c>
    </row>
    <row r="900" spans="1:16" x14ac:dyDescent="0.25">
      <c r="A900" t="s">
        <v>1013</v>
      </c>
      <c r="B900">
        <v>110</v>
      </c>
      <c r="C900" t="s">
        <v>1283</v>
      </c>
      <c r="D900">
        <v>11</v>
      </c>
      <c r="E900" t="s">
        <v>1284</v>
      </c>
      <c r="F900">
        <v>85</v>
      </c>
      <c r="G900" t="s">
        <v>1285</v>
      </c>
      <c r="H900" t="s">
        <v>191</v>
      </c>
      <c r="J900" t="s">
        <v>191</v>
      </c>
      <c r="K900" t="s">
        <v>1286</v>
      </c>
      <c r="L900" t="s">
        <v>1287</v>
      </c>
      <c r="M900" t="s">
        <v>1288</v>
      </c>
      <c r="N900">
        <v>11</v>
      </c>
      <c r="O900" t="s">
        <v>749</v>
      </c>
      <c r="P900" t="s">
        <v>2191</v>
      </c>
    </row>
    <row r="901" spans="1:16" x14ac:dyDescent="0.25">
      <c r="A901" t="s">
        <v>1013</v>
      </c>
      <c r="B901">
        <v>111</v>
      </c>
      <c r="C901" t="s">
        <v>1283</v>
      </c>
      <c r="D901">
        <v>11</v>
      </c>
      <c r="E901" t="s">
        <v>1284</v>
      </c>
      <c r="F901">
        <v>85</v>
      </c>
      <c r="G901" t="s">
        <v>1285</v>
      </c>
      <c r="H901" t="s">
        <v>191</v>
      </c>
      <c r="J901" t="s">
        <v>191</v>
      </c>
      <c r="K901" t="s">
        <v>1286</v>
      </c>
      <c r="L901" t="s">
        <v>1287</v>
      </c>
      <c r="M901" t="s">
        <v>1288</v>
      </c>
      <c r="N901">
        <v>11</v>
      </c>
      <c r="O901" t="s">
        <v>749</v>
      </c>
      <c r="P901" t="s">
        <v>2192</v>
      </c>
    </row>
    <row r="902" spans="1:16" x14ac:dyDescent="0.25">
      <c r="A902" t="s">
        <v>1013</v>
      </c>
      <c r="B902">
        <v>112</v>
      </c>
      <c r="C902" t="s">
        <v>1283</v>
      </c>
      <c r="D902">
        <v>11</v>
      </c>
      <c r="E902" t="s">
        <v>1284</v>
      </c>
      <c r="F902">
        <v>84</v>
      </c>
      <c r="G902" t="s">
        <v>1285</v>
      </c>
      <c r="H902" t="s">
        <v>191</v>
      </c>
      <c r="J902" t="s">
        <v>191</v>
      </c>
      <c r="K902" t="s">
        <v>1286</v>
      </c>
      <c r="L902" t="s">
        <v>1287</v>
      </c>
      <c r="M902" t="s">
        <v>1288</v>
      </c>
      <c r="N902">
        <v>11</v>
      </c>
      <c r="O902" t="s">
        <v>749</v>
      </c>
      <c r="P902" t="s">
        <v>2193</v>
      </c>
    </row>
    <row r="903" spans="1:16" x14ac:dyDescent="0.25">
      <c r="A903" t="s">
        <v>1013</v>
      </c>
      <c r="B903">
        <v>113</v>
      </c>
      <c r="C903" t="s">
        <v>1283</v>
      </c>
      <c r="D903">
        <v>11</v>
      </c>
      <c r="E903" t="s">
        <v>1284</v>
      </c>
      <c r="F903">
        <v>84</v>
      </c>
      <c r="G903" t="s">
        <v>1285</v>
      </c>
      <c r="H903" t="s">
        <v>191</v>
      </c>
      <c r="J903" t="s">
        <v>191</v>
      </c>
      <c r="K903" t="s">
        <v>1286</v>
      </c>
      <c r="L903" t="s">
        <v>1287</v>
      </c>
      <c r="M903" t="s">
        <v>1288</v>
      </c>
      <c r="N903">
        <v>11</v>
      </c>
      <c r="O903" t="s">
        <v>749</v>
      </c>
      <c r="P903" t="s">
        <v>2194</v>
      </c>
    </row>
    <row r="904" spans="1:16" x14ac:dyDescent="0.25">
      <c r="A904" t="s">
        <v>1013</v>
      </c>
      <c r="B904">
        <v>114</v>
      </c>
      <c r="C904" t="s">
        <v>1283</v>
      </c>
      <c r="D904">
        <v>11</v>
      </c>
      <c r="E904" t="s">
        <v>1284</v>
      </c>
      <c r="F904">
        <v>85</v>
      </c>
      <c r="G904" t="s">
        <v>1285</v>
      </c>
      <c r="H904" t="s">
        <v>191</v>
      </c>
      <c r="J904" t="s">
        <v>191</v>
      </c>
      <c r="K904" t="s">
        <v>1286</v>
      </c>
      <c r="L904" t="s">
        <v>1287</v>
      </c>
      <c r="M904" t="s">
        <v>1288</v>
      </c>
      <c r="N904">
        <v>11</v>
      </c>
      <c r="O904" t="s">
        <v>749</v>
      </c>
      <c r="P904" t="s">
        <v>2195</v>
      </c>
    </row>
    <row r="905" spans="1:16" x14ac:dyDescent="0.25">
      <c r="A905" t="s">
        <v>1013</v>
      </c>
      <c r="B905">
        <v>115</v>
      </c>
      <c r="C905" t="s">
        <v>1283</v>
      </c>
      <c r="D905">
        <v>11</v>
      </c>
      <c r="E905" t="s">
        <v>1284</v>
      </c>
      <c r="F905">
        <v>85</v>
      </c>
      <c r="G905" t="s">
        <v>1285</v>
      </c>
      <c r="H905" t="s">
        <v>191</v>
      </c>
      <c r="J905" t="s">
        <v>191</v>
      </c>
      <c r="K905" t="s">
        <v>1286</v>
      </c>
      <c r="L905" t="s">
        <v>1287</v>
      </c>
      <c r="M905" t="s">
        <v>1288</v>
      </c>
      <c r="N905">
        <v>11</v>
      </c>
      <c r="O905" t="s">
        <v>749</v>
      </c>
      <c r="P905" t="s">
        <v>2196</v>
      </c>
    </row>
    <row r="906" spans="1:16" x14ac:dyDescent="0.25">
      <c r="A906" t="s">
        <v>1013</v>
      </c>
      <c r="B906">
        <v>116</v>
      </c>
      <c r="C906" t="s">
        <v>1283</v>
      </c>
      <c r="D906">
        <v>11</v>
      </c>
      <c r="E906" t="s">
        <v>1284</v>
      </c>
      <c r="F906">
        <v>84</v>
      </c>
      <c r="G906" t="s">
        <v>1285</v>
      </c>
      <c r="H906" t="s">
        <v>191</v>
      </c>
      <c r="J906" t="s">
        <v>191</v>
      </c>
      <c r="K906" t="s">
        <v>1286</v>
      </c>
      <c r="L906" t="s">
        <v>1287</v>
      </c>
      <c r="M906" t="s">
        <v>1288</v>
      </c>
      <c r="N906">
        <v>11</v>
      </c>
      <c r="O906" t="s">
        <v>749</v>
      </c>
      <c r="P906" t="s">
        <v>2197</v>
      </c>
    </row>
    <row r="907" spans="1:16" x14ac:dyDescent="0.25">
      <c r="A907" t="s">
        <v>1013</v>
      </c>
      <c r="B907">
        <v>117</v>
      </c>
      <c r="C907" t="s">
        <v>1283</v>
      </c>
      <c r="D907">
        <v>11</v>
      </c>
      <c r="E907" t="s">
        <v>1284</v>
      </c>
      <c r="F907">
        <v>84</v>
      </c>
      <c r="G907" t="s">
        <v>1285</v>
      </c>
      <c r="H907" t="s">
        <v>191</v>
      </c>
      <c r="J907" t="s">
        <v>191</v>
      </c>
      <c r="K907" t="s">
        <v>1286</v>
      </c>
      <c r="L907" t="s">
        <v>1287</v>
      </c>
      <c r="M907" t="s">
        <v>1288</v>
      </c>
      <c r="N907">
        <v>11</v>
      </c>
      <c r="O907" t="s">
        <v>749</v>
      </c>
      <c r="P907" t="s">
        <v>2198</v>
      </c>
    </row>
    <row r="908" spans="1:16" x14ac:dyDescent="0.25">
      <c r="A908" t="s">
        <v>1013</v>
      </c>
      <c r="B908">
        <v>118</v>
      </c>
      <c r="C908" t="s">
        <v>1283</v>
      </c>
      <c r="D908">
        <v>11</v>
      </c>
      <c r="E908" t="s">
        <v>1284</v>
      </c>
      <c r="F908">
        <v>85</v>
      </c>
      <c r="G908" t="s">
        <v>1285</v>
      </c>
      <c r="H908" t="s">
        <v>191</v>
      </c>
      <c r="J908" t="s">
        <v>191</v>
      </c>
      <c r="K908" t="s">
        <v>1286</v>
      </c>
      <c r="L908" t="s">
        <v>1287</v>
      </c>
      <c r="M908" t="s">
        <v>1288</v>
      </c>
      <c r="N908">
        <v>11</v>
      </c>
      <c r="O908" t="s">
        <v>749</v>
      </c>
      <c r="P908" t="s">
        <v>2199</v>
      </c>
    </row>
    <row r="909" spans="1:16" x14ac:dyDescent="0.25">
      <c r="A909" t="s">
        <v>1013</v>
      </c>
      <c r="B909">
        <v>119</v>
      </c>
      <c r="C909" t="s">
        <v>1283</v>
      </c>
      <c r="D909">
        <v>11</v>
      </c>
      <c r="E909" t="s">
        <v>1284</v>
      </c>
      <c r="F909">
        <v>85</v>
      </c>
      <c r="G909" t="s">
        <v>1285</v>
      </c>
      <c r="H909" t="s">
        <v>191</v>
      </c>
      <c r="J909" t="s">
        <v>191</v>
      </c>
      <c r="K909" t="s">
        <v>1286</v>
      </c>
      <c r="L909" t="s">
        <v>1287</v>
      </c>
      <c r="M909" t="s">
        <v>1288</v>
      </c>
      <c r="N909">
        <v>11</v>
      </c>
      <c r="O909" t="s">
        <v>749</v>
      </c>
      <c r="P909" t="s">
        <v>2200</v>
      </c>
    </row>
    <row r="910" spans="1:16" x14ac:dyDescent="0.25">
      <c r="A910" t="s">
        <v>1013</v>
      </c>
      <c r="B910">
        <v>120</v>
      </c>
      <c r="C910" t="s">
        <v>1283</v>
      </c>
      <c r="D910">
        <v>11</v>
      </c>
      <c r="E910" t="s">
        <v>1284</v>
      </c>
      <c r="F910">
        <v>84</v>
      </c>
      <c r="G910" t="s">
        <v>1285</v>
      </c>
      <c r="H910" t="s">
        <v>191</v>
      </c>
      <c r="J910" t="s">
        <v>191</v>
      </c>
      <c r="K910" t="s">
        <v>1286</v>
      </c>
      <c r="L910" t="s">
        <v>1287</v>
      </c>
      <c r="M910" t="s">
        <v>1288</v>
      </c>
      <c r="N910">
        <v>11</v>
      </c>
      <c r="O910" t="s">
        <v>749</v>
      </c>
      <c r="P910" t="s">
        <v>2201</v>
      </c>
    </row>
    <row r="911" spans="1:16" x14ac:dyDescent="0.25">
      <c r="A911" t="s">
        <v>1013</v>
      </c>
      <c r="B911">
        <v>121</v>
      </c>
      <c r="C911" t="s">
        <v>1283</v>
      </c>
      <c r="D911">
        <v>11</v>
      </c>
      <c r="E911" t="s">
        <v>1284</v>
      </c>
      <c r="F911">
        <v>84</v>
      </c>
      <c r="G911" t="s">
        <v>1285</v>
      </c>
      <c r="H911" t="s">
        <v>191</v>
      </c>
      <c r="J911" t="s">
        <v>191</v>
      </c>
      <c r="K911" t="s">
        <v>1286</v>
      </c>
      <c r="L911" t="s">
        <v>1287</v>
      </c>
      <c r="M911" t="s">
        <v>1288</v>
      </c>
      <c r="N911">
        <v>11</v>
      </c>
      <c r="O911" t="s">
        <v>749</v>
      </c>
      <c r="P911" t="s">
        <v>2202</v>
      </c>
    </row>
    <row r="912" spans="1:16" x14ac:dyDescent="0.25">
      <c r="A912" t="s">
        <v>1013</v>
      </c>
      <c r="B912">
        <v>122</v>
      </c>
      <c r="C912" t="s">
        <v>1283</v>
      </c>
      <c r="D912">
        <v>11</v>
      </c>
      <c r="E912" t="s">
        <v>1284</v>
      </c>
      <c r="F912">
        <v>85</v>
      </c>
      <c r="G912" t="s">
        <v>1285</v>
      </c>
      <c r="H912" t="s">
        <v>191</v>
      </c>
      <c r="J912" t="s">
        <v>191</v>
      </c>
      <c r="K912" t="s">
        <v>1286</v>
      </c>
      <c r="L912" t="s">
        <v>1287</v>
      </c>
      <c r="M912" t="s">
        <v>1288</v>
      </c>
      <c r="N912">
        <v>11</v>
      </c>
      <c r="O912" t="s">
        <v>749</v>
      </c>
      <c r="P912" t="s">
        <v>2203</v>
      </c>
    </row>
    <row r="913" spans="1:16" x14ac:dyDescent="0.25">
      <c r="A913" t="s">
        <v>1013</v>
      </c>
      <c r="B913">
        <v>123</v>
      </c>
      <c r="C913" t="s">
        <v>1283</v>
      </c>
      <c r="D913">
        <v>11</v>
      </c>
      <c r="E913" t="s">
        <v>1284</v>
      </c>
      <c r="F913">
        <v>85</v>
      </c>
      <c r="G913" t="s">
        <v>1285</v>
      </c>
      <c r="H913" t="s">
        <v>191</v>
      </c>
      <c r="J913" t="s">
        <v>191</v>
      </c>
      <c r="K913" t="s">
        <v>1286</v>
      </c>
      <c r="L913" t="s">
        <v>1287</v>
      </c>
      <c r="M913" t="s">
        <v>1288</v>
      </c>
      <c r="N913">
        <v>11</v>
      </c>
      <c r="O913" t="s">
        <v>749</v>
      </c>
      <c r="P913" t="s">
        <v>2204</v>
      </c>
    </row>
    <row r="914" spans="1:16" x14ac:dyDescent="0.25">
      <c r="A914" t="s">
        <v>1013</v>
      </c>
      <c r="B914">
        <v>124</v>
      </c>
      <c r="C914" t="s">
        <v>1283</v>
      </c>
      <c r="D914">
        <v>11</v>
      </c>
      <c r="E914" t="s">
        <v>1284</v>
      </c>
      <c r="F914">
        <v>84</v>
      </c>
      <c r="G914" t="s">
        <v>1285</v>
      </c>
      <c r="H914" t="s">
        <v>191</v>
      </c>
      <c r="J914" t="s">
        <v>191</v>
      </c>
      <c r="K914" t="s">
        <v>1286</v>
      </c>
      <c r="L914" t="s">
        <v>1287</v>
      </c>
      <c r="M914" t="s">
        <v>1288</v>
      </c>
      <c r="N914">
        <v>11</v>
      </c>
      <c r="O914" t="s">
        <v>749</v>
      </c>
      <c r="P914" t="s">
        <v>2205</v>
      </c>
    </row>
    <row r="915" spans="1:16" x14ac:dyDescent="0.25">
      <c r="A915" t="s">
        <v>1013</v>
      </c>
      <c r="B915">
        <v>125</v>
      </c>
      <c r="C915" t="s">
        <v>1283</v>
      </c>
      <c r="D915">
        <v>11</v>
      </c>
      <c r="E915" t="s">
        <v>1284</v>
      </c>
      <c r="F915">
        <v>84</v>
      </c>
      <c r="G915" t="s">
        <v>1285</v>
      </c>
      <c r="H915" t="s">
        <v>191</v>
      </c>
      <c r="J915" t="s">
        <v>191</v>
      </c>
      <c r="K915" t="s">
        <v>1286</v>
      </c>
      <c r="L915" t="s">
        <v>1287</v>
      </c>
      <c r="M915" t="s">
        <v>1288</v>
      </c>
      <c r="N915">
        <v>11</v>
      </c>
      <c r="O915" t="s">
        <v>749</v>
      </c>
      <c r="P915" t="s">
        <v>2206</v>
      </c>
    </row>
    <row r="916" spans="1:16" x14ac:dyDescent="0.25">
      <c r="A916" t="s">
        <v>1013</v>
      </c>
      <c r="B916">
        <v>126</v>
      </c>
      <c r="C916" t="s">
        <v>1283</v>
      </c>
      <c r="D916">
        <v>11</v>
      </c>
      <c r="E916" t="s">
        <v>1284</v>
      </c>
      <c r="F916">
        <v>85</v>
      </c>
      <c r="G916" t="s">
        <v>1285</v>
      </c>
      <c r="H916" t="s">
        <v>191</v>
      </c>
      <c r="J916" t="s">
        <v>191</v>
      </c>
      <c r="K916" t="s">
        <v>1286</v>
      </c>
      <c r="L916" t="s">
        <v>1287</v>
      </c>
      <c r="M916" t="s">
        <v>1288</v>
      </c>
      <c r="N916">
        <v>11</v>
      </c>
      <c r="O916" t="s">
        <v>749</v>
      </c>
      <c r="P916" t="s">
        <v>2207</v>
      </c>
    </row>
    <row r="917" spans="1:16" x14ac:dyDescent="0.25">
      <c r="A917" t="s">
        <v>1013</v>
      </c>
      <c r="B917">
        <v>127</v>
      </c>
      <c r="C917" t="s">
        <v>1283</v>
      </c>
      <c r="D917">
        <v>11</v>
      </c>
      <c r="E917" t="s">
        <v>1284</v>
      </c>
      <c r="F917">
        <v>85</v>
      </c>
      <c r="G917" t="s">
        <v>1285</v>
      </c>
      <c r="H917" t="s">
        <v>191</v>
      </c>
      <c r="J917" t="s">
        <v>191</v>
      </c>
      <c r="K917" t="s">
        <v>1286</v>
      </c>
      <c r="L917" t="s">
        <v>1287</v>
      </c>
      <c r="M917" t="s">
        <v>1288</v>
      </c>
      <c r="N917">
        <v>11</v>
      </c>
      <c r="O917" t="s">
        <v>749</v>
      </c>
      <c r="P917" t="s">
        <v>2208</v>
      </c>
    </row>
    <row r="918" spans="1:16" x14ac:dyDescent="0.25">
      <c r="A918" t="s">
        <v>1013</v>
      </c>
      <c r="B918">
        <v>128</v>
      </c>
      <c r="C918" t="s">
        <v>1283</v>
      </c>
      <c r="D918">
        <v>11</v>
      </c>
      <c r="E918" t="s">
        <v>1284</v>
      </c>
      <c r="F918">
        <v>84</v>
      </c>
      <c r="G918" t="s">
        <v>1285</v>
      </c>
      <c r="H918" t="s">
        <v>191</v>
      </c>
      <c r="J918" t="s">
        <v>191</v>
      </c>
      <c r="K918" t="s">
        <v>1286</v>
      </c>
      <c r="L918" t="s">
        <v>1287</v>
      </c>
      <c r="M918" t="s">
        <v>1288</v>
      </c>
      <c r="N918">
        <v>11</v>
      </c>
      <c r="O918" t="s">
        <v>749</v>
      </c>
      <c r="P918" t="s">
        <v>2209</v>
      </c>
    </row>
    <row r="919" spans="1:16" x14ac:dyDescent="0.25">
      <c r="A919" t="s">
        <v>1013</v>
      </c>
      <c r="B919">
        <v>129</v>
      </c>
      <c r="C919" t="s">
        <v>1283</v>
      </c>
      <c r="D919">
        <v>11</v>
      </c>
      <c r="E919" t="s">
        <v>1284</v>
      </c>
      <c r="F919">
        <v>84</v>
      </c>
      <c r="G919" t="s">
        <v>1285</v>
      </c>
      <c r="H919" t="s">
        <v>191</v>
      </c>
      <c r="J919" t="s">
        <v>191</v>
      </c>
      <c r="K919" t="s">
        <v>1286</v>
      </c>
      <c r="L919" t="s">
        <v>1287</v>
      </c>
      <c r="M919" t="s">
        <v>1288</v>
      </c>
      <c r="N919">
        <v>11</v>
      </c>
      <c r="O919" t="s">
        <v>749</v>
      </c>
      <c r="P919" t="s">
        <v>2210</v>
      </c>
    </row>
    <row r="920" spans="1:16" x14ac:dyDescent="0.25">
      <c r="A920" t="s">
        <v>1013</v>
      </c>
      <c r="B920">
        <v>130</v>
      </c>
      <c r="C920" t="s">
        <v>1283</v>
      </c>
      <c r="D920">
        <v>11</v>
      </c>
      <c r="E920" t="s">
        <v>1284</v>
      </c>
      <c r="F920">
        <v>85</v>
      </c>
      <c r="G920" t="s">
        <v>1285</v>
      </c>
      <c r="H920" t="s">
        <v>191</v>
      </c>
      <c r="J920" t="s">
        <v>191</v>
      </c>
      <c r="K920" t="s">
        <v>1286</v>
      </c>
      <c r="L920" t="s">
        <v>1287</v>
      </c>
      <c r="M920" t="s">
        <v>1288</v>
      </c>
      <c r="N920">
        <v>11</v>
      </c>
      <c r="O920" t="s">
        <v>749</v>
      </c>
      <c r="P920" t="s">
        <v>2211</v>
      </c>
    </row>
    <row r="921" spans="1:16" x14ac:dyDescent="0.25">
      <c r="A921" t="s">
        <v>1013</v>
      </c>
      <c r="B921">
        <v>131</v>
      </c>
      <c r="C921" t="s">
        <v>1283</v>
      </c>
      <c r="D921">
        <v>11</v>
      </c>
      <c r="E921" t="s">
        <v>1284</v>
      </c>
      <c r="F921">
        <v>84</v>
      </c>
      <c r="G921" t="s">
        <v>1285</v>
      </c>
      <c r="H921" t="s">
        <v>191</v>
      </c>
      <c r="J921" t="s">
        <v>191</v>
      </c>
      <c r="K921" t="s">
        <v>1286</v>
      </c>
      <c r="L921" t="s">
        <v>1287</v>
      </c>
      <c r="M921" t="s">
        <v>1288</v>
      </c>
      <c r="N921">
        <v>11</v>
      </c>
      <c r="O921" t="s">
        <v>749</v>
      </c>
      <c r="P921" t="s">
        <v>2212</v>
      </c>
    </row>
    <row r="922" spans="1:16" x14ac:dyDescent="0.25">
      <c r="A922" t="s">
        <v>1013</v>
      </c>
      <c r="B922">
        <v>132</v>
      </c>
      <c r="C922" t="s">
        <v>1283</v>
      </c>
      <c r="D922">
        <v>11</v>
      </c>
      <c r="E922" t="s">
        <v>1284</v>
      </c>
      <c r="F922">
        <v>85</v>
      </c>
      <c r="G922" t="s">
        <v>1285</v>
      </c>
      <c r="H922" t="s">
        <v>191</v>
      </c>
      <c r="J922" t="s">
        <v>191</v>
      </c>
      <c r="K922" t="s">
        <v>1286</v>
      </c>
      <c r="L922" t="s">
        <v>1287</v>
      </c>
      <c r="M922" t="s">
        <v>1288</v>
      </c>
      <c r="N922">
        <v>11</v>
      </c>
      <c r="O922" t="s">
        <v>749</v>
      </c>
      <c r="P922" t="s">
        <v>2213</v>
      </c>
    </row>
    <row r="923" spans="1:16" x14ac:dyDescent="0.25">
      <c r="A923" t="s">
        <v>1013</v>
      </c>
      <c r="B923">
        <v>133</v>
      </c>
      <c r="C923" t="s">
        <v>1283</v>
      </c>
      <c r="D923">
        <v>11</v>
      </c>
      <c r="E923" t="s">
        <v>1284</v>
      </c>
      <c r="F923">
        <v>85</v>
      </c>
      <c r="G923" t="s">
        <v>1285</v>
      </c>
      <c r="H923" t="s">
        <v>191</v>
      </c>
      <c r="J923" t="s">
        <v>191</v>
      </c>
      <c r="K923" t="s">
        <v>1286</v>
      </c>
      <c r="L923" t="s">
        <v>1287</v>
      </c>
      <c r="M923" t="s">
        <v>1288</v>
      </c>
      <c r="N923">
        <v>11</v>
      </c>
      <c r="O923" t="s">
        <v>749</v>
      </c>
      <c r="P923" t="s">
        <v>2214</v>
      </c>
    </row>
    <row r="924" spans="1:16" x14ac:dyDescent="0.25">
      <c r="A924" t="s">
        <v>1013</v>
      </c>
      <c r="B924">
        <v>134</v>
      </c>
      <c r="C924" t="s">
        <v>1283</v>
      </c>
      <c r="D924">
        <v>11</v>
      </c>
      <c r="E924" t="s">
        <v>1284</v>
      </c>
      <c r="F924">
        <v>84</v>
      </c>
      <c r="G924" t="s">
        <v>1285</v>
      </c>
      <c r="H924" t="s">
        <v>191</v>
      </c>
      <c r="J924" t="s">
        <v>191</v>
      </c>
      <c r="K924" t="s">
        <v>1286</v>
      </c>
      <c r="L924" t="s">
        <v>1287</v>
      </c>
      <c r="M924" t="s">
        <v>1288</v>
      </c>
      <c r="N924">
        <v>11</v>
      </c>
      <c r="O924" t="s">
        <v>749</v>
      </c>
      <c r="P924" t="s">
        <v>2215</v>
      </c>
    </row>
    <row r="925" spans="1:16" x14ac:dyDescent="0.25">
      <c r="A925" t="s">
        <v>1013</v>
      </c>
      <c r="B925">
        <v>135</v>
      </c>
      <c r="C925" t="s">
        <v>1283</v>
      </c>
      <c r="D925">
        <v>11</v>
      </c>
      <c r="E925" t="s">
        <v>1284</v>
      </c>
      <c r="F925">
        <v>84</v>
      </c>
      <c r="G925" t="s">
        <v>1285</v>
      </c>
      <c r="H925" t="s">
        <v>191</v>
      </c>
      <c r="J925" t="s">
        <v>191</v>
      </c>
      <c r="K925" t="s">
        <v>1286</v>
      </c>
      <c r="L925" t="s">
        <v>1287</v>
      </c>
      <c r="M925" t="s">
        <v>1288</v>
      </c>
      <c r="N925">
        <v>11</v>
      </c>
      <c r="O925" t="s">
        <v>749</v>
      </c>
      <c r="P925" t="s">
        <v>2216</v>
      </c>
    </row>
    <row r="926" spans="1:16" x14ac:dyDescent="0.25">
      <c r="A926" t="s">
        <v>1013</v>
      </c>
      <c r="B926">
        <v>136</v>
      </c>
      <c r="C926" t="s">
        <v>1283</v>
      </c>
      <c r="D926">
        <v>11</v>
      </c>
      <c r="E926" t="s">
        <v>1284</v>
      </c>
      <c r="F926">
        <v>85</v>
      </c>
      <c r="G926" t="s">
        <v>1285</v>
      </c>
      <c r="H926" t="s">
        <v>191</v>
      </c>
      <c r="J926" t="s">
        <v>191</v>
      </c>
      <c r="K926" t="s">
        <v>1286</v>
      </c>
      <c r="L926" t="s">
        <v>1287</v>
      </c>
      <c r="M926" t="s">
        <v>1288</v>
      </c>
      <c r="N926">
        <v>11</v>
      </c>
      <c r="O926" t="s">
        <v>749</v>
      </c>
      <c r="P926" t="s">
        <v>2217</v>
      </c>
    </row>
    <row r="927" spans="1:16" x14ac:dyDescent="0.25">
      <c r="A927" t="s">
        <v>1013</v>
      </c>
      <c r="B927">
        <v>137</v>
      </c>
      <c r="C927" t="s">
        <v>1283</v>
      </c>
      <c r="D927">
        <v>11</v>
      </c>
      <c r="E927" t="s">
        <v>1284</v>
      </c>
      <c r="F927">
        <v>85</v>
      </c>
      <c r="G927" t="s">
        <v>1285</v>
      </c>
      <c r="H927" t="s">
        <v>191</v>
      </c>
      <c r="J927" t="s">
        <v>191</v>
      </c>
      <c r="K927" t="s">
        <v>1286</v>
      </c>
      <c r="L927" t="s">
        <v>1287</v>
      </c>
      <c r="M927" t="s">
        <v>1288</v>
      </c>
      <c r="N927">
        <v>11</v>
      </c>
      <c r="O927" t="s">
        <v>749</v>
      </c>
      <c r="P927" t="s">
        <v>2218</v>
      </c>
    </row>
    <row r="928" spans="1:16" x14ac:dyDescent="0.25">
      <c r="A928" t="s">
        <v>1013</v>
      </c>
      <c r="B928">
        <v>138</v>
      </c>
      <c r="C928" t="s">
        <v>1283</v>
      </c>
      <c r="D928">
        <v>11</v>
      </c>
      <c r="E928" t="s">
        <v>1284</v>
      </c>
      <c r="F928">
        <v>85</v>
      </c>
      <c r="G928" t="s">
        <v>1285</v>
      </c>
      <c r="H928" t="s">
        <v>191</v>
      </c>
      <c r="J928" t="s">
        <v>191</v>
      </c>
      <c r="K928" t="s">
        <v>1286</v>
      </c>
      <c r="L928" t="s">
        <v>1287</v>
      </c>
      <c r="M928" t="s">
        <v>1288</v>
      </c>
      <c r="N928">
        <v>11</v>
      </c>
      <c r="O928" t="s">
        <v>749</v>
      </c>
      <c r="P928" t="s">
        <v>2219</v>
      </c>
    </row>
    <row r="929" spans="1:16" x14ac:dyDescent="0.25">
      <c r="A929" t="s">
        <v>1013</v>
      </c>
      <c r="B929">
        <v>139</v>
      </c>
      <c r="C929" t="s">
        <v>1283</v>
      </c>
      <c r="D929">
        <v>11</v>
      </c>
      <c r="E929" t="s">
        <v>1284</v>
      </c>
      <c r="F929">
        <v>85</v>
      </c>
      <c r="G929" t="s">
        <v>1285</v>
      </c>
      <c r="H929" t="s">
        <v>191</v>
      </c>
      <c r="J929" t="s">
        <v>191</v>
      </c>
      <c r="K929" t="s">
        <v>1286</v>
      </c>
      <c r="L929" t="s">
        <v>1287</v>
      </c>
      <c r="M929" t="s">
        <v>1288</v>
      </c>
      <c r="N929">
        <v>11</v>
      </c>
      <c r="O929" t="s">
        <v>749</v>
      </c>
      <c r="P929" t="s">
        <v>2220</v>
      </c>
    </row>
    <row r="930" spans="1:16" x14ac:dyDescent="0.25">
      <c r="A930" t="s">
        <v>1013</v>
      </c>
      <c r="B930">
        <v>140</v>
      </c>
      <c r="C930" t="s">
        <v>1283</v>
      </c>
      <c r="D930">
        <v>11</v>
      </c>
      <c r="E930" t="s">
        <v>1284</v>
      </c>
      <c r="F930">
        <v>85</v>
      </c>
      <c r="G930" t="s">
        <v>1285</v>
      </c>
      <c r="H930" t="s">
        <v>191</v>
      </c>
      <c r="J930" t="s">
        <v>191</v>
      </c>
      <c r="K930" t="s">
        <v>1286</v>
      </c>
      <c r="L930" t="s">
        <v>1287</v>
      </c>
      <c r="M930" t="s">
        <v>1288</v>
      </c>
      <c r="N930">
        <v>11</v>
      </c>
      <c r="O930" t="s">
        <v>749</v>
      </c>
      <c r="P930" t="s">
        <v>2221</v>
      </c>
    </row>
    <row r="931" spans="1:16" x14ac:dyDescent="0.25">
      <c r="A931" t="s">
        <v>1013</v>
      </c>
      <c r="B931">
        <v>141</v>
      </c>
      <c r="C931" t="s">
        <v>1283</v>
      </c>
      <c r="D931">
        <v>11</v>
      </c>
      <c r="E931" t="s">
        <v>1284</v>
      </c>
      <c r="F931">
        <v>85</v>
      </c>
      <c r="G931" t="s">
        <v>1285</v>
      </c>
      <c r="H931" t="s">
        <v>191</v>
      </c>
      <c r="J931" t="s">
        <v>191</v>
      </c>
      <c r="K931" t="s">
        <v>1286</v>
      </c>
      <c r="L931" t="s">
        <v>1287</v>
      </c>
      <c r="M931" t="s">
        <v>1288</v>
      </c>
      <c r="N931">
        <v>11</v>
      </c>
      <c r="O931" t="s">
        <v>749</v>
      </c>
      <c r="P931" t="s">
        <v>2222</v>
      </c>
    </row>
    <row r="932" spans="1:16" x14ac:dyDescent="0.25">
      <c r="A932" t="s">
        <v>1013</v>
      </c>
      <c r="B932">
        <v>142</v>
      </c>
      <c r="C932" t="s">
        <v>1283</v>
      </c>
      <c r="D932">
        <v>11</v>
      </c>
      <c r="E932" t="s">
        <v>1284</v>
      </c>
      <c r="F932">
        <v>85</v>
      </c>
      <c r="G932" t="s">
        <v>1285</v>
      </c>
      <c r="H932" t="s">
        <v>191</v>
      </c>
      <c r="J932" t="s">
        <v>191</v>
      </c>
      <c r="K932" t="s">
        <v>1286</v>
      </c>
      <c r="L932" t="s">
        <v>1287</v>
      </c>
      <c r="M932" t="s">
        <v>1288</v>
      </c>
      <c r="N932">
        <v>11</v>
      </c>
      <c r="O932" t="s">
        <v>749</v>
      </c>
      <c r="P932" t="s">
        <v>2223</v>
      </c>
    </row>
    <row r="933" spans="1:16" x14ac:dyDescent="0.25">
      <c r="A933" t="s">
        <v>1013</v>
      </c>
      <c r="B933">
        <v>143</v>
      </c>
      <c r="C933" t="s">
        <v>1283</v>
      </c>
      <c r="D933">
        <v>11</v>
      </c>
      <c r="E933" t="s">
        <v>1284</v>
      </c>
      <c r="F933">
        <v>85</v>
      </c>
      <c r="G933" t="s">
        <v>1285</v>
      </c>
      <c r="H933" t="s">
        <v>191</v>
      </c>
      <c r="J933" t="s">
        <v>191</v>
      </c>
      <c r="K933" t="s">
        <v>1286</v>
      </c>
      <c r="L933" t="s">
        <v>1287</v>
      </c>
      <c r="M933" t="s">
        <v>1288</v>
      </c>
      <c r="N933">
        <v>11</v>
      </c>
      <c r="O933" t="s">
        <v>749</v>
      </c>
      <c r="P933" t="s">
        <v>2224</v>
      </c>
    </row>
    <row r="934" spans="1:16" x14ac:dyDescent="0.25">
      <c r="A934" t="s">
        <v>1013</v>
      </c>
      <c r="B934">
        <v>144</v>
      </c>
      <c r="C934" t="s">
        <v>1283</v>
      </c>
      <c r="D934">
        <v>11</v>
      </c>
      <c r="E934" t="s">
        <v>1284</v>
      </c>
      <c r="F934">
        <v>85</v>
      </c>
      <c r="G934" t="s">
        <v>1285</v>
      </c>
      <c r="H934" t="s">
        <v>191</v>
      </c>
      <c r="J934" t="s">
        <v>191</v>
      </c>
      <c r="K934" t="s">
        <v>1286</v>
      </c>
      <c r="L934" t="s">
        <v>1287</v>
      </c>
      <c r="M934" t="s">
        <v>1288</v>
      </c>
      <c r="N934">
        <v>11</v>
      </c>
      <c r="O934" t="s">
        <v>749</v>
      </c>
      <c r="P934" t="s">
        <v>2225</v>
      </c>
    </row>
    <row r="935" spans="1:16" x14ac:dyDescent="0.25">
      <c r="A935" t="s">
        <v>1013</v>
      </c>
      <c r="B935">
        <v>145</v>
      </c>
      <c r="C935" t="s">
        <v>1283</v>
      </c>
      <c r="D935">
        <v>11</v>
      </c>
      <c r="E935" t="s">
        <v>1284</v>
      </c>
      <c r="F935">
        <v>85</v>
      </c>
      <c r="G935" t="s">
        <v>1285</v>
      </c>
      <c r="H935" t="s">
        <v>191</v>
      </c>
      <c r="J935" t="s">
        <v>191</v>
      </c>
      <c r="K935" t="s">
        <v>1286</v>
      </c>
      <c r="L935" t="s">
        <v>1287</v>
      </c>
      <c r="M935" t="s">
        <v>1288</v>
      </c>
      <c r="N935">
        <v>11</v>
      </c>
      <c r="O935" t="s">
        <v>749</v>
      </c>
      <c r="P935" t="s">
        <v>2226</v>
      </c>
    </row>
    <row r="936" spans="1:16" x14ac:dyDescent="0.25">
      <c r="A936" t="s">
        <v>1013</v>
      </c>
      <c r="B936">
        <v>146</v>
      </c>
      <c r="C936" t="s">
        <v>1283</v>
      </c>
      <c r="D936">
        <v>11</v>
      </c>
      <c r="E936" t="s">
        <v>1284</v>
      </c>
      <c r="F936">
        <v>85</v>
      </c>
      <c r="G936" t="s">
        <v>1285</v>
      </c>
      <c r="H936" t="s">
        <v>191</v>
      </c>
      <c r="J936" t="s">
        <v>191</v>
      </c>
      <c r="K936" t="s">
        <v>1286</v>
      </c>
      <c r="L936" t="s">
        <v>1287</v>
      </c>
      <c r="M936" t="s">
        <v>1288</v>
      </c>
      <c r="N936">
        <v>11</v>
      </c>
      <c r="O936" t="s">
        <v>749</v>
      </c>
      <c r="P936" t="s">
        <v>2227</v>
      </c>
    </row>
    <row r="937" spans="1:16" x14ac:dyDescent="0.25">
      <c r="A937" t="s">
        <v>1013</v>
      </c>
      <c r="B937">
        <v>147</v>
      </c>
      <c r="C937" t="s">
        <v>1283</v>
      </c>
      <c r="D937">
        <v>11</v>
      </c>
      <c r="E937" t="s">
        <v>1284</v>
      </c>
      <c r="F937">
        <v>84</v>
      </c>
      <c r="G937" t="s">
        <v>1285</v>
      </c>
      <c r="H937" t="s">
        <v>191</v>
      </c>
      <c r="J937" t="s">
        <v>191</v>
      </c>
      <c r="K937" t="s">
        <v>1286</v>
      </c>
      <c r="L937" t="s">
        <v>1287</v>
      </c>
      <c r="M937" t="s">
        <v>1288</v>
      </c>
      <c r="N937">
        <v>11</v>
      </c>
      <c r="O937" t="s">
        <v>749</v>
      </c>
      <c r="P937" t="s">
        <v>2228</v>
      </c>
    </row>
    <row r="938" spans="1:16" x14ac:dyDescent="0.25">
      <c r="A938" t="s">
        <v>1013</v>
      </c>
      <c r="B938">
        <v>148</v>
      </c>
      <c r="C938" t="s">
        <v>1283</v>
      </c>
      <c r="D938">
        <v>11</v>
      </c>
      <c r="E938" t="s">
        <v>1284</v>
      </c>
      <c r="F938">
        <v>84</v>
      </c>
      <c r="G938" t="s">
        <v>1285</v>
      </c>
      <c r="H938" t="s">
        <v>191</v>
      </c>
      <c r="J938" t="s">
        <v>191</v>
      </c>
      <c r="K938" t="s">
        <v>1286</v>
      </c>
      <c r="L938" t="s">
        <v>1287</v>
      </c>
      <c r="M938" t="s">
        <v>1288</v>
      </c>
      <c r="N938">
        <v>11</v>
      </c>
      <c r="O938" t="s">
        <v>749</v>
      </c>
      <c r="P938" t="s">
        <v>2229</v>
      </c>
    </row>
    <row r="939" spans="1:16" x14ac:dyDescent="0.25">
      <c r="A939" t="s">
        <v>1013</v>
      </c>
      <c r="B939">
        <v>149</v>
      </c>
      <c r="C939" t="s">
        <v>1283</v>
      </c>
      <c r="D939">
        <v>11</v>
      </c>
      <c r="E939" t="s">
        <v>1284</v>
      </c>
      <c r="F939">
        <v>85</v>
      </c>
      <c r="G939" t="s">
        <v>1285</v>
      </c>
      <c r="H939" t="s">
        <v>191</v>
      </c>
      <c r="J939" t="s">
        <v>191</v>
      </c>
      <c r="K939" t="s">
        <v>1286</v>
      </c>
      <c r="L939" t="s">
        <v>1287</v>
      </c>
      <c r="M939" t="s">
        <v>1288</v>
      </c>
      <c r="N939">
        <v>11</v>
      </c>
      <c r="O939" t="s">
        <v>749</v>
      </c>
      <c r="P939" t="s">
        <v>2230</v>
      </c>
    </row>
    <row r="940" spans="1:16" x14ac:dyDescent="0.25">
      <c r="A940" t="s">
        <v>1013</v>
      </c>
      <c r="B940">
        <v>150</v>
      </c>
      <c r="C940" t="s">
        <v>1283</v>
      </c>
      <c r="D940">
        <v>11</v>
      </c>
      <c r="E940" t="s">
        <v>1284</v>
      </c>
      <c r="F940">
        <v>85</v>
      </c>
      <c r="G940" t="s">
        <v>1285</v>
      </c>
      <c r="H940" t="s">
        <v>191</v>
      </c>
      <c r="J940" t="s">
        <v>191</v>
      </c>
      <c r="K940" t="s">
        <v>1286</v>
      </c>
      <c r="L940" t="s">
        <v>1287</v>
      </c>
      <c r="M940" t="s">
        <v>1288</v>
      </c>
      <c r="N940">
        <v>11</v>
      </c>
      <c r="O940" t="s">
        <v>749</v>
      </c>
      <c r="P940" t="s">
        <v>2231</v>
      </c>
    </row>
    <row r="941" spans="1:16" x14ac:dyDescent="0.25">
      <c r="A941" t="s">
        <v>1013</v>
      </c>
      <c r="B941">
        <v>151</v>
      </c>
      <c r="C941" t="s">
        <v>1283</v>
      </c>
      <c r="D941">
        <v>11</v>
      </c>
      <c r="E941" t="s">
        <v>1284</v>
      </c>
      <c r="F941">
        <v>84</v>
      </c>
      <c r="G941" t="s">
        <v>1285</v>
      </c>
      <c r="H941" t="s">
        <v>191</v>
      </c>
      <c r="J941" t="s">
        <v>191</v>
      </c>
      <c r="K941" t="s">
        <v>1286</v>
      </c>
      <c r="L941" t="s">
        <v>1287</v>
      </c>
      <c r="M941" t="s">
        <v>1288</v>
      </c>
      <c r="N941">
        <v>11</v>
      </c>
      <c r="O941" t="s">
        <v>749</v>
      </c>
      <c r="P941" t="s">
        <v>2232</v>
      </c>
    </row>
    <row r="942" spans="1:16" x14ac:dyDescent="0.25">
      <c r="A942" t="s">
        <v>1013</v>
      </c>
      <c r="B942">
        <v>152</v>
      </c>
      <c r="C942" t="s">
        <v>1283</v>
      </c>
      <c r="D942">
        <v>11</v>
      </c>
      <c r="E942" t="s">
        <v>1284</v>
      </c>
      <c r="F942">
        <v>85</v>
      </c>
      <c r="G942" t="s">
        <v>1285</v>
      </c>
      <c r="H942" t="s">
        <v>191</v>
      </c>
      <c r="J942" t="s">
        <v>191</v>
      </c>
      <c r="K942" t="s">
        <v>1286</v>
      </c>
      <c r="L942" t="s">
        <v>1287</v>
      </c>
      <c r="M942" t="s">
        <v>1288</v>
      </c>
      <c r="N942">
        <v>11</v>
      </c>
      <c r="O942" t="s">
        <v>749</v>
      </c>
      <c r="P942" t="s">
        <v>2233</v>
      </c>
    </row>
    <row r="943" spans="1:16" x14ac:dyDescent="0.25">
      <c r="A943" t="s">
        <v>1013</v>
      </c>
      <c r="B943">
        <v>153</v>
      </c>
      <c r="C943" t="s">
        <v>1283</v>
      </c>
      <c r="D943">
        <v>11</v>
      </c>
      <c r="E943" t="s">
        <v>1284</v>
      </c>
      <c r="F943">
        <v>85</v>
      </c>
      <c r="G943" t="s">
        <v>1285</v>
      </c>
      <c r="H943" t="s">
        <v>191</v>
      </c>
      <c r="J943" t="s">
        <v>191</v>
      </c>
      <c r="K943" t="s">
        <v>1286</v>
      </c>
      <c r="L943" t="s">
        <v>1287</v>
      </c>
      <c r="M943" t="s">
        <v>1288</v>
      </c>
      <c r="N943">
        <v>11</v>
      </c>
      <c r="O943" t="s">
        <v>749</v>
      </c>
      <c r="P943" t="s">
        <v>2234</v>
      </c>
    </row>
    <row r="944" spans="1:16" x14ac:dyDescent="0.25">
      <c r="A944" t="s">
        <v>1013</v>
      </c>
      <c r="B944">
        <v>154</v>
      </c>
      <c r="C944" t="s">
        <v>1283</v>
      </c>
      <c r="D944">
        <v>11</v>
      </c>
      <c r="E944" t="s">
        <v>1284</v>
      </c>
      <c r="F944">
        <v>85</v>
      </c>
      <c r="G944" t="s">
        <v>1285</v>
      </c>
      <c r="H944" t="s">
        <v>191</v>
      </c>
      <c r="J944" t="s">
        <v>191</v>
      </c>
      <c r="K944" t="s">
        <v>1286</v>
      </c>
      <c r="L944" t="s">
        <v>1287</v>
      </c>
      <c r="M944" t="s">
        <v>1288</v>
      </c>
      <c r="N944">
        <v>11</v>
      </c>
      <c r="O944" t="s">
        <v>749</v>
      </c>
      <c r="P944" t="s">
        <v>2235</v>
      </c>
    </row>
    <row r="945" spans="1:16" x14ac:dyDescent="0.25">
      <c r="A945" t="s">
        <v>1013</v>
      </c>
      <c r="B945">
        <v>155</v>
      </c>
      <c r="C945" t="s">
        <v>1283</v>
      </c>
      <c r="D945">
        <v>11</v>
      </c>
      <c r="E945" t="s">
        <v>1284</v>
      </c>
      <c r="F945">
        <v>84</v>
      </c>
      <c r="G945" t="s">
        <v>1285</v>
      </c>
      <c r="H945" t="s">
        <v>191</v>
      </c>
      <c r="J945" t="s">
        <v>191</v>
      </c>
      <c r="K945" t="s">
        <v>1286</v>
      </c>
      <c r="L945" t="s">
        <v>1287</v>
      </c>
      <c r="M945" t="s">
        <v>1288</v>
      </c>
      <c r="N945">
        <v>11</v>
      </c>
      <c r="O945" t="s">
        <v>749</v>
      </c>
      <c r="P945" t="s">
        <v>2236</v>
      </c>
    </row>
    <row r="946" spans="1:16" x14ac:dyDescent="0.25">
      <c r="A946" t="s">
        <v>1013</v>
      </c>
      <c r="B946">
        <v>156</v>
      </c>
      <c r="C946" t="s">
        <v>1283</v>
      </c>
      <c r="D946">
        <v>11</v>
      </c>
      <c r="E946" t="s">
        <v>1284</v>
      </c>
      <c r="F946">
        <v>85</v>
      </c>
      <c r="G946" t="s">
        <v>1285</v>
      </c>
      <c r="H946" t="s">
        <v>191</v>
      </c>
      <c r="J946" t="s">
        <v>191</v>
      </c>
      <c r="K946" t="s">
        <v>1286</v>
      </c>
      <c r="L946" t="s">
        <v>1287</v>
      </c>
      <c r="M946" t="s">
        <v>1288</v>
      </c>
      <c r="N946">
        <v>11</v>
      </c>
      <c r="O946" t="s">
        <v>749</v>
      </c>
      <c r="P946" t="s">
        <v>2237</v>
      </c>
    </row>
    <row r="947" spans="1:16" x14ac:dyDescent="0.25">
      <c r="A947" t="s">
        <v>1013</v>
      </c>
      <c r="B947">
        <v>157</v>
      </c>
      <c r="C947" t="s">
        <v>1283</v>
      </c>
      <c r="D947">
        <v>11</v>
      </c>
      <c r="E947" t="s">
        <v>1284</v>
      </c>
      <c r="F947">
        <v>85</v>
      </c>
      <c r="G947" t="s">
        <v>1285</v>
      </c>
      <c r="H947" t="s">
        <v>191</v>
      </c>
      <c r="J947" t="s">
        <v>191</v>
      </c>
      <c r="K947" t="s">
        <v>1286</v>
      </c>
      <c r="L947" t="s">
        <v>1287</v>
      </c>
      <c r="M947" t="s">
        <v>1288</v>
      </c>
      <c r="N947">
        <v>11</v>
      </c>
      <c r="O947" t="s">
        <v>749</v>
      </c>
      <c r="P947" t="s">
        <v>2238</v>
      </c>
    </row>
    <row r="948" spans="1:16" x14ac:dyDescent="0.25">
      <c r="A948" t="s">
        <v>1013</v>
      </c>
      <c r="B948">
        <v>158</v>
      </c>
      <c r="C948" t="s">
        <v>1283</v>
      </c>
      <c r="D948">
        <v>11</v>
      </c>
      <c r="E948" t="s">
        <v>1284</v>
      </c>
      <c r="F948">
        <v>85</v>
      </c>
      <c r="G948" t="s">
        <v>1285</v>
      </c>
      <c r="H948" t="s">
        <v>191</v>
      </c>
      <c r="J948" t="s">
        <v>191</v>
      </c>
      <c r="K948" t="s">
        <v>1286</v>
      </c>
      <c r="L948" t="s">
        <v>1287</v>
      </c>
      <c r="M948" t="s">
        <v>1288</v>
      </c>
      <c r="N948">
        <v>11</v>
      </c>
      <c r="O948" t="s">
        <v>749</v>
      </c>
      <c r="P948" t="s">
        <v>2239</v>
      </c>
    </row>
    <row r="949" spans="1:16" x14ac:dyDescent="0.25">
      <c r="A949" t="s">
        <v>1013</v>
      </c>
      <c r="B949">
        <v>159</v>
      </c>
      <c r="C949" t="s">
        <v>1283</v>
      </c>
      <c r="D949">
        <v>11</v>
      </c>
      <c r="E949" t="s">
        <v>1284</v>
      </c>
      <c r="F949">
        <v>84</v>
      </c>
      <c r="G949" t="s">
        <v>1285</v>
      </c>
      <c r="H949" t="s">
        <v>191</v>
      </c>
      <c r="J949" t="s">
        <v>191</v>
      </c>
      <c r="K949" t="s">
        <v>1286</v>
      </c>
      <c r="L949" t="s">
        <v>1287</v>
      </c>
      <c r="M949" t="s">
        <v>1288</v>
      </c>
      <c r="N949">
        <v>11</v>
      </c>
      <c r="O949" t="s">
        <v>749</v>
      </c>
      <c r="P949" t="s">
        <v>2240</v>
      </c>
    </row>
    <row r="950" spans="1:16" x14ac:dyDescent="0.25">
      <c r="A950" t="s">
        <v>1013</v>
      </c>
      <c r="B950">
        <v>160</v>
      </c>
      <c r="C950" t="s">
        <v>1283</v>
      </c>
      <c r="D950">
        <v>11</v>
      </c>
      <c r="E950" t="s">
        <v>1284</v>
      </c>
      <c r="F950">
        <v>84</v>
      </c>
      <c r="G950" t="s">
        <v>1285</v>
      </c>
      <c r="H950" t="s">
        <v>191</v>
      </c>
      <c r="J950" t="s">
        <v>191</v>
      </c>
      <c r="K950" t="s">
        <v>1286</v>
      </c>
      <c r="L950" t="s">
        <v>1287</v>
      </c>
      <c r="M950" t="s">
        <v>1288</v>
      </c>
      <c r="N950">
        <v>11</v>
      </c>
      <c r="O950" t="s">
        <v>749</v>
      </c>
      <c r="P950" t="s">
        <v>2241</v>
      </c>
    </row>
    <row r="951" spans="1:16" x14ac:dyDescent="0.25">
      <c r="A951" t="s">
        <v>1013</v>
      </c>
      <c r="B951">
        <v>161</v>
      </c>
      <c r="C951" t="s">
        <v>1283</v>
      </c>
      <c r="D951">
        <v>11</v>
      </c>
      <c r="E951" t="s">
        <v>1284</v>
      </c>
      <c r="F951">
        <v>85</v>
      </c>
      <c r="G951" t="s">
        <v>1285</v>
      </c>
      <c r="H951" t="s">
        <v>191</v>
      </c>
      <c r="J951" t="s">
        <v>191</v>
      </c>
      <c r="K951" t="s">
        <v>1286</v>
      </c>
      <c r="L951" t="s">
        <v>1287</v>
      </c>
      <c r="M951" t="s">
        <v>1288</v>
      </c>
      <c r="N951">
        <v>11</v>
      </c>
      <c r="O951" t="s">
        <v>749</v>
      </c>
      <c r="P951" t="s">
        <v>2242</v>
      </c>
    </row>
    <row r="952" spans="1:16" x14ac:dyDescent="0.25">
      <c r="A952" t="s">
        <v>1013</v>
      </c>
      <c r="B952">
        <v>162</v>
      </c>
      <c r="C952" t="s">
        <v>1283</v>
      </c>
      <c r="D952">
        <v>11</v>
      </c>
      <c r="E952" t="s">
        <v>1284</v>
      </c>
      <c r="F952">
        <v>84</v>
      </c>
      <c r="G952" t="s">
        <v>1285</v>
      </c>
      <c r="H952" t="s">
        <v>191</v>
      </c>
      <c r="J952" t="s">
        <v>191</v>
      </c>
      <c r="K952" t="s">
        <v>1286</v>
      </c>
      <c r="L952" t="s">
        <v>1287</v>
      </c>
      <c r="M952" t="s">
        <v>1288</v>
      </c>
      <c r="N952">
        <v>11</v>
      </c>
      <c r="O952" t="s">
        <v>749</v>
      </c>
      <c r="P952" t="s">
        <v>2243</v>
      </c>
    </row>
    <row r="953" spans="1:16" x14ac:dyDescent="0.25">
      <c r="A953" t="s">
        <v>1013</v>
      </c>
      <c r="B953">
        <v>163</v>
      </c>
      <c r="C953" t="s">
        <v>1283</v>
      </c>
      <c r="D953">
        <v>11</v>
      </c>
      <c r="E953" t="s">
        <v>1284</v>
      </c>
      <c r="F953">
        <v>85</v>
      </c>
      <c r="G953" t="s">
        <v>1285</v>
      </c>
      <c r="H953" t="s">
        <v>191</v>
      </c>
      <c r="J953" t="s">
        <v>191</v>
      </c>
      <c r="K953" t="s">
        <v>1286</v>
      </c>
      <c r="L953" t="s">
        <v>1287</v>
      </c>
      <c r="M953" t="s">
        <v>1288</v>
      </c>
      <c r="N953">
        <v>11</v>
      </c>
      <c r="O953" t="s">
        <v>749</v>
      </c>
      <c r="P953" t="s">
        <v>2244</v>
      </c>
    </row>
    <row r="954" spans="1:16" x14ac:dyDescent="0.25">
      <c r="A954" t="s">
        <v>1013</v>
      </c>
      <c r="B954">
        <v>164</v>
      </c>
      <c r="C954" t="s">
        <v>1283</v>
      </c>
      <c r="D954">
        <v>11</v>
      </c>
      <c r="E954" t="s">
        <v>1284</v>
      </c>
      <c r="F954">
        <v>85</v>
      </c>
      <c r="G954" t="s">
        <v>1285</v>
      </c>
      <c r="H954" t="s">
        <v>191</v>
      </c>
      <c r="J954" t="s">
        <v>191</v>
      </c>
      <c r="K954" t="s">
        <v>1286</v>
      </c>
      <c r="L954" t="s">
        <v>1287</v>
      </c>
      <c r="M954" t="s">
        <v>1288</v>
      </c>
      <c r="N954">
        <v>11</v>
      </c>
      <c r="O954" t="s">
        <v>749</v>
      </c>
      <c r="P954" t="s">
        <v>2245</v>
      </c>
    </row>
    <row r="955" spans="1:16" x14ac:dyDescent="0.25">
      <c r="A955" t="s">
        <v>1013</v>
      </c>
      <c r="B955">
        <v>165</v>
      </c>
      <c r="C955" t="s">
        <v>1283</v>
      </c>
      <c r="D955">
        <v>11</v>
      </c>
      <c r="E955" t="s">
        <v>1284</v>
      </c>
      <c r="F955">
        <v>85</v>
      </c>
      <c r="G955" t="s">
        <v>1285</v>
      </c>
      <c r="H955" t="s">
        <v>191</v>
      </c>
      <c r="J955" t="s">
        <v>191</v>
      </c>
      <c r="K955" t="s">
        <v>1286</v>
      </c>
      <c r="L955" t="s">
        <v>1287</v>
      </c>
      <c r="M955" t="s">
        <v>1288</v>
      </c>
      <c r="N955">
        <v>11</v>
      </c>
      <c r="O955" t="s">
        <v>749</v>
      </c>
      <c r="P955" t="s">
        <v>2246</v>
      </c>
    </row>
    <row r="956" spans="1:16" x14ac:dyDescent="0.25">
      <c r="A956" t="s">
        <v>1013</v>
      </c>
      <c r="B956">
        <v>166</v>
      </c>
      <c r="C956" t="s">
        <v>1283</v>
      </c>
      <c r="D956">
        <v>11</v>
      </c>
      <c r="E956" t="s">
        <v>1284</v>
      </c>
      <c r="F956">
        <v>84</v>
      </c>
      <c r="G956" t="s">
        <v>1285</v>
      </c>
      <c r="H956" t="s">
        <v>191</v>
      </c>
      <c r="J956" t="s">
        <v>191</v>
      </c>
      <c r="K956" t="s">
        <v>1286</v>
      </c>
      <c r="L956" t="s">
        <v>1287</v>
      </c>
      <c r="M956" t="s">
        <v>1288</v>
      </c>
      <c r="N956">
        <v>11</v>
      </c>
      <c r="O956" t="s">
        <v>749</v>
      </c>
      <c r="P956" t="s">
        <v>2247</v>
      </c>
    </row>
    <row r="957" spans="1:16" x14ac:dyDescent="0.25">
      <c r="A957" t="s">
        <v>1013</v>
      </c>
      <c r="B957">
        <v>167</v>
      </c>
      <c r="C957" t="s">
        <v>1283</v>
      </c>
      <c r="D957">
        <v>11</v>
      </c>
      <c r="E957" t="s">
        <v>1284</v>
      </c>
      <c r="F957">
        <v>84</v>
      </c>
      <c r="G957" t="s">
        <v>1285</v>
      </c>
      <c r="H957" t="s">
        <v>191</v>
      </c>
      <c r="J957" t="s">
        <v>191</v>
      </c>
      <c r="K957" t="s">
        <v>1286</v>
      </c>
      <c r="L957" t="s">
        <v>1287</v>
      </c>
      <c r="M957" t="s">
        <v>1288</v>
      </c>
      <c r="N957">
        <v>11</v>
      </c>
      <c r="O957" t="s">
        <v>749</v>
      </c>
      <c r="P957" t="s">
        <v>2248</v>
      </c>
    </row>
    <row r="958" spans="1:16" x14ac:dyDescent="0.25">
      <c r="A958" t="s">
        <v>1013</v>
      </c>
      <c r="B958">
        <v>168</v>
      </c>
      <c r="C958" t="s">
        <v>1283</v>
      </c>
      <c r="D958">
        <v>11</v>
      </c>
      <c r="E958" t="s">
        <v>1284</v>
      </c>
      <c r="F958">
        <v>85</v>
      </c>
      <c r="G958" t="s">
        <v>1285</v>
      </c>
      <c r="H958" t="s">
        <v>191</v>
      </c>
      <c r="J958" t="s">
        <v>191</v>
      </c>
      <c r="K958" t="s">
        <v>1286</v>
      </c>
      <c r="L958" t="s">
        <v>1287</v>
      </c>
      <c r="M958" t="s">
        <v>1288</v>
      </c>
      <c r="N958">
        <v>11</v>
      </c>
      <c r="O958" t="s">
        <v>749</v>
      </c>
      <c r="P958" t="s">
        <v>2249</v>
      </c>
    </row>
    <row r="959" spans="1:16" x14ac:dyDescent="0.25">
      <c r="A959" t="s">
        <v>1013</v>
      </c>
      <c r="B959">
        <v>169</v>
      </c>
      <c r="C959" t="s">
        <v>1283</v>
      </c>
      <c r="D959">
        <v>11</v>
      </c>
      <c r="E959" t="s">
        <v>1284</v>
      </c>
      <c r="F959">
        <v>85</v>
      </c>
      <c r="G959" t="s">
        <v>1285</v>
      </c>
      <c r="H959" t="s">
        <v>191</v>
      </c>
      <c r="J959" t="s">
        <v>191</v>
      </c>
      <c r="K959" t="s">
        <v>1286</v>
      </c>
      <c r="L959" t="s">
        <v>1287</v>
      </c>
      <c r="M959" t="s">
        <v>1288</v>
      </c>
      <c r="N959">
        <v>11</v>
      </c>
      <c r="O959" t="s">
        <v>749</v>
      </c>
      <c r="P959" t="s">
        <v>2250</v>
      </c>
    </row>
    <row r="960" spans="1:16" x14ac:dyDescent="0.25">
      <c r="A960" t="s">
        <v>1013</v>
      </c>
      <c r="B960">
        <v>170</v>
      </c>
      <c r="C960" t="s">
        <v>1283</v>
      </c>
      <c r="D960">
        <v>11</v>
      </c>
      <c r="E960" t="s">
        <v>1284</v>
      </c>
      <c r="F960">
        <v>85</v>
      </c>
      <c r="G960" t="s">
        <v>1285</v>
      </c>
      <c r="H960" t="s">
        <v>191</v>
      </c>
      <c r="J960" t="s">
        <v>191</v>
      </c>
      <c r="K960" t="s">
        <v>1286</v>
      </c>
      <c r="L960" t="s">
        <v>1287</v>
      </c>
      <c r="M960" t="s">
        <v>1288</v>
      </c>
      <c r="N960">
        <v>11</v>
      </c>
      <c r="O960" t="s">
        <v>749</v>
      </c>
      <c r="P960" t="s">
        <v>2251</v>
      </c>
    </row>
    <row r="961" spans="1:16" x14ac:dyDescent="0.25">
      <c r="A961" t="s">
        <v>1013</v>
      </c>
      <c r="B961">
        <v>171</v>
      </c>
      <c r="C961" t="s">
        <v>1283</v>
      </c>
      <c r="D961">
        <v>11</v>
      </c>
      <c r="E961" t="s">
        <v>1284</v>
      </c>
      <c r="F961">
        <v>84</v>
      </c>
      <c r="G961" t="s">
        <v>1285</v>
      </c>
      <c r="H961" t="s">
        <v>191</v>
      </c>
      <c r="J961" t="s">
        <v>191</v>
      </c>
      <c r="K961" t="s">
        <v>1286</v>
      </c>
      <c r="L961" t="s">
        <v>1287</v>
      </c>
      <c r="M961" t="s">
        <v>1288</v>
      </c>
      <c r="N961">
        <v>11</v>
      </c>
      <c r="O961" t="s">
        <v>749</v>
      </c>
      <c r="P961" t="s">
        <v>2252</v>
      </c>
    </row>
    <row r="962" spans="1:16" x14ac:dyDescent="0.25">
      <c r="A962" t="s">
        <v>1013</v>
      </c>
      <c r="B962">
        <v>172</v>
      </c>
      <c r="C962" t="s">
        <v>1283</v>
      </c>
      <c r="D962">
        <v>11</v>
      </c>
      <c r="E962" t="s">
        <v>1284</v>
      </c>
      <c r="F962">
        <v>84</v>
      </c>
      <c r="G962" t="s">
        <v>1285</v>
      </c>
      <c r="H962" t="s">
        <v>191</v>
      </c>
      <c r="J962" t="s">
        <v>191</v>
      </c>
      <c r="K962" t="s">
        <v>1286</v>
      </c>
      <c r="L962" t="s">
        <v>1287</v>
      </c>
      <c r="M962" t="s">
        <v>1288</v>
      </c>
      <c r="N962">
        <v>11</v>
      </c>
      <c r="O962" t="s">
        <v>749</v>
      </c>
      <c r="P962" t="s">
        <v>2253</v>
      </c>
    </row>
    <row r="963" spans="1:16" x14ac:dyDescent="0.25">
      <c r="A963" t="s">
        <v>1013</v>
      </c>
      <c r="B963">
        <v>173</v>
      </c>
      <c r="C963" t="s">
        <v>1283</v>
      </c>
      <c r="D963">
        <v>11</v>
      </c>
      <c r="E963" t="s">
        <v>1284</v>
      </c>
      <c r="F963">
        <v>84</v>
      </c>
      <c r="G963" t="s">
        <v>1285</v>
      </c>
      <c r="H963" t="s">
        <v>191</v>
      </c>
      <c r="J963" t="s">
        <v>191</v>
      </c>
      <c r="K963" t="s">
        <v>1286</v>
      </c>
      <c r="L963" t="s">
        <v>1287</v>
      </c>
      <c r="M963" t="s">
        <v>1288</v>
      </c>
      <c r="N963">
        <v>11</v>
      </c>
      <c r="O963" t="s">
        <v>749</v>
      </c>
      <c r="P963" t="s">
        <v>2254</v>
      </c>
    </row>
    <row r="964" spans="1:16" x14ac:dyDescent="0.25">
      <c r="A964" t="s">
        <v>1013</v>
      </c>
      <c r="B964">
        <v>174</v>
      </c>
      <c r="C964" t="s">
        <v>1283</v>
      </c>
      <c r="D964">
        <v>11</v>
      </c>
      <c r="E964" t="s">
        <v>1284</v>
      </c>
      <c r="F964">
        <v>85</v>
      </c>
      <c r="G964" t="s">
        <v>1285</v>
      </c>
      <c r="H964" t="s">
        <v>191</v>
      </c>
      <c r="J964" t="s">
        <v>191</v>
      </c>
      <c r="K964" t="s">
        <v>1286</v>
      </c>
      <c r="L964" t="s">
        <v>1287</v>
      </c>
      <c r="M964" t="s">
        <v>1288</v>
      </c>
      <c r="N964">
        <v>11</v>
      </c>
      <c r="O964" t="s">
        <v>749</v>
      </c>
      <c r="P964" t="s">
        <v>2255</v>
      </c>
    </row>
    <row r="965" spans="1:16" x14ac:dyDescent="0.25">
      <c r="A965" t="s">
        <v>1013</v>
      </c>
      <c r="B965">
        <v>175</v>
      </c>
      <c r="C965" t="s">
        <v>1283</v>
      </c>
      <c r="D965">
        <v>11</v>
      </c>
      <c r="E965" t="s">
        <v>1284</v>
      </c>
      <c r="F965">
        <v>85</v>
      </c>
      <c r="G965" t="s">
        <v>1285</v>
      </c>
      <c r="H965" t="s">
        <v>191</v>
      </c>
      <c r="J965" t="s">
        <v>191</v>
      </c>
      <c r="K965" t="s">
        <v>1286</v>
      </c>
      <c r="L965" t="s">
        <v>1287</v>
      </c>
      <c r="M965" t="s">
        <v>1288</v>
      </c>
      <c r="N965">
        <v>11</v>
      </c>
      <c r="O965" t="s">
        <v>749</v>
      </c>
      <c r="P965" t="s">
        <v>2256</v>
      </c>
    </row>
    <row r="966" spans="1:16" x14ac:dyDescent="0.25">
      <c r="A966" t="s">
        <v>1013</v>
      </c>
      <c r="B966">
        <v>176</v>
      </c>
      <c r="C966" t="s">
        <v>1283</v>
      </c>
      <c r="D966">
        <v>11</v>
      </c>
      <c r="E966" t="s">
        <v>1284</v>
      </c>
      <c r="F966">
        <v>84</v>
      </c>
      <c r="G966" t="s">
        <v>1285</v>
      </c>
      <c r="H966" t="s">
        <v>191</v>
      </c>
      <c r="J966" t="s">
        <v>191</v>
      </c>
      <c r="K966" t="s">
        <v>1286</v>
      </c>
      <c r="L966" t="s">
        <v>1287</v>
      </c>
      <c r="M966" t="s">
        <v>1288</v>
      </c>
      <c r="N966">
        <v>11</v>
      </c>
      <c r="O966" t="s">
        <v>749</v>
      </c>
      <c r="P966" t="s">
        <v>2257</v>
      </c>
    </row>
    <row r="967" spans="1:16" x14ac:dyDescent="0.25">
      <c r="A967" t="s">
        <v>1013</v>
      </c>
      <c r="B967">
        <v>177</v>
      </c>
      <c r="C967" t="s">
        <v>1283</v>
      </c>
      <c r="D967">
        <v>11</v>
      </c>
      <c r="E967" t="s">
        <v>1284</v>
      </c>
      <c r="F967">
        <v>85</v>
      </c>
      <c r="G967" t="s">
        <v>1285</v>
      </c>
      <c r="H967" t="s">
        <v>191</v>
      </c>
      <c r="J967" t="s">
        <v>191</v>
      </c>
      <c r="K967" t="s">
        <v>1286</v>
      </c>
      <c r="L967" t="s">
        <v>1287</v>
      </c>
      <c r="M967" t="s">
        <v>1288</v>
      </c>
      <c r="N967">
        <v>11</v>
      </c>
      <c r="O967" t="s">
        <v>749</v>
      </c>
      <c r="P967" t="s">
        <v>2258</v>
      </c>
    </row>
    <row r="968" spans="1:16" x14ac:dyDescent="0.25">
      <c r="A968" t="s">
        <v>1013</v>
      </c>
      <c r="B968">
        <v>178</v>
      </c>
      <c r="C968" t="s">
        <v>1283</v>
      </c>
      <c r="D968">
        <v>11</v>
      </c>
      <c r="E968" t="s">
        <v>1284</v>
      </c>
      <c r="F968">
        <v>85</v>
      </c>
      <c r="G968" t="s">
        <v>1285</v>
      </c>
      <c r="H968" t="s">
        <v>191</v>
      </c>
      <c r="J968" t="s">
        <v>191</v>
      </c>
      <c r="K968" t="s">
        <v>1286</v>
      </c>
      <c r="L968" t="s">
        <v>1287</v>
      </c>
      <c r="M968" t="s">
        <v>1288</v>
      </c>
      <c r="N968">
        <v>11</v>
      </c>
      <c r="O968" t="s">
        <v>749</v>
      </c>
      <c r="P968" t="s">
        <v>2259</v>
      </c>
    </row>
    <row r="969" spans="1:16" x14ac:dyDescent="0.25">
      <c r="A969" t="s">
        <v>1013</v>
      </c>
      <c r="B969">
        <v>179</v>
      </c>
      <c r="C969" t="s">
        <v>1283</v>
      </c>
      <c r="D969">
        <v>11</v>
      </c>
      <c r="E969" t="s">
        <v>1284</v>
      </c>
      <c r="F969">
        <v>85</v>
      </c>
      <c r="G969" t="s">
        <v>1285</v>
      </c>
      <c r="H969" t="s">
        <v>191</v>
      </c>
      <c r="J969" t="s">
        <v>191</v>
      </c>
      <c r="K969" t="s">
        <v>1286</v>
      </c>
      <c r="L969" t="s">
        <v>1287</v>
      </c>
      <c r="M969" t="s">
        <v>1288</v>
      </c>
      <c r="N969">
        <v>11</v>
      </c>
      <c r="O969" t="s">
        <v>749</v>
      </c>
      <c r="P969" t="s">
        <v>2260</v>
      </c>
    </row>
    <row r="970" spans="1:16" x14ac:dyDescent="0.25">
      <c r="A970" t="s">
        <v>1013</v>
      </c>
      <c r="B970">
        <v>180</v>
      </c>
      <c r="C970" t="s">
        <v>1283</v>
      </c>
      <c r="D970">
        <v>11</v>
      </c>
      <c r="E970" t="s">
        <v>1284</v>
      </c>
      <c r="F970">
        <v>84</v>
      </c>
      <c r="G970" t="s">
        <v>1285</v>
      </c>
      <c r="H970" t="s">
        <v>191</v>
      </c>
      <c r="J970" t="s">
        <v>191</v>
      </c>
      <c r="K970" t="s">
        <v>1286</v>
      </c>
      <c r="L970" t="s">
        <v>1287</v>
      </c>
      <c r="M970" t="s">
        <v>1288</v>
      </c>
      <c r="N970">
        <v>11</v>
      </c>
      <c r="O970" t="s">
        <v>749</v>
      </c>
      <c r="P970" t="s">
        <v>2261</v>
      </c>
    </row>
    <row r="971" spans="1:16" x14ac:dyDescent="0.25">
      <c r="A971" t="s">
        <v>1013</v>
      </c>
      <c r="B971">
        <v>181</v>
      </c>
      <c r="C971" t="s">
        <v>1283</v>
      </c>
      <c r="D971">
        <v>11</v>
      </c>
      <c r="E971" t="s">
        <v>1284</v>
      </c>
      <c r="F971">
        <v>84</v>
      </c>
      <c r="G971" t="s">
        <v>1285</v>
      </c>
      <c r="H971" t="s">
        <v>191</v>
      </c>
      <c r="J971" t="s">
        <v>191</v>
      </c>
      <c r="K971" t="s">
        <v>1286</v>
      </c>
      <c r="L971" t="s">
        <v>1287</v>
      </c>
      <c r="M971" t="s">
        <v>1288</v>
      </c>
      <c r="N971">
        <v>11</v>
      </c>
      <c r="O971" t="s">
        <v>749</v>
      </c>
      <c r="P971" t="s">
        <v>2262</v>
      </c>
    </row>
    <row r="972" spans="1:16" x14ac:dyDescent="0.25">
      <c r="A972" t="s">
        <v>1013</v>
      </c>
      <c r="B972">
        <v>182</v>
      </c>
      <c r="C972" t="s">
        <v>1283</v>
      </c>
      <c r="D972">
        <v>11</v>
      </c>
      <c r="E972" t="s">
        <v>1284</v>
      </c>
      <c r="F972">
        <v>85</v>
      </c>
      <c r="G972" t="s">
        <v>1285</v>
      </c>
      <c r="H972" t="s">
        <v>191</v>
      </c>
      <c r="J972" t="s">
        <v>191</v>
      </c>
      <c r="K972" t="s">
        <v>1286</v>
      </c>
      <c r="L972" t="s">
        <v>1287</v>
      </c>
      <c r="M972" t="s">
        <v>1288</v>
      </c>
      <c r="N972">
        <v>11</v>
      </c>
      <c r="O972" t="s">
        <v>749</v>
      </c>
      <c r="P972" t="s">
        <v>2263</v>
      </c>
    </row>
    <row r="973" spans="1:16" x14ac:dyDescent="0.25">
      <c r="A973" t="s">
        <v>1013</v>
      </c>
      <c r="B973">
        <v>183</v>
      </c>
      <c r="C973" t="s">
        <v>1283</v>
      </c>
      <c r="D973">
        <v>11</v>
      </c>
      <c r="E973" t="s">
        <v>1284</v>
      </c>
      <c r="F973">
        <v>85</v>
      </c>
      <c r="G973" t="s">
        <v>1285</v>
      </c>
      <c r="H973" t="s">
        <v>191</v>
      </c>
      <c r="J973" t="s">
        <v>191</v>
      </c>
      <c r="K973" t="s">
        <v>1286</v>
      </c>
      <c r="L973" t="s">
        <v>1287</v>
      </c>
      <c r="M973" t="s">
        <v>1288</v>
      </c>
      <c r="N973">
        <v>11</v>
      </c>
      <c r="O973" t="s">
        <v>749</v>
      </c>
      <c r="P973" t="s">
        <v>2264</v>
      </c>
    </row>
    <row r="974" spans="1:16" x14ac:dyDescent="0.25">
      <c r="A974" t="s">
        <v>1013</v>
      </c>
      <c r="B974">
        <v>184</v>
      </c>
      <c r="C974" t="s">
        <v>1283</v>
      </c>
      <c r="D974">
        <v>11</v>
      </c>
      <c r="E974" t="s">
        <v>1284</v>
      </c>
      <c r="F974">
        <v>84</v>
      </c>
      <c r="G974" t="s">
        <v>1285</v>
      </c>
      <c r="H974" t="s">
        <v>191</v>
      </c>
      <c r="J974" t="s">
        <v>191</v>
      </c>
      <c r="K974" t="s">
        <v>1286</v>
      </c>
      <c r="L974" t="s">
        <v>1287</v>
      </c>
      <c r="M974" t="s">
        <v>1288</v>
      </c>
      <c r="N974">
        <v>11</v>
      </c>
      <c r="O974" t="s">
        <v>749</v>
      </c>
      <c r="P974" t="s">
        <v>2265</v>
      </c>
    </row>
    <row r="975" spans="1:16" x14ac:dyDescent="0.25">
      <c r="A975" t="s">
        <v>1013</v>
      </c>
      <c r="B975">
        <v>185</v>
      </c>
      <c r="C975" t="s">
        <v>1283</v>
      </c>
      <c r="D975">
        <v>11</v>
      </c>
      <c r="E975" t="s">
        <v>1284</v>
      </c>
      <c r="F975">
        <v>84</v>
      </c>
      <c r="G975" t="s">
        <v>1285</v>
      </c>
      <c r="H975" t="s">
        <v>191</v>
      </c>
      <c r="J975" t="s">
        <v>191</v>
      </c>
      <c r="K975" t="s">
        <v>1286</v>
      </c>
      <c r="L975" t="s">
        <v>1287</v>
      </c>
      <c r="M975" t="s">
        <v>1288</v>
      </c>
      <c r="N975">
        <v>11</v>
      </c>
      <c r="O975" t="s">
        <v>749</v>
      </c>
      <c r="P975" t="s">
        <v>2266</v>
      </c>
    </row>
    <row r="976" spans="1:16" x14ac:dyDescent="0.25">
      <c r="A976" t="s">
        <v>1013</v>
      </c>
      <c r="B976">
        <v>186</v>
      </c>
      <c r="C976" t="s">
        <v>1283</v>
      </c>
      <c r="D976">
        <v>11</v>
      </c>
      <c r="E976" t="s">
        <v>1284</v>
      </c>
      <c r="F976">
        <v>85</v>
      </c>
      <c r="G976" t="s">
        <v>1285</v>
      </c>
      <c r="H976" t="s">
        <v>191</v>
      </c>
      <c r="J976" t="s">
        <v>191</v>
      </c>
      <c r="K976" t="s">
        <v>1286</v>
      </c>
      <c r="L976" t="s">
        <v>1287</v>
      </c>
      <c r="M976" t="s">
        <v>1288</v>
      </c>
      <c r="N976">
        <v>11</v>
      </c>
      <c r="O976" t="s">
        <v>749</v>
      </c>
      <c r="P976" t="s">
        <v>2267</v>
      </c>
    </row>
    <row r="977" spans="1:16" x14ac:dyDescent="0.25">
      <c r="A977" t="s">
        <v>1013</v>
      </c>
      <c r="B977">
        <v>187</v>
      </c>
      <c r="C977" t="s">
        <v>1283</v>
      </c>
      <c r="D977">
        <v>11</v>
      </c>
      <c r="E977" t="s">
        <v>1284</v>
      </c>
      <c r="F977">
        <v>84</v>
      </c>
      <c r="G977" t="s">
        <v>1285</v>
      </c>
      <c r="H977" t="s">
        <v>191</v>
      </c>
      <c r="J977" t="s">
        <v>191</v>
      </c>
      <c r="K977" t="s">
        <v>1286</v>
      </c>
      <c r="L977" t="s">
        <v>1287</v>
      </c>
      <c r="M977" t="s">
        <v>1288</v>
      </c>
      <c r="N977">
        <v>11</v>
      </c>
      <c r="O977" t="s">
        <v>749</v>
      </c>
      <c r="P977" t="s">
        <v>2268</v>
      </c>
    </row>
    <row r="978" spans="1:16" x14ac:dyDescent="0.25">
      <c r="A978" t="s">
        <v>1013</v>
      </c>
      <c r="B978">
        <v>188</v>
      </c>
      <c r="C978" t="s">
        <v>1283</v>
      </c>
      <c r="D978">
        <v>11</v>
      </c>
      <c r="E978" t="s">
        <v>1284</v>
      </c>
      <c r="F978">
        <v>85</v>
      </c>
      <c r="G978" t="s">
        <v>1285</v>
      </c>
      <c r="H978" t="s">
        <v>191</v>
      </c>
      <c r="J978" t="s">
        <v>191</v>
      </c>
      <c r="K978" t="s">
        <v>1286</v>
      </c>
      <c r="L978" t="s">
        <v>1287</v>
      </c>
      <c r="M978" t="s">
        <v>1288</v>
      </c>
      <c r="N978">
        <v>11</v>
      </c>
      <c r="O978" t="s">
        <v>749</v>
      </c>
      <c r="P978" t="s">
        <v>2269</v>
      </c>
    </row>
    <row r="979" spans="1:16" x14ac:dyDescent="0.25">
      <c r="A979" t="s">
        <v>1013</v>
      </c>
      <c r="B979">
        <v>189</v>
      </c>
      <c r="C979" t="s">
        <v>1283</v>
      </c>
      <c r="D979">
        <v>11</v>
      </c>
      <c r="E979" t="s">
        <v>1284</v>
      </c>
      <c r="F979">
        <v>85</v>
      </c>
      <c r="G979" t="s">
        <v>1285</v>
      </c>
      <c r="H979" t="s">
        <v>191</v>
      </c>
      <c r="J979" t="s">
        <v>191</v>
      </c>
      <c r="K979" t="s">
        <v>1286</v>
      </c>
      <c r="L979" t="s">
        <v>1287</v>
      </c>
      <c r="M979" t="s">
        <v>1288</v>
      </c>
      <c r="N979">
        <v>11</v>
      </c>
      <c r="O979" t="s">
        <v>749</v>
      </c>
      <c r="P979" t="s">
        <v>2270</v>
      </c>
    </row>
    <row r="980" spans="1:16" x14ac:dyDescent="0.25">
      <c r="A980" t="s">
        <v>1013</v>
      </c>
      <c r="B980">
        <v>190</v>
      </c>
      <c r="C980" t="s">
        <v>1283</v>
      </c>
      <c r="D980">
        <v>11</v>
      </c>
      <c r="E980" t="s">
        <v>1284</v>
      </c>
      <c r="F980">
        <v>84</v>
      </c>
      <c r="G980" t="s">
        <v>1285</v>
      </c>
      <c r="H980" t="s">
        <v>191</v>
      </c>
      <c r="J980" t="s">
        <v>191</v>
      </c>
      <c r="K980" t="s">
        <v>1286</v>
      </c>
      <c r="L980" t="s">
        <v>1287</v>
      </c>
      <c r="M980" t="s">
        <v>1288</v>
      </c>
      <c r="N980">
        <v>11</v>
      </c>
      <c r="O980" t="s">
        <v>749</v>
      </c>
      <c r="P980" t="s">
        <v>2271</v>
      </c>
    </row>
    <row r="981" spans="1:16" x14ac:dyDescent="0.25">
      <c r="A981" t="s">
        <v>1013</v>
      </c>
      <c r="B981">
        <v>191</v>
      </c>
      <c r="C981" t="s">
        <v>1283</v>
      </c>
      <c r="D981">
        <v>11</v>
      </c>
      <c r="E981" t="s">
        <v>1284</v>
      </c>
      <c r="F981">
        <v>84</v>
      </c>
      <c r="G981" t="s">
        <v>1285</v>
      </c>
      <c r="H981" t="s">
        <v>191</v>
      </c>
      <c r="J981" t="s">
        <v>191</v>
      </c>
      <c r="K981" t="s">
        <v>1286</v>
      </c>
      <c r="L981" t="s">
        <v>1287</v>
      </c>
      <c r="M981" t="s">
        <v>1288</v>
      </c>
      <c r="N981">
        <v>11</v>
      </c>
      <c r="O981" t="s">
        <v>749</v>
      </c>
      <c r="P981" t="s">
        <v>2272</v>
      </c>
    </row>
    <row r="982" spans="1:16" x14ac:dyDescent="0.25">
      <c r="A982" t="s">
        <v>1013</v>
      </c>
      <c r="B982">
        <v>192</v>
      </c>
      <c r="C982" t="s">
        <v>1283</v>
      </c>
      <c r="D982">
        <v>11</v>
      </c>
      <c r="E982" t="s">
        <v>1284</v>
      </c>
      <c r="F982">
        <v>85</v>
      </c>
      <c r="G982" t="s">
        <v>1285</v>
      </c>
      <c r="H982" t="s">
        <v>191</v>
      </c>
      <c r="J982" t="s">
        <v>191</v>
      </c>
      <c r="K982" t="s">
        <v>1286</v>
      </c>
      <c r="L982" t="s">
        <v>1287</v>
      </c>
      <c r="M982" t="s">
        <v>1288</v>
      </c>
      <c r="N982">
        <v>11</v>
      </c>
      <c r="O982" t="s">
        <v>749</v>
      </c>
      <c r="P982" t="s">
        <v>2273</v>
      </c>
    </row>
    <row r="983" spans="1:16" x14ac:dyDescent="0.25">
      <c r="A983" t="s">
        <v>1013</v>
      </c>
      <c r="B983">
        <v>193</v>
      </c>
      <c r="C983" t="s">
        <v>1283</v>
      </c>
      <c r="D983">
        <v>11</v>
      </c>
      <c r="E983" t="s">
        <v>1284</v>
      </c>
      <c r="F983">
        <v>85</v>
      </c>
      <c r="G983" t="s">
        <v>1285</v>
      </c>
      <c r="H983" t="s">
        <v>191</v>
      </c>
      <c r="J983" t="s">
        <v>191</v>
      </c>
      <c r="K983" t="s">
        <v>1286</v>
      </c>
      <c r="L983" t="s">
        <v>1287</v>
      </c>
      <c r="M983" t="s">
        <v>1288</v>
      </c>
      <c r="N983">
        <v>11</v>
      </c>
      <c r="O983" t="s">
        <v>749</v>
      </c>
      <c r="P983" t="s">
        <v>2274</v>
      </c>
    </row>
    <row r="984" spans="1:16" x14ac:dyDescent="0.25">
      <c r="A984" t="s">
        <v>1013</v>
      </c>
      <c r="B984">
        <v>194</v>
      </c>
      <c r="C984" t="s">
        <v>1283</v>
      </c>
      <c r="D984">
        <v>11</v>
      </c>
      <c r="E984" t="s">
        <v>1284</v>
      </c>
      <c r="F984">
        <v>84</v>
      </c>
      <c r="G984" t="s">
        <v>1285</v>
      </c>
      <c r="H984" t="s">
        <v>191</v>
      </c>
      <c r="J984" t="s">
        <v>191</v>
      </c>
      <c r="K984" t="s">
        <v>1286</v>
      </c>
      <c r="L984" t="s">
        <v>1287</v>
      </c>
      <c r="M984" t="s">
        <v>1288</v>
      </c>
      <c r="N984">
        <v>11</v>
      </c>
      <c r="O984" t="s">
        <v>749</v>
      </c>
      <c r="P984" t="s">
        <v>2275</v>
      </c>
    </row>
    <row r="985" spans="1:16" x14ac:dyDescent="0.25">
      <c r="A985" t="s">
        <v>1013</v>
      </c>
      <c r="B985">
        <v>195</v>
      </c>
      <c r="C985" t="s">
        <v>1283</v>
      </c>
      <c r="D985">
        <v>11</v>
      </c>
      <c r="E985" t="s">
        <v>1284</v>
      </c>
      <c r="F985">
        <v>85</v>
      </c>
      <c r="G985" t="s">
        <v>1285</v>
      </c>
      <c r="H985" t="s">
        <v>191</v>
      </c>
      <c r="J985" t="s">
        <v>191</v>
      </c>
      <c r="K985" t="s">
        <v>1286</v>
      </c>
      <c r="L985" t="s">
        <v>1287</v>
      </c>
      <c r="M985" t="s">
        <v>1288</v>
      </c>
      <c r="N985">
        <v>11</v>
      </c>
      <c r="O985" t="s">
        <v>749</v>
      </c>
      <c r="P985" t="s">
        <v>2276</v>
      </c>
    </row>
    <row r="986" spans="1:16" x14ac:dyDescent="0.25">
      <c r="A986" t="s">
        <v>1013</v>
      </c>
      <c r="B986">
        <v>196</v>
      </c>
      <c r="C986" t="s">
        <v>1283</v>
      </c>
      <c r="D986">
        <v>11</v>
      </c>
      <c r="E986" t="s">
        <v>1284</v>
      </c>
      <c r="F986">
        <v>85</v>
      </c>
      <c r="G986" t="s">
        <v>1285</v>
      </c>
      <c r="H986" t="s">
        <v>191</v>
      </c>
      <c r="J986" t="s">
        <v>191</v>
      </c>
      <c r="K986" t="s">
        <v>1286</v>
      </c>
      <c r="L986" t="s">
        <v>1287</v>
      </c>
      <c r="M986" t="s">
        <v>1288</v>
      </c>
      <c r="N986">
        <v>11</v>
      </c>
      <c r="O986" t="s">
        <v>749</v>
      </c>
      <c r="P986" t="s">
        <v>2277</v>
      </c>
    </row>
    <row r="987" spans="1:16" x14ac:dyDescent="0.25">
      <c r="A987" t="s">
        <v>1013</v>
      </c>
      <c r="B987">
        <v>197</v>
      </c>
      <c r="C987" t="s">
        <v>1283</v>
      </c>
      <c r="D987">
        <v>11</v>
      </c>
      <c r="E987" t="s">
        <v>1284</v>
      </c>
      <c r="F987">
        <v>84</v>
      </c>
      <c r="G987" t="s">
        <v>1285</v>
      </c>
      <c r="H987" t="s">
        <v>191</v>
      </c>
      <c r="J987" t="s">
        <v>191</v>
      </c>
      <c r="K987" t="s">
        <v>1286</v>
      </c>
      <c r="L987" t="s">
        <v>1287</v>
      </c>
      <c r="M987" t="s">
        <v>1288</v>
      </c>
      <c r="N987">
        <v>11</v>
      </c>
      <c r="O987" t="s">
        <v>749</v>
      </c>
      <c r="P987" t="s">
        <v>2278</v>
      </c>
    </row>
    <row r="988" spans="1:16" x14ac:dyDescent="0.25">
      <c r="A988" t="s">
        <v>1013</v>
      </c>
      <c r="B988">
        <v>198</v>
      </c>
      <c r="C988" t="s">
        <v>1283</v>
      </c>
      <c r="D988">
        <v>11</v>
      </c>
      <c r="E988" t="s">
        <v>1284</v>
      </c>
      <c r="F988">
        <v>84</v>
      </c>
      <c r="G988" t="s">
        <v>1285</v>
      </c>
      <c r="H988" t="s">
        <v>191</v>
      </c>
      <c r="J988" t="s">
        <v>191</v>
      </c>
      <c r="K988" t="s">
        <v>1286</v>
      </c>
      <c r="L988" t="s">
        <v>1287</v>
      </c>
      <c r="M988" t="s">
        <v>1288</v>
      </c>
      <c r="N988">
        <v>11</v>
      </c>
      <c r="O988" t="s">
        <v>749</v>
      </c>
      <c r="P988" t="s">
        <v>2279</v>
      </c>
    </row>
    <row r="989" spans="1:16" x14ac:dyDescent="0.25">
      <c r="A989" t="s">
        <v>1013</v>
      </c>
      <c r="B989">
        <v>199</v>
      </c>
      <c r="C989" t="s">
        <v>1283</v>
      </c>
      <c r="D989">
        <v>11</v>
      </c>
      <c r="E989" t="s">
        <v>1284</v>
      </c>
      <c r="F989">
        <v>84</v>
      </c>
      <c r="G989" t="s">
        <v>1285</v>
      </c>
      <c r="H989" t="s">
        <v>191</v>
      </c>
      <c r="J989" t="s">
        <v>191</v>
      </c>
      <c r="K989" t="s">
        <v>1286</v>
      </c>
      <c r="L989" t="s">
        <v>1287</v>
      </c>
      <c r="M989" t="s">
        <v>1288</v>
      </c>
      <c r="N989">
        <v>11</v>
      </c>
      <c r="O989" t="s">
        <v>749</v>
      </c>
      <c r="P989" t="s">
        <v>2280</v>
      </c>
    </row>
    <row r="990" spans="1:16" x14ac:dyDescent="0.25">
      <c r="A990" t="s">
        <v>1013</v>
      </c>
      <c r="B990">
        <v>200</v>
      </c>
      <c r="C990" t="s">
        <v>1283</v>
      </c>
      <c r="D990">
        <v>11</v>
      </c>
      <c r="E990" t="s">
        <v>1284</v>
      </c>
      <c r="F990">
        <v>85</v>
      </c>
      <c r="G990" t="s">
        <v>1285</v>
      </c>
      <c r="H990" t="s">
        <v>191</v>
      </c>
      <c r="J990" t="s">
        <v>191</v>
      </c>
      <c r="K990" t="s">
        <v>1286</v>
      </c>
      <c r="L990" t="s">
        <v>1287</v>
      </c>
      <c r="M990" t="s">
        <v>1288</v>
      </c>
      <c r="N990">
        <v>11</v>
      </c>
      <c r="O990" t="s">
        <v>749</v>
      </c>
      <c r="P990" t="s">
        <v>2281</v>
      </c>
    </row>
    <row r="991" spans="1:16" x14ac:dyDescent="0.25">
      <c r="A991" t="s">
        <v>1013</v>
      </c>
      <c r="B991">
        <v>201</v>
      </c>
      <c r="C991" t="s">
        <v>1283</v>
      </c>
      <c r="D991">
        <v>11</v>
      </c>
      <c r="E991" t="s">
        <v>1284</v>
      </c>
      <c r="F991">
        <v>85</v>
      </c>
      <c r="G991" t="s">
        <v>1285</v>
      </c>
      <c r="H991" t="s">
        <v>191</v>
      </c>
      <c r="J991" t="s">
        <v>191</v>
      </c>
      <c r="K991" t="s">
        <v>1286</v>
      </c>
      <c r="L991" t="s">
        <v>1287</v>
      </c>
      <c r="M991" t="s">
        <v>1288</v>
      </c>
      <c r="N991">
        <v>11</v>
      </c>
      <c r="O991" t="s">
        <v>749</v>
      </c>
      <c r="P991" t="s">
        <v>2282</v>
      </c>
    </row>
    <row r="992" spans="1:16" x14ac:dyDescent="0.25">
      <c r="A992" t="s">
        <v>1013</v>
      </c>
      <c r="B992">
        <v>202</v>
      </c>
      <c r="C992" t="s">
        <v>1283</v>
      </c>
      <c r="D992">
        <v>11</v>
      </c>
      <c r="E992" t="s">
        <v>1284</v>
      </c>
      <c r="F992">
        <v>85</v>
      </c>
      <c r="G992" t="s">
        <v>1285</v>
      </c>
      <c r="H992" t="s">
        <v>191</v>
      </c>
      <c r="J992" t="s">
        <v>191</v>
      </c>
      <c r="K992" t="s">
        <v>1286</v>
      </c>
      <c r="L992" t="s">
        <v>1287</v>
      </c>
      <c r="M992" t="s">
        <v>1288</v>
      </c>
      <c r="N992">
        <v>11</v>
      </c>
      <c r="O992" t="s">
        <v>749</v>
      </c>
      <c r="P992" t="s">
        <v>2283</v>
      </c>
    </row>
    <row r="993" spans="1:16" x14ac:dyDescent="0.25">
      <c r="A993" t="s">
        <v>1013</v>
      </c>
      <c r="B993">
        <v>203</v>
      </c>
      <c r="C993" t="s">
        <v>1283</v>
      </c>
      <c r="D993">
        <v>11</v>
      </c>
      <c r="E993" t="s">
        <v>1284</v>
      </c>
      <c r="F993">
        <v>85</v>
      </c>
      <c r="G993" t="s">
        <v>1285</v>
      </c>
      <c r="H993" t="s">
        <v>191</v>
      </c>
      <c r="J993" t="s">
        <v>191</v>
      </c>
      <c r="K993" t="s">
        <v>1286</v>
      </c>
      <c r="L993" t="s">
        <v>1287</v>
      </c>
      <c r="M993" t="s">
        <v>1288</v>
      </c>
      <c r="N993">
        <v>11</v>
      </c>
      <c r="O993" t="s">
        <v>749</v>
      </c>
      <c r="P993" t="s">
        <v>2284</v>
      </c>
    </row>
    <row r="994" spans="1:16" x14ac:dyDescent="0.25">
      <c r="A994" t="s">
        <v>1013</v>
      </c>
      <c r="B994">
        <v>204</v>
      </c>
      <c r="C994" t="s">
        <v>1283</v>
      </c>
      <c r="D994">
        <v>11</v>
      </c>
      <c r="E994" t="s">
        <v>1284</v>
      </c>
      <c r="F994">
        <v>84</v>
      </c>
      <c r="G994" t="s">
        <v>1285</v>
      </c>
      <c r="H994" t="s">
        <v>191</v>
      </c>
      <c r="J994" t="s">
        <v>191</v>
      </c>
      <c r="K994" t="s">
        <v>1286</v>
      </c>
      <c r="L994" t="s">
        <v>1287</v>
      </c>
      <c r="M994" t="s">
        <v>1288</v>
      </c>
      <c r="N994">
        <v>11</v>
      </c>
      <c r="O994" t="s">
        <v>749</v>
      </c>
      <c r="P994" t="s">
        <v>2285</v>
      </c>
    </row>
    <row r="995" spans="1:16" x14ac:dyDescent="0.25">
      <c r="A995" t="s">
        <v>1013</v>
      </c>
      <c r="B995">
        <v>205</v>
      </c>
      <c r="C995" t="s">
        <v>1283</v>
      </c>
      <c r="D995">
        <v>11</v>
      </c>
      <c r="E995" t="s">
        <v>1284</v>
      </c>
      <c r="F995">
        <v>85</v>
      </c>
      <c r="G995" t="s">
        <v>1285</v>
      </c>
      <c r="H995" t="s">
        <v>191</v>
      </c>
      <c r="J995" t="s">
        <v>191</v>
      </c>
      <c r="K995" t="s">
        <v>1286</v>
      </c>
      <c r="L995" t="s">
        <v>1287</v>
      </c>
      <c r="M995" t="s">
        <v>1288</v>
      </c>
      <c r="N995">
        <v>11</v>
      </c>
      <c r="O995" t="s">
        <v>749</v>
      </c>
      <c r="P995" t="s">
        <v>2286</v>
      </c>
    </row>
    <row r="996" spans="1:16" x14ac:dyDescent="0.25">
      <c r="A996" t="s">
        <v>1013</v>
      </c>
      <c r="B996">
        <v>206</v>
      </c>
      <c r="C996" t="s">
        <v>1283</v>
      </c>
      <c r="D996">
        <v>11</v>
      </c>
      <c r="E996" t="s">
        <v>1284</v>
      </c>
      <c r="F996">
        <v>85</v>
      </c>
      <c r="G996" t="s">
        <v>1285</v>
      </c>
      <c r="H996" t="s">
        <v>191</v>
      </c>
      <c r="J996" t="s">
        <v>191</v>
      </c>
      <c r="K996" t="s">
        <v>1286</v>
      </c>
      <c r="L996" t="s">
        <v>1287</v>
      </c>
      <c r="M996" t="s">
        <v>1288</v>
      </c>
      <c r="N996">
        <v>11</v>
      </c>
      <c r="O996" t="s">
        <v>749</v>
      </c>
      <c r="P996" t="s">
        <v>2287</v>
      </c>
    </row>
    <row r="997" spans="1:16" x14ac:dyDescent="0.25">
      <c r="A997" t="s">
        <v>1013</v>
      </c>
      <c r="B997">
        <v>207</v>
      </c>
      <c r="C997" t="s">
        <v>1283</v>
      </c>
      <c r="D997">
        <v>11</v>
      </c>
      <c r="E997" t="s">
        <v>1284</v>
      </c>
      <c r="F997">
        <v>85</v>
      </c>
      <c r="G997" t="s">
        <v>1285</v>
      </c>
      <c r="H997" t="s">
        <v>191</v>
      </c>
      <c r="J997" t="s">
        <v>191</v>
      </c>
      <c r="K997" t="s">
        <v>1286</v>
      </c>
      <c r="L997" t="s">
        <v>1287</v>
      </c>
      <c r="M997" t="s">
        <v>1288</v>
      </c>
      <c r="N997">
        <v>11</v>
      </c>
      <c r="O997" t="s">
        <v>749</v>
      </c>
      <c r="P997" t="s">
        <v>2288</v>
      </c>
    </row>
    <row r="998" spans="1:16" x14ac:dyDescent="0.25">
      <c r="A998" t="s">
        <v>1013</v>
      </c>
      <c r="B998">
        <v>208</v>
      </c>
      <c r="C998" t="s">
        <v>1283</v>
      </c>
      <c r="D998">
        <v>11</v>
      </c>
      <c r="E998" t="s">
        <v>1284</v>
      </c>
      <c r="F998">
        <v>84</v>
      </c>
      <c r="G998" t="s">
        <v>1285</v>
      </c>
      <c r="H998" t="s">
        <v>191</v>
      </c>
      <c r="J998" t="s">
        <v>191</v>
      </c>
      <c r="K998" t="s">
        <v>1286</v>
      </c>
      <c r="L998" t="s">
        <v>1287</v>
      </c>
      <c r="M998" t="s">
        <v>1288</v>
      </c>
      <c r="N998">
        <v>11</v>
      </c>
      <c r="O998" t="s">
        <v>749</v>
      </c>
      <c r="P998" t="s">
        <v>2289</v>
      </c>
    </row>
    <row r="999" spans="1:16" x14ac:dyDescent="0.25">
      <c r="A999" t="s">
        <v>1013</v>
      </c>
      <c r="B999">
        <v>209</v>
      </c>
      <c r="C999" t="s">
        <v>1283</v>
      </c>
      <c r="D999">
        <v>11</v>
      </c>
      <c r="E999" t="s">
        <v>1284</v>
      </c>
      <c r="F999">
        <v>84</v>
      </c>
      <c r="G999" t="s">
        <v>1285</v>
      </c>
      <c r="H999" t="s">
        <v>191</v>
      </c>
      <c r="J999" t="s">
        <v>191</v>
      </c>
      <c r="K999" t="s">
        <v>1286</v>
      </c>
      <c r="L999" t="s">
        <v>1287</v>
      </c>
      <c r="M999" t="s">
        <v>1288</v>
      </c>
      <c r="N999">
        <v>11</v>
      </c>
      <c r="O999" t="s">
        <v>749</v>
      </c>
      <c r="P999" t="s">
        <v>2290</v>
      </c>
    </row>
    <row r="1000" spans="1:16" x14ac:dyDescent="0.25">
      <c r="A1000" t="s">
        <v>1013</v>
      </c>
      <c r="B1000">
        <v>210</v>
      </c>
      <c r="C1000" t="s">
        <v>1283</v>
      </c>
      <c r="D1000">
        <v>11</v>
      </c>
      <c r="E1000" t="s">
        <v>1284</v>
      </c>
      <c r="F1000">
        <v>85</v>
      </c>
      <c r="G1000" t="s">
        <v>1285</v>
      </c>
      <c r="H1000" t="s">
        <v>191</v>
      </c>
      <c r="J1000" t="s">
        <v>191</v>
      </c>
      <c r="K1000" t="s">
        <v>1286</v>
      </c>
      <c r="L1000" t="s">
        <v>1287</v>
      </c>
      <c r="M1000" t="s">
        <v>1288</v>
      </c>
      <c r="N1000">
        <v>11</v>
      </c>
      <c r="O1000" t="s">
        <v>749</v>
      </c>
      <c r="P1000" t="s">
        <v>2291</v>
      </c>
    </row>
    <row r="1001" spans="1:16" x14ac:dyDescent="0.25">
      <c r="A1001" t="s">
        <v>1013</v>
      </c>
      <c r="B1001">
        <v>211</v>
      </c>
      <c r="C1001" t="s">
        <v>1283</v>
      </c>
      <c r="D1001">
        <v>11</v>
      </c>
      <c r="E1001" t="s">
        <v>1284</v>
      </c>
      <c r="F1001">
        <v>85</v>
      </c>
      <c r="G1001" t="s">
        <v>1285</v>
      </c>
      <c r="H1001" t="s">
        <v>191</v>
      </c>
      <c r="J1001" t="s">
        <v>191</v>
      </c>
      <c r="K1001" t="s">
        <v>1286</v>
      </c>
      <c r="L1001" t="s">
        <v>1287</v>
      </c>
      <c r="M1001" t="s">
        <v>1288</v>
      </c>
      <c r="N1001">
        <v>11</v>
      </c>
      <c r="O1001" t="s">
        <v>749</v>
      </c>
      <c r="P1001" t="s">
        <v>2292</v>
      </c>
    </row>
    <row r="1002" spans="1:16" x14ac:dyDescent="0.25">
      <c r="A1002" t="s">
        <v>1013</v>
      </c>
      <c r="B1002">
        <v>212</v>
      </c>
      <c r="C1002" t="s">
        <v>1283</v>
      </c>
      <c r="D1002">
        <v>11</v>
      </c>
      <c r="E1002" t="s">
        <v>1284</v>
      </c>
      <c r="F1002">
        <v>84</v>
      </c>
      <c r="G1002" t="s">
        <v>1285</v>
      </c>
      <c r="H1002" t="s">
        <v>191</v>
      </c>
      <c r="J1002" t="s">
        <v>191</v>
      </c>
      <c r="K1002" t="s">
        <v>1286</v>
      </c>
      <c r="L1002" t="s">
        <v>1287</v>
      </c>
      <c r="M1002" t="s">
        <v>1288</v>
      </c>
      <c r="N1002">
        <v>11</v>
      </c>
      <c r="O1002" t="s">
        <v>749</v>
      </c>
      <c r="P1002" t="s">
        <v>2293</v>
      </c>
    </row>
    <row r="1003" spans="1:16" x14ac:dyDescent="0.25">
      <c r="A1003" t="s">
        <v>1013</v>
      </c>
      <c r="B1003">
        <v>213</v>
      </c>
      <c r="C1003" t="s">
        <v>1283</v>
      </c>
      <c r="D1003">
        <v>11</v>
      </c>
      <c r="E1003" t="s">
        <v>1284</v>
      </c>
      <c r="F1003">
        <v>85</v>
      </c>
      <c r="G1003" t="s">
        <v>1285</v>
      </c>
      <c r="H1003" t="s">
        <v>191</v>
      </c>
      <c r="J1003" t="s">
        <v>191</v>
      </c>
      <c r="K1003" t="s">
        <v>1286</v>
      </c>
      <c r="L1003" t="s">
        <v>1287</v>
      </c>
      <c r="M1003" t="s">
        <v>1288</v>
      </c>
      <c r="N1003">
        <v>11</v>
      </c>
      <c r="O1003" t="s">
        <v>749</v>
      </c>
      <c r="P1003" t="s">
        <v>2294</v>
      </c>
    </row>
    <row r="1004" spans="1:16" x14ac:dyDescent="0.25">
      <c r="A1004" t="s">
        <v>1013</v>
      </c>
      <c r="B1004">
        <v>214</v>
      </c>
      <c r="C1004" t="s">
        <v>1283</v>
      </c>
      <c r="D1004">
        <v>11</v>
      </c>
      <c r="E1004" t="s">
        <v>1284</v>
      </c>
      <c r="F1004">
        <v>84</v>
      </c>
      <c r="G1004" t="s">
        <v>1285</v>
      </c>
      <c r="H1004" t="s">
        <v>191</v>
      </c>
      <c r="J1004" t="s">
        <v>191</v>
      </c>
      <c r="K1004" t="s">
        <v>1286</v>
      </c>
      <c r="L1004" t="s">
        <v>1287</v>
      </c>
      <c r="M1004" t="s">
        <v>1288</v>
      </c>
      <c r="N1004">
        <v>11</v>
      </c>
      <c r="O1004" t="s">
        <v>749</v>
      </c>
      <c r="P1004" t="s">
        <v>2295</v>
      </c>
    </row>
    <row r="1005" spans="1:16" x14ac:dyDescent="0.25">
      <c r="A1005" t="s">
        <v>1013</v>
      </c>
      <c r="B1005">
        <v>215</v>
      </c>
      <c r="C1005" t="s">
        <v>1283</v>
      </c>
      <c r="D1005">
        <v>11</v>
      </c>
      <c r="E1005" t="s">
        <v>1284</v>
      </c>
      <c r="F1005">
        <v>85</v>
      </c>
      <c r="G1005" t="s">
        <v>1285</v>
      </c>
      <c r="H1005" t="s">
        <v>191</v>
      </c>
      <c r="J1005" t="s">
        <v>191</v>
      </c>
      <c r="K1005" t="s">
        <v>1286</v>
      </c>
      <c r="L1005" t="s">
        <v>1287</v>
      </c>
      <c r="M1005" t="s">
        <v>1288</v>
      </c>
      <c r="N1005">
        <v>11</v>
      </c>
      <c r="O1005" t="s">
        <v>749</v>
      </c>
      <c r="P1005" t="s">
        <v>2296</v>
      </c>
    </row>
    <row r="1006" spans="1:16" x14ac:dyDescent="0.25">
      <c r="A1006" t="s">
        <v>1013</v>
      </c>
      <c r="B1006">
        <v>216</v>
      </c>
      <c r="C1006" t="s">
        <v>1283</v>
      </c>
      <c r="D1006">
        <v>11</v>
      </c>
      <c r="E1006" t="s">
        <v>1284</v>
      </c>
      <c r="F1006">
        <v>84</v>
      </c>
      <c r="G1006" t="s">
        <v>1285</v>
      </c>
      <c r="H1006" t="s">
        <v>191</v>
      </c>
      <c r="J1006" t="s">
        <v>191</v>
      </c>
      <c r="K1006" t="s">
        <v>1286</v>
      </c>
      <c r="L1006" t="s">
        <v>1287</v>
      </c>
      <c r="M1006" t="s">
        <v>1288</v>
      </c>
      <c r="N1006">
        <v>11</v>
      </c>
      <c r="O1006" t="s">
        <v>749</v>
      </c>
      <c r="P1006" t="s">
        <v>2297</v>
      </c>
    </row>
    <row r="1007" spans="1:16" x14ac:dyDescent="0.25">
      <c r="A1007" t="s">
        <v>1013</v>
      </c>
      <c r="B1007">
        <v>217</v>
      </c>
      <c r="C1007" t="s">
        <v>1283</v>
      </c>
      <c r="D1007">
        <v>11</v>
      </c>
      <c r="E1007" t="s">
        <v>1284</v>
      </c>
      <c r="F1007">
        <v>85</v>
      </c>
      <c r="G1007" t="s">
        <v>1285</v>
      </c>
      <c r="H1007" t="s">
        <v>191</v>
      </c>
      <c r="J1007" t="s">
        <v>191</v>
      </c>
      <c r="K1007" t="s">
        <v>1286</v>
      </c>
      <c r="L1007" t="s">
        <v>1287</v>
      </c>
      <c r="M1007" t="s">
        <v>1288</v>
      </c>
      <c r="N1007">
        <v>11</v>
      </c>
      <c r="O1007" t="s">
        <v>749</v>
      </c>
      <c r="P1007" t="s">
        <v>2298</v>
      </c>
    </row>
    <row r="1008" spans="1:16" x14ac:dyDescent="0.25">
      <c r="A1008" t="s">
        <v>1013</v>
      </c>
      <c r="B1008">
        <v>218</v>
      </c>
      <c r="C1008" t="s">
        <v>1283</v>
      </c>
      <c r="D1008">
        <v>11</v>
      </c>
      <c r="E1008" t="s">
        <v>1284</v>
      </c>
      <c r="F1008">
        <v>85</v>
      </c>
      <c r="G1008" t="s">
        <v>1285</v>
      </c>
      <c r="H1008" t="s">
        <v>191</v>
      </c>
      <c r="J1008" t="s">
        <v>191</v>
      </c>
      <c r="K1008" t="s">
        <v>1286</v>
      </c>
      <c r="L1008" t="s">
        <v>1287</v>
      </c>
      <c r="M1008" t="s">
        <v>1288</v>
      </c>
      <c r="N1008">
        <v>11</v>
      </c>
      <c r="O1008" t="s">
        <v>749</v>
      </c>
      <c r="P1008" t="s">
        <v>2299</v>
      </c>
    </row>
    <row r="1009" spans="1:16" x14ac:dyDescent="0.25">
      <c r="A1009" t="s">
        <v>1013</v>
      </c>
      <c r="B1009">
        <v>219</v>
      </c>
      <c r="C1009" t="s">
        <v>1283</v>
      </c>
      <c r="D1009">
        <v>11</v>
      </c>
      <c r="E1009" t="s">
        <v>1284</v>
      </c>
      <c r="F1009">
        <v>84</v>
      </c>
      <c r="G1009" t="s">
        <v>1285</v>
      </c>
      <c r="H1009" t="s">
        <v>191</v>
      </c>
      <c r="J1009" t="s">
        <v>191</v>
      </c>
      <c r="K1009" t="s">
        <v>1286</v>
      </c>
      <c r="L1009" t="s">
        <v>1287</v>
      </c>
      <c r="M1009" t="s">
        <v>1288</v>
      </c>
      <c r="N1009">
        <v>11</v>
      </c>
      <c r="O1009" t="s">
        <v>749</v>
      </c>
      <c r="P1009" t="s">
        <v>2300</v>
      </c>
    </row>
    <row r="1010" spans="1:16" x14ac:dyDescent="0.25">
      <c r="A1010" t="s">
        <v>1013</v>
      </c>
      <c r="B1010">
        <v>220</v>
      </c>
      <c r="C1010" t="s">
        <v>1283</v>
      </c>
      <c r="D1010">
        <v>11</v>
      </c>
      <c r="E1010" t="s">
        <v>1284</v>
      </c>
      <c r="F1010">
        <v>84</v>
      </c>
      <c r="G1010" t="s">
        <v>1285</v>
      </c>
      <c r="H1010" t="s">
        <v>191</v>
      </c>
      <c r="J1010" t="s">
        <v>191</v>
      </c>
      <c r="K1010" t="s">
        <v>1286</v>
      </c>
      <c r="L1010" t="s">
        <v>1287</v>
      </c>
      <c r="M1010" t="s">
        <v>1288</v>
      </c>
      <c r="N1010">
        <v>11</v>
      </c>
      <c r="O1010" t="s">
        <v>749</v>
      </c>
      <c r="P1010" t="s">
        <v>2301</v>
      </c>
    </row>
    <row r="1011" spans="1:16" x14ac:dyDescent="0.25">
      <c r="A1011" t="s">
        <v>1013</v>
      </c>
      <c r="B1011">
        <v>221</v>
      </c>
      <c r="C1011" t="s">
        <v>1283</v>
      </c>
      <c r="D1011">
        <v>11</v>
      </c>
      <c r="E1011" t="s">
        <v>1284</v>
      </c>
      <c r="F1011">
        <v>85</v>
      </c>
      <c r="G1011" t="s">
        <v>1285</v>
      </c>
      <c r="H1011" t="s">
        <v>191</v>
      </c>
      <c r="J1011" t="s">
        <v>191</v>
      </c>
      <c r="K1011" t="s">
        <v>1286</v>
      </c>
      <c r="L1011" t="s">
        <v>1287</v>
      </c>
      <c r="M1011" t="s">
        <v>1288</v>
      </c>
      <c r="N1011">
        <v>11</v>
      </c>
      <c r="O1011" t="s">
        <v>749</v>
      </c>
      <c r="P1011" t="s">
        <v>2302</v>
      </c>
    </row>
    <row r="1012" spans="1:16" x14ac:dyDescent="0.25">
      <c r="A1012" t="s">
        <v>1013</v>
      </c>
      <c r="B1012">
        <v>222</v>
      </c>
      <c r="C1012" t="s">
        <v>1283</v>
      </c>
      <c r="D1012">
        <v>11</v>
      </c>
      <c r="E1012" t="s">
        <v>1284</v>
      </c>
      <c r="F1012">
        <v>85</v>
      </c>
      <c r="G1012" t="s">
        <v>1285</v>
      </c>
      <c r="H1012" t="s">
        <v>191</v>
      </c>
      <c r="J1012" t="s">
        <v>191</v>
      </c>
      <c r="K1012" t="s">
        <v>1286</v>
      </c>
      <c r="L1012" t="s">
        <v>1287</v>
      </c>
      <c r="M1012" t="s">
        <v>1288</v>
      </c>
      <c r="N1012">
        <v>11</v>
      </c>
      <c r="O1012" t="s">
        <v>749</v>
      </c>
      <c r="P1012" t="s">
        <v>2303</v>
      </c>
    </row>
    <row r="1013" spans="1:16" x14ac:dyDescent="0.25">
      <c r="A1013" t="s">
        <v>1013</v>
      </c>
      <c r="B1013">
        <v>223</v>
      </c>
      <c r="C1013" t="s">
        <v>1283</v>
      </c>
      <c r="D1013">
        <v>11</v>
      </c>
      <c r="E1013" t="s">
        <v>1284</v>
      </c>
      <c r="F1013">
        <v>84</v>
      </c>
      <c r="G1013" t="s">
        <v>1285</v>
      </c>
      <c r="H1013" t="s">
        <v>191</v>
      </c>
      <c r="J1013" t="s">
        <v>191</v>
      </c>
      <c r="K1013" t="s">
        <v>1286</v>
      </c>
      <c r="L1013" t="s">
        <v>1287</v>
      </c>
      <c r="M1013" t="s">
        <v>1288</v>
      </c>
      <c r="N1013">
        <v>11</v>
      </c>
      <c r="O1013" t="s">
        <v>749</v>
      </c>
      <c r="P1013" t="s">
        <v>2304</v>
      </c>
    </row>
    <row r="1014" spans="1:16" x14ac:dyDescent="0.25">
      <c r="A1014" t="s">
        <v>1013</v>
      </c>
      <c r="B1014">
        <v>224</v>
      </c>
      <c r="C1014" t="s">
        <v>1283</v>
      </c>
      <c r="D1014">
        <v>11</v>
      </c>
      <c r="E1014" t="s">
        <v>1284</v>
      </c>
      <c r="F1014">
        <v>85</v>
      </c>
      <c r="G1014" t="s">
        <v>1285</v>
      </c>
      <c r="H1014" t="s">
        <v>191</v>
      </c>
      <c r="J1014" t="s">
        <v>191</v>
      </c>
      <c r="K1014" t="s">
        <v>1286</v>
      </c>
      <c r="L1014" t="s">
        <v>1287</v>
      </c>
      <c r="M1014" t="s">
        <v>1288</v>
      </c>
      <c r="N1014">
        <v>11</v>
      </c>
      <c r="O1014" t="s">
        <v>749</v>
      </c>
      <c r="P1014" t="s">
        <v>2305</v>
      </c>
    </row>
    <row r="1015" spans="1:16" x14ac:dyDescent="0.25">
      <c r="A1015" t="s">
        <v>1013</v>
      </c>
      <c r="B1015">
        <v>225</v>
      </c>
      <c r="C1015" t="s">
        <v>1283</v>
      </c>
      <c r="D1015">
        <v>11</v>
      </c>
      <c r="E1015" t="s">
        <v>1284</v>
      </c>
      <c r="F1015">
        <v>85</v>
      </c>
      <c r="G1015" t="s">
        <v>1285</v>
      </c>
      <c r="H1015" t="s">
        <v>191</v>
      </c>
      <c r="J1015" t="s">
        <v>191</v>
      </c>
      <c r="K1015" t="s">
        <v>1286</v>
      </c>
      <c r="L1015" t="s">
        <v>1287</v>
      </c>
      <c r="M1015" t="s">
        <v>1288</v>
      </c>
      <c r="N1015">
        <v>11</v>
      </c>
      <c r="O1015" t="s">
        <v>749</v>
      </c>
      <c r="P1015" t="s">
        <v>2306</v>
      </c>
    </row>
    <row r="1016" spans="1:16" x14ac:dyDescent="0.25">
      <c r="A1016" t="s">
        <v>1013</v>
      </c>
      <c r="B1016">
        <v>226</v>
      </c>
      <c r="C1016" t="s">
        <v>1283</v>
      </c>
      <c r="D1016">
        <v>11</v>
      </c>
      <c r="E1016" t="s">
        <v>1284</v>
      </c>
      <c r="F1016">
        <v>85</v>
      </c>
      <c r="G1016" t="s">
        <v>1285</v>
      </c>
      <c r="H1016" t="s">
        <v>191</v>
      </c>
      <c r="J1016" t="s">
        <v>191</v>
      </c>
      <c r="K1016" t="s">
        <v>1286</v>
      </c>
      <c r="L1016" t="s">
        <v>1287</v>
      </c>
      <c r="M1016" t="s">
        <v>1288</v>
      </c>
      <c r="N1016">
        <v>11</v>
      </c>
      <c r="O1016" t="s">
        <v>749</v>
      </c>
      <c r="P1016" t="s">
        <v>2307</v>
      </c>
    </row>
    <row r="1017" spans="1:16" x14ac:dyDescent="0.25">
      <c r="A1017" t="s">
        <v>1013</v>
      </c>
      <c r="B1017">
        <v>227</v>
      </c>
      <c r="C1017" t="s">
        <v>1283</v>
      </c>
      <c r="D1017">
        <v>11</v>
      </c>
      <c r="E1017" t="s">
        <v>1284</v>
      </c>
      <c r="F1017">
        <v>85</v>
      </c>
      <c r="G1017" t="s">
        <v>1285</v>
      </c>
      <c r="H1017" t="s">
        <v>191</v>
      </c>
      <c r="J1017" t="s">
        <v>191</v>
      </c>
      <c r="K1017" t="s">
        <v>1286</v>
      </c>
      <c r="L1017" t="s">
        <v>1287</v>
      </c>
      <c r="M1017" t="s">
        <v>1288</v>
      </c>
      <c r="N1017">
        <v>11</v>
      </c>
      <c r="O1017" t="s">
        <v>749</v>
      </c>
      <c r="P1017" t="s">
        <v>2308</v>
      </c>
    </row>
    <row r="1018" spans="1:16" x14ac:dyDescent="0.25">
      <c r="A1018" t="s">
        <v>1013</v>
      </c>
      <c r="B1018">
        <v>228</v>
      </c>
      <c r="C1018" t="s">
        <v>1283</v>
      </c>
      <c r="D1018">
        <v>11</v>
      </c>
      <c r="E1018" t="s">
        <v>1284</v>
      </c>
      <c r="F1018">
        <v>85</v>
      </c>
      <c r="G1018" t="s">
        <v>1285</v>
      </c>
      <c r="H1018" t="s">
        <v>191</v>
      </c>
      <c r="J1018" t="s">
        <v>191</v>
      </c>
      <c r="K1018" t="s">
        <v>1286</v>
      </c>
      <c r="L1018" t="s">
        <v>1287</v>
      </c>
      <c r="M1018" t="s">
        <v>1288</v>
      </c>
      <c r="N1018">
        <v>11</v>
      </c>
      <c r="O1018" t="s">
        <v>749</v>
      </c>
      <c r="P1018" t="s">
        <v>2309</v>
      </c>
    </row>
    <row r="1019" spans="1:16" x14ac:dyDescent="0.25">
      <c r="A1019" t="s">
        <v>1013</v>
      </c>
      <c r="B1019">
        <v>229</v>
      </c>
      <c r="C1019" t="s">
        <v>1283</v>
      </c>
      <c r="D1019">
        <v>11</v>
      </c>
      <c r="E1019" t="s">
        <v>1284</v>
      </c>
      <c r="F1019">
        <v>84</v>
      </c>
      <c r="G1019" t="s">
        <v>1285</v>
      </c>
      <c r="H1019" t="s">
        <v>191</v>
      </c>
      <c r="J1019" t="s">
        <v>191</v>
      </c>
      <c r="K1019" t="s">
        <v>1286</v>
      </c>
      <c r="L1019" t="s">
        <v>1287</v>
      </c>
      <c r="M1019" t="s">
        <v>1288</v>
      </c>
      <c r="N1019">
        <v>11</v>
      </c>
      <c r="O1019" t="s">
        <v>749</v>
      </c>
      <c r="P1019" t="s">
        <v>2310</v>
      </c>
    </row>
    <row r="1020" spans="1:16" x14ac:dyDescent="0.25">
      <c r="A1020" t="s">
        <v>1013</v>
      </c>
      <c r="B1020">
        <v>230</v>
      </c>
      <c r="C1020" t="s">
        <v>1283</v>
      </c>
      <c r="D1020">
        <v>11</v>
      </c>
      <c r="E1020" t="s">
        <v>1284</v>
      </c>
      <c r="F1020">
        <v>84</v>
      </c>
      <c r="G1020" t="s">
        <v>1285</v>
      </c>
      <c r="H1020" t="s">
        <v>191</v>
      </c>
      <c r="J1020" t="s">
        <v>191</v>
      </c>
      <c r="K1020" t="s">
        <v>1286</v>
      </c>
      <c r="L1020" t="s">
        <v>1287</v>
      </c>
      <c r="M1020" t="s">
        <v>1288</v>
      </c>
      <c r="N1020">
        <v>11</v>
      </c>
      <c r="O1020" t="s">
        <v>749</v>
      </c>
      <c r="P1020" t="s">
        <v>2311</v>
      </c>
    </row>
    <row r="1021" spans="1:16" x14ac:dyDescent="0.25">
      <c r="A1021" t="s">
        <v>1013</v>
      </c>
      <c r="B1021">
        <v>231</v>
      </c>
      <c r="C1021" t="s">
        <v>1283</v>
      </c>
      <c r="D1021">
        <v>11</v>
      </c>
      <c r="E1021" t="s">
        <v>1284</v>
      </c>
      <c r="F1021">
        <v>85</v>
      </c>
      <c r="G1021" t="s">
        <v>1285</v>
      </c>
      <c r="H1021" t="s">
        <v>191</v>
      </c>
      <c r="J1021" t="s">
        <v>191</v>
      </c>
      <c r="K1021" t="s">
        <v>1286</v>
      </c>
      <c r="L1021" t="s">
        <v>1287</v>
      </c>
      <c r="M1021" t="s">
        <v>1288</v>
      </c>
      <c r="N1021">
        <v>11</v>
      </c>
      <c r="O1021" t="s">
        <v>749</v>
      </c>
      <c r="P1021" t="s">
        <v>2312</v>
      </c>
    </row>
    <row r="1022" spans="1:16" x14ac:dyDescent="0.25">
      <c r="A1022" t="s">
        <v>1013</v>
      </c>
      <c r="B1022">
        <v>232</v>
      </c>
      <c r="C1022" t="s">
        <v>1283</v>
      </c>
      <c r="D1022">
        <v>11</v>
      </c>
      <c r="E1022" t="s">
        <v>1284</v>
      </c>
      <c r="F1022">
        <v>85</v>
      </c>
      <c r="G1022" t="s">
        <v>1285</v>
      </c>
      <c r="H1022" t="s">
        <v>191</v>
      </c>
      <c r="J1022" t="s">
        <v>191</v>
      </c>
      <c r="K1022" t="s">
        <v>1286</v>
      </c>
      <c r="L1022" t="s">
        <v>1287</v>
      </c>
      <c r="M1022" t="s">
        <v>1288</v>
      </c>
      <c r="N1022">
        <v>11</v>
      </c>
      <c r="O1022" t="s">
        <v>749</v>
      </c>
      <c r="P1022" t="s">
        <v>2313</v>
      </c>
    </row>
    <row r="1023" spans="1:16" x14ac:dyDescent="0.25">
      <c r="A1023" t="s">
        <v>1013</v>
      </c>
      <c r="B1023">
        <v>233</v>
      </c>
      <c r="C1023" t="s">
        <v>1283</v>
      </c>
      <c r="D1023">
        <v>11</v>
      </c>
      <c r="E1023" t="s">
        <v>1284</v>
      </c>
      <c r="F1023">
        <v>85</v>
      </c>
      <c r="G1023" t="s">
        <v>1285</v>
      </c>
      <c r="H1023" t="s">
        <v>191</v>
      </c>
      <c r="J1023" t="s">
        <v>191</v>
      </c>
      <c r="K1023" t="s">
        <v>1286</v>
      </c>
      <c r="L1023" t="s">
        <v>1287</v>
      </c>
      <c r="M1023" t="s">
        <v>1288</v>
      </c>
      <c r="N1023">
        <v>11</v>
      </c>
      <c r="O1023" t="s">
        <v>749</v>
      </c>
      <c r="P1023" t="s">
        <v>2314</v>
      </c>
    </row>
    <row r="1024" spans="1:16" x14ac:dyDescent="0.25">
      <c r="A1024" t="s">
        <v>1013</v>
      </c>
      <c r="B1024">
        <v>234</v>
      </c>
      <c r="C1024" t="s">
        <v>1283</v>
      </c>
      <c r="D1024">
        <v>11</v>
      </c>
      <c r="E1024" t="s">
        <v>1284</v>
      </c>
      <c r="F1024">
        <v>85</v>
      </c>
      <c r="G1024" t="s">
        <v>1285</v>
      </c>
      <c r="H1024" t="s">
        <v>191</v>
      </c>
      <c r="J1024" t="s">
        <v>191</v>
      </c>
      <c r="K1024" t="s">
        <v>1286</v>
      </c>
      <c r="L1024" t="s">
        <v>1287</v>
      </c>
      <c r="M1024" t="s">
        <v>1288</v>
      </c>
      <c r="N1024">
        <v>11</v>
      </c>
      <c r="O1024" t="s">
        <v>749</v>
      </c>
      <c r="P1024" t="s">
        <v>2315</v>
      </c>
    </row>
    <row r="1025" spans="1:16" x14ac:dyDescent="0.25">
      <c r="A1025" t="s">
        <v>1013</v>
      </c>
      <c r="B1025">
        <v>235</v>
      </c>
      <c r="C1025" t="s">
        <v>1283</v>
      </c>
      <c r="D1025">
        <v>11</v>
      </c>
      <c r="E1025" t="s">
        <v>1284</v>
      </c>
      <c r="F1025">
        <v>85</v>
      </c>
      <c r="G1025" t="s">
        <v>1285</v>
      </c>
      <c r="H1025" t="s">
        <v>191</v>
      </c>
      <c r="J1025" t="s">
        <v>191</v>
      </c>
      <c r="K1025" t="s">
        <v>1286</v>
      </c>
      <c r="L1025" t="s">
        <v>1287</v>
      </c>
      <c r="M1025" t="s">
        <v>1288</v>
      </c>
      <c r="N1025">
        <v>11</v>
      </c>
      <c r="O1025" t="s">
        <v>749</v>
      </c>
      <c r="P1025" t="s">
        <v>2316</v>
      </c>
    </row>
    <row r="1026" spans="1:16" x14ac:dyDescent="0.25">
      <c r="A1026" t="s">
        <v>1013</v>
      </c>
      <c r="B1026">
        <v>236</v>
      </c>
      <c r="C1026" t="s">
        <v>1283</v>
      </c>
      <c r="D1026">
        <v>11</v>
      </c>
      <c r="E1026" t="s">
        <v>1284</v>
      </c>
      <c r="F1026">
        <v>85</v>
      </c>
      <c r="G1026" t="s">
        <v>1285</v>
      </c>
      <c r="H1026" t="s">
        <v>191</v>
      </c>
      <c r="J1026" t="s">
        <v>191</v>
      </c>
      <c r="K1026" t="s">
        <v>1286</v>
      </c>
      <c r="L1026" t="s">
        <v>1287</v>
      </c>
      <c r="M1026" t="s">
        <v>1288</v>
      </c>
      <c r="N1026">
        <v>11</v>
      </c>
      <c r="O1026" t="s">
        <v>749</v>
      </c>
      <c r="P1026" t="s">
        <v>2317</v>
      </c>
    </row>
    <row r="1027" spans="1:16" x14ac:dyDescent="0.25">
      <c r="A1027" t="s">
        <v>1013</v>
      </c>
      <c r="B1027">
        <v>237</v>
      </c>
      <c r="C1027" t="s">
        <v>1283</v>
      </c>
      <c r="D1027">
        <v>11</v>
      </c>
      <c r="E1027" t="s">
        <v>1284</v>
      </c>
      <c r="F1027">
        <v>84</v>
      </c>
      <c r="G1027" t="s">
        <v>1285</v>
      </c>
      <c r="H1027" t="s">
        <v>191</v>
      </c>
      <c r="J1027" t="s">
        <v>191</v>
      </c>
      <c r="K1027" t="s">
        <v>1286</v>
      </c>
      <c r="L1027" t="s">
        <v>1287</v>
      </c>
      <c r="M1027" t="s">
        <v>1288</v>
      </c>
      <c r="N1027">
        <v>11</v>
      </c>
      <c r="O1027" t="s">
        <v>749</v>
      </c>
      <c r="P1027" t="s">
        <v>2318</v>
      </c>
    </row>
    <row r="1028" spans="1:16" x14ac:dyDescent="0.25">
      <c r="A1028" t="s">
        <v>1013</v>
      </c>
      <c r="B1028">
        <v>238</v>
      </c>
      <c r="C1028" t="s">
        <v>1283</v>
      </c>
      <c r="D1028">
        <v>11</v>
      </c>
      <c r="E1028" t="s">
        <v>1284</v>
      </c>
      <c r="F1028">
        <v>84</v>
      </c>
      <c r="G1028" t="s">
        <v>1285</v>
      </c>
      <c r="H1028" t="s">
        <v>191</v>
      </c>
      <c r="J1028" t="s">
        <v>191</v>
      </c>
      <c r="K1028" t="s">
        <v>1286</v>
      </c>
      <c r="L1028" t="s">
        <v>1287</v>
      </c>
      <c r="M1028" t="s">
        <v>1288</v>
      </c>
      <c r="N1028">
        <v>11</v>
      </c>
      <c r="O1028" t="s">
        <v>749</v>
      </c>
      <c r="P1028" t="s">
        <v>2319</v>
      </c>
    </row>
    <row r="1029" spans="1:16" x14ac:dyDescent="0.25">
      <c r="A1029" t="s">
        <v>1013</v>
      </c>
      <c r="B1029">
        <v>239</v>
      </c>
      <c r="C1029" t="s">
        <v>1283</v>
      </c>
      <c r="D1029">
        <v>11</v>
      </c>
      <c r="E1029" t="s">
        <v>1284</v>
      </c>
      <c r="F1029">
        <v>85</v>
      </c>
      <c r="G1029" t="s">
        <v>1285</v>
      </c>
      <c r="H1029" t="s">
        <v>191</v>
      </c>
      <c r="J1029" t="s">
        <v>191</v>
      </c>
      <c r="K1029" t="s">
        <v>1286</v>
      </c>
      <c r="L1029" t="s">
        <v>1287</v>
      </c>
      <c r="M1029" t="s">
        <v>1288</v>
      </c>
      <c r="N1029">
        <v>11</v>
      </c>
      <c r="O1029" t="s">
        <v>749</v>
      </c>
      <c r="P1029" t="s">
        <v>2320</v>
      </c>
    </row>
    <row r="1030" spans="1:16" x14ac:dyDescent="0.25">
      <c r="A1030" t="s">
        <v>1013</v>
      </c>
      <c r="B1030">
        <v>240</v>
      </c>
      <c r="C1030" t="s">
        <v>1283</v>
      </c>
      <c r="D1030">
        <v>11</v>
      </c>
      <c r="E1030" t="s">
        <v>1284</v>
      </c>
      <c r="F1030">
        <v>85</v>
      </c>
      <c r="G1030" t="s">
        <v>1285</v>
      </c>
      <c r="H1030" t="s">
        <v>191</v>
      </c>
      <c r="J1030" t="s">
        <v>191</v>
      </c>
      <c r="K1030" t="s">
        <v>1286</v>
      </c>
      <c r="L1030" t="s">
        <v>1287</v>
      </c>
      <c r="M1030" t="s">
        <v>1288</v>
      </c>
      <c r="N1030">
        <v>11</v>
      </c>
      <c r="O1030" t="s">
        <v>749</v>
      </c>
      <c r="P1030" t="s">
        <v>2321</v>
      </c>
    </row>
    <row r="1031" spans="1:16" x14ac:dyDescent="0.25">
      <c r="A1031" t="s">
        <v>1013</v>
      </c>
      <c r="B1031">
        <v>241</v>
      </c>
      <c r="C1031" t="s">
        <v>1283</v>
      </c>
      <c r="D1031">
        <v>11</v>
      </c>
      <c r="E1031" t="s">
        <v>1284</v>
      </c>
      <c r="F1031">
        <v>85</v>
      </c>
      <c r="G1031" t="s">
        <v>1285</v>
      </c>
      <c r="H1031" t="s">
        <v>191</v>
      </c>
      <c r="J1031" t="s">
        <v>191</v>
      </c>
      <c r="K1031" t="s">
        <v>1286</v>
      </c>
      <c r="L1031" t="s">
        <v>1287</v>
      </c>
      <c r="M1031" t="s">
        <v>1288</v>
      </c>
      <c r="N1031">
        <v>11</v>
      </c>
      <c r="O1031" t="s">
        <v>749</v>
      </c>
      <c r="P1031" t="s">
        <v>2322</v>
      </c>
    </row>
    <row r="1032" spans="1:16" x14ac:dyDescent="0.25">
      <c r="A1032" t="s">
        <v>1013</v>
      </c>
      <c r="B1032">
        <v>242</v>
      </c>
      <c r="C1032" t="s">
        <v>1283</v>
      </c>
      <c r="D1032">
        <v>11</v>
      </c>
      <c r="E1032" t="s">
        <v>1284</v>
      </c>
      <c r="F1032">
        <v>84</v>
      </c>
      <c r="G1032" t="s">
        <v>1285</v>
      </c>
      <c r="H1032" t="s">
        <v>191</v>
      </c>
      <c r="J1032" t="s">
        <v>191</v>
      </c>
      <c r="K1032" t="s">
        <v>1286</v>
      </c>
      <c r="L1032" t="s">
        <v>1287</v>
      </c>
      <c r="M1032" t="s">
        <v>1288</v>
      </c>
      <c r="N1032">
        <v>11</v>
      </c>
      <c r="O1032" t="s">
        <v>749</v>
      </c>
      <c r="P1032" t="s">
        <v>2323</v>
      </c>
    </row>
    <row r="1033" spans="1:16" x14ac:dyDescent="0.25">
      <c r="A1033" t="s">
        <v>1013</v>
      </c>
      <c r="B1033">
        <v>243</v>
      </c>
      <c r="C1033" t="s">
        <v>1283</v>
      </c>
      <c r="D1033">
        <v>11</v>
      </c>
      <c r="E1033" t="s">
        <v>1284</v>
      </c>
      <c r="F1033">
        <v>84</v>
      </c>
      <c r="G1033" t="s">
        <v>1285</v>
      </c>
      <c r="H1033" t="s">
        <v>191</v>
      </c>
      <c r="J1033" t="s">
        <v>191</v>
      </c>
      <c r="K1033" t="s">
        <v>1286</v>
      </c>
      <c r="L1033" t="s">
        <v>1287</v>
      </c>
      <c r="M1033" t="s">
        <v>1288</v>
      </c>
      <c r="N1033">
        <v>11</v>
      </c>
      <c r="O1033" t="s">
        <v>749</v>
      </c>
      <c r="P1033" t="s">
        <v>2324</v>
      </c>
    </row>
    <row r="1034" spans="1:16" x14ac:dyDescent="0.25">
      <c r="A1034" t="s">
        <v>1013</v>
      </c>
      <c r="B1034">
        <v>244</v>
      </c>
      <c r="C1034" t="s">
        <v>1283</v>
      </c>
      <c r="D1034">
        <v>11</v>
      </c>
      <c r="E1034" t="s">
        <v>1284</v>
      </c>
      <c r="F1034">
        <v>84</v>
      </c>
      <c r="G1034" t="s">
        <v>1285</v>
      </c>
      <c r="H1034" t="s">
        <v>191</v>
      </c>
      <c r="J1034" t="s">
        <v>191</v>
      </c>
      <c r="K1034" t="s">
        <v>1286</v>
      </c>
      <c r="L1034" t="s">
        <v>1287</v>
      </c>
      <c r="M1034" t="s">
        <v>1288</v>
      </c>
      <c r="N1034">
        <v>11</v>
      </c>
      <c r="O1034" t="s">
        <v>749</v>
      </c>
      <c r="P1034" t="s">
        <v>2325</v>
      </c>
    </row>
    <row r="1035" spans="1:16" x14ac:dyDescent="0.25">
      <c r="A1035" t="s">
        <v>1013</v>
      </c>
      <c r="B1035">
        <v>245</v>
      </c>
      <c r="C1035" t="s">
        <v>1283</v>
      </c>
      <c r="D1035">
        <v>11</v>
      </c>
      <c r="E1035" t="s">
        <v>1284</v>
      </c>
      <c r="F1035">
        <v>85</v>
      </c>
      <c r="G1035" t="s">
        <v>1285</v>
      </c>
      <c r="H1035" t="s">
        <v>191</v>
      </c>
      <c r="J1035" t="s">
        <v>191</v>
      </c>
      <c r="K1035" t="s">
        <v>1286</v>
      </c>
      <c r="L1035" t="s">
        <v>1287</v>
      </c>
      <c r="M1035" t="s">
        <v>1288</v>
      </c>
      <c r="N1035">
        <v>11</v>
      </c>
      <c r="O1035" t="s">
        <v>749</v>
      </c>
      <c r="P1035" t="s">
        <v>2326</v>
      </c>
    </row>
    <row r="1036" spans="1:16" x14ac:dyDescent="0.25">
      <c r="A1036" t="s">
        <v>1013</v>
      </c>
      <c r="B1036">
        <v>246</v>
      </c>
      <c r="C1036" t="s">
        <v>1283</v>
      </c>
      <c r="D1036">
        <v>11</v>
      </c>
      <c r="E1036" t="s">
        <v>1284</v>
      </c>
      <c r="F1036">
        <v>85</v>
      </c>
      <c r="G1036" t="s">
        <v>1285</v>
      </c>
      <c r="H1036" t="s">
        <v>191</v>
      </c>
      <c r="J1036" t="s">
        <v>191</v>
      </c>
      <c r="K1036" t="s">
        <v>1286</v>
      </c>
      <c r="L1036" t="s">
        <v>1287</v>
      </c>
      <c r="M1036" t="s">
        <v>1288</v>
      </c>
      <c r="N1036">
        <v>11</v>
      </c>
      <c r="O1036" t="s">
        <v>749</v>
      </c>
      <c r="P1036" t="s">
        <v>2327</v>
      </c>
    </row>
    <row r="1037" spans="1:16" x14ac:dyDescent="0.25">
      <c r="A1037" t="s">
        <v>1013</v>
      </c>
      <c r="B1037">
        <v>247</v>
      </c>
      <c r="C1037" t="s">
        <v>1283</v>
      </c>
      <c r="D1037">
        <v>11</v>
      </c>
      <c r="E1037" t="s">
        <v>1284</v>
      </c>
      <c r="F1037">
        <v>84</v>
      </c>
      <c r="G1037" t="s">
        <v>1285</v>
      </c>
      <c r="H1037" t="s">
        <v>191</v>
      </c>
      <c r="J1037" t="s">
        <v>191</v>
      </c>
      <c r="K1037" t="s">
        <v>1286</v>
      </c>
      <c r="L1037" t="s">
        <v>1287</v>
      </c>
      <c r="M1037" t="s">
        <v>1288</v>
      </c>
      <c r="N1037">
        <v>11</v>
      </c>
      <c r="O1037" t="s">
        <v>749</v>
      </c>
      <c r="P1037" t="s">
        <v>2328</v>
      </c>
    </row>
    <row r="1038" spans="1:16" x14ac:dyDescent="0.25">
      <c r="A1038" t="s">
        <v>1013</v>
      </c>
      <c r="B1038">
        <v>248</v>
      </c>
      <c r="C1038" t="s">
        <v>1283</v>
      </c>
      <c r="D1038">
        <v>11</v>
      </c>
      <c r="E1038" t="s">
        <v>1284</v>
      </c>
      <c r="F1038">
        <v>84</v>
      </c>
      <c r="G1038" t="s">
        <v>1285</v>
      </c>
      <c r="H1038" t="s">
        <v>191</v>
      </c>
      <c r="J1038" t="s">
        <v>191</v>
      </c>
      <c r="K1038" t="s">
        <v>1286</v>
      </c>
      <c r="L1038" t="s">
        <v>1287</v>
      </c>
      <c r="M1038" t="s">
        <v>1288</v>
      </c>
      <c r="N1038">
        <v>11</v>
      </c>
      <c r="O1038" t="s">
        <v>749</v>
      </c>
      <c r="P1038" t="s">
        <v>2329</v>
      </c>
    </row>
    <row r="1039" spans="1:16" x14ac:dyDescent="0.25">
      <c r="A1039" t="s">
        <v>1013</v>
      </c>
      <c r="B1039">
        <v>249</v>
      </c>
      <c r="C1039" t="s">
        <v>1283</v>
      </c>
      <c r="D1039">
        <v>11</v>
      </c>
      <c r="E1039" t="s">
        <v>1284</v>
      </c>
      <c r="F1039">
        <v>85</v>
      </c>
      <c r="G1039" t="s">
        <v>1285</v>
      </c>
      <c r="H1039" t="s">
        <v>191</v>
      </c>
      <c r="J1039" t="s">
        <v>191</v>
      </c>
      <c r="K1039" t="s">
        <v>1286</v>
      </c>
      <c r="L1039" t="s">
        <v>1287</v>
      </c>
      <c r="M1039" t="s">
        <v>1288</v>
      </c>
      <c r="N1039">
        <v>11</v>
      </c>
      <c r="O1039" t="s">
        <v>749</v>
      </c>
      <c r="P1039" t="s">
        <v>2330</v>
      </c>
    </row>
    <row r="1040" spans="1:16" x14ac:dyDescent="0.25">
      <c r="A1040" t="s">
        <v>1013</v>
      </c>
      <c r="B1040">
        <v>250</v>
      </c>
      <c r="C1040" t="s">
        <v>1283</v>
      </c>
      <c r="D1040">
        <v>11</v>
      </c>
      <c r="E1040" t="s">
        <v>1284</v>
      </c>
      <c r="F1040">
        <v>85</v>
      </c>
      <c r="G1040" t="s">
        <v>1285</v>
      </c>
      <c r="H1040" t="s">
        <v>191</v>
      </c>
      <c r="J1040" t="s">
        <v>191</v>
      </c>
      <c r="K1040" t="s">
        <v>1286</v>
      </c>
      <c r="L1040" t="s">
        <v>1287</v>
      </c>
      <c r="M1040" t="s">
        <v>1288</v>
      </c>
      <c r="N1040">
        <v>11</v>
      </c>
      <c r="O1040" t="s">
        <v>749</v>
      </c>
      <c r="P1040" t="s">
        <v>2331</v>
      </c>
    </row>
    <row r="1041" spans="1:16" x14ac:dyDescent="0.25">
      <c r="A1041" t="s">
        <v>1013</v>
      </c>
      <c r="B1041">
        <v>251</v>
      </c>
      <c r="C1041" t="s">
        <v>1283</v>
      </c>
      <c r="D1041">
        <v>11</v>
      </c>
      <c r="E1041" t="s">
        <v>1284</v>
      </c>
      <c r="F1041">
        <v>84</v>
      </c>
      <c r="G1041" t="s">
        <v>1285</v>
      </c>
      <c r="H1041" t="s">
        <v>191</v>
      </c>
      <c r="J1041" t="s">
        <v>191</v>
      </c>
      <c r="K1041" t="s">
        <v>1286</v>
      </c>
      <c r="L1041" t="s">
        <v>1287</v>
      </c>
      <c r="M1041" t="s">
        <v>1288</v>
      </c>
      <c r="N1041">
        <v>11</v>
      </c>
      <c r="O1041" t="s">
        <v>749</v>
      </c>
      <c r="P1041" t="s">
        <v>2332</v>
      </c>
    </row>
    <row r="1042" spans="1:16" x14ac:dyDescent="0.25">
      <c r="A1042" t="s">
        <v>1013</v>
      </c>
      <c r="B1042">
        <v>252</v>
      </c>
      <c r="C1042" t="s">
        <v>1283</v>
      </c>
      <c r="D1042">
        <v>11</v>
      </c>
      <c r="E1042" t="s">
        <v>1284</v>
      </c>
      <c r="F1042">
        <v>84</v>
      </c>
      <c r="G1042" t="s">
        <v>1285</v>
      </c>
      <c r="H1042" t="s">
        <v>191</v>
      </c>
      <c r="J1042" t="s">
        <v>191</v>
      </c>
      <c r="K1042" t="s">
        <v>1286</v>
      </c>
      <c r="L1042" t="s">
        <v>1287</v>
      </c>
      <c r="M1042" t="s">
        <v>1288</v>
      </c>
      <c r="N1042">
        <v>11</v>
      </c>
      <c r="O1042" t="s">
        <v>749</v>
      </c>
      <c r="P1042" t="s">
        <v>2333</v>
      </c>
    </row>
    <row r="1043" spans="1:16" x14ac:dyDescent="0.25">
      <c r="A1043" t="s">
        <v>1013</v>
      </c>
      <c r="B1043">
        <v>253</v>
      </c>
      <c r="C1043" t="s">
        <v>1283</v>
      </c>
      <c r="D1043">
        <v>11</v>
      </c>
      <c r="E1043" t="s">
        <v>1284</v>
      </c>
      <c r="F1043">
        <v>85</v>
      </c>
      <c r="G1043" t="s">
        <v>1285</v>
      </c>
      <c r="H1043" t="s">
        <v>191</v>
      </c>
      <c r="J1043" t="s">
        <v>191</v>
      </c>
      <c r="K1043" t="s">
        <v>1286</v>
      </c>
      <c r="L1043" t="s">
        <v>1287</v>
      </c>
      <c r="M1043" t="s">
        <v>1288</v>
      </c>
      <c r="N1043">
        <v>11</v>
      </c>
      <c r="O1043" t="s">
        <v>749</v>
      </c>
      <c r="P1043" t="s">
        <v>2334</v>
      </c>
    </row>
    <row r="1044" spans="1:16" x14ac:dyDescent="0.25">
      <c r="A1044" t="s">
        <v>1013</v>
      </c>
      <c r="B1044">
        <v>254</v>
      </c>
      <c r="C1044" t="s">
        <v>1283</v>
      </c>
      <c r="D1044">
        <v>11</v>
      </c>
      <c r="E1044" t="s">
        <v>1284</v>
      </c>
      <c r="F1044">
        <v>85</v>
      </c>
      <c r="G1044" t="s">
        <v>1285</v>
      </c>
      <c r="H1044" t="s">
        <v>191</v>
      </c>
      <c r="J1044" t="s">
        <v>191</v>
      </c>
      <c r="K1044" t="s">
        <v>1286</v>
      </c>
      <c r="L1044" t="s">
        <v>1287</v>
      </c>
      <c r="M1044" t="s">
        <v>1288</v>
      </c>
      <c r="N1044">
        <v>11</v>
      </c>
      <c r="O1044" t="s">
        <v>749</v>
      </c>
      <c r="P1044" t="s">
        <v>2335</v>
      </c>
    </row>
    <row r="1045" spans="1:16" x14ac:dyDescent="0.25">
      <c r="A1045" t="s">
        <v>1013</v>
      </c>
      <c r="B1045">
        <v>255</v>
      </c>
      <c r="C1045" t="s">
        <v>1283</v>
      </c>
      <c r="D1045">
        <v>11</v>
      </c>
      <c r="E1045" t="s">
        <v>1284</v>
      </c>
      <c r="F1045">
        <v>85</v>
      </c>
      <c r="G1045" t="s">
        <v>1285</v>
      </c>
      <c r="H1045" t="s">
        <v>191</v>
      </c>
      <c r="J1045" t="s">
        <v>191</v>
      </c>
      <c r="K1045" t="s">
        <v>1286</v>
      </c>
      <c r="L1045" t="s">
        <v>1287</v>
      </c>
      <c r="M1045" t="s">
        <v>1288</v>
      </c>
      <c r="N1045">
        <v>11</v>
      </c>
      <c r="O1045" t="s">
        <v>749</v>
      </c>
      <c r="P1045" t="s">
        <v>2336</v>
      </c>
    </row>
    <row r="1046" spans="1:16" x14ac:dyDescent="0.25">
      <c r="A1046" t="s">
        <v>1013</v>
      </c>
      <c r="B1046">
        <v>256</v>
      </c>
      <c r="C1046" t="s">
        <v>1283</v>
      </c>
      <c r="D1046">
        <v>11</v>
      </c>
      <c r="E1046" t="s">
        <v>1284</v>
      </c>
      <c r="F1046">
        <v>85</v>
      </c>
      <c r="G1046" t="s">
        <v>1285</v>
      </c>
      <c r="H1046" t="s">
        <v>191</v>
      </c>
      <c r="J1046" t="s">
        <v>191</v>
      </c>
      <c r="K1046" t="s">
        <v>1286</v>
      </c>
      <c r="L1046" t="s">
        <v>1287</v>
      </c>
      <c r="M1046" t="s">
        <v>1288</v>
      </c>
      <c r="N1046">
        <v>11</v>
      </c>
      <c r="O1046" t="s">
        <v>749</v>
      </c>
      <c r="P1046" t="s">
        <v>2337</v>
      </c>
    </row>
    <row r="1047" spans="1:16" x14ac:dyDescent="0.25">
      <c r="A1047" t="s">
        <v>1013</v>
      </c>
      <c r="B1047">
        <v>257</v>
      </c>
      <c r="C1047" t="s">
        <v>1283</v>
      </c>
      <c r="D1047">
        <v>11</v>
      </c>
      <c r="E1047" t="s">
        <v>1284</v>
      </c>
      <c r="F1047">
        <v>84</v>
      </c>
      <c r="G1047" t="s">
        <v>1285</v>
      </c>
      <c r="H1047" t="s">
        <v>191</v>
      </c>
      <c r="J1047" t="s">
        <v>191</v>
      </c>
      <c r="K1047" t="s">
        <v>1286</v>
      </c>
      <c r="L1047" t="s">
        <v>1287</v>
      </c>
      <c r="M1047" t="s">
        <v>1288</v>
      </c>
      <c r="N1047">
        <v>11</v>
      </c>
      <c r="O1047" t="s">
        <v>749</v>
      </c>
      <c r="P1047" t="s">
        <v>2338</v>
      </c>
    </row>
    <row r="1048" spans="1:16" x14ac:dyDescent="0.25">
      <c r="A1048" t="s">
        <v>1013</v>
      </c>
      <c r="B1048">
        <v>258</v>
      </c>
      <c r="C1048" t="s">
        <v>1283</v>
      </c>
      <c r="D1048">
        <v>11</v>
      </c>
      <c r="E1048" t="s">
        <v>1284</v>
      </c>
      <c r="F1048">
        <v>84</v>
      </c>
      <c r="G1048" t="s">
        <v>1285</v>
      </c>
      <c r="H1048" t="s">
        <v>191</v>
      </c>
      <c r="J1048" t="s">
        <v>191</v>
      </c>
      <c r="K1048" t="s">
        <v>1286</v>
      </c>
      <c r="L1048" t="s">
        <v>1287</v>
      </c>
      <c r="M1048" t="s">
        <v>1288</v>
      </c>
      <c r="N1048">
        <v>11</v>
      </c>
      <c r="O1048" t="s">
        <v>749</v>
      </c>
      <c r="P1048" t="s">
        <v>2339</v>
      </c>
    </row>
    <row r="1049" spans="1:16" x14ac:dyDescent="0.25">
      <c r="A1049" t="s">
        <v>1013</v>
      </c>
      <c r="B1049">
        <v>259</v>
      </c>
      <c r="C1049" t="s">
        <v>1283</v>
      </c>
      <c r="D1049">
        <v>11</v>
      </c>
      <c r="E1049" t="s">
        <v>1284</v>
      </c>
      <c r="F1049">
        <v>85</v>
      </c>
      <c r="G1049" t="s">
        <v>1285</v>
      </c>
      <c r="H1049" t="s">
        <v>191</v>
      </c>
      <c r="J1049" t="s">
        <v>191</v>
      </c>
      <c r="K1049" t="s">
        <v>1286</v>
      </c>
      <c r="L1049" t="s">
        <v>1287</v>
      </c>
      <c r="M1049" t="s">
        <v>1288</v>
      </c>
      <c r="N1049">
        <v>11</v>
      </c>
      <c r="O1049" t="s">
        <v>749</v>
      </c>
      <c r="P1049" t="s">
        <v>2340</v>
      </c>
    </row>
    <row r="1050" spans="1:16" x14ac:dyDescent="0.25">
      <c r="A1050" t="s">
        <v>1013</v>
      </c>
      <c r="B1050">
        <v>260</v>
      </c>
      <c r="C1050" t="s">
        <v>1283</v>
      </c>
      <c r="D1050">
        <v>11</v>
      </c>
      <c r="E1050" t="s">
        <v>1284</v>
      </c>
      <c r="F1050">
        <v>85</v>
      </c>
      <c r="G1050" t="s">
        <v>1285</v>
      </c>
      <c r="H1050" t="s">
        <v>191</v>
      </c>
      <c r="J1050" t="s">
        <v>191</v>
      </c>
      <c r="K1050" t="s">
        <v>1286</v>
      </c>
      <c r="L1050" t="s">
        <v>1287</v>
      </c>
      <c r="M1050" t="s">
        <v>1288</v>
      </c>
      <c r="N1050">
        <v>11</v>
      </c>
      <c r="O1050" t="s">
        <v>749</v>
      </c>
      <c r="P1050" t="s">
        <v>2341</v>
      </c>
    </row>
    <row r="1051" spans="1:16" x14ac:dyDescent="0.25">
      <c r="A1051" t="s">
        <v>1013</v>
      </c>
      <c r="B1051">
        <v>261</v>
      </c>
      <c r="C1051" t="s">
        <v>1283</v>
      </c>
      <c r="D1051">
        <v>11</v>
      </c>
      <c r="E1051" t="s">
        <v>1284</v>
      </c>
      <c r="F1051">
        <v>85</v>
      </c>
      <c r="G1051" t="s">
        <v>1285</v>
      </c>
      <c r="H1051" t="s">
        <v>191</v>
      </c>
      <c r="J1051" t="s">
        <v>191</v>
      </c>
      <c r="K1051" t="s">
        <v>1286</v>
      </c>
      <c r="L1051" t="s">
        <v>1287</v>
      </c>
      <c r="M1051" t="s">
        <v>1288</v>
      </c>
      <c r="N1051">
        <v>11</v>
      </c>
      <c r="O1051" t="s">
        <v>749</v>
      </c>
      <c r="P1051" t="s">
        <v>2342</v>
      </c>
    </row>
    <row r="1052" spans="1:16" x14ac:dyDescent="0.25">
      <c r="A1052" t="s">
        <v>1013</v>
      </c>
      <c r="B1052">
        <v>262</v>
      </c>
      <c r="C1052" t="s">
        <v>1283</v>
      </c>
      <c r="D1052">
        <v>11</v>
      </c>
      <c r="E1052" t="s">
        <v>1284</v>
      </c>
      <c r="F1052">
        <v>84</v>
      </c>
      <c r="G1052" t="s">
        <v>1285</v>
      </c>
      <c r="H1052" t="s">
        <v>191</v>
      </c>
      <c r="J1052" t="s">
        <v>191</v>
      </c>
      <c r="K1052" t="s">
        <v>1286</v>
      </c>
      <c r="L1052" t="s">
        <v>1287</v>
      </c>
      <c r="M1052" t="s">
        <v>1288</v>
      </c>
      <c r="N1052">
        <v>11</v>
      </c>
      <c r="O1052" t="s">
        <v>749</v>
      </c>
      <c r="P1052" t="s">
        <v>2343</v>
      </c>
    </row>
    <row r="1053" spans="1:16" x14ac:dyDescent="0.25">
      <c r="A1053" t="s">
        <v>1013</v>
      </c>
      <c r="B1053">
        <v>263</v>
      </c>
      <c r="C1053" t="s">
        <v>1283</v>
      </c>
      <c r="D1053">
        <v>11</v>
      </c>
      <c r="E1053" t="s">
        <v>1284</v>
      </c>
      <c r="F1053">
        <v>84</v>
      </c>
      <c r="G1053" t="s">
        <v>1285</v>
      </c>
      <c r="H1053" t="s">
        <v>191</v>
      </c>
      <c r="J1053" t="s">
        <v>191</v>
      </c>
      <c r="K1053" t="s">
        <v>1286</v>
      </c>
      <c r="L1053" t="s">
        <v>1287</v>
      </c>
      <c r="M1053" t="s">
        <v>1288</v>
      </c>
      <c r="N1053">
        <v>11</v>
      </c>
      <c r="O1053" t="s">
        <v>749</v>
      </c>
      <c r="P1053" t="s">
        <v>2344</v>
      </c>
    </row>
    <row r="1054" spans="1:16" x14ac:dyDescent="0.25">
      <c r="A1054" t="s">
        <v>1013</v>
      </c>
      <c r="B1054">
        <v>1</v>
      </c>
      <c r="C1054" t="s">
        <v>1283</v>
      </c>
      <c r="D1054">
        <v>14</v>
      </c>
      <c r="E1054" t="s">
        <v>1284</v>
      </c>
      <c r="F1054">
        <v>80</v>
      </c>
      <c r="G1054" t="s">
        <v>1285</v>
      </c>
      <c r="H1054" t="s">
        <v>191</v>
      </c>
      <c r="J1054" t="s">
        <v>191</v>
      </c>
      <c r="K1054" t="s">
        <v>1286</v>
      </c>
      <c r="L1054" t="s">
        <v>1287</v>
      </c>
      <c r="M1054" t="s">
        <v>1288</v>
      </c>
      <c r="N1054">
        <v>14</v>
      </c>
      <c r="O1054" t="s">
        <v>749</v>
      </c>
      <c r="P1054" t="s">
        <v>2345</v>
      </c>
    </row>
    <row r="1055" spans="1:16" x14ac:dyDescent="0.25">
      <c r="A1055" t="s">
        <v>1013</v>
      </c>
      <c r="B1055">
        <v>2</v>
      </c>
      <c r="C1055" t="s">
        <v>1283</v>
      </c>
      <c r="D1055">
        <v>14</v>
      </c>
      <c r="E1055" t="s">
        <v>1284</v>
      </c>
      <c r="F1055">
        <v>90</v>
      </c>
      <c r="G1055" t="s">
        <v>1285</v>
      </c>
      <c r="H1055" t="s">
        <v>191</v>
      </c>
      <c r="J1055" t="s">
        <v>191</v>
      </c>
      <c r="K1055" t="s">
        <v>1286</v>
      </c>
      <c r="L1055" t="s">
        <v>1287</v>
      </c>
      <c r="M1055" t="s">
        <v>1288</v>
      </c>
      <c r="N1055">
        <v>14</v>
      </c>
      <c r="O1055" t="s">
        <v>749</v>
      </c>
      <c r="P1055" t="s">
        <v>2346</v>
      </c>
    </row>
    <row r="1056" spans="1:16" x14ac:dyDescent="0.25">
      <c r="A1056" t="s">
        <v>1013</v>
      </c>
      <c r="B1056">
        <v>3</v>
      </c>
      <c r="C1056" t="s">
        <v>1283</v>
      </c>
      <c r="D1056">
        <v>14</v>
      </c>
      <c r="E1056" t="s">
        <v>1284</v>
      </c>
      <c r="F1056">
        <v>81</v>
      </c>
      <c r="G1056" t="s">
        <v>1285</v>
      </c>
      <c r="H1056" t="s">
        <v>191</v>
      </c>
      <c r="J1056" t="s">
        <v>191</v>
      </c>
      <c r="K1056" t="s">
        <v>1286</v>
      </c>
      <c r="L1056" t="s">
        <v>1287</v>
      </c>
      <c r="M1056" t="s">
        <v>1288</v>
      </c>
      <c r="N1056">
        <v>14</v>
      </c>
      <c r="O1056" t="s">
        <v>749</v>
      </c>
      <c r="P1056" t="s">
        <v>2347</v>
      </c>
    </row>
    <row r="1057" spans="1:16" x14ac:dyDescent="0.25">
      <c r="A1057" t="s">
        <v>1013</v>
      </c>
      <c r="B1057">
        <v>4</v>
      </c>
      <c r="C1057" t="s">
        <v>1283</v>
      </c>
      <c r="D1057">
        <v>14</v>
      </c>
      <c r="E1057" t="s">
        <v>1284</v>
      </c>
      <c r="F1057">
        <v>80</v>
      </c>
      <c r="G1057" t="s">
        <v>1285</v>
      </c>
      <c r="H1057" t="s">
        <v>191</v>
      </c>
      <c r="J1057" t="s">
        <v>191</v>
      </c>
      <c r="K1057" t="s">
        <v>1286</v>
      </c>
      <c r="L1057" t="s">
        <v>1287</v>
      </c>
      <c r="M1057" t="s">
        <v>1288</v>
      </c>
      <c r="N1057">
        <v>14</v>
      </c>
      <c r="O1057" t="s">
        <v>749</v>
      </c>
      <c r="P1057" t="s">
        <v>2348</v>
      </c>
    </row>
    <row r="1058" spans="1:16" x14ac:dyDescent="0.25">
      <c r="A1058" t="s">
        <v>1013</v>
      </c>
      <c r="B1058">
        <v>5</v>
      </c>
      <c r="C1058" t="s">
        <v>1283</v>
      </c>
      <c r="D1058">
        <v>14</v>
      </c>
      <c r="E1058" t="s">
        <v>1284</v>
      </c>
      <c r="F1058">
        <v>80</v>
      </c>
      <c r="G1058" t="s">
        <v>1285</v>
      </c>
      <c r="H1058" t="s">
        <v>191</v>
      </c>
      <c r="J1058" t="s">
        <v>191</v>
      </c>
      <c r="K1058" t="s">
        <v>1286</v>
      </c>
      <c r="L1058" t="s">
        <v>1287</v>
      </c>
      <c r="M1058" t="s">
        <v>1288</v>
      </c>
      <c r="N1058">
        <v>14</v>
      </c>
      <c r="O1058" t="s">
        <v>749</v>
      </c>
      <c r="P1058" t="s">
        <v>2349</v>
      </c>
    </row>
    <row r="1059" spans="1:16" x14ac:dyDescent="0.25">
      <c r="A1059" t="s">
        <v>1013</v>
      </c>
      <c r="B1059">
        <v>6</v>
      </c>
      <c r="C1059" t="s">
        <v>1283</v>
      </c>
      <c r="D1059">
        <v>14</v>
      </c>
      <c r="E1059" t="s">
        <v>1284</v>
      </c>
      <c r="F1059">
        <v>80</v>
      </c>
      <c r="G1059" t="s">
        <v>1285</v>
      </c>
      <c r="H1059" t="s">
        <v>191</v>
      </c>
      <c r="J1059" t="s">
        <v>191</v>
      </c>
      <c r="K1059" t="s">
        <v>1286</v>
      </c>
      <c r="L1059" t="s">
        <v>1287</v>
      </c>
      <c r="M1059" t="s">
        <v>1288</v>
      </c>
      <c r="N1059">
        <v>14</v>
      </c>
      <c r="O1059" t="s">
        <v>749</v>
      </c>
      <c r="P1059" t="s">
        <v>2350</v>
      </c>
    </row>
    <row r="1060" spans="1:16" x14ac:dyDescent="0.25">
      <c r="A1060" t="s">
        <v>1013</v>
      </c>
      <c r="B1060">
        <v>7</v>
      </c>
      <c r="C1060" t="s">
        <v>1283</v>
      </c>
      <c r="D1060">
        <v>14</v>
      </c>
      <c r="E1060" t="s">
        <v>1284</v>
      </c>
      <c r="F1060">
        <v>80</v>
      </c>
      <c r="G1060" t="s">
        <v>1285</v>
      </c>
      <c r="H1060" t="s">
        <v>191</v>
      </c>
      <c r="J1060" t="s">
        <v>191</v>
      </c>
      <c r="K1060" t="s">
        <v>1286</v>
      </c>
      <c r="L1060" t="s">
        <v>1287</v>
      </c>
      <c r="M1060" t="s">
        <v>1288</v>
      </c>
      <c r="N1060">
        <v>14</v>
      </c>
      <c r="O1060" t="s">
        <v>749</v>
      </c>
      <c r="P1060" t="s">
        <v>2351</v>
      </c>
    </row>
    <row r="1061" spans="1:16" x14ac:dyDescent="0.25">
      <c r="A1061" t="s">
        <v>1013</v>
      </c>
      <c r="B1061">
        <v>8</v>
      </c>
      <c r="C1061" t="s">
        <v>1283</v>
      </c>
      <c r="D1061">
        <v>14</v>
      </c>
      <c r="E1061" t="s">
        <v>1284</v>
      </c>
      <c r="F1061">
        <v>80</v>
      </c>
      <c r="G1061" t="s">
        <v>1285</v>
      </c>
      <c r="H1061" t="s">
        <v>191</v>
      </c>
      <c r="J1061" t="s">
        <v>191</v>
      </c>
      <c r="K1061" t="s">
        <v>1286</v>
      </c>
      <c r="L1061" t="s">
        <v>1287</v>
      </c>
      <c r="M1061" t="s">
        <v>1288</v>
      </c>
      <c r="N1061">
        <v>14</v>
      </c>
      <c r="O1061" t="s">
        <v>749</v>
      </c>
      <c r="P1061" t="s">
        <v>2352</v>
      </c>
    </row>
    <row r="1062" spans="1:16" x14ac:dyDescent="0.25">
      <c r="A1062" t="s">
        <v>1013</v>
      </c>
      <c r="B1062">
        <v>9</v>
      </c>
      <c r="C1062" t="s">
        <v>1283</v>
      </c>
      <c r="D1062">
        <v>14</v>
      </c>
      <c r="E1062" t="s">
        <v>1284</v>
      </c>
      <c r="F1062">
        <v>80</v>
      </c>
      <c r="G1062" t="s">
        <v>1285</v>
      </c>
      <c r="H1062" t="s">
        <v>191</v>
      </c>
      <c r="J1062" t="s">
        <v>191</v>
      </c>
      <c r="K1062" t="s">
        <v>1286</v>
      </c>
      <c r="L1062" t="s">
        <v>1287</v>
      </c>
      <c r="M1062" t="s">
        <v>1288</v>
      </c>
      <c r="N1062">
        <v>14</v>
      </c>
      <c r="O1062" t="s">
        <v>749</v>
      </c>
      <c r="P1062" t="s">
        <v>2353</v>
      </c>
    </row>
    <row r="1063" spans="1:16" x14ac:dyDescent="0.25">
      <c r="A1063" t="s">
        <v>1013</v>
      </c>
      <c r="B1063">
        <v>10</v>
      </c>
      <c r="C1063" t="s">
        <v>1283</v>
      </c>
      <c r="D1063">
        <v>14</v>
      </c>
      <c r="E1063" t="s">
        <v>1284</v>
      </c>
      <c r="F1063">
        <v>80</v>
      </c>
      <c r="G1063" t="s">
        <v>1285</v>
      </c>
      <c r="H1063" t="s">
        <v>191</v>
      </c>
      <c r="J1063" t="s">
        <v>191</v>
      </c>
      <c r="K1063" t="s">
        <v>1286</v>
      </c>
      <c r="L1063" t="s">
        <v>1287</v>
      </c>
      <c r="M1063" t="s">
        <v>1288</v>
      </c>
      <c r="N1063">
        <v>14</v>
      </c>
      <c r="O1063" t="s">
        <v>749</v>
      </c>
      <c r="P1063" t="s">
        <v>2354</v>
      </c>
    </row>
    <row r="1064" spans="1:16" x14ac:dyDescent="0.25">
      <c r="A1064" t="s">
        <v>1013</v>
      </c>
      <c r="B1064">
        <v>11</v>
      </c>
      <c r="C1064" t="s">
        <v>1283</v>
      </c>
      <c r="D1064">
        <v>14</v>
      </c>
      <c r="E1064" t="s">
        <v>1284</v>
      </c>
      <c r="F1064">
        <v>80</v>
      </c>
      <c r="G1064" t="s">
        <v>1285</v>
      </c>
      <c r="H1064" t="s">
        <v>191</v>
      </c>
      <c r="J1064" t="s">
        <v>191</v>
      </c>
      <c r="K1064" t="s">
        <v>1286</v>
      </c>
      <c r="L1064" t="s">
        <v>1287</v>
      </c>
      <c r="M1064" t="s">
        <v>1288</v>
      </c>
      <c r="N1064">
        <v>14</v>
      </c>
      <c r="O1064" t="s">
        <v>749</v>
      </c>
      <c r="P1064" t="s">
        <v>2355</v>
      </c>
    </row>
    <row r="1065" spans="1:16" x14ac:dyDescent="0.25">
      <c r="A1065" t="s">
        <v>1013</v>
      </c>
      <c r="B1065">
        <v>12</v>
      </c>
      <c r="C1065" t="s">
        <v>1283</v>
      </c>
      <c r="D1065">
        <v>14</v>
      </c>
      <c r="E1065" t="s">
        <v>1284</v>
      </c>
      <c r="F1065">
        <v>80</v>
      </c>
      <c r="G1065" t="s">
        <v>1285</v>
      </c>
      <c r="H1065" t="s">
        <v>191</v>
      </c>
      <c r="J1065" t="s">
        <v>191</v>
      </c>
      <c r="K1065" t="s">
        <v>1286</v>
      </c>
      <c r="L1065" t="s">
        <v>1287</v>
      </c>
      <c r="M1065" t="s">
        <v>1288</v>
      </c>
      <c r="N1065">
        <v>14</v>
      </c>
      <c r="O1065" t="s">
        <v>749</v>
      </c>
      <c r="P1065" t="s">
        <v>2356</v>
      </c>
    </row>
    <row r="1066" spans="1:16" x14ac:dyDescent="0.25">
      <c r="A1066" t="s">
        <v>1013</v>
      </c>
      <c r="B1066">
        <v>13</v>
      </c>
      <c r="C1066" t="s">
        <v>1283</v>
      </c>
      <c r="D1066">
        <v>14</v>
      </c>
      <c r="E1066" t="s">
        <v>1284</v>
      </c>
      <c r="F1066">
        <v>80</v>
      </c>
      <c r="G1066" t="s">
        <v>1285</v>
      </c>
      <c r="H1066" t="s">
        <v>191</v>
      </c>
      <c r="J1066" t="s">
        <v>191</v>
      </c>
      <c r="K1066" t="s">
        <v>1286</v>
      </c>
      <c r="L1066" t="s">
        <v>1287</v>
      </c>
      <c r="M1066" t="s">
        <v>1288</v>
      </c>
      <c r="N1066">
        <v>14</v>
      </c>
      <c r="O1066" t="s">
        <v>749</v>
      </c>
      <c r="P1066" t="s">
        <v>2357</v>
      </c>
    </row>
    <row r="1067" spans="1:16" x14ac:dyDescent="0.25">
      <c r="A1067" t="s">
        <v>1013</v>
      </c>
      <c r="B1067">
        <v>14</v>
      </c>
      <c r="C1067" t="s">
        <v>1283</v>
      </c>
      <c r="D1067">
        <v>14</v>
      </c>
      <c r="E1067" t="s">
        <v>1284</v>
      </c>
      <c r="F1067">
        <v>80</v>
      </c>
      <c r="G1067" t="s">
        <v>1285</v>
      </c>
      <c r="H1067" t="s">
        <v>191</v>
      </c>
      <c r="J1067" t="s">
        <v>191</v>
      </c>
      <c r="K1067" t="s">
        <v>1286</v>
      </c>
      <c r="L1067" t="s">
        <v>1287</v>
      </c>
      <c r="M1067" t="s">
        <v>1288</v>
      </c>
      <c r="N1067">
        <v>14</v>
      </c>
      <c r="O1067" t="s">
        <v>749</v>
      </c>
      <c r="P1067" t="s">
        <v>2358</v>
      </c>
    </row>
    <row r="1068" spans="1:16" x14ac:dyDescent="0.25">
      <c r="A1068" t="s">
        <v>1013</v>
      </c>
      <c r="B1068">
        <v>15</v>
      </c>
      <c r="C1068" t="s">
        <v>1283</v>
      </c>
      <c r="D1068">
        <v>14</v>
      </c>
      <c r="E1068" t="s">
        <v>1284</v>
      </c>
      <c r="F1068">
        <v>83</v>
      </c>
      <c r="G1068" t="s">
        <v>1285</v>
      </c>
      <c r="H1068" t="s">
        <v>191</v>
      </c>
      <c r="J1068" t="s">
        <v>191</v>
      </c>
      <c r="K1068" t="s">
        <v>1286</v>
      </c>
      <c r="L1068" t="s">
        <v>1287</v>
      </c>
      <c r="M1068" t="s">
        <v>1288</v>
      </c>
      <c r="N1068">
        <v>14</v>
      </c>
      <c r="O1068" t="s">
        <v>749</v>
      </c>
      <c r="P1068" t="s">
        <v>2359</v>
      </c>
    </row>
    <row r="1069" spans="1:16" x14ac:dyDescent="0.25">
      <c r="A1069" t="s">
        <v>1013</v>
      </c>
      <c r="B1069">
        <v>16</v>
      </c>
      <c r="C1069" t="s">
        <v>1283</v>
      </c>
      <c r="D1069">
        <v>14</v>
      </c>
      <c r="E1069" t="s">
        <v>1284</v>
      </c>
      <c r="F1069">
        <v>80</v>
      </c>
      <c r="G1069" t="s">
        <v>1285</v>
      </c>
      <c r="H1069" t="s">
        <v>191</v>
      </c>
      <c r="J1069" t="s">
        <v>191</v>
      </c>
      <c r="K1069" t="s">
        <v>1286</v>
      </c>
      <c r="L1069" t="s">
        <v>1287</v>
      </c>
      <c r="M1069" t="s">
        <v>1288</v>
      </c>
      <c r="N1069">
        <v>14</v>
      </c>
      <c r="O1069" t="s">
        <v>749</v>
      </c>
      <c r="P1069" t="s">
        <v>2360</v>
      </c>
    </row>
    <row r="1070" spans="1:16" x14ac:dyDescent="0.25">
      <c r="A1070" t="s">
        <v>1013</v>
      </c>
      <c r="B1070">
        <v>17</v>
      </c>
      <c r="C1070" t="s">
        <v>1283</v>
      </c>
      <c r="D1070">
        <v>14</v>
      </c>
      <c r="E1070" t="s">
        <v>1284</v>
      </c>
      <c r="F1070">
        <v>80</v>
      </c>
      <c r="G1070" t="s">
        <v>1285</v>
      </c>
      <c r="H1070" t="s">
        <v>191</v>
      </c>
      <c r="J1070" t="s">
        <v>191</v>
      </c>
      <c r="K1070" t="s">
        <v>1286</v>
      </c>
      <c r="L1070" t="s">
        <v>1287</v>
      </c>
      <c r="M1070" t="s">
        <v>1288</v>
      </c>
      <c r="N1070">
        <v>14</v>
      </c>
      <c r="O1070" t="s">
        <v>749</v>
      </c>
      <c r="P1070" t="s">
        <v>2361</v>
      </c>
    </row>
    <row r="1071" spans="1:16" x14ac:dyDescent="0.25">
      <c r="A1071" t="s">
        <v>1013</v>
      </c>
      <c r="B1071">
        <v>18</v>
      </c>
      <c r="C1071" t="s">
        <v>1283</v>
      </c>
      <c r="D1071">
        <v>14</v>
      </c>
      <c r="E1071" t="s">
        <v>1284</v>
      </c>
      <c r="F1071">
        <v>83</v>
      </c>
      <c r="G1071" t="s">
        <v>1285</v>
      </c>
      <c r="H1071" t="s">
        <v>191</v>
      </c>
      <c r="J1071" t="s">
        <v>191</v>
      </c>
      <c r="K1071" t="s">
        <v>1286</v>
      </c>
      <c r="L1071" t="s">
        <v>1287</v>
      </c>
      <c r="M1071" t="s">
        <v>1288</v>
      </c>
      <c r="N1071">
        <v>14</v>
      </c>
      <c r="O1071" t="s">
        <v>749</v>
      </c>
      <c r="P1071" t="s">
        <v>2362</v>
      </c>
    </row>
    <row r="1072" spans="1:16" x14ac:dyDescent="0.25">
      <c r="A1072" t="s">
        <v>1013</v>
      </c>
      <c r="B1072">
        <v>19</v>
      </c>
      <c r="C1072" t="s">
        <v>1283</v>
      </c>
      <c r="D1072">
        <v>14</v>
      </c>
      <c r="E1072" t="s">
        <v>1284</v>
      </c>
      <c r="F1072">
        <v>94</v>
      </c>
      <c r="G1072" t="s">
        <v>1285</v>
      </c>
      <c r="H1072" t="s">
        <v>191</v>
      </c>
      <c r="J1072" t="s">
        <v>191</v>
      </c>
      <c r="K1072" t="s">
        <v>1286</v>
      </c>
      <c r="L1072" t="s">
        <v>1287</v>
      </c>
      <c r="M1072" t="s">
        <v>1288</v>
      </c>
      <c r="N1072">
        <v>14</v>
      </c>
      <c r="O1072" t="s">
        <v>749</v>
      </c>
      <c r="P1072" t="s">
        <v>2363</v>
      </c>
    </row>
    <row r="1073" spans="1:16" x14ac:dyDescent="0.25">
      <c r="A1073" t="s">
        <v>1013</v>
      </c>
      <c r="B1073">
        <v>20</v>
      </c>
      <c r="C1073" t="s">
        <v>1283</v>
      </c>
      <c r="D1073">
        <v>14</v>
      </c>
      <c r="E1073" t="s">
        <v>1284</v>
      </c>
      <c r="F1073">
        <v>83</v>
      </c>
      <c r="G1073" t="s">
        <v>1285</v>
      </c>
      <c r="H1073" t="s">
        <v>191</v>
      </c>
      <c r="J1073" t="s">
        <v>191</v>
      </c>
      <c r="K1073" t="s">
        <v>1286</v>
      </c>
      <c r="L1073" t="s">
        <v>1287</v>
      </c>
      <c r="M1073" t="s">
        <v>1288</v>
      </c>
      <c r="N1073">
        <v>14</v>
      </c>
      <c r="O1073" t="s">
        <v>749</v>
      </c>
      <c r="P1073" t="s">
        <v>2364</v>
      </c>
    </row>
    <row r="1074" spans="1:16" x14ac:dyDescent="0.25">
      <c r="A1074" t="s">
        <v>1013</v>
      </c>
      <c r="B1074">
        <v>21</v>
      </c>
      <c r="C1074" t="s">
        <v>1283</v>
      </c>
      <c r="D1074">
        <v>14</v>
      </c>
      <c r="E1074" t="s">
        <v>1284</v>
      </c>
      <c r="F1074">
        <v>80</v>
      </c>
      <c r="G1074" t="s">
        <v>1285</v>
      </c>
      <c r="H1074" t="s">
        <v>191</v>
      </c>
      <c r="J1074" t="s">
        <v>191</v>
      </c>
      <c r="K1074" t="s">
        <v>1286</v>
      </c>
      <c r="L1074" t="s">
        <v>1287</v>
      </c>
      <c r="M1074" t="s">
        <v>1288</v>
      </c>
      <c r="N1074">
        <v>14</v>
      </c>
      <c r="O1074" t="s">
        <v>749</v>
      </c>
      <c r="P1074" t="s">
        <v>2365</v>
      </c>
    </row>
    <row r="1075" spans="1:16" x14ac:dyDescent="0.25">
      <c r="A1075" t="s">
        <v>1013</v>
      </c>
      <c r="B1075">
        <v>22</v>
      </c>
      <c r="C1075" t="s">
        <v>1283</v>
      </c>
      <c r="D1075">
        <v>14</v>
      </c>
      <c r="E1075" t="s">
        <v>1284</v>
      </c>
      <c r="F1075">
        <v>81</v>
      </c>
      <c r="G1075" t="s">
        <v>1285</v>
      </c>
      <c r="H1075" t="s">
        <v>191</v>
      </c>
      <c r="J1075" t="s">
        <v>191</v>
      </c>
      <c r="K1075" t="s">
        <v>1286</v>
      </c>
      <c r="L1075" t="s">
        <v>1287</v>
      </c>
      <c r="M1075" t="s">
        <v>1288</v>
      </c>
      <c r="N1075">
        <v>14</v>
      </c>
      <c r="O1075" t="s">
        <v>749</v>
      </c>
      <c r="P1075" t="s">
        <v>2366</v>
      </c>
    </row>
    <row r="1076" spans="1:16" x14ac:dyDescent="0.25">
      <c r="A1076" t="s">
        <v>1013</v>
      </c>
      <c r="B1076">
        <v>23</v>
      </c>
      <c r="C1076" t="s">
        <v>1283</v>
      </c>
      <c r="D1076">
        <v>14</v>
      </c>
      <c r="E1076" t="s">
        <v>1284</v>
      </c>
      <c r="F1076">
        <v>83</v>
      </c>
      <c r="G1076" t="s">
        <v>1285</v>
      </c>
      <c r="H1076" t="s">
        <v>191</v>
      </c>
      <c r="J1076" t="s">
        <v>191</v>
      </c>
      <c r="K1076" t="s">
        <v>1286</v>
      </c>
      <c r="L1076" t="s">
        <v>1287</v>
      </c>
      <c r="M1076" t="s">
        <v>1288</v>
      </c>
      <c r="N1076">
        <v>14</v>
      </c>
      <c r="O1076" t="s">
        <v>749</v>
      </c>
      <c r="P1076" t="s">
        <v>2367</v>
      </c>
    </row>
    <row r="1077" spans="1:16" x14ac:dyDescent="0.25">
      <c r="A1077" t="s">
        <v>1013</v>
      </c>
      <c r="B1077">
        <v>24</v>
      </c>
      <c r="C1077" t="s">
        <v>1283</v>
      </c>
      <c r="D1077">
        <v>14</v>
      </c>
      <c r="E1077" t="s">
        <v>1284</v>
      </c>
      <c r="F1077">
        <v>80</v>
      </c>
      <c r="G1077" t="s">
        <v>1285</v>
      </c>
      <c r="H1077" t="s">
        <v>191</v>
      </c>
      <c r="J1077" t="s">
        <v>191</v>
      </c>
      <c r="K1077" t="s">
        <v>1286</v>
      </c>
      <c r="L1077" t="s">
        <v>1287</v>
      </c>
      <c r="M1077" t="s">
        <v>1288</v>
      </c>
      <c r="N1077">
        <v>14</v>
      </c>
      <c r="O1077" t="s">
        <v>749</v>
      </c>
      <c r="P1077" t="s">
        <v>2368</v>
      </c>
    </row>
    <row r="1078" spans="1:16" x14ac:dyDescent="0.25">
      <c r="A1078" t="s">
        <v>1013</v>
      </c>
      <c r="B1078">
        <v>25</v>
      </c>
      <c r="C1078" t="s">
        <v>1283</v>
      </c>
      <c r="D1078">
        <v>14</v>
      </c>
      <c r="E1078" t="s">
        <v>1284</v>
      </c>
      <c r="F1078">
        <v>90</v>
      </c>
      <c r="G1078" t="s">
        <v>1285</v>
      </c>
      <c r="H1078" t="s">
        <v>191</v>
      </c>
      <c r="J1078" t="s">
        <v>191</v>
      </c>
      <c r="K1078" t="s">
        <v>1286</v>
      </c>
      <c r="L1078" t="s">
        <v>1287</v>
      </c>
      <c r="M1078" t="s">
        <v>1288</v>
      </c>
      <c r="N1078">
        <v>14</v>
      </c>
      <c r="O1078" t="s">
        <v>749</v>
      </c>
      <c r="P1078" t="s">
        <v>2369</v>
      </c>
    </row>
    <row r="1079" spans="1:16" x14ac:dyDescent="0.25">
      <c r="A1079" t="s">
        <v>1013</v>
      </c>
      <c r="B1079">
        <v>26</v>
      </c>
      <c r="C1079" t="s">
        <v>1283</v>
      </c>
      <c r="D1079">
        <v>14</v>
      </c>
      <c r="E1079" t="s">
        <v>1284</v>
      </c>
      <c r="F1079">
        <v>80</v>
      </c>
      <c r="G1079" t="s">
        <v>1285</v>
      </c>
      <c r="H1079" t="s">
        <v>191</v>
      </c>
      <c r="J1079" t="s">
        <v>191</v>
      </c>
      <c r="K1079" t="s">
        <v>1286</v>
      </c>
      <c r="L1079" t="s">
        <v>1287</v>
      </c>
      <c r="M1079" t="s">
        <v>1288</v>
      </c>
      <c r="N1079">
        <v>14</v>
      </c>
      <c r="O1079" t="s">
        <v>749</v>
      </c>
      <c r="P1079" t="s">
        <v>2370</v>
      </c>
    </row>
    <row r="1080" spans="1:16" x14ac:dyDescent="0.25">
      <c r="A1080" t="s">
        <v>1013</v>
      </c>
      <c r="B1080">
        <v>27</v>
      </c>
      <c r="C1080" t="s">
        <v>1283</v>
      </c>
      <c r="D1080">
        <v>14</v>
      </c>
      <c r="E1080" t="s">
        <v>1284</v>
      </c>
      <c r="F1080">
        <v>80</v>
      </c>
      <c r="G1080" t="s">
        <v>1285</v>
      </c>
      <c r="H1080" t="s">
        <v>191</v>
      </c>
      <c r="J1080" t="s">
        <v>191</v>
      </c>
      <c r="K1080" t="s">
        <v>1286</v>
      </c>
      <c r="L1080" t="s">
        <v>1287</v>
      </c>
      <c r="M1080" t="s">
        <v>1288</v>
      </c>
      <c r="N1080">
        <v>14</v>
      </c>
      <c r="O1080" t="s">
        <v>749</v>
      </c>
      <c r="P1080" t="s">
        <v>2371</v>
      </c>
    </row>
    <row r="1081" spans="1:16" x14ac:dyDescent="0.25">
      <c r="A1081" t="s">
        <v>1013</v>
      </c>
      <c r="B1081">
        <v>28</v>
      </c>
      <c r="C1081" t="s">
        <v>1283</v>
      </c>
      <c r="D1081">
        <v>14</v>
      </c>
      <c r="E1081" t="s">
        <v>1284</v>
      </c>
      <c r="F1081">
        <v>80</v>
      </c>
      <c r="G1081" t="s">
        <v>1285</v>
      </c>
      <c r="H1081" t="s">
        <v>191</v>
      </c>
      <c r="J1081" t="s">
        <v>191</v>
      </c>
      <c r="K1081" t="s">
        <v>1286</v>
      </c>
      <c r="L1081" t="s">
        <v>1287</v>
      </c>
      <c r="M1081" t="s">
        <v>1288</v>
      </c>
      <c r="N1081">
        <v>14</v>
      </c>
      <c r="O1081" t="s">
        <v>749</v>
      </c>
      <c r="P1081" t="s">
        <v>2372</v>
      </c>
    </row>
    <row r="1082" spans="1:16" x14ac:dyDescent="0.25">
      <c r="A1082" t="s">
        <v>1013</v>
      </c>
      <c r="B1082">
        <v>29</v>
      </c>
      <c r="C1082" t="s">
        <v>1283</v>
      </c>
      <c r="D1082">
        <v>14</v>
      </c>
      <c r="E1082" t="s">
        <v>1284</v>
      </c>
      <c r="F1082">
        <v>80</v>
      </c>
      <c r="G1082" t="s">
        <v>1285</v>
      </c>
      <c r="H1082" t="s">
        <v>191</v>
      </c>
      <c r="J1082" t="s">
        <v>191</v>
      </c>
      <c r="K1082" t="s">
        <v>1286</v>
      </c>
      <c r="L1082" t="s">
        <v>1287</v>
      </c>
      <c r="M1082" t="s">
        <v>1288</v>
      </c>
      <c r="N1082">
        <v>14</v>
      </c>
      <c r="O1082" t="s">
        <v>749</v>
      </c>
      <c r="P1082" t="s">
        <v>2373</v>
      </c>
    </row>
    <row r="1083" spans="1:16" x14ac:dyDescent="0.25">
      <c r="A1083" t="s">
        <v>1013</v>
      </c>
      <c r="B1083">
        <v>30</v>
      </c>
      <c r="C1083" t="s">
        <v>1283</v>
      </c>
      <c r="D1083">
        <v>14</v>
      </c>
      <c r="E1083" t="s">
        <v>1284</v>
      </c>
      <c r="F1083">
        <v>80</v>
      </c>
      <c r="G1083" t="s">
        <v>1285</v>
      </c>
      <c r="H1083" t="s">
        <v>191</v>
      </c>
      <c r="J1083" t="s">
        <v>191</v>
      </c>
      <c r="K1083" t="s">
        <v>1286</v>
      </c>
      <c r="L1083" t="s">
        <v>1287</v>
      </c>
      <c r="M1083" t="s">
        <v>1288</v>
      </c>
      <c r="N1083">
        <v>14</v>
      </c>
      <c r="O1083" t="s">
        <v>749</v>
      </c>
      <c r="P1083" t="s">
        <v>2374</v>
      </c>
    </row>
    <row r="1084" spans="1:16" x14ac:dyDescent="0.25">
      <c r="A1084" t="s">
        <v>1013</v>
      </c>
      <c r="B1084">
        <v>31</v>
      </c>
      <c r="C1084" t="s">
        <v>1283</v>
      </c>
      <c r="D1084">
        <v>14</v>
      </c>
      <c r="E1084" t="s">
        <v>1284</v>
      </c>
      <c r="F1084">
        <v>80</v>
      </c>
      <c r="G1084" t="s">
        <v>1285</v>
      </c>
      <c r="H1084" t="s">
        <v>191</v>
      </c>
      <c r="J1084" t="s">
        <v>191</v>
      </c>
      <c r="K1084" t="s">
        <v>1286</v>
      </c>
      <c r="L1084" t="s">
        <v>1287</v>
      </c>
      <c r="M1084" t="s">
        <v>1288</v>
      </c>
      <c r="N1084">
        <v>14</v>
      </c>
      <c r="O1084" t="s">
        <v>749</v>
      </c>
      <c r="P1084" t="s">
        <v>2375</v>
      </c>
    </row>
    <row r="1085" spans="1:16" x14ac:dyDescent="0.25">
      <c r="A1085" t="s">
        <v>1013</v>
      </c>
      <c r="B1085">
        <v>32</v>
      </c>
      <c r="C1085" t="s">
        <v>1283</v>
      </c>
      <c r="D1085">
        <v>14</v>
      </c>
      <c r="E1085" t="s">
        <v>1284</v>
      </c>
      <c r="F1085">
        <v>85</v>
      </c>
      <c r="G1085" t="s">
        <v>1285</v>
      </c>
      <c r="H1085" t="s">
        <v>191</v>
      </c>
      <c r="J1085" t="s">
        <v>191</v>
      </c>
      <c r="K1085" t="s">
        <v>1286</v>
      </c>
      <c r="L1085" t="s">
        <v>1287</v>
      </c>
      <c r="M1085" t="s">
        <v>1288</v>
      </c>
      <c r="N1085">
        <v>14</v>
      </c>
      <c r="O1085" t="s">
        <v>749</v>
      </c>
      <c r="P1085" t="s">
        <v>2376</v>
      </c>
    </row>
    <row r="1086" spans="1:16" x14ac:dyDescent="0.25">
      <c r="A1086" t="s">
        <v>1013</v>
      </c>
      <c r="B1086">
        <v>33</v>
      </c>
      <c r="C1086" t="s">
        <v>1283</v>
      </c>
      <c r="D1086">
        <v>14</v>
      </c>
      <c r="E1086" t="s">
        <v>1284</v>
      </c>
      <c r="F1086">
        <v>82</v>
      </c>
      <c r="G1086" t="s">
        <v>1285</v>
      </c>
      <c r="H1086" t="s">
        <v>191</v>
      </c>
      <c r="J1086" t="s">
        <v>191</v>
      </c>
      <c r="K1086" t="s">
        <v>1286</v>
      </c>
      <c r="L1086" t="s">
        <v>1287</v>
      </c>
      <c r="M1086" t="s">
        <v>1288</v>
      </c>
      <c r="N1086">
        <v>14</v>
      </c>
      <c r="O1086" t="s">
        <v>749</v>
      </c>
      <c r="P1086" t="s">
        <v>2377</v>
      </c>
    </row>
    <row r="1087" spans="1:16" x14ac:dyDescent="0.25">
      <c r="A1087" t="s">
        <v>1013</v>
      </c>
      <c r="B1087">
        <v>34</v>
      </c>
      <c r="C1087" t="s">
        <v>1283</v>
      </c>
      <c r="D1087">
        <v>14</v>
      </c>
      <c r="E1087" t="s">
        <v>1284</v>
      </c>
      <c r="F1087">
        <v>77</v>
      </c>
      <c r="G1087" t="s">
        <v>1285</v>
      </c>
      <c r="H1087" t="s">
        <v>191</v>
      </c>
      <c r="J1087" t="s">
        <v>191</v>
      </c>
      <c r="K1087" t="s">
        <v>1286</v>
      </c>
      <c r="L1087" t="s">
        <v>1287</v>
      </c>
      <c r="M1087" t="s">
        <v>1288</v>
      </c>
      <c r="N1087">
        <v>14</v>
      </c>
      <c r="O1087" t="s">
        <v>749</v>
      </c>
      <c r="P1087" t="s">
        <v>2378</v>
      </c>
    </row>
    <row r="1088" spans="1:16" x14ac:dyDescent="0.25">
      <c r="A1088" t="s">
        <v>1013</v>
      </c>
      <c r="B1088">
        <v>35</v>
      </c>
      <c r="C1088" t="s">
        <v>1283</v>
      </c>
      <c r="D1088">
        <v>14</v>
      </c>
      <c r="E1088" t="s">
        <v>1284</v>
      </c>
      <c r="F1088">
        <v>84</v>
      </c>
      <c r="G1088" t="s">
        <v>1285</v>
      </c>
      <c r="H1088" t="s">
        <v>191</v>
      </c>
      <c r="J1088" t="s">
        <v>191</v>
      </c>
      <c r="K1088" t="s">
        <v>1286</v>
      </c>
      <c r="L1088" t="s">
        <v>1287</v>
      </c>
      <c r="M1088" t="s">
        <v>1288</v>
      </c>
      <c r="N1088">
        <v>14</v>
      </c>
      <c r="O1088" t="s">
        <v>749</v>
      </c>
      <c r="P1088" t="s">
        <v>2379</v>
      </c>
    </row>
    <row r="1089" spans="1:16" x14ac:dyDescent="0.25">
      <c r="A1089" t="s">
        <v>1013</v>
      </c>
      <c r="B1089">
        <v>36</v>
      </c>
      <c r="C1089" t="s">
        <v>1283</v>
      </c>
      <c r="D1089">
        <v>14</v>
      </c>
      <c r="E1089" t="s">
        <v>1284</v>
      </c>
      <c r="F1089">
        <v>77</v>
      </c>
      <c r="G1089" t="s">
        <v>1285</v>
      </c>
      <c r="H1089" t="s">
        <v>191</v>
      </c>
      <c r="J1089" t="s">
        <v>191</v>
      </c>
      <c r="K1089" t="s">
        <v>1286</v>
      </c>
      <c r="L1089" t="s">
        <v>1287</v>
      </c>
      <c r="M1089" t="s">
        <v>1288</v>
      </c>
      <c r="N1089">
        <v>14</v>
      </c>
      <c r="O1089" t="s">
        <v>749</v>
      </c>
      <c r="P1089" t="s">
        <v>2380</v>
      </c>
    </row>
    <row r="1090" spans="1:16" x14ac:dyDescent="0.25">
      <c r="A1090" t="s">
        <v>1013</v>
      </c>
      <c r="B1090">
        <v>37</v>
      </c>
      <c r="C1090" t="s">
        <v>1283</v>
      </c>
      <c r="D1090">
        <v>14</v>
      </c>
      <c r="E1090" t="s">
        <v>1284</v>
      </c>
      <c r="F1090">
        <v>76</v>
      </c>
      <c r="G1090" t="s">
        <v>1285</v>
      </c>
      <c r="H1090" t="s">
        <v>191</v>
      </c>
      <c r="J1090" t="s">
        <v>191</v>
      </c>
      <c r="K1090" t="s">
        <v>1286</v>
      </c>
      <c r="L1090" t="s">
        <v>1287</v>
      </c>
      <c r="M1090" t="s">
        <v>1288</v>
      </c>
      <c r="N1090">
        <v>14</v>
      </c>
      <c r="O1090" t="s">
        <v>749</v>
      </c>
      <c r="P1090" t="s">
        <v>2381</v>
      </c>
    </row>
    <row r="1091" spans="1:16" x14ac:dyDescent="0.25">
      <c r="A1091" t="s">
        <v>1013</v>
      </c>
      <c r="B1091">
        <v>38</v>
      </c>
      <c r="C1091" t="s">
        <v>1283</v>
      </c>
      <c r="D1091">
        <v>14</v>
      </c>
      <c r="E1091" t="s">
        <v>1284</v>
      </c>
      <c r="F1091">
        <v>82</v>
      </c>
      <c r="G1091" t="s">
        <v>1285</v>
      </c>
      <c r="H1091" t="s">
        <v>191</v>
      </c>
      <c r="J1091" t="s">
        <v>191</v>
      </c>
      <c r="K1091" t="s">
        <v>1286</v>
      </c>
      <c r="L1091" t="s">
        <v>1287</v>
      </c>
      <c r="M1091" t="s">
        <v>1288</v>
      </c>
      <c r="N1091">
        <v>14</v>
      </c>
      <c r="O1091" t="s">
        <v>749</v>
      </c>
      <c r="P1091" t="s">
        <v>2382</v>
      </c>
    </row>
    <row r="1092" spans="1:16" x14ac:dyDescent="0.25">
      <c r="A1092" t="s">
        <v>1013</v>
      </c>
      <c r="B1092">
        <v>39</v>
      </c>
      <c r="C1092" t="s">
        <v>1283</v>
      </c>
      <c r="D1092">
        <v>14</v>
      </c>
      <c r="E1092" t="s">
        <v>1284</v>
      </c>
      <c r="F1092">
        <v>83</v>
      </c>
      <c r="G1092" t="s">
        <v>1285</v>
      </c>
      <c r="H1092" t="s">
        <v>191</v>
      </c>
      <c r="J1092" t="s">
        <v>191</v>
      </c>
      <c r="K1092" t="s">
        <v>1286</v>
      </c>
      <c r="L1092" t="s">
        <v>1287</v>
      </c>
      <c r="M1092" t="s">
        <v>1288</v>
      </c>
      <c r="N1092">
        <v>14</v>
      </c>
      <c r="O1092" t="s">
        <v>749</v>
      </c>
      <c r="P1092" t="s">
        <v>2383</v>
      </c>
    </row>
    <row r="1093" spans="1:16" x14ac:dyDescent="0.25">
      <c r="A1093" t="s">
        <v>1013</v>
      </c>
      <c r="B1093">
        <v>40</v>
      </c>
      <c r="C1093" t="s">
        <v>1283</v>
      </c>
      <c r="D1093">
        <v>14</v>
      </c>
      <c r="E1093" t="s">
        <v>1284</v>
      </c>
      <c r="F1093">
        <v>86</v>
      </c>
      <c r="G1093" t="s">
        <v>1285</v>
      </c>
      <c r="H1093" t="s">
        <v>191</v>
      </c>
      <c r="J1093" t="s">
        <v>191</v>
      </c>
      <c r="K1093" t="s">
        <v>1286</v>
      </c>
      <c r="L1093" t="s">
        <v>1287</v>
      </c>
      <c r="M1093" t="s">
        <v>1288</v>
      </c>
      <c r="N1093">
        <v>14</v>
      </c>
      <c r="O1093" t="s">
        <v>749</v>
      </c>
      <c r="P1093" t="s">
        <v>2384</v>
      </c>
    </row>
    <row r="1094" spans="1:16" x14ac:dyDescent="0.25">
      <c r="A1094" t="s">
        <v>1013</v>
      </c>
      <c r="B1094">
        <v>41</v>
      </c>
      <c r="C1094" t="s">
        <v>1283</v>
      </c>
      <c r="D1094">
        <v>14</v>
      </c>
      <c r="E1094" t="s">
        <v>1284</v>
      </c>
      <c r="F1094">
        <v>76</v>
      </c>
      <c r="G1094" t="s">
        <v>1285</v>
      </c>
      <c r="H1094" t="s">
        <v>191</v>
      </c>
      <c r="J1094" t="s">
        <v>191</v>
      </c>
      <c r="K1094" t="s">
        <v>1286</v>
      </c>
      <c r="L1094" t="s">
        <v>1287</v>
      </c>
      <c r="M1094" t="s">
        <v>1288</v>
      </c>
      <c r="N1094">
        <v>14</v>
      </c>
      <c r="O1094" t="s">
        <v>749</v>
      </c>
      <c r="P1094" t="s">
        <v>2385</v>
      </c>
    </row>
    <row r="1095" spans="1:16" x14ac:dyDescent="0.25">
      <c r="A1095" t="s">
        <v>1013</v>
      </c>
      <c r="B1095">
        <v>42</v>
      </c>
      <c r="C1095" t="s">
        <v>1283</v>
      </c>
      <c r="D1095">
        <v>14</v>
      </c>
      <c r="E1095" t="s">
        <v>1284</v>
      </c>
      <c r="F1095">
        <v>77</v>
      </c>
      <c r="G1095" t="s">
        <v>1285</v>
      </c>
      <c r="H1095" t="s">
        <v>191</v>
      </c>
      <c r="J1095" t="s">
        <v>191</v>
      </c>
      <c r="K1095" t="s">
        <v>1286</v>
      </c>
      <c r="L1095" t="s">
        <v>1287</v>
      </c>
      <c r="M1095" t="s">
        <v>1288</v>
      </c>
      <c r="N1095">
        <v>14</v>
      </c>
      <c r="O1095" t="s">
        <v>749</v>
      </c>
      <c r="P1095" t="s">
        <v>2386</v>
      </c>
    </row>
    <row r="1096" spans="1:16" x14ac:dyDescent="0.25">
      <c r="A1096" t="s">
        <v>1013</v>
      </c>
      <c r="B1096">
        <v>43</v>
      </c>
      <c r="C1096" t="s">
        <v>1283</v>
      </c>
      <c r="D1096">
        <v>14</v>
      </c>
      <c r="E1096" t="s">
        <v>1284</v>
      </c>
      <c r="F1096">
        <v>78</v>
      </c>
      <c r="G1096" t="s">
        <v>1285</v>
      </c>
      <c r="H1096" t="s">
        <v>191</v>
      </c>
      <c r="J1096" t="s">
        <v>191</v>
      </c>
      <c r="K1096" t="s">
        <v>1286</v>
      </c>
      <c r="L1096" t="s">
        <v>1287</v>
      </c>
      <c r="M1096" t="s">
        <v>1288</v>
      </c>
      <c r="N1096">
        <v>14</v>
      </c>
      <c r="O1096" t="s">
        <v>749</v>
      </c>
      <c r="P1096" t="s">
        <v>2387</v>
      </c>
    </row>
    <row r="1097" spans="1:16" x14ac:dyDescent="0.25">
      <c r="A1097" t="s">
        <v>1013</v>
      </c>
      <c r="B1097">
        <v>44</v>
      </c>
      <c r="C1097" t="s">
        <v>1283</v>
      </c>
      <c r="D1097">
        <v>14</v>
      </c>
      <c r="E1097" t="s">
        <v>1284</v>
      </c>
      <c r="F1097">
        <v>79</v>
      </c>
      <c r="G1097" t="s">
        <v>1285</v>
      </c>
      <c r="H1097" t="s">
        <v>191</v>
      </c>
      <c r="J1097" t="s">
        <v>191</v>
      </c>
      <c r="K1097" t="s">
        <v>1286</v>
      </c>
      <c r="L1097" t="s">
        <v>1287</v>
      </c>
      <c r="M1097" t="s">
        <v>1288</v>
      </c>
      <c r="N1097">
        <v>14</v>
      </c>
      <c r="O1097" t="s">
        <v>749</v>
      </c>
      <c r="P1097" t="s">
        <v>2388</v>
      </c>
    </row>
    <row r="1098" spans="1:16" x14ac:dyDescent="0.25">
      <c r="A1098" t="s">
        <v>1013</v>
      </c>
      <c r="B1098">
        <v>45</v>
      </c>
      <c r="C1098" t="s">
        <v>1283</v>
      </c>
      <c r="D1098">
        <v>14</v>
      </c>
      <c r="E1098" t="s">
        <v>1284</v>
      </c>
      <c r="F1098">
        <v>82</v>
      </c>
      <c r="G1098" t="s">
        <v>1285</v>
      </c>
      <c r="H1098" t="s">
        <v>191</v>
      </c>
      <c r="J1098" t="s">
        <v>191</v>
      </c>
      <c r="K1098" t="s">
        <v>1286</v>
      </c>
      <c r="L1098" t="s">
        <v>1287</v>
      </c>
      <c r="M1098" t="s">
        <v>1288</v>
      </c>
      <c r="N1098">
        <v>14</v>
      </c>
      <c r="O1098" t="s">
        <v>749</v>
      </c>
      <c r="P1098" t="s">
        <v>2389</v>
      </c>
    </row>
    <row r="1099" spans="1:16" x14ac:dyDescent="0.25">
      <c r="A1099" t="s">
        <v>1013</v>
      </c>
      <c r="B1099">
        <v>46</v>
      </c>
      <c r="C1099" t="s">
        <v>1283</v>
      </c>
      <c r="D1099">
        <v>14</v>
      </c>
      <c r="E1099" t="s">
        <v>1284</v>
      </c>
      <c r="F1099">
        <v>77</v>
      </c>
      <c r="G1099" t="s">
        <v>1285</v>
      </c>
      <c r="H1099" t="s">
        <v>191</v>
      </c>
      <c r="J1099" t="s">
        <v>191</v>
      </c>
      <c r="K1099" t="s">
        <v>1286</v>
      </c>
      <c r="L1099" t="s">
        <v>1287</v>
      </c>
      <c r="M1099" t="s">
        <v>1288</v>
      </c>
      <c r="N1099">
        <v>14</v>
      </c>
      <c r="O1099" t="s">
        <v>749</v>
      </c>
      <c r="P1099" t="s">
        <v>2390</v>
      </c>
    </row>
    <row r="1100" spans="1:16" x14ac:dyDescent="0.25">
      <c r="A1100" t="s">
        <v>1013</v>
      </c>
      <c r="B1100">
        <v>47</v>
      </c>
      <c r="C1100" t="s">
        <v>1283</v>
      </c>
      <c r="D1100">
        <v>14</v>
      </c>
      <c r="E1100" t="s">
        <v>1284</v>
      </c>
      <c r="F1100">
        <v>80</v>
      </c>
      <c r="G1100" t="s">
        <v>1285</v>
      </c>
      <c r="H1100" t="s">
        <v>191</v>
      </c>
      <c r="J1100" t="s">
        <v>191</v>
      </c>
      <c r="K1100" t="s">
        <v>1286</v>
      </c>
      <c r="L1100" t="s">
        <v>1287</v>
      </c>
      <c r="M1100" t="s">
        <v>1288</v>
      </c>
      <c r="N1100">
        <v>14</v>
      </c>
      <c r="O1100" t="s">
        <v>749</v>
      </c>
      <c r="P1100" t="s">
        <v>2391</v>
      </c>
    </row>
    <row r="1101" spans="1:16" x14ac:dyDescent="0.25">
      <c r="A1101" t="s">
        <v>1013</v>
      </c>
      <c r="B1101">
        <v>48</v>
      </c>
      <c r="C1101" t="s">
        <v>1283</v>
      </c>
      <c r="D1101">
        <v>14</v>
      </c>
      <c r="E1101" t="s">
        <v>1284</v>
      </c>
      <c r="F1101">
        <v>80</v>
      </c>
      <c r="G1101" t="s">
        <v>1285</v>
      </c>
      <c r="H1101" t="s">
        <v>191</v>
      </c>
      <c r="J1101" t="s">
        <v>191</v>
      </c>
      <c r="K1101" t="s">
        <v>1286</v>
      </c>
      <c r="L1101" t="s">
        <v>1287</v>
      </c>
      <c r="M1101" t="s">
        <v>1288</v>
      </c>
      <c r="N1101">
        <v>14</v>
      </c>
      <c r="O1101" t="s">
        <v>749</v>
      </c>
      <c r="P1101" t="s">
        <v>2392</v>
      </c>
    </row>
    <row r="1102" spans="1:16" x14ac:dyDescent="0.25">
      <c r="A1102" t="s">
        <v>1013</v>
      </c>
      <c r="B1102">
        <v>49</v>
      </c>
      <c r="C1102" t="s">
        <v>1283</v>
      </c>
      <c r="D1102">
        <v>14</v>
      </c>
      <c r="E1102" t="s">
        <v>1284</v>
      </c>
      <c r="F1102">
        <v>80</v>
      </c>
      <c r="G1102" t="s">
        <v>1285</v>
      </c>
      <c r="H1102" t="s">
        <v>191</v>
      </c>
      <c r="J1102" t="s">
        <v>191</v>
      </c>
      <c r="K1102" t="s">
        <v>1286</v>
      </c>
      <c r="L1102" t="s">
        <v>1287</v>
      </c>
      <c r="M1102" t="s">
        <v>1288</v>
      </c>
      <c r="N1102">
        <v>14</v>
      </c>
      <c r="O1102" t="s">
        <v>749</v>
      </c>
      <c r="P1102" t="s">
        <v>2393</v>
      </c>
    </row>
    <row r="1103" spans="1:16" x14ac:dyDescent="0.25">
      <c r="A1103" t="s">
        <v>1013</v>
      </c>
      <c r="B1103">
        <v>50</v>
      </c>
      <c r="C1103" t="s">
        <v>1283</v>
      </c>
      <c r="D1103">
        <v>14</v>
      </c>
      <c r="E1103" t="s">
        <v>1284</v>
      </c>
      <c r="F1103">
        <v>77</v>
      </c>
      <c r="G1103" t="s">
        <v>1285</v>
      </c>
      <c r="H1103" t="s">
        <v>191</v>
      </c>
      <c r="J1103" t="s">
        <v>191</v>
      </c>
      <c r="K1103" t="s">
        <v>1286</v>
      </c>
      <c r="L1103" t="s">
        <v>1287</v>
      </c>
      <c r="M1103" t="s">
        <v>1288</v>
      </c>
      <c r="N1103">
        <v>14</v>
      </c>
      <c r="O1103" t="s">
        <v>749</v>
      </c>
      <c r="P1103" t="s">
        <v>2394</v>
      </c>
    </row>
    <row r="1104" spans="1:16" x14ac:dyDescent="0.25">
      <c r="A1104" t="s">
        <v>1013</v>
      </c>
      <c r="B1104">
        <v>51</v>
      </c>
      <c r="C1104" t="s">
        <v>1283</v>
      </c>
      <c r="D1104">
        <v>14</v>
      </c>
      <c r="E1104" t="s">
        <v>1284</v>
      </c>
      <c r="F1104">
        <v>85</v>
      </c>
      <c r="G1104" t="s">
        <v>1285</v>
      </c>
      <c r="H1104" t="s">
        <v>191</v>
      </c>
      <c r="J1104" t="s">
        <v>191</v>
      </c>
      <c r="K1104" t="s">
        <v>1286</v>
      </c>
      <c r="L1104" t="s">
        <v>1287</v>
      </c>
      <c r="M1104" t="s">
        <v>1288</v>
      </c>
      <c r="N1104">
        <v>14</v>
      </c>
      <c r="O1104" t="s">
        <v>749</v>
      </c>
      <c r="P1104" t="s">
        <v>2395</v>
      </c>
    </row>
    <row r="1105" spans="1:16" x14ac:dyDescent="0.25">
      <c r="A1105" t="s">
        <v>1013</v>
      </c>
      <c r="B1105">
        <v>52</v>
      </c>
      <c r="C1105" t="s">
        <v>1283</v>
      </c>
      <c r="D1105">
        <v>14</v>
      </c>
      <c r="E1105" t="s">
        <v>1284</v>
      </c>
      <c r="F1105">
        <v>84</v>
      </c>
      <c r="G1105" t="s">
        <v>1285</v>
      </c>
      <c r="H1105" t="s">
        <v>191</v>
      </c>
      <c r="J1105" t="s">
        <v>191</v>
      </c>
      <c r="K1105" t="s">
        <v>1286</v>
      </c>
      <c r="L1105" t="s">
        <v>1287</v>
      </c>
      <c r="M1105" t="s">
        <v>1288</v>
      </c>
      <c r="N1105">
        <v>14</v>
      </c>
      <c r="O1105" t="s">
        <v>749</v>
      </c>
      <c r="P1105" t="s">
        <v>2396</v>
      </c>
    </row>
    <row r="1106" spans="1:16" x14ac:dyDescent="0.25">
      <c r="A1106" t="s">
        <v>1013</v>
      </c>
      <c r="B1106">
        <v>53</v>
      </c>
      <c r="C1106" t="s">
        <v>1283</v>
      </c>
      <c r="D1106">
        <v>14</v>
      </c>
      <c r="E1106" t="s">
        <v>1284</v>
      </c>
      <c r="F1106">
        <v>87</v>
      </c>
      <c r="G1106" t="s">
        <v>1285</v>
      </c>
      <c r="H1106" t="s">
        <v>191</v>
      </c>
      <c r="J1106" t="s">
        <v>191</v>
      </c>
      <c r="K1106" t="s">
        <v>1286</v>
      </c>
      <c r="L1106" t="s">
        <v>1287</v>
      </c>
      <c r="M1106" t="s">
        <v>1288</v>
      </c>
      <c r="N1106">
        <v>14</v>
      </c>
      <c r="O1106" t="s">
        <v>749</v>
      </c>
      <c r="P1106" t="s">
        <v>2397</v>
      </c>
    </row>
    <row r="1107" spans="1:16" x14ac:dyDescent="0.25">
      <c r="A1107" t="s">
        <v>1013</v>
      </c>
      <c r="B1107">
        <v>54</v>
      </c>
      <c r="C1107" t="s">
        <v>1283</v>
      </c>
      <c r="D1107">
        <v>14</v>
      </c>
      <c r="E1107" t="s">
        <v>1284</v>
      </c>
      <c r="F1107">
        <v>90</v>
      </c>
      <c r="G1107" t="s">
        <v>1285</v>
      </c>
      <c r="H1107" t="s">
        <v>191</v>
      </c>
      <c r="J1107" t="s">
        <v>191</v>
      </c>
      <c r="K1107" t="s">
        <v>1286</v>
      </c>
      <c r="L1107" t="s">
        <v>1287</v>
      </c>
      <c r="M1107" t="s">
        <v>1288</v>
      </c>
      <c r="N1107">
        <v>14</v>
      </c>
      <c r="O1107" t="s">
        <v>749</v>
      </c>
      <c r="P1107" t="s">
        <v>2398</v>
      </c>
    </row>
    <row r="1108" spans="1:16" x14ac:dyDescent="0.25">
      <c r="A1108" t="s">
        <v>1013</v>
      </c>
      <c r="B1108">
        <v>55</v>
      </c>
      <c r="C1108" t="s">
        <v>1283</v>
      </c>
      <c r="D1108">
        <v>14</v>
      </c>
      <c r="E1108" t="s">
        <v>1284</v>
      </c>
      <c r="F1108">
        <v>84</v>
      </c>
      <c r="G1108" t="s">
        <v>1285</v>
      </c>
      <c r="H1108" t="s">
        <v>191</v>
      </c>
      <c r="J1108" t="s">
        <v>191</v>
      </c>
      <c r="K1108" t="s">
        <v>1286</v>
      </c>
      <c r="L1108" t="s">
        <v>1287</v>
      </c>
      <c r="M1108" t="s">
        <v>1288</v>
      </c>
      <c r="N1108">
        <v>14</v>
      </c>
      <c r="O1108" t="s">
        <v>749</v>
      </c>
      <c r="P1108" t="s">
        <v>2399</v>
      </c>
    </row>
    <row r="1109" spans="1:16" x14ac:dyDescent="0.25">
      <c r="A1109" t="s">
        <v>1013</v>
      </c>
      <c r="B1109">
        <v>56</v>
      </c>
      <c r="C1109" t="s">
        <v>1283</v>
      </c>
      <c r="D1109">
        <v>14</v>
      </c>
      <c r="E1109" t="s">
        <v>1284</v>
      </c>
      <c r="F1109">
        <v>88</v>
      </c>
      <c r="G1109" t="s">
        <v>1285</v>
      </c>
      <c r="H1109" t="s">
        <v>191</v>
      </c>
      <c r="J1109" t="s">
        <v>191</v>
      </c>
      <c r="K1109" t="s">
        <v>1286</v>
      </c>
      <c r="L1109" t="s">
        <v>1287</v>
      </c>
      <c r="M1109" t="s">
        <v>1288</v>
      </c>
      <c r="N1109">
        <v>14</v>
      </c>
      <c r="O1109" t="s">
        <v>749</v>
      </c>
      <c r="P1109" t="s">
        <v>2400</v>
      </c>
    </row>
    <row r="1110" spans="1:16" x14ac:dyDescent="0.25">
      <c r="A1110" t="s">
        <v>1013</v>
      </c>
      <c r="B1110">
        <v>57</v>
      </c>
      <c r="C1110" t="s">
        <v>1283</v>
      </c>
      <c r="D1110">
        <v>14</v>
      </c>
      <c r="E1110" t="s">
        <v>1284</v>
      </c>
      <c r="F1110">
        <v>84</v>
      </c>
      <c r="G1110" t="s">
        <v>1285</v>
      </c>
      <c r="H1110" t="s">
        <v>191</v>
      </c>
      <c r="J1110" t="s">
        <v>191</v>
      </c>
      <c r="K1110" t="s">
        <v>1286</v>
      </c>
      <c r="L1110" t="s">
        <v>1287</v>
      </c>
      <c r="M1110" t="s">
        <v>1288</v>
      </c>
      <c r="N1110">
        <v>14</v>
      </c>
      <c r="O1110" t="s">
        <v>749</v>
      </c>
      <c r="P1110" t="s">
        <v>2401</v>
      </c>
    </row>
    <row r="1111" spans="1:16" x14ac:dyDescent="0.25">
      <c r="A1111" t="s">
        <v>1013</v>
      </c>
      <c r="B1111">
        <v>58</v>
      </c>
      <c r="C1111" t="s">
        <v>1283</v>
      </c>
      <c r="D1111">
        <v>14</v>
      </c>
      <c r="E1111" t="s">
        <v>1284</v>
      </c>
      <c r="F1111">
        <v>76</v>
      </c>
      <c r="G1111" t="s">
        <v>1285</v>
      </c>
      <c r="H1111" t="s">
        <v>191</v>
      </c>
      <c r="J1111" t="s">
        <v>191</v>
      </c>
      <c r="K1111" t="s">
        <v>1286</v>
      </c>
      <c r="L1111" t="s">
        <v>1287</v>
      </c>
      <c r="M1111" t="s">
        <v>1288</v>
      </c>
      <c r="N1111">
        <v>14</v>
      </c>
      <c r="O1111" t="s">
        <v>749</v>
      </c>
      <c r="P1111" t="s">
        <v>2402</v>
      </c>
    </row>
    <row r="1112" spans="1:16" x14ac:dyDescent="0.25">
      <c r="A1112" t="s">
        <v>1013</v>
      </c>
      <c r="B1112">
        <v>59</v>
      </c>
      <c r="C1112" t="s">
        <v>1283</v>
      </c>
      <c r="D1112">
        <v>14</v>
      </c>
      <c r="E1112" t="s">
        <v>1284</v>
      </c>
      <c r="F1112">
        <v>86</v>
      </c>
      <c r="G1112" t="s">
        <v>1285</v>
      </c>
      <c r="H1112" t="s">
        <v>191</v>
      </c>
      <c r="J1112" t="s">
        <v>191</v>
      </c>
      <c r="K1112" t="s">
        <v>1286</v>
      </c>
      <c r="L1112" t="s">
        <v>1287</v>
      </c>
      <c r="M1112" t="s">
        <v>1288</v>
      </c>
      <c r="N1112">
        <v>14</v>
      </c>
      <c r="O1112" t="s">
        <v>749</v>
      </c>
      <c r="P1112" t="s">
        <v>2403</v>
      </c>
    </row>
    <row r="1113" spans="1:16" x14ac:dyDescent="0.25">
      <c r="A1113" t="s">
        <v>1013</v>
      </c>
      <c r="B1113">
        <v>60</v>
      </c>
      <c r="C1113" t="s">
        <v>1283</v>
      </c>
      <c r="D1113">
        <v>14</v>
      </c>
      <c r="E1113" t="s">
        <v>1284</v>
      </c>
      <c r="F1113">
        <v>87</v>
      </c>
      <c r="G1113" t="s">
        <v>1285</v>
      </c>
      <c r="H1113" t="s">
        <v>191</v>
      </c>
      <c r="J1113" t="s">
        <v>191</v>
      </c>
      <c r="K1113" t="s">
        <v>1286</v>
      </c>
      <c r="L1113" t="s">
        <v>1287</v>
      </c>
      <c r="M1113" t="s">
        <v>1288</v>
      </c>
      <c r="N1113">
        <v>14</v>
      </c>
      <c r="O1113" t="s">
        <v>749</v>
      </c>
      <c r="P1113" t="s">
        <v>2404</v>
      </c>
    </row>
    <row r="1114" spans="1:16" x14ac:dyDescent="0.25">
      <c r="A1114" t="s">
        <v>1013</v>
      </c>
      <c r="B1114">
        <v>61</v>
      </c>
      <c r="C1114" t="s">
        <v>1283</v>
      </c>
      <c r="D1114">
        <v>14</v>
      </c>
      <c r="E1114" t="s">
        <v>1284</v>
      </c>
      <c r="F1114">
        <v>82</v>
      </c>
      <c r="G1114" t="s">
        <v>1285</v>
      </c>
      <c r="H1114" t="s">
        <v>191</v>
      </c>
      <c r="J1114" t="s">
        <v>191</v>
      </c>
      <c r="K1114" t="s">
        <v>1286</v>
      </c>
      <c r="L1114" t="s">
        <v>1287</v>
      </c>
      <c r="M1114" t="s">
        <v>1288</v>
      </c>
      <c r="N1114">
        <v>14</v>
      </c>
      <c r="O1114" t="s">
        <v>749</v>
      </c>
      <c r="P1114" t="s">
        <v>2405</v>
      </c>
    </row>
    <row r="1115" spans="1:16" x14ac:dyDescent="0.25">
      <c r="A1115" t="s">
        <v>1013</v>
      </c>
      <c r="B1115">
        <v>62</v>
      </c>
      <c r="C1115" t="s">
        <v>1283</v>
      </c>
      <c r="D1115">
        <v>14</v>
      </c>
      <c r="E1115" t="s">
        <v>1284</v>
      </c>
      <c r="F1115">
        <v>86</v>
      </c>
      <c r="G1115" t="s">
        <v>1285</v>
      </c>
      <c r="H1115" t="s">
        <v>191</v>
      </c>
      <c r="J1115" t="s">
        <v>191</v>
      </c>
      <c r="K1115" t="s">
        <v>1286</v>
      </c>
      <c r="L1115" t="s">
        <v>1287</v>
      </c>
      <c r="M1115" t="s">
        <v>1288</v>
      </c>
      <c r="N1115">
        <v>14</v>
      </c>
      <c r="O1115" t="s">
        <v>749</v>
      </c>
      <c r="P1115" t="s">
        <v>2406</v>
      </c>
    </row>
    <row r="1116" spans="1:16" x14ac:dyDescent="0.25">
      <c r="A1116" t="s">
        <v>1013</v>
      </c>
      <c r="B1116">
        <v>63</v>
      </c>
      <c r="C1116" t="s">
        <v>1283</v>
      </c>
      <c r="D1116">
        <v>14</v>
      </c>
      <c r="E1116" t="s">
        <v>1284</v>
      </c>
      <c r="F1116">
        <v>80</v>
      </c>
      <c r="G1116" t="s">
        <v>1285</v>
      </c>
      <c r="H1116" t="s">
        <v>191</v>
      </c>
      <c r="J1116" t="s">
        <v>191</v>
      </c>
      <c r="K1116" t="s">
        <v>1286</v>
      </c>
      <c r="L1116" t="s">
        <v>1287</v>
      </c>
      <c r="M1116" t="s">
        <v>1288</v>
      </c>
      <c r="N1116">
        <v>14</v>
      </c>
      <c r="O1116" t="s">
        <v>749</v>
      </c>
      <c r="P1116" t="s">
        <v>2407</v>
      </c>
    </row>
    <row r="1117" spans="1:16" x14ac:dyDescent="0.25">
      <c r="A1117" t="s">
        <v>1013</v>
      </c>
      <c r="B1117">
        <v>64</v>
      </c>
      <c r="C1117" t="s">
        <v>1283</v>
      </c>
      <c r="D1117">
        <v>14</v>
      </c>
      <c r="E1117" t="s">
        <v>1284</v>
      </c>
      <c r="F1117">
        <v>84</v>
      </c>
      <c r="G1117" t="s">
        <v>1285</v>
      </c>
      <c r="H1117" t="s">
        <v>191</v>
      </c>
      <c r="J1117" t="s">
        <v>191</v>
      </c>
      <c r="K1117" t="s">
        <v>1286</v>
      </c>
      <c r="L1117" t="s">
        <v>1287</v>
      </c>
      <c r="M1117" t="s">
        <v>1288</v>
      </c>
      <c r="N1117">
        <v>14</v>
      </c>
      <c r="O1117" t="s">
        <v>749</v>
      </c>
      <c r="P1117" t="s">
        <v>2408</v>
      </c>
    </row>
    <row r="1118" spans="1:16" x14ac:dyDescent="0.25">
      <c r="A1118" t="s">
        <v>1013</v>
      </c>
      <c r="B1118">
        <v>65</v>
      </c>
      <c r="C1118" t="s">
        <v>1283</v>
      </c>
      <c r="D1118">
        <v>14</v>
      </c>
      <c r="E1118" t="s">
        <v>1284</v>
      </c>
      <c r="F1118">
        <v>85</v>
      </c>
      <c r="G1118" t="s">
        <v>1285</v>
      </c>
      <c r="H1118" t="s">
        <v>191</v>
      </c>
      <c r="J1118" t="s">
        <v>191</v>
      </c>
      <c r="K1118" t="s">
        <v>1286</v>
      </c>
      <c r="L1118" t="s">
        <v>1287</v>
      </c>
      <c r="M1118" t="s">
        <v>1288</v>
      </c>
      <c r="N1118">
        <v>14</v>
      </c>
      <c r="O1118" t="s">
        <v>749</v>
      </c>
      <c r="P1118" t="s">
        <v>2409</v>
      </c>
    </row>
    <row r="1119" spans="1:16" x14ac:dyDescent="0.25">
      <c r="A1119" t="s">
        <v>1013</v>
      </c>
      <c r="B1119">
        <v>66</v>
      </c>
      <c r="C1119" t="s">
        <v>1283</v>
      </c>
      <c r="D1119">
        <v>14</v>
      </c>
      <c r="E1119" t="s">
        <v>1284</v>
      </c>
      <c r="F1119">
        <v>84</v>
      </c>
      <c r="G1119" t="s">
        <v>1285</v>
      </c>
      <c r="H1119" t="s">
        <v>191</v>
      </c>
      <c r="J1119" t="s">
        <v>191</v>
      </c>
      <c r="K1119" t="s">
        <v>1286</v>
      </c>
      <c r="L1119" t="s">
        <v>1287</v>
      </c>
      <c r="M1119" t="s">
        <v>1288</v>
      </c>
      <c r="N1119">
        <v>14</v>
      </c>
      <c r="O1119" t="s">
        <v>749</v>
      </c>
      <c r="P1119" t="s">
        <v>2410</v>
      </c>
    </row>
    <row r="1120" spans="1:16" x14ac:dyDescent="0.25">
      <c r="A1120" t="s">
        <v>1013</v>
      </c>
      <c r="B1120">
        <v>67</v>
      </c>
      <c r="C1120" t="s">
        <v>1283</v>
      </c>
      <c r="D1120">
        <v>14</v>
      </c>
      <c r="E1120" t="s">
        <v>1284</v>
      </c>
      <c r="F1120">
        <v>86</v>
      </c>
      <c r="G1120" t="s">
        <v>1285</v>
      </c>
      <c r="H1120" t="s">
        <v>191</v>
      </c>
      <c r="J1120" t="s">
        <v>191</v>
      </c>
      <c r="K1120" t="s">
        <v>1286</v>
      </c>
      <c r="L1120" t="s">
        <v>1287</v>
      </c>
      <c r="M1120" t="s">
        <v>1288</v>
      </c>
      <c r="N1120">
        <v>14</v>
      </c>
      <c r="O1120" t="s">
        <v>749</v>
      </c>
      <c r="P1120" t="s">
        <v>2411</v>
      </c>
    </row>
    <row r="1121" spans="1:16" x14ac:dyDescent="0.25">
      <c r="A1121" t="s">
        <v>1013</v>
      </c>
      <c r="B1121">
        <v>68</v>
      </c>
      <c r="C1121" t="s">
        <v>1283</v>
      </c>
      <c r="D1121">
        <v>14</v>
      </c>
      <c r="E1121" t="s">
        <v>1284</v>
      </c>
      <c r="F1121">
        <v>84</v>
      </c>
      <c r="G1121" t="s">
        <v>1285</v>
      </c>
      <c r="H1121" t="s">
        <v>191</v>
      </c>
      <c r="J1121" t="s">
        <v>191</v>
      </c>
      <c r="K1121" t="s">
        <v>1286</v>
      </c>
      <c r="L1121" t="s">
        <v>1287</v>
      </c>
      <c r="M1121" t="s">
        <v>1288</v>
      </c>
      <c r="N1121">
        <v>14</v>
      </c>
      <c r="O1121" t="s">
        <v>749</v>
      </c>
      <c r="P1121" t="s">
        <v>2412</v>
      </c>
    </row>
    <row r="1122" spans="1:16" x14ac:dyDescent="0.25">
      <c r="A1122" t="s">
        <v>1013</v>
      </c>
      <c r="B1122">
        <v>69</v>
      </c>
      <c r="C1122" t="s">
        <v>1283</v>
      </c>
      <c r="D1122">
        <v>14</v>
      </c>
      <c r="E1122" t="s">
        <v>1284</v>
      </c>
      <c r="F1122">
        <v>79</v>
      </c>
      <c r="G1122" t="s">
        <v>1285</v>
      </c>
      <c r="H1122" t="s">
        <v>191</v>
      </c>
      <c r="J1122" t="s">
        <v>191</v>
      </c>
      <c r="K1122" t="s">
        <v>1286</v>
      </c>
      <c r="L1122" t="s">
        <v>1287</v>
      </c>
      <c r="M1122" t="s">
        <v>1288</v>
      </c>
      <c r="N1122">
        <v>14</v>
      </c>
      <c r="O1122" t="s">
        <v>749</v>
      </c>
      <c r="P1122" t="s">
        <v>2413</v>
      </c>
    </row>
    <row r="1123" spans="1:16" x14ac:dyDescent="0.25">
      <c r="A1123" t="s">
        <v>1013</v>
      </c>
      <c r="B1123">
        <v>70</v>
      </c>
      <c r="C1123" t="s">
        <v>1283</v>
      </c>
      <c r="D1123">
        <v>14</v>
      </c>
      <c r="E1123" t="s">
        <v>1284</v>
      </c>
      <c r="F1123">
        <v>77</v>
      </c>
      <c r="G1123" t="s">
        <v>1285</v>
      </c>
      <c r="H1123" t="s">
        <v>191</v>
      </c>
      <c r="J1123" t="s">
        <v>191</v>
      </c>
      <c r="K1123" t="s">
        <v>1286</v>
      </c>
      <c r="L1123" t="s">
        <v>1287</v>
      </c>
      <c r="M1123" t="s">
        <v>1288</v>
      </c>
      <c r="N1123">
        <v>14</v>
      </c>
      <c r="O1123" t="s">
        <v>749</v>
      </c>
      <c r="P1123" t="s">
        <v>2414</v>
      </c>
    </row>
    <row r="1124" spans="1:16" x14ac:dyDescent="0.25">
      <c r="A1124" t="s">
        <v>1013</v>
      </c>
      <c r="B1124">
        <v>71</v>
      </c>
      <c r="C1124" t="s">
        <v>1283</v>
      </c>
      <c r="D1124">
        <v>14</v>
      </c>
      <c r="E1124" t="s">
        <v>1284</v>
      </c>
      <c r="F1124">
        <v>76</v>
      </c>
      <c r="G1124" t="s">
        <v>1285</v>
      </c>
      <c r="H1124" t="s">
        <v>191</v>
      </c>
      <c r="J1124" t="s">
        <v>191</v>
      </c>
      <c r="K1124" t="s">
        <v>1286</v>
      </c>
      <c r="L1124" t="s">
        <v>1287</v>
      </c>
      <c r="M1124" t="s">
        <v>1288</v>
      </c>
      <c r="N1124">
        <v>14</v>
      </c>
      <c r="O1124" t="s">
        <v>749</v>
      </c>
      <c r="P1124" t="s">
        <v>2415</v>
      </c>
    </row>
    <row r="1125" spans="1:16" x14ac:dyDescent="0.25">
      <c r="A1125" t="s">
        <v>1013</v>
      </c>
      <c r="B1125">
        <v>72</v>
      </c>
      <c r="C1125" t="s">
        <v>1283</v>
      </c>
      <c r="D1125">
        <v>14</v>
      </c>
      <c r="E1125" t="s">
        <v>1284</v>
      </c>
      <c r="F1125">
        <v>80</v>
      </c>
      <c r="G1125" t="s">
        <v>1285</v>
      </c>
      <c r="H1125" t="s">
        <v>191</v>
      </c>
      <c r="J1125" t="s">
        <v>191</v>
      </c>
      <c r="K1125" t="s">
        <v>1286</v>
      </c>
      <c r="L1125" t="s">
        <v>1287</v>
      </c>
      <c r="M1125" t="s">
        <v>1288</v>
      </c>
      <c r="N1125">
        <v>14</v>
      </c>
      <c r="O1125" t="s">
        <v>749</v>
      </c>
      <c r="P1125" t="s">
        <v>2416</v>
      </c>
    </row>
    <row r="1126" spans="1:16" x14ac:dyDescent="0.25">
      <c r="A1126" t="s">
        <v>1013</v>
      </c>
      <c r="B1126">
        <v>73</v>
      </c>
      <c r="C1126" t="s">
        <v>1283</v>
      </c>
      <c r="D1126">
        <v>14</v>
      </c>
      <c r="E1126" t="s">
        <v>1284</v>
      </c>
      <c r="F1126">
        <v>83</v>
      </c>
      <c r="G1126" t="s">
        <v>1285</v>
      </c>
      <c r="H1126" t="s">
        <v>191</v>
      </c>
      <c r="J1126" t="s">
        <v>191</v>
      </c>
      <c r="K1126" t="s">
        <v>1286</v>
      </c>
      <c r="L1126" t="s">
        <v>1287</v>
      </c>
      <c r="M1126" t="s">
        <v>1288</v>
      </c>
      <c r="N1126">
        <v>14</v>
      </c>
      <c r="O1126" t="s">
        <v>749</v>
      </c>
      <c r="P1126" t="s">
        <v>2417</v>
      </c>
    </row>
    <row r="1127" spans="1:16" x14ac:dyDescent="0.25">
      <c r="A1127" t="s">
        <v>1013</v>
      </c>
      <c r="B1127">
        <v>74</v>
      </c>
      <c r="C1127" t="s">
        <v>1283</v>
      </c>
      <c r="D1127">
        <v>14</v>
      </c>
      <c r="E1127" t="s">
        <v>1284</v>
      </c>
      <c r="F1127">
        <v>85</v>
      </c>
      <c r="G1127" t="s">
        <v>1285</v>
      </c>
      <c r="H1127" t="s">
        <v>191</v>
      </c>
      <c r="J1127" t="s">
        <v>191</v>
      </c>
      <c r="K1127" t="s">
        <v>1286</v>
      </c>
      <c r="L1127" t="s">
        <v>1287</v>
      </c>
      <c r="M1127" t="s">
        <v>1288</v>
      </c>
      <c r="N1127">
        <v>14</v>
      </c>
      <c r="O1127" t="s">
        <v>749</v>
      </c>
      <c r="P1127" t="s">
        <v>2418</v>
      </c>
    </row>
    <row r="1128" spans="1:16" x14ac:dyDescent="0.25">
      <c r="A1128" t="s">
        <v>1013</v>
      </c>
      <c r="B1128">
        <v>75</v>
      </c>
      <c r="C1128" t="s">
        <v>1283</v>
      </c>
      <c r="D1128">
        <v>14</v>
      </c>
      <c r="E1128" t="s">
        <v>1284</v>
      </c>
      <c r="F1128">
        <v>81</v>
      </c>
      <c r="G1128" t="s">
        <v>1285</v>
      </c>
      <c r="H1128" t="s">
        <v>191</v>
      </c>
      <c r="J1128" t="s">
        <v>191</v>
      </c>
      <c r="K1128" t="s">
        <v>1286</v>
      </c>
      <c r="L1128" t="s">
        <v>1287</v>
      </c>
      <c r="M1128" t="s">
        <v>1288</v>
      </c>
      <c r="N1128">
        <v>14</v>
      </c>
      <c r="O1128" t="s">
        <v>749</v>
      </c>
      <c r="P1128" t="s">
        <v>2419</v>
      </c>
    </row>
    <row r="1129" spans="1:16" x14ac:dyDescent="0.25">
      <c r="A1129" t="s">
        <v>1013</v>
      </c>
      <c r="B1129">
        <v>76</v>
      </c>
      <c r="C1129" t="s">
        <v>1283</v>
      </c>
      <c r="D1129">
        <v>14</v>
      </c>
      <c r="E1129" t="s">
        <v>1284</v>
      </c>
      <c r="F1129">
        <v>83</v>
      </c>
      <c r="G1129" t="s">
        <v>1285</v>
      </c>
      <c r="H1129" t="s">
        <v>191</v>
      </c>
      <c r="J1129" t="s">
        <v>191</v>
      </c>
      <c r="K1129" t="s">
        <v>1286</v>
      </c>
      <c r="L1129" t="s">
        <v>1287</v>
      </c>
      <c r="M1129" t="s">
        <v>1288</v>
      </c>
      <c r="N1129">
        <v>14</v>
      </c>
      <c r="O1129" t="s">
        <v>749</v>
      </c>
      <c r="P1129" t="s">
        <v>2420</v>
      </c>
    </row>
    <row r="1130" spans="1:16" x14ac:dyDescent="0.25">
      <c r="A1130" t="s">
        <v>1013</v>
      </c>
      <c r="B1130">
        <v>77</v>
      </c>
      <c r="C1130" t="s">
        <v>1283</v>
      </c>
      <c r="D1130">
        <v>14</v>
      </c>
      <c r="E1130" t="s">
        <v>1284</v>
      </c>
      <c r="F1130">
        <v>80</v>
      </c>
      <c r="G1130" t="s">
        <v>1285</v>
      </c>
      <c r="H1130" t="s">
        <v>191</v>
      </c>
      <c r="J1130" t="s">
        <v>191</v>
      </c>
      <c r="K1130" t="s">
        <v>1286</v>
      </c>
      <c r="L1130" t="s">
        <v>1287</v>
      </c>
      <c r="M1130" t="s">
        <v>1288</v>
      </c>
      <c r="N1130">
        <v>14</v>
      </c>
      <c r="O1130" t="s">
        <v>749</v>
      </c>
      <c r="P1130" t="s">
        <v>2421</v>
      </c>
    </row>
    <row r="1131" spans="1:16" x14ac:dyDescent="0.25">
      <c r="A1131" t="s">
        <v>1013</v>
      </c>
      <c r="B1131">
        <v>78</v>
      </c>
      <c r="C1131" t="s">
        <v>1283</v>
      </c>
      <c r="D1131">
        <v>14</v>
      </c>
      <c r="E1131" t="s">
        <v>1284</v>
      </c>
      <c r="F1131">
        <v>80</v>
      </c>
      <c r="G1131" t="s">
        <v>1285</v>
      </c>
      <c r="H1131" t="s">
        <v>191</v>
      </c>
      <c r="J1131" t="s">
        <v>191</v>
      </c>
      <c r="K1131" t="s">
        <v>1286</v>
      </c>
      <c r="L1131" t="s">
        <v>1287</v>
      </c>
      <c r="M1131" t="s">
        <v>1288</v>
      </c>
      <c r="N1131">
        <v>14</v>
      </c>
      <c r="O1131" t="s">
        <v>749</v>
      </c>
      <c r="P1131" t="s">
        <v>2422</v>
      </c>
    </row>
    <row r="1132" spans="1:16" x14ac:dyDescent="0.25">
      <c r="A1132" t="s">
        <v>1013</v>
      </c>
      <c r="B1132">
        <v>79</v>
      </c>
      <c r="C1132" t="s">
        <v>1283</v>
      </c>
      <c r="D1132">
        <v>14</v>
      </c>
      <c r="E1132" t="s">
        <v>1284</v>
      </c>
      <c r="F1132">
        <v>79</v>
      </c>
      <c r="G1132" t="s">
        <v>1285</v>
      </c>
      <c r="H1132" t="s">
        <v>191</v>
      </c>
      <c r="J1132" t="s">
        <v>191</v>
      </c>
      <c r="K1132" t="s">
        <v>1286</v>
      </c>
      <c r="L1132" t="s">
        <v>1287</v>
      </c>
      <c r="M1132" t="s">
        <v>1288</v>
      </c>
      <c r="N1132">
        <v>14</v>
      </c>
      <c r="O1132" t="s">
        <v>749</v>
      </c>
      <c r="P1132" t="s">
        <v>2423</v>
      </c>
    </row>
    <row r="1133" spans="1:16" x14ac:dyDescent="0.25">
      <c r="A1133" t="s">
        <v>1013</v>
      </c>
      <c r="B1133">
        <v>80</v>
      </c>
      <c r="C1133" t="s">
        <v>1283</v>
      </c>
      <c r="D1133">
        <v>14</v>
      </c>
      <c r="E1133" t="s">
        <v>1284</v>
      </c>
      <c r="F1133">
        <v>85</v>
      </c>
      <c r="G1133" t="s">
        <v>1285</v>
      </c>
      <c r="H1133" t="s">
        <v>191</v>
      </c>
      <c r="J1133" t="s">
        <v>191</v>
      </c>
      <c r="K1133" t="s">
        <v>1286</v>
      </c>
      <c r="L1133" t="s">
        <v>1287</v>
      </c>
      <c r="M1133" t="s">
        <v>1288</v>
      </c>
      <c r="N1133">
        <v>14</v>
      </c>
      <c r="O1133" t="s">
        <v>749</v>
      </c>
      <c r="P1133" t="s">
        <v>2424</v>
      </c>
    </row>
    <row r="1134" spans="1:16" x14ac:dyDescent="0.25">
      <c r="A1134" t="s">
        <v>1013</v>
      </c>
      <c r="B1134">
        <v>81</v>
      </c>
      <c r="C1134" t="s">
        <v>1283</v>
      </c>
      <c r="D1134">
        <v>14</v>
      </c>
      <c r="E1134" t="s">
        <v>1284</v>
      </c>
      <c r="F1134">
        <v>82</v>
      </c>
      <c r="G1134" t="s">
        <v>1285</v>
      </c>
      <c r="H1134" t="s">
        <v>191</v>
      </c>
      <c r="J1134" t="s">
        <v>191</v>
      </c>
      <c r="K1134" t="s">
        <v>1286</v>
      </c>
      <c r="L1134" t="s">
        <v>1287</v>
      </c>
      <c r="M1134" t="s">
        <v>1288</v>
      </c>
      <c r="N1134">
        <v>14</v>
      </c>
      <c r="O1134" t="s">
        <v>749</v>
      </c>
      <c r="P1134" t="s">
        <v>2425</v>
      </c>
    </row>
    <row r="1135" spans="1:16" x14ac:dyDescent="0.25">
      <c r="A1135" t="s">
        <v>1013</v>
      </c>
      <c r="B1135">
        <v>82</v>
      </c>
      <c r="C1135" t="s">
        <v>1283</v>
      </c>
      <c r="D1135">
        <v>14</v>
      </c>
      <c r="E1135" t="s">
        <v>1284</v>
      </c>
      <c r="F1135">
        <v>75</v>
      </c>
      <c r="G1135" t="s">
        <v>1285</v>
      </c>
      <c r="H1135" t="s">
        <v>191</v>
      </c>
      <c r="J1135" t="s">
        <v>191</v>
      </c>
      <c r="K1135" t="s">
        <v>1286</v>
      </c>
      <c r="L1135" t="s">
        <v>1287</v>
      </c>
      <c r="M1135" t="s">
        <v>1288</v>
      </c>
      <c r="N1135">
        <v>14</v>
      </c>
      <c r="O1135" t="s">
        <v>749</v>
      </c>
      <c r="P1135" t="s">
        <v>2426</v>
      </c>
    </row>
    <row r="1136" spans="1:16" x14ac:dyDescent="0.25">
      <c r="A1136" t="s">
        <v>1013</v>
      </c>
      <c r="B1136">
        <v>83</v>
      </c>
      <c r="C1136" t="s">
        <v>1283</v>
      </c>
      <c r="D1136">
        <v>14</v>
      </c>
      <c r="E1136" t="s">
        <v>1284</v>
      </c>
      <c r="F1136">
        <v>81</v>
      </c>
      <c r="G1136" t="s">
        <v>1285</v>
      </c>
      <c r="H1136" t="s">
        <v>191</v>
      </c>
      <c r="J1136" t="s">
        <v>191</v>
      </c>
      <c r="K1136" t="s">
        <v>1286</v>
      </c>
      <c r="L1136" t="s">
        <v>1287</v>
      </c>
      <c r="M1136" t="s">
        <v>1288</v>
      </c>
      <c r="N1136">
        <v>14</v>
      </c>
      <c r="O1136" t="s">
        <v>749</v>
      </c>
      <c r="P1136" t="s">
        <v>2427</v>
      </c>
    </row>
    <row r="1137" spans="1:16" x14ac:dyDescent="0.25">
      <c r="A1137" t="s">
        <v>1013</v>
      </c>
      <c r="B1137">
        <v>84</v>
      </c>
      <c r="C1137" t="s">
        <v>1283</v>
      </c>
      <c r="D1137">
        <v>14</v>
      </c>
      <c r="E1137" t="s">
        <v>1284</v>
      </c>
      <c r="F1137">
        <v>77</v>
      </c>
      <c r="G1137" t="s">
        <v>1285</v>
      </c>
      <c r="H1137" t="s">
        <v>191</v>
      </c>
      <c r="J1137" t="s">
        <v>191</v>
      </c>
      <c r="K1137" t="s">
        <v>1286</v>
      </c>
      <c r="L1137" t="s">
        <v>1287</v>
      </c>
      <c r="M1137" t="s">
        <v>1288</v>
      </c>
      <c r="N1137">
        <v>14</v>
      </c>
      <c r="O1137" t="s">
        <v>749</v>
      </c>
      <c r="P1137" t="s">
        <v>2428</v>
      </c>
    </row>
    <row r="1138" spans="1:16" x14ac:dyDescent="0.25">
      <c r="A1138" t="s">
        <v>1013</v>
      </c>
      <c r="B1138">
        <v>85</v>
      </c>
      <c r="C1138" t="s">
        <v>1283</v>
      </c>
      <c r="D1138">
        <v>14</v>
      </c>
      <c r="E1138" t="s">
        <v>1284</v>
      </c>
      <c r="F1138">
        <v>75</v>
      </c>
      <c r="G1138" t="s">
        <v>1285</v>
      </c>
      <c r="H1138" t="s">
        <v>191</v>
      </c>
      <c r="J1138" t="s">
        <v>191</v>
      </c>
      <c r="K1138" t="s">
        <v>1286</v>
      </c>
      <c r="L1138" t="s">
        <v>1287</v>
      </c>
      <c r="M1138" t="s">
        <v>1288</v>
      </c>
      <c r="N1138">
        <v>14</v>
      </c>
      <c r="O1138" t="s">
        <v>749</v>
      </c>
      <c r="P1138" t="s">
        <v>2429</v>
      </c>
    </row>
    <row r="1139" spans="1:16" x14ac:dyDescent="0.25">
      <c r="A1139" t="s">
        <v>1013</v>
      </c>
      <c r="B1139">
        <v>86</v>
      </c>
      <c r="C1139" t="s">
        <v>1283</v>
      </c>
      <c r="D1139">
        <v>14</v>
      </c>
      <c r="E1139" t="s">
        <v>1284</v>
      </c>
      <c r="F1139">
        <v>88</v>
      </c>
      <c r="G1139" t="s">
        <v>1285</v>
      </c>
      <c r="H1139" t="s">
        <v>191</v>
      </c>
      <c r="J1139" t="s">
        <v>191</v>
      </c>
      <c r="K1139" t="s">
        <v>1286</v>
      </c>
      <c r="L1139" t="s">
        <v>1287</v>
      </c>
      <c r="M1139" t="s">
        <v>1288</v>
      </c>
      <c r="N1139">
        <v>14</v>
      </c>
      <c r="O1139" t="s">
        <v>749</v>
      </c>
      <c r="P1139" t="s">
        <v>2430</v>
      </c>
    </row>
    <row r="1140" spans="1:16" x14ac:dyDescent="0.25">
      <c r="A1140" t="s">
        <v>1013</v>
      </c>
      <c r="B1140">
        <v>87</v>
      </c>
      <c r="C1140" t="s">
        <v>1283</v>
      </c>
      <c r="D1140">
        <v>14</v>
      </c>
      <c r="E1140" t="s">
        <v>1284</v>
      </c>
      <c r="F1140">
        <v>86</v>
      </c>
      <c r="G1140" t="s">
        <v>1285</v>
      </c>
      <c r="H1140" t="s">
        <v>191</v>
      </c>
      <c r="J1140" t="s">
        <v>191</v>
      </c>
      <c r="K1140" t="s">
        <v>1286</v>
      </c>
      <c r="L1140" t="s">
        <v>1287</v>
      </c>
      <c r="M1140" t="s">
        <v>1288</v>
      </c>
      <c r="N1140">
        <v>14</v>
      </c>
      <c r="O1140" t="s">
        <v>749</v>
      </c>
      <c r="P1140" t="s">
        <v>2431</v>
      </c>
    </row>
    <row r="1141" spans="1:16" x14ac:dyDescent="0.25">
      <c r="A1141" t="s">
        <v>1013</v>
      </c>
      <c r="B1141">
        <v>88</v>
      </c>
      <c r="C1141" t="s">
        <v>1283</v>
      </c>
      <c r="D1141">
        <v>14</v>
      </c>
      <c r="E1141" t="s">
        <v>1284</v>
      </c>
      <c r="F1141">
        <v>83</v>
      </c>
      <c r="G1141" t="s">
        <v>1285</v>
      </c>
      <c r="H1141" t="s">
        <v>191</v>
      </c>
      <c r="J1141" t="s">
        <v>191</v>
      </c>
      <c r="K1141" t="s">
        <v>1286</v>
      </c>
      <c r="L1141" t="s">
        <v>1287</v>
      </c>
      <c r="M1141" t="s">
        <v>1288</v>
      </c>
      <c r="N1141">
        <v>14</v>
      </c>
      <c r="O1141" t="s">
        <v>749</v>
      </c>
      <c r="P1141" t="s">
        <v>2432</v>
      </c>
    </row>
    <row r="1142" spans="1:16" x14ac:dyDescent="0.25">
      <c r="A1142" t="s">
        <v>1013</v>
      </c>
      <c r="B1142">
        <v>89</v>
      </c>
      <c r="C1142" t="s">
        <v>1283</v>
      </c>
      <c r="D1142">
        <v>14</v>
      </c>
      <c r="E1142" t="s">
        <v>1284</v>
      </c>
      <c r="F1142">
        <v>84</v>
      </c>
      <c r="G1142" t="s">
        <v>1285</v>
      </c>
      <c r="H1142" t="s">
        <v>191</v>
      </c>
      <c r="J1142" t="s">
        <v>191</v>
      </c>
      <c r="K1142" t="s">
        <v>1286</v>
      </c>
      <c r="L1142" t="s">
        <v>1287</v>
      </c>
      <c r="M1142" t="s">
        <v>1288</v>
      </c>
      <c r="N1142">
        <v>14</v>
      </c>
      <c r="O1142" t="s">
        <v>749</v>
      </c>
      <c r="P1142" t="s">
        <v>2433</v>
      </c>
    </row>
    <row r="1143" spans="1:16" x14ac:dyDescent="0.25">
      <c r="A1143" t="s">
        <v>1013</v>
      </c>
      <c r="B1143">
        <v>90</v>
      </c>
      <c r="C1143" t="s">
        <v>1283</v>
      </c>
      <c r="D1143">
        <v>14</v>
      </c>
      <c r="E1143" t="s">
        <v>1284</v>
      </c>
      <c r="F1143">
        <v>82</v>
      </c>
      <c r="G1143" t="s">
        <v>1285</v>
      </c>
      <c r="H1143" t="s">
        <v>191</v>
      </c>
      <c r="J1143" t="s">
        <v>191</v>
      </c>
      <c r="K1143" t="s">
        <v>1286</v>
      </c>
      <c r="L1143" t="s">
        <v>1287</v>
      </c>
      <c r="M1143" t="s">
        <v>1288</v>
      </c>
      <c r="N1143">
        <v>14</v>
      </c>
      <c r="O1143" t="s">
        <v>749</v>
      </c>
      <c r="P1143" t="s">
        <v>2434</v>
      </c>
    </row>
    <row r="1144" spans="1:16" x14ac:dyDescent="0.25">
      <c r="A1144" t="s">
        <v>1013</v>
      </c>
      <c r="B1144">
        <v>91</v>
      </c>
      <c r="C1144" t="s">
        <v>1283</v>
      </c>
      <c r="D1144">
        <v>14</v>
      </c>
      <c r="E1144" t="s">
        <v>1284</v>
      </c>
      <c r="F1144">
        <v>83</v>
      </c>
      <c r="G1144" t="s">
        <v>1285</v>
      </c>
      <c r="H1144" t="s">
        <v>191</v>
      </c>
      <c r="J1144" t="s">
        <v>191</v>
      </c>
      <c r="K1144" t="s">
        <v>1286</v>
      </c>
      <c r="L1144" t="s">
        <v>1287</v>
      </c>
      <c r="M1144" t="s">
        <v>1288</v>
      </c>
      <c r="N1144">
        <v>14</v>
      </c>
      <c r="O1144" t="s">
        <v>749</v>
      </c>
      <c r="P1144" t="s">
        <v>2435</v>
      </c>
    </row>
    <row r="1145" spans="1:16" x14ac:dyDescent="0.25">
      <c r="A1145" t="s">
        <v>1013</v>
      </c>
      <c r="B1145">
        <v>92</v>
      </c>
      <c r="C1145" t="s">
        <v>1283</v>
      </c>
      <c r="D1145">
        <v>14</v>
      </c>
      <c r="E1145" t="s">
        <v>1284</v>
      </c>
      <c r="F1145">
        <v>79</v>
      </c>
      <c r="G1145" t="s">
        <v>1285</v>
      </c>
      <c r="H1145" t="s">
        <v>191</v>
      </c>
      <c r="J1145" t="s">
        <v>191</v>
      </c>
      <c r="K1145" t="s">
        <v>1286</v>
      </c>
      <c r="L1145" t="s">
        <v>1287</v>
      </c>
      <c r="M1145" t="s">
        <v>1288</v>
      </c>
      <c r="N1145">
        <v>14</v>
      </c>
      <c r="O1145" t="s">
        <v>749</v>
      </c>
      <c r="P1145" t="s">
        <v>2436</v>
      </c>
    </row>
    <row r="1146" spans="1:16" x14ac:dyDescent="0.25">
      <c r="A1146" t="s">
        <v>1013</v>
      </c>
      <c r="B1146">
        <v>93</v>
      </c>
      <c r="C1146" t="s">
        <v>1283</v>
      </c>
      <c r="D1146">
        <v>14</v>
      </c>
      <c r="E1146" t="s">
        <v>1284</v>
      </c>
      <c r="F1146">
        <v>79</v>
      </c>
      <c r="G1146" t="s">
        <v>1285</v>
      </c>
      <c r="H1146" t="s">
        <v>191</v>
      </c>
      <c r="J1146" t="s">
        <v>191</v>
      </c>
      <c r="K1146" t="s">
        <v>1286</v>
      </c>
      <c r="L1146" t="s">
        <v>1287</v>
      </c>
      <c r="M1146" t="s">
        <v>1288</v>
      </c>
      <c r="N1146">
        <v>14</v>
      </c>
      <c r="O1146" t="s">
        <v>749</v>
      </c>
      <c r="P1146" t="s">
        <v>2437</v>
      </c>
    </row>
    <row r="1147" spans="1:16" x14ac:dyDescent="0.25">
      <c r="A1147" t="s">
        <v>1013</v>
      </c>
      <c r="B1147">
        <v>94</v>
      </c>
      <c r="C1147" t="s">
        <v>1283</v>
      </c>
      <c r="D1147">
        <v>14</v>
      </c>
      <c r="E1147" t="s">
        <v>1284</v>
      </c>
      <c r="F1147">
        <v>82</v>
      </c>
      <c r="G1147" t="s">
        <v>1285</v>
      </c>
      <c r="H1147" t="s">
        <v>191</v>
      </c>
      <c r="J1147" t="s">
        <v>191</v>
      </c>
      <c r="K1147" t="s">
        <v>1286</v>
      </c>
      <c r="L1147" t="s">
        <v>1287</v>
      </c>
      <c r="M1147" t="s">
        <v>1288</v>
      </c>
      <c r="N1147">
        <v>14</v>
      </c>
      <c r="O1147" t="s">
        <v>749</v>
      </c>
      <c r="P1147" t="s">
        <v>2438</v>
      </c>
    </row>
    <row r="1148" spans="1:16" x14ac:dyDescent="0.25">
      <c r="A1148" t="s">
        <v>1013</v>
      </c>
      <c r="B1148">
        <v>95</v>
      </c>
      <c r="C1148" t="s">
        <v>1283</v>
      </c>
      <c r="D1148">
        <v>14</v>
      </c>
      <c r="E1148" t="s">
        <v>1284</v>
      </c>
      <c r="F1148">
        <v>85</v>
      </c>
      <c r="G1148" t="s">
        <v>1285</v>
      </c>
      <c r="H1148" t="s">
        <v>191</v>
      </c>
      <c r="J1148" t="s">
        <v>191</v>
      </c>
      <c r="K1148" t="s">
        <v>1286</v>
      </c>
      <c r="L1148" t="s">
        <v>1287</v>
      </c>
      <c r="M1148" t="s">
        <v>1288</v>
      </c>
      <c r="N1148">
        <v>14</v>
      </c>
      <c r="O1148" t="s">
        <v>749</v>
      </c>
      <c r="P1148" t="s">
        <v>2439</v>
      </c>
    </row>
    <row r="1149" spans="1:16" x14ac:dyDescent="0.25">
      <c r="A1149" t="s">
        <v>1013</v>
      </c>
      <c r="B1149">
        <v>96</v>
      </c>
      <c r="C1149" t="s">
        <v>1283</v>
      </c>
      <c r="D1149">
        <v>14</v>
      </c>
      <c r="E1149" t="s">
        <v>1284</v>
      </c>
      <c r="F1149">
        <v>82</v>
      </c>
      <c r="G1149" t="s">
        <v>1285</v>
      </c>
      <c r="H1149" t="s">
        <v>191</v>
      </c>
      <c r="J1149" t="s">
        <v>191</v>
      </c>
      <c r="K1149" t="s">
        <v>1286</v>
      </c>
      <c r="L1149" t="s">
        <v>1287</v>
      </c>
      <c r="M1149" t="s">
        <v>1288</v>
      </c>
      <c r="N1149">
        <v>14</v>
      </c>
      <c r="O1149" t="s">
        <v>749</v>
      </c>
      <c r="P1149" t="s">
        <v>2440</v>
      </c>
    </row>
    <row r="1150" spans="1:16" x14ac:dyDescent="0.25">
      <c r="A1150" t="s">
        <v>1013</v>
      </c>
      <c r="B1150">
        <v>97</v>
      </c>
      <c r="C1150" t="s">
        <v>1283</v>
      </c>
      <c r="D1150">
        <v>14</v>
      </c>
      <c r="E1150" t="s">
        <v>1284</v>
      </c>
      <c r="F1150">
        <v>85</v>
      </c>
      <c r="G1150" t="s">
        <v>1285</v>
      </c>
      <c r="H1150" t="s">
        <v>191</v>
      </c>
      <c r="J1150" t="s">
        <v>191</v>
      </c>
      <c r="K1150" t="s">
        <v>1286</v>
      </c>
      <c r="L1150" t="s">
        <v>1287</v>
      </c>
      <c r="M1150" t="s">
        <v>1288</v>
      </c>
      <c r="N1150">
        <v>14</v>
      </c>
      <c r="O1150" t="s">
        <v>749</v>
      </c>
      <c r="P1150" t="s">
        <v>2441</v>
      </c>
    </row>
    <row r="1151" spans="1:16" x14ac:dyDescent="0.25">
      <c r="A1151" t="s">
        <v>1013</v>
      </c>
      <c r="B1151">
        <v>98</v>
      </c>
      <c r="C1151" t="s">
        <v>1283</v>
      </c>
      <c r="D1151">
        <v>14</v>
      </c>
      <c r="E1151" t="s">
        <v>1284</v>
      </c>
      <c r="F1151">
        <v>87</v>
      </c>
      <c r="G1151" t="s">
        <v>1285</v>
      </c>
      <c r="H1151" t="s">
        <v>191</v>
      </c>
      <c r="J1151" t="s">
        <v>191</v>
      </c>
      <c r="K1151" t="s">
        <v>1286</v>
      </c>
      <c r="L1151" t="s">
        <v>1287</v>
      </c>
      <c r="M1151" t="s">
        <v>1288</v>
      </c>
      <c r="N1151">
        <v>14</v>
      </c>
      <c r="O1151" t="s">
        <v>749</v>
      </c>
      <c r="P1151" t="s">
        <v>2442</v>
      </c>
    </row>
    <row r="1152" spans="1:16" x14ac:dyDescent="0.25">
      <c r="A1152" t="s">
        <v>1013</v>
      </c>
      <c r="B1152">
        <v>99</v>
      </c>
      <c r="C1152" t="s">
        <v>1283</v>
      </c>
      <c r="D1152">
        <v>14</v>
      </c>
      <c r="E1152" t="s">
        <v>1284</v>
      </c>
      <c r="F1152">
        <v>82</v>
      </c>
      <c r="G1152" t="s">
        <v>1285</v>
      </c>
      <c r="H1152" t="s">
        <v>191</v>
      </c>
      <c r="J1152" t="s">
        <v>191</v>
      </c>
      <c r="K1152" t="s">
        <v>1286</v>
      </c>
      <c r="L1152" t="s">
        <v>1287</v>
      </c>
      <c r="M1152" t="s">
        <v>1288</v>
      </c>
      <c r="N1152">
        <v>14</v>
      </c>
      <c r="O1152" t="s">
        <v>749</v>
      </c>
      <c r="P1152" t="s">
        <v>2443</v>
      </c>
    </row>
    <row r="1153" spans="1:16" x14ac:dyDescent="0.25">
      <c r="A1153" t="s">
        <v>1013</v>
      </c>
      <c r="B1153">
        <v>100</v>
      </c>
      <c r="C1153" t="s">
        <v>1283</v>
      </c>
      <c r="D1153">
        <v>14</v>
      </c>
      <c r="E1153" t="s">
        <v>1284</v>
      </c>
      <c r="F1153">
        <v>86</v>
      </c>
      <c r="G1153" t="s">
        <v>1285</v>
      </c>
      <c r="H1153" t="s">
        <v>191</v>
      </c>
      <c r="J1153" t="s">
        <v>191</v>
      </c>
      <c r="K1153" t="s">
        <v>1286</v>
      </c>
      <c r="L1153" t="s">
        <v>1287</v>
      </c>
      <c r="M1153" t="s">
        <v>1288</v>
      </c>
      <c r="N1153">
        <v>14</v>
      </c>
      <c r="O1153" t="s">
        <v>749</v>
      </c>
      <c r="P1153" t="s">
        <v>2444</v>
      </c>
    </row>
    <row r="1154" spans="1:16" x14ac:dyDescent="0.25">
      <c r="A1154" t="s">
        <v>1013</v>
      </c>
      <c r="B1154">
        <v>101</v>
      </c>
      <c r="C1154" t="s">
        <v>1283</v>
      </c>
      <c r="D1154">
        <v>14</v>
      </c>
      <c r="E1154" t="s">
        <v>1284</v>
      </c>
      <c r="F1154">
        <v>86</v>
      </c>
      <c r="G1154" t="s">
        <v>1285</v>
      </c>
      <c r="H1154" t="s">
        <v>191</v>
      </c>
      <c r="J1154" t="s">
        <v>191</v>
      </c>
      <c r="K1154" t="s">
        <v>1286</v>
      </c>
      <c r="L1154" t="s">
        <v>1287</v>
      </c>
      <c r="M1154" t="s">
        <v>1288</v>
      </c>
      <c r="N1154">
        <v>14</v>
      </c>
      <c r="O1154" t="s">
        <v>749</v>
      </c>
      <c r="P1154" t="s">
        <v>2445</v>
      </c>
    </row>
    <row r="1155" spans="1:16" x14ac:dyDescent="0.25">
      <c r="A1155" t="s">
        <v>1013</v>
      </c>
      <c r="B1155">
        <v>102</v>
      </c>
      <c r="C1155" t="s">
        <v>1283</v>
      </c>
      <c r="D1155">
        <v>14</v>
      </c>
      <c r="E1155" t="s">
        <v>1284</v>
      </c>
      <c r="F1155">
        <v>70</v>
      </c>
      <c r="G1155" t="s">
        <v>1285</v>
      </c>
      <c r="H1155" t="s">
        <v>191</v>
      </c>
      <c r="J1155" t="s">
        <v>191</v>
      </c>
      <c r="K1155" t="s">
        <v>1286</v>
      </c>
      <c r="L1155" t="s">
        <v>1287</v>
      </c>
      <c r="M1155" t="s">
        <v>1288</v>
      </c>
      <c r="N1155">
        <v>14</v>
      </c>
      <c r="O1155" t="s">
        <v>749</v>
      </c>
      <c r="P1155" t="s">
        <v>2446</v>
      </c>
    </row>
    <row r="1156" spans="1:16" x14ac:dyDescent="0.25">
      <c r="A1156" t="s">
        <v>1013</v>
      </c>
      <c r="B1156">
        <v>103</v>
      </c>
      <c r="C1156" t="s">
        <v>1283</v>
      </c>
      <c r="D1156">
        <v>14</v>
      </c>
      <c r="E1156" t="s">
        <v>1284</v>
      </c>
      <c r="F1156">
        <v>74</v>
      </c>
      <c r="G1156" t="s">
        <v>1285</v>
      </c>
      <c r="H1156" t="s">
        <v>191</v>
      </c>
      <c r="J1156" t="s">
        <v>191</v>
      </c>
      <c r="K1156" t="s">
        <v>1286</v>
      </c>
      <c r="L1156" t="s">
        <v>1287</v>
      </c>
      <c r="M1156" t="s">
        <v>1288</v>
      </c>
      <c r="N1156">
        <v>14</v>
      </c>
      <c r="O1156" t="s">
        <v>749</v>
      </c>
      <c r="P1156" t="s">
        <v>2447</v>
      </c>
    </row>
    <row r="1157" spans="1:16" x14ac:dyDescent="0.25">
      <c r="A1157" t="s">
        <v>1013</v>
      </c>
      <c r="B1157">
        <v>104</v>
      </c>
      <c r="C1157" t="s">
        <v>1283</v>
      </c>
      <c r="D1157">
        <v>14</v>
      </c>
      <c r="E1157" t="s">
        <v>1284</v>
      </c>
      <c r="F1157">
        <v>87</v>
      </c>
      <c r="G1157" t="s">
        <v>1285</v>
      </c>
      <c r="H1157" t="s">
        <v>191</v>
      </c>
      <c r="J1157" t="s">
        <v>191</v>
      </c>
      <c r="K1157" t="s">
        <v>1286</v>
      </c>
      <c r="L1157" t="s">
        <v>1287</v>
      </c>
      <c r="M1157" t="s">
        <v>1288</v>
      </c>
      <c r="N1157">
        <v>14</v>
      </c>
      <c r="O1157" t="s">
        <v>749</v>
      </c>
      <c r="P1157" t="s">
        <v>2448</v>
      </c>
    </row>
    <row r="1158" spans="1:16" x14ac:dyDescent="0.25">
      <c r="A1158" t="s">
        <v>1013</v>
      </c>
      <c r="B1158">
        <v>105</v>
      </c>
      <c r="C1158" t="s">
        <v>1283</v>
      </c>
      <c r="D1158">
        <v>14</v>
      </c>
      <c r="E1158" t="s">
        <v>1284</v>
      </c>
      <c r="F1158">
        <v>80</v>
      </c>
      <c r="G1158" t="s">
        <v>1285</v>
      </c>
      <c r="H1158" t="s">
        <v>191</v>
      </c>
      <c r="J1158" t="s">
        <v>191</v>
      </c>
      <c r="K1158" t="s">
        <v>1286</v>
      </c>
      <c r="L1158" t="s">
        <v>1287</v>
      </c>
      <c r="M1158" t="s">
        <v>1288</v>
      </c>
      <c r="N1158">
        <v>14</v>
      </c>
      <c r="O1158" t="s">
        <v>749</v>
      </c>
      <c r="P1158" t="s">
        <v>2449</v>
      </c>
    </row>
    <row r="1159" spans="1:16" x14ac:dyDescent="0.25">
      <c r="A1159" t="s">
        <v>1013</v>
      </c>
      <c r="B1159">
        <v>106</v>
      </c>
      <c r="C1159" t="s">
        <v>1283</v>
      </c>
      <c r="D1159">
        <v>14</v>
      </c>
      <c r="E1159" t="s">
        <v>1284</v>
      </c>
      <c r="F1159">
        <v>78</v>
      </c>
      <c r="G1159" t="s">
        <v>1285</v>
      </c>
      <c r="H1159" t="s">
        <v>191</v>
      </c>
      <c r="J1159" t="s">
        <v>191</v>
      </c>
      <c r="K1159" t="s">
        <v>1286</v>
      </c>
      <c r="L1159" t="s">
        <v>1287</v>
      </c>
      <c r="M1159" t="s">
        <v>1288</v>
      </c>
      <c r="N1159">
        <v>14</v>
      </c>
      <c r="O1159" t="s">
        <v>749</v>
      </c>
      <c r="P1159" t="s">
        <v>2450</v>
      </c>
    </row>
    <row r="1160" spans="1:16" x14ac:dyDescent="0.25">
      <c r="A1160" t="s">
        <v>1013</v>
      </c>
      <c r="B1160">
        <v>107</v>
      </c>
      <c r="C1160" t="s">
        <v>1283</v>
      </c>
      <c r="D1160">
        <v>14</v>
      </c>
      <c r="E1160" t="s">
        <v>1284</v>
      </c>
      <c r="F1160">
        <v>78</v>
      </c>
      <c r="G1160" t="s">
        <v>1285</v>
      </c>
      <c r="H1160" t="s">
        <v>191</v>
      </c>
      <c r="J1160" t="s">
        <v>191</v>
      </c>
      <c r="K1160" t="s">
        <v>1286</v>
      </c>
      <c r="L1160" t="s">
        <v>1287</v>
      </c>
      <c r="M1160" t="s">
        <v>1288</v>
      </c>
      <c r="N1160">
        <v>14</v>
      </c>
      <c r="O1160" t="s">
        <v>749</v>
      </c>
      <c r="P1160" t="s">
        <v>2451</v>
      </c>
    </row>
    <row r="1161" spans="1:16" x14ac:dyDescent="0.25">
      <c r="A1161" t="s">
        <v>1013</v>
      </c>
      <c r="B1161">
        <v>108</v>
      </c>
      <c r="C1161" t="s">
        <v>1283</v>
      </c>
      <c r="D1161">
        <v>14</v>
      </c>
      <c r="E1161" t="s">
        <v>1284</v>
      </c>
      <c r="F1161">
        <v>78</v>
      </c>
      <c r="G1161" t="s">
        <v>1285</v>
      </c>
      <c r="H1161" t="s">
        <v>191</v>
      </c>
      <c r="J1161" t="s">
        <v>191</v>
      </c>
      <c r="K1161" t="s">
        <v>1286</v>
      </c>
      <c r="L1161" t="s">
        <v>1287</v>
      </c>
      <c r="M1161" t="s">
        <v>1288</v>
      </c>
      <c r="N1161">
        <v>14</v>
      </c>
      <c r="O1161" t="s">
        <v>749</v>
      </c>
      <c r="P1161" t="s">
        <v>2452</v>
      </c>
    </row>
    <row r="1162" spans="1:16" x14ac:dyDescent="0.25">
      <c r="A1162" t="s">
        <v>1013</v>
      </c>
      <c r="B1162">
        <v>109</v>
      </c>
      <c r="C1162" t="s">
        <v>1283</v>
      </c>
      <c r="D1162">
        <v>14</v>
      </c>
      <c r="E1162" t="s">
        <v>1284</v>
      </c>
      <c r="F1162">
        <v>76</v>
      </c>
      <c r="G1162" t="s">
        <v>1285</v>
      </c>
      <c r="H1162" t="s">
        <v>191</v>
      </c>
      <c r="J1162" t="s">
        <v>191</v>
      </c>
      <c r="K1162" t="s">
        <v>1286</v>
      </c>
      <c r="L1162" t="s">
        <v>1287</v>
      </c>
      <c r="M1162" t="s">
        <v>1288</v>
      </c>
      <c r="N1162">
        <v>14</v>
      </c>
      <c r="O1162" t="s">
        <v>749</v>
      </c>
      <c r="P1162" t="s">
        <v>2453</v>
      </c>
    </row>
    <row r="1163" spans="1:16" x14ac:dyDescent="0.25">
      <c r="A1163" t="s">
        <v>1013</v>
      </c>
      <c r="B1163">
        <v>110</v>
      </c>
      <c r="C1163" t="s">
        <v>1283</v>
      </c>
      <c r="D1163">
        <v>14</v>
      </c>
      <c r="E1163" t="s">
        <v>1284</v>
      </c>
      <c r="F1163">
        <v>73</v>
      </c>
      <c r="G1163" t="s">
        <v>1285</v>
      </c>
      <c r="H1163" t="s">
        <v>191</v>
      </c>
      <c r="J1163" t="s">
        <v>191</v>
      </c>
      <c r="K1163" t="s">
        <v>1286</v>
      </c>
      <c r="L1163" t="s">
        <v>1287</v>
      </c>
      <c r="M1163" t="s">
        <v>1288</v>
      </c>
      <c r="N1163">
        <v>14</v>
      </c>
      <c r="O1163" t="s">
        <v>749</v>
      </c>
      <c r="P1163" t="s">
        <v>2454</v>
      </c>
    </row>
    <row r="1164" spans="1:16" x14ac:dyDescent="0.25">
      <c r="A1164" t="s">
        <v>1013</v>
      </c>
      <c r="B1164">
        <v>111</v>
      </c>
      <c r="C1164" t="s">
        <v>1283</v>
      </c>
      <c r="D1164">
        <v>14</v>
      </c>
      <c r="E1164" t="s">
        <v>1284</v>
      </c>
      <c r="F1164">
        <v>80</v>
      </c>
      <c r="G1164" t="s">
        <v>1285</v>
      </c>
      <c r="H1164" t="s">
        <v>191</v>
      </c>
      <c r="J1164" t="s">
        <v>191</v>
      </c>
      <c r="K1164" t="s">
        <v>1286</v>
      </c>
      <c r="L1164" t="s">
        <v>1287</v>
      </c>
      <c r="M1164" t="s">
        <v>1288</v>
      </c>
      <c r="N1164">
        <v>14</v>
      </c>
      <c r="O1164" t="s">
        <v>749</v>
      </c>
      <c r="P1164" t="s">
        <v>2455</v>
      </c>
    </row>
    <row r="1165" spans="1:16" x14ac:dyDescent="0.25">
      <c r="A1165" t="s">
        <v>1013</v>
      </c>
      <c r="B1165">
        <v>112</v>
      </c>
      <c r="C1165" t="s">
        <v>1283</v>
      </c>
      <c r="D1165">
        <v>14</v>
      </c>
      <c r="E1165" t="s">
        <v>1284</v>
      </c>
      <c r="F1165">
        <v>77</v>
      </c>
      <c r="G1165" t="s">
        <v>1285</v>
      </c>
      <c r="H1165" t="s">
        <v>191</v>
      </c>
      <c r="J1165" t="s">
        <v>191</v>
      </c>
      <c r="K1165" t="s">
        <v>1286</v>
      </c>
      <c r="L1165" t="s">
        <v>1287</v>
      </c>
      <c r="M1165" t="s">
        <v>1288</v>
      </c>
      <c r="N1165">
        <v>14</v>
      </c>
      <c r="O1165" t="s">
        <v>749</v>
      </c>
      <c r="P1165" t="s">
        <v>2456</v>
      </c>
    </row>
    <row r="1166" spans="1:16" x14ac:dyDescent="0.25">
      <c r="A1166" t="s">
        <v>1013</v>
      </c>
      <c r="B1166">
        <v>113</v>
      </c>
      <c r="C1166" t="s">
        <v>1283</v>
      </c>
      <c r="D1166">
        <v>14</v>
      </c>
      <c r="E1166" t="s">
        <v>1284</v>
      </c>
      <c r="F1166">
        <v>82</v>
      </c>
      <c r="G1166" t="s">
        <v>1285</v>
      </c>
      <c r="H1166" t="s">
        <v>191</v>
      </c>
      <c r="J1166" t="s">
        <v>191</v>
      </c>
      <c r="K1166" t="s">
        <v>1286</v>
      </c>
      <c r="L1166" t="s">
        <v>1287</v>
      </c>
      <c r="M1166" t="s">
        <v>1288</v>
      </c>
      <c r="N1166">
        <v>14</v>
      </c>
      <c r="O1166" t="s">
        <v>749</v>
      </c>
      <c r="P1166" t="s">
        <v>2457</v>
      </c>
    </row>
    <row r="1167" spans="1:16" x14ac:dyDescent="0.25">
      <c r="A1167" t="s">
        <v>1013</v>
      </c>
      <c r="B1167">
        <v>114</v>
      </c>
      <c r="C1167" t="s">
        <v>1283</v>
      </c>
      <c r="D1167">
        <v>14</v>
      </c>
      <c r="E1167" t="s">
        <v>1284</v>
      </c>
      <c r="F1167">
        <v>79</v>
      </c>
      <c r="G1167" t="s">
        <v>1285</v>
      </c>
      <c r="H1167" t="s">
        <v>191</v>
      </c>
      <c r="J1167" t="s">
        <v>191</v>
      </c>
      <c r="K1167" t="s">
        <v>1286</v>
      </c>
      <c r="L1167" t="s">
        <v>1287</v>
      </c>
      <c r="M1167" t="s">
        <v>1288</v>
      </c>
      <c r="N1167">
        <v>14</v>
      </c>
      <c r="O1167" t="s">
        <v>749</v>
      </c>
      <c r="P1167" t="s">
        <v>2458</v>
      </c>
    </row>
    <row r="1168" spans="1:16" x14ac:dyDescent="0.25">
      <c r="A1168" t="s">
        <v>1013</v>
      </c>
      <c r="B1168">
        <v>115</v>
      </c>
      <c r="C1168" t="s">
        <v>1283</v>
      </c>
      <c r="D1168">
        <v>14</v>
      </c>
      <c r="E1168" t="s">
        <v>1284</v>
      </c>
      <c r="F1168">
        <v>84</v>
      </c>
      <c r="G1168" t="s">
        <v>1285</v>
      </c>
      <c r="H1168" t="s">
        <v>191</v>
      </c>
      <c r="J1168" t="s">
        <v>191</v>
      </c>
      <c r="K1168" t="s">
        <v>1286</v>
      </c>
      <c r="L1168" t="s">
        <v>1287</v>
      </c>
      <c r="M1168" t="s">
        <v>1288</v>
      </c>
      <c r="N1168">
        <v>14</v>
      </c>
      <c r="O1168" t="s">
        <v>749</v>
      </c>
      <c r="P1168" t="s">
        <v>2459</v>
      </c>
    </row>
    <row r="1169" spans="1:16" x14ac:dyDescent="0.25">
      <c r="A1169" t="s">
        <v>1013</v>
      </c>
      <c r="B1169">
        <v>116</v>
      </c>
      <c r="C1169" t="s">
        <v>1283</v>
      </c>
      <c r="D1169">
        <v>14</v>
      </c>
      <c r="E1169" t="s">
        <v>1284</v>
      </c>
      <c r="F1169">
        <v>79</v>
      </c>
      <c r="G1169" t="s">
        <v>1285</v>
      </c>
      <c r="H1169" t="s">
        <v>191</v>
      </c>
      <c r="J1169" t="s">
        <v>191</v>
      </c>
      <c r="K1169" t="s">
        <v>1286</v>
      </c>
      <c r="L1169" t="s">
        <v>1287</v>
      </c>
      <c r="M1169" t="s">
        <v>1288</v>
      </c>
      <c r="N1169">
        <v>14</v>
      </c>
      <c r="O1169" t="s">
        <v>749</v>
      </c>
      <c r="P1169" t="s">
        <v>2460</v>
      </c>
    </row>
    <row r="1170" spans="1:16" x14ac:dyDescent="0.25">
      <c r="A1170" t="s">
        <v>1013</v>
      </c>
      <c r="B1170">
        <v>117</v>
      </c>
      <c r="C1170" t="s">
        <v>1283</v>
      </c>
      <c r="D1170">
        <v>14</v>
      </c>
      <c r="E1170" t="s">
        <v>1284</v>
      </c>
      <c r="F1170">
        <v>81</v>
      </c>
      <c r="G1170" t="s">
        <v>1285</v>
      </c>
      <c r="H1170" t="s">
        <v>191</v>
      </c>
      <c r="J1170" t="s">
        <v>191</v>
      </c>
      <c r="K1170" t="s">
        <v>1286</v>
      </c>
      <c r="L1170" t="s">
        <v>1287</v>
      </c>
      <c r="M1170" t="s">
        <v>1288</v>
      </c>
      <c r="N1170">
        <v>14</v>
      </c>
      <c r="O1170" t="s">
        <v>749</v>
      </c>
      <c r="P1170" t="s">
        <v>2461</v>
      </c>
    </row>
    <row r="1171" spans="1:16" x14ac:dyDescent="0.25">
      <c r="A1171" t="s">
        <v>1013</v>
      </c>
      <c r="B1171">
        <v>118</v>
      </c>
      <c r="C1171" t="s">
        <v>1283</v>
      </c>
      <c r="D1171">
        <v>14</v>
      </c>
      <c r="E1171" t="s">
        <v>1284</v>
      </c>
      <c r="F1171">
        <v>79</v>
      </c>
      <c r="G1171" t="s">
        <v>1285</v>
      </c>
      <c r="H1171" t="s">
        <v>191</v>
      </c>
      <c r="J1171" t="s">
        <v>191</v>
      </c>
      <c r="K1171" t="s">
        <v>1286</v>
      </c>
      <c r="L1171" t="s">
        <v>1287</v>
      </c>
      <c r="M1171" t="s">
        <v>1288</v>
      </c>
      <c r="N1171">
        <v>14</v>
      </c>
      <c r="O1171" t="s">
        <v>749</v>
      </c>
      <c r="P1171" t="s">
        <v>2462</v>
      </c>
    </row>
    <row r="1172" spans="1:16" x14ac:dyDescent="0.25">
      <c r="A1172" t="s">
        <v>1013</v>
      </c>
      <c r="B1172">
        <v>119</v>
      </c>
      <c r="C1172" t="s">
        <v>1283</v>
      </c>
      <c r="D1172">
        <v>14</v>
      </c>
      <c r="E1172" t="s">
        <v>1284</v>
      </c>
      <c r="F1172">
        <v>79</v>
      </c>
      <c r="G1172" t="s">
        <v>1285</v>
      </c>
      <c r="H1172" t="s">
        <v>191</v>
      </c>
      <c r="J1172" t="s">
        <v>191</v>
      </c>
      <c r="K1172" t="s">
        <v>1286</v>
      </c>
      <c r="L1172" t="s">
        <v>1287</v>
      </c>
      <c r="M1172" t="s">
        <v>1288</v>
      </c>
      <c r="N1172">
        <v>14</v>
      </c>
      <c r="O1172" t="s">
        <v>749</v>
      </c>
      <c r="P1172" t="s">
        <v>2463</v>
      </c>
    </row>
    <row r="1173" spans="1:16" x14ac:dyDescent="0.25">
      <c r="A1173" t="s">
        <v>1013</v>
      </c>
      <c r="B1173">
        <v>120</v>
      </c>
      <c r="C1173" t="s">
        <v>1283</v>
      </c>
      <c r="D1173">
        <v>14</v>
      </c>
      <c r="E1173" t="s">
        <v>1284</v>
      </c>
      <c r="F1173">
        <v>81</v>
      </c>
      <c r="G1173" t="s">
        <v>1285</v>
      </c>
      <c r="H1173" t="s">
        <v>191</v>
      </c>
      <c r="J1173" t="s">
        <v>191</v>
      </c>
      <c r="K1173" t="s">
        <v>1286</v>
      </c>
      <c r="L1173" t="s">
        <v>1287</v>
      </c>
      <c r="M1173" t="s">
        <v>1288</v>
      </c>
      <c r="N1173">
        <v>14</v>
      </c>
      <c r="O1173" t="s">
        <v>749</v>
      </c>
      <c r="P1173" t="s">
        <v>2464</v>
      </c>
    </row>
    <row r="1174" spans="1:16" x14ac:dyDescent="0.25">
      <c r="A1174" t="s">
        <v>1013</v>
      </c>
      <c r="B1174">
        <v>121</v>
      </c>
      <c r="C1174" t="s">
        <v>1283</v>
      </c>
      <c r="D1174">
        <v>14</v>
      </c>
      <c r="E1174" t="s">
        <v>1284</v>
      </c>
      <c r="F1174">
        <v>79</v>
      </c>
      <c r="G1174" t="s">
        <v>1285</v>
      </c>
      <c r="H1174" t="s">
        <v>191</v>
      </c>
      <c r="J1174" t="s">
        <v>191</v>
      </c>
      <c r="K1174" t="s">
        <v>1286</v>
      </c>
      <c r="L1174" t="s">
        <v>1287</v>
      </c>
      <c r="M1174" t="s">
        <v>1288</v>
      </c>
      <c r="N1174">
        <v>14</v>
      </c>
      <c r="O1174" t="s">
        <v>749</v>
      </c>
      <c r="P1174" t="s">
        <v>2465</v>
      </c>
    </row>
    <row r="1175" spans="1:16" x14ac:dyDescent="0.25">
      <c r="A1175" t="s">
        <v>1013</v>
      </c>
      <c r="B1175">
        <v>122</v>
      </c>
      <c r="C1175" t="s">
        <v>1283</v>
      </c>
      <c r="D1175">
        <v>14</v>
      </c>
      <c r="E1175" t="s">
        <v>1284</v>
      </c>
      <c r="F1175">
        <v>79</v>
      </c>
      <c r="G1175" t="s">
        <v>1285</v>
      </c>
      <c r="H1175" t="s">
        <v>191</v>
      </c>
      <c r="J1175" t="s">
        <v>191</v>
      </c>
      <c r="K1175" t="s">
        <v>1286</v>
      </c>
      <c r="L1175" t="s">
        <v>1287</v>
      </c>
      <c r="M1175" t="s">
        <v>1288</v>
      </c>
      <c r="N1175">
        <v>14</v>
      </c>
      <c r="O1175" t="s">
        <v>749</v>
      </c>
      <c r="P1175" t="s">
        <v>2466</v>
      </c>
    </row>
    <row r="1176" spans="1:16" x14ac:dyDescent="0.25">
      <c r="A1176" t="s">
        <v>1013</v>
      </c>
      <c r="B1176">
        <v>123</v>
      </c>
      <c r="C1176" t="s">
        <v>1283</v>
      </c>
      <c r="D1176">
        <v>14</v>
      </c>
      <c r="E1176" t="s">
        <v>1284</v>
      </c>
      <c r="F1176">
        <v>83</v>
      </c>
      <c r="G1176" t="s">
        <v>1285</v>
      </c>
      <c r="H1176" t="s">
        <v>191</v>
      </c>
      <c r="J1176" t="s">
        <v>191</v>
      </c>
      <c r="K1176" t="s">
        <v>1286</v>
      </c>
      <c r="L1176" t="s">
        <v>1287</v>
      </c>
      <c r="M1176" t="s">
        <v>1288</v>
      </c>
      <c r="N1176">
        <v>14</v>
      </c>
      <c r="O1176" t="s">
        <v>749</v>
      </c>
      <c r="P1176" t="s">
        <v>2467</v>
      </c>
    </row>
    <row r="1177" spans="1:16" x14ac:dyDescent="0.25">
      <c r="A1177" t="s">
        <v>1013</v>
      </c>
      <c r="B1177">
        <v>124</v>
      </c>
      <c r="C1177" t="s">
        <v>1283</v>
      </c>
      <c r="D1177">
        <v>14</v>
      </c>
      <c r="E1177" t="s">
        <v>1284</v>
      </c>
      <c r="F1177">
        <v>87</v>
      </c>
      <c r="G1177" t="s">
        <v>1285</v>
      </c>
      <c r="H1177" t="s">
        <v>191</v>
      </c>
      <c r="J1177" t="s">
        <v>191</v>
      </c>
      <c r="K1177" t="s">
        <v>1286</v>
      </c>
      <c r="L1177" t="s">
        <v>1287</v>
      </c>
      <c r="M1177" t="s">
        <v>1288</v>
      </c>
      <c r="N1177">
        <v>14</v>
      </c>
      <c r="O1177" t="s">
        <v>749</v>
      </c>
      <c r="P1177" t="s">
        <v>2468</v>
      </c>
    </row>
    <row r="1178" spans="1:16" x14ac:dyDescent="0.25">
      <c r="A1178" t="s">
        <v>1013</v>
      </c>
      <c r="B1178">
        <v>125</v>
      </c>
      <c r="C1178" t="s">
        <v>1283</v>
      </c>
      <c r="D1178">
        <v>14</v>
      </c>
      <c r="E1178" t="s">
        <v>1284</v>
      </c>
      <c r="F1178">
        <v>85</v>
      </c>
      <c r="G1178" t="s">
        <v>1285</v>
      </c>
      <c r="H1178" t="s">
        <v>191</v>
      </c>
      <c r="J1178" t="s">
        <v>191</v>
      </c>
      <c r="K1178" t="s">
        <v>1286</v>
      </c>
      <c r="L1178" t="s">
        <v>1287</v>
      </c>
      <c r="M1178" t="s">
        <v>1288</v>
      </c>
      <c r="N1178">
        <v>14</v>
      </c>
      <c r="O1178" t="s">
        <v>749</v>
      </c>
      <c r="P1178" t="s">
        <v>2469</v>
      </c>
    </row>
    <row r="1179" spans="1:16" x14ac:dyDescent="0.25">
      <c r="A1179" t="s">
        <v>1013</v>
      </c>
      <c r="B1179">
        <v>126</v>
      </c>
      <c r="C1179" t="s">
        <v>1283</v>
      </c>
      <c r="D1179">
        <v>14</v>
      </c>
      <c r="E1179" t="s">
        <v>1284</v>
      </c>
      <c r="F1179">
        <v>77</v>
      </c>
      <c r="G1179" t="s">
        <v>1285</v>
      </c>
      <c r="H1179" t="s">
        <v>191</v>
      </c>
      <c r="J1179" t="s">
        <v>191</v>
      </c>
      <c r="K1179" t="s">
        <v>1286</v>
      </c>
      <c r="L1179" t="s">
        <v>1287</v>
      </c>
      <c r="M1179" t="s">
        <v>1288</v>
      </c>
      <c r="N1179">
        <v>14</v>
      </c>
      <c r="O1179" t="s">
        <v>749</v>
      </c>
      <c r="P1179" t="s">
        <v>2470</v>
      </c>
    </row>
    <row r="1180" spans="1:16" x14ac:dyDescent="0.25">
      <c r="A1180" t="s">
        <v>1013</v>
      </c>
      <c r="B1180">
        <v>127</v>
      </c>
      <c r="C1180" t="s">
        <v>1283</v>
      </c>
      <c r="D1180">
        <v>14</v>
      </c>
      <c r="E1180" t="s">
        <v>1284</v>
      </c>
      <c r="F1180">
        <v>80</v>
      </c>
      <c r="G1180" t="s">
        <v>1285</v>
      </c>
      <c r="H1180" t="s">
        <v>191</v>
      </c>
      <c r="J1180" t="s">
        <v>191</v>
      </c>
      <c r="K1180" t="s">
        <v>1286</v>
      </c>
      <c r="L1180" t="s">
        <v>1287</v>
      </c>
      <c r="M1180" t="s">
        <v>1288</v>
      </c>
      <c r="N1180">
        <v>14</v>
      </c>
      <c r="O1180" t="s">
        <v>749</v>
      </c>
      <c r="P1180" t="s">
        <v>2471</v>
      </c>
    </row>
    <row r="1181" spans="1:16" x14ac:dyDescent="0.25">
      <c r="A1181" t="s">
        <v>1013</v>
      </c>
      <c r="B1181">
        <v>128</v>
      </c>
      <c r="C1181" t="s">
        <v>1283</v>
      </c>
      <c r="D1181">
        <v>14</v>
      </c>
      <c r="E1181" t="s">
        <v>1284</v>
      </c>
      <c r="F1181">
        <v>74</v>
      </c>
      <c r="G1181" t="s">
        <v>1285</v>
      </c>
      <c r="H1181" t="s">
        <v>191</v>
      </c>
      <c r="J1181" t="s">
        <v>191</v>
      </c>
      <c r="K1181" t="s">
        <v>1286</v>
      </c>
      <c r="L1181" t="s">
        <v>1287</v>
      </c>
      <c r="M1181" t="s">
        <v>1288</v>
      </c>
      <c r="N1181">
        <v>14</v>
      </c>
      <c r="O1181" t="s">
        <v>749</v>
      </c>
      <c r="P1181" t="s">
        <v>2472</v>
      </c>
    </row>
    <row r="1182" spans="1:16" x14ac:dyDescent="0.25">
      <c r="A1182" t="s">
        <v>1013</v>
      </c>
      <c r="B1182">
        <v>129</v>
      </c>
      <c r="C1182" t="s">
        <v>1283</v>
      </c>
      <c r="D1182">
        <v>14</v>
      </c>
      <c r="E1182" t="s">
        <v>1284</v>
      </c>
      <c r="F1182">
        <v>76</v>
      </c>
      <c r="G1182" t="s">
        <v>1285</v>
      </c>
      <c r="H1182" t="s">
        <v>191</v>
      </c>
      <c r="J1182" t="s">
        <v>191</v>
      </c>
      <c r="K1182" t="s">
        <v>1286</v>
      </c>
      <c r="L1182" t="s">
        <v>1287</v>
      </c>
      <c r="M1182" t="s">
        <v>1288</v>
      </c>
      <c r="N1182">
        <v>14</v>
      </c>
      <c r="O1182" t="s">
        <v>749</v>
      </c>
      <c r="P1182" t="s">
        <v>2473</v>
      </c>
    </row>
    <row r="1183" spans="1:16" x14ac:dyDescent="0.25">
      <c r="A1183" t="s">
        <v>1013</v>
      </c>
      <c r="B1183">
        <v>130</v>
      </c>
      <c r="C1183" t="s">
        <v>1283</v>
      </c>
      <c r="D1183">
        <v>14</v>
      </c>
      <c r="E1183" t="s">
        <v>1284</v>
      </c>
      <c r="F1183">
        <v>83</v>
      </c>
      <c r="G1183" t="s">
        <v>1285</v>
      </c>
      <c r="H1183" t="s">
        <v>191</v>
      </c>
      <c r="J1183" t="s">
        <v>191</v>
      </c>
      <c r="K1183" t="s">
        <v>1286</v>
      </c>
      <c r="L1183" t="s">
        <v>1287</v>
      </c>
      <c r="M1183" t="s">
        <v>1288</v>
      </c>
      <c r="N1183">
        <v>14</v>
      </c>
      <c r="O1183" t="s">
        <v>749</v>
      </c>
      <c r="P1183" t="s">
        <v>2474</v>
      </c>
    </row>
    <row r="1184" spans="1:16" x14ac:dyDescent="0.25">
      <c r="A1184" t="s">
        <v>1013</v>
      </c>
      <c r="B1184">
        <v>131</v>
      </c>
      <c r="C1184" t="s">
        <v>1283</v>
      </c>
      <c r="D1184">
        <v>14</v>
      </c>
      <c r="E1184" t="s">
        <v>1284</v>
      </c>
      <c r="F1184">
        <v>76</v>
      </c>
      <c r="G1184" t="s">
        <v>1285</v>
      </c>
      <c r="H1184" t="s">
        <v>191</v>
      </c>
      <c r="J1184" t="s">
        <v>191</v>
      </c>
      <c r="K1184" t="s">
        <v>1286</v>
      </c>
      <c r="L1184" t="s">
        <v>1287</v>
      </c>
      <c r="M1184" t="s">
        <v>1288</v>
      </c>
      <c r="N1184">
        <v>14</v>
      </c>
      <c r="O1184" t="s">
        <v>749</v>
      </c>
      <c r="P1184" t="s">
        <v>2475</v>
      </c>
    </row>
    <row r="1185" spans="1:16" x14ac:dyDescent="0.25">
      <c r="A1185" t="s">
        <v>1013</v>
      </c>
      <c r="B1185">
        <v>132</v>
      </c>
      <c r="C1185" t="s">
        <v>1283</v>
      </c>
      <c r="D1185">
        <v>14</v>
      </c>
      <c r="E1185" t="s">
        <v>1284</v>
      </c>
      <c r="F1185">
        <v>87</v>
      </c>
      <c r="G1185" t="s">
        <v>1285</v>
      </c>
      <c r="H1185" t="s">
        <v>191</v>
      </c>
      <c r="J1185" t="s">
        <v>191</v>
      </c>
      <c r="K1185" t="s">
        <v>1286</v>
      </c>
      <c r="L1185" t="s">
        <v>1287</v>
      </c>
      <c r="M1185" t="s">
        <v>1288</v>
      </c>
      <c r="N1185">
        <v>14</v>
      </c>
      <c r="O1185" t="s">
        <v>749</v>
      </c>
      <c r="P1185" t="s">
        <v>2476</v>
      </c>
    </row>
    <row r="1186" spans="1:16" x14ac:dyDescent="0.25">
      <c r="A1186" t="s">
        <v>1013</v>
      </c>
      <c r="B1186">
        <v>133</v>
      </c>
      <c r="C1186" t="s">
        <v>1283</v>
      </c>
      <c r="D1186">
        <v>14</v>
      </c>
      <c r="E1186" t="s">
        <v>1284</v>
      </c>
      <c r="F1186">
        <v>78</v>
      </c>
      <c r="G1186" t="s">
        <v>1285</v>
      </c>
      <c r="H1186" t="s">
        <v>191</v>
      </c>
      <c r="J1186" t="s">
        <v>191</v>
      </c>
      <c r="K1186" t="s">
        <v>1286</v>
      </c>
      <c r="L1186" t="s">
        <v>1287</v>
      </c>
      <c r="M1186" t="s">
        <v>1288</v>
      </c>
      <c r="N1186">
        <v>14</v>
      </c>
      <c r="O1186" t="s">
        <v>749</v>
      </c>
      <c r="P1186" t="s">
        <v>2477</v>
      </c>
    </row>
    <row r="1187" spans="1:16" x14ac:dyDescent="0.25">
      <c r="A1187" t="s">
        <v>1013</v>
      </c>
      <c r="B1187">
        <v>134</v>
      </c>
      <c r="C1187" t="s">
        <v>1283</v>
      </c>
      <c r="D1187">
        <v>14</v>
      </c>
      <c r="E1187" t="s">
        <v>1284</v>
      </c>
      <c r="F1187">
        <v>81</v>
      </c>
      <c r="G1187" t="s">
        <v>1285</v>
      </c>
      <c r="H1187" t="s">
        <v>191</v>
      </c>
      <c r="J1187" t="s">
        <v>191</v>
      </c>
      <c r="K1187" t="s">
        <v>1286</v>
      </c>
      <c r="L1187" t="s">
        <v>1287</v>
      </c>
      <c r="M1187" t="s">
        <v>1288</v>
      </c>
      <c r="N1187">
        <v>14</v>
      </c>
      <c r="O1187" t="s">
        <v>749</v>
      </c>
      <c r="P1187" t="s">
        <v>2478</v>
      </c>
    </row>
    <row r="1188" spans="1:16" x14ac:dyDescent="0.25">
      <c r="A1188" t="s">
        <v>1013</v>
      </c>
      <c r="B1188">
        <v>135</v>
      </c>
      <c r="C1188" t="s">
        <v>1283</v>
      </c>
      <c r="D1188">
        <v>14</v>
      </c>
      <c r="E1188" t="s">
        <v>1284</v>
      </c>
      <c r="F1188">
        <v>86</v>
      </c>
      <c r="G1188" t="s">
        <v>1285</v>
      </c>
      <c r="H1188" t="s">
        <v>191</v>
      </c>
      <c r="J1188" t="s">
        <v>191</v>
      </c>
      <c r="K1188" t="s">
        <v>1286</v>
      </c>
      <c r="L1188" t="s">
        <v>1287</v>
      </c>
      <c r="M1188" t="s">
        <v>1288</v>
      </c>
      <c r="N1188">
        <v>14</v>
      </c>
      <c r="O1188" t="s">
        <v>749</v>
      </c>
      <c r="P1188" t="s">
        <v>2479</v>
      </c>
    </row>
    <row r="1189" spans="1:16" x14ac:dyDescent="0.25">
      <c r="A1189" t="s">
        <v>1013</v>
      </c>
      <c r="B1189">
        <v>136</v>
      </c>
      <c r="C1189" t="s">
        <v>1283</v>
      </c>
      <c r="D1189">
        <v>14</v>
      </c>
      <c r="E1189" t="s">
        <v>1284</v>
      </c>
      <c r="F1189">
        <v>75</v>
      </c>
      <c r="G1189" t="s">
        <v>1285</v>
      </c>
      <c r="H1189" t="s">
        <v>191</v>
      </c>
      <c r="J1189" t="s">
        <v>191</v>
      </c>
      <c r="K1189" t="s">
        <v>1286</v>
      </c>
      <c r="L1189" t="s">
        <v>1287</v>
      </c>
      <c r="M1189" t="s">
        <v>1288</v>
      </c>
      <c r="N1189">
        <v>14</v>
      </c>
      <c r="O1189" t="s">
        <v>749</v>
      </c>
      <c r="P1189" t="s">
        <v>2480</v>
      </c>
    </row>
    <row r="1190" spans="1:16" x14ac:dyDescent="0.25">
      <c r="A1190" t="s">
        <v>1013</v>
      </c>
      <c r="B1190">
        <v>137</v>
      </c>
      <c r="C1190" t="s">
        <v>1283</v>
      </c>
      <c r="D1190">
        <v>14</v>
      </c>
      <c r="E1190" t="s">
        <v>1284</v>
      </c>
      <c r="F1190">
        <v>81</v>
      </c>
      <c r="G1190" t="s">
        <v>1285</v>
      </c>
      <c r="H1190" t="s">
        <v>191</v>
      </c>
      <c r="J1190" t="s">
        <v>191</v>
      </c>
      <c r="K1190" t="s">
        <v>1286</v>
      </c>
      <c r="L1190" t="s">
        <v>1287</v>
      </c>
      <c r="M1190" t="s">
        <v>1288</v>
      </c>
      <c r="N1190">
        <v>14</v>
      </c>
      <c r="O1190" t="s">
        <v>749</v>
      </c>
      <c r="P1190" t="s">
        <v>2481</v>
      </c>
    </row>
    <row r="1191" spans="1:16" x14ac:dyDescent="0.25">
      <c r="A1191" t="s">
        <v>1013</v>
      </c>
      <c r="B1191">
        <v>138</v>
      </c>
      <c r="C1191" t="s">
        <v>1283</v>
      </c>
      <c r="D1191">
        <v>14</v>
      </c>
      <c r="E1191" t="s">
        <v>1284</v>
      </c>
      <c r="F1191">
        <v>85</v>
      </c>
      <c r="G1191" t="s">
        <v>1285</v>
      </c>
      <c r="H1191" t="s">
        <v>191</v>
      </c>
      <c r="J1191" t="s">
        <v>191</v>
      </c>
      <c r="K1191" t="s">
        <v>1286</v>
      </c>
      <c r="L1191" t="s">
        <v>1287</v>
      </c>
      <c r="M1191" t="s">
        <v>1288</v>
      </c>
      <c r="N1191">
        <v>14</v>
      </c>
      <c r="O1191" t="s">
        <v>749</v>
      </c>
      <c r="P1191" t="s">
        <v>2482</v>
      </c>
    </row>
    <row r="1192" spans="1:16" x14ac:dyDescent="0.25">
      <c r="A1192" t="s">
        <v>1013</v>
      </c>
      <c r="B1192">
        <v>139</v>
      </c>
      <c r="C1192" t="s">
        <v>1283</v>
      </c>
      <c r="D1192">
        <v>14</v>
      </c>
      <c r="E1192" t="s">
        <v>1284</v>
      </c>
      <c r="F1192">
        <v>73</v>
      </c>
      <c r="G1192" t="s">
        <v>1285</v>
      </c>
      <c r="H1192" t="s">
        <v>191</v>
      </c>
      <c r="J1192" t="s">
        <v>191</v>
      </c>
      <c r="K1192" t="s">
        <v>1286</v>
      </c>
      <c r="L1192" t="s">
        <v>1287</v>
      </c>
      <c r="M1192" t="s">
        <v>1288</v>
      </c>
      <c r="N1192">
        <v>14</v>
      </c>
      <c r="O1192" t="s">
        <v>749</v>
      </c>
      <c r="P1192" t="s">
        <v>2483</v>
      </c>
    </row>
    <row r="1193" spans="1:16" x14ac:dyDescent="0.25">
      <c r="A1193" t="s">
        <v>1013</v>
      </c>
      <c r="B1193">
        <v>140</v>
      </c>
      <c r="C1193" t="s">
        <v>1283</v>
      </c>
      <c r="D1193">
        <v>14</v>
      </c>
      <c r="E1193" t="s">
        <v>1284</v>
      </c>
      <c r="F1193">
        <v>79</v>
      </c>
      <c r="G1193" t="s">
        <v>1285</v>
      </c>
      <c r="H1193" t="s">
        <v>191</v>
      </c>
      <c r="J1193" t="s">
        <v>191</v>
      </c>
      <c r="K1193" t="s">
        <v>1286</v>
      </c>
      <c r="L1193" t="s">
        <v>1287</v>
      </c>
      <c r="M1193" t="s">
        <v>1288</v>
      </c>
      <c r="N1193">
        <v>14</v>
      </c>
      <c r="O1193" t="s">
        <v>749</v>
      </c>
      <c r="P1193" t="s">
        <v>2484</v>
      </c>
    </row>
    <row r="1194" spans="1:16" x14ac:dyDescent="0.25">
      <c r="A1194" t="s">
        <v>1013</v>
      </c>
      <c r="B1194">
        <v>141</v>
      </c>
      <c r="C1194" t="s">
        <v>1283</v>
      </c>
      <c r="D1194">
        <v>14</v>
      </c>
      <c r="E1194" t="s">
        <v>1284</v>
      </c>
      <c r="F1194">
        <v>75</v>
      </c>
      <c r="G1194" t="s">
        <v>1285</v>
      </c>
      <c r="H1194" t="s">
        <v>191</v>
      </c>
      <c r="J1194" t="s">
        <v>191</v>
      </c>
      <c r="K1194" t="s">
        <v>1286</v>
      </c>
      <c r="L1194" t="s">
        <v>1287</v>
      </c>
      <c r="M1194" t="s">
        <v>1288</v>
      </c>
      <c r="N1194">
        <v>14</v>
      </c>
      <c r="O1194" t="s">
        <v>749</v>
      </c>
      <c r="P1194" t="s">
        <v>2485</v>
      </c>
    </row>
    <row r="1195" spans="1:16" x14ac:dyDescent="0.25">
      <c r="A1195" t="s">
        <v>1013</v>
      </c>
      <c r="B1195">
        <v>142</v>
      </c>
      <c r="C1195" t="s">
        <v>1283</v>
      </c>
      <c r="D1195">
        <v>14</v>
      </c>
      <c r="E1195" t="s">
        <v>1284</v>
      </c>
      <c r="F1195">
        <v>88</v>
      </c>
      <c r="G1195" t="s">
        <v>1285</v>
      </c>
      <c r="H1195" t="s">
        <v>191</v>
      </c>
      <c r="J1195" t="s">
        <v>191</v>
      </c>
      <c r="K1195" t="s">
        <v>1286</v>
      </c>
      <c r="L1195" t="s">
        <v>1287</v>
      </c>
      <c r="M1195" t="s">
        <v>1288</v>
      </c>
      <c r="N1195">
        <v>14</v>
      </c>
      <c r="O1195" t="s">
        <v>749</v>
      </c>
      <c r="P1195" t="s">
        <v>2486</v>
      </c>
    </row>
    <row r="1196" spans="1:16" x14ac:dyDescent="0.25">
      <c r="A1196" t="s">
        <v>1013</v>
      </c>
      <c r="B1196">
        <v>143</v>
      </c>
      <c r="C1196" t="s">
        <v>1283</v>
      </c>
      <c r="D1196">
        <v>14</v>
      </c>
      <c r="E1196" t="s">
        <v>1284</v>
      </c>
      <c r="F1196">
        <v>87</v>
      </c>
      <c r="G1196" t="s">
        <v>1285</v>
      </c>
      <c r="H1196" t="s">
        <v>191</v>
      </c>
      <c r="J1196" t="s">
        <v>191</v>
      </c>
      <c r="K1196" t="s">
        <v>1286</v>
      </c>
      <c r="L1196" t="s">
        <v>1287</v>
      </c>
      <c r="M1196" t="s">
        <v>1288</v>
      </c>
      <c r="N1196">
        <v>14</v>
      </c>
      <c r="O1196" t="s">
        <v>749</v>
      </c>
      <c r="P1196" t="s">
        <v>2487</v>
      </c>
    </row>
    <row r="1197" spans="1:16" x14ac:dyDescent="0.25">
      <c r="A1197" t="s">
        <v>1013</v>
      </c>
      <c r="B1197">
        <v>144</v>
      </c>
      <c r="C1197" t="s">
        <v>1283</v>
      </c>
      <c r="D1197">
        <v>14</v>
      </c>
      <c r="E1197" t="s">
        <v>1284</v>
      </c>
      <c r="F1197">
        <v>82</v>
      </c>
      <c r="G1197" t="s">
        <v>1285</v>
      </c>
      <c r="H1197" t="s">
        <v>191</v>
      </c>
      <c r="J1197" t="s">
        <v>191</v>
      </c>
      <c r="K1197" t="s">
        <v>1286</v>
      </c>
      <c r="L1197" t="s">
        <v>1287</v>
      </c>
      <c r="M1197" t="s">
        <v>1288</v>
      </c>
      <c r="N1197">
        <v>14</v>
      </c>
      <c r="O1197" t="s">
        <v>749</v>
      </c>
      <c r="P1197" t="s">
        <v>2488</v>
      </c>
    </row>
    <row r="1198" spans="1:16" x14ac:dyDescent="0.25">
      <c r="A1198" t="s">
        <v>1013</v>
      </c>
      <c r="B1198">
        <v>145</v>
      </c>
      <c r="C1198" t="s">
        <v>1283</v>
      </c>
      <c r="D1198">
        <v>14</v>
      </c>
      <c r="E1198" t="s">
        <v>1284</v>
      </c>
      <c r="F1198">
        <v>88</v>
      </c>
      <c r="G1198" t="s">
        <v>1285</v>
      </c>
      <c r="H1198" t="s">
        <v>191</v>
      </c>
      <c r="J1198" t="s">
        <v>191</v>
      </c>
      <c r="K1198" t="s">
        <v>1286</v>
      </c>
      <c r="L1198" t="s">
        <v>1287</v>
      </c>
      <c r="M1198" t="s">
        <v>1288</v>
      </c>
      <c r="N1198">
        <v>14</v>
      </c>
      <c r="O1198" t="s">
        <v>749</v>
      </c>
      <c r="P1198" t="s">
        <v>2489</v>
      </c>
    </row>
    <row r="1199" spans="1:16" x14ac:dyDescent="0.25">
      <c r="A1199" t="s">
        <v>1013</v>
      </c>
      <c r="B1199">
        <v>146</v>
      </c>
      <c r="C1199" t="s">
        <v>1283</v>
      </c>
      <c r="D1199">
        <v>14</v>
      </c>
      <c r="E1199" t="s">
        <v>1284</v>
      </c>
      <c r="F1199">
        <v>85</v>
      </c>
      <c r="G1199" t="s">
        <v>1285</v>
      </c>
      <c r="H1199" t="s">
        <v>191</v>
      </c>
      <c r="J1199" t="s">
        <v>191</v>
      </c>
      <c r="K1199" t="s">
        <v>1286</v>
      </c>
      <c r="L1199" t="s">
        <v>1287</v>
      </c>
      <c r="M1199" t="s">
        <v>1288</v>
      </c>
      <c r="N1199">
        <v>14</v>
      </c>
      <c r="O1199" t="s">
        <v>749</v>
      </c>
      <c r="P1199" t="s">
        <v>2490</v>
      </c>
    </row>
    <row r="1200" spans="1:16" x14ac:dyDescent="0.25">
      <c r="A1200" t="s">
        <v>1013</v>
      </c>
      <c r="B1200">
        <v>147</v>
      </c>
      <c r="C1200" t="s">
        <v>1283</v>
      </c>
      <c r="D1200">
        <v>14</v>
      </c>
      <c r="E1200" t="s">
        <v>1284</v>
      </c>
      <c r="F1200">
        <v>85</v>
      </c>
      <c r="G1200" t="s">
        <v>1285</v>
      </c>
      <c r="H1200" t="s">
        <v>191</v>
      </c>
      <c r="J1200" t="s">
        <v>191</v>
      </c>
      <c r="K1200" t="s">
        <v>1286</v>
      </c>
      <c r="L1200" t="s">
        <v>1287</v>
      </c>
      <c r="M1200" t="s">
        <v>1288</v>
      </c>
      <c r="N1200">
        <v>14</v>
      </c>
      <c r="O1200" t="s">
        <v>749</v>
      </c>
      <c r="P1200" t="s">
        <v>2491</v>
      </c>
    </row>
    <row r="1201" spans="1:16" x14ac:dyDescent="0.25">
      <c r="A1201" t="s">
        <v>1013</v>
      </c>
      <c r="B1201">
        <v>148</v>
      </c>
      <c r="C1201" t="s">
        <v>1283</v>
      </c>
      <c r="D1201">
        <v>14</v>
      </c>
      <c r="E1201" t="s">
        <v>1284</v>
      </c>
      <c r="F1201">
        <v>84</v>
      </c>
      <c r="G1201" t="s">
        <v>1285</v>
      </c>
      <c r="H1201" t="s">
        <v>191</v>
      </c>
      <c r="J1201" t="s">
        <v>191</v>
      </c>
      <c r="K1201" t="s">
        <v>1286</v>
      </c>
      <c r="L1201" t="s">
        <v>1287</v>
      </c>
      <c r="M1201" t="s">
        <v>1288</v>
      </c>
      <c r="N1201">
        <v>14</v>
      </c>
      <c r="O1201" t="s">
        <v>749</v>
      </c>
      <c r="P1201" t="s">
        <v>2492</v>
      </c>
    </row>
    <row r="1202" spans="1:16" x14ac:dyDescent="0.25">
      <c r="A1202" t="s">
        <v>1013</v>
      </c>
      <c r="B1202">
        <v>149</v>
      </c>
      <c r="C1202" t="s">
        <v>1283</v>
      </c>
      <c r="D1202">
        <v>14</v>
      </c>
      <c r="E1202" t="s">
        <v>1284</v>
      </c>
      <c r="F1202">
        <v>86</v>
      </c>
      <c r="G1202" t="s">
        <v>1285</v>
      </c>
      <c r="H1202" t="s">
        <v>191</v>
      </c>
      <c r="J1202" t="s">
        <v>191</v>
      </c>
      <c r="K1202" t="s">
        <v>1286</v>
      </c>
      <c r="L1202" t="s">
        <v>1287</v>
      </c>
      <c r="M1202" t="s">
        <v>1288</v>
      </c>
      <c r="N1202">
        <v>14</v>
      </c>
      <c r="O1202" t="s">
        <v>749</v>
      </c>
      <c r="P1202" t="s">
        <v>2493</v>
      </c>
    </row>
    <row r="1203" spans="1:16" x14ac:dyDescent="0.25">
      <c r="A1203" t="s">
        <v>1013</v>
      </c>
      <c r="B1203">
        <v>150</v>
      </c>
      <c r="C1203" t="s">
        <v>1283</v>
      </c>
      <c r="D1203">
        <v>14</v>
      </c>
      <c r="E1203" t="s">
        <v>1284</v>
      </c>
      <c r="F1203">
        <v>85</v>
      </c>
      <c r="G1203" t="s">
        <v>1285</v>
      </c>
      <c r="H1203" t="s">
        <v>191</v>
      </c>
      <c r="J1203" t="s">
        <v>191</v>
      </c>
      <c r="K1203" t="s">
        <v>1286</v>
      </c>
      <c r="L1203" t="s">
        <v>1287</v>
      </c>
      <c r="M1203" t="s">
        <v>1288</v>
      </c>
      <c r="N1203">
        <v>14</v>
      </c>
      <c r="O1203" t="s">
        <v>749</v>
      </c>
      <c r="P1203" t="s">
        <v>2494</v>
      </c>
    </row>
    <row r="1204" spans="1:16" x14ac:dyDescent="0.25">
      <c r="A1204" t="s">
        <v>1013</v>
      </c>
      <c r="B1204">
        <v>151</v>
      </c>
      <c r="C1204" t="s">
        <v>1283</v>
      </c>
      <c r="D1204">
        <v>14</v>
      </c>
      <c r="E1204" t="s">
        <v>1284</v>
      </c>
      <c r="F1204">
        <v>88</v>
      </c>
      <c r="G1204" t="s">
        <v>1285</v>
      </c>
      <c r="H1204" t="s">
        <v>191</v>
      </c>
      <c r="J1204" t="s">
        <v>191</v>
      </c>
      <c r="K1204" t="s">
        <v>1286</v>
      </c>
      <c r="L1204" t="s">
        <v>1287</v>
      </c>
      <c r="M1204" t="s">
        <v>1288</v>
      </c>
      <c r="N1204">
        <v>14</v>
      </c>
      <c r="O1204" t="s">
        <v>749</v>
      </c>
      <c r="P1204" t="s">
        <v>2495</v>
      </c>
    </row>
    <row r="1205" spans="1:16" x14ac:dyDescent="0.25">
      <c r="A1205" t="s">
        <v>1013</v>
      </c>
      <c r="B1205">
        <v>152</v>
      </c>
      <c r="C1205" t="s">
        <v>1283</v>
      </c>
      <c r="D1205">
        <v>14</v>
      </c>
      <c r="E1205" t="s">
        <v>1284</v>
      </c>
      <c r="F1205">
        <v>87</v>
      </c>
      <c r="G1205" t="s">
        <v>1285</v>
      </c>
      <c r="H1205" t="s">
        <v>191</v>
      </c>
      <c r="J1205" t="s">
        <v>191</v>
      </c>
      <c r="K1205" t="s">
        <v>1286</v>
      </c>
      <c r="L1205" t="s">
        <v>1287</v>
      </c>
      <c r="M1205" t="s">
        <v>1288</v>
      </c>
      <c r="N1205">
        <v>14</v>
      </c>
      <c r="O1205" t="s">
        <v>749</v>
      </c>
      <c r="P1205" t="s">
        <v>2496</v>
      </c>
    </row>
    <row r="1206" spans="1:16" x14ac:dyDescent="0.25">
      <c r="A1206" t="s">
        <v>1013</v>
      </c>
      <c r="B1206">
        <v>153</v>
      </c>
      <c r="C1206" t="s">
        <v>1283</v>
      </c>
      <c r="D1206">
        <v>14</v>
      </c>
      <c r="E1206" t="s">
        <v>1284</v>
      </c>
      <c r="F1206">
        <v>85</v>
      </c>
      <c r="G1206" t="s">
        <v>1285</v>
      </c>
      <c r="H1206" t="s">
        <v>191</v>
      </c>
      <c r="J1206" t="s">
        <v>191</v>
      </c>
      <c r="K1206" t="s">
        <v>1286</v>
      </c>
      <c r="L1206" t="s">
        <v>1287</v>
      </c>
      <c r="M1206" t="s">
        <v>1288</v>
      </c>
      <c r="N1206">
        <v>14</v>
      </c>
      <c r="O1206" t="s">
        <v>749</v>
      </c>
      <c r="P1206" t="s">
        <v>2497</v>
      </c>
    </row>
    <row r="1207" spans="1:16" x14ac:dyDescent="0.25">
      <c r="A1207" t="s">
        <v>1013</v>
      </c>
      <c r="B1207">
        <v>154</v>
      </c>
      <c r="C1207" t="s">
        <v>1283</v>
      </c>
      <c r="D1207">
        <v>14</v>
      </c>
      <c r="E1207" t="s">
        <v>1284</v>
      </c>
      <c r="F1207">
        <v>86</v>
      </c>
      <c r="G1207" t="s">
        <v>1285</v>
      </c>
      <c r="H1207" t="s">
        <v>191</v>
      </c>
      <c r="J1207" t="s">
        <v>191</v>
      </c>
      <c r="K1207" t="s">
        <v>1286</v>
      </c>
      <c r="L1207" t="s">
        <v>1287</v>
      </c>
      <c r="M1207" t="s">
        <v>1288</v>
      </c>
      <c r="N1207">
        <v>14</v>
      </c>
      <c r="O1207" t="s">
        <v>749</v>
      </c>
      <c r="P1207" t="s">
        <v>2498</v>
      </c>
    </row>
    <row r="1208" spans="1:16" x14ac:dyDescent="0.25">
      <c r="A1208" t="s">
        <v>1013</v>
      </c>
      <c r="B1208">
        <v>155</v>
      </c>
      <c r="C1208" t="s">
        <v>1283</v>
      </c>
      <c r="D1208">
        <v>14</v>
      </c>
      <c r="E1208" t="s">
        <v>1284</v>
      </c>
      <c r="F1208">
        <v>87</v>
      </c>
      <c r="G1208" t="s">
        <v>1285</v>
      </c>
      <c r="H1208" t="s">
        <v>191</v>
      </c>
      <c r="J1208" t="s">
        <v>191</v>
      </c>
      <c r="K1208" t="s">
        <v>1286</v>
      </c>
      <c r="L1208" t="s">
        <v>1287</v>
      </c>
      <c r="M1208" t="s">
        <v>1288</v>
      </c>
      <c r="N1208">
        <v>14</v>
      </c>
      <c r="O1208" t="s">
        <v>749</v>
      </c>
      <c r="P1208" t="s">
        <v>2499</v>
      </c>
    </row>
    <row r="1209" spans="1:16" x14ac:dyDescent="0.25">
      <c r="A1209" t="s">
        <v>1013</v>
      </c>
      <c r="B1209">
        <v>156</v>
      </c>
      <c r="C1209" t="s">
        <v>1283</v>
      </c>
      <c r="D1209">
        <v>14</v>
      </c>
      <c r="E1209" t="s">
        <v>1284</v>
      </c>
      <c r="F1209">
        <v>89</v>
      </c>
      <c r="G1209" t="s">
        <v>1285</v>
      </c>
      <c r="H1209" t="s">
        <v>191</v>
      </c>
      <c r="J1209" t="s">
        <v>191</v>
      </c>
      <c r="K1209" t="s">
        <v>1286</v>
      </c>
      <c r="L1209" t="s">
        <v>1287</v>
      </c>
      <c r="M1209" t="s">
        <v>1288</v>
      </c>
      <c r="N1209">
        <v>14</v>
      </c>
      <c r="O1209" t="s">
        <v>749</v>
      </c>
      <c r="P1209" t="s">
        <v>2500</v>
      </c>
    </row>
    <row r="1210" spans="1:16" x14ac:dyDescent="0.25">
      <c r="A1210" t="s">
        <v>1013</v>
      </c>
      <c r="B1210">
        <v>157</v>
      </c>
      <c r="C1210" t="s">
        <v>1283</v>
      </c>
      <c r="D1210">
        <v>14</v>
      </c>
      <c r="E1210" t="s">
        <v>1284</v>
      </c>
      <c r="F1210">
        <v>83</v>
      </c>
      <c r="G1210" t="s">
        <v>1285</v>
      </c>
      <c r="H1210" t="s">
        <v>191</v>
      </c>
      <c r="J1210" t="s">
        <v>191</v>
      </c>
      <c r="K1210" t="s">
        <v>1286</v>
      </c>
      <c r="L1210" t="s">
        <v>1287</v>
      </c>
      <c r="M1210" t="s">
        <v>1288</v>
      </c>
      <c r="N1210">
        <v>14</v>
      </c>
      <c r="O1210" t="s">
        <v>749</v>
      </c>
      <c r="P1210" t="s">
        <v>2501</v>
      </c>
    </row>
    <row r="1211" spans="1:16" x14ac:dyDescent="0.25">
      <c r="A1211" t="s">
        <v>1013</v>
      </c>
      <c r="B1211">
        <v>158</v>
      </c>
      <c r="C1211" t="s">
        <v>1283</v>
      </c>
      <c r="D1211">
        <v>14</v>
      </c>
      <c r="E1211" t="s">
        <v>1284</v>
      </c>
      <c r="F1211">
        <v>84</v>
      </c>
      <c r="G1211" t="s">
        <v>1285</v>
      </c>
      <c r="H1211" t="s">
        <v>191</v>
      </c>
      <c r="J1211" t="s">
        <v>191</v>
      </c>
      <c r="K1211" t="s">
        <v>1286</v>
      </c>
      <c r="L1211" t="s">
        <v>1287</v>
      </c>
      <c r="M1211" t="s">
        <v>1288</v>
      </c>
      <c r="N1211">
        <v>14</v>
      </c>
      <c r="O1211" t="s">
        <v>749</v>
      </c>
      <c r="P1211" t="s">
        <v>2502</v>
      </c>
    </row>
    <row r="1212" spans="1:16" x14ac:dyDescent="0.25">
      <c r="A1212" t="s">
        <v>1013</v>
      </c>
      <c r="B1212">
        <v>159</v>
      </c>
      <c r="C1212" t="s">
        <v>1283</v>
      </c>
      <c r="D1212">
        <v>14</v>
      </c>
      <c r="E1212" t="s">
        <v>1284</v>
      </c>
      <c r="F1212">
        <v>84</v>
      </c>
      <c r="G1212" t="s">
        <v>1285</v>
      </c>
      <c r="H1212" t="s">
        <v>191</v>
      </c>
      <c r="J1212" t="s">
        <v>191</v>
      </c>
      <c r="K1212" t="s">
        <v>1286</v>
      </c>
      <c r="L1212" t="s">
        <v>1287</v>
      </c>
      <c r="M1212" t="s">
        <v>1288</v>
      </c>
      <c r="N1212">
        <v>14</v>
      </c>
      <c r="O1212" t="s">
        <v>749</v>
      </c>
      <c r="P1212" t="s">
        <v>2503</v>
      </c>
    </row>
    <row r="1213" spans="1:16" x14ac:dyDescent="0.25">
      <c r="A1213" t="s">
        <v>1013</v>
      </c>
      <c r="B1213">
        <v>160</v>
      </c>
      <c r="C1213" t="s">
        <v>1283</v>
      </c>
      <c r="D1213">
        <v>14</v>
      </c>
      <c r="E1213" t="s">
        <v>1284</v>
      </c>
      <c r="F1213">
        <v>83</v>
      </c>
      <c r="G1213" t="s">
        <v>1285</v>
      </c>
      <c r="H1213" t="s">
        <v>191</v>
      </c>
      <c r="J1213" t="s">
        <v>191</v>
      </c>
      <c r="K1213" t="s">
        <v>1286</v>
      </c>
      <c r="L1213" t="s">
        <v>1287</v>
      </c>
      <c r="M1213" t="s">
        <v>1288</v>
      </c>
      <c r="N1213">
        <v>14</v>
      </c>
      <c r="O1213" t="s">
        <v>749</v>
      </c>
      <c r="P1213" t="s">
        <v>2504</v>
      </c>
    </row>
    <row r="1214" spans="1:16" x14ac:dyDescent="0.25">
      <c r="A1214" t="s">
        <v>1013</v>
      </c>
      <c r="B1214">
        <v>161</v>
      </c>
      <c r="C1214" t="s">
        <v>1283</v>
      </c>
      <c r="D1214">
        <v>14</v>
      </c>
      <c r="E1214" t="s">
        <v>1284</v>
      </c>
      <c r="F1214">
        <v>85</v>
      </c>
      <c r="G1214" t="s">
        <v>1285</v>
      </c>
      <c r="H1214" t="s">
        <v>191</v>
      </c>
      <c r="J1214" t="s">
        <v>191</v>
      </c>
      <c r="K1214" t="s">
        <v>1286</v>
      </c>
      <c r="L1214" t="s">
        <v>1287</v>
      </c>
      <c r="M1214" t="s">
        <v>1288</v>
      </c>
      <c r="N1214">
        <v>14</v>
      </c>
      <c r="O1214" t="s">
        <v>749</v>
      </c>
      <c r="P1214" t="s">
        <v>2505</v>
      </c>
    </row>
    <row r="1215" spans="1:16" x14ac:dyDescent="0.25">
      <c r="A1215" t="s">
        <v>1013</v>
      </c>
      <c r="B1215">
        <v>162</v>
      </c>
      <c r="C1215" t="s">
        <v>1283</v>
      </c>
      <c r="D1215">
        <v>14</v>
      </c>
      <c r="E1215" t="s">
        <v>1284</v>
      </c>
      <c r="F1215">
        <v>84</v>
      </c>
      <c r="G1215" t="s">
        <v>1285</v>
      </c>
      <c r="H1215" t="s">
        <v>191</v>
      </c>
      <c r="J1215" t="s">
        <v>191</v>
      </c>
      <c r="K1215" t="s">
        <v>1286</v>
      </c>
      <c r="L1215" t="s">
        <v>1287</v>
      </c>
      <c r="M1215" t="s">
        <v>1288</v>
      </c>
      <c r="N1215">
        <v>14</v>
      </c>
      <c r="O1215" t="s">
        <v>749</v>
      </c>
      <c r="P1215" t="s">
        <v>2506</v>
      </c>
    </row>
    <row r="1216" spans="1:16" x14ac:dyDescent="0.25">
      <c r="A1216" t="s">
        <v>1013</v>
      </c>
      <c r="B1216">
        <v>163</v>
      </c>
      <c r="C1216" t="s">
        <v>1283</v>
      </c>
      <c r="D1216">
        <v>14</v>
      </c>
      <c r="E1216" t="s">
        <v>1284</v>
      </c>
      <c r="F1216">
        <v>83</v>
      </c>
      <c r="G1216" t="s">
        <v>1285</v>
      </c>
      <c r="H1216" t="s">
        <v>191</v>
      </c>
      <c r="J1216" t="s">
        <v>191</v>
      </c>
      <c r="K1216" t="s">
        <v>1286</v>
      </c>
      <c r="L1216" t="s">
        <v>1287</v>
      </c>
      <c r="M1216" t="s">
        <v>1288</v>
      </c>
      <c r="N1216">
        <v>14</v>
      </c>
      <c r="O1216" t="s">
        <v>749</v>
      </c>
      <c r="P1216" t="s">
        <v>2507</v>
      </c>
    </row>
    <row r="1217" spans="1:16" x14ac:dyDescent="0.25">
      <c r="A1217" t="s">
        <v>1013</v>
      </c>
      <c r="B1217">
        <v>164</v>
      </c>
      <c r="C1217" t="s">
        <v>1283</v>
      </c>
      <c r="D1217">
        <v>14</v>
      </c>
      <c r="E1217" t="s">
        <v>1284</v>
      </c>
      <c r="F1217">
        <v>83</v>
      </c>
      <c r="G1217" t="s">
        <v>1285</v>
      </c>
      <c r="H1217" t="s">
        <v>191</v>
      </c>
      <c r="J1217" t="s">
        <v>191</v>
      </c>
      <c r="K1217" t="s">
        <v>1286</v>
      </c>
      <c r="L1217" t="s">
        <v>1287</v>
      </c>
      <c r="M1217" t="s">
        <v>1288</v>
      </c>
      <c r="N1217">
        <v>14</v>
      </c>
      <c r="O1217" t="s">
        <v>749</v>
      </c>
      <c r="P1217" t="s">
        <v>2508</v>
      </c>
    </row>
    <row r="1218" spans="1:16" x14ac:dyDescent="0.25">
      <c r="A1218" t="s">
        <v>1013</v>
      </c>
      <c r="B1218">
        <v>165</v>
      </c>
      <c r="C1218" t="s">
        <v>1283</v>
      </c>
      <c r="D1218">
        <v>14</v>
      </c>
      <c r="E1218" t="s">
        <v>1284</v>
      </c>
      <c r="F1218">
        <v>84</v>
      </c>
      <c r="G1218" t="s">
        <v>1285</v>
      </c>
      <c r="H1218" t="s">
        <v>191</v>
      </c>
      <c r="J1218" t="s">
        <v>191</v>
      </c>
      <c r="K1218" t="s">
        <v>1286</v>
      </c>
      <c r="L1218" t="s">
        <v>1287</v>
      </c>
      <c r="M1218" t="s">
        <v>1288</v>
      </c>
      <c r="N1218">
        <v>14</v>
      </c>
      <c r="O1218" t="s">
        <v>749</v>
      </c>
      <c r="P1218" t="s">
        <v>2509</v>
      </c>
    </row>
    <row r="1219" spans="1:16" x14ac:dyDescent="0.25">
      <c r="A1219" t="s">
        <v>1013</v>
      </c>
      <c r="B1219">
        <v>166</v>
      </c>
      <c r="C1219" t="s">
        <v>1283</v>
      </c>
      <c r="D1219">
        <v>14</v>
      </c>
      <c r="E1219" t="s">
        <v>1284</v>
      </c>
      <c r="F1219">
        <v>87</v>
      </c>
      <c r="G1219" t="s">
        <v>1285</v>
      </c>
      <c r="H1219" t="s">
        <v>191</v>
      </c>
      <c r="J1219" t="s">
        <v>191</v>
      </c>
      <c r="K1219" t="s">
        <v>1286</v>
      </c>
      <c r="L1219" t="s">
        <v>1287</v>
      </c>
      <c r="M1219" t="s">
        <v>1288</v>
      </c>
      <c r="N1219">
        <v>14</v>
      </c>
      <c r="O1219" t="s">
        <v>749</v>
      </c>
      <c r="P1219" t="s">
        <v>2510</v>
      </c>
    </row>
    <row r="1220" spans="1:16" x14ac:dyDescent="0.25">
      <c r="A1220" t="s">
        <v>1013</v>
      </c>
      <c r="B1220">
        <v>167</v>
      </c>
      <c r="C1220" t="s">
        <v>1283</v>
      </c>
      <c r="D1220">
        <v>14</v>
      </c>
      <c r="E1220" t="s">
        <v>1284</v>
      </c>
      <c r="F1220">
        <v>85</v>
      </c>
      <c r="G1220" t="s">
        <v>1285</v>
      </c>
      <c r="H1220" t="s">
        <v>191</v>
      </c>
      <c r="J1220" t="s">
        <v>191</v>
      </c>
      <c r="K1220" t="s">
        <v>1286</v>
      </c>
      <c r="L1220" t="s">
        <v>1287</v>
      </c>
      <c r="M1220" t="s">
        <v>1288</v>
      </c>
      <c r="N1220">
        <v>14</v>
      </c>
      <c r="O1220" t="s">
        <v>749</v>
      </c>
      <c r="P1220" t="s">
        <v>2511</v>
      </c>
    </row>
    <row r="1221" spans="1:16" x14ac:dyDescent="0.25">
      <c r="A1221" t="s">
        <v>1013</v>
      </c>
      <c r="B1221">
        <v>168</v>
      </c>
      <c r="C1221" t="s">
        <v>1283</v>
      </c>
      <c r="D1221">
        <v>14</v>
      </c>
      <c r="E1221" t="s">
        <v>1284</v>
      </c>
      <c r="F1221">
        <v>86</v>
      </c>
      <c r="G1221" t="s">
        <v>1285</v>
      </c>
      <c r="H1221" t="s">
        <v>191</v>
      </c>
      <c r="J1221" t="s">
        <v>191</v>
      </c>
      <c r="K1221" t="s">
        <v>1286</v>
      </c>
      <c r="L1221" t="s">
        <v>1287</v>
      </c>
      <c r="M1221" t="s">
        <v>1288</v>
      </c>
      <c r="N1221">
        <v>14</v>
      </c>
      <c r="O1221" t="s">
        <v>749</v>
      </c>
      <c r="P1221" t="s">
        <v>2512</v>
      </c>
    </row>
    <row r="1222" spans="1:16" x14ac:dyDescent="0.25">
      <c r="A1222" t="s">
        <v>1013</v>
      </c>
      <c r="B1222">
        <v>169</v>
      </c>
      <c r="C1222" t="s">
        <v>1283</v>
      </c>
      <c r="D1222">
        <v>14</v>
      </c>
      <c r="E1222" t="s">
        <v>1284</v>
      </c>
      <c r="F1222">
        <v>85</v>
      </c>
      <c r="G1222" t="s">
        <v>1285</v>
      </c>
      <c r="H1222" t="s">
        <v>191</v>
      </c>
      <c r="J1222" t="s">
        <v>191</v>
      </c>
      <c r="K1222" t="s">
        <v>1286</v>
      </c>
      <c r="L1222" t="s">
        <v>1287</v>
      </c>
      <c r="M1222" t="s">
        <v>1288</v>
      </c>
      <c r="N1222">
        <v>14</v>
      </c>
      <c r="O1222" t="s">
        <v>749</v>
      </c>
      <c r="P1222" t="s">
        <v>2513</v>
      </c>
    </row>
    <row r="1223" spans="1:16" x14ac:dyDescent="0.25">
      <c r="A1223" t="s">
        <v>1013</v>
      </c>
      <c r="B1223">
        <v>170</v>
      </c>
      <c r="C1223" t="s">
        <v>1283</v>
      </c>
      <c r="D1223">
        <v>14</v>
      </c>
      <c r="E1223" t="s">
        <v>1284</v>
      </c>
      <c r="F1223">
        <v>81</v>
      </c>
      <c r="G1223" t="s">
        <v>1285</v>
      </c>
      <c r="H1223" t="s">
        <v>191</v>
      </c>
      <c r="J1223" t="s">
        <v>191</v>
      </c>
      <c r="K1223" t="s">
        <v>1286</v>
      </c>
      <c r="L1223" t="s">
        <v>1287</v>
      </c>
      <c r="M1223" t="s">
        <v>1288</v>
      </c>
      <c r="N1223">
        <v>14</v>
      </c>
      <c r="O1223" t="s">
        <v>749</v>
      </c>
      <c r="P1223" t="s">
        <v>2514</v>
      </c>
    </row>
    <row r="1224" spans="1:16" x14ac:dyDescent="0.25">
      <c r="A1224" t="s">
        <v>1013</v>
      </c>
      <c r="B1224">
        <v>171</v>
      </c>
      <c r="C1224" t="s">
        <v>1283</v>
      </c>
      <c r="D1224">
        <v>14</v>
      </c>
      <c r="E1224" t="s">
        <v>1284</v>
      </c>
      <c r="F1224">
        <v>83</v>
      </c>
      <c r="G1224" t="s">
        <v>1285</v>
      </c>
      <c r="H1224" t="s">
        <v>191</v>
      </c>
      <c r="J1224" t="s">
        <v>191</v>
      </c>
      <c r="K1224" t="s">
        <v>1286</v>
      </c>
      <c r="L1224" t="s">
        <v>1287</v>
      </c>
      <c r="M1224" t="s">
        <v>1288</v>
      </c>
      <c r="N1224">
        <v>14</v>
      </c>
      <c r="O1224" t="s">
        <v>749</v>
      </c>
      <c r="P1224" t="s">
        <v>2515</v>
      </c>
    </row>
    <row r="1225" spans="1:16" x14ac:dyDescent="0.25">
      <c r="A1225" t="s">
        <v>1013</v>
      </c>
      <c r="B1225">
        <v>172</v>
      </c>
      <c r="C1225" t="s">
        <v>1283</v>
      </c>
      <c r="D1225">
        <v>14</v>
      </c>
      <c r="E1225" t="s">
        <v>1284</v>
      </c>
      <c r="F1225">
        <v>84</v>
      </c>
      <c r="G1225" t="s">
        <v>1285</v>
      </c>
      <c r="H1225" t="s">
        <v>191</v>
      </c>
      <c r="J1225" t="s">
        <v>191</v>
      </c>
      <c r="K1225" t="s">
        <v>1286</v>
      </c>
      <c r="L1225" t="s">
        <v>1287</v>
      </c>
      <c r="M1225" t="s">
        <v>1288</v>
      </c>
      <c r="N1225">
        <v>14</v>
      </c>
      <c r="O1225" t="s">
        <v>749</v>
      </c>
      <c r="P1225" t="s">
        <v>2516</v>
      </c>
    </row>
    <row r="1226" spans="1:16" x14ac:dyDescent="0.25">
      <c r="A1226" t="s">
        <v>1013</v>
      </c>
      <c r="B1226">
        <v>173</v>
      </c>
      <c r="C1226" t="s">
        <v>1283</v>
      </c>
      <c r="D1226">
        <v>14</v>
      </c>
      <c r="E1226" t="s">
        <v>1284</v>
      </c>
      <c r="F1226">
        <v>83</v>
      </c>
      <c r="G1226" t="s">
        <v>1285</v>
      </c>
      <c r="H1226" t="s">
        <v>191</v>
      </c>
      <c r="J1226" t="s">
        <v>191</v>
      </c>
      <c r="K1226" t="s">
        <v>1286</v>
      </c>
      <c r="L1226" t="s">
        <v>1287</v>
      </c>
      <c r="M1226" t="s">
        <v>1288</v>
      </c>
      <c r="N1226">
        <v>14</v>
      </c>
      <c r="O1226" t="s">
        <v>749</v>
      </c>
      <c r="P1226" t="s">
        <v>2517</v>
      </c>
    </row>
    <row r="1227" spans="1:16" x14ac:dyDescent="0.25">
      <c r="A1227" t="s">
        <v>1013</v>
      </c>
      <c r="B1227">
        <v>174</v>
      </c>
      <c r="C1227" t="s">
        <v>1283</v>
      </c>
      <c r="D1227">
        <v>14</v>
      </c>
      <c r="E1227" t="s">
        <v>1284</v>
      </c>
      <c r="F1227">
        <v>85</v>
      </c>
      <c r="G1227" t="s">
        <v>1285</v>
      </c>
      <c r="H1227" t="s">
        <v>191</v>
      </c>
      <c r="J1227" t="s">
        <v>191</v>
      </c>
      <c r="K1227" t="s">
        <v>1286</v>
      </c>
      <c r="L1227" t="s">
        <v>1287</v>
      </c>
      <c r="M1227" t="s">
        <v>1288</v>
      </c>
      <c r="N1227">
        <v>14</v>
      </c>
      <c r="O1227" t="s">
        <v>749</v>
      </c>
      <c r="P1227" t="s">
        <v>2518</v>
      </c>
    </row>
    <row r="1228" spans="1:16" x14ac:dyDescent="0.25">
      <c r="A1228" t="s">
        <v>1013</v>
      </c>
      <c r="B1228">
        <v>175</v>
      </c>
      <c r="C1228" t="s">
        <v>1283</v>
      </c>
      <c r="D1228">
        <v>14</v>
      </c>
      <c r="E1228" t="s">
        <v>1284</v>
      </c>
      <c r="F1228">
        <v>86</v>
      </c>
      <c r="G1228" t="s">
        <v>1285</v>
      </c>
      <c r="H1228" t="s">
        <v>191</v>
      </c>
      <c r="J1228" t="s">
        <v>191</v>
      </c>
      <c r="K1228" t="s">
        <v>1286</v>
      </c>
      <c r="L1228" t="s">
        <v>1287</v>
      </c>
      <c r="M1228" t="s">
        <v>1288</v>
      </c>
      <c r="N1228">
        <v>14</v>
      </c>
      <c r="O1228" t="s">
        <v>749</v>
      </c>
      <c r="P1228" t="s">
        <v>2519</v>
      </c>
    </row>
    <row r="1229" spans="1:16" x14ac:dyDescent="0.25">
      <c r="A1229" t="s">
        <v>1013</v>
      </c>
      <c r="B1229">
        <v>176</v>
      </c>
      <c r="C1229" t="s">
        <v>1283</v>
      </c>
      <c r="D1229">
        <v>14</v>
      </c>
      <c r="E1229" t="s">
        <v>1284</v>
      </c>
      <c r="F1229">
        <v>83</v>
      </c>
      <c r="G1229" t="s">
        <v>1285</v>
      </c>
      <c r="H1229" t="s">
        <v>191</v>
      </c>
      <c r="J1229" t="s">
        <v>191</v>
      </c>
      <c r="K1229" t="s">
        <v>1286</v>
      </c>
      <c r="L1229" t="s">
        <v>1287</v>
      </c>
      <c r="M1229" t="s">
        <v>1288</v>
      </c>
      <c r="N1229">
        <v>14</v>
      </c>
      <c r="O1229" t="s">
        <v>749</v>
      </c>
      <c r="P1229" t="s">
        <v>2520</v>
      </c>
    </row>
    <row r="1230" spans="1:16" x14ac:dyDescent="0.25">
      <c r="A1230" t="s">
        <v>1013</v>
      </c>
      <c r="B1230">
        <v>177</v>
      </c>
      <c r="C1230" t="s">
        <v>1283</v>
      </c>
      <c r="D1230">
        <v>14</v>
      </c>
      <c r="E1230" t="s">
        <v>1284</v>
      </c>
      <c r="F1230">
        <v>89</v>
      </c>
      <c r="G1230" t="s">
        <v>1285</v>
      </c>
      <c r="H1230" t="s">
        <v>191</v>
      </c>
      <c r="J1230" t="s">
        <v>191</v>
      </c>
      <c r="K1230" t="s">
        <v>1286</v>
      </c>
      <c r="L1230" t="s">
        <v>1287</v>
      </c>
      <c r="M1230" t="s">
        <v>1288</v>
      </c>
      <c r="N1230">
        <v>14</v>
      </c>
      <c r="O1230" t="s">
        <v>749</v>
      </c>
      <c r="P1230" t="s">
        <v>2521</v>
      </c>
    </row>
    <row r="1231" spans="1:16" x14ac:dyDescent="0.25">
      <c r="A1231" t="s">
        <v>1013</v>
      </c>
      <c r="B1231">
        <v>178</v>
      </c>
      <c r="C1231" t="s">
        <v>1283</v>
      </c>
      <c r="D1231">
        <v>14</v>
      </c>
      <c r="E1231" t="s">
        <v>1284</v>
      </c>
      <c r="F1231">
        <v>88</v>
      </c>
      <c r="G1231" t="s">
        <v>1285</v>
      </c>
      <c r="H1231" t="s">
        <v>191</v>
      </c>
      <c r="J1231" t="s">
        <v>191</v>
      </c>
      <c r="K1231" t="s">
        <v>1286</v>
      </c>
      <c r="L1231" t="s">
        <v>1287</v>
      </c>
      <c r="M1231" t="s">
        <v>1288</v>
      </c>
      <c r="N1231">
        <v>14</v>
      </c>
      <c r="O1231" t="s">
        <v>749</v>
      </c>
      <c r="P1231" t="s">
        <v>2522</v>
      </c>
    </row>
    <row r="1232" spans="1:16" x14ac:dyDescent="0.25">
      <c r="A1232" t="s">
        <v>1013</v>
      </c>
      <c r="B1232">
        <v>179</v>
      </c>
      <c r="C1232" t="s">
        <v>1283</v>
      </c>
      <c r="D1232">
        <v>14</v>
      </c>
      <c r="E1232" t="s">
        <v>1284</v>
      </c>
      <c r="F1232">
        <v>86</v>
      </c>
      <c r="G1232" t="s">
        <v>1285</v>
      </c>
      <c r="H1232" t="s">
        <v>191</v>
      </c>
      <c r="J1232" t="s">
        <v>191</v>
      </c>
      <c r="K1232" t="s">
        <v>1286</v>
      </c>
      <c r="L1232" t="s">
        <v>1287</v>
      </c>
      <c r="M1232" t="s">
        <v>1288</v>
      </c>
      <c r="N1232">
        <v>14</v>
      </c>
      <c r="O1232" t="s">
        <v>749</v>
      </c>
      <c r="P1232" t="s">
        <v>2523</v>
      </c>
    </row>
    <row r="1233" spans="1:16" x14ac:dyDescent="0.25">
      <c r="A1233" t="s">
        <v>1013</v>
      </c>
      <c r="B1233">
        <v>180</v>
      </c>
      <c r="C1233" t="s">
        <v>1283</v>
      </c>
      <c r="D1233">
        <v>14</v>
      </c>
      <c r="E1233" t="s">
        <v>1284</v>
      </c>
      <c r="F1233">
        <v>81</v>
      </c>
      <c r="G1233" t="s">
        <v>1285</v>
      </c>
      <c r="H1233" t="s">
        <v>191</v>
      </c>
      <c r="J1233" t="s">
        <v>191</v>
      </c>
      <c r="K1233" t="s">
        <v>1286</v>
      </c>
      <c r="L1233" t="s">
        <v>1287</v>
      </c>
      <c r="M1233" t="s">
        <v>1288</v>
      </c>
      <c r="N1233">
        <v>14</v>
      </c>
      <c r="O1233" t="s">
        <v>749</v>
      </c>
      <c r="P1233" t="s">
        <v>2524</v>
      </c>
    </row>
    <row r="1234" spans="1:16" x14ac:dyDescent="0.25">
      <c r="A1234" t="s">
        <v>1013</v>
      </c>
      <c r="B1234">
        <v>181</v>
      </c>
      <c r="C1234" t="s">
        <v>1283</v>
      </c>
      <c r="D1234">
        <v>14</v>
      </c>
      <c r="E1234" t="s">
        <v>1284</v>
      </c>
      <c r="F1234">
        <v>79</v>
      </c>
      <c r="G1234" t="s">
        <v>1285</v>
      </c>
      <c r="H1234" t="s">
        <v>191</v>
      </c>
      <c r="J1234" t="s">
        <v>191</v>
      </c>
      <c r="K1234" t="s">
        <v>1286</v>
      </c>
      <c r="L1234" t="s">
        <v>1287</v>
      </c>
      <c r="M1234" t="s">
        <v>1288</v>
      </c>
      <c r="N1234">
        <v>14</v>
      </c>
      <c r="O1234" t="s">
        <v>749</v>
      </c>
      <c r="P1234" t="s">
        <v>2525</v>
      </c>
    </row>
    <row r="1235" spans="1:16" x14ac:dyDescent="0.25">
      <c r="A1235" t="s">
        <v>1013</v>
      </c>
      <c r="B1235">
        <v>182</v>
      </c>
      <c r="C1235" t="s">
        <v>1283</v>
      </c>
      <c r="D1235">
        <v>14</v>
      </c>
      <c r="E1235" t="s">
        <v>1284</v>
      </c>
      <c r="F1235">
        <v>78</v>
      </c>
      <c r="G1235" t="s">
        <v>1285</v>
      </c>
      <c r="H1235" t="s">
        <v>191</v>
      </c>
      <c r="J1235" t="s">
        <v>191</v>
      </c>
      <c r="K1235" t="s">
        <v>1286</v>
      </c>
      <c r="L1235" t="s">
        <v>1287</v>
      </c>
      <c r="M1235" t="s">
        <v>1288</v>
      </c>
      <c r="N1235">
        <v>14</v>
      </c>
      <c r="O1235" t="s">
        <v>749</v>
      </c>
      <c r="P1235" t="s">
        <v>2526</v>
      </c>
    </row>
    <row r="1236" spans="1:16" x14ac:dyDescent="0.25">
      <c r="A1236" t="s">
        <v>1013</v>
      </c>
      <c r="B1236">
        <v>183</v>
      </c>
      <c r="C1236" t="s">
        <v>1283</v>
      </c>
      <c r="D1236">
        <v>14</v>
      </c>
      <c r="E1236" t="s">
        <v>1284</v>
      </c>
      <c r="F1236">
        <v>78</v>
      </c>
      <c r="G1236" t="s">
        <v>1285</v>
      </c>
      <c r="H1236" t="s">
        <v>191</v>
      </c>
      <c r="J1236" t="s">
        <v>191</v>
      </c>
      <c r="K1236" t="s">
        <v>1286</v>
      </c>
      <c r="L1236" t="s">
        <v>1287</v>
      </c>
      <c r="M1236" t="s">
        <v>1288</v>
      </c>
      <c r="N1236">
        <v>14</v>
      </c>
      <c r="O1236" t="s">
        <v>749</v>
      </c>
      <c r="P1236" t="s">
        <v>2527</v>
      </c>
    </row>
    <row r="1237" spans="1:16" x14ac:dyDescent="0.25">
      <c r="A1237" t="s">
        <v>1013</v>
      </c>
      <c r="B1237">
        <v>184</v>
      </c>
      <c r="C1237" t="s">
        <v>1283</v>
      </c>
      <c r="D1237">
        <v>14</v>
      </c>
      <c r="E1237" t="s">
        <v>1284</v>
      </c>
      <c r="F1237">
        <v>76</v>
      </c>
      <c r="G1237" t="s">
        <v>1285</v>
      </c>
      <c r="H1237" t="s">
        <v>191</v>
      </c>
      <c r="J1237" t="s">
        <v>191</v>
      </c>
      <c r="K1237" t="s">
        <v>1286</v>
      </c>
      <c r="L1237" t="s">
        <v>1287</v>
      </c>
      <c r="M1237" t="s">
        <v>1288</v>
      </c>
      <c r="N1237">
        <v>14</v>
      </c>
      <c r="O1237" t="s">
        <v>749</v>
      </c>
      <c r="P1237" t="s">
        <v>2528</v>
      </c>
    </row>
    <row r="1238" spans="1:16" x14ac:dyDescent="0.25">
      <c r="A1238" t="s">
        <v>1013</v>
      </c>
      <c r="B1238">
        <v>185</v>
      </c>
      <c r="C1238" t="s">
        <v>1283</v>
      </c>
      <c r="D1238">
        <v>14</v>
      </c>
      <c r="E1238" t="s">
        <v>1284</v>
      </c>
      <c r="F1238">
        <v>86</v>
      </c>
      <c r="G1238" t="s">
        <v>1285</v>
      </c>
      <c r="H1238" t="s">
        <v>191</v>
      </c>
      <c r="J1238" t="s">
        <v>191</v>
      </c>
      <c r="K1238" t="s">
        <v>1286</v>
      </c>
      <c r="L1238" t="s">
        <v>1287</v>
      </c>
      <c r="M1238" t="s">
        <v>1288</v>
      </c>
      <c r="N1238">
        <v>14</v>
      </c>
      <c r="O1238" t="s">
        <v>749</v>
      </c>
      <c r="P1238" t="s">
        <v>2529</v>
      </c>
    </row>
    <row r="1239" spans="1:16" x14ac:dyDescent="0.25">
      <c r="A1239" t="s">
        <v>1013</v>
      </c>
      <c r="B1239">
        <v>186</v>
      </c>
      <c r="C1239" t="s">
        <v>1283</v>
      </c>
      <c r="D1239">
        <v>14</v>
      </c>
      <c r="E1239" t="s">
        <v>1284</v>
      </c>
      <c r="F1239">
        <v>81</v>
      </c>
      <c r="G1239" t="s">
        <v>1285</v>
      </c>
      <c r="H1239" t="s">
        <v>191</v>
      </c>
      <c r="J1239" t="s">
        <v>191</v>
      </c>
      <c r="K1239" t="s">
        <v>1286</v>
      </c>
      <c r="L1239" t="s">
        <v>1287</v>
      </c>
      <c r="M1239" t="s">
        <v>1288</v>
      </c>
      <c r="N1239">
        <v>14</v>
      </c>
      <c r="O1239" t="s">
        <v>749</v>
      </c>
      <c r="P1239" t="s">
        <v>2530</v>
      </c>
    </row>
    <row r="1240" spans="1:16" x14ac:dyDescent="0.25">
      <c r="A1240" t="s">
        <v>1013</v>
      </c>
      <c r="B1240">
        <v>187</v>
      </c>
      <c r="C1240" t="s">
        <v>1283</v>
      </c>
      <c r="D1240">
        <v>14</v>
      </c>
      <c r="E1240" t="s">
        <v>1284</v>
      </c>
      <c r="F1240">
        <v>85</v>
      </c>
      <c r="G1240" t="s">
        <v>1285</v>
      </c>
      <c r="H1240" t="s">
        <v>191</v>
      </c>
      <c r="J1240" t="s">
        <v>191</v>
      </c>
      <c r="K1240" t="s">
        <v>1286</v>
      </c>
      <c r="L1240" t="s">
        <v>1287</v>
      </c>
      <c r="M1240" t="s">
        <v>1288</v>
      </c>
      <c r="N1240">
        <v>14</v>
      </c>
      <c r="O1240" t="s">
        <v>749</v>
      </c>
      <c r="P1240" t="s">
        <v>2531</v>
      </c>
    </row>
    <row r="1241" spans="1:16" x14ac:dyDescent="0.25">
      <c r="A1241" t="s">
        <v>1013</v>
      </c>
      <c r="B1241">
        <v>188</v>
      </c>
      <c r="C1241" t="s">
        <v>1283</v>
      </c>
      <c r="D1241">
        <v>14</v>
      </c>
      <c r="E1241" t="s">
        <v>1284</v>
      </c>
      <c r="F1241">
        <v>82</v>
      </c>
      <c r="G1241" t="s">
        <v>1285</v>
      </c>
      <c r="H1241" t="s">
        <v>191</v>
      </c>
      <c r="J1241" t="s">
        <v>191</v>
      </c>
      <c r="K1241" t="s">
        <v>1286</v>
      </c>
      <c r="L1241" t="s">
        <v>1287</v>
      </c>
      <c r="M1241" t="s">
        <v>1288</v>
      </c>
      <c r="N1241">
        <v>14</v>
      </c>
      <c r="O1241" t="s">
        <v>749</v>
      </c>
      <c r="P1241" t="s">
        <v>2532</v>
      </c>
    </row>
    <row r="1242" spans="1:16" x14ac:dyDescent="0.25">
      <c r="A1242" t="s">
        <v>1013</v>
      </c>
      <c r="B1242">
        <v>189</v>
      </c>
      <c r="C1242" t="s">
        <v>1283</v>
      </c>
      <c r="D1242">
        <v>14</v>
      </c>
      <c r="E1242" t="s">
        <v>1284</v>
      </c>
      <c r="F1242">
        <v>72</v>
      </c>
      <c r="G1242" t="s">
        <v>1285</v>
      </c>
      <c r="H1242" t="s">
        <v>191</v>
      </c>
      <c r="J1242" t="s">
        <v>191</v>
      </c>
      <c r="K1242" t="s">
        <v>1286</v>
      </c>
      <c r="L1242" t="s">
        <v>1287</v>
      </c>
      <c r="M1242" t="s">
        <v>1288</v>
      </c>
      <c r="N1242">
        <v>14</v>
      </c>
      <c r="O1242" t="s">
        <v>749</v>
      </c>
      <c r="P1242" t="s">
        <v>2533</v>
      </c>
    </row>
    <row r="1243" spans="1:16" x14ac:dyDescent="0.25">
      <c r="A1243" t="s">
        <v>1013</v>
      </c>
      <c r="B1243">
        <v>190</v>
      </c>
      <c r="C1243" t="s">
        <v>1283</v>
      </c>
      <c r="D1243">
        <v>14</v>
      </c>
      <c r="E1243" t="s">
        <v>1284</v>
      </c>
      <c r="F1243">
        <v>83</v>
      </c>
      <c r="G1243" t="s">
        <v>1285</v>
      </c>
      <c r="H1243" t="s">
        <v>191</v>
      </c>
      <c r="J1243" t="s">
        <v>191</v>
      </c>
      <c r="K1243" t="s">
        <v>1286</v>
      </c>
      <c r="L1243" t="s">
        <v>1287</v>
      </c>
      <c r="M1243" t="s">
        <v>1288</v>
      </c>
      <c r="N1243">
        <v>14</v>
      </c>
      <c r="O1243" t="s">
        <v>749</v>
      </c>
      <c r="P1243" t="s">
        <v>2534</v>
      </c>
    </row>
    <row r="1244" spans="1:16" x14ac:dyDescent="0.25">
      <c r="A1244" t="s">
        <v>1013</v>
      </c>
      <c r="B1244">
        <v>191</v>
      </c>
      <c r="C1244" t="s">
        <v>1283</v>
      </c>
      <c r="D1244">
        <v>14</v>
      </c>
      <c r="E1244" t="s">
        <v>1284</v>
      </c>
      <c r="F1244">
        <v>86</v>
      </c>
      <c r="G1244" t="s">
        <v>1285</v>
      </c>
      <c r="H1244" t="s">
        <v>191</v>
      </c>
      <c r="J1244" t="s">
        <v>191</v>
      </c>
      <c r="K1244" t="s">
        <v>1286</v>
      </c>
      <c r="L1244" t="s">
        <v>1287</v>
      </c>
      <c r="M1244" t="s">
        <v>1288</v>
      </c>
      <c r="N1244">
        <v>14</v>
      </c>
      <c r="O1244" t="s">
        <v>749</v>
      </c>
      <c r="P1244" t="s">
        <v>2535</v>
      </c>
    </row>
    <row r="1245" spans="1:16" x14ac:dyDescent="0.25">
      <c r="A1245" t="s">
        <v>1013</v>
      </c>
      <c r="B1245">
        <v>192</v>
      </c>
      <c r="C1245" t="s">
        <v>1283</v>
      </c>
      <c r="D1245">
        <v>14</v>
      </c>
      <c r="E1245" t="s">
        <v>1284</v>
      </c>
      <c r="F1245">
        <v>83</v>
      </c>
      <c r="G1245" t="s">
        <v>1285</v>
      </c>
      <c r="H1245" t="s">
        <v>191</v>
      </c>
      <c r="J1245" t="s">
        <v>191</v>
      </c>
      <c r="K1245" t="s">
        <v>1286</v>
      </c>
      <c r="L1245" t="s">
        <v>1287</v>
      </c>
      <c r="M1245" t="s">
        <v>1288</v>
      </c>
      <c r="N1245">
        <v>14</v>
      </c>
      <c r="O1245" t="s">
        <v>749</v>
      </c>
      <c r="P1245" t="s">
        <v>2536</v>
      </c>
    </row>
    <row r="1246" spans="1:16" x14ac:dyDescent="0.25">
      <c r="A1246" t="s">
        <v>1013</v>
      </c>
      <c r="B1246">
        <v>193</v>
      </c>
      <c r="C1246" t="s">
        <v>1283</v>
      </c>
      <c r="D1246">
        <v>14</v>
      </c>
      <c r="E1246" t="s">
        <v>1284</v>
      </c>
      <c r="F1246">
        <v>86</v>
      </c>
      <c r="G1246" t="s">
        <v>1285</v>
      </c>
      <c r="H1246" t="s">
        <v>191</v>
      </c>
      <c r="J1246" t="s">
        <v>191</v>
      </c>
      <c r="K1246" t="s">
        <v>1286</v>
      </c>
      <c r="L1246" t="s">
        <v>1287</v>
      </c>
      <c r="M1246" t="s">
        <v>1288</v>
      </c>
      <c r="N1246">
        <v>14</v>
      </c>
      <c r="O1246" t="s">
        <v>749</v>
      </c>
      <c r="P1246" t="s">
        <v>2537</v>
      </c>
    </row>
    <row r="1247" spans="1:16" x14ac:dyDescent="0.25">
      <c r="A1247" t="s">
        <v>1013</v>
      </c>
      <c r="B1247">
        <v>194</v>
      </c>
      <c r="C1247" t="s">
        <v>1283</v>
      </c>
      <c r="D1247">
        <v>14</v>
      </c>
      <c r="E1247" t="s">
        <v>1284</v>
      </c>
      <c r="F1247">
        <v>84</v>
      </c>
      <c r="G1247" t="s">
        <v>1285</v>
      </c>
      <c r="H1247" t="s">
        <v>191</v>
      </c>
      <c r="J1247" t="s">
        <v>191</v>
      </c>
      <c r="K1247" t="s">
        <v>1286</v>
      </c>
      <c r="L1247" t="s">
        <v>1287</v>
      </c>
      <c r="M1247" t="s">
        <v>1288</v>
      </c>
      <c r="N1247">
        <v>14</v>
      </c>
      <c r="O1247" t="s">
        <v>749</v>
      </c>
      <c r="P1247" t="s">
        <v>2538</v>
      </c>
    </row>
    <row r="1248" spans="1:16" x14ac:dyDescent="0.25">
      <c r="A1248" t="s">
        <v>1013</v>
      </c>
      <c r="B1248">
        <v>195</v>
      </c>
      <c r="C1248" t="s">
        <v>1283</v>
      </c>
      <c r="D1248">
        <v>14</v>
      </c>
      <c r="E1248" t="s">
        <v>1284</v>
      </c>
      <c r="F1248">
        <v>89</v>
      </c>
      <c r="G1248" t="s">
        <v>1285</v>
      </c>
      <c r="H1248" t="s">
        <v>191</v>
      </c>
      <c r="J1248" t="s">
        <v>191</v>
      </c>
      <c r="K1248" t="s">
        <v>1286</v>
      </c>
      <c r="L1248" t="s">
        <v>1287</v>
      </c>
      <c r="M1248" t="s">
        <v>1288</v>
      </c>
      <c r="N1248">
        <v>14</v>
      </c>
      <c r="O1248" t="s">
        <v>749</v>
      </c>
      <c r="P1248" t="s">
        <v>2539</v>
      </c>
    </row>
    <row r="1249" spans="1:16" x14ac:dyDescent="0.25">
      <c r="A1249" t="s">
        <v>1013</v>
      </c>
      <c r="B1249">
        <v>196</v>
      </c>
      <c r="C1249" t="s">
        <v>1283</v>
      </c>
      <c r="D1249">
        <v>14</v>
      </c>
      <c r="E1249" t="s">
        <v>1284</v>
      </c>
      <c r="F1249">
        <v>82</v>
      </c>
      <c r="G1249" t="s">
        <v>1285</v>
      </c>
      <c r="H1249" t="s">
        <v>191</v>
      </c>
      <c r="J1249" t="s">
        <v>191</v>
      </c>
      <c r="K1249" t="s">
        <v>1286</v>
      </c>
      <c r="L1249" t="s">
        <v>1287</v>
      </c>
      <c r="M1249" t="s">
        <v>1288</v>
      </c>
      <c r="N1249">
        <v>14</v>
      </c>
      <c r="O1249" t="s">
        <v>749</v>
      </c>
      <c r="P1249" t="s">
        <v>2540</v>
      </c>
    </row>
    <row r="1250" spans="1:16" x14ac:dyDescent="0.25">
      <c r="A1250" t="s">
        <v>1013</v>
      </c>
      <c r="B1250">
        <v>197</v>
      </c>
      <c r="C1250" t="s">
        <v>1283</v>
      </c>
      <c r="D1250">
        <v>14</v>
      </c>
      <c r="E1250" t="s">
        <v>1284</v>
      </c>
      <c r="F1250">
        <v>86</v>
      </c>
      <c r="G1250" t="s">
        <v>1285</v>
      </c>
      <c r="H1250" t="s">
        <v>191</v>
      </c>
      <c r="J1250" t="s">
        <v>191</v>
      </c>
      <c r="K1250" t="s">
        <v>1286</v>
      </c>
      <c r="L1250" t="s">
        <v>1287</v>
      </c>
      <c r="M1250" t="s">
        <v>1288</v>
      </c>
      <c r="N1250">
        <v>14</v>
      </c>
      <c r="O1250" t="s">
        <v>749</v>
      </c>
      <c r="P1250" t="s">
        <v>2541</v>
      </c>
    </row>
    <row r="1251" spans="1:16" x14ac:dyDescent="0.25">
      <c r="A1251" t="s">
        <v>1013</v>
      </c>
      <c r="B1251">
        <v>198</v>
      </c>
      <c r="C1251" t="s">
        <v>1283</v>
      </c>
      <c r="D1251">
        <v>14</v>
      </c>
      <c r="E1251" t="s">
        <v>1284</v>
      </c>
      <c r="F1251">
        <v>89</v>
      </c>
      <c r="G1251" t="s">
        <v>1285</v>
      </c>
      <c r="H1251" t="s">
        <v>191</v>
      </c>
      <c r="J1251" t="s">
        <v>191</v>
      </c>
      <c r="K1251" t="s">
        <v>1286</v>
      </c>
      <c r="L1251" t="s">
        <v>1287</v>
      </c>
      <c r="M1251" t="s">
        <v>1288</v>
      </c>
      <c r="N1251">
        <v>14</v>
      </c>
      <c r="O1251" t="s">
        <v>749</v>
      </c>
      <c r="P1251" t="s">
        <v>2542</v>
      </c>
    </row>
    <row r="1252" spans="1:16" x14ac:dyDescent="0.25">
      <c r="A1252" t="s">
        <v>1013</v>
      </c>
      <c r="B1252">
        <v>199</v>
      </c>
      <c r="C1252" t="s">
        <v>1283</v>
      </c>
      <c r="D1252">
        <v>14</v>
      </c>
      <c r="E1252" t="s">
        <v>1284</v>
      </c>
      <c r="F1252">
        <v>79</v>
      </c>
      <c r="G1252" t="s">
        <v>1285</v>
      </c>
      <c r="H1252" t="s">
        <v>191</v>
      </c>
      <c r="J1252" t="s">
        <v>191</v>
      </c>
      <c r="K1252" t="s">
        <v>1286</v>
      </c>
      <c r="L1252" t="s">
        <v>1287</v>
      </c>
      <c r="M1252" t="s">
        <v>1288</v>
      </c>
      <c r="N1252">
        <v>14</v>
      </c>
      <c r="O1252" t="s">
        <v>749</v>
      </c>
      <c r="P1252" t="s">
        <v>2543</v>
      </c>
    </row>
    <row r="1253" spans="1:16" x14ac:dyDescent="0.25">
      <c r="A1253" t="s">
        <v>1013</v>
      </c>
      <c r="B1253">
        <v>200</v>
      </c>
      <c r="C1253" t="s">
        <v>1283</v>
      </c>
      <c r="D1253">
        <v>14</v>
      </c>
      <c r="E1253" t="s">
        <v>1284</v>
      </c>
      <c r="F1253">
        <v>77</v>
      </c>
      <c r="G1253" t="s">
        <v>1285</v>
      </c>
      <c r="H1253" t="s">
        <v>191</v>
      </c>
      <c r="J1253" t="s">
        <v>191</v>
      </c>
      <c r="K1253" t="s">
        <v>1286</v>
      </c>
      <c r="L1253" t="s">
        <v>1287</v>
      </c>
      <c r="M1253" t="s">
        <v>1288</v>
      </c>
      <c r="N1253">
        <v>14</v>
      </c>
      <c r="O1253" t="s">
        <v>749</v>
      </c>
      <c r="P1253" t="s">
        <v>2544</v>
      </c>
    </row>
    <row r="1254" spans="1:16" x14ac:dyDescent="0.25">
      <c r="A1254" t="s">
        <v>1013</v>
      </c>
      <c r="B1254">
        <v>201</v>
      </c>
      <c r="C1254" t="s">
        <v>1283</v>
      </c>
      <c r="D1254">
        <v>14</v>
      </c>
      <c r="E1254" t="s">
        <v>1284</v>
      </c>
      <c r="F1254">
        <v>78</v>
      </c>
      <c r="G1254" t="s">
        <v>1285</v>
      </c>
      <c r="H1254" t="s">
        <v>191</v>
      </c>
      <c r="J1254" t="s">
        <v>191</v>
      </c>
      <c r="K1254" t="s">
        <v>1286</v>
      </c>
      <c r="L1254" t="s">
        <v>1287</v>
      </c>
      <c r="M1254" t="s">
        <v>1288</v>
      </c>
      <c r="N1254">
        <v>14</v>
      </c>
      <c r="O1254" t="s">
        <v>749</v>
      </c>
      <c r="P1254" t="s">
        <v>2545</v>
      </c>
    </row>
    <row r="1255" spans="1:16" x14ac:dyDescent="0.25">
      <c r="A1255" t="s">
        <v>1013</v>
      </c>
      <c r="B1255">
        <v>202</v>
      </c>
      <c r="C1255" t="s">
        <v>1283</v>
      </c>
      <c r="D1255">
        <v>14</v>
      </c>
      <c r="E1255" t="s">
        <v>1284</v>
      </c>
      <c r="F1255">
        <v>84</v>
      </c>
      <c r="G1255" t="s">
        <v>1285</v>
      </c>
      <c r="H1255" t="s">
        <v>191</v>
      </c>
      <c r="J1255" t="s">
        <v>191</v>
      </c>
      <c r="K1255" t="s">
        <v>1286</v>
      </c>
      <c r="L1255" t="s">
        <v>1287</v>
      </c>
      <c r="M1255" t="s">
        <v>1288</v>
      </c>
      <c r="N1255">
        <v>14</v>
      </c>
      <c r="O1255" t="s">
        <v>749</v>
      </c>
      <c r="P1255" t="s">
        <v>2546</v>
      </c>
    </row>
    <row r="1256" spans="1:16" x14ac:dyDescent="0.25">
      <c r="A1256" t="s">
        <v>1013</v>
      </c>
      <c r="B1256">
        <v>203</v>
      </c>
      <c r="C1256" t="s">
        <v>1283</v>
      </c>
      <c r="D1256">
        <v>14</v>
      </c>
      <c r="E1256" t="s">
        <v>1284</v>
      </c>
      <c r="F1256">
        <v>89</v>
      </c>
      <c r="G1256" t="s">
        <v>1285</v>
      </c>
      <c r="H1256" t="s">
        <v>191</v>
      </c>
      <c r="J1256" t="s">
        <v>191</v>
      </c>
      <c r="K1256" t="s">
        <v>1286</v>
      </c>
      <c r="L1256" t="s">
        <v>1287</v>
      </c>
      <c r="M1256" t="s">
        <v>1288</v>
      </c>
      <c r="N1256">
        <v>14</v>
      </c>
      <c r="O1256" t="s">
        <v>749</v>
      </c>
      <c r="P1256" t="s">
        <v>2547</v>
      </c>
    </row>
    <row r="1257" spans="1:16" x14ac:dyDescent="0.25">
      <c r="A1257" t="s">
        <v>1013</v>
      </c>
      <c r="B1257">
        <v>204</v>
      </c>
      <c r="C1257" t="s">
        <v>1283</v>
      </c>
      <c r="D1257">
        <v>14</v>
      </c>
      <c r="E1257" t="s">
        <v>1284</v>
      </c>
      <c r="F1257">
        <v>81</v>
      </c>
      <c r="G1257" t="s">
        <v>1285</v>
      </c>
      <c r="H1257" t="s">
        <v>191</v>
      </c>
      <c r="J1257" t="s">
        <v>191</v>
      </c>
      <c r="K1257" t="s">
        <v>1286</v>
      </c>
      <c r="L1257" t="s">
        <v>1287</v>
      </c>
      <c r="M1257" t="s">
        <v>1288</v>
      </c>
      <c r="N1257">
        <v>14</v>
      </c>
      <c r="O1257" t="s">
        <v>749</v>
      </c>
      <c r="P1257" t="s">
        <v>2548</v>
      </c>
    </row>
    <row r="1258" spans="1:16" x14ac:dyDescent="0.25">
      <c r="A1258" t="s">
        <v>1013</v>
      </c>
      <c r="B1258">
        <v>205</v>
      </c>
      <c r="C1258" t="s">
        <v>1283</v>
      </c>
      <c r="D1258">
        <v>14</v>
      </c>
      <c r="E1258" t="s">
        <v>1284</v>
      </c>
      <c r="F1258">
        <v>86</v>
      </c>
      <c r="G1258" t="s">
        <v>1285</v>
      </c>
      <c r="H1258" t="s">
        <v>191</v>
      </c>
      <c r="J1258" t="s">
        <v>191</v>
      </c>
      <c r="K1258" t="s">
        <v>1286</v>
      </c>
      <c r="L1258" t="s">
        <v>1287</v>
      </c>
      <c r="M1258" t="s">
        <v>1288</v>
      </c>
      <c r="N1258">
        <v>14</v>
      </c>
      <c r="O1258" t="s">
        <v>749</v>
      </c>
      <c r="P1258" t="s">
        <v>2549</v>
      </c>
    </row>
    <row r="1259" spans="1:16" x14ac:dyDescent="0.25">
      <c r="A1259" t="s">
        <v>1013</v>
      </c>
      <c r="B1259">
        <v>206</v>
      </c>
      <c r="C1259" t="s">
        <v>1283</v>
      </c>
      <c r="D1259">
        <v>14</v>
      </c>
      <c r="E1259" t="s">
        <v>1284</v>
      </c>
      <c r="F1259">
        <v>82</v>
      </c>
      <c r="G1259" t="s">
        <v>1285</v>
      </c>
      <c r="H1259" t="s">
        <v>191</v>
      </c>
      <c r="J1259" t="s">
        <v>191</v>
      </c>
      <c r="K1259" t="s">
        <v>1286</v>
      </c>
      <c r="L1259" t="s">
        <v>1287</v>
      </c>
      <c r="M1259" t="s">
        <v>1288</v>
      </c>
      <c r="N1259">
        <v>14</v>
      </c>
      <c r="O1259" t="s">
        <v>749</v>
      </c>
      <c r="P1259" t="s">
        <v>2550</v>
      </c>
    </row>
    <row r="1260" spans="1:16" x14ac:dyDescent="0.25">
      <c r="A1260" t="s">
        <v>1013</v>
      </c>
      <c r="B1260">
        <v>207</v>
      </c>
      <c r="C1260" t="s">
        <v>1283</v>
      </c>
      <c r="D1260">
        <v>14</v>
      </c>
      <c r="E1260" t="s">
        <v>1284</v>
      </c>
      <c r="F1260">
        <v>83</v>
      </c>
      <c r="G1260" t="s">
        <v>1285</v>
      </c>
      <c r="H1260" t="s">
        <v>191</v>
      </c>
      <c r="J1260" t="s">
        <v>191</v>
      </c>
      <c r="K1260" t="s">
        <v>1286</v>
      </c>
      <c r="L1260" t="s">
        <v>1287</v>
      </c>
      <c r="M1260" t="s">
        <v>1288</v>
      </c>
      <c r="N1260">
        <v>14</v>
      </c>
      <c r="O1260" t="s">
        <v>749</v>
      </c>
      <c r="P1260" t="s">
        <v>2551</v>
      </c>
    </row>
    <row r="1261" spans="1:16" x14ac:dyDescent="0.25">
      <c r="A1261" t="s">
        <v>1013</v>
      </c>
      <c r="B1261">
        <v>208</v>
      </c>
      <c r="C1261" t="s">
        <v>1283</v>
      </c>
      <c r="D1261">
        <v>14</v>
      </c>
      <c r="E1261" t="s">
        <v>1284</v>
      </c>
      <c r="F1261">
        <v>82</v>
      </c>
      <c r="G1261" t="s">
        <v>1285</v>
      </c>
      <c r="H1261" t="s">
        <v>191</v>
      </c>
      <c r="J1261" t="s">
        <v>191</v>
      </c>
      <c r="K1261" t="s">
        <v>1286</v>
      </c>
      <c r="L1261" t="s">
        <v>1287</v>
      </c>
      <c r="M1261" t="s">
        <v>1288</v>
      </c>
      <c r="N1261">
        <v>14</v>
      </c>
      <c r="O1261" t="s">
        <v>749</v>
      </c>
      <c r="P1261" t="s">
        <v>2552</v>
      </c>
    </row>
    <row r="1262" spans="1:16" x14ac:dyDescent="0.25">
      <c r="A1262" t="s">
        <v>1013</v>
      </c>
      <c r="B1262">
        <v>209</v>
      </c>
      <c r="C1262" t="s">
        <v>1283</v>
      </c>
      <c r="D1262">
        <v>14</v>
      </c>
      <c r="E1262" t="s">
        <v>1284</v>
      </c>
      <c r="F1262">
        <v>88</v>
      </c>
      <c r="G1262" t="s">
        <v>1285</v>
      </c>
      <c r="H1262" t="s">
        <v>191</v>
      </c>
      <c r="J1262" t="s">
        <v>191</v>
      </c>
      <c r="K1262" t="s">
        <v>1286</v>
      </c>
      <c r="L1262" t="s">
        <v>1287</v>
      </c>
      <c r="M1262" t="s">
        <v>1288</v>
      </c>
      <c r="N1262">
        <v>14</v>
      </c>
      <c r="O1262" t="s">
        <v>749</v>
      </c>
      <c r="P1262" t="s">
        <v>2553</v>
      </c>
    </row>
    <row r="1263" spans="1:16" x14ac:dyDescent="0.25">
      <c r="A1263" t="s">
        <v>1013</v>
      </c>
      <c r="B1263">
        <v>210</v>
      </c>
      <c r="C1263" t="s">
        <v>1283</v>
      </c>
      <c r="D1263">
        <v>14</v>
      </c>
      <c r="E1263" t="s">
        <v>1284</v>
      </c>
      <c r="F1263">
        <v>82</v>
      </c>
      <c r="G1263" t="s">
        <v>1285</v>
      </c>
      <c r="H1263" t="s">
        <v>191</v>
      </c>
      <c r="J1263" t="s">
        <v>191</v>
      </c>
      <c r="K1263" t="s">
        <v>1286</v>
      </c>
      <c r="L1263" t="s">
        <v>1287</v>
      </c>
      <c r="M1263" t="s">
        <v>1288</v>
      </c>
      <c r="N1263">
        <v>14</v>
      </c>
      <c r="O1263" t="s">
        <v>749</v>
      </c>
      <c r="P1263" t="s">
        <v>2554</v>
      </c>
    </row>
    <row r="1264" spans="1:16" x14ac:dyDescent="0.25">
      <c r="A1264" t="s">
        <v>1013</v>
      </c>
      <c r="B1264">
        <v>211</v>
      </c>
      <c r="C1264" t="s">
        <v>1283</v>
      </c>
      <c r="D1264">
        <v>14</v>
      </c>
      <c r="E1264" t="s">
        <v>1284</v>
      </c>
      <c r="F1264">
        <v>81</v>
      </c>
      <c r="G1264" t="s">
        <v>1285</v>
      </c>
      <c r="H1264" t="s">
        <v>191</v>
      </c>
      <c r="J1264" t="s">
        <v>191</v>
      </c>
      <c r="K1264" t="s">
        <v>1286</v>
      </c>
      <c r="L1264" t="s">
        <v>1287</v>
      </c>
      <c r="M1264" t="s">
        <v>1288</v>
      </c>
      <c r="N1264">
        <v>14</v>
      </c>
      <c r="O1264" t="s">
        <v>749</v>
      </c>
      <c r="P1264" t="s">
        <v>2555</v>
      </c>
    </row>
    <row r="1265" spans="1:16" x14ac:dyDescent="0.25">
      <c r="A1265" t="s">
        <v>1013</v>
      </c>
      <c r="B1265">
        <v>212</v>
      </c>
      <c r="C1265" t="s">
        <v>1283</v>
      </c>
      <c r="D1265">
        <v>14</v>
      </c>
      <c r="E1265" t="s">
        <v>1284</v>
      </c>
      <c r="F1265">
        <v>83</v>
      </c>
      <c r="G1265" t="s">
        <v>1285</v>
      </c>
      <c r="H1265" t="s">
        <v>191</v>
      </c>
      <c r="J1265" t="s">
        <v>191</v>
      </c>
      <c r="K1265" t="s">
        <v>1286</v>
      </c>
      <c r="L1265" t="s">
        <v>1287</v>
      </c>
      <c r="M1265" t="s">
        <v>1288</v>
      </c>
      <c r="N1265">
        <v>14</v>
      </c>
      <c r="O1265" t="s">
        <v>749</v>
      </c>
      <c r="P1265" t="s">
        <v>2556</v>
      </c>
    </row>
    <row r="1266" spans="1:16" x14ac:dyDescent="0.25">
      <c r="A1266" t="s">
        <v>1013</v>
      </c>
      <c r="B1266">
        <v>213</v>
      </c>
      <c r="C1266" t="s">
        <v>1283</v>
      </c>
      <c r="D1266">
        <v>14</v>
      </c>
      <c r="E1266" t="s">
        <v>1284</v>
      </c>
      <c r="F1266">
        <v>83</v>
      </c>
      <c r="G1266" t="s">
        <v>1285</v>
      </c>
      <c r="H1266" t="s">
        <v>191</v>
      </c>
      <c r="J1266" t="s">
        <v>191</v>
      </c>
      <c r="K1266" t="s">
        <v>1286</v>
      </c>
      <c r="L1266" t="s">
        <v>1287</v>
      </c>
      <c r="M1266" t="s">
        <v>1288</v>
      </c>
      <c r="N1266">
        <v>14</v>
      </c>
      <c r="O1266" t="s">
        <v>749</v>
      </c>
      <c r="P1266" t="s">
        <v>2557</v>
      </c>
    </row>
    <row r="1267" spans="1:16" x14ac:dyDescent="0.25">
      <c r="A1267" t="s">
        <v>1013</v>
      </c>
      <c r="B1267">
        <v>214</v>
      </c>
      <c r="C1267" t="s">
        <v>1283</v>
      </c>
      <c r="D1267">
        <v>14</v>
      </c>
      <c r="E1267" t="s">
        <v>1284</v>
      </c>
      <c r="F1267">
        <v>86</v>
      </c>
      <c r="G1267" t="s">
        <v>1285</v>
      </c>
      <c r="H1267" t="s">
        <v>191</v>
      </c>
      <c r="J1267" t="s">
        <v>191</v>
      </c>
      <c r="K1267" t="s">
        <v>1286</v>
      </c>
      <c r="L1267" t="s">
        <v>1287</v>
      </c>
      <c r="M1267" t="s">
        <v>1288</v>
      </c>
      <c r="N1267">
        <v>14</v>
      </c>
      <c r="O1267" t="s">
        <v>749</v>
      </c>
      <c r="P1267" t="s">
        <v>2558</v>
      </c>
    </row>
    <row r="1268" spans="1:16" x14ac:dyDescent="0.25">
      <c r="A1268" t="s">
        <v>1013</v>
      </c>
      <c r="B1268">
        <v>215</v>
      </c>
      <c r="C1268" t="s">
        <v>1283</v>
      </c>
      <c r="D1268">
        <v>14</v>
      </c>
      <c r="E1268" t="s">
        <v>1284</v>
      </c>
      <c r="F1268">
        <v>81</v>
      </c>
      <c r="G1268" t="s">
        <v>1285</v>
      </c>
      <c r="H1268" t="s">
        <v>191</v>
      </c>
      <c r="J1268" t="s">
        <v>191</v>
      </c>
      <c r="K1268" t="s">
        <v>1286</v>
      </c>
      <c r="L1268" t="s">
        <v>1287</v>
      </c>
      <c r="M1268" t="s">
        <v>1288</v>
      </c>
      <c r="N1268">
        <v>14</v>
      </c>
      <c r="O1268" t="s">
        <v>749</v>
      </c>
      <c r="P1268" t="s">
        <v>2559</v>
      </c>
    </row>
    <row r="1269" spans="1:16" x14ac:dyDescent="0.25">
      <c r="A1269" t="s">
        <v>1013</v>
      </c>
      <c r="B1269">
        <v>216</v>
      </c>
      <c r="C1269" t="s">
        <v>1283</v>
      </c>
      <c r="D1269">
        <v>14</v>
      </c>
      <c r="E1269" t="s">
        <v>1284</v>
      </c>
      <c r="F1269">
        <v>83</v>
      </c>
      <c r="G1269" t="s">
        <v>1285</v>
      </c>
      <c r="H1269" t="s">
        <v>191</v>
      </c>
      <c r="J1269" t="s">
        <v>191</v>
      </c>
      <c r="K1269" t="s">
        <v>1286</v>
      </c>
      <c r="L1269" t="s">
        <v>1287</v>
      </c>
      <c r="M1269" t="s">
        <v>1288</v>
      </c>
      <c r="N1269">
        <v>14</v>
      </c>
      <c r="O1269" t="s">
        <v>749</v>
      </c>
      <c r="P1269" t="s">
        <v>2560</v>
      </c>
    </row>
    <row r="1270" spans="1:16" x14ac:dyDescent="0.25">
      <c r="A1270" t="s">
        <v>1013</v>
      </c>
      <c r="B1270">
        <v>217</v>
      </c>
      <c r="C1270" t="s">
        <v>1283</v>
      </c>
      <c r="D1270">
        <v>14</v>
      </c>
      <c r="E1270" t="s">
        <v>1284</v>
      </c>
      <c r="F1270">
        <v>81</v>
      </c>
      <c r="G1270" t="s">
        <v>1285</v>
      </c>
      <c r="H1270" t="s">
        <v>191</v>
      </c>
      <c r="J1270" t="s">
        <v>191</v>
      </c>
      <c r="K1270" t="s">
        <v>1286</v>
      </c>
      <c r="L1270" t="s">
        <v>1287</v>
      </c>
      <c r="M1270" t="s">
        <v>1288</v>
      </c>
      <c r="N1270">
        <v>14</v>
      </c>
      <c r="O1270" t="s">
        <v>749</v>
      </c>
      <c r="P1270" t="s">
        <v>2561</v>
      </c>
    </row>
    <row r="1271" spans="1:16" x14ac:dyDescent="0.25">
      <c r="A1271" t="s">
        <v>1013</v>
      </c>
      <c r="B1271">
        <v>218</v>
      </c>
      <c r="C1271" t="s">
        <v>1283</v>
      </c>
      <c r="D1271">
        <v>14</v>
      </c>
      <c r="E1271" t="s">
        <v>1284</v>
      </c>
      <c r="F1271">
        <v>80</v>
      </c>
      <c r="G1271" t="s">
        <v>1285</v>
      </c>
      <c r="H1271" t="s">
        <v>191</v>
      </c>
      <c r="J1271" t="s">
        <v>191</v>
      </c>
      <c r="K1271" t="s">
        <v>1286</v>
      </c>
      <c r="L1271" t="s">
        <v>1287</v>
      </c>
      <c r="M1271" t="s">
        <v>1288</v>
      </c>
      <c r="N1271">
        <v>14</v>
      </c>
      <c r="O1271" t="s">
        <v>749</v>
      </c>
      <c r="P1271" t="s">
        <v>2562</v>
      </c>
    </row>
    <row r="1272" spans="1:16" x14ac:dyDescent="0.25">
      <c r="A1272" t="s">
        <v>1013</v>
      </c>
      <c r="B1272">
        <v>219</v>
      </c>
      <c r="C1272" t="s">
        <v>1283</v>
      </c>
      <c r="D1272">
        <v>14</v>
      </c>
      <c r="E1272" t="s">
        <v>1284</v>
      </c>
      <c r="F1272">
        <v>83</v>
      </c>
      <c r="G1272" t="s">
        <v>1285</v>
      </c>
      <c r="H1272" t="s">
        <v>191</v>
      </c>
      <c r="J1272" t="s">
        <v>191</v>
      </c>
      <c r="K1272" t="s">
        <v>1286</v>
      </c>
      <c r="L1272" t="s">
        <v>1287</v>
      </c>
      <c r="M1272" t="s">
        <v>1288</v>
      </c>
      <c r="N1272">
        <v>14</v>
      </c>
      <c r="O1272" t="s">
        <v>749</v>
      </c>
      <c r="P1272" t="s">
        <v>2563</v>
      </c>
    </row>
    <row r="1273" spans="1:16" x14ac:dyDescent="0.25">
      <c r="A1273" t="s">
        <v>1013</v>
      </c>
      <c r="B1273">
        <v>220</v>
      </c>
      <c r="C1273" t="s">
        <v>1283</v>
      </c>
      <c r="D1273">
        <v>14</v>
      </c>
      <c r="E1273" t="s">
        <v>1284</v>
      </c>
      <c r="F1273">
        <v>80</v>
      </c>
      <c r="G1273" t="s">
        <v>1285</v>
      </c>
      <c r="H1273" t="s">
        <v>191</v>
      </c>
      <c r="J1273" t="s">
        <v>191</v>
      </c>
      <c r="K1273" t="s">
        <v>1286</v>
      </c>
      <c r="L1273" t="s">
        <v>1287</v>
      </c>
      <c r="M1273" t="s">
        <v>1288</v>
      </c>
      <c r="N1273">
        <v>14</v>
      </c>
      <c r="O1273" t="s">
        <v>749</v>
      </c>
      <c r="P1273" t="s">
        <v>2564</v>
      </c>
    </row>
    <row r="1274" spans="1:16" x14ac:dyDescent="0.25">
      <c r="A1274" t="s">
        <v>1013</v>
      </c>
      <c r="B1274">
        <v>221</v>
      </c>
      <c r="C1274" t="s">
        <v>1283</v>
      </c>
      <c r="D1274">
        <v>14</v>
      </c>
      <c r="E1274" t="s">
        <v>1284</v>
      </c>
      <c r="F1274">
        <v>82</v>
      </c>
      <c r="G1274" t="s">
        <v>1285</v>
      </c>
      <c r="H1274" t="s">
        <v>191</v>
      </c>
      <c r="J1274" t="s">
        <v>191</v>
      </c>
      <c r="K1274" t="s">
        <v>1286</v>
      </c>
      <c r="L1274" t="s">
        <v>1287</v>
      </c>
      <c r="M1274" t="s">
        <v>1288</v>
      </c>
      <c r="N1274">
        <v>14</v>
      </c>
      <c r="O1274" t="s">
        <v>749</v>
      </c>
      <c r="P1274" t="s">
        <v>2565</v>
      </c>
    </row>
    <row r="1275" spans="1:16" x14ac:dyDescent="0.25">
      <c r="A1275" t="s">
        <v>1013</v>
      </c>
      <c r="B1275">
        <v>222</v>
      </c>
      <c r="C1275" t="s">
        <v>1283</v>
      </c>
      <c r="D1275">
        <v>14</v>
      </c>
      <c r="E1275" t="s">
        <v>1284</v>
      </c>
      <c r="F1275">
        <v>82</v>
      </c>
      <c r="G1275" t="s">
        <v>1285</v>
      </c>
      <c r="H1275" t="s">
        <v>191</v>
      </c>
      <c r="J1275" t="s">
        <v>191</v>
      </c>
      <c r="K1275" t="s">
        <v>1286</v>
      </c>
      <c r="L1275" t="s">
        <v>1287</v>
      </c>
      <c r="M1275" t="s">
        <v>1288</v>
      </c>
      <c r="N1275">
        <v>14</v>
      </c>
      <c r="O1275" t="s">
        <v>749</v>
      </c>
      <c r="P1275" t="s">
        <v>2566</v>
      </c>
    </row>
    <row r="1276" spans="1:16" x14ac:dyDescent="0.25">
      <c r="A1276" t="s">
        <v>1013</v>
      </c>
      <c r="B1276">
        <v>223</v>
      </c>
      <c r="C1276" t="s">
        <v>1283</v>
      </c>
      <c r="D1276">
        <v>14</v>
      </c>
      <c r="E1276" t="s">
        <v>1284</v>
      </c>
      <c r="F1276">
        <v>80</v>
      </c>
      <c r="G1276" t="s">
        <v>1285</v>
      </c>
      <c r="H1276" t="s">
        <v>191</v>
      </c>
      <c r="J1276" t="s">
        <v>191</v>
      </c>
      <c r="K1276" t="s">
        <v>1286</v>
      </c>
      <c r="L1276" t="s">
        <v>1287</v>
      </c>
      <c r="M1276" t="s">
        <v>1288</v>
      </c>
      <c r="N1276">
        <v>14</v>
      </c>
      <c r="O1276" t="s">
        <v>749</v>
      </c>
      <c r="P1276" t="s">
        <v>2567</v>
      </c>
    </row>
    <row r="1277" spans="1:16" x14ac:dyDescent="0.25">
      <c r="A1277" t="s">
        <v>1013</v>
      </c>
      <c r="B1277">
        <v>224</v>
      </c>
      <c r="C1277" t="s">
        <v>1283</v>
      </c>
      <c r="D1277">
        <v>14</v>
      </c>
      <c r="E1277" t="s">
        <v>1284</v>
      </c>
      <c r="F1277">
        <v>83</v>
      </c>
      <c r="G1277" t="s">
        <v>1285</v>
      </c>
      <c r="H1277" t="s">
        <v>191</v>
      </c>
      <c r="J1277" t="s">
        <v>191</v>
      </c>
      <c r="K1277" t="s">
        <v>1286</v>
      </c>
      <c r="L1277" t="s">
        <v>1287</v>
      </c>
      <c r="M1277" t="s">
        <v>1288</v>
      </c>
      <c r="N1277">
        <v>14</v>
      </c>
      <c r="O1277" t="s">
        <v>749</v>
      </c>
      <c r="P1277" t="s">
        <v>2568</v>
      </c>
    </row>
    <row r="1278" spans="1:16" x14ac:dyDescent="0.25">
      <c r="A1278" t="s">
        <v>1013</v>
      </c>
      <c r="B1278">
        <v>225</v>
      </c>
      <c r="C1278" t="s">
        <v>1283</v>
      </c>
      <c r="D1278">
        <v>14</v>
      </c>
      <c r="E1278" t="s">
        <v>1284</v>
      </c>
      <c r="F1278">
        <v>84</v>
      </c>
      <c r="G1278" t="s">
        <v>1285</v>
      </c>
      <c r="H1278" t="s">
        <v>191</v>
      </c>
      <c r="J1278" t="s">
        <v>191</v>
      </c>
      <c r="K1278" t="s">
        <v>1286</v>
      </c>
      <c r="L1278" t="s">
        <v>1287</v>
      </c>
      <c r="M1278" t="s">
        <v>1288</v>
      </c>
      <c r="N1278">
        <v>14</v>
      </c>
      <c r="O1278" t="s">
        <v>749</v>
      </c>
      <c r="P1278" t="s">
        <v>2569</v>
      </c>
    </row>
    <row r="1279" spans="1:16" x14ac:dyDescent="0.25">
      <c r="A1279" t="s">
        <v>1013</v>
      </c>
      <c r="B1279">
        <v>226</v>
      </c>
      <c r="C1279" t="s">
        <v>1283</v>
      </c>
      <c r="D1279">
        <v>14</v>
      </c>
      <c r="E1279" t="s">
        <v>1284</v>
      </c>
      <c r="F1279">
        <v>82</v>
      </c>
      <c r="G1279" t="s">
        <v>1285</v>
      </c>
      <c r="H1279" t="s">
        <v>191</v>
      </c>
      <c r="J1279" t="s">
        <v>191</v>
      </c>
      <c r="K1279" t="s">
        <v>1286</v>
      </c>
      <c r="L1279" t="s">
        <v>1287</v>
      </c>
      <c r="M1279" t="s">
        <v>1288</v>
      </c>
      <c r="N1279">
        <v>14</v>
      </c>
      <c r="O1279" t="s">
        <v>749</v>
      </c>
      <c r="P1279" t="s">
        <v>2570</v>
      </c>
    </row>
    <row r="1280" spans="1:16" x14ac:dyDescent="0.25">
      <c r="A1280" t="s">
        <v>1013</v>
      </c>
      <c r="B1280">
        <v>227</v>
      </c>
      <c r="C1280" t="s">
        <v>1283</v>
      </c>
      <c r="D1280">
        <v>14</v>
      </c>
      <c r="E1280" t="s">
        <v>1284</v>
      </c>
      <c r="F1280">
        <v>85</v>
      </c>
      <c r="G1280" t="s">
        <v>1285</v>
      </c>
      <c r="H1280" t="s">
        <v>191</v>
      </c>
      <c r="J1280" t="s">
        <v>191</v>
      </c>
      <c r="K1280" t="s">
        <v>1286</v>
      </c>
      <c r="L1280" t="s">
        <v>1287</v>
      </c>
      <c r="M1280" t="s">
        <v>1288</v>
      </c>
      <c r="N1280">
        <v>14</v>
      </c>
      <c r="O1280" t="s">
        <v>749</v>
      </c>
      <c r="P1280" t="s">
        <v>2571</v>
      </c>
    </row>
    <row r="1281" spans="1:16" x14ac:dyDescent="0.25">
      <c r="A1281" t="s">
        <v>1013</v>
      </c>
      <c r="B1281">
        <v>228</v>
      </c>
      <c r="C1281" t="s">
        <v>1283</v>
      </c>
      <c r="D1281">
        <v>14</v>
      </c>
      <c r="E1281" t="s">
        <v>1284</v>
      </c>
      <c r="F1281">
        <v>80</v>
      </c>
      <c r="G1281" t="s">
        <v>1285</v>
      </c>
      <c r="H1281" t="s">
        <v>191</v>
      </c>
      <c r="J1281" t="s">
        <v>191</v>
      </c>
      <c r="K1281" t="s">
        <v>1286</v>
      </c>
      <c r="L1281" t="s">
        <v>1287</v>
      </c>
      <c r="M1281" t="s">
        <v>1288</v>
      </c>
      <c r="N1281">
        <v>14</v>
      </c>
      <c r="O1281" t="s">
        <v>749</v>
      </c>
      <c r="P1281" t="s">
        <v>2572</v>
      </c>
    </row>
    <row r="1282" spans="1:16" x14ac:dyDescent="0.25">
      <c r="A1282" t="s">
        <v>1013</v>
      </c>
      <c r="B1282">
        <v>229</v>
      </c>
      <c r="C1282" t="s">
        <v>1283</v>
      </c>
      <c r="D1282">
        <v>14</v>
      </c>
      <c r="E1282" t="s">
        <v>1284</v>
      </c>
      <c r="F1282">
        <v>80</v>
      </c>
      <c r="G1282" t="s">
        <v>1285</v>
      </c>
      <c r="H1282" t="s">
        <v>191</v>
      </c>
      <c r="J1282" t="s">
        <v>191</v>
      </c>
      <c r="K1282" t="s">
        <v>1286</v>
      </c>
      <c r="L1282" t="s">
        <v>1287</v>
      </c>
      <c r="M1282" t="s">
        <v>1288</v>
      </c>
      <c r="N1282">
        <v>14</v>
      </c>
      <c r="O1282" t="s">
        <v>749</v>
      </c>
      <c r="P1282" t="s">
        <v>2573</v>
      </c>
    </row>
    <row r="1283" spans="1:16" x14ac:dyDescent="0.25">
      <c r="A1283" t="s">
        <v>1013</v>
      </c>
      <c r="B1283">
        <v>230</v>
      </c>
      <c r="C1283" t="s">
        <v>1283</v>
      </c>
      <c r="D1283">
        <v>14</v>
      </c>
      <c r="E1283" t="s">
        <v>1284</v>
      </c>
      <c r="F1283">
        <v>83</v>
      </c>
      <c r="G1283" t="s">
        <v>1285</v>
      </c>
      <c r="H1283" t="s">
        <v>191</v>
      </c>
      <c r="J1283" t="s">
        <v>191</v>
      </c>
      <c r="K1283" t="s">
        <v>1286</v>
      </c>
      <c r="L1283" t="s">
        <v>1287</v>
      </c>
      <c r="M1283" t="s">
        <v>1288</v>
      </c>
      <c r="N1283">
        <v>14</v>
      </c>
      <c r="O1283" t="s">
        <v>749</v>
      </c>
      <c r="P1283" t="s">
        <v>2574</v>
      </c>
    </row>
    <row r="1284" spans="1:16" x14ac:dyDescent="0.25">
      <c r="A1284" t="s">
        <v>1013</v>
      </c>
      <c r="B1284">
        <v>231</v>
      </c>
      <c r="C1284" t="s">
        <v>1283</v>
      </c>
      <c r="D1284">
        <v>14</v>
      </c>
      <c r="E1284" t="s">
        <v>1284</v>
      </c>
      <c r="F1284">
        <v>82</v>
      </c>
      <c r="G1284" t="s">
        <v>1285</v>
      </c>
      <c r="H1284" t="s">
        <v>191</v>
      </c>
      <c r="J1284" t="s">
        <v>191</v>
      </c>
      <c r="K1284" t="s">
        <v>1286</v>
      </c>
      <c r="L1284" t="s">
        <v>1287</v>
      </c>
      <c r="M1284" t="s">
        <v>1288</v>
      </c>
      <c r="N1284">
        <v>14</v>
      </c>
      <c r="O1284" t="s">
        <v>749</v>
      </c>
      <c r="P1284" t="s">
        <v>2575</v>
      </c>
    </row>
    <row r="1285" spans="1:16" x14ac:dyDescent="0.25">
      <c r="A1285" t="s">
        <v>1013</v>
      </c>
      <c r="B1285">
        <v>232</v>
      </c>
      <c r="C1285" t="s">
        <v>1283</v>
      </c>
      <c r="D1285">
        <v>14</v>
      </c>
      <c r="E1285" t="s">
        <v>1284</v>
      </c>
      <c r="F1285">
        <v>86</v>
      </c>
      <c r="G1285" t="s">
        <v>1285</v>
      </c>
      <c r="H1285" t="s">
        <v>191</v>
      </c>
      <c r="J1285" t="s">
        <v>191</v>
      </c>
      <c r="K1285" t="s">
        <v>1286</v>
      </c>
      <c r="L1285" t="s">
        <v>1287</v>
      </c>
      <c r="M1285" t="s">
        <v>1288</v>
      </c>
      <c r="N1285">
        <v>14</v>
      </c>
      <c r="O1285" t="s">
        <v>749</v>
      </c>
      <c r="P1285" t="s">
        <v>2576</v>
      </c>
    </row>
    <row r="1286" spans="1:16" x14ac:dyDescent="0.25">
      <c r="A1286" t="s">
        <v>1013</v>
      </c>
      <c r="B1286">
        <v>233</v>
      </c>
      <c r="C1286" t="s">
        <v>1283</v>
      </c>
      <c r="D1286">
        <v>14</v>
      </c>
      <c r="E1286" t="s">
        <v>1284</v>
      </c>
      <c r="F1286">
        <v>86</v>
      </c>
      <c r="G1286" t="s">
        <v>1285</v>
      </c>
      <c r="H1286" t="s">
        <v>191</v>
      </c>
      <c r="J1286" t="s">
        <v>191</v>
      </c>
      <c r="K1286" t="s">
        <v>1286</v>
      </c>
      <c r="L1286" t="s">
        <v>1287</v>
      </c>
      <c r="M1286" t="s">
        <v>1288</v>
      </c>
      <c r="N1286">
        <v>14</v>
      </c>
      <c r="O1286" t="s">
        <v>749</v>
      </c>
      <c r="P1286" t="s">
        <v>2577</v>
      </c>
    </row>
    <row r="1287" spans="1:16" x14ac:dyDescent="0.25">
      <c r="A1287" t="s">
        <v>1013</v>
      </c>
      <c r="B1287">
        <v>234</v>
      </c>
      <c r="C1287" t="s">
        <v>1283</v>
      </c>
      <c r="D1287">
        <v>14</v>
      </c>
      <c r="E1287" t="s">
        <v>1284</v>
      </c>
      <c r="F1287">
        <v>81</v>
      </c>
      <c r="G1287" t="s">
        <v>1285</v>
      </c>
      <c r="H1287" t="s">
        <v>191</v>
      </c>
      <c r="J1287" t="s">
        <v>191</v>
      </c>
      <c r="K1287" t="s">
        <v>1286</v>
      </c>
      <c r="L1287" t="s">
        <v>1287</v>
      </c>
      <c r="M1287" t="s">
        <v>1288</v>
      </c>
      <c r="N1287">
        <v>14</v>
      </c>
      <c r="O1287" t="s">
        <v>749</v>
      </c>
      <c r="P1287" t="s">
        <v>2578</v>
      </c>
    </row>
    <row r="1288" spans="1:16" x14ac:dyDescent="0.25">
      <c r="A1288" t="s">
        <v>1013</v>
      </c>
      <c r="B1288">
        <v>235</v>
      </c>
      <c r="C1288" t="s">
        <v>1283</v>
      </c>
      <c r="D1288">
        <v>14</v>
      </c>
      <c r="E1288" t="s">
        <v>1284</v>
      </c>
      <c r="F1288">
        <v>80</v>
      </c>
      <c r="G1288" t="s">
        <v>1285</v>
      </c>
      <c r="H1288" t="s">
        <v>191</v>
      </c>
      <c r="J1288" t="s">
        <v>191</v>
      </c>
      <c r="K1288" t="s">
        <v>1286</v>
      </c>
      <c r="L1288" t="s">
        <v>1287</v>
      </c>
      <c r="M1288" t="s">
        <v>1288</v>
      </c>
      <c r="N1288">
        <v>14</v>
      </c>
      <c r="O1288" t="s">
        <v>749</v>
      </c>
      <c r="P1288" t="s">
        <v>2579</v>
      </c>
    </row>
    <row r="1289" spans="1:16" x14ac:dyDescent="0.25">
      <c r="A1289" t="s">
        <v>1013</v>
      </c>
      <c r="B1289">
        <v>236</v>
      </c>
      <c r="C1289" t="s">
        <v>1283</v>
      </c>
      <c r="D1289">
        <v>14</v>
      </c>
      <c r="E1289" t="s">
        <v>1284</v>
      </c>
      <c r="F1289">
        <v>80</v>
      </c>
      <c r="G1289" t="s">
        <v>1285</v>
      </c>
      <c r="H1289" t="s">
        <v>191</v>
      </c>
      <c r="J1289" t="s">
        <v>191</v>
      </c>
      <c r="K1289" t="s">
        <v>1286</v>
      </c>
      <c r="L1289" t="s">
        <v>1287</v>
      </c>
      <c r="M1289" t="s">
        <v>1288</v>
      </c>
      <c r="N1289">
        <v>14</v>
      </c>
      <c r="O1289" t="s">
        <v>749</v>
      </c>
      <c r="P1289" t="s">
        <v>2580</v>
      </c>
    </row>
    <row r="1290" spans="1:16" x14ac:dyDescent="0.25">
      <c r="A1290" t="s">
        <v>1013</v>
      </c>
      <c r="B1290">
        <v>237</v>
      </c>
      <c r="C1290" t="s">
        <v>1283</v>
      </c>
      <c r="D1290">
        <v>14</v>
      </c>
      <c r="E1290" t="s">
        <v>1284</v>
      </c>
      <c r="F1290">
        <v>80</v>
      </c>
      <c r="G1290" t="s">
        <v>1285</v>
      </c>
      <c r="H1290" t="s">
        <v>191</v>
      </c>
      <c r="J1290" t="s">
        <v>191</v>
      </c>
      <c r="K1290" t="s">
        <v>1286</v>
      </c>
      <c r="L1290" t="s">
        <v>1287</v>
      </c>
      <c r="M1290" t="s">
        <v>1288</v>
      </c>
      <c r="N1290">
        <v>14</v>
      </c>
      <c r="O1290" t="s">
        <v>749</v>
      </c>
      <c r="P1290" t="s">
        <v>2581</v>
      </c>
    </row>
    <row r="1291" spans="1:16" x14ac:dyDescent="0.25">
      <c r="A1291" t="s">
        <v>1013</v>
      </c>
      <c r="B1291">
        <v>238</v>
      </c>
      <c r="C1291" t="s">
        <v>1283</v>
      </c>
      <c r="D1291">
        <v>14</v>
      </c>
      <c r="E1291" t="s">
        <v>1284</v>
      </c>
      <c r="F1291">
        <v>80</v>
      </c>
      <c r="G1291" t="s">
        <v>1285</v>
      </c>
      <c r="H1291" t="s">
        <v>191</v>
      </c>
      <c r="J1291" t="s">
        <v>191</v>
      </c>
      <c r="K1291" t="s">
        <v>1286</v>
      </c>
      <c r="L1291" t="s">
        <v>1287</v>
      </c>
      <c r="M1291" t="s">
        <v>1288</v>
      </c>
      <c r="N1291">
        <v>14</v>
      </c>
      <c r="O1291" t="s">
        <v>749</v>
      </c>
      <c r="P1291" t="s">
        <v>2582</v>
      </c>
    </row>
    <row r="1292" spans="1:16" x14ac:dyDescent="0.25">
      <c r="A1292" t="s">
        <v>1013</v>
      </c>
      <c r="B1292">
        <v>239</v>
      </c>
      <c r="C1292" t="s">
        <v>1283</v>
      </c>
      <c r="D1292">
        <v>14</v>
      </c>
      <c r="E1292" t="s">
        <v>1284</v>
      </c>
      <c r="F1292">
        <v>85</v>
      </c>
      <c r="G1292" t="s">
        <v>1285</v>
      </c>
      <c r="H1292" t="s">
        <v>191</v>
      </c>
      <c r="J1292" t="s">
        <v>191</v>
      </c>
      <c r="K1292" t="s">
        <v>1286</v>
      </c>
      <c r="L1292" t="s">
        <v>1287</v>
      </c>
      <c r="M1292" t="s">
        <v>1288</v>
      </c>
      <c r="N1292">
        <v>14</v>
      </c>
      <c r="O1292" t="s">
        <v>749</v>
      </c>
      <c r="P1292" t="s">
        <v>2583</v>
      </c>
    </row>
    <row r="1293" spans="1:16" x14ac:dyDescent="0.25">
      <c r="A1293" t="s">
        <v>1013</v>
      </c>
      <c r="B1293">
        <v>240</v>
      </c>
      <c r="C1293" t="s">
        <v>1283</v>
      </c>
      <c r="D1293">
        <v>14</v>
      </c>
      <c r="E1293" t="s">
        <v>1284</v>
      </c>
      <c r="F1293">
        <v>80</v>
      </c>
      <c r="G1293" t="s">
        <v>1285</v>
      </c>
      <c r="H1293" t="s">
        <v>191</v>
      </c>
      <c r="J1293" t="s">
        <v>191</v>
      </c>
      <c r="K1293" t="s">
        <v>1286</v>
      </c>
      <c r="L1293" t="s">
        <v>1287</v>
      </c>
      <c r="M1293" t="s">
        <v>1288</v>
      </c>
      <c r="N1293">
        <v>14</v>
      </c>
      <c r="O1293" t="s">
        <v>749</v>
      </c>
      <c r="P1293" t="s">
        <v>2584</v>
      </c>
    </row>
    <row r="1294" spans="1:16" x14ac:dyDescent="0.25">
      <c r="A1294" t="s">
        <v>1013</v>
      </c>
      <c r="B1294">
        <v>241</v>
      </c>
      <c r="C1294" t="s">
        <v>1283</v>
      </c>
      <c r="D1294">
        <v>14</v>
      </c>
      <c r="E1294" t="s">
        <v>1284</v>
      </c>
      <c r="F1294">
        <v>80</v>
      </c>
      <c r="G1294" t="s">
        <v>1285</v>
      </c>
      <c r="H1294" t="s">
        <v>191</v>
      </c>
      <c r="J1294" t="s">
        <v>191</v>
      </c>
      <c r="K1294" t="s">
        <v>1286</v>
      </c>
      <c r="L1294" t="s">
        <v>1287</v>
      </c>
      <c r="M1294" t="s">
        <v>1288</v>
      </c>
      <c r="N1294">
        <v>14</v>
      </c>
      <c r="O1294" t="s">
        <v>749</v>
      </c>
      <c r="P1294" t="s">
        <v>2585</v>
      </c>
    </row>
    <row r="1295" spans="1:16" x14ac:dyDescent="0.25">
      <c r="A1295" t="s">
        <v>1013</v>
      </c>
      <c r="B1295">
        <v>242</v>
      </c>
      <c r="C1295" t="s">
        <v>1283</v>
      </c>
      <c r="D1295">
        <v>14</v>
      </c>
      <c r="E1295" t="s">
        <v>1284</v>
      </c>
      <c r="F1295">
        <v>80</v>
      </c>
      <c r="G1295" t="s">
        <v>1285</v>
      </c>
      <c r="H1295" t="s">
        <v>191</v>
      </c>
      <c r="J1295" t="s">
        <v>191</v>
      </c>
      <c r="K1295" t="s">
        <v>1286</v>
      </c>
      <c r="L1295" t="s">
        <v>1287</v>
      </c>
      <c r="M1295" t="s">
        <v>1288</v>
      </c>
      <c r="N1295">
        <v>14</v>
      </c>
      <c r="O1295" t="s">
        <v>749</v>
      </c>
      <c r="P1295" t="s">
        <v>2586</v>
      </c>
    </row>
    <row r="1296" spans="1:16" x14ac:dyDescent="0.25">
      <c r="A1296" t="s">
        <v>1013</v>
      </c>
      <c r="B1296">
        <v>243</v>
      </c>
      <c r="C1296" t="s">
        <v>1283</v>
      </c>
      <c r="D1296">
        <v>14</v>
      </c>
      <c r="E1296" t="s">
        <v>1284</v>
      </c>
      <c r="F1296">
        <v>80</v>
      </c>
      <c r="G1296" t="s">
        <v>1285</v>
      </c>
      <c r="H1296" t="s">
        <v>191</v>
      </c>
      <c r="J1296" t="s">
        <v>191</v>
      </c>
      <c r="K1296" t="s">
        <v>1286</v>
      </c>
      <c r="L1296" t="s">
        <v>1287</v>
      </c>
      <c r="M1296" t="s">
        <v>1288</v>
      </c>
      <c r="N1296">
        <v>14</v>
      </c>
      <c r="O1296" t="s">
        <v>749</v>
      </c>
      <c r="P1296" t="s">
        <v>2587</v>
      </c>
    </row>
    <row r="1297" spans="1:16" x14ac:dyDescent="0.25">
      <c r="A1297" t="s">
        <v>1013</v>
      </c>
      <c r="B1297">
        <v>244</v>
      </c>
      <c r="C1297" t="s">
        <v>1283</v>
      </c>
      <c r="D1297">
        <v>14</v>
      </c>
      <c r="E1297" t="s">
        <v>1284</v>
      </c>
      <c r="F1297">
        <v>80</v>
      </c>
      <c r="G1297" t="s">
        <v>1285</v>
      </c>
      <c r="H1297" t="s">
        <v>191</v>
      </c>
      <c r="J1297" t="s">
        <v>191</v>
      </c>
      <c r="K1297" t="s">
        <v>1286</v>
      </c>
      <c r="L1297" t="s">
        <v>1287</v>
      </c>
      <c r="M1297" t="s">
        <v>1288</v>
      </c>
      <c r="N1297">
        <v>14</v>
      </c>
      <c r="O1297" t="s">
        <v>749</v>
      </c>
      <c r="P1297" t="s">
        <v>2588</v>
      </c>
    </row>
    <row r="1298" spans="1:16" x14ac:dyDescent="0.25">
      <c r="A1298" t="s">
        <v>1013</v>
      </c>
      <c r="B1298">
        <v>245</v>
      </c>
      <c r="C1298" t="s">
        <v>1283</v>
      </c>
      <c r="D1298">
        <v>14</v>
      </c>
      <c r="E1298" t="s">
        <v>1284</v>
      </c>
      <c r="F1298">
        <v>80</v>
      </c>
      <c r="G1298" t="s">
        <v>1285</v>
      </c>
      <c r="H1298" t="s">
        <v>191</v>
      </c>
      <c r="J1298" t="s">
        <v>191</v>
      </c>
      <c r="K1298" t="s">
        <v>1286</v>
      </c>
      <c r="L1298" t="s">
        <v>1287</v>
      </c>
      <c r="M1298" t="s">
        <v>1288</v>
      </c>
      <c r="N1298">
        <v>14</v>
      </c>
      <c r="O1298" t="s">
        <v>749</v>
      </c>
      <c r="P1298" t="s">
        <v>2589</v>
      </c>
    </row>
    <row r="1299" spans="1:16" x14ac:dyDescent="0.25">
      <c r="A1299" t="s">
        <v>1013</v>
      </c>
      <c r="B1299">
        <v>246</v>
      </c>
      <c r="C1299" t="s">
        <v>1283</v>
      </c>
      <c r="D1299">
        <v>14</v>
      </c>
      <c r="E1299" t="s">
        <v>1284</v>
      </c>
      <c r="F1299">
        <v>80</v>
      </c>
      <c r="G1299" t="s">
        <v>1285</v>
      </c>
      <c r="H1299" t="s">
        <v>191</v>
      </c>
      <c r="J1299" t="s">
        <v>191</v>
      </c>
      <c r="K1299" t="s">
        <v>1286</v>
      </c>
      <c r="L1299" t="s">
        <v>1287</v>
      </c>
      <c r="M1299" t="s">
        <v>1288</v>
      </c>
      <c r="N1299">
        <v>14</v>
      </c>
      <c r="O1299" t="s">
        <v>749</v>
      </c>
      <c r="P1299" t="s">
        <v>2590</v>
      </c>
    </row>
    <row r="1300" spans="1:16" x14ac:dyDescent="0.25">
      <c r="A1300" t="s">
        <v>1013</v>
      </c>
      <c r="B1300">
        <v>247</v>
      </c>
      <c r="C1300" t="s">
        <v>1283</v>
      </c>
      <c r="D1300">
        <v>14</v>
      </c>
      <c r="E1300" t="s">
        <v>1284</v>
      </c>
      <c r="F1300">
        <v>80</v>
      </c>
      <c r="G1300" t="s">
        <v>1285</v>
      </c>
      <c r="H1300" t="s">
        <v>191</v>
      </c>
      <c r="J1300" t="s">
        <v>191</v>
      </c>
      <c r="K1300" t="s">
        <v>1286</v>
      </c>
      <c r="L1300" t="s">
        <v>1287</v>
      </c>
      <c r="M1300" t="s">
        <v>1288</v>
      </c>
      <c r="N1300">
        <v>14</v>
      </c>
      <c r="O1300" t="s">
        <v>749</v>
      </c>
      <c r="P1300" t="s">
        <v>2591</v>
      </c>
    </row>
    <row r="1301" spans="1:16" x14ac:dyDescent="0.25">
      <c r="A1301" t="s">
        <v>1013</v>
      </c>
      <c r="B1301">
        <v>248</v>
      </c>
      <c r="C1301" t="s">
        <v>1283</v>
      </c>
      <c r="D1301">
        <v>14</v>
      </c>
      <c r="E1301" t="s">
        <v>1284</v>
      </c>
      <c r="F1301">
        <v>80</v>
      </c>
      <c r="G1301" t="s">
        <v>1285</v>
      </c>
      <c r="H1301" t="s">
        <v>191</v>
      </c>
      <c r="J1301" t="s">
        <v>191</v>
      </c>
      <c r="K1301" t="s">
        <v>1286</v>
      </c>
      <c r="L1301" t="s">
        <v>1287</v>
      </c>
      <c r="M1301" t="s">
        <v>1288</v>
      </c>
      <c r="N1301">
        <v>14</v>
      </c>
      <c r="O1301" t="s">
        <v>749</v>
      </c>
      <c r="P1301" t="s">
        <v>2592</v>
      </c>
    </row>
    <row r="1302" spans="1:16" x14ac:dyDescent="0.25">
      <c r="A1302" t="s">
        <v>1013</v>
      </c>
      <c r="B1302">
        <v>249</v>
      </c>
      <c r="C1302" t="s">
        <v>1283</v>
      </c>
      <c r="D1302">
        <v>14</v>
      </c>
      <c r="E1302" t="s">
        <v>1284</v>
      </c>
      <c r="F1302">
        <v>80</v>
      </c>
      <c r="G1302" t="s">
        <v>1285</v>
      </c>
      <c r="H1302" t="s">
        <v>191</v>
      </c>
      <c r="J1302" t="s">
        <v>191</v>
      </c>
      <c r="K1302" t="s">
        <v>1286</v>
      </c>
      <c r="L1302" t="s">
        <v>1287</v>
      </c>
      <c r="M1302" t="s">
        <v>1288</v>
      </c>
      <c r="N1302">
        <v>14</v>
      </c>
      <c r="O1302" t="s">
        <v>749</v>
      </c>
      <c r="P1302" t="s">
        <v>2593</v>
      </c>
    </row>
    <row r="1303" spans="1:16" x14ac:dyDescent="0.25">
      <c r="A1303" t="s">
        <v>1013</v>
      </c>
      <c r="B1303">
        <v>250</v>
      </c>
      <c r="C1303" t="s">
        <v>1283</v>
      </c>
      <c r="D1303">
        <v>14</v>
      </c>
      <c r="E1303" t="s">
        <v>1284</v>
      </c>
      <c r="F1303">
        <v>80</v>
      </c>
      <c r="G1303" t="s">
        <v>1285</v>
      </c>
      <c r="H1303" t="s">
        <v>191</v>
      </c>
      <c r="J1303" t="s">
        <v>191</v>
      </c>
      <c r="K1303" t="s">
        <v>1286</v>
      </c>
      <c r="L1303" t="s">
        <v>1287</v>
      </c>
      <c r="M1303" t="s">
        <v>1288</v>
      </c>
      <c r="N1303">
        <v>14</v>
      </c>
      <c r="O1303" t="s">
        <v>749</v>
      </c>
      <c r="P1303" t="s">
        <v>2594</v>
      </c>
    </row>
    <row r="1304" spans="1:16" x14ac:dyDescent="0.25">
      <c r="A1304" t="s">
        <v>1013</v>
      </c>
      <c r="B1304">
        <v>251</v>
      </c>
      <c r="C1304" t="s">
        <v>1283</v>
      </c>
      <c r="D1304">
        <v>14</v>
      </c>
      <c r="E1304" t="s">
        <v>1284</v>
      </c>
      <c r="F1304">
        <v>80</v>
      </c>
      <c r="G1304" t="s">
        <v>1285</v>
      </c>
      <c r="H1304" t="s">
        <v>191</v>
      </c>
      <c r="J1304" t="s">
        <v>191</v>
      </c>
      <c r="K1304" t="s">
        <v>1286</v>
      </c>
      <c r="L1304" t="s">
        <v>1287</v>
      </c>
      <c r="M1304" t="s">
        <v>1288</v>
      </c>
      <c r="N1304">
        <v>14</v>
      </c>
      <c r="O1304" t="s">
        <v>749</v>
      </c>
      <c r="P1304" t="s">
        <v>2595</v>
      </c>
    </row>
    <row r="1305" spans="1:16" x14ac:dyDescent="0.25">
      <c r="A1305" t="s">
        <v>1013</v>
      </c>
      <c r="B1305">
        <v>252</v>
      </c>
      <c r="C1305" t="s">
        <v>1283</v>
      </c>
      <c r="D1305">
        <v>14</v>
      </c>
      <c r="E1305" t="s">
        <v>1284</v>
      </c>
      <c r="F1305">
        <v>80</v>
      </c>
      <c r="G1305" t="s">
        <v>1285</v>
      </c>
      <c r="H1305" t="s">
        <v>191</v>
      </c>
      <c r="J1305" t="s">
        <v>191</v>
      </c>
      <c r="K1305" t="s">
        <v>1286</v>
      </c>
      <c r="L1305" t="s">
        <v>1287</v>
      </c>
      <c r="M1305" t="s">
        <v>1288</v>
      </c>
      <c r="N1305">
        <v>14</v>
      </c>
      <c r="O1305" t="s">
        <v>749</v>
      </c>
      <c r="P1305" t="s">
        <v>2596</v>
      </c>
    </row>
    <row r="1306" spans="1:16" x14ac:dyDescent="0.25">
      <c r="A1306" t="s">
        <v>1013</v>
      </c>
      <c r="B1306">
        <v>253</v>
      </c>
      <c r="C1306" t="s">
        <v>1283</v>
      </c>
      <c r="D1306">
        <v>14</v>
      </c>
      <c r="E1306" t="s">
        <v>1284</v>
      </c>
      <c r="F1306">
        <v>80</v>
      </c>
      <c r="G1306" t="s">
        <v>1285</v>
      </c>
      <c r="H1306" t="s">
        <v>191</v>
      </c>
      <c r="J1306" t="s">
        <v>191</v>
      </c>
      <c r="K1306" t="s">
        <v>1286</v>
      </c>
      <c r="L1306" t="s">
        <v>1287</v>
      </c>
      <c r="M1306" t="s">
        <v>1288</v>
      </c>
      <c r="N1306">
        <v>14</v>
      </c>
      <c r="O1306" t="s">
        <v>749</v>
      </c>
      <c r="P1306" t="s">
        <v>2597</v>
      </c>
    </row>
    <row r="1307" spans="1:16" x14ac:dyDescent="0.25">
      <c r="A1307" t="s">
        <v>1013</v>
      </c>
      <c r="B1307">
        <v>254</v>
      </c>
      <c r="C1307" t="s">
        <v>1283</v>
      </c>
      <c r="D1307">
        <v>14</v>
      </c>
      <c r="E1307" t="s">
        <v>1284</v>
      </c>
      <c r="F1307">
        <v>80</v>
      </c>
      <c r="G1307" t="s">
        <v>1285</v>
      </c>
      <c r="H1307" t="s">
        <v>191</v>
      </c>
      <c r="J1307" t="s">
        <v>191</v>
      </c>
      <c r="K1307" t="s">
        <v>1286</v>
      </c>
      <c r="L1307" t="s">
        <v>1287</v>
      </c>
      <c r="M1307" t="s">
        <v>1288</v>
      </c>
      <c r="N1307">
        <v>14</v>
      </c>
      <c r="O1307" t="s">
        <v>749</v>
      </c>
      <c r="P1307" t="s">
        <v>2598</v>
      </c>
    </row>
    <row r="1308" spans="1:16" x14ac:dyDescent="0.25">
      <c r="A1308" t="s">
        <v>1013</v>
      </c>
      <c r="B1308">
        <v>255</v>
      </c>
      <c r="C1308" t="s">
        <v>1283</v>
      </c>
      <c r="D1308">
        <v>14</v>
      </c>
      <c r="E1308" t="s">
        <v>1284</v>
      </c>
      <c r="F1308">
        <v>80</v>
      </c>
      <c r="G1308" t="s">
        <v>1285</v>
      </c>
      <c r="H1308" t="s">
        <v>191</v>
      </c>
      <c r="J1308" t="s">
        <v>191</v>
      </c>
      <c r="K1308" t="s">
        <v>1286</v>
      </c>
      <c r="L1308" t="s">
        <v>1287</v>
      </c>
      <c r="M1308" t="s">
        <v>1288</v>
      </c>
      <c r="N1308">
        <v>14</v>
      </c>
      <c r="O1308" t="s">
        <v>749</v>
      </c>
      <c r="P1308" t="s">
        <v>2599</v>
      </c>
    </row>
    <row r="1309" spans="1:16" x14ac:dyDescent="0.25">
      <c r="A1309" t="s">
        <v>1013</v>
      </c>
      <c r="B1309">
        <v>256</v>
      </c>
      <c r="C1309" t="s">
        <v>1283</v>
      </c>
      <c r="D1309">
        <v>14</v>
      </c>
      <c r="E1309" t="s">
        <v>1284</v>
      </c>
      <c r="F1309">
        <v>80</v>
      </c>
      <c r="G1309" t="s">
        <v>1285</v>
      </c>
      <c r="H1309" t="s">
        <v>191</v>
      </c>
      <c r="J1309" t="s">
        <v>191</v>
      </c>
      <c r="K1309" t="s">
        <v>1286</v>
      </c>
      <c r="L1309" t="s">
        <v>1287</v>
      </c>
      <c r="M1309" t="s">
        <v>1288</v>
      </c>
      <c r="N1309">
        <v>14</v>
      </c>
      <c r="O1309" t="s">
        <v>749</v>
      </c>
      <c r="P1309" t="s">
        <v>2600</v>
      </c>
    </row>
    <row r="1310" spans="1:16" x14ac:dyDescent="0.25">
      <c r="A1310" t="s">
        <v>1013</v>
      </c>
      <c r="B1310">
        <v>257</v>
      </c>
      <c r="C1310" t="s">
        <v>1283</v>
      </c>
      <c r="D1310">
        <v>14</v>
      </c>
      <c r="E1310" t="s">
        <v>1284</v>
      </c>
      <c r="F1310">
        <v>80</v>
      </c>
      <c r="G1310" t="s">
        <v>1285</v>
      </c>
      <c r="H1310" t="s">
        <v>191</v>
      </c>
      <c r="J1310" t="s">
        <v>191</v>
      </c>
      <c r="K1310" t="s">
        <v>1286</v>
      </c>
      <c r="L1310" t="s">
        <v>1287</v>
      </c>
      <c r="M1310" t="s">
        <v>1288</v>
      </c>
      <c r="N1310">
        <v>14</v>
      </c>
      <c r="O1310" t="s">
        <v>749</v>
      </c>
      <c r="P1310" t="s">
        <v>2601</v>
      </c>
    </row>
    <row r="1311" spans="1:16" x14ac:dyDescent="0.25">
      <c r="A1311" t="s">
        <v>1013</v>
      </c>
      <c r="B1311">
        <v>258</v>
      </c>
      <c r="C1311" t="s">
        <v>1283</v>
      </c>
      <c r="D1311">
        <v>14</v>
      </c>
      <c r="E1311" t="s">
        <v>1284</v>
      </c>
      <c r="F1311">
        <v>80</v>
      </c>
      <c r="G1311" t="s">
        <v>1285</v>
      </c>
      <c r="H1311" t="s">
        <v>191</v>
      </c>
      <c r="J1311" t="s">
        <v>191</v>
      </c>
      <c r="K1311" t="s">
        <v>1286</v>
      </c>
      <c r="L1311" t="s">
        <v>1287</v>
      </c>
      <c r="M1311" t="s">
        <v>1288</v>
      </c>
      <c r="N1311">
        <v>14</v>
      </c>
      <c r="O1311" t="s">
        <v>749</v>
      </c>
      <c r="P1311" t="s">
        <v>2602</v>
      </c>
    </row>
    <row r="1312" spans="1:16" x14ac:dyDescent="0.25">
      <c r="A1312" t="s">
        <v>1013</v>
      </c>
      <c r="B1312">
        <v>259</v>
      </c>
      <c r="C1312" t="s">
        <v>1283</v>
      </c>
      <c r="D1312">
        <v>14</v>
      </c>
      <c r="E1312" t="s">
        <v>1284</v>
      </c>
      <c r="F1312">
        <v>90</v>
      </c>
      <c r="G1312" t="s">
        <v>1285</v>
      </c>
      <c r="H1312" t="s">
        <v>191</v>
      </c>
      <c r="J1312" t="s">
        <v>191</v>
      </c>
      <c r="K1312" t="s">
        <v>1286</v>
      </c>
      <c r="L1312" t="s">
        <v>1287</v>
      </c>
      <c r="M1312" t="s">
        <v>1288</v>
      </c>
      <c r="N1312">
        <v>14</v>
      </c>
      <c r="O1312" t="s">
        <v>749</v>
      </c>
      <c r="P1312" t="s">
        <v>2603</v>
      </c>
    </row>
    <row r="1313" spans="1:16" x14ac:dyDescent="0.25">
      <c r="A1313" t="s">
        <v>1013</v>
      </c>
      <c r="B1313">
        <v>260</v>
      </c>
      <c r="C1313" t="s">
        <v>1283</v>
      </c>
      <c r="D1313">
        <v>14</v>
      </c>
      <c r="E1313" t="s">
        <v>1284</v>
      </c>
      <c r="F1313">
        <v>81</v>
      </c>
      <c r="G1313" t="s">
        <v>1285</v>
      </c>
      <c r="H1313" t="s">
        <v>191</v>
      </c>
      <c r="J1313" t="s">
        <v>191</v>
      </c>
      <c r="K1313" t="s">
        <v>1286</v>
      </c>
      <c r="L1313" t="s">
        <v>1287</v>
      </c>
      <c r="M1313" t="s">
        <v>1288</v>
      </c>
      <c r="N1313">
        <v>14</v>
      </c>
      <c r="O1313" t="s">
        <v>749</v>
      </c>
      <c r="P1313" t="s">
        <v>2604</v>
      </c>
    </row>
    <row r="1314" spans="1:16" x14ac:dyDescent="0.25">
      <c r="A1314" t="s">
        <v>1013</v>
      </c>
      <c r="B1314">
        <v>261</v>
      </c>
      <c r="C1314" t="s">
        <v>1283</v>
      </c>
      <c r="D1314">
        <v>14</v>
      </c>
      <c r="E1314" t="s">
        <v>1284</v>
      </c>
      <c r="F1314">
        <v>80</v>
      </c>
      <c r="G1314" t="s">
        <v>1285</v>
      </c>
      <c r="H1314" t="s">
        <v>191</v>
      </c>
      <c r="J1314" t="s">
        <v>191</v>
      </c>
      <c r="K1314" t="s">
        <v>1286</v>
      </c>
      <c r="L1314" t="s">
        <v>1287</v>
      </c>
      <c r="M1314" t="s">
        <v>1288</v>
      </c>
      <c r="N1314">
        <v>14</v>
      </c>
      <c r="O1314" t="s">
        <v>749</v>
      </c>
      <c r="P1314" t="s">
        <v>2605</v>
      </c>
    </row>
    <row r="1315" spans="1:16" x14ac:dyDescent="0.25">
      <c r="A1315" t="s">
        <v>1013</v>
      </c>
      <c r="B1315">
        <v>262</v>
      </c>
      <c r="C1315" t="s">
        <v>1283</v>
      </c>
      <c r="D1315">
        <v>14</v>
      </c>
      <c r="E1315" t="s">
        <v>1284</v>
      </c>
      <c r="F1315">
        <v>83</v>
      </c>
      <c r="G1315" t="s">
        <v>1285</v>
      </c>
      <c r="H1315" t="s">
        <v>191</v>
      </c>
      <c r="J1315" t="s">
        <v>191</v>
      </c>
      <c r="K1315" t="s">
        <v>1286</v>
      </c>
      <c r="L1315" t="s">
        <v>1287</v>
      </c>
      <c r="M1315" t="s">
        <v>1288</v>
      </c>
      <c r="N1315">
        <v>14</v>
      </c>
      <c r="O1315" t="s">
        <v>749</v>
      </c>
      <c r="P1315" t="s">
        <v>2606</v>
      </c>
    </row>
    <row r="1316" spans="1:16" x14ac:dyDescent="0.25">
      <c r="A1316" t="s">
        <v>1013</v>
      </c>
      <c r="B1316">
        <v>263</v>
      </c>
      <c r="C1316" t="s">
        <v>1283</v>
      </c>
      <c r="D1316">
        <v>14</v>
      </c>
      <c r="E1316" t="s">
        <v>1284</v>
      </c>
      <c r="F1316">
        <v>80</v>
      </c>
      <c r="G1316" t="s">
        <v>1285</v>
      </c>
      <c r="H1316" t="s">
        <v>191</v>
      </c>
      <c r="J1316" t="s">
        <v>191</v>
      </c>
      <c r="K1316" t="s">
        <v>1286</v>
      </c>
      <c r="L1316" t="s">
        <v>1287</v>
      </c>
      <c r="M1316" t="s">
        <v>1288</v>
      </c>
      <c r="N1316">
        <v>14</v>
      </c>
      <c r="O1316" t="s">
        <v>749</v>
      </c>
      <c r="P1316" t="s">
        <v>2607</v>
      </c>
    </row>
    <row r="1317" spans="1:16" x14ac:dyDescent="0.25">
      <c r="A1317" t="s">
        <v>1013</v>
      </c>
      <c r="B1317">
        <v>1</v>
      </c>
      <c r="C1317" t="s">
        <v>1283</v>
      </c>
      <c r="D1317">
        <v>13</v>
      </c>
      <c r="E1317" t="s">
        <v>1284</v>
      </c>
      <c r="F1317">
        <v>79</v>
      </c>
      <c r="G1317" t="s">
        <v>1285</v>
      </c>
      <c r="H1317" t="s">
        <v>191</v>
      </c>
      <c r="J1317" t="s">
        <v>191</v>
      </c>
      <c r="K1317" t="s">
        <v>1286</v>
      </c>
      <c r="L1317" t="s">
        <v>1287</v>
      </c>
      <c r="M1317" t="s">
        <v>1288</v>
      </c>
      <c r="N1317">
        <v>13</v>
      </c>
      <c r="O1317" t="s">
        <v>749</v>
      </c>
      <c r="P1317" t="s">
        <v>2608</v>
      </c>
    </row>
    <row r="1318" spans="1:16" x14ac:dyDescent="0.25">
      <c r="A1318" t="s">
        <v>1013</v>
      </c>
      <c r="B1318">
        <v>2</v>
      </c>
      <c r="C1318" t="s">
        <v>1283</v>
      </c>
      <c r="D1318">
        <v>13</v>
      </c>
      <c r="E1318" t="s">
        <v>1284</v>
      </c>
      <c r="F1318">
        <v>88</v>
      </c>
      <c r="G1318" t="s">
        <v>1285</v>
      </c>
      <c r="H1318" t="s">
        <v>191</v>
      </c>
      <c r="J1318" t="s">
        <v>191</v>
      </c>
      <c r="K1318" t="s">
        <v>1286</v>
      </c>
      <c r="L1318" t="s">
        <v>1287</v>
      </c>
      <c r="M1318" t="s">
        <v>1288</v>
      </c>
      <c r="N1318">
        <v>13</v>
      </c>
      <c r="O1318" t="s">
        <v>749</v>
      </c>
      <c r="P1318" t="s">
        <v>2609</v>
      </c>
    </row>
    <row r="1319" spans="1:16" x14ac:dyDescent="0.25">
      <c r="A1319" t="s">
        <v>1013</v>
      </c>
      <c r="B1319">
        <v>3</v>
      </c>
      <c r="C1319" t="s">
        <v>1283</v>
      </c>
      <c r="D1319">
        <v>13</v>
      </c>
      <c r="E1319" t="s">
        <v>1284</v>
      </c>
      <c r="F1319">
        <v>84</v>
      </c>
      <c r="G1319" t="s">
        <v>1285</v>
      </c>
      <c r="H1319" t="s">
        <v>191</v>
      </c>
      <c r="J1319" t="s">
        <v>191</v>
      </c>
      <c r="K1319" t="s">
        <v>1286</v>
      </c>
      <c r="L1319" t="s">
        <v>1287</v>
      </c>
      <c r="M1319" t="s">
        <v>1288</v>
      </c>
      <c r="N1319">
        <v>13</v>
      </c>
      <c r="O1319" t="s">
        <v>749</v>
      </c>
      <c r="P1319" t="s">
        <v>2610</v>
      </c>
    </row>
    <row r="1320" spans="1:16" x14ac:dyDescent="0.25">
      <c r="A1320" t="s">
        <v>1013</v>
      </c>
      <c r="B1320">
        <v>4</v>
      </c>
      <c r="C1320" t="s">
        <v>1283</v>
      </c>
      <c r="D1320">
        <v>13</v>
      </c>
      <c r="E1320" t="s">
        <v>1284</v>
      </c>
      <c r="F1320">
        <v>84</v>
      </c>
      <c r="G1320" t="s">
        <v>1285</v>
      </c>
      <c r="H1320" t="s">
        <v>191</v>
      </c>
      <c r="J1320" t="s">
        <v>191</v>
      </c>
      <c r="K1320" t="s">
        <v>1286</v>
      </c>
      <c r="L1320" t="s">
        <v>1287</v>
      </c>
      <c r="M1320" t="s">
        <v>1288</v>
      </c>
      <c r="N1320">
        <v>13</v>
      </c>
      <c r="O1320" t="s">
        <v>749</v>
      </c>
      <c r="P1320" t="s">
        <v>2611</v>
      </c>
    </row>
    <row r="1321" spans="1:16" x14ac:dyDescent="0.25">
      <c r="A1321" t="s">
        <v>1013</v>
      </c>
      <c r="B1321">
        <v>5</v>
      </c>
      <c r="C1321" t="s">
        <v>1283</v>
      </c>
      <c r="D1321">
        <v>13</v>
      </c>
      <c r="E1321" t="s">
        <v>1284</v>
      </c>
      <c r="F1321">
        <v>85</v>
      </c>
      <c r="G1321" t="s">
        <v>1285</v>
      </c>
      <c r="H1321" t="s">
        <v>191</v>
      </c>
      <c r="J1321" t="s">
        <v>191</v>
      </c>
      <c r="K1321" t="s">
        <v>1286</v>
      </c>
      <c r="L1321" t="s">
        <v>1287</v>
      </c>
      <c r="M1321" t="s">
        <v>1288</v>
      </c>
      <c r="N1321">
        <v>13</v>
      </c>
      <c r="O1321" t="s">
        <v>749</v>
      </c>
      <c r="P1321" t="s">
        <v>2612</v>
      </c>
    </row>
    <row r="1322" spans="1:16" x14ac:dyDescent="0.25">
      <c r="A1322" t="s">
        <v>1013</v>
      </c>
      <c r="B1322">
        <v>6</v>
      </c>
      <c r="C1322" t="s">
        <v>1283</v>
      </c>
      <c r="D1322">
        <v>13</v>
      </c>
      <c r="E1322" t="s">
        <v>1284</v>
      </c>
      <c r="F1322">
        <v>82</v>
      </c>
      <c r="G1322" t="s">
        <v>1285</v>
      </c>
      <c r="H1322" t="s">
        <v>191</v>
      </c>
      <c r="J1322" t="s">
        <v>191</v>
      </c>
      <c r="K1322" t="s">
        <v>1286</v>
      </c>
      <c r="L1322" t="s">
        <v>1287</v>
      </c>
      <c r="M1322" t="s">
        <v>1288</v>
      </c>
      <c r="N1322">
        <v>13</v>
      </c>
      <c r="O1322" t="s">
        <v>749</v>
      </c>
      <c r="P1322" t="s">
        <v>2613</v>
      </c>
    </row>
    <row r="1323" spans="1:16" x14ac:dyDescent="0.25">
      <c r="A1323" t="s">
        <v>1013</v>
      </c>
      <c r="B1323">
        <v>7</v>
      </c>
      <c r="C1323" t="s">
        <v>1283</v>
      </c>
      <c r="D1323">
        <v>13</v>
      </c>
      <c r="E1323" t="s">
        <v>1284</v>
      </c>
      <c r="F1323">
        <v>81</v>
      </c>
      <c r="G1323" t="s">
        <v>1285</v>
      </c>
      <c r="H1323" t="s">
        <v>191</v>
      </c>
      <c r="J1323" t="s">
        <v>191</v>
      </c>
      <c r="K1323" t="s">
        <v>1286</v>
      </c>
      <c r="L1323" t="s">
        <v>1287</v>
      </c>
      <c r="M1323" t="s">
        <v>1288</v>
      </c>
      <c r="N1323">
        <v>13</v>
      </c>
      <c r="O1323" t="s">
        <v>749</v>
      </c>
      <c r="P1323" t="s">
        <v>2614</v>
      </c>
    </row>
    <row r="1324" spans="1:16" x14ac:dyDescent="0.25">
      <c r="A1324" t="s">
        <v>1013</v>
      </c>
      <c r="B1324">
        <v>8</v>
      </c>
      <c r="C1324" t="s">
        <v>1283</v>
      </c>
      <c r="D1324">
        <v>13</v>
      </c>
      <c r="E1324" t="s">
        <v>1284</v>
      </c>
      <c r="F1324">
        <v>84</v>
      </c>
      <c r="G1324" t="s">
        <v>1285</v>
      </c>
      <c r="H1324" t="s">
        <v>191</v>
      </c>
      <c r="J1324" t="s">
        <v>191</v>
      </c>
      <c r="K1324" t="s">
        <v>1286</v>
      </c>
      <c r="L1324" t="s">
        <v>1287</v>
      </c>
      <c r="M1324" t="s">
        <v>1288</v>
      </c>
      <c r="N1324">
        <v>13</v>
      </c>
      <c r="O1324" t="s">
        <v>749</v>
      </c>
      <c r="P1324" t="s">
        <v>2615</v>
      </c>
    </row>
    <row r="1325" spans="1:16" x14ac:dyDescent="0.25">
      <c r="A1325" t="s">
        <v>1013</v>
      </c>
      <c r="B1325">
        <v>9</v>
      </c>
      <c r="C1325" t="s">
        <v>1283</v>
      </c>
      <c r="D1325">
        <v>13</v>
      </c>
      <c r="E1325" t="s">
        <v>1284</v>
      </c>
      <c r="F1325">
        <v>88</v>
      </c>
      <c r="G1325" t="s">
        <v>1285</v>
      </c>
      <c r="H1325" t="s">
        <v>191</v>
      </c>
      <c r="J1325" t="s">
        <v>191</v>
      </c>
      <c r="K1325" t="s">
        <v>1286</v>
      </c>
      <c r="L1325" t="s">
        <v>1287</v>
      </c>
      <c r="M1325" t="s">
        <v>1288</v>
      </c>
      <c r="N1325">
        <v>13</v>
      </c>
      <c r="O1325" t="s">
        <v>749</v>
      </c>
      <c r="P1325" t="s">
        <v>2616</v>
      </c>
    </row>
    <row r="1326" spans="1:16" x14ac:dyDescent="0.25">
      <c r="A1326" t="s">
        <v>1013</v>
      </c>
      <c r="B1326">
        <v>10</v>
      </c>
      <c r="C1326" t="s">
        <v>1283</v>
      </c>
      <c r="D1326">
        <v>13</v>
      </c>
      <c r="E1326" t="s">
        <v>1284</v>
      </c>
      <c r="F1326">
        <v>84</v>
      </c>
      <c r="G1326" t="s">
        <v>1285</v>
      </c>
      <c r="H1326" t="s">
        <v>191</v>
      </c>
      <c r="J1326" t="s">
        <v>191</v>
      </c>
      <c r="K1326" t="s">
        <v>1286</v>
      </c>
      <c r="L1326" t="s">
        <v>1287</v>
      </c>
      <c r="M1326" t="s">
        <v>1288</v>
      </c>
      <c r="N1326">
        <v>13</v>
      </c>
      <c r="O1326" t="s">
        <v>749</v>
      </c>
      <c r="P1326" t="s">
        <v>2617</v>
      </c>
    </row>
    <row r="1327" spans="1:16" x14ac:dyDescent="0.25">
      <c r="A1327" t="s">
        <v>1013</v>
      </c>
      <c r="B1327">
        <v>11</v>
      </c>
      <c r="C1327" t="s">
        <v>1283</v>
      </c>
      <c r="D1327">
        <v>13</v>
      </c>
      <c r="E1327" t="s">
        <v>1284</v>
      </c>
      <c r="F1327">
        <v>85</v>
      </c>
      <c r="G1327" t="s">
        <v>1285</v>
      </c>
      <c r="H1327" t="s">
        <v>191</v>
      </c>
      <c r="J1327" t="s">
        <v>191</v>
      </c>
      <c r="K1327" t="s">
        <v>1286</v>
      </c>
      <c r="L1327" t="s">
        <v>1287</v>
      </c>
      <c r="M1327" t="s">
        <v>1288</v>
      </c>
      <c r="N1327">
        <v>13</v>
      </c>
      <c r="O1327" t="s">
        <v>749</v>
      </c>
      <c r="P1327" t="s">
        <v>2618</v>
      </c>
    </row>
    <row r="1328" spans="1:16" x14ac:dyDescent="0.25">
      <c r="A1328" t="s">
        <v>1013</v>
      </c>
      <c r="B1328">
        <v>12</v>
      </c>
      <c r="C1328" t="s">
        <v>1283</v>
      </c>
      <c r="D1328">
        <v>13</v>
      </c>
      <c r="E1328" t="s">
        <v>1284</v>
      </c>
      <c r="F1328">
        <v>86</v>
      </c>
      <c r="G1328" t="s">
        <v>1285</v>
      </c>
      <c r="H1328" t="s">
        <v>191</v>
      </c>
      <c r="J1328" t="s">
        <v>191</v>
      </c>
      <c r="K1328" t="s">
        <v>1286</v>
      </c>
      <c r="L1328" t="s">
        <v>1287</v>
      </c>
      <c r="M1328" t="s">
        <v>1288</v>
      </c>
      <c r="N1328">
        <v>13</v>
      </c>
      <c r="O1328" t="s">
        <v>749</v>
      </c>
      <c r="P1328" t="s">
        <v>2619</v>
      </c>
    </row>
    <row r="1329" spans="1:16" x14ac:dyDescent="0.25">
      <c r="A1329" t="s">
        <v>1013</v>
      </c>
      <c r="B1329">
        <v>13</v>
      </c>
      <c r="C1329" t="s">
        <v>1283</v>
      </c>
      <c r="D1329">
        <v>13</v>
      </c>
      <c r="E1329" t="s">
        <v>1284</v>
      </c>
      <c r="F1329">
        <v>88</v>
      </c>
      <c r="G1329" t="s">
        <v>1285</v>
      </c>
      <c r="H1329" t="s">
        <v>191</v>
      </c>
      <c r="J1329" t="s">
        <v>191</v>
      </c>
      <c r="K1329" t="s">
        <v>1286</v>
      </c>
      <c r="L1329" t="s">
        <v>1287</v>
      </c>
      <c r="M1329" t="s">
        <v>1288</v>
      </c>
      <c r="N1329">
        <v>13</v>
      </c>
      <c r="O1329" t="s">
        <v>749</v>
      </c>
      <c r="P1329" t="s">
        <v>2620</v>
      </c>
    </row>
    <row r="1330" spans="1:16" x14ac:dyDescent="0.25">
      <c r="A1330" t="s">
        <v>1013</v>
      </c>
      <c r="B1330">
        <v>14</v>
      </c>
      <c r="C1330" t="s">
        <v>1283</v>
      </c>
      <c r="D1330">
        <v>13</v>
      </c>
      <c r="E1330" t="s">
        <v>1284</v>
      </c>
      <c r="F1330">
        <v>83</v>
      </c>
      <c r="G1330" t="s">
        <v>1285</v>
      </c>
      <c r="H1330" t="s">
        <v>191</v>
      </c>
      <c r="J1330" t="s">
        <v>191</v>
      </c>
      <c r="K1330" t="s">
        <v>1286</v>
      </c>
      <c r="L1330" t="s">
        <v>1287</v>
      </c>
      <c r="M1330" t="s">
        <v>1288</v>
      </c>
      <c r="N1330">
        <v>13</v>
      </c>
      <c r="O1330" t="s">
        <v>749</v>
      </c>
      <c r="P1330" t="s">
        <v>2621</v>
      </c>
    </row>
    <row r="1331" spans="1:16" x14ac:dyDescent="0.25">
      <c r="A1331" t="s">
        <v>1013</v>
      </c>
      <c r="B1331">
        <v>15</v>
      </c>
      <c r="C1331" t="s">
        <v>1283</v>
      </c>
      <c r="D1331">
        <v>13</v>
      </c>
      <c r="E1331" t="s">
        <v>1284</v>
      </c>
      <c r="F1331">
        <v>82</v>
      </c>
      <c r="G1331" t="s">
        <v>1285</v>
      </c>
      <c r="H1331" t="s">
        <v>191</v>
      </c>
      <c r="J1331" t="s">
        <v>191</v>
      </c>
      <c r="K1331" t="s">
        <v>1286</v>
      </c>
      <c r="L1331" t="s">
        <v>1287</v>
      </c>
      <c r="M1331" t="s">
        <v>1288</v>
      </c>
      <c r="N1331">
        <v>13</v>
      </c>
      <c r="O1331" t="s">
        <v>749</v>
      </c>
      <c r="P1331" t="s">
        <v>2622</v>
      </c>
    </row>
    <row r="1332" spans="1:16" x14ac:dyDescent="0.25">
      <c r="A1332" t="s">
        <v>1013</v>
      </c>
      <c r="B1332">
        <v>16</v>
      </c>
      <c r="C1332" t="s">
        <v>1283</v>
      </c>
      <c r="D1332">
        <v>13</v>
      </c>
      <c r="E1332" t="s">
        <v>1284</v>
      </c>
      <c r="F1332">
        <v>81</v>
      </c>
      <c r="G1332" t="s">
        <v>1285</v>
      </c>
      <c r="H1332" t="s">
        <v>191</v>
      </c>
      <c r="J1332" t="s">
        <v>191</v>
      </c>
      <c r="K1332" t="s">
        <v>1286</v>
      </c>
      <c r="L1332" t="s">
        <v>1287</v>
      </c>
      <c r="M1332" t="s">
        <v>1288</v>
      </c>
      <c r="N1332">
        <v>13</v>
      </c>
      <c r="O1332" t="s">
        <v>749</v>
      </c>
      <c r="P1332" t="s">
        <v>2623</v>
      </c>
    </row>
    <row r="1333" spans="1:16" x14ac:dyDescent="0.25">
      <c r="A1333" t="s">
        <v>1013</v>
      </c>
      <c r="B1333">
        <v>17</v>
      </c>
      <c r="C1333" t="s">
        <v>1283</v>
      </c>
      <c r="D1333">
        <v>13</v>
      </c>
      <c r="E1333" t="s">
        <v>1284</v>
      </c>
      <c r="F1333">
        <v>83</v>
      </c>
      <c r="G1333" t="s">
        <v>1285</v>
      </c>
      <c r="H1333" t="s">
        <v>191</v>
      </c>
      <c r="J1333" t="s">
        <v>191</v>
      </c>
      <c r="K1333" t="s">
        <v>1286</v>
      </c>
      <c r="L1333" t="s">
        <v>1287</v>
      </c>
      <c r="M1333" t="s">
        <v>1288</v>
      </c>
      <c r="N1333">
        <v>13</v>
      </c>
      <c r="O1333" t="s">
        <v>749</v>
      </c>
      <c r="P1333" t="s">
        <v>2624</v>
      </c>
    </row>
    <row r="1334" spans="1:16" x14ac:dyDescent="0.25">
      <c r="A1334" t="s">
        <v>1013</v>
      </c>
      <c r="B1334">
        <v>18</v>
      </c>
      <c r="C1334" t="s">
        <v>1283</v>
      </c>
      <c r="D1334">
        <v>13</v>
      </c>
      <c r="E1334" t="s">
        <v>1284</v>
      </c>
      <c r="F1334">
        <v>82</v>
      </c>
      <c r="G1334" t="s">
        <v>1285</v>
      </c>
      <c r="H1334" t="s">
        <v>191</v>
      </c>
      <c r="J1334" t="s">
        <v>191</v>
      </c>
      <c r="K1334" t="s">
        <v>1286</v>
      </c>
      <c r="L1334" t="s">
        <v>1287</v>
      </c>
      <c r="M1334" t="s">
        <v>1288</v>
      </c>
      <c r="N1334">
        <v>13</v>
      </c>
      <c r="O1334" t="s">
        <v>749</v>
      </c>
      <c r="P1334" t="s">
        <v>2625</v>
      </c>
    </row>
    <row r="1335" spans="1:16" x14ac:dyDescent="0.25">
      <c r="A1335" t="s">
        <v>1013</v>
      </c>
      <c r="B1335">
        <v>19</v>
      </c>
      <c r="C1335" t="s">
        <v>1283</v>
      </c>
      <c r="D1335">
        <v>13</v>
      </c>
      <c r="E1335" t="s">
        <v>1284</v>
      </c>
      <c r="F1335">
        <v>88</v>
      </c>
      <c r="G1335" t="s">
        <v>1285</v>
      </c>
      <c r="H1335" t="s">
        <v>191</v>
      </c>
      <c r="J1335" t="s">
        <v>191</v>
      </c>
      <c r="K1335" t="s">
        <v>1286</v>
      </c>
      <c r="L1335" t="s">
        <v>1287</v>
      </c>
      <c r="M1335" t="s">
        <v>1288</v>
      </c>
      <c r="N1335">
        <v>13</v>
      </c>
      <c r="O1335" t="s">
        <v>749</v>
      </c>
      <c r="P1335" t="s">
        <v>2626</v>
      </c>
    </row>
    <row r="1336" spans="1:16" x14ac:dyDescent="0.25">
      <c r="A1336" t="s">
        <v>1013</v>
      </c>
      <c r="B1336">
        <v>20</v>
      </c>
      <c r="C1336" t="s">
        <v>1283</v>
      </c>
      <c r="D1336">
        <v>13</v>
      </c>
      <c r="E1336" t="s">
        <v>1284</v>
      </c>
      <c r="F1336">
        <v>81</v>
      </c>
      <c r="G1336" t="s">
        <v>1285</v>
      </c>
      <c r="H1336" t="s">
        <v>191</v>
      </c>
      <c r="J1336" t="s">
        <v>191</v>
      </c>
      <c r="K1336" t="s">
        <v>1286</v>
      </c>
      <c r="L1336" t="s">
        <v>1287</v>
      </c>
      <c r="M1336" t="s">
        <v>1288</v>
      </c>
      <c r="N1336">
        <v>13</v>
      </c>
      <c r="O1336" t="s">
        <v>749</v>
      </c>
      <c r="P1336" t="s">
        <v>2627</v>
      </c>
    </row>
    <row r="1337" spans="1:16" x14ac:dyDescent="0.25">
      <c r="A1337" t="s">
        <v>1013</v>
      </c>
      <c r="B1337">
        <v>21</v>
      </c>
      <c r="C1337" t="s">
        <v>1283</v>
      </c>
      <c r="D1337">
        <v>13</v>
      </c>
      <c r="E1337" t="s">
        <v>1284</v>
      </c>
      <c r="F1337">
        <v>84</v>
      </c>
      <c r="G1337" t="s">
        <v>1285</v>
      </c>
      <c r="H1337" t="s">
        <v>191</v>
      </c>
      <c r="J1337" t="s">
        <v>191</v>
      </c>
      <c r="K1337" t="s">
        <v>1286</v>
      </c>
      <c r="L1337" t="s">
        <v>1287</v>
      </c>
      <c r="M1337" t="s">
        <v>1288</v>
      </c>
      <c r="N1337">
        <v>13</v>
      </c>
      <c r="O1337" t="s">
        <v>749</v>
      </c>
      <c r="P1337" t="s">
        <v>2628</v>
      </c>
    </row>
    <row r="1338" spans="1:16" x14ac:dyDescent="0.25">
      <c r="A1338" t="s">
        <v>1013</v>
      </c>
      <c r="B1338">
        <v>22</v>
      </c>
      <c r="C1338" t="s">
        <v>1283</v>
      </c>
      <c r="D1338">
        <v>13</v>
      </c>
      <c r="E1338" t="s">
        <v>1284</v>
      </c>
      <c r="F1338">
        <v>86</v>
      </c>
      <c r="G1338" t="s">
        <v>1285</v>
      </c>
      <c r="H1338" t="s">
        <v>191</v>
      </c>
      <c r="J1338" t="s">
        <v>191</v>
      </c>
      <c r="K1338" t="s">
        <v>1286</v>
      </c>
      <c r="L1338" t="s">
        <v>1287</v>
      </c>
      <c r="M1338" t="s">
        <v>1288</v>
      </c>
      <c r="N1338">
        <v>13</v>
      </c>
      <c r="O1338" t="s">
        <v>749</v>
      </c>
      <c r="P1338" t="s">
        <v>2629</v>
      </c>
    </row>
    <row r="1339" spans="1:16" x14ac:dyDescent="0.25">
      <c r="A1339" t="s">
        <v>1013</v>
      </c>
      <c r="B1339">
        <v>23</v>
      </c>
      <c r="C1339" t="s">
        <v>1283</v>
      </c>
      <c r="D1339">
        <v>13</v>
      </c>
      <c r="E1339" t="s">
        <v>1284</v>
      </c>
      <c r="F1339">
        <v>86</v>
      </c>
      <c r="G1339" t="s">
        <v>1285</v>
      </c>
      <c r="H1339" t="s">
        <v>191</v>
      </c>
      <c r="J1339" t="s">
        <v>191</v>
      </c>
      <c r="K1339" t="s">
        <v>1286</v>
      </c>
      <c r="L1339" t="s">
        <v>1287</v>
      </c>
      <c r="M1339" t="s">
        <v>1288</v>
      </c>
      <c r="N1339">
        <v>13</v>
      </c>
      <c r="O1339" t="s">
        <v>749</v>
      </c>
      <c r="P1339" t="s">
        <v>2630</v>
      </c>
    </row>
    <row r="1340" spans="1:16" x14ac:dyDescent="0.25">
      <c r="A1340" t="s">
        <v>1013</v>
      </c>
      <c r="B1340">
        <v>24</v>
      </c>
      <c r="C1340" t="s">
        <v>1283</v>
      </c>
      <c r="D1340">
        <v>13</v>
      </c>
      <c r="E1340" t="s">
        <v>1284</v>
      </c>
      <c r="F1340">
        <v>83</v>
      </c>
      <c r="G1340" t="s">
        <v>1285</v>
      </c>
      <c r="H1340" t="s">
        <v>191</v>
      </c>
      <c r="J1340" t="s">
        <v>191</v>
      </c>
      <c r="K1340" t="s">
        <v>1286</v>
      </c>
      <c r="L1340" t="s">
        <v>1287</v>
      </c>
      <c r="M1340" t="s">
        <v>1288</v>
      </c>
      <c r="N1340">
        <v>13</v>
      </c>
      <c r="O1340" t="s">
        <v>749</v>
      </c>
      <c r="P1340" t="s">
        <v>2631</v>
      </c>
    </row>
    <row r="1341" spans="1:16" x14ac:dyDescent="0.25">
      <c r="A1341" t="s">
        <v>1013</v>
      </c>
      <c r="B1341">
        <v>25</v>
      </c>
      <c r="C1341" t="s">
        <v>1283</v>
      </c>
      <c r="D1341">
        <v>13</v>
      </c>
      <c r="E1341" t="s">
        <v>1284</v>
      </c>
      <c r="F1341">
        <v>87</v>
      </c>
      <c r="G1341" t="s">
        <v>1285</v>
      </c>
      <c r="H1341" t="s">
        <v>191</v>
      </c>
      <c r="J1341" t="s">
        <v>191</v>
      </c>
      <c r="K1341" t="s">
        <v>1286</v>
      </c>
      <c r="L1341" t="s">
        <v>1287</v>
      </c>
      <c r="M1341" t="s">
        <v>1288</v>
      </c>
      <c r="N1341">
        <v>13</v>
      </c>
      <c r="O1341" t="s">
        <v>749</v>
      </c>
      <c r="P1341" t="s">
        <v>2632</v>
      </c>
    </row>
    <row r="1342" spans="1:16" x14ac:dyDescent="0.25">
      <c r="A1342" t="s">
        <v>1013</v>
      </c>
      <c r="B1342">
        <v>26</v>
      </c>
      <c r="C1342" t="s">
        <v>1283</v>
      </c>
      <c r="D1342">
        <v>13</v>
      </c>
      <c r="E1342" t="s">
        <v>1284</v>
      </c>
      <c r="F1342">
        <v>85</v>
      </c>
      <c r="G1342" t="s">
        <v>1285</v>
      </c>
      <c r="H1342" t="s">
        <v>191</v>
      </c>
      <c r="J1342" t="s">
        <v>191</v>
      </c>
      <c r="K1342" t="s">
        <v>1286</v>
      </c>
      <c r="L1342" t="s">
        <v>1287</v>
      </c>
      <c r="M1342" t="s">
        <v>1288</v>
      </c>
      <c r="N1342">
        <v>13</v>
      </c>
      <c r="O1342" t="s">
        <v>749</v>
      </c>
      <c r="P1342" t="s">
        <v>2633</v>
      </c>
    </row>
    <row r="1343" spans="1:16" x14ac:dyDescent="0.25">
      <c r="A1343" t="s">
        <v>1013</v>
      </c>
      <c r="B1343">
        <v>27</v>
      </c>
      <c r="C1343" t="s">
        <v>1283</v>
      </c>
      <c r="D1343">
        <v>13</v>
      </c>
      <c r="E1343" t="s">
        <v>1284</v>
      </c>
      <c r="F1343">
        <v>80</v>
      </c>
      <c r="G1343" t="s">
        <v>1285</v>
      </c>
      <c r="H1343" t="s">
        <v>191</v>
      </c>
      <c r="J1343" t="s">
        <v>191</v>
      </c>
      <c r="K1343" t="s">
        <v>1286</v>
      </c>
      <c r="L1343" t="s">
        <v>1287</v>
      </c>
      <c r="M1343" t="s">
        <v>1288</v>
      </c>
      <c r="N1343">
        <v>13</v>
      </c>
      <c r="O1343" t="s">
        <v>749</v>
      </c>
      <c r="P1343" t="s">
        <v>2634</v>
      </c>
    </row>
    <row r="1344" spans="1:16" x14ac:dyDescent="0.25">
      <c r="A1344" t="s">
        <v>1013</v>
      </c>
      <c r="B1344">
        <v>28</v>
      </c>
      <c r="C1344" t="s">
        <v>1283</v>
      </c>
      <c r="D1344">
        <v>13</v>
      </c>
      <c r="E1344" t="s">
        <v>1284</v>
      </c>
      <c r="F1344">
        <v>83</v>
      </c>
      <c r="G1344" t="s">
        <v>1285</v>
      </c>
      <c r="H1344" t="s">
        <v>191</v>
      </c>
      <c r="J1344" t="s">
        <v>191</v>
      </c>
      <c r="K1344" t="s">
        <v>1286</v>
      </c>
      <c r="L1344" t="s">
        <v>1287</v>
      </c>
      <c r="M1344" t="s">
        <v>1288</v>
      </c>
      <c r="N1344">
        <v>13</v>
      </c>
      <c r="O1344" t="s">
        <v>749</v>
      </c>
      <c r="P1344" t="s">
        <v>2635</v>
      </c>
    </row>
    <row r="1345" spans="1:16" x14ac:dyDescent="0.25">
      <c r="A1345" t="s">
        <v>1013</v>
      </c>
      <c r="B1345">
        <v>29</v>
      </c>
      <c r="C1345" t="s">
        <v>1283</v>
      </c>
      <c r="D1345">
        <v>13</v>
      </c>
      <c r="E1345" t="s">
        <v>1284</v>
      </c>
      <c r="F1345">
        <v>85</v>
      </c>
      <c r="G1345" t="s">
        <v>1285</v>
      </c>
      <c r="H1345" t="s">
        <v>191</v>
      </c>
      <c r="J1345" t="s">
        <v>191</v>
      </c>
      <c r="K1345" t="s">
        <v>1286</v>
      </c>
      <c r="L1345" t="s">
        <v>1287</v>
      </c>
      <c r="M1345" t="s">
        <v>1288</v>
      </c>
      <c r="N1345">
        <v>13</v>
      </c>
      <c r="O1345" t="s">
        <v>749</v>
      </c>
      <c r="P1345" t="s">
        <v>2636</v>
      </c>
    </row>
    <row r="1346" spans="1:16" x14ac:dyDescent="0.25">
      <c r="A1346" t="s">
        <v>1013</v>
      </c>
      <c r="B1346">
        <v>30</v>
      </c>
      <c r="C1346" t="s">
        <v>1283</v>
      </c>
      <c r="D1346">
        <v>13</v>
      </c>
      <c r="E1346" t="s">
        <v>1284</v>
      </c>
      <c r="F1346">
        <v>83</v>
      </c>
      <c r="G1346" t="s">
        <v>1285</v>
      </c>
      <c r="H1346" t="s">
        <v>191</v>
      </c>
      <c r="J1346" t="s">
        <v>191</v>
      </c>
      <c r="K1346" t="s">
        <v>1286</v>
      </c>
      <c r="L1346" t="s">
        <v>1287</v>
      </c>
      <c r="M1346" t="s">
        <v>1288</v>
      </c>
      <c r="N1346">
        <v>13</v>
      </c>
      <c r="O1346" t="s">
        <v>749</v>
      </c>
      <c r="P1346" t="s">
        <v>2637</v>
      </c>
    </row>
    <row r="1347" spans="1:16" x14ac:dyDescent="0.25">
      <c r="A1347" t="s">
        <v>1013</v>
      </c>
      <c r="B1347">
        <v>31</v>
      </c>
      <c r="C1347" t="s">
        <v>1283</v>
      </c>
      <c r="D1347">
        <v>13</v>
      </c>
      <c r="E1347" t="s">
        <v>1284</v>
      </c>
      <c r="F1347">
        <v>88</v>
      </c>
      <c r="G1347" t="s">
        <v>1285</v>
      </c>
      <c r="H1347" t="s">
        <v>191</v>
      </c>
      <c r="J1347" t="s">
        <v>191</v>
      </c>
      <c r="K1347" t="s">
        <v>1286</v>
      </c>
      <c r="L1347" t="s">
        <v>1287</v>
      </c>
      <c r="M1347" t="s">
        <v>1288</v>
      </c>
      <c r="N1347">
        <v>13</v>
      </c>
      <c r="O1347" t="s">
        <v>749</v>
      </c>
      <c r="P1347" t="s">
        <v>2638</v>
      </c>
    </row>
    <row r="1348" spans="1:16" x14ac:dyDescent="0.25">
      <c r="A1348" t="s">
        <v>1013</v>
      </c>
      <c r="B1348">
        <v>32</v>
      </c>
      <c r="C1348" t="s">
        <v>1283</v>
      </c>
      <c r="D1348">
        <v>13</v>
      </c>
      <c r="E1348" t="s">
        <v>1284</v>
      </c>
      <c r="F1348">
        <v>83</v>
      </c>
      <c r="G1348" t="s">
        <v>1285</v>
      </c>
      <c r="H1348" t="s">
        <v>191</v>
      </c>
      <c r="J1348" t="s">
        <v>191</v>
      </c>
      <c r="K1348" t="s">
        <v>1286</v>
      </c>
      <c r="L1348" t="s">
        <v>1287</v>
      </c>
      <c r="M1348" t="s">
        <v>1288</v>
      </c>
      <c r="N1348">
        <v>13</v>
      </c>
      <c r="O1348" t="s">
        <v>749</v>
      </c>
      <c r="P1348" t="s">
        <v>2639</v>
      </c>
    </row>
    <row r="1349" spans="1:16" x14ac:dyDescent="0.25">
      <c r="A1349" t="s">
        <v>1013</v>
      </c>
      <c r="B1349">
        <v>33</v>
      </c>
      <c r="C1349" t="s">
        <v>1283</v>
      </c>
      <c r="D1349">
        <v>13</v>
      </c>
      <c r="E1349" t="s">
        <v>1284</v>
      </c>
      <c r="F1349">
        <v>86</v>
      </c>
      <c r="G1349" t="s">
        <v>1285</v>
      </c>
      <c r="H1349" t="s">
        <v>191</v>
      </c>
      <c r="J1349" t="s">
        <v>191</v>
      </c>
      <c r="K1349" t="s">
        <v>1286</v>
      </c>
      <c r="L1349" t="s">
        <v>1287</v>
      </c>
      <c r="M1349" t="s">
        <v>1288</v>
      </c>
      <c r="N1349">
        <v>13</v>
      </c>
      <c r="O1349" t="s">
        <v>749</v>
      </c>
      <c r="P1349" t="s">
        <v>2640</v>
      </c>
    </row>
    <row r="1350" spans="1:16" x14ac:dyDescent="0.25">
      <c r="A1350" t="s">
        <v>1013</v>
      </c>
      <c r="B1350">
        <v>34</v>
      </c>
      <c r="C1350" t="s">
        <v>1283</v>
      </c>
      <c r="D1350">
        <v>13</v>
      </c>
      <c r="E1350" t="s">
        <v>1284</v>
      </c>
      <c r="F1350">
        <v>82</v>
      </c>
      <c r="G1350" t="s">
        <v>1285</v>
      </c>
      <c r="H1350" t="s">
        <v>191</v>
      </c>
      <c r="J1350" t="s">
        <v>191</v>
      </c>
      <c r="K1350" t="s">
        <v>1286</v>
      </c>
      <c r="L1350" t="s">
        <v>1287</v>
      </c>
      <c r="M1350" t="s">
        <v>1288</v>
      </c>
      <c r="N1350">
        <v>13</v>
      </c>
      <c r="O1350" t="s">
        <v>749</v>
      </c>
      <c r="P1350" t="s">
        <v>2641</v>
      </c>
    </row>
    <row r="1351" spans="1:16" x14ac:dyDescent="0.25">
      <c r="A1351" t="s">
        <v>1013</v>
      </c>
      <c r="B1351">
        <v>35</v>
      </c>
      <c r="C1351" t="s">
        <v>1283</v>
      </c>
      <c r="D1351">
        <v>13</v>
      </c>
      <c r="E1351" t="s">
        <v>1284</v>
      </c>
      <c r="F1351">
        <v>85</v>
      </c>
      <c r="G1351" t="s">
        <v>1285</v>
      </c>
      <c r="H1351" t="s">
        <v>191</v>
      </c>
      <c r="J1351" t="s">
        <v>191</v>
      </c>
      <c r="K1351" t="s">
        <v>1286</v>
      </c>
      <c r="L1351" t="s">
        <v>1287</v>
      </c>
      <c r="M1351" t="s">
        <v>1288</v>
      </c>
      <c r="N1351">
        <v>13</v>
      </c>
      <c r="O1351" t="s">
        <v>749</v>
      </c>
      <c r="P1351" t="s">
        <v>2642</v>
      </c>
    </row>
    <row r="1352" spans="1:16" x14ac:dyDescent="0.25">
      <c r="A1352" t="s">
        <v>1013</v>
      </c>
      <c r="B1352">
        <v>36</v>
      </c>
      <c r="C1352" t="s">
        <v>1283</v>
      </c>
      <c r="D1352">
        <v>13</v>
      </c>
      <c r="E1352" t="s">
        <v>1284</v>
      </c>
      <c r="F1352">
        <v>81</v>
      </c>
      <c r="G1352" t="s">
        <v>1285</v>
      </c>
      <c r="H1352" t="s">
        <v>191</v>
      </c>
      <c r="J1352" t="s">
        <v>191</v>
      </c>
      <c r="K1352" t="s">
        <v>1286</v>
      </c>
      <c r="L1352" t="s">
        <v>1287</v>
      </c>
      <c r="M1352" t="s">
        <v>1288</v>
      </c>
      <c r="N1352">
        <v>13</v>
      </c>
      <c r="O1352" t="s">
        <v>749</v>
      </c>
      <c r="P1352" t="s">
        <v>2643</v>
      </c>
    </row>
    <row r="1353" spans="1:16" x14ac:dyDescent="0.25">
      <c r="A1353" t="s">
        <v>1013</v>
      </c>
      <c r="B1353">
        <v>37</v>
      </c>
      <c r="C1353" t="s">
        <v>1283</v>
      </c>
      <c r="D1353">
        <v>13</v>
      </c>
      <c r="E1353" t="s">
        <v>1284</v>
      </c>
      <c r="F1353">
        <v>82</v>
      </c>
      <c r="G1353" t="s">
        <v>1285</v>
      </c>
      <c r="H1353" t="s">
        <v>191</v>
      </c>
      <c r="J1353" t="s">
        <v>191</v>
      </c>
      <c r="K1353" t="s">
        <v>1286</v>
      </c>
      <c r="L1353" t="s">
        <v>1287</v>
      </c>
      <c r="M1353" t="s">
        <v>1288</v>
      </c>
      <c r="N1353">
        <v>13</v>
      </c>
      <c r="O1353" t="s">
        <v>749</v>
      </c>
      <c r="P1353" t="s">
        <v>2644</v>
      </c>
    </row>
    <row r="1354" spans="1:16" x14ac:dyDescent="0.25">
      <c r="A1354" t="s">
        <v>1013</v>
      </c>
      <c r="B1354">
        <v>38</v>
      </c>
      <c r="C1354" t="s">
        <v>1283</v>
      </c>
      <c r="D1354">
        <v>13</v>
      </c>
      <c r="E1354" t="s">
        <v>1284</v>
      </c>
      <c r="F1354">
        <v>84</v>
      </c>
      <c r="G1354" t="s">
        <v>1285</v>
      </c>
      <c r="H1354" t="s">
        <v>191</v>
      </c>
      <c r="J1354" t="s">
        <v>191</v>
      </c>
      <c r="K1354" t="s">
        <v>1286</v>
      </c>
      <c r="L1354" t="s">
        <v>1287</v>
      </c>
      <c r="M1354" t="s">
        <v>1288</v>
      </c>
      <c r="N1354">
        <v>13</v>
      </c>
      <c r="O1354" t="s">
        <v>749</v>
      </c>
      <c r="P1354" t="s">
        <v>2645</v>
      </c>
    </row>
    <row r="1355" spans="1:16" x14ac:dyDescent="0.25">
      <c r="A1355" t="s">
        <v>1013</v>
      </c>
      <c r="B1355">
        <v>39</v>
      </c>
      <c r="C1355" t="s">
        <v>1283</v>
      </c>
      <c r="D1355">
        <v>13</v>
      </c>
      <c r="E1355" t="s">
        <v>1284</v>
      </c>
      <c r="F1355">
        <v>87</v>
      </c>
      <c r="G1355" t="s">
        <v>1285</v>
      </c>
      <c r="H1355" t="s">
        <v>191</v>
      </c>
      <c r="J1355" t="s">
        <v>191</v>
      </c>
      <c r="K1355" t="s">
        <v>1286</v>
      </c>
      <c r="L1355" t="s">
        <v>1287</v>
      </c>
      <c r="M1355" t="s">
        <v>1288</v>
      </c>
      <c r="N1355">
        <v>13</v>
      </c>
      <c r="O1355" t="s">
        <v>749</v>
      </c>
      <c r="P1355" t="s">
        <v>2646</v>
      </c>
    </row>
    <row r="1356" spans="1:16" x14ac:dyDescent="0.25">
      <c r="A1356" t="s">
        <v>1013</v>
      </c>
      <c r="B1356">
        <v>40</v>
      </c>
      <c r="C1356" t="s">
        <v>1283</v>
      </c>
      <c r="D1356">
        <v>13</v>
      </c>
      <c r="E1356" t="s">
        <v>1284</v>
      </c>
      <c r="F1356">
        <v>83</v>
      </c>
      <c r="G1356" t="s">
        <v>1285</v>
      </c>
      <c r="H1356" t="s">
        <v>191</v>
      </c>
      <c r="J1356" t="s">
        <v>191</v>
      </c>
      <c r="K1356" t="s">
        <v>1286</v>
      </c>
      <c r="L1356" t="s">
        <v>1287</v>
      </c>
      <c r="M1356" t="s">
        <v>1288</v>
      </c>
      <c r="N1356">
        <v>13</v>
      </c>
      <c r="O1356" t="s">
        <v>749</v>
      </c>
      <c r="P1356" t="s">
        <v>2647</v>
      </c>
    </row>
    <row r="1357" spans="1:16" x14ac:dyDescent="0.25">
      <c r="A1357" t="s">
        <v>1013</v>
      </c>
      <c r="B1357">
        <v>41</v>
      </c>
      <c r="C1357" t="s">
        <v>1283</v>
      </c>
      <c r="D1357">
        <v>13</v>
      </c>
      <c r="E1357" t="s">
        <v>1284</v>
      </c>
      <c r="F1357">
        <v>80</v>
      </c>
      <c r="G1357" t="s">
        <v>1285</v>
      </c>
      <c r="H1357" t="s">
        <v>191</v>
      </c>
      <c r="J1357" t="s">
        <v>191</v>
      </c>
      <c r="K1357" t="s">
        <v>1286</v>
      </c>
      <c r="L1357" t="s">
        <v>1287</v>
      </c>
      <c r="M1357" t="s">
        <v>1288</v>
      </c>
      <c r="N1357">
        <v>13</v>
      </c>
      <c r="O1357" t="s">
        <v>749</v>
      </c>
      <c r="P1357" t="s">
        <v>2648</v>
      </c>
    </row>
    <row r="1358" spans="1:16" x14ac:dyDescent="0.25">
      <c r="A1358" t="s">
        <v>1013</v>
      </c>
      <c r="B1358">
        <v>42</v>
      </c>
      <c r="C1358" t="s">
        <v>1283</v>
      </c>
      <c r="D1358">
        <v>13</v>
      </c>
      <c r="E1358" t="s">
        <v>1284</v>
      </c>
      <c r="F1358">
        <v>83</v>
      </c>
      <c r="G1358" t="s">
        <v>1285</v>
      </c>
      <c r="H1358" t="s">
        <v>191</v>
      </c>
      <c r="J1358" t="s">
        <v>191</v>
      </c>
      <c r="K1358" t="s">
        <v>1286</v>
      </c>
      <c r="L1358" t="s">
        <v>1287</v>
      </c>
      <c r="M1358" t="s">
        <v>1288</v>
      </c>
      <c r="N1358">
        <v>13</v>
      </c>
      <c r="O1358" t="s">
        <v>749</v>
      </c>
      <c r="P1358" t="s">
        <v>2649</v>
      </c>
    </row>
    <row r="1359" spans="1:16" x14ac:dyDescent="0.25">
      <c r="A1359" t="s">
        <v>1013</v>
      </c>
      <c r="B1359">
        <v>43</v>
      </c>
      <c r="C1359" t="s">
        <v>1283</v>
      </c>
      <c r="D1359">
        <v>13</v>
      </c>
      <c r="E1359" t="s">
        <v>1284</v>
      </c>
      <c r="F1359">
        <v>83</v>
      </c>
      <c r="G1359" t="s">
        <v>1285</v>
      </c>
      <c r="H1359" t="s">
        <v>191</v>
      </c>
      <c r="J1359" t="s">
        <v>191</v>
      </c>
      <c r="K1359" t="s">
        <v>1286</v>
      </c>
      <c r="L1359" t="s">
        <v>1287</v>
      </c>
      <c r="M1359" t="s">
        <v>1288</v>
      </c>
      <c r="N1359">
        <v>13</v>
      </c>
      <c r="O1359" t="s">
        <v>749</v>
      </c>
      <c r="P1359" t="s">
        <v>2650</v>
      </c>
    </row>
    <row r="1360" spans="1:16" x14ac:dyDescent="0.25">
      <c r="A1360" t="s">
        <v>1013</v>
      </c>
      <c r="B1360">
        <v>44</v>
      </c>
      <c r="C1360" t="s">
        <v>1283</v>
      </c>
      <c r="D1360">
        <v>13</v>
      </c>
      <c r="E1360" t="s">
        <v>1284</v>
      </c>
      <c r="F1360">
        <v>83</v>
      </c>
      <c r="G1360" t="s">
        <v>1285</v>
      </c>
      <c r="H1360" t="s">
        <v>191</v>
      </c>
      <c r="J1360" t="s">
        <v>191</v>
      </c>
      <c r="K1360" t="s">
        <v>1286</v>
      </c>
      <c r="L1360" t="s">
        <v>1287</v>
      </c>
      <c r="M1360" t="s">
        <v>1288</v>
      </c>
      <c r="N1360">
        <v>13</v>
      </c>
      <c r="O1360" t="s">
        <v>749</v>
      </c>
      <c r="P1360" t="s">
        <v>2651</v>
      </c>
    </row>
    <row r="1361" spans="1:16" x14ac:dyDescent="0.25">
      <c r="A1361" t="s">
        <v>1013</v>
      </c>
      <c r="B1361">
        <v>45</v>
      </c>
      <c r="C1361" t="s">
        <v>1283</v>
      </c>
      <c r="D1361">
        <v>13</v>
      </c>
      <c r="E1361" t="s">
        <v>1284</v>
      </c>
      <c r="F1361">
        <v>85</v>
      </c>
      <c r="G1361" t="s">
        <v>1285</v>
      </c>
      <c r="H1361" t="s">
        <v>191</v>
      </c>
      <c r="J1361" t="s">
        <v>191</v>
      </c>
      <c r="K1361" t="s">
        <v>1286</v>
      </c>
      <c r="L1361" t="s">
        <v>1287</v>
      </c>
      <c r="M1361" t="s">
        <v>1288</v>
      </c>
      <c r="N1361">
        <v>13</v>
      </c>
      <c r="O1361" t="s">
        <v>749</v>
      </c>
      <c r="P1361" t="s">
        <v>2652</v>
      </c>
    </row>
    <row r="1362" spans="1:16" x14ac:dyDescent="0.25">
      <c r="A1362" t="s">
        <v>1013</v>
      </c>
      <c r="B1362">
        <v>46</v>
      </c>
      <c r="C1362" t="s">
        <v>1283</v>
      </c>
      <c r="D1362">
        <v>13</v>
      </c>
      <c r="E1362" t="s">
        <v>1284</v>
      </c>
      <c r="F1362">
        <v>80</v>
      </c>
      <c r="G1362" t="s">
        <v>1285</v>
      </c>
      <c r="H1362" t="s">
        <v>191</v>
      </c>
      <c r="J1362" t="s">
        <v>191</v>
      </c>
      <c r="K1362" t="s">
        <v>1286</v>
      </c>
      <c r="L1362" t="s">
        <v>1287</v>
      </c>
      <c r="M1362" t="s">
        <v>1288</v>
      </c>
      <c r="N1362">
        <v>13</v>
      </c>
      <c r="O1362" t="s">
        <v>749</v>
      </c>
      <c r="P1362" t="s">
        <v>2653</v>
      </c>
    </row>
    <row r="1363" spans="1:16" x14ac:dyDescent="0.25">
      <c r="A1363" t="s">
        <v>1013</v>
      </c>
      <c r="B1363">
        <v>47</v>
      </c>
      <c r="C1363" t="s">
        <v>1283</v>
      </c>
      <c r="D1363">
        <v>13</v>
      </c>
      <c r="E1363" t="s">
        <v>1284</v>
      </c>
      <c r="F1363">
        <v>83</v>
      </c>
      <c r="G1363" t="s">
        <v>1285</v>
      </c>
      <c r="H1363" t="s">
        <v>191</v>
      </c>
      <c r="J1363" t="s">
        <v>191</v>
      </c>
      <c r="K1363" t="s">
        <v>1286</v>
      </c>
      <c r="L1363" t="s">
        <v>1287</v>
      </c>
      <c r="M1363" t="s">
        <v>1288</v>
      </c>
      <c r="N1363">
        <v>13</v>
      </c>
      <c r="O1363" t="s">
        <v>749</v>
      </c>
      <c r="P1363" t="s">
        <v>2654</v>
      </c>
    </row>
    <row r="1364" spans="1:16" x14ac:dyDescent="0.25">
      <c r="A1364" t="s">
        <v>1013</v>
      </c>
      <c r="B1364">
        <v>48</v>
      </c>
      <c r="C1364" t="s">
        <v>1283</v>
      </c>
      <c r="D1364">
        <v>13</v>
      </c>
      <c r="E1364" t="s">
        <v>1284</v>
      </c>
      <c r="F1364">
        <v>79</v>
      </c>
      <c r="G1364" t="s">
        <v>1285</v>
      </c>
      <c r="H1364" t="s">
        <v>191</v>
      </c>
      <c r="J1364" t="s">
        <v>191</v>
      </c>
      <c r="K1364" t="s">
        <v>1286</v>
      </c>
      <c r="L1364" t="s">
        <v>1287</v>
      </c>
      <c r="M1364" t="s">
        <v>1288</v>
      </c>
      <c r="N1364">
        <v>13</v>
      </c>
      <c r="O1364" t="s">
        <v>749</v>
      </c>
      <c r="P1364" t="s">
        <v>2655</v>
      </c>
    </row>
    <row r="1365" spans="1:16" x14ac:dyDescent="0.25">
      <c r="A1365" t="s">
        <v>1013</v>
      </c>
      <c r="B1365">
        <v>49</v>
      </c>
      <c r="C1365" t="s">
        <v>1283</v>
      </c>
      <c r="D1365">
        <v>13</v>
      </c>
      <c r="E1365" t="s">
        <v>1284</v>
      </c>
      <c r="F1365">
        <v>87</v>
      </c>
      <c r="G1365" t="s">
        <v>1285</v>
      </c>
      <c r="H1365" t="s">
        <v>191</v>
      </c>
      <c r="J1365" t="s">
        <v>191</v>
      </c>
      <c r="K1365" t="s">
        <v>1286</v>
      </c>
      <c r="L1365" t="s">
        <v>1287</v>
      </c>
      <c r="M1365" t="s">
        <v>1288</v>
      </c>
      <c r="N1365">
        <v>13</v>
      </c>
      <c r="O1365" t="s">
        <v>749</v>
      </c>
      <c r="P1365" t="s">
        <v>2656</v>
      </c>
    </row>
    <row r="1366" spans="1:16" x14ac:dyDescent="0.25">
      <c r="A1366" t="s">
        <v>1013</v>
      </c>
      <c r="B1366">
        <v>50</v>
      </c>
      <c r="C1366" t="s">
        <v>1283</v>
      </c>
      <c r="D1366">
        <v>13</v>
      </c>
      <c r="E1366" t="s">
        <v>1284</v>
      </c>
      <c r="F1366">
        <v>84</v>
      </c>
      <c r="G1366" t="s">
        <v>1285</v>
      </c>
      <c r="H1366" t="s">
        <v>191</v>
      </c>
      <c r="J1366" t="s">
        <v>191</v>
      </c>
      <c r="K1366" t="s">
        <v>1286</v>
      </c>
      <c r="L1366" t="s">
        <v>1287</v>
      </c>
      <c r="M1366" t="s">
        <v>1288</v>
      </c>
      <c r="N1366">
        <v>13</v>
      </c>
      <c r="O1366" t="s">
        <v>749</v>
      </c>
      <c r="P1366" t="s">
        <v>2657</v>
      </c>
    </row>
    <row r="1367" spans="1:16" x14ac:dyDescent="0.25">
      <c r="A1367" t="s">
        <v>1013</v>
      </c>
      <c r="B1367">
        <v>51</v>
      </c>
      <c r="C1367" t="s">
        <v>1283</v>
      </c>
      <c r="D1367">
        <v>13</v>
      </c>
      <c r="E1367" t="s">
        <v>1284</v>
      </c>
      <c r="F1367">
        <v>83</v>
      </c>
      <c r="G1367" t="s">
        <v>1285</v>
      </c>
      <c r="H1367" t="s">
        <v>191</v>
      </c>
      <c r="J1367" t="s">
        <v>191</v>
      </c>
      <c r="K1367" t="s">
        <v>1286</v>
      </c>
      <c r="L1367" t="s">
        <v>1287</v>
      </c>
      <c r="M1367" t="s">
        <v>1288</v>
      </c>
      <c r="N1367">
        <v>13</v>
      </c>
      <c r="O1367" t="s">
        <v>749</v>
      </c>
      <c r="P1367" t="s">
        <v>2658</v>
      </c>
    </row>
    <row r="1368" spans="1:16" x14ac:dyDescent="0.25">
      <c r="A1368" t="s">
        <v>1013</v>
      </c>
      <c r="B1368">
        <v>52</v>
      </c>
      <c r="C1368" t="s">
        <v>1283</v>
      </c>
      <c r="D1368">
        <v>13</v>
      </c>
      <c r="E1368" t="s">
        <v>1284</v>
      </c>
      <c r="F1368">
        <v>81</v>
      </c>
      <c r="G1368" t="s">
        <v>1285</v>
      </c>
      <c r="H1368" t="s">
        <v>191</v>
      </c>
      <c r="J1368" t="s">
        <v>191</v>
      </c>
      <c r="K1368" t="s">
        <v>1286</v>
      </c>
      <c r="L1368" t="s">
        <v>1287</v>
      </c>
      <c r="M1368" t="s">
        <v>1288</v>
      </c>
      <c r="N1368">
        <v>13</v>
      </c>
      <c r="O1368" t="s">
        <v>749</v>
      </c>
      <c r="P1368" t="s">
        <v>2659</v>
      </c>
    </row>
    <row r="1369" spans="1:16" x14ac:dyDescent="0.25">
      <c r="A1369" t="s">
        <v>1013</v>
      </c>
      <c r="B1369">
        <v>53</v>
      </c>
      <c r="C1369" t="s">
        <v>1283</v>
      </c>
      <c r="D1369">
        <v>13</v>
      </c>
      <c r="E1369" t="s">
        <v>1284</v>
      </c>
      <c r="F1369">
        <v>83</v>
      </c>
      <c r="G1369" t="s">
        <v>1285</v>
      </c>
      <c r="H1369" t="s">
        <v>191</v>
      </c>
      <c r="J1369" t="s">
        <v>191</v>
      </c>
      <c r="K1369" t="s">
        <v>1286</v>
      </c>
      <c r="L1369" t="s">
        <v>1287</v>
      </c>
      <c r="M1369" t="s">
        <v>1288</v>
      </c>
      <c r="N1369">
        <v>13</v>
      </c>
      <c r="O1369" t="s">
        <v>749</v>
      </c>
      <c r="P1369" t="s">
        <v>2660</v>
      </c>
    </row>
    <row r="1370" spans="1:16" x14ac:dyDescent="0.25">
      <c r="A1370" t="s">
        <v>1013</v>
      </c>
      <c r="B1370">
        <v>54</v>
      </c>
      <c r="C1370" t="s">
        <v>1283</v>
      </c>
      <c r="D1370">
        <v>13</v>
      </c>
      <c r="E1370" t="s">
        <v>1284</v>
      </c>
      <c r="F1370">
        <v>83</v>
      </c>
      <c r="G1370" t="s">
        <v>1285</v>
      </c>
      <c r="H1370" t="s">
        <v>191</v>
      </c>
      <c r="J1370" t="s">
        <v>191</v>
      </c>
      <c r="K1370" t="s">
        <v>1286</v>
      </c>
      <c r="L1370" t="s">
        <v>1287</v>
      </c>
      <c r="M1370" t="s">
        <v>1288</v>
      </c>
      <c r="N1370">
        <v>13</v>
      </c>
      <c r="O1370" t="s">
        <v>749</v>
      </c>
      <c r="P1370" t="s">
        <v>2661</v>
      </c>
    </row>
    <row r="1371" spans="1:16" x14ac:dyDescent="0.25">
      <c r="A1371" t="s">
        <v>1013</v>
      </c>
      <c r="B1371">
        <v>55</v>
      </c>
      <c r="C1371" t="s">
        <v>1283</v>
      </c>
      <c r="D1371">
        <v>13</v>
      </c>
      <c r="E1371" t="s">
        <v>1284</v>
      </c>
      <c r="F1371">
        <v>82</v>
      </c>
      <c r="G1371" t="s">
        <v>1285</v>
      </c>
      <c r="H1371" t="s">
        <v>191</v>
      </c>
      <c r="J1371" t="s">
        <v>191</v>
      </c>
      <c r="K1371" t="s">
        <v>1286</v>
      </c>
      <c r="L1371" t="s">
        <v>1287</v>
      </c>
      <c r="M1371" t="s">
        <v>1288</v>
      </c>
      <c r="N1371">
        <v>13</v>
      </c>
      <c r="O1371" t="s">
        <v>749</v>
      </c>
      <c r="P1371" t="s">
        <v>2662</v>
      </c>
    </row>
    <row r="1372" spans="1:16" x14ac:dyDescent="0.25">
      <c r="A1372" t="s">
        <v>1013</v>
      </c>
      <c r="B1372">
        <v>56</v>
      </c>
      <c r="C1372" t="s">
        <v>1283</v>
      </c>
      <c r="D1372">
        <v>13</v>
      </c>
      <c r="E1372" t="s">
        <v>1284</v>
      </c>
      <c r="F1372">
        <v>82</v>
      </c>
      <c r="G1372" t="s">
        <v>1285</v>
      </c>
      <c r="H1372" t="s">
        <v>191</v>
      </c>
      <c r="J1372" t="s">
        <v>191</v>
      </c>
      <c r="K1372" t="s">
        <v>1286</v>
      </c>
      <c r="L1372" t="s">
        <v>1287</v>
      </c>
      <c r="M1372" t="s">
        <v>1288</v>
      </c>
      <c r="N1372">
        <v>13</v>
      </c>
      <c r="O1372" t="s">
        <v>749</v>
      </c>
      <c r="P1372" t="s">
        <v>2663</v>
      </c>
    </row>
    <row r="1373" spans="1:16" x14ac:dyDescent="0.25">
      <c r="A1373" t="s">
        <v>1013</v>
      </c>
      <c r="B1373">
        <v>57</v>
      </c>
      <c r="C1373" t="s">
        <v>1283</v>
      </c>
      <c r="D1373">
        <v>13</v>
      </c>
      <c r="E1373" t="s">
        <v>1284</v>
      </c>
      <c r="F1373">
        <v>78</v>
      </c>
      <c r="G1373" t="s">
        <v>1285</v>
      </c>
      <c r="H1373" t="s">
        <v>191</v>
      </c>
      <c r="J1373" t="s">
        <v>191</v>
      </c>
      <c r="K1373" t="s">
        <v>1286</v>
      </c>
      <c r="L1373" t="s">
        <v>1287</v>
      </c>
      <c r="M1373" t="s">
        <v>1288</v>
      </c>
      <c r="N1373">
        <v>13</v>
      </c>
      <c r="O1373" t="s">
        <v>749</v>
      </c>
      <c r="P1373" t="s">
        <v>2664</v>
      </c>
    </row>
    <row r="1374" spans="1:16" x14ac:dyDescent="0.25">
      <c r="A1374" t="s">
        <v>1013</v>
      </c>
      <c r="B1374">
        <v>58</v>
      </c>
      <c r="C1374" t="s">
        <v>1283</v>
      </c>
      <c r="D1374">
        <v>13</v>
      </c>
      <c r="E1374" t="s">
        <v>1284</v>
      </c>
      <c r="F1374">
        <v>78</v>
      </c>
      <c r="G1374" t="s">
        <v>1285</v>
      </c>
      <c r="H1374" t="s">
        <v>191</v>
      </c>
      <c r="J1374" t="s">
        <v>191</v>
      </c>
      <c r="K1374" t="s">
        <v>1286</v>
      </c>
      <c r="L1374" t="s">
        <v>1287</v>
      </c>
      <c r="M1374" t="s">
        <v>1288</v>
      </c>
      <c r="N1374">
        <v>13</v>
      </c>
      <c r="O1374" t="s">
        <v>749</v>
      </c>
      <c r="P1374" t="s">
        <v>2665</v>
      </c>
    </row>
    <row r="1375" spans="1:16" x14ac:dyDescent="0.25">
      <c r="A1375" t="s">
        <v>1013</v>
      </c>
      <c r="B1375">
        <v>59</v>
      </c>
      <c r="C1375" t="s">
        <v>1283</v>
      </c>
      <c r="D1375">
        <v>13</v>
      </c>
      <c r="E1375" t="s">
        <v>1284</v>
      </c>
      <c r="F1375">
        <v>78</v>
      </c>
      <c r="G1375" t="s">
        <v>1285</v>
      </c>
      <c r="H1375" t="s">
        <v>191</v>
      </c>
      <c r="J1375" t="s">
        <v>191</v>
      </c>
      <c r="K1375" t="s">
        <v>1286</v>
      </c>
      <c r="L1375" t="s">
        <v>1287</v>
      </c>
      <c r="M1375" t="s">
        <v>1288</v>
      </c>
      <c r="N1375">
        <v>13</v>
      </c>
      <c r="O1375" t="s">
        <v>749</v>
      </c>
      <c r="P1375" t="s">
        <v>2666</v>
      </c>
    </row>
    <row r="1376" spans="1:16" x14ac:dyDescent="0.25">
      <c r="A1376" t="s">
        <v>1013</v>
      </c>
      <c r="B1376">
        <v>60</v>
      </c>
      <c r="C1376" t="s">
        <v>1283</v>
      </c>
      <c r="D1376">
        <v>13</v>
      </c>
      <c r="E1376" t="s">
        <v>1284</v>
      </c>
      <c r="F1376">
        <v>78</v>
      </c>
      <c r="G1376" t="s">
        <v>1285</v>
      </c>
      <c r="H1376" t="s">
        <v>191</v>
      </c>
      <c r="J1376" t="s">
        <v>191</v>
      </c>
      <c r="K1376" t="s">
        <v>1286</v>
      </c>
      <c r="L1376" t="s">
        <v>1287</v>
      </c>
      <c r="M1376" t="s">
        <v>1288</v>
      </c>
      <c r="N1376">
        <v>13</v>
      </c>
      <c r="O1376" t="s">
        <v>749</v>
      </c>
      <c r="P1376" t="s">
        <v>2667</v>
      </c>
    </row>
    <row r="1377" spans="1:16" x14ac:dyDescent="0.25">
      <c r="A1377" t="s">
        <v>1013</v>
      </c>
      <c r="B1377">
        <v>61</v>
      </c>
      <c r="C1377" t="s">
        <v>1283</v>
      </c>
      <c r="D1377">
        <v>13</v>
      </c>
      <c r="E1377" t="s">
        <v>1284</v>
      </c>
      <c r="F1377">
        <v>80</v>
      </c>
      <c r="G1377" t="s">
        <v>1285</v>
      </c>
      <c r="H1377" t="s">
        <v>191</v>
      </c>
      <c r="J1377" t="s">
        <v>191</v>
      </c>
      <c r="K1377" t="s">
        <v>1286</v>
      </c>
      <c r="L1377" t="s">
        <v>1287</v>
      </c>
      <c r="M1377" t="s">
        <v>1288</v>
      </c>
      <c r="N1377">
        <v>13</v>
      </c>
      <c r="O1377" t="s">
        <v>749</v>
      </c>
      <c r="P1377" t="s">
        <v>2668</v>
      </c>
    </row>
    <row r="1378" spans="1:16" x14ac:dyDescent="0.25">
      <c r="A1378" t="s">
        <v>1013</v>
      </c>
      <c r="B1378">
        <v>62</v>
      </c>
      <c r="C1378" t="s">
        <v>1283</v>
      </c>
      <c r="D1378">
        <v>13</v>
      </c>
      <c r="E1378" t="s">
        <v>1284</v>
      </c>
      <c r="F1378">
        <v>80</v>
      </c>
      <c r="G1378" t="s">
        <v>1285</v>
      </c>
      <c r="H1378" t="s">
        <v>191</v>
      </c>
      <c r="J1378" t="s">
        <v>191</v>
      </c>
      <c r="K1378" t="s">
        <v>1286</v>
      </c>
      <c r="L1378" t="s">
        <v>1287</v>
      </c>
      <c r="M1378" t="s">
        <v>1288</v>
      </c>
      <c r="N1378">
        <v>13</v>
      </c>
      <c r="O1378" t="s">
        <v>749</v>
      </c>
      <c r="P1378" t="s">
        <v>2669</v>
      </c>
    </row>
    <row r="1379" spans="1:16" x14ac:dyDescent="0.25">
      <c r="A1379" t="s">
        <v>1013</v>
      </c>
      <c r="B1379">
        <v>63</v>
      </c>
      <c r="C1379" t="s">
        <v>1283</v>
      </c>
      <c r="D1379">
        <v>13</v>
      </c>
      <c r="E1379" t="s">
        <v>1284</v>
      </c>
      <c r="F1379">
        <v>77</v>
      </c>
      <c r="G1379" t="s">
        <v>1285</v>
      </c>
      <c r="H1379" t="s">
        <v>191</v>
      </c>
      <c r="J1379" t="s">
        <v>191</v>
      </c>
      <c r="K1379" t="s">
        <v>1286</v>
      </c>
      <c r="L1379" t="s">
        <v>1287</v>
      </c>
      <c r="M1379" t="s">
        <v>1288</v>
      </c>
      <c r="N1379">
        <v>13</v>
      </c>
      <c r="O1379" t="s">
        <v>749</v>
      </c>
      <c r="P1379" t="s">
        <v>2670</v>
      </c>
    </row>
    <row r="1380" spans="1:16" x14ac:dyDescent="0.25">
      <c r="A1380" t="s">
        <v>1013</v>
      </c>
      <c r="B1380">
        <v>64</v>
      </c>
      <c r="C1380" t="s">
        <v>1283</v>
      </c>
      <c r="D1380">
        <v>13</v>
      </c>
      <c r="E1380" t="s">
        <v>1284</v>
      </c>
      <c r="F1380">
        <v>78</v>
      </c>
      <c r="G1380" t="s">
        <v>1285</v>
      </c>
      <c r="H1380" t="s">
        <v>191</v>
      </c>
      <c r="J1380" t="s">
        <v>191</v>
      </c>
      <c r="K1380" t="s">
        <v>1286</v>
      </c>
      <c r="L1380" t="s">
        <v>1287</v>
      </c>
      <c r="M1380" t="s">
        <v>1288</v>
      </c>
      <c r="N1380">
        <v>13</v>
      </c>
      <c r="O1380" t="s">
        <v>749</v>
      </c>
      <c r="P1380" t="s">
        <v>2671</v>
      </c>
    </row>
    <row r="1381" spans="1:16" x14ac:dyDescent="0.25">
      <c r="A1381" t="s">
        <v>1013</v>
      </c>
      <c r="B1381">
        <v>65</v>
      </c>
      <c r="C1381" t="s">
        <v>1283</v>
      </c>
      <c r="D1381">
        <v>13</v>
      </c>
      <c r="E1381" t="s">
        <v>1284</v>
      </c>
      <c r="F1381">
        <v>78</v>
      </c>
      <c r="G1381" t="s">
        <v>1285</v>
      </c>
      <c r="H1381" t="s">
        <v>191</v>
      </c>
      <c r="J1381" t="s">
        <v>191</v>
      </c>
      <c r="K1381" t="s">
        <v>1286</v>
      </c>
      <c r="L1381" t="s">
        <v>1287</v>
      </c>
      <c r="M1381" t="s">
        <v>1288</v>
      </c>
      <c r="N1381">
        <v>13</v>
      </c>
      <c r="O1381" t="s">
        <v>749</v>
      </c>
      <c r="P1381" t="s">
        <v>2672</v>
      </c>
    </row>
    <row r="1382" spans="1:16" x14ac:dyDescent="0.25">
      <c r="A1382" t="s">
        <v>1013</v>
      </c>
      <c r="B1382">
        <v>66</v>
      </c>
      <c r="C1382" t="s">
        <v>1283</v>
      </c>
      <c r="D1382">
        <v>13</v>
      </c>
      <c r="E1382" t="s">
        <v>1284</v>
      </c>
      <c r="F1382">
        <v>82</v>
      </c>
      <c r="G1382" t="s">
        <v>1285</v>
      </c>
      <c r="H1382" t="s">
        <v>191</v>
      </c>
      <c r="J1382" t="s">
        <v>191</v>
      </c>
      <c r="K1382" t="s">
        <v>1286</v>
      </c>
      <c r="L1382" t="s">
        <v>1287</v>
      </c>
      <c r="M1382" t="s">
        <v>1288</v>
      </c>
      <c r="N1382">
        <v>13</v>
      </c>
      <c r="O1382" t="s">
        <v>749</v>
      </c>
      <c r="P1382" t="s">
        <v>2673</v>
      </c>
    </row>
    <row r="1383" spans="1:16" x14ac:dyDescent="0.25">
      <c r="A1383" t="s">
        <v>1013</v>
      </c>
      <c r="B1383">
        <v>67</v>
      </c>
      <c r="C1383" t="s">
        <v>1283</v>
      </c>
      <c r="D1383">
        <v>13</v>
      </c>
      <c r="E1383" t="s">
        <v>1284</v>
      </c>
      <c r="F1383">
        <v>78</v>
      </c>
      <c r="G1383" t="s">
        <v>1285</v>
      </c>
      <c r="H1383" t="s">
        <v>191</v>
      </c>
      <c r="J1383" t="s">
        <v>191</v>
      </c>
      <c r="K1383" t="s">
        <v>1286</v>
      </c>
      <c r="L1383" t="s">
        <v>1287</v>
      </c>
      <c r="M1383" t="s">
        <v>1288</v>
      </c>
      <c r="N1383">
        <v>13</v>
      </c>
      <c r="O1383" t="s">
        <v>749</v>
      </c>
      <c r="P1383" t="s">
        <v>2674</v>
      </c>
    </row>
    <row r="1384" spans="1:16" x14ac:dyDescent="0.25">
      <c r="A1384" t="s">
        <v>1013</v>
      </c>
      <c r="B1384">
        <v>68</v>
      </c>
      <c r="C1384" t="s">
        <v>1283</v>
      </c>
      <c r="D1384">
        <v>13</v>
      </c>
      <c r="E1384" t="s">
        <v>1284</v>
      </c>
      <c r="F1384">
        <v>81</v>
      </c>
      <c r="G1384" t="s">
        <v>1285</v>
      </c>
      <c r="H1384" t="s">
        <v>191</v>
      </c>
      <c r="J1384" t="s">
        <v>191</v>
      </c>
      <c r="K1384" t="s">
        <v>1286</v>
      </c>
      <c r="L1384" t="s">
        <v>1287</v>
      </c>
      <c r="M1384" t="s">
        <v>1288</v>
      </c>
      <c r="N1384">
        <v>13</v>
      </c>
      <c r="O1384" t="s">
        <v>749</v>
      </c>
      <c r="P1384" t="s">
        <v>2675</v>
      </c>
    </row>
    <row r="1385" spans="1:16" x14ac:dyDescent="0.25">
      <c r="A1385" t="s">
        <v>1013</v>
      </c>
      <c r="B1385">
        <v>69</v>
      </c>
      <c r="C1385" t="s">
        <v>1283</v>
      </c>
      <c r="D1385">
        <v>13</v>
      </c>
      <c r="E1385" t="s">
        <v>1284</v>
      </c>
      <c r="F1385">
        <v>79</v>
      </c>
      <c r="G1385" t="s">
        <v>1285</v>
      </c>
      <c r="H1385" t="s">
        <v>191</v>
      </c>
      <c r="J1385" t="s">
        <v>191</v>
      </c>
      <c r="K1385" t="s">
        <v>1286</v>
      </c>
      <c r="L1385" t="s">
        <v>1287</v>
      </c>
      <c r="M1385" t="s">
        <v>1288</v>
      </c>
      <c r="N1385">
        <v>13</v>
      </c>
      <c r="O1385" t="s">
        <v>749</v>
      </c>
      <c r="P1385" t="s">
        <v>2676</v>
      </c>
    </row>
    <row r="1386" spans="1:16" x14ac:dyDescent="0.25">
      <c r="A1386" t="s">
        <v>1013</v>
      </c>
      <c r="B1386">
        <v>70</v>
      </c>
      <c r="C1386" t="s">
        <v>1283</v>
      </c>
      <c r="D1386">
        <v>13</v>
      </c>
      <c r="E1386" t="s">
        <v>1284</v>
      </c>
      <c r="F1386">
        <v>78</v>
      </c>
      <c r="G1386" t="s">
        <v>1285</v>
      </c>
      <c r="H1386" t="s">
        <v>191</v>
      </c>
      <c r="J1386" t="s">
        <v>191</v>
      </c>
      <c r="K1386" t="s">
        <v>1286</v>
      </c>
      <c r="L1386" t="s">
        <v>1287</v>
      </c>
      <c r="M1386" t="s">
        <v>1288</v>
      </c>
      <c r="N1386">
        <v>13</v>
      </c>
      <c r="O1386" t="s">
        <v>749</v>
      </c>
      <c r="P1386" t="s">
        <v>2677</v>
      </c>
    </row>
    <row r="1387" spans="1:16" x14ac:dyDescent="0.25">
      <c r="A1387" t="s">
        <v>1013</v>
      </c>
      <c r="B1387">
        <v>71</v>
      </c>
      <c r="C1387" t="s">
        <v>1283</v>
      </c>
      <c r="D1387">
        <v>13</v>
      </c>
      <c r="E1387" t="s">
        <v>1284</v>
      </c>
      <c r="F1387">
        <v>79</v>
      </c>
      <c r="G1387" t="s">
        <v>1285</v>
      </c>
      <c r="H1387" t="s">
        <v>191</v>
      </c>
      <c r="J1387" t="s">
        <v>191</v>
      </c>
      <c r="K1387" t="s">
        <v>1286</v>
      </c>
      <c r="L1387" t="s">
        <v>1287</v>
      </c>
      <c r="M1387" t="s">
        <v>1288</v>
      </c>
      <c r="N1387">
        <v>13</v>
      </c>
      <c r="O1387" t="s">
        <v>749</v>
      </c>
      <c r="P1387" t="s">
        <v>2678</v>
      </c>
    </row>
    <row r="1388" spans="1:16" x14ac:dyDescent="0.25">
      <c r="A1388" t="s">
        <v>1013</v>
      </c>
      <c r="B1388">
        <v>72</v>
      </c>
      <c r="C1388" t="s">
        <v>1283</v>
      </c>
      <c r="D1388">
        <v>13</v>
      </c>
      <c r="E1388" t="s">
        <v>1284</v>
      </c>
      <c r="F1388">
        <v>77</v>
      </c>
      <c r="G1388" t="s">
        <v>1285</v>
      </c>
      <c r="H1388" t="s">
        <v>191</v>
      </c>
      <c r="J1388" t="s">
        <v>191</v>
      </c>
      <c r="K1388" t="s">
        <v>1286</v>
      </c>
      <c r="L1388" t="s">
        <v>1287</v>
      </c>
      <c r="M1388" t="s">
        <v>1288</v>
      </c>
      <c r="N1388">
        <v>13</v>
      </c>
      <c r="O1388" t="s">
        <v>749</v>
      </c>
      <c r="P1388" t="s">
        <v>2679</v>
      </c>
    </row>
    <row r="1389" spans="1:16" x14ac:dyDescent="0.25">
      <c r="A1389" t="s">
        <v>1013</v>
      </c>
      <c r="B1389">
        <v>73</v>
      </c>
      <c r="C1389" t="s">
        <v>1283</v>
      </c>
      <c r="D1389">
        <v>13</v>
      </c>
      <c r="E1389" t="s">
        <v>1284</v>
      </c>
      <c r="F1389">
        <v>79</v>
      </c>
      <c r="G1389" t="s">
        <v>1285</v>
      </c>
      <c r="H1389" t="s">
        <v>191</v>
      </c>
      <c r="J1389" t="s">
        <v>191</v>
      </c>
      <c r="K1389" t="s">
        <v>1286</v>
      </c>
      <c r="L1389" t="s">
        <v>1287</v>
      </c>
      <c r="M1389" t="s">
        <v>1288</v>
      </c>
      <c r="N1389">
        <v>13</v>
      </c>
      <c r="O1389" t="s">
        <v>749</v>
      </c>
      <c r="P1389" t="s">
        <v>2680</v>
      </c>
    </row>
    <row r="1390" spans="1:16" x14ac:dyDescent="0.25">
      <c r="A1390" t="s">
        <v>1013</v>
      </c>
      <c r="B1390">
        <v>74</v>
      </c>
      <c r="C1390" t="s">
        <v>1283</v>
      </c>
      <c r="D1390">
        <v>13</v>
      </c>
      <c r="E1390" t="s">
        <v>1284</v>
      </c>
      <c r="F1390">
        <v>77</v>
      </c>
      <c r="G1390" t="s">
        <v>1285</v>
      </c>
      <c r="H1390" t="s">
        <v>191</v>
      </c>
      <c r="J1390" t="s">
        <v>191</v>
      </c>
      <c r="K1390" t="s">
        <v>1286</v>
      </c>
      <c r="L1390" t="s">
        <v>1287</v>
      </c>
      <c r="M1390" t="s">
        <v>1288</v>
      </c>
      <c r="N1390">
        <v>13</v>
      </c>
      <c r="O1390" t="s">
        <v>749</v>
      </c>
      <c r="P1390" t="s">
        <v>2681</v>
      </c>
    </row>
    <row r="1391" spans="1:16" x14ac:dyDescent="0.25">
      <c r="A1391" t="s">
        <v>1013</v>
      </c>
      <c r="B1391">
        <v>75</v>
      </c>
      <c r="C1391" t="s">
        <v>1283</v>
      </c>
      <c r="D1391">
        <v>13</v>
      </c>
      <c r="E1391" t="s">
        <v>1284</v>
      </c>
      <c r="F1391">
        <v>79</v>
      </c>
      <c r="G1391" t="s">
        <v>1285</v>
      </c>
      <c r="H1391" t="s">
        <v>191</v>
      </c>
      <c r="J1391" t="s">
        <v>191</v>
      </c>
      <c r="K1391" t="s">
        <v>1286</v>
      </c>
      <c r="L1391" t="s">
        <v>1287</v>
      </c>
      <c r="M1391" t="s">
        <v>1288</v>
      </c>
      <c r="N1391">
        <v>13</v>
      </c>
      <c r="O1391" t="s">
        <v>749</v>
      </c>
      <c r="P1391" t="s">
        <v>2682</v>
      </c>
    </row>
    <row r="1392" spans="1:16" x14ac:dyDescent="0.25">
      <c r="A1392" t="s">
        <v>1013</v>
      </c>
      <c r="B1392">
        <v>76</v>
      </c>
      <c r="C1392" t="s">
        <v>1283</v>
      </c>
      <c r="D1392">
        <v>13</v>
      </c>
      <c r="E1392" t="s">
        <v>1284</v>
      </c>
      <c r="F1392">
        <v>80</v>
      </c>
      <c r="G1392" t="s">
        <v>1285</v>
      </c>
      <c r="H1392" t="s">
        <v>191</v>
      </c>
      <c r="J1392" t="s">
        <v>191</v>
      </c>
      <c r="K1392" t="s">
        <v>1286</v>
      </c>
      <c r="L1392" t="s">
        <v>1287</v>
      </c>
      <c r="M1392" t="s">
        <v>1288</v>
      </c>
      <c r="N1392">
        <v>13</v>
      </c>
      <c r="O1392" t="s">
        <v>749</v>
      </c>
      <c r="P1392" t="s">
        <v>2683</v>
      </c>
    </row>
    <row r="1393" spans="1:16" x14ac:dyDescent="0.25">
      <c r="A1393" t="s">
        <v>1013</v>
      </c>
      <c r="B1393">
        <v>77</v>
      </c>
      <c r="C1393" t="s">
        <v>1283</v>
      </c>
      <c r="D1393">
        <v>13</v>
      </c>
      <c r="E1393" t="s">
        <v>1284</v>
      </c>
      <c r="F1393">
        <v>81</v>
      </c>
      <c r="G1393" t="s">
        <v>1285</v>
      </c>
      <c r="H1393" t="s">
        <v>191</v>
      </c>
      <c r="J1393" t="s">
        <v>191</v>
      </c>
      <c r="K1393" t="s">
        <v>1286</v>
      </c>
      <c r="L1393" t="s">
        <v>1287</v>
      </c>
      <c r="M1393" t="s">
        <v>1288</v>
      </c>
      <c r="N1393">
        <v>13</v>
      </c>
      <c r="O1393" t="s">
        <v>749</v>
      </c>
      <c r="P1393" t="s">
        <v>2684</v>
      </c>
    </row>
    <row r="1394" spans="1:16" x14ac:dyDescent="0.25">
      <c r="A1394" t="s">
        <v>1013</v>
      </c>
      <c r="B1394">
        <v>78</v>
      </c>
      <c r="C1394" t="s">
        <v>1283</v>
      </c>
      <c r="D1394">
        <v>13</v>
      </c>
      <c r="E1394" t="s">
        <v>1284</v>
      </c>
      <c r="F1394">
        <v>83</v>
      </c>
      <c r="G1394" t="s">
        <v>1285</v>
      </c>
      <c r="H1394" t="s">
        <v>191</v>
      </c>
      <c r="J1394" t="s">
        <v>191</v>
      </c>
      <c r="K1394" t="s">
        <v>1286</v>
      </c>
      <c r="L1394" t="s">
        <v>1287</v>
      </c>
      <c r="M1394" t="s">
        <v>1288</v>
      </c>
      <c r="N1394">
        <v>13</v>
      </c>
      <c r="O1394" t="s">
        <v>749</v>
      </c>
      <c r="P1394" t="s">
        <v>2685</v>
      </c>
    </row>
    <row r="1395" spans="1:16" x14ac:dyDescent="0.25">
      <c r="A1395" t="s">
        <v>1013</v>
      </c>
      <c r="B1395">
        <v>79</v>
      </c>
      <c r="C1395" t="s">
        <v>1283</v>
      </c>
      <c r="D1395">
        <v>13</v>
      </c>
      <c r="E1395" t="s">
        <v>1284</v>
      </c>
      <c r="F1395">
        <v>77</v>
      </c>
      <c r="G1395" t="s">
        <v>1285</v>
      </c>
      <c r="H1395" t="s">
        <v>191</v>
      </c>
      <c r="J1395" t="s">
        <v>191</v>
      </c>
      <c r="K1395" t="s">
        <v>1286</v>
      </c>
      <c r="L1395" t="s">
        <v>1287</v>
      </c>
      <c r="M1395" t="s">
        <v>1288</v>
      </c>
      <c r="N1395">
        <v>13</v>
      </c>
      <c r="O1395" t="s">
        <v>749</v>
      </c>
      <c r="P1395" t="s">
        <v>2686</v>
      </c>
    </row>
    <row r="1396" spans="1:16" x14ac:dyDescent="0.25">
      <c r="A1396" t="s">
        <v>1013</v>
      </c>
      <c r="B1396">
        <v>80</v>
      </c>
      <c r="C1396" t="s">
        <v>1283</v>
      </c>
      <c r="D1396">
        <v>13</v>
      </c>
      <c r="E1396" t="s">
        <v>1284</v>
      </c>
      <c r="F1396">
        <v>79</v>
      </c>
      <c r="G1396" t="s">
        <v>1285</v>
      </c>
      <c r="H1396" t="s">
        <v>191</v>
      </c>
      <c r="J1396" t="s">
        <v>191</v>
      </c>
      <c r="K1396" t="s">
        <v>1286</v>
      </c>
      <c r="L1396" t="s">
        <v>1287</v>
      </c>
      <c r="M1396" t="s">
        <v>1288</v>
      </c>
      <c r="N1396">
        <v>13</v>
      </c>
      <c r="O1396" t="s">
        <v>749</v>
      </c>
      <c r="P1396" t="s">
        <v>2687</v>
      </c>
    </row>
    <row r="1397" spans="1:16" x14ac:dyDescent="0.25">
      <c r="A1397" t="s">
        <v>1013</v>
      </c>
      <c r="B1397">
        <v>81</v>
      </c>
      <c r="C1397" t="s">
        <v>1283</v>
      </c>
      <c r="D1397">
        <v>13</v>
      </c>
      <c r="E1397" t="s">
        <v>1284</v>
      </c>
      <c r="F1397">
        <v>78</v>
      </c>
      <c r="G1397" t="s">
        <v>1285</v>
      </c>
      <c r="H1397" t="s">
        <v>191</v>
      </c>
      <c r="J1397" t="s">
        <v>191</v>
      </c>
      <c r="K1397" t="s">
        <v>1286</v>
      </c>
      <c r="L1397" t="s">
        <v>1287</v>
      </c>
      <c r="M1397" t="s">
        <v>1288</v>
      </c>
      <c r="N1397">
        <v>13</v>
      </c>
      <c r="O1397" t="s">
        <v>749</v>
      </c>
      <c r="P1397" t="s">
        <v>2688</v>
      </c>
    </row>
    <row r="1398" spans="1:16" x14ac:dyDescent="0.25">
      <c r="A1398" t="s">
        <v>1013</v>
      </c>
      <c r="B1398">
        <v>82</v>
      </c>
      <c r="C1398" t="s">
        <v>1283</v>
      </c>
      <c r="D1398">
        <v>13</v>
      </c>
      <c r="E1398" t="s">
        <v>1284</v>
      </c>
      <c r="F1398">
        <v>82</v>
      </c>
      <c r="G1398" t="s">
        <v>1285</v>
      </c>
      <c r="H1398" t="s">
        <v>191</v>
      </c>
      <c r="J1398" t="s">
        <v>191</v>
      </c>
      <c r="K1398" t="s">
        <v>1286</v>
      </c>
      <c r="L1398" t="s">
        <v>1287</v>
      </c>
      <c r="M1398" t="s">
        <v>1288</v>
      </c>
      <c r="N1398">
        <v>13</v>
      </c>
      <c r="O1398" t="s">
        <v>749</v>
      </c>
      <c r="P1398" t="s">
        <v>2689</v>
      </c>
    </row>
    <row r="1399" spans="1:16" x14ac:dyDescent="0.25">
      <c r="A1399" t="s">
        <v>1013</v>
      </c>
      <c r="B1399">
        <v>83</v>
      </c>
      <c r="C1399" t="s">
        <v>1283</v>
      </c>
      <c r="D1399">
        <v>13</v>
      </c>
      <c r="E1399" t="s">
        <v>1284</v>
      </c>
      <c r="F1399">
        <v>87</v>
      </c>
      <c r="G1399" t="s">
        <v>1285</v>
      </c>
      <c r="H1399" t="s">
        <v>191</v>
      </c>
      <c r="J1399" t="s">
        <v>191</v>
      </c>
      <c r="K1399" t="s">
        <v>1286</v>
      </c>
      <c r="L1399" t="s">
        <v>1287</v>
      </c>
      <c r="M1399" t="s">
        <v>1288</v>
      </c>
      <c r="N1399">
        <v>13</v>
      </c>
      <c r="O1399" t="s">
        <v>749</v>
      </c>
      <c r="P1399" t="s">
        <v>2690</v>
      </c>
    </row>
    <row r="1400" spans="1:16" x14ac:dyDescent="0.25">
      <c r="A1400" t="s">
        <v>1013</v>
      </c>
      <c r="B1400">
        <v>84</v>
      </c>
      <c r="C1400" t="s">
        <v>1283</v>
      </c>
      <c r="D1400">
        <v>13</v>
      </c>
      <c r="E1400" t="s">
        <v>1284</v>
      </c>
      <c r="F1400">
        <v>83</v>
      </c>
      <c r="G1400" t="s">
        <v>1285</v>
      </c>
      <c r="H1400" t="s">
        <v>191</v>
      </c>
      <c r="J1400" t="s">
        <v>191</v>
      </c>
      <c r="K1400" t="s">
        <v>1286</v>
      </c>
      <c r="L1400" t="s">
        <v>1287</v>
      </c>
      <c r="M1400" t="s">
        <v>1288</v>
      </c>
      <c r="N1400">
        <v>13</v>
      </c>
      <c r="O1400" t="s">
        <v>749</v>
      </c>
      <c r="P1400" t="s">
        <v>2691</v>
      </c>
    </row>
    <row r="1401" spans="1:16" x14ac:dyDescent="0.25">
      <c r="A1401" t="s">
        <v>1013</v>
      </c>
      <c r="B1401">
        <v>85</v>
      </c>
      <c r="C1401" t="s">
        <v>1283</v>
      </c>
      <c r="D1401">
        <v>13</v>
      </c>
      <c r="E1401" t="s">
        <v>1284</v>
      </c>
      <c r="F1401">
        <v>82</v>
      </c>
      <c r="G1401" t="s">
        <v>1285</v>
      </c>
      <c r="H1401" t="s">
        <v>191</v>
      </c>
      <c r="J1401" t="s">
        <v>191</v>
      </c>
      <c r="K1401" t="s">
        <v>1286</v>
      </c>
      <c r="L1401" t="s">
        <v>1287</v>
      </c>
      <c r="M1401" t="s">
        <v>1288</v>
      </c>
      <c r="N1401">
        <v>13</v>
      </c>
      <c r="O1401" t="s">
        <v>749</v>
      </c>
      <c r="P1401" t="s">
        <v>2692</v>
      </c>
    </row>
    <row r="1402" spans="1:16" x14ac:dyDescent="0.25">
      <c r="A1402" t="s">
        <v>1013</v>
      </c>
      <c r="B1402">
        <v>86</v>
      </c>
      <c r="C1402" t="s">
        <v>1283</v>
      </c>
      <c r="D1402">
        <v>13</v>
      </c>
      <c r="E1402" t="s">
        <v>1284</v>
      </c>
      <c r="F1402">
        <v>87</v>
      </c>
      <c r="G1402" t="s">
        <v>1285</v>
      </c>
      <c r="H1402" t="s">
        <v>191</v>
      </c>
      <c r="J1402" t="s">
        <v>191</v>
      </c>
      <c r="K1402" t="s">
        <v>1286</v>
      </c>
      <c r="L1402" t="s">
        <v>1287</v>
      </c>
      <c r="M1402" t="s">
        <v>1288</v>
      </c>
      <c r="N1402">
        <v>13</v>
      </c>
      <c r="O1402" t="s">
        <v>749</v>
      </c>
      <c r="P1402" t="s">
        <v>2693</v>
      </c>
    </row>
    <row r="1403" spans="1:16" x14ac:dyDescent="0.25">
      <c r="A1403" t="s">
        <v>1013</v>
      </c>
      <c r="B1403">
        <v>87</v>
      </c>
      <c r="C1403" t="s">
        <v>1283</v>
      </c>
      <c r="D1403">
        <v>13</v>
      </c>
      <c r="E1403" t="s">
        <v>1284</v>
      </c>
      <c r="F1403">
        <v>85</v>
      </c>
      <c r="G1403" t="s">
        <v>1285</v>
      </c>
      <c r="H1403" t="s">
        <v>191</v>
      </c>
      <c r="J1403" t="s">
        <v>191</v>
      </c>
      <c r="K1403" t="s">
        <v>1286</v>
      </c>
      <c r="L1403" t="s">
        <v>1287</v>
      </c>
      <c r="M1403" t="s">
        <v>1288</v>
      </c>
      <c r="N1403">
        <v>13</v>
      </c>
      <c r="O1403" t="s">
        <v>749</v>
      </c>
      <c r="P1403" t="s">
        <v>2694</v>
      </c>
    </row>
    <row r="1404" spans="1:16" x14ac:dyDescent="0.25">
      <c r="A1404" t="s">
        <v>1013</v>
      </c>
      <c r="B1404">
        <v>88</v>
      </c>
      <c r="C1404" t="s">
        <v>1283</v>
      </c>
      <c r="D1404">
        <v>13</v>
      </c>
      <c r="E1404" t="s">
        <v>1284</v>
      </c>
      <c r="F1404">
        <v>84</v>
      </c>
      <c r="G1404" t="s">
        <v>1285</v>
      </c>
      <c r="H1404" t="s">
        <v>191</v>
      </c>
      <c r="J1404" t="s">
        <v>191</v>
      </c>
      <c r="K1404" t="s">
        <v>1286</v>
      </c>
      <c r="L1404" t="s">
        <v>1287</v>
      </c>
      <c r="M1404" t="s">
        <v>1288</v>
      </c>
      <c r="N1404">
        <v>13</v>
      </c>
      <c r="O1404" t="s">
        <v>749</v>
      </c>
      <c r="P1404" t="s">
        <v>2695</v>
      </c>
    </row>
    <row r="1405" spans="1:16" x14ac:dyDescent="0.25">
      <c r="A1405" t="s">
        <v>1013</v>
      </c>
      <c r="B1405">
        <v>89</v>
      </c>
      <c r="C1405" t="s">
        <v>1283</v>
      </c>
      <c r="D1405">
        <v>13</v>
      </c>
      <c r="E1405" t="s">
        <v>1284</v>
      </c>
      <c r="F1405">
        <v>85</v>
      </c>
      <c r="G1405" t="s">
        <v>1285</v>
      </c>
      <c r="H1405" t="s">
        <v>191</v>
      </c>
      <c r="J1405" t="s">
        <v>191</v>
      </c>
      <c r="K1405" t="s">
        <v>1286</v>
      </c>
      <c r="L1405" t="s">
        <v>1287</v>
      </c>
      <c r="M1405" t="s">
        <v>1288</v>
      </c>
      <c r="N1405">
        <v>13</v>
      </c>
      <c r="O1405" t="s">
        <v>749</v>
      </c>
      <c r="P1405" t="s">
        <v>2696</v>
      </c>
    </row>
    <row r="1406" spans="1:16" x14ac:dyDescent="0.25">
      <c r="A1406" t="s">
        <v>1013</v>
      </c>
      <c r="B1406">
        <v>90</v>
      </c>
      <c r="C1406" t="s">
        <v>1283</v>
      </c>
      <c r="D1406">
        <v>13</v>
      </c>
      <c r="E1406" t="s">
        <v>1284</v>
      </c>
      <c r="F1406">
        <v>85</v>
      </c>
      <c r="G1406" t="s">
        <v>1285</v>
      </c>
      <c r="H1406" t="s">
        <v>191</v>
      </c>
      <c r="J1406" t="s">
        <v>191</v>
      </c>
      <c r="K1406" t="s">
        <v>1286</v>
      </c>
      <c r="L1406" t="s">
        <v>1287</v>
      </c>
      <c r="M1406" t="s">
        <v>1288</v>
      </c>
      <c r="N1406">
        <v>13</v>
      </c>
      <c r="O1406" t="s">
        <v>749</v>
      </c>
      <c r="P1406" t="s">
        <v>2697</v>
      </c>
    </row>
    <row r="1407" spans="1:16" x14ac:dyDescent="0.25">
      <c r="A1407" t="s">
        <v>1013</v>
      </c>
      <c r="B1407">
        <v>91</v>
      </c>
      <c r="C1407" t="s">
        <v>1283</v>
      </c>
      <c r="D1407">
        <v>13</v>
      </c>
      <c r="E1407" t="s">
        <v>1284</v>
      </c>
      <c r="F1407">
        <v>86</v>
      </c>
      <c r="G1407" t="s">
        <v>1285</v>
      </c>
      <c r="H1407" t="s">
        <v>191</v>
      </c>
      <c r="J1407" t="s">
        <v>191</v>
      </c>
      <c r="K1407" t="s">
        <v>1286</v>
      </c>
      <c r="L1407" t="s">
        <v>1287</v>
      </c>
      <c r="M1407" t="s">
        <v>1288</v>
      </c>
      <c r="N1407">
        <v>13</v>
      </c>
      <c r="O1407" t="s">
        <v>749</v>
      </c>
      <c r="P1407" t="s">
        <v>2698</v>
      </c>
    </row>
    <row r="1408" spans="1:16" x14ac:dyDescent="0.25">
      <c r="A1408" t="s">
        <v>1013</v>
      </c>
      <c r="B1408">
        <v>92</v>
      </c>
      <c r="C1408" t="s">
        <v>1283</v>
      </c>
      <c r="D1408">
        <v>13</v>
      </c>
      <c r="E1408" t="s">
        <v>1284</v>
      </c>
      <c r="F1408">
        <v>85</v>
      </c>
      <c r="G1408" t="s">
        <v>1285</v>
      </c>
      <c r="H1408" t="s">
        <v>191</v>
      </c>
      <c r="J1408" t="s">
        <v>191</v>
      </c>
      <c r="K1408" t="s">
        <v>1286</v>
      </c>
      <c r="L1408" t="s">
        <v>1287</v>
      </c>
      <c r="M1408" t="s">
        <v>1288</v>
      </c>
      <c r="N1408">
        <v>13</v>
      </c>
      <c r="O1408" t="s">
        <v>749</v>
      </c>
      <c r="P1408" t="s">
        <v>2699</v>
      </c>
    </row>
    <row r="1409" spans="1:16" x14ac:dyDescent="0.25">
      <c r="A1409" t="s">
        <v>1013</v>
      </c>
      <c r="B1409">
        <v>93</v>
      </c>
      <c r="C1409" t="s">
        <v>1283</v>
      </c>
      <c r="D1409">
        <v>13</v>
      </c>
      <c r="E1409" t="s">
        <v>1284</v>
      </c>
      <c r="F1409">
        <v>86</v>
      </c>
      <c r="G1409" t="s">
        <v>1285</v>
      </c>
      <c r="H1409" t="s">
        <v>191</v>
      </c>
      <c r="J1409" t="s">
        <v>191</v>
      </c>
      <c r="K1409" t="s">
        <v>1286</v>
      </c>
      <c r="L1409" t="s">
        <v>1287</v>
      </c>
      <c r="M1409" t="s">
        <v>1288</v>
      </c>
      <c r="N1409">
        <v>13</v>
      </c>
      <c r="O1409" t="s">
        <v>749</v>
      </c>
      <c r="P1409" t="s">
        <v>2700</v>
      </c>
    </row>
    <row r="1410" spans="1:16" x14ac:dyDescent="0.25">
      <c r="A1410" t="s">
        <v>1013</v>
      </c>
      <c r="B1410">
        <v>94</v>
      </c>
      <c r="C1410" t="s">
        <v>1283</v>
      </c>
      <c r="D1410">
        <v>13</v>
      </c>
      <c r="E1410" t="s">
        <v>1284</v>
      </c>
      <c r="F1410">
        <v>86</v>
      </c>
      <c r="G1410" t="s">
        <v>1285</v>
      </c>
      <c r="H1410" t="s">
        <v>191</v>
      </c>
      <c r="J1410" t="s">
        <v>191</v>
      </c>
      <c r="K1410" t="s">
        <v>1286</v>
      </c>
      <c r="L1410" t="s">
        <v>1287</v>
      </c>
      <c r="M1410" t="s">
        <v>1288</v>
      </c>
      <c r="N1410">
        <v>13</v>
      </c>
      <c r="O1410" t="s">
        <v>749</v>
      </c>
      <c r="P1410" t="s">
        <v>2701</v>
      </c>
    </row>
    <row r="1411" spans="1:16" x14ac:dyDescent="0.25">
      <c r="A1411" t="s">
        <v>1013</v>
      </c>
      <c r="B1411">
        <v>95</v>
      </c>
      <c r="C1411" t="s">
        <v>1283</v>
      </c>
      <c r="D1411">
        <v>13</v>
      </c>
      <c r="E1411" t="s">
        <v>1284</v>
      </c>
      <c r="F1411">
        <v>86</v>
      </c>
      <c r="G1411" t="s">
        <v>1285</v>
      </c>
      <c r="H1411" t="s">
        <v>191</v>
      </c>
      <c r="J1411" t="s">
        <v>191</v>
      </c>
      <c r="K1411" t="s">
        <v>1286</v>
      </c>
      <c r="L1411" t="s">
        <v>1287</v>
      </c>
      <c r="M1411" t="s">
        <v>1288</v>
      </c>
      <c r="N1411">
        <v>13</v>
      </c>
      <c r="O1411" t="s">
        <v>749</v>
      </c>
      <c r="P1411" t="s">
        <v>2702</v>
      </c>
    </row>
    <row r="1412" spans="1:16" x14ac:dyDescent="0.25">
      <c r="A1412" t="s">
        <v>1013</v>
      </c>
      <c r="B1412">
        <v>96</v>
      </c>
      <c r="C1412" t="s">
        <v>1283</v>
      </c>
      <c r="D1412">
        <v>13</v>
      </c>
      <c r="E1412" t="s">
        <v>1284</v>
      </c>
      <c r="F1412">
        <v>84</v>
      </c>
      <c r="G1412" t="s">
        <v>1285</v>
      </c>
      <c r="H1412" t="s">
        <v>191</v>
      </c>
      <c r="J1412" t="s">
        <v>191</v>
      </c>
      <c r="K1412" t="s">
        <v>1286</v>
      </c>
      <c r="L1412" t="s">
        <v>1287</v>
      </c>
      <c r="M1412" t="s">
        <v>1288</v>
      </c>
      <c r="N1412">
        <v>13</v>
      </c>
      <c r="O1412" t="s">
        <v>749</v>
      </c>
      <c r="P1412" t="s">
        <v>2703</v>
      </c>
    </row>
    <row r="1413" spans="1:16" x14ac:dyDescent="0.25">
      <c r="A1413" t="s">
        <v>1013</v>
      </c>
      <c r="B1413">
        <v>97</v>
      </c>
      <c r="C1413" t="s">
        <v>1283</v>
      </c>
      <c r="D1413">
        <v>13</v>
      </c>
      <c r="E1413" t="s">
        <v>1284</v>
      </c>
      <c r="F1413">
        <v>86</v>
      </c>
      <c r="G1413" t="s">
        <v>1285</v>
      </c>
      <c r="H1413" t="s">
        <v>191</v>
      </c>
      <c r="J1413" t="s">
        <v>191</v>
      </c>
      <c r="K1413" t="s">
        <v>1286</v>
      </c>
      <c r="L1413" t="s">
        <v>1287</v>
      </c>
      <c r="M1413" t="s">
        <v>1288</v>
      </c>
      <c r="N1413">
        <v>13</v>
      </c>
      <c r="O1413" t="s">
        <v>749</v>
      </c>
      <c r="P1413" t="s">
        <v>2704</v>
      </c>
    </row>
    <row r="1414" spans="1:16" x14ac:dyDescent="0.25">
      <c r="A1414" t="s">
        <v>1013</v>
      </c>
      <c r="B1414">
        <v>98</v>
      </c>
      <c r="C1414" t="s">
        <v>1283</v>
      </c>
      <c r="D1414">
        <v>13</v>
      </c>
      <c r="E1414" t="s">
        <v>1284</v>
      </c>
      <c r="F1414">
        <v>84</v>
      </c>
      <c r="G1414" t="s">
        <v>1285</v>
      </c>
      <c r="H1414" t="s">
        <v>191</v>
      </c>
      <c r="J1414" t="s">
        <v>191</v>
      </c>
      <c r="K1414" t="s">
        <v>1286</v>
      </c>
      <c r="L1414" t="s">
        <v>1287</v>
      </c>
      <c r="M1414" t="s">
        <v>1288</v>
      </c>
      <c r="N1414">
        <v>13</v>
      </c>
      <c r="O1414" t="s">
        <v>749</v>
      </c>
      <c r="P1414" t="s">
        <v>2705</v>
      </c>
    </row>
    <row r="1415" spans="1:16" x14ac:dyDescent="0.25">
      <c r="A1415" t="s">
        <v>1013</v>
      </c>
      <c r="B1415">
        <v>99</v>
      </c>
      <c r="C1415" t="s">
        <v>1283</v>
      </c>
      <c r="D1415">
        <v>13</v>
      </c>
      <c r="E1415" t="s">
        <v>1284</v>
      </c>
      <c r="F1415">
        <v>84</v>
      </c>
      <c r="G1415" t="s">
        <v>1285</v>
      </c>
      <c r="H1415" t="s">
        <v>191</v>
      </c>
      <c r="J1415" t="s">
        <v>191</v>
      </c>
      <c r="K1415" t="s">
        <v>1286</v>
      </c>
      <c r="L1415" t="s">
        <v>1287</v>
      </c>
      <c r="M1415" t="s">
        <v>1288</v>
      </c>
      <c r="N1415">
        <v>13</v>
      </c>
      <c r="O1415" t="s">
        <v>749</v>
      </c>
      <c r="P1415" t="s">
        <v>2706</v>
      </c>
    </row>
    <row r="1416" spans="1:16" x14ac:dyDescent="0.25">
      <c r="A1416" t="s">
        <v>1013</v>
      </c>
      <c r="B1416">
        <v>100</v>
      </c>
      <c r="C1416" t="s">
        <v>1283</v>
      </c>
      <c r="D1416">
        <v>13</v>
      </c>
      <c r="E1416" t="s">
        <v>1284</v>
      </c>
      <c r="F1416">
        <v>85</v>
      </c>
      <c r="G1416" t="s">
        <v>1285</v>
      </c>
      <c r="H1416" t="s">
        <v>191</v>
      </c>
      <c r="J1416" t="s">
        <v>191</v>
      </c>
      <c r="K1416" t="s">
        <v>1286</v>
      </c>
      <c r="L1416" t="s">
        <v>1287</v>
      </c>
      <c r="M1416" t="s">
        <v>1288</v>
      </c>
      <c r="N1416">
        <v>13</v>
      </c>
      <c r="O1416" t="s">
        <v>749</v>
      </c>
      <c r="P1416" t="s">
        <v>2707</v>
      </c>
    </row>
    <row r="1417" spans="1:16" x14ac:dyDescent="0.25">
      <c r="A1417" t="s">
        <v>1013</v>
      </c>
      <c r="B1417">
        <v>101</v>
      </c>
      <c r="C1417" t="s">
        <v>1283</v>
      </c>
      <c r="D1417">
        <v>13</v>
      </c>
      <c r="E1417" t="s">
        <v>1284</v>
      </c>
      <c r="F1417">
        <v>85</v>
      </c>
      <c r="G1417" t="s">
        <v>1285</v>
      </c>
      <c r="H1417" t="s">
        <v>191</v>
      </c>
      <c r="J1417" t="s">
        <v>191</v>
      </c>
      <c r="K1417" t="s">
        <v>1286</v>
      </c>
      <c r="L1417" t="s">
        <v>1287</v>
      </c>
      <c r="M1417" t="s">
        <v>1288</v>
      </c>
      <c r="N1417">
        <v>13</v>
      </c>
      <c r="O1417" t="s">
        <v>749</v>
      </c>
      <c r="P1417" t="s">
        <v>2708</v>
      </c>
    </row>
    <row r="1418" spans="1:16" x14ac:dyDescent="0.25">
      <c r="A1418" t="s">
        <v>1013</v>
      </c>
      <c r="B1418">
        <v>102</v>
      </c>
      <c r="C1418" t="s">
        <v>1283</v>
      </c>
      <c r="D1418">
        <v>13</v>
      </c>
      <c r="E1418" t="s">
        <v>1284</v>
      </c>
      <c r="F1418">
        <v>84</v>
      </c>
      <c r="G1418" t="s">
        <v>1285</v>
      </c>
      <c r="H1418" t="s">
        <v>191</v>
      </c>
      <c r="J1418" t="s">
        <v>191</v>
      </c>
      <c r="K1418" t="s">
        <v>1286</v>
      </c>
      <c r="L1418" t="s">
        <v>1287</v>
      </c>
      <c r="M1418" t="s">
        <v>1288</v>
      </c>
      <c r="N1418">
        <v>13</v>
      </c>
      <c r="O1418" t="s">
        <v>749</v>
      </c>
      <c r="P1418" t="s">
        <v>2709</v>
      </c>
    </row>
    <row r="1419" spans="1:16" x14ac:dyDescent="0.25">
      <c r="A1419" t="s">
        <v>1013</v>
      </c>
      <c r="B1419">
        <v>103</v>
      </c>
      <c r="C1419" t="s">
        <v>1283</v>
      </c>
      <c r="D1419">
        <v>13</v>
      </c>
      <c r="E1419" t="s">
        <v>1284</v>
      </c>
      <c r="F1419">
        <v>85</v>
      </c>
      <c r="G1419" t="s">
        <v>1285</v>
      </c>
      <c r="H1419" t="s">
        <v>191</v>
      </c>
      <c r="J1419" t="s">
        <v>191</v>
      </c>
      <c r="K1419" t="s">
        <v>1286</v>
      </c>
      <c r="L1419" t="s">
        <v>1287</v>
      </c>
      <c r="M1419" t="s">
        <v>1288</v>
      </c>
      <c r="N1419">
        <v>13</v>
      </c>
      <c r="O1419" t="s">
        <v>749</v>
      </c>
      <c r="P1419" t="s">
        <v>2710</v>
      </c>
    </row>
    <row r="1420" spans="1:16" x14ac:dyDescent="0.25">
      <c r="A1420" t="s">
        <v>1013</v>
      </c>
      <c r="B1420">
        <v>104</v>
      </c>
      <c r="C1420" t="s">
        <v>1283</v>
      </c>
      <c r="D1420">
        <v>13</v>
      </c>
      <c r="E1420" t="s">
        <v>1284</v>
      </c>
      <c r="F1420">
        <v>87</v>
      </c>
      <c r="G1420" t="s">
        <v>1285</v>
      </c>
      <c r="H1420" t="s">
        <v>191</v>
      </c>
      <c r="J1420" t="s">
        <v>191</v>
      </c>
      <c r="K1420" t="s">
        <v>1286</v>
      </c>
      <c r="L1420" t="s">
        <v>1287</v>
      </c>
      <c r="M1420" t="s">
        <v>1288</v>
      </c>
      <c r="N1420">
        <v>13</v>
      </c>
      <c r="O1420" t="s">
        <v>749</v>
      </c>
      <c r="P1420" t="s">
        <v>2711</v>
      </c>
    </row>
    <row r="1421" spans="1:16" x14ac:dyDescent="0.25">
      <c r="A1421" t="s">
        <v>1013</v>
      </c>
      <c r="B1421">
        <v>105</v>
      </c>
      <c r="C1421" t="s">
        <v>1283</v>
      </c>
      <c r="D1421">
        <v>13</v>
      </c>
      <c r="E1421" t="s">
        <v>1284</v>
      </c>
      <c r="F1421">
        <v>85</v>
      </c>
      <c r="G1421" t="s">
        <v>1285</v>
      </c>
      <c r="H1421" t="s">
        <v>191</v>
      </c>
      <c r="J1421" t="s">
        <v>191</v>
      </c>
      <c r="K1421" t="s">
        <v>1286</v>
      </c>
      <c r="L1421" t="s">
        <v>1287</v>
      </c>
      <c r="M1421" t="s">
        <v>1288</v>
      </c>
      <c r="N1421">
        <v>13</v>
      </c>
      <c r="O1421" t="s">
        <v>749</v>
      </c>
      <c r="P1421" t="s">
        <v>2712</v>
      </c>
    </row>
    <row r="1422" spans="1:16" x14ac:dyDescent="0.25">
      <c r="A1422" t="s">
        <v>1013</v>
      </c>
      <c r="B1422">
        <v>106</v>
      </c>
      <c r="C1422" t="s">
        <v>1283</v>
      </c>
      <c r="D1422">
        <v>13</v>
      </c>
      <c r="E1422" t="s">
        <v>1284</v>
      </c>
      <c r="F1422">
        <v>83</v>
      </c>
      <c r="G1422" t="s">
        <v>1285</v>
      </c>
      <c r="H1422" t="s">
        <v>191</v>
      </c>
      <c r="J1422" t="s">
        <v>191</v>
      </c>
      <c r="K1422" t="s">
        <v>1286</v>
      </c>
      <c r="L1422" t="s">
        <v>1287</v>
      </c>
      <c r="M1422" t="s">
        <v>1288</v>
      </c>
      <c r="N1422">
        <v>13</v>
      </c>
      <c r="O1422" t="s">
        <v>749</v>
      </c>
      <c r="P1422" t="s">
        <v>2713</v>
      </c>
    </row>
    <row r="1423" spans="1:16" x14ac:dyDescent="0.25">
      <c r="A1423" t="s">
        <v>1013</v>
      </c>
      <c r="B1423">
        <v>107</v>
      </c>
      <c r="C1423" t="s">
        <v>1283</v>
      </c>
      <c r="D1423">
        <v>13</v>
      </c>
      <c r="E1423" t="s">
        <v>1284</v>
      </c>
      <c r="F1423">
        <v>85</v>
      </c>
      <c r="G1423" t="s">
        <v>1285</v>
      </c>
      <c r="H1423" t="s">
        <v>191</v>
      </c>
      <c r="J1423" t="s">
        <v>191</v>
      </c>
      <c r="K1423" t="s">
        <v>1286</v>
      </c>
      <c r="L1423" t="s">
        <v>1287</v>
      </c>
      <c r="M1423" t="s">
        <v>1288</v>
      </c>
      <c r="N1423">
        <v>13</v>
      </c>
      <c r="O1423" t="s">
        <v>749</v>
      </c>
      <c r="P1423" t="s">
        <v>2714</v>
      </c>
    </row>
    <row r="1424" spans="1:16" x14ac:dyDescent="0.25">
      <c r="A1424" t="s">
        <v>1013</v>
      </c>
      <c r="B1424">
        <v>108</v>
      </c>
      <c r="C1424" t="s">
        <v>1283</v>
      </c>
      <c r="D1424">
        <v>13</v>
      </c>
      <c r="E1424" t="s">
        <v>1284</v>
      </c>
      <c r="F1424">
        <v>82</v>
      </c>
      <c r="G1424" t="s">
        <v>1285</v>
      </c>
      <c r="H1424" t="s">
        <v>191</v>
      </c>
      <c r="J1424" t="s">
        <v>191</v>
      </c>
      <c r="K1424" t="s">
        <v>1286</v>
      </c>
      <c r="L1424" t="s">
        <v>1287</v>
      </c>
      <c r="M1424" t="s">
        <v>1288</v>
      </c>
      <c r="N1424">
        <v>13</v>
      </c>
      <c r="O1424" t="s">
        <v>749</v>
      </c>
      <c r="P1424" t="s">
        <v>2715</v>
      </c>
    </row>
    <row r="1425" spans="1:16" x14ac:dyDescent="0.25">
      <c r="A1425" t="s">
        <v>1013</v>
      </c>
      <c r="B1425">
        <v>109</v>
      </c>
      <c r="C1425" t="s">
        <v>1283</v>
      </c>
      <c r="D1425">
        <v>13</v>
      </c>
      <c r="E1425" t="s">
        <v>1284</v>
      </c>
      <c r="F1425">
        <v>82</v>
      </c>
      <c r="G1425" t="s">
        <v>1285</v>
      </c>
      <c r="H1425" t="s">
        <v>191</v>
      </c>
      <c r="J1425" t="s">
        <v>191</v>
      </c>
      <c r="K1425" t="s">
        <v>1286</v>
      </c>
      <c r="L1425" t="s">
        <v>1287</v>
      </c>
      <c r="M1425" t="s">
        <v>1288</v>
      </c>
      <c r="N1425">
        <v>13</v>
      </c>
      <c r="O1425" t="s">
        <v>749</v>
      </c>
      <c r="P1425" t="s">
        <v>2716</v>
      </c>
    </row>
    <row r="1426" spans="1:16" x14ac:dyDescent="0.25">
      <c r="A1426" t="s">
        <v>1013</v>
      </c>
      <c r="B1426">
        <v>110</v>
      </c>
      <c r="C1426" t="s">
        <v>1283</v>
      </c>
      <c r="D1426">
        <v>13</v>
      </c>
      <c r="E1426" t="s">
        <v>1284</v>
      </c>
      <c r="F1426">
        <v>82</v>
      </c>
      <c r="G1426" t="s">
        <v>1285</v>
      </c>
      <c r="H1426" t="s">
        <v>191</v>
      </c>
      <c r="J1426" t="s">
        <v>191</v>
      </c>
      <c r="K1426" t="s">
        <v>1286</v>
      </c>
      <c r="L1426" t="s">
        <v>1287</v>
      </c>
      <c r="M1426" t="s">
        <v>1288</v>
      </c>
      <c r="N1426">
        <v>13</v>
      </c>
      <c r="O1426" t="s">
        <v>749</v>
      </c>
      <c r="P1426" t="s">
        <v>2717</v>
      </c>
    </row>
    <row r="1427" spans="1:16" x14ac:dyDescent="0.25">
      <c r="A1427" t="s">
        <v>1013</v>
      </c>
      <c r="B1427">
        <v>111</v>
      </c>
      <c r="C1427" t="s">
        <v>1283</v>
      </c>
      <c r="D1427">
        <v>13</v>
      </c>
      <c r="E1427" t="s">
        <v>1284</v>
      </c>
      <c r="F1427">
        <v>76</v>
      </c>
      <c r="G1427" t="s">
        <v>1285</v>
      </c>
      <c r="H1427" t="s">
        <v>191</v>
      </c>
      <c r="J1427" t="s">
        <v>191</v>
      </c>
      <c r="K1427" t="s">
        <v>1286</v>
      </c>
      <c r="L1427" t="s">
        <v>1287</v>
      </c>
      <c r="M1427" t="s">
        <v>1288</v>
      </c>
      <c r="N1427">
        <v>13</v>
      </c>
      <c r="O1427" t="s">
        <v>749</v>
      </c>
      <c r="P1427" t="s">
        <v>2718</v>
      </c>
    </row>
    <row r="1428" spans="1:16" x14ac:dyDescent="0.25">
      <c r="A1428" t="s">
        <v>1013</v>
      </c>
      <c r="B1428">
        <v>112</v>
      </c>
      <c r="C1428" t="s">
        <v>1283</v>
      </c>
      <c r="D1428">
        <v>13</v>
      </c>
      <c r="E1428" t="s">
        <v>1284</v>
      </c>
      <c r="F1428">
        <v>78</v>
      </c>
      <c r="G1428" t="s">
        <v>1285</v>
      </c>
      <c r="H1428" t="s">
        <v>191</v>
      </c>
      <c r="J1428" t="s">
        <v>191</v>
      </c>
      <c r="K1428" t="s">
        <v>1286</v>
      </c>
      <c r="L1428" t="s">
        <v>1287</v>
      </c>
      <c r="M1428" t="s">
        <v>1288</v>
      </c>
      <c r="N1428">
        <v>13</v>
      </c>
      <c r="O1428" t="s">
        <v>749</v>
      </c>
      <c r="P1428" t="s">
        <v>2719</v>
      </c>
    </row>
    <row r="1429" spans="1:16" x14ac:dyDescent="0.25">
      <c r="A1429" t="s">
        <v>1013</v>
      </c>
      <c r="B1429">
        <v>113</v>
      </c>
      <c r="C1429" t="s">
        <v>1283</v>
      </c>
      <c r="D1429">
        <v>13</v>
      </c>
      <c r="E1429" t="s">
        <v>1284</v>
      </c>
      <c r="F1429">
        <v>77</v>
      </c>
      <c r="G1429" t="s">
        <v>1285</v>
      </c>
      <c r="H1429" t="s">
        <v>191</v>
      </c>
      <c r="J1429" t="s">
        <v>191</v>
      </c>
      <c r="K1429" t="s">
        <v>1286</v>
      </c>
      <c r="L1429" t="s">
        <v>1287</v>
      </c>
      <c r="M1429" t="s">
        <v>1288</v>
      </c>
      <c r="N1429">
        <v>13</v>
      </c>
      <c r="O1429" t="s">
        <v>749</v>
      </c>
      <c r="P1429" t="s">
        <v>2720</v>
      </c>
    </row>
    <row r="1430" spans="1:16" x14ac:dyDescent="0.25">
      <c r="A1430" t="s">
        <v>1013</v>
      </c>
      <c r="B1430">
        <v>114</v>
      </c>
      <c r="C1430" t="s">
        <v>1283</v>
      </c>
      <c r="D1430">
        <v>13</v>
      </c>
      <c r="E1430" t="s">
        <v>1284</v>
      </c>
      <c r="F1430">
        <v>78</v>
      </c>
      <c r="G1430" t="s">
        <v>1285</v>
      </c>
      <c r="H1430" t="s">
        <v>191</v>
      </c>
      <c r="J1430" t="s">
        <v>191</v>
      </c>
      <c r="K1430" t="s">
        <v>1286</v>
      </c>
      <c r="L1430" t="s">
        <v>1287</v>
      </c>
      <c r="M1430" t="s">
        <v>1288</v>
      </c>
      <c r="N1430">
        <v>13</v>
      </c>
      <c r="O1430" t="s">
        <v>749</v>
      </c>
      <c r="P1430" t="s">
        <v>2721</v>
      </c>
    </row>
    <row r="1431" spans="1:16" x14ac:dyDescent="0.25">
      <c r="A1431" t="s">
        <v>1013</v>
      </c>
      <c r="B1431">
        <v>115</v>
      </c>
      <c r="C1431" t="s">
        <v>1283</v>
      </c>
      <c r="D1431">
        <v>13</v>
      </c>
      <c r="E1431" t="s">
        <v>1284</v>
      </c>
      <c r="F1431">
        <v>83</v>
      </c>
      <c r="G1431" t="s">
        <v>1285</v>
      </c>
      <c r="H1431" t="s">
        <v>191</v>
      </c>
      <c r="J1431" t="s">
        <v>191</v>
      </c>
      <c r="K1431" t="s">
        <v>1286</v>
      </c>
      <c r="L1431" t="s">
        <v>1287</v>
      </c>
      <c r="M1431" t="s">
        <v>1288</v>
      </c>
      <c r="N1431">
        <v>13</v>
      </c>
      <c r="O1431" t="s">
        <v>749</v>
      </c>
      <c r="P1431" t="s">
        <v>2722</v>
      </c>
    </row>
    <row r="1432" spans="1:16" x14ac:dyDescent="0.25">
      <c r="A1432" t="s">
        <v>1013</v>
      </c>
      <c r="B1432">
        <v>116</v>
      </c>
      <c r="C1432" t="s">
        <v>1283</v>
      </c>
      <c r="D1432">
        <v>13</v>
      </c>
      <c r="E1432" t="s">
        <v>1284</v>
      </c>
      <c r="F1432">
        <v>77</v>
      </c>
      <c r="G1432" t="s">
        <v>1285</v>
      </c>
      <c r="H1432" t="s">
        <v>191</v>
      </c>
      <c r="J1432" t="s">
        <v>191</v>
      </c>
      <c r="K1432" t="s">
        <v>1286</v>
      </c>
      <c r="L1432" t="s">
        <v>1287</v>
      </c>
      <c r="M1432" t="s">
        <v>1288</v>
      </c>
      <c r="N1432">
        <v>13</v>
      </c>
      <c r="O1432" t="s">
        <v>749</v>
      </c>
      <c r="P1432" t="s">
        <v>2723</v>
      </c>
    </row>
    <row r="1433" spans="1:16" x14ac:dyDescent="0.25">
      <c r="A1433" t="s">
        <v>1013</v>
      </c>
      <c r="B1433">
        <v>117</v>
      </c>
      <c r="C1433" t="s">
        <v>1283</v>
      </c>
      <c r="D1433">
        <v>13</v>
      </c>
      <c r="E1433" t="s">
        <v>1284</v>
      </c>
      <c r="F1433">
        <v>83</v>
      </c>
      <c r="G1433" t="s">
        <v>1285</v>
      </c>
      <c r="H1433" t="s">
        <v>191</v>
      </c>
      <c r="J1433" t="s">
        <v>191</v>
      </c>
      <c r="K1433" t="s">
        <v>1286</v>
      </c>
      <c r="L1433" t="s">
        <v>1287</v>
      </c>
      <c r="M1433" t="s">
        <v>1288</v>
      </c>
      <c r="N1433">
        <v>13</v>
      </c>
      <c r="O1433" t="s">
        <v>749</v>
      </c>
      <c r="P1433" t="s">
        <v>2724</v>
      </c>
    </row>
    <row r="1434" spans="1:16" x14ac:dyDescent="0.25">
      <c r="A1434" t="s">
        <v>1013</v>
      </c>
      <c r="B1434">
        <v>118</v>
      </c>
      <c r="C1434" t="s">
        <v>1283</v>
      </c>
      <c r="D1434">
        <v>13</v>
      </c>
      <c r="E1434" t="s">
        <v>1284</v>
      </c>
      <c r="F1434">
        <v>75</v>
      </c>
      <c r="G1434" t="s">
        <v>1285</v>
      </c>
      <c r="H1434" t="s">
        <v>191</v>
      </c>
      <c r="J1434" t="s">
        <v>191</v>
      </c>
      <c r="K1434" t="s">
        <v>1286</v>
      </c>
      <c r="L1434" t="s">
        <v>1287</v>
      </c>
      <c r="M1434" t="s">
        <v>1288</v>
      </c>
      <c r="N1434">
        <v>13</v>
      </c>
      <c r="O1434" t="s">
        <v>749</v>
      </c>
      <c r="P1434" t="s">
        <v>2725</v>
      </c>
    </row>
    <row r="1435" spans="1:16" x14ac:dyDescent="0.25">
      <c r="A1435" t="s">
        <v>1013</v>
      </c>
      <c r="B1435">
        <v>119</v>
      </c>
      <c r="C1435" t="s">
        <v>1283</v>
      </c>
      <c r="D1435">
        <v>13</v>
      </c>
      <c r="E1435" t="s">
        <v>1284</v>
      </c>
      <c r="F1435">
        <v>75</v>
      </c>
      <c r="G1435" t="s">
        <v>1285</v>
      </c>
      <c r="H1435" t="s">
        <v>191</v>
      </c>
      <c r="J1435" t="s">
        <v>191</v>
      </c>
      <c r="K1435" t="s">
        <v>1286</v>
      </c>
      <c r="L1435" t="s">
        <v>1287</v>
      </c>
      <c r="M1435" t="s">
        <v>1288</v>
      </c>
      <c r="N1435">
        <v>13</v>
      </c>
      <c r="O1435" t="s">
        <v>749</v>
      </c>
      <c r="P1435" t="s">
        <v>2726</v>
      </c>
    </row>
    <row r="1436" spans="1:16" x14ac:dyDescent="0.25">
      <c r="A1436" t="s">
        <v>1013</v>
      </c>
      <c r="B1436">
        <v>120</v>
      </c>
      <c r="C1436" t="s">
        <v>1283</v>
      </c>
      <c r="D1436">
        <v>13</v>
      </c>
      <c r="E1436" t="s">
        <v>1284</v>
      </c>
      <c r="F1436">
        <v>78</v>
      </c>
      <c r="G1436" t="s">
        <v>1285</v>
      </c>
      <c r="H1436" t="s">
        <v>191</v>
      </c>
      <c r="J1436" t="s">
        <v>191</v>
      </c>
      <c r="K1436" t="s">
        <v>1286</v>
      </c>
      <c r="L1436" t="s">
        <v>1287</v>
      </c>
      <c r="M1436" t="s">
        <v>1288</v>
      </c>
      <c r="N1436">
        <v>13</v>
      </c>
      <c r="O1436" t="s">
        <v>749</v>
      </c>
      <c r="P1436" t="s">
        <v>2727</v>
      </c>
    </row>
    <row r="1437" spans="1:16" x14ac:dyDescent="0.25">
      <c r="A1437" t="s">
        <v>1013</v>
      </c>
      <c r="B1437">
        <v>121</v>
      </c>
      <c r="C1437" t="s">
        <v>1283</v>
      </c>
      <c r="D1437">
        <v>13</v>
      </c>
      <c r="E1437" t="s">
        <v>1284</v>
      </c>
      <c r="F1437">
        <v>76</v>
      </c>
      <c r="G1437" t="s">
        <v>1285</v>
      </c>
      <c r="H1437" t="s">
        <v>191</v>
      </c>
      <c r="J1437" t="s">
        <v>191</v>
      </c>
      <c r="K1437" t="s">
        <v>1286</v>
      </c>
      <c r="L1437" t="s">
        <v>1287</v>
      </c>
      <c r="M1437" t="s">
        <v>1288</v>
      </c>
      <c r="N1437">
        <v>13</v>
      </c>
      <c r="O1437" t="s">
        <v>749</v>
      </c>
      <c r="P1437" t="s">
        <v>2728</v>
      </c>
    </row>
    <row r="1438" spans="1:16" x14ac:dyDescent="0.25">
      <c r="A1438" t="s">
        <v>1013</v>
      </c>
      <c r="B1438">
        <v>122</v>
      </c>
      <c r="C1438" t="s">
        <v>1283</v>
      </c>
      <c r="D1438">
        <v>13</v>
      </c>
      <c r="E1438" t="s">
        <v>1284</v>
      </c>
      <c r="F1438">
        <v>75</v>
      </c>
      <c r="G1438" t="s">
        <v>1285</v>
      </c>
      <c r="H1438" t="s">
        <v>191</v>
      </c>
      <c r="J1438" t="s">
        <v>191</v>
      </c>
      <c r="K1438" t="s">
        <v>1286</v>
      </c>
      <c r="L1438" t="s">
        <v>1287</v>
      </c>
      <c r="M1438" t="s">
        <v>1288</v>
      </c>
      <c r="N1438">
        <v>13</v>
      </c>
      <c r="O1438" t="s">
        <v>749</v>
      </c>
      <c r="P1438" t="s">
        <v>2729</v>
      </c>
    </row>
    <row r="1439" spans="1:16" x14ac:dyDescent="0.25">
      <c r="A1439" t="s">
        <v>1013</v>
      </c>
      <c r="B1439">
        <v>123</v>
      </c>
      <c r="C1439" t="s">
        <v>1283</v>
      </c>
      <c r="D1439">
        <v>13</v>
      </c>
      <c r="E1439" t="s">
        <v>1284</v>
      </c>
      <c r="F1439">
        <v>78</v>
      </c>
      <c r="G1439" t="s">
        <v>1285</v>
      </c>
      <c r="H1439" t="s">
        <v>191</v>
      </c>
      <c r="J1439" t="s">
        <v>191</v>
      </c>
      <c r="K1439" t="s">
        <v>1286</v>
      </c>
      <c r="L1439" t="s">
        <v>1287</v>
      </c>
      <c r="M1439" t="s">
        <v>1288</v>
      </c>
      <c r="N1439">
        <v>13</v>
      </c>
      <c r="O1439" t="s">
        <v>749</v>
      </c>
      <c r="P1439" t="s">
        <v>2730</v>
      </c>
    </row>
    <row r="1440" spans="1:16" x14ac:dyDescent="0.25">
      <c r="A1440" t="s">
        <v>1013</v>
      </c>
      <c r="B1440">
        <v>124</v>
      </c>
      <c r="C1440" t="s">
        <v>1283</v>
      </c>
      <c r="D1440">
        <v>13</v>
      </c>
      <c r="E1440" t="s">
        <v>1284</v>
      </c>
      <c r="F1440">
        <v>82</v>
      </c>
      <c r="G1440" t="s">
        <v>1285</v>
      </c>
      <c r="H1440" t="s">
        <v>191</v>
      </c>
      <c r="J1440" t="s">
        <v>191</v>
      </c>
      <c r="K1440" t="s">
        <v>1286</v>
      </c>
      <c r="L1440" t="s">
        <v>1287</v>
      </c>
      <c r="M1440" t="s">
        <v>1288</v>
      </c>
      <c r="N1440">
        <v>13</v>
      </c>
      <c r="O1440" t="s">
        <v>749</v>
      </c>
      <c r="P1440" t="s">
        <v>2731</v>
      </c>
    </row>
    <row r="1441" spans="1:16" x14ac:dyDescent="0.25">
      <c r="A1441" t="s">
        <v>1013</v>
      </c>
      <c r="B1441">
        <v>125</v>
      </c>
      <c r="C1441" t="s">
        <v>1283</v>
      </c>
      <c r="D1441">
        <v>13</v>
      </c>
      <c r="E1441" t="s">
        <v>1284</v>
      </c>
      <c r="F1441">
        <v>79</v>
      </c>
      <c r="G1441" t="s">
        <v>1285</v>
      </c>
      <c r="H1441" t="s">
        <v>191</v>
      </c>
      <c r="J1441" t="s">
        <v>191</v>
      </c>
      <c r="K1441" t="s">
        <v>1286</v>
      </c>
      <c r="L1441" t="s">
        <v>1287</v>
      </c>
      <c r="M1441" t="s">
        <v>1288</v>
      </c>
      <c r="N1441">
        <v>13</v>
      </c>
      <c r="O1441" t="s">
        <v>749</v>
      </c>
      <c r="P1441" t="s">
        <v>2732</v>
      </c>
    </row>
    <row r="1442" spans="1:16" x14ac:dyDescent="0.25">
      <c r="A1442" t="s">
        <v>1013</v>
      </c>
      <c r="B1442">
        <v>126</v>
      </c>
      <c r="C1442" t="s">
        <v>1283</v>
      </c>
      <c r="D1442">
        <v>13</v>
      </c>
      <c r="E1442" t="s">
        <v>1284</v>
      </c>
      <c r="F1442">
        <v>76</v>
      </c>
      <c r="G1442" t="s">
        <v>1285</v>
      </c>
      <c r="H1442" t="s">
        <v>191</v>
      </c>
      <c r="J1442" t="s">
        <v>191</v>
      </c>
      <c r="K1442" t="s">
        <v>1286</v>
      </c>
      <c r="L1442" t="s">
        <v>1287</v>
      </c>
      <c r="M1442" t="s">
        <v>1288</v>
      </c>
      <c r="N1442">
        <v>13</v>
      </c>
      <c r="O1442" t="s">
        <v>749</v>
      </c>
      <c r="P1442" t="s">
        <v>2733</v>
      </c>
    </row>
    <row r="1443" spans="1:16" x14ac:dyDescent="0.25">
      <c r="A1443" t="s">
        <v>1013</v>
      </c>
      <c r="B1443">
        <v>127</v>
      </c>
      <c r="C1443" t="s">
        <v>1283</v>
      </c>
      <c r="D1443">
        <v>13</v>
      </c>
      <c r="E1443" t="s">
        <v>1284</v>
      </c>
      <c r="F1443">
        <v>76</v>
      </c>
      <c r="G1443" t="s">
        <v>1285</v>
      </c>
      <c r="H1443" t="s">
        <v>191</v>
      </c>
      <c r="J1443" t="s">
        <v>191</v>
      </c>
      <c r="K1443" t="s">
        <v>1286</v>
      </c>
      <c r="L1443" t="s">
        <v>1287</v>
      </c>
      <c r="M1443" t="s">
        <v>1288</v>
      </c>
      <c r="N1443">
        <v>13</v>
      </c>
      <c r="O1443" t="s">
        <v>749</v>
      </c>
      <c r="P1443" t="s">
        <v>2734</v>
      </c>
    </row>
    <row r="1444" spans="1:16" x14ac:dyDescent="0.25">
      <c r="A1444" t="s">
        <v>1013</v>
      </c>
      <c r="B1444">
        <v>128</v>
      </c>
      <c r="C1444" t="s">
        <v>1283</v>
      </c>
      <c r="D1444">
        <v>13</v>
      </c>
      <c r="E1444" t="s">
        <v>1284</v>
      </c>
      <c r="F1444">
        <v>76</v>
      </c>
      <c r="G1444" t="s">
        <v>1285</v>
      </c>
      <c r="H1444" t="s">
        <v>191</v>
      </c>
      <c r="J1444" t="s">
        <v>191</v>
      </c>
      <c r="K1444" t="s">
        <v>1286</v>
      </c>
      <c r="L1444" t="s">
        <v>1287</v>
      </c>
      <c r="M1444" t="s">
        <v>1288</v>
      </c>
      <c r="N1444">
        <v>13</v>
      </c>
      <c r="O1444" t="s">
        <v>749</v>
      </c>
      <c r="P1444" t="s">
        <v>2735</v>
      </c>
    </row>
    <row r="1445" spans="1:16" x14ac:dyDescent="0.25">
      <c r="A1445" t="s">
        <v>1013</v>
      </c>
      <c r="B1445">
        <v>129</v>
      </c>
      <c r="C1445" t="s">
        <v>1283</v>
      </c>
      <c r="D1445">
        <v>13</v>
      </c>
      <c r="E1445" t="s">
        <v>1284</v>
      </c>
      <c r="F1445">
        <v>80</v>
      </c>
      <c r="G1445" t="s">
        <v>1285</v>
      </c>
      <c r="H1445" t="s">
        <v>191</v>
      </c>
      <c r="J1445" t="s">
        <v>191</v>
      </c>
      <c r="K1445" t="s">
        <v>1286</v>
      </c>
      <c r="L1445" t="s">
        <v>1287</v>
      </c>
      <c r="M1445" t="s">
        <v>1288</v>
      </c>
      <c r="N1445">
        <v>13</v>
      </c>
      <c r="O1445" t="s">
        <v>749</v>
      </c>
      <c r="P1445" t="s">
        <v>2736</v>
      </c>
    </row>
    <row r="1446" spans="1:16" x14ac:dyDescent="0.25">
      <c r="A1446" t="s">
        <v>1013</v>
      </c>
      <c r="B1446">
        <v>130</v>
      </c>
      <c r="C1446" t="s">
        <v>1283</v>
      </c>
      <c r="D1446">
        <v>13</v>
      </c>
      <c r="E1446" t="s">
        <v>1284</v>
      </c>
      <c r="F1446">
        <v>79</v>
      </c>
      <c r="G1446" t="s">
        <v>1285</v>
      </c>
      <c r="H1446" t="s">
        <v>191</v>
      </c>
      <c r="J1446" t="s">
        <v>191</v>
      </c>
      <c r="K1446" t="s">
        <v>1286</v>
      </c>
      <c r="L1446" t="s">
        <v>1287</v>
      </c>
      <c r="M1446" t="s">
        <v>1288</v>
      </c>
      <c r="N1446">
        <v>13</v>
      </c>
      <c r="O1446" t="s">
        <v>749</v>
      </c>
      <c r="P1446" t="s">
        <v>2737</v>
      </c>
    </row>
    <row r="1447" spans="1:16" x14ac:dyDescent="0.25">
      <c r="A1447" t="s">
        <v>1013</v>
      </c>
      <c r="B1447">
        <v>131</v>
      </c>
      <c r="C1447" t="s">
        <v>1283</v>
      </c>
      <c r="D1447">
        <v>13</v>
      </c>
      <c r="E1447" t="s">
        <v>1284</v>
      </c>
      <c r="F1447">
        <v>82</v>
      </c>
      <c r="G1447" t="s">
        <v>1285</v>
      </c>
      <c r="H1447" t="s">
        <v>191</v>
      </c>
      <c r="J1447" t="s">
        <v>191</v>
      </c>
      <c r="K1447" t="s">
        <v>1286</v>
      </c>
      <c r="L1447" t="s">
        <v>1287</v>
      </c>
      <c r="M1447" t="s">
        <v>1288</v>
      </c>
      <c r="N1447">
        <v>13</v>
      </c>
      <c r="O1447" t="s">
        <v>749</v>
      </c>
      <c r="P1447" t="s">
        <v>2738</v>
      </c>
    </row>
    <row r="1448" spans="1:16" x14ac:dyDescent="0.25">
      <c r="A1448" t="s">
        <v>1013</v>
      </c>
      <c r="B1448">
        <v>132</v>
      </c>
      <c r="C1448" t="s">
        <v>1283</v>
      </c>
      <c r="D1448">
        <v>13</v>
      </c>
      <c r="E1448" t="s">
        <v>1284</v>
      </c>
      <c r="F1448">
        <v>79</v>
      </c>
      <c r="G1448" t="s">
        <v>1285</v>
      </c>
      <c r="H1448" t="s">
        <v>191</v>
      </c>
      <c r="J1448" t="s">
        <v>191</v>
      </c>
      <c r="K1448" t="s">
        <v>1286</v>
      </c>
      <c r="L1448" t="s">
        <v>1287</v>
      </c>
      <c r="M1448" t="s">
        <v>1288</v>
      </c>
      <c r="N1448">
        <v>13</v>
      </c>
      <c r="O1448" t="s">
        <v>749</v>
      </c>
      <c r="P1448" t="s">
        <v>2739</v>
      </c>
    </row>
    <row r="1449" spans="1:16" x14ac:dyDescent="0.25">
      <c r="A1449" t="s">
        <v>1013</v>
      </c>
      <c r="B1449">
        <v>133</v>
      </c>
      <c r="C1449" t="s">
        <v>1283</v>
      </c>
      <c r="D1449">
        <v>13</v>
      </c>
      <c r="E1449" t="s">
        <v>1284</v>
      </c>
      <c r="F1449">
        <v>74</v>
      </c>
      <c r="G1449" t="s">
        <v>1285</v>
      </c>
      <c r="H1449" t="s">
        <v>191</v>
      </c>
      <c r="J1449" t="s">
        <v>191</v>
      </c>
      <c r="K1449" t="s">
        <v>1286</v>
      </c>
      <c r="L1449" t="s">
        <v>1287</v>
      </c>
      <c r="M1449" t="s">
        <v>1288</v>
      </c>
      <c r="N1449">
        <v>13</v>
      </c>
      <c r="O1449" t="s">
        <v>749</v>
      </c>
      <c r="P1449" t="s">
        <v>2740</v>
      </c>
    </row>
    <row r="1450" spans="1:16" x14ac:dyDescent="0.25">
      <c r="A1450" t="s">
        <v>1013</v>
      </c>
      <c r="B1450">
        <v>134</v>
      </c>
      <c r="C1450" t="s">
        <v>1283</v>
      </c>
      <c r="D1450">
        <v>13</v>
      </c>
      <c r="E1450" t="s">
        <v>1284</v>
      </c>
      <c r="F1450">
        <v>79</v>
      </c>
      <c r="G1450" t="s">
        <v>1285</v>
      </c>
      <c r="H1450" t="s">
        <v>191</v>
      </c>
      <c r="J1450" t="s">
        <v>191</v>
      </c>
      <c r="K1450" t="s">
        <v>1286</v>
      </c>
      <c r="L1450" t="s">
        <v>1287</v>
      </c>
      <c r="M1450" t="s">
        <v>1288</v>
      </c>
      <c r="N1450">
        <v>13</v>
      </c>
      <c r="O1450" t="s">
        <v>749</v>
      </c>
      <c r="P1450" t="s">
        <v>2741</v>
      </c>
    </row>
    <row r="1451" spans="1:16" x14ac:dyDescent="0.25">
      <c r="A1451" t="s">
        <v>1013</v>
      </c>
      <c r="B1451">
        <v>135</v>
      </c>
      <c r="C1451" t="s">
        <v>1283</v>
      </c>
      <c r="D1451">
        <v>13</v>
      </c>
      <c r="E1451" t="s">
        <v>1284</v>
      </c>
      <c r="F1451">
        <v>79</v>
      </c>
      <c r="G1451" t="s">
        <v>1285</v>
      </c>
      <c r="H1451" t="s">
        <v>191</v>
      </c>
      <c r="J1451" t="s">
        <v>191</v>
      </c>
      <c r="K1451" t="s">
        <v>1286</v>
      </c>
      <c r="L1451" t="s">
        <v>1287</v>
      </c>
      <c r="M1451" t="s">
        <v>1288</v>
      </c>
      <c r="N1451">
        <v>13</v>
      </c>
      <c r="O1451" t="s">
        <v>749</v>
      </c>
      <c r="P1451" t="s">
        <v>2742</v>
      </c>
    </row>
    <row r="1452" spans="1:16" x14ac:dyDescent="0.25">
      <c r="A1452" t="s">
        <v>1013</v>
      </c>
      <c r="B1452">
        <v>136</v>
      </c>
      <c r="C1452" t="s">
        <v>1283</v>
      </c>
      <c r="D1452">
        <v>13</v>
      </c>
      <c r="E1452" t="s">
        <v>1284</v>
      </c>
      <c r="F1452">
        <v>74</v>
      </c>
      <c r="G1452" t="s">
        <v>1285</v>
      </c>
      <c r="H1452" t="s">
        <v>191</v>
      </c>
      <c r="J1452" t="s">
        <v>191</v>
      </c>
      <c r="K1452" t="s">
        <v>1286</v>
      </c>
      <c r="L1452" t="s">
        <v>1287</v>
      </c>
      <c r="M1452" t="s">
        <v>1288</v>
      </c>
      <c r="N1452">
        <v>13</v>
      </c>
      <c r="O1452" t="s">
        <v>749</v>
      </c>
      <c r="P1452" t="s">
        <v>2743</v>
      </c>
    </row>
    <row r="1453" spans="1:16" x14ac:dyDescent="0.25">
      <c r="A1453" t="s">
        <v>1013</v>
      </c>
      <c r="B1453">
        <v>137</v>
      </c>
      <c r="C1453" t="s">
        <v>1283</v>
      </c>
      <c r="D1453">
        <v>13</v>
      </c>
      <c r="E1453" t="s">
        <v>1284</v>
      </c>
      <c r="F1453">
        <v>80</v>
      </c>
      <c r="G1453" t="s">
        <v>1285</v>
      </c>
      <c r="H1453" t="s">
        <v>191</v>
      </c>
      <c r="J1453" t="s">
        <v>191</v>
      </c>
      <c r="K1453" t="s">
        <v>1286</v>
      </c>
      <c r="L1453" t="s">
        <v>1287</v>
      </c>
      <c r="M1453" t="s">
        <v>1288</v>
      </c>
      <c r="N1453">
        <v>13</v>
      </c>
      <c r="O1453" t="s">
        <v>749</v>
      </c>
      <c r="P1453" t="s">
        <v>2744</v>
      </c>
    </row>
    <row r="1454" spans="1:16" x14ac:dyDescent="0.25">
      <c r="A1454" t="s">
        <v>1013</v>
      </c>
      <c r="B1454">
        <v>138</v>
      </c>
      <c r="C1454" t="s">
        <v>1283</v>
      </c>
      <c r="D1454">
        <v>13</v>
      </c>
      <c r="E1454" t="s">
        <v>1284</v>
      </c>
      <c r="F1454">
        <v>78</v>
      </c>
      <c r="G1454" t="s">
        <v>1285</v>
      </c>
      <c r="H1454" t="s">
        <v>191</v>
      </c>
      <c r="J1454" t="s">
        <v>191</v>
      </c>
      <c r="K1454" t="s">
        <v>1286</v>
      </c>
      <c r="L1454" t="s">
        <v>1287</v>
      </c>
      <c r="M1454" t="s">
        <v>1288</v>
      </c>
      <c r="N1454">
        <v>13</v>
      </c>
      <c r="O1454" t="s">
        <v>749</v>
      </c>
      <c r="P1454" t="s">
        <v>2745</v>
      </c>
    </row>
    <row r="1455" spans="1:16" x14ac:dyDescent="0.25">
      <c r="A1455" t="s">
        <v>1013</v>
      </c>
      <c r="B1455">
        <v>139</v>
      </c>
      <c r="C1455" t="s">
        <v>1283</v>
      </c>
      <c r="D1455">
        <v>13</v>
      </c>
      <c r="E1455" t="s">
        <v>1284</v>
      </c>
      <c r="F1455">
        <v>71</v>
      </c>
      <c r="G1455" t="s">
        <v>1285</v>
      </c>
      <c r="H1455" t="s">
        <v>191</v>
      </c>
      <c r="J1455" t="s">
        <v>191</v>
      </c>
      <c r="K1455" t="s">
        <v>1286</v>
      </c>
      <c r="L1455" t="s">
        <v>1287</v>
      </c>
      <c r="M1455" t="s">
        <v>1288</v>
      </c>
      <c r="N1455">
        <v>13</v>
      </c>
      <c r="O1455" t="s">
        <v>749</v>
      </c>
      <c r="P1455" t="s">
        <v>2746</v>
      </c>
    </row>
    <row r="1456" spans="1:16" x14ac:dyDescent="0.25">
      <c r="A1456" t="s">
        <v>1013</v>
      </c>
      <c r="B1456">
        <v>140</v>
      </c>
      <c r="C1456" t="s">
        <v>1283</v>
      </c>
      <c r="D1456">
        <v>13</v>
      </c>
      <c r="E1456" t="s">
        <v>1284</v>
      </c>
      <c r="F1456">
        <v>76</v>
      </c>
      <c r="G1456" t="s">
        <v>1285</v>
      </c>
      <c r="H1456" t="s">
        <v>191</v>
      </c>
      <c r="J1456" t="s">
        <v>191</v>
      </c>
      <c r="K1456" t="s">
        <v>1286</v>
      </c>
      <c r="L1456" t="s">
        <v>1287</v>
      </c>
      <c r="M1456" t="s">
        <v>1288</v>
      </c>
      <c r="N1456">
        <v>13</v>
      </c>
      <c r="O1456" t="s">
        <v>749</v>
      </c>
      <c r="P1456" t="s">
        <v>2747</v>
      </c>
    </row>
    <row r="1457" spans="1:16" x14ac:dyDescent="0.25">
      <c r="A1457" t="s">
        <v>1013</v>
      </c>
      <c r="B1457">
        <v>141</v>
      </c>
      <c r="C1457" t="s">
        <v>1283</v>
      </c>
      <c r="D1457">
        <v>13</v>
      </c>
      <c r="E1457" t="s">
        <v>1284</v>
      </c>
      <c r="F1457">
        <v>75</v>
      </c>
      <c r="G1457" t="s">
        <v>1285</v>
      </c>
      <c r="H1457" t="s">
        <v>191</v>
      </c>
      <c r="J1457" t="s">
        <v>191</v>
      </c>
      <c r="K1457" t="s">
        <v>1286</v>
      </c>
      <c r="L1457" t="s">
        <v>1287</v>
      </c>
      <c r="M1457" t="s">
        <v>1288</v>
      </c>
      <c r="N1457">
        <v>13</v>
      </c>
      <c r="O1457" t="s">
        <v>749</v>
      </c>
      <c r="P1457" t="s">
        <v>2748</v>
      </c>
    </row>
    <row r="1458" spans="1:16" x14ac:dyDescent="0.25">
      <c r="A1458" t="s">
        <v>1013</v>
      </c>
      <c r="B1458">
        <v>142</v>
      </c>
      <c r="C1458" t="s">
        <v>1283</v>
      </c>
      <c r="D1458">
        <v>13</v>
      </c>
      <c r="E1458" t="s">
        <v>1284</v>
      </c>
      <c r="F1458">
        <v>82</v>
      </c>
      <c r="G1458" t="s">
        <v>1285</v>
      </c>
      <c r="H1458" t="s">
        <v>191</v>
      </c>
      <c r="J1458" t="s">
        <v>191</v>
      </c>
      <c r="K1458" t="s">
        <v>1286</v>
      </c>
      <c r="L1458" t="s">
        <v>1287</v>
      </c>
      <c r="M1458" t="s">
        <v>1288</v>
      </c>
      <c r="N1458">
        <v>13</v>
      </c>
      <c r="O1458" t="s">
        <v>749</v>
      </c>
      <c r="P1458" t="s">
        <v>2749</v>
      </c>
    </row>
    <row r="1459" spans="1:16" x14ac:dyDescent="0.25">
      <c r="A1459" t="s">
        <v>1013</v>
      </c>
      <c r="B1459">
        <v>143</v>
      </c>
      <c r="C1459" t="s">
        <v>1283</v>
      </c>
      <c r="D1459">
        <v>13</v>
      </c>
      <c r="E1459" t="s">
        <v>1284</v>
      </c>
      <c r="F1459">
        <v>79</v>
      </c>
      <c r="G1459" t="s">
        <v>1285</v>
      </c>
      <c r="H1459" t="s">
        <v>191</v>
      </c>
      <c r="J1459" t="s">
        <v>191</v>
      </c>
      <c r="K1459" t="s">
        <v>1286</v>
      </c>
      <c r="L1459" t="s">
        <v>1287</v>
      </c>
      <c r="M1459" t="s">
        <v>1288</v>
      </c>
      <c r="N1459">
        <v>13</v>
      </c>
      <c r="O1459" t="s">
        <v>749</v>
      </c>
      <c r="P1459" t="s">
        <v>2750</v>
      </c>
    </row>
    <row r="1460" spans="1:16" x14ac:dyDescent="0.25">
      <c r="A1460" t="s">
        <v>1013</v>
      </c>
      <c r="B1460">
        <v>144</v>
      </c>
      <c r="C1460" t="s">
        <v>1283</v>
      </c>
      <c r="D1460">
        <v>13</v>
      </c>
      <c r="E1460" t="s">
        <v>1284</v>
      </c>
      <c r="F1460">
        <v>80</v>
      </c>
      <c r="G1460" t="s">
        <v>1285</v>
      </c>
      <c r="H1460" t="s">
        <v>191</v>
      </c>
      <c r="J1460" t="s">
        <v>191</v>
      </c>
      <c r="K1460" t="s">
        <v>1286</v>
      </c>
      <c r="L1460" t="s">
        <v>1287</v>
      </c>
      <c r="M1460" t="s">
        <v>1288</v>
      </c>
      <c r="N1460">
        <v>13</v>
      </c>
      <c r="O1460" t="s">
        <v>749</v>
      </c>
      <c r="P1460" t="s">
        <v>2751</v>
      </c>
    </row>
    <row r="1461" spans="1:16" x14ac:dyDescent="0.25">
      <c r="A1461" t="s">
        <v>1013</v>
      </c>
      <c r="B1461">
        <v>145</v>
      </c>
      <c r="C1461" t="s">
        <v>1283</v>
      </c>
      <c r="D1461">
        <v>13</v>
      </c>
      <c r="E1461" t="s">
        <v>1284</v>
      </c>
      <c r="F1461">
        <v>81</v>
      </c>
      <c r="G1461" t="s">
        <v>1285</v>
      </c>
      <c r="H1461" t="s">
        <v>191</v>
      </c>
      <c r="J1461" t="s">
        <v>191</v>
      </c>
      <c r="K1461" t="s">
        <v>1286</v>
      </c>
      <c r="L1461" t="s">
        <v>1287</v>
      </c>
      <c r="M1461" t="s">
        <v>1288</v>
      </c>
      <c r="N1461">
        <v>13</v>
      </c>
      <c r="O1461" t="s">
        <v>749</v>
      </c>
      <c r="P1461" t="s">
        <v>2752</v>
      </c>
    </row>
    <row r="1462" spans="1:16" x14ac:dyDescent="0.25">
      <c r="A1462" t="s">
        <v>1013</v>
      </c>
      <c r="B1462">
        <v>146</v>
      </c>
      <c r="C1462" t="s">
        <v>1283</v>
      </c>
      <c r="D1462">
        <v>13</v>
      </c>
      <c r="E1462" t="s">
        <v>1284</v>
      </c>
      <c r="F1462">
        <v>80</v>
      </c>
      <c r="G1462" t="s">
        <v>1285</v>
      </c>
      <c r="H1462" t="s">
        <v>191</v>
      </c>
      <c r="J1462" t="s">
        <v>191</v>
      </c>
      <c r="K1462" t="s">
        <v>1286</v>
      </c>
      <c r="L1462" t="s">
        <v>1287</v>
      </c>
      <c r="M1462" t="s">
        <v>1288</v>
      </c>
      <c r="N1462">
        <v>13</v>
      </c>
      <c r="O1462" t="s">
        <v>749</v>
      </c>
      <c r="P1462" t="s">
        <v>2753</v>
      </c>
    </row>
    <row r="1463" spans="1:16" x14ac:dyDescent="0.25">
      <c r="A1463" t="s">
        <v>1013</v>
      </c>
      <c r="B1463">
        <v>147</v>
      </c>
      <c r="C1463" t="s">
        <v>1283</v>
      </c>
      <c r="D1463">
        <v>13</v>
      </c>
      <c r="E1463" t="s">
        <v>1284</v>
      </c>
      <c r="F1463">
        <v>79</v>
      </c>
      <c r="G1463" t="s">
        <v>1285</v>
      </c>
      <c r="H1463" t="s">
        <v>191</v>
      </c>
      <c r="J1463" t="s">
        <v>191</v>
      </c>
      <c r="K1463" t="s">
        <v>1286</v>
      </c>
      <c r="L1463" t="s">
        <v>1287</v>
      </c>
      <c r="M1463" t="s">
        <v>1288</v>
      </c>
      <c r="N1463">
        <v>13</v>
      </c>
      <c r="O1463" t="s">
        <v>749</v>
      </c>
      <c r="P1463" t="s">
        <v>2754</v>
      </c>
    </row>
    <row r="1464" spans="1:16" x14ac:dyDescent="0.25">
      <c r="A1464" t="s">
        <v>1013</v>
      </c>
      <c r="B1464">
        <v>148</v>
      </c>
      <c r="C1464" t="s">
        <v>1283</v>
      </c>
      <c r="D1464">
        <v>13</v>
      </c>
      <c r="E1464" t="s">
        <v>1284</v>
      </c>
      <c r="F1464">
        <v>81</v>
      </c>
      <c r="G1464" t="s">
        <v>1285</v>
      </c>
      <c r="H1464" t="s">
        <v>191</v>
      </c>
      <c r="J1464" t="s">
        <v>191</v>
      </c>
      <c r="K1464" t="s">
        <v>1286</v>
      </c>
      <c r="L1464" t="s">
        <v>1287</v>
      </c>
      <c r="M1464" t="s">
        <v>1288</v>
      </c>
      <c r="N1464">
        <v>13</v>
      </c>
      <c r="O1464" t="s">
        <v>749</v>
      </c>
      <c r="P1464" t="s">
        <v>2755</v>
      </c>
    </row>
    <row r="1465" spans="1:16" x14ac:dyDescent="0.25">
      <c r="A1465" t="s">
        <v>1013</v>
      </c>
      <c r="B1465">
        <v>149</v>
      </c>
      <c r="C1465" t="s">
        <v>1283</v>
      </c>
      <c r="D1465">
        <v>13</v>
      </c>
      <c r="E1465" t="s">
        <v>1284</v>
      </c>
      <c r="F1465">
        <v>78</v>
      </c>
      <c r="G1465" t="s">
        <v>1285</v>
      </c>
      <c r="H1465" t="s">
        <v>191</v>
      </c>
      <c r="J1465" t="s">
        <v>191</v>
      </c>
      <c r="K1465" t="s">
        <v>1286</v>
      </c>
      <c r="L1465" t="s">
        <v>1287</v>
      </c>
      <c r="M1465" t="s">
        <v>1288</v>
      </c>
      <c r="N1465">
        <v>13</v>
      </c>
      <c r="O1465" t="s">
        <v>749</v>
      </c>
      <c r="P1465" t="s">
        <v>2756</v>
      </c>
    </row>
    <row r="1466" spans="1:16" x14ac:dyDescent="0.25">
      <c r="A1466" t="s">
        <v>1013</v>
      </c>
      <c r="B1466">
        <v>150</v>
      </c>
      <c r="C1466" t="s">
        <v>1283</v>
      </c>
      <c r="D1466">
        <v>13</v>
      </c>
      <c r="E1466" t="s">
        <v>1284</v>
      </c>
      <c r="F1466">
        <v>80</v>
      </c>
      <c r="G1466" t="s">
        <v>1285</v>
      </c>
      <c r="H1466" t="s">
        <v>191</v>
      </c>
      <c r="J1466" t="s">
        <v>191</v>
      </c>
      <c r="K1466" t="s">
        <v>1286</v>
      </c>
      <c r="L1466" t="s">
        <v>1287</v>
      </c>
      <c r="M1466" t="s">
        <v>1288</v>
      </c>
      <c r="N1466">
        <v>13</v>
      </c>
      <c r="O1466" t="s">
        <v>749</v>
      </c>
      <c r="P1466" t="s">
        <v>2757</v>
      </c>
    </row>
    <row r="1467" spans="1:16" x14ac:dyDescent="0.25">
      <c r="A1467" t="s">
        <v>1013</v>
      </c>
      <c r="B1467">
        <v>151</v>
      </c>
      <c r="C1467" t="s">
        <v>1283</v>
      </c>
      <c r="D1467">
        <v>13</v>
      </c>
      <c r="E1467" t="s">
        <v>1284</v>
      </c>
      <c r="F1467">
        <v>84</v>
      </c>
      <c r="G1467" t="s">
        <v>1285</v>
      </c>
      <c r="H1467" t="s">
        <v>191</v>
      </c>
      <c r="J1467" t="s">
        <v>191</v>
      </c>
      <c r="K1467" t="s">
        <v>1286</v>
      </c>
      <c r="L1467" t="s">
        <v>1287</v>
      </c>
      <c r="M1467" t="s">
        <v>1288</v>
      </c>
      <c r="N1467">
        <v>13</v>
      </c>
      <c r="O1467" t="s">
        <v>749</v>
      </c>
      <c r="P1467" t="s">
        <v>2758</v>
      </c>
    </row>
    <row r="1468" spans="1:16" x14ac:dyDescent="0.25">
      <c r="A1468" t="s">
        <v>1013</v>
      </c>
      <c r="B1468">
        <v>152</v>
      </c>
      <c r="C1468" t="s">
        <v>1283</v>
      </c>
      <c r="D1468">
        <v>13</v>
      </c>
      <c r="E1468" t="s">
        <v>1284</v>
      </c>
      <c r="F1468">
        <v>84</v>
      </c>
      <c r="G1468" t="s">
        <v>1285</v>
      </c>
      <c r="H1468" t="s">
        <v>191</v>
      </c>
      <c r="J1468" t="s">
        <v>191</v>
      </c>
      <c r="K1468" t="s">
        <v>1286</v>
      </c>
      <c r="L1468" t="s">
        <v>1287</v>
      </c>
      <c r="M1468" t="s">
        <v>1288</v>
      </c>
      <c r="N1468">
        <v>13</v>
      </c>
      <c r="O1468" t="s">
        <v>749</v>
      </c>
      <c r="P1468" t="s">
        <v>2759</v>
      </c>
    </row>
    <row r="1469" spans="1:16" x14ac:dyDescent="0.25">
      <c r="A1469" t="s">
        <v>1013</v>
      </c>
      <c r="B1469">
        <v>153</v>
      </c>
      <c r="C1469" t="s">
        <v>1283</v>
      </c>
      <c r="D1469">
        <v>13</v>
      </c>
      <c r="E1469" t="s">
        <v>1284</v>
      </c>
      <c r="F1469">
        <v>80</v>
      </c>
      <c r="G1469" t="s">
        <v>1285</v>
      </c>
      <c r="H1469" t="s">
        <v>191</v>
      </c>
      <c r="J1469" t="s">
        <v>191</v>
      </c>
      <c r="K1469" t="s">
        <v>1286</v>
      </c>
      <c r="L1469" t="s">
        <v>1287</v>
      </c>
      <c r="M1469" t="s">
        <v>1288</v>
      </c>
      <c r="N1469">
        <v>13</v>
      </c>
      <c r="O1469" t="s">
        <v>749</v>
      </c>
      <c r="P1469" t="s">
        <v>2760</v>
      </c>
    </row>
    <row r="1470" spans="1:16" x14ac:dyDescent="0.25">
      <c r="A1470" t="s">
        <v>1013</v>
      </c>
      <c r="B1470">
        <v>154</v>
      </c>
      <c r="C1470" t="s">
        <v>1283</v>
      </c>
      <c r="D1470">
        <v>13</v>
      </c>
      <c r="E1470" t="s">
        <v>1284</v>
      </c>
      <c r="F1470">
        <v>81</v>
      </c>
      <c r="G1470" t="s">
        <v>1285</v>
      </c>
      <c r="H1470" t="s">
        <v>191</v>
      </c>
      <c r="J1470" t="s">
        <v>191</v>
      </c>
      <c r="K1470" t="s">
        <v>1286</v>
      </c>
      <c r="L1470" t="s">
        <v>1287</v>
      </c>
      <c r="M1470" t="s">
        <v>1288</v>
      </c>
      <c r="N1470">
        <v>13</v>
      </c>
      <c r="O1470" t="s">
        <v>749</v>
      </c>
      <c r="P1470" t="s">
        <v>2761</v>
      </c>
    </row>
    <row r="1471" spans="1:16" x14ac:dyDescent="0.25">
      <c r="A1471" t="s">
        <v>1013</v>
      </c>
      <c r="B1471">
        <v>155</v>
      </c>
      <c r="C1471" t="s">
        <v>1283</v>
      </c>
      <c r="D1471">
        <v>13</v>
      </c>
      <c r="E1471" t="s">
        <v>1284</v>
      </c>
      <c r="F1471">
        <v>82</v>
      </c>
      <c r="G1471" t="s">
        <v>1285</v>
      </c>
      <c r="H1471" t="s">
        <v>191</v>
      </c>
      <c r="J1471" t="s">
        <v>191</v>
      </c>
      <c r="K1471" t="s">
        <v>1286</v>
      </c>
      <c r="L1471" t="s">
        <v>1287</v>
      </c>
      <c r="M1471" t="s">
        <v>1288</v>
      </c>
      <c r="N1471">
        <v>13</v>
      </c>
      <c r="O1471" t="s">
        <v>749</v>
      </c>
      <c r="P1471" t="s">
        <v>2762</v>
      </c>
    </row>
    <row r="1472" spans="1:16" x14ac:dyDescent="0.25">
      <c r="A1472" t="s">
        <v>1013</v>
      </c>
      <c r="B1472">
        <v>156</v>
      </c>
      <c r="C1472" t="s">
        <v>1283</v>
      </c>
      <c r="D1472">
        <v>13</v>
      </c>
      <c r="E1472" t="s">
        <v>1284</v>
      </c>
      <c r="F1472">
        <v>84</v>
      </c>
      <c r="G1472" t="s">
        <v>1285</v>
      </c>
      <c r="H1472" t="s">
        <v>191</v>
      </c>
      <c r="J1472" t="s">
        <v>191</v>
      </c>
      <c r="K1472" t="s">
        <v>1286</v>
      </c>
      <c r="L1472" t="s">
        <v>1287</v>
      </c>
      <c r="M1472" t="s">
        <v>1288</v>
      </c>
      <c r="N1472">
        <v>13</v>
      </c>
      <c r="O1472" t="s">
        <v>749</v>
      </c>
      <c r="P1472" t="s">
        <v>2763</v>
      </c>
    </row>
    <row r="1473" spans="1:16" x14ac:dyDescent="0.25">
      <c r="A1473" t="s">
        <v>1013</v>
      </c>
      <c r="B1473">
        <v>157</v>
      </c>
      <c r="C1473" t="s">
        <v>1283</v>
      </c>
      <c r="D1473">
        <v>13</v>
      </c>
      <c r="E1473" t="s">
        <v>1284</v>
      </c>
      <c r="F1473">
        <v>78</v>
      </c>
      <c r="G1473" t="s">
        <v>1285</v>
      </c>
      <c r="H1473" t="s">
        <v>191</v>
      </c>
      <c r="J1473" t="s">
        <v>191</v>
      </c>
      <c r="K1473" t="s">
        <v>1286</v>
      </c>
      <c r="L1473" t="s">
        <v>1287</v>
      </c>
      <c r="M1473" t="s">
        <v>1288</v>
      </c>
      <c r="N1473">
        <v>13</v>
      </c>
      <c r="O1473" t="s">
        <v>749</v>
      </c>
      <c r="P1473" t="s">
        <v>2764</v>
      </c>
    </row>
    <row r="1474" spans="1:16" x14ac:dyDescent="0.25">
      <c r="A1474" t="s">
        <v>1013</v>
      </c>
      <c r="B1474">
        <v>158</v>
      </c>
      <c r="C1474" t="s">
        <v>1283</v>
      </c>
      <c r="D1474">
        <v>13</v>
      </c>
      <c r="E1474" t="s">
        <v>1284</v>
      </c>
      <c r="F1474">
        <v>83</v>
      </c>
      <c r="G1474" t="s">
        <v>1285</v>
      </c>
      <c r="H1474" t="s">
        <v>191</v>
      </c>
      <c r="J1474" t="s">
        <v>191</v>
      </c>
      <c r="K1474" t="s">
        <v>1286</v>
      </c>
      <c r="L1474" t="s">
        <v>1287</v>
      </c>
      <c r="M1474" t="s">
        <v>1288</v>
      </c>
      <c r="N1474">
        <v>13</v>
      </c>
      <c r="O1474" t="s">
        <v>749</v>
      </c>
      <c r="P1474" t="s">
        <v>2765</v>
      </c>
    </row>
    <row r="1475" spans="1:16" x14ac:dyDescent="0.25">
      <c r="A1475" t="s">
        <v>1013</v>
      </c>
      <c r="B1475">
        <v>159</v>
      </c>
      <c r="C1475" t="s">
        <v>1283</v>
      </c>
      <c r="D1475">
        <v>13</v>
      </c>
      <c r="E1475" t="s">
        <v>1284</v>
      </c>
      <c r="F1475">
        <v>82</v>
      </c>
      <c r="G1475" t="s">
        <v>1285</v>
      </c>
      <c r="H1475" t="s">
        <v>191</v>
      </c>
      <c r="J1475" t="s">
        <v>191</v>
      </c>
      <c r="K1475" t="s">
        <v>1286</v>
      </c>
      <c r="L1475" t="s">
        <v>1287</v>
      </c>
      <c r="M1475" t="s">
        <v>1288</v>
      </c>
      <c r="N1475">
        <v>13</v>
      </c>
      <c r="O1475" t="s">
        <v>749</v>
      </c>
      <c r="P1475" t="s">
        <v>2766</v>
      </c>
    </row>
    <row r="1476" spans="1:16" x14ac:dyDescent="0.25">
      <c r="A1476" t="s">
        <v>1013</v>
      </c>
      <c r="B1476">
        <v>160</v>
      </c>
      <c r="C1476" t="s">
        <v>1283</v>
      </c>
      <c r="D1476">
        <v>13</v>
      </c>
      <c r="E1476" t="s">
        <v>1284</v>
      </c>
      <c r="F1476">
        <v>79</v>
      </c>
      <c r="G1476" t="s">
        <v>1285</v>
      </c>
      <c r="H1476" t="s">
        <v>191</v>
      </c>
      <c r="J1476" t="s">
        <v>191</v>
      </c>
      <c r="K1476" t="s">
        <v>1286</v>
      </c>
      <c r="L1476" t="s">
        <v>1287</v>
      </c>
      <c r="M1476" t="s">
        <v>1288</v>
      </c>
      <c r="N1476">
        <v>13</v>
      </c>
      <c r="O1476" t="s">
        <v>749</v>
      </c>
      <c r="P1476" t="s">
        <v>2767</v>
      </c>
    </row>
    <row r="1477" spans="1:16" x14ac:dyDescent="0.25">
      <c r="A1477" t="s">
        <v>1013</v>
      </c>
      <c r="B1477">
        <v>161</v>
      </c>
      <c r="C1477" t="s">
        <v>1283</v>
      </c>
      <c r="D1477">
        <v>13</v>
      </c>
      <c r="E1477" t="s">
        <v>1284</v>
      </c>
      <c r="F1477">
        <v>81</v>
      </c>
      <c r="G1477" t="s">
        <v>1285</v>
      </c>
      <c r="H1477" t="s">
        <v>191</v>
      </c>
      <c r="J1477" t="s">
        <v>191</v>
      </c>
      <c r="K1477" t="s">
        <v>1286</v>
      </c>
      <c r="L1477" t="s">
        <v>1287</v>
      </c>
      <c r="M1477" t="s">
        <v>1288</v>
      </c>
      <c r="N1477">
        <v>13</v>
      </c>
      <c r="O1477" t="s">
        <v>749</v>
      </c>
      <c r="P1477" t="s">
        <v>2768</v>
      </c>
    </row>
    <row r="1478" spans="1:16" x14ac:dyDescent="0.25">
      <c r="A1478" t="s">
        <v>1013</v>
      </c>
      <c r="B1478">
        <v>162</v>
      </c>
      <c r="C1478" t="s">
        <v>1283</v>
      </c>
      <c r="D1478">
        <v>13</v>
      </c>
      <c r="E1478" t="s">
        <v>1284</v>
      </c>
      <c r="F1478">
        <v>80</v>
      </c>
      <c r="G1478" t="s">
        <v>1285</v>
      </c>
      <c r="H1478" t="s">
        <v>191</v>
      </c>
      <c r="J1478" t="s">
        <v>191</v>
      </c>
      <c r="K1478" t="s">
        <v>1286</v>
      </c>
      <c r="L1478" t="s">
        <v>1287</v>
      </c>
      <c r="M1478" t="s">
        <v>1288</v>
      </c>
      <c r="N1478">
        <v>13</v>
      </c>
      <c r="O1478" t="s">
        <v>749</v>
      </c>
      <c r="P1478" t="s">
        <v>2769</v>
      </c>
    </row>
    <row r="1479" spans="1:16" x14ac:dyDescent="0.25">
      <c r="A1479" t="s">
        <v>1013</v>
      </c>
      <c r="B1479">
        <v>163</v>
      </c>
      <c r="C1479" t="s">
        <v>1283</v>
      </c>
      <c r="D1479">
        <v>13</v>
      </c>
      <c r="E1479" t="s">
        <v>1284</v>
      </c>
      <c r="F1479">
        <v>82</v>
      </c>
      <c r="G1479" t="s">
        <v>1285</v>
      </c>
      <c r="H1479" t="s">
        <v>191</v>
      </c>
      <c r="J1479" t="s">
        <v>191</v>
      </c>
      <c r="K1479" t="s">
        <v>1286</v>
      </c>
      <c r="L1479" t="s">
        <v>1287</v>
      </c>
      <c r="M1479" t="s">
        <v>1288</v>
      </c>
      <c r="N1479">
        <v>13</v>
      </c>
      <c r="O1479" t="s">
        <v>749</v>
      </c>
      <c r="P1479" t="s">
        <v>2770</v>
      </c>
    </row>
    <row r="1480" spans="1:16" x14ac:dyDescent="0.25">
      <c r="A1480" t="s">
        <v>1013</v>
      </c>
      <c r="B1480">
        <v>164</v>
      </c>
      <c r="C1480" t="s">
        <v>1283</v>
      </c>
      <c r="D1480">
        <v>13</v>
      </c>
      <c r="E1480" t="s">
        <v>1284</v>
      </c>
      <c r="F1480">
        <v>78</v>
      </c>
      <c r="G1480" t="s">
        <v>1285</v>
      </c>
      <c r="H1480" t="s">
        <v>191</v>
      </c>
      <c r="J1480" t="s">
        <v>191</v>
      </c>
      <c r="K1480" t="s">
        <v>1286</v>
      </c>
      <c r="L1480" t="s">
        <v>1287</v>
      </c>
      <c r="M1480" t="s">
        <v>1288</v>
      </c>
      <c r="N1480">
        <v>13</v>
      </c>
      <c r="O1480" t="s">
        <v>749</v>
      </c>
      <c r="P1480" t="s">
        <v>2771</v>
      </c>
    </row>
    <row r="1481" spans="1:16" x14ac:dyDescent="0.25">
      <c r="A1481" t="s">
        <v>1013</v>
      </c>
      <c r="B1481">
        <v>165</v>
      </c>
      <c r="C1481" t="s">
        <v>1283</v>
      </c>
      <c r="D1481">
        <v>13</v>
      </c>
      <c r="E1481" t="s">
        <v>1284</v>
      </c>
      <c r="F1481">
        <v>82</v>
      </c>
      <c r="G1481" t="s">
        <v>1285</v>
      </c>
      <c r="H1481" t="s">
        <v>191</v>
      </c>
      <c r="J1481" t="s">
        <v>191</v>
      </c>
      <c r="K1481" t="s">
        <v>1286</v>
      </c>
      <c r="L1481" t="s">
        <v>1287</v>
      </c>
      <c r="M1481" t="s">
        <v>1288</v>
      </c>
      <c r="N1481">
        <v>13</v>
      </c>
      <c r="O1481" t="s">
        <v>749</v>
      </c>
      <c r="P1481" t="s">
        <v>2772</v>
      </c>
    </row>
    <row r="1482" spans="1:16" x14ac:dyDescent="0.25">
      <c r="A1482" t="s">
        <v>1013</v>
      </c>
      <c r="B1482">
        <v>166</v>
      </c>
      <c r="C1482" t="s">
        <v>1283</v>
      </c>
      <c r="D1482">
        <v>13</v>
      </c>
      <c r="E1482" t="s">
        <v>1284</v>
      </c>
      <c r="F1482">
        <v>81</v>
      </c>
      <c r="G1482" t="s">
        <v>1285</v>
      </c>
      <c r="H1482" t="s">
        <v>191</v>
      </c>
      <c r="J1482" t="s">
        <v>191</v>
      </c>
      <c r="K1482" t="s">
        <v>1286</v>
      </c>
      <c r="L1482" t="s">
        <v>1287</v>
      </c>
      <c r="M1482" t="s">
        <v>1288</v>
      </c>
      <c r="N1482">
        <v>13</v>
      </c>
      <c r="O1482" t="s">
        <v>749</v>
      </c>
      <c r="P1482" t="s">
        <v>2773</v>
      </c>
    </row>
    <row r="1483" spans="1:16" x14ac:dyDescent="0.25">
      <c r="A1483" t="s">
        <v>1013</v>
      </c>
      <c r="B1483">
        <v>167</v>
      </c>
      <c r="C1483" t="s">
        <v>1283</v>
      </c>
      <c r="D1483">
        <v>13</v>
      </c>
      <c r="E1483" t="s">
        <v>1284</v>
      </c>
      <c r="F1483">
        <v>80</v>
      </c>
      <c r="G1483" t="s">
        <v>1285</v>
      </c>
      <c r="H1483" t="s">
        <v>191</v>
      </c>
      <c r="J1483" t="s">
        <v>191</v>
      </c>
      <c r="K1483" t="s">
        <v>1286</v>
      </c>
      <c r="L1483" t="s">
        <v>1287</v>
      </c>
      <c r="M1483" t="s">
        <v>1288</v>
      </c>
      <c r="N1483">
        <v>13</v>
      </c>
      <c r="O1483" t="s">
        <v>749</v>
      </c>
      <c r="P1483" t="s">
        <v>2774</v>
      </c>
    </row>
    <row r="1484" spans="1:16" x14ac:dyDescent="0.25">
      <c r="A1484" t="s">
        <v>1013</v>
      </c>
      <c r="B1484">
        <v>168</v>
      </c>
      <c r="C1484" t="s">
        <v>1283</v>
      </c>
      <c r="D1484">
        <v>13</v>
      </c>
      <c r="E1484" t="s">
        <v>1284</v>
      </c>
      <c r="F1484">
        <v>80</v>
      </c>
      <c r="G1484" t="s">
        <v>1285</v>
      </c>
      <c r="H1484" t="s">
        <v>191</v>
      </c>
      <c r="J1484" t="s">
        <v>191</v>
      </c>
      <c r="K1484" t="s">
        <v>1286</v>
      </c>
      <c r="L1484" t="s">
        <v>1287</v>
      </c>
      <c r="M1484" t="s">
        <v>1288</v>
      </c>
      <c r="N1484">
        <v>13</v>
      </c>
      <c r="O1484" t="s">
        <v>749</v>
      </c>
      <c r="P1484" t="s">
        <v>2775</v>
      </c>
    </row>
    <row r="1485" spans="1:16" x14ac:dyDescent="0.25">
      <c r="A1485" t="s">
        <v>1013</v>
      </c>
      <c r="B1485">
        <v>169</v>
      </c>
      <c r="C1485" t="s">
        <v>1283</v>
      </c>
      <c r="D1485">
        <v>13</v>
      </c>
      <c r="E1485" t="s">
        <v>1284</v>
      </c>
      <c r="F1485">
        <v>79</v>
      </c>
      <c r="G1485" t="s">
        <v>1285</v>
      </c>
      <c r="H1485" t="s">
        <v>191</v>
      </c>
      <c r="J1485" t="s">
        <v>191</v>
      </c>
      <c r="K1485" t="s">
        <v>1286</v>
      </c>
      <c r="L1485" t="s">
        <v>1287</v>
      </c>
      <c r="M1485" t="s">
        <v>1288</v>
      </c>
      <c r="N1485">
        <v>13</v>
      </c>
      <c r="O1485" t="s">
        <v>749</v>
      </c>
      <c r="P1485" t="s">
        <v>2776</v>
      </c>
    </row>
    <row r="1486" spans="1:16" x14ac:dyDescent="0.25">
      <c r="A1486" t="s">
        <v>1013</v>
      </c>
      <c r="B1486">
        <v>170</v>
      </c>
      <c r="C1486" t="s">
        <v>1283</v>
      </c>
      <c r="D1486">
        <v>13</v>
      </c>
      <c r="E1486" t="s">
        <v>1284</v>
      </c>
      <c r="F1486">
        <v>78</v>
      </c>
      <c r="G1486" t="s">
        <v>1285</v>
      </c>
      <c r="H1486" t="s">
        <v>191</v>
      </c>
      <c r="J1486" t="s">
        <v>191</v>
      </c>
      <c r="K1486" t="s">
        <v>1286</v>
      </c>
      <c r="L1486" t="s">
        <v>1287</v>
      </c>
      <c r="M1486" t="s">
        <v>1288</v>
      </c>
      <c r="N1486">
        <v>13</v>
      </c>
      <c r="O1486" t="s">
        <v>749</v>
      </c>
      <c r="P1486" t="s">
        <v>2777</v>
      </c>
    </row>
    <row r="1487" spans="1:16" x14ac:dyDescent="0.25">
      <c r="A1487" t="s">
        <v>1013</v>
      </c>
      <c r="B1487">
        <v>171</v>
      </c>
      <c r="C1487" t="s">
        <v>1283</v>
      </c>
      <c r="D1487">
        <v>13</v>
      </c>
      <c r="E1487" t="s">
        <v>1284</v>
      </c>
      <c r="F1487">
        <v>79</v>
      </c>
      <c r="G1487" t="s">
        <v>1285</v>
      </c>
      <c r="H1487" t="s">
        <v>191</v>
      </c>
      <c r="J1487" t="s">
        <v>191</v>
      </c>
      <c r="K1487" t="s">
        <v>1286</v>
      </c>
      <c r="L1487" t="s">
        <v>1287</v>
      </c>
      <c r="M1487" t="s">
        <v>1288</v>
      </c>
      <c r="N1487">
        <v>13</v>
      </c>
      <c r="O1487" t="s">
        <v>749</v>
      </c>
      <c r="P1487" t="s">
        <v>2778</v>
      </c>
    </row>
    <row r="1488" spans="1:16" x14ac:dyDescent="0.25">
      <c r="A1488" t="s">
        <v>1013</v>
      </c>
      <c r="B1488">
        <v>172</v>
      </c>
      <c r="C1488" t="s">
        <v>1283</v>
      </c>
      <c r="D1488">
        <v>13</v>
      </c>
      <c r="E1488" t="s">
        <v>1284</v>
      </c>
      <c r="F1488">
        <v>80</v>
      </c>
      <c r="G1488" t="s">
        <v>1285</v>
      </c>
      <c r="H1488" t="s">
        <v>191</v>
      </c>
      <c r="J1488" t="s">
        <v>191</v>
      </c>
      <c r="K1488" t="s">
        <v>1286</v>
      </c>
      <c r="L1488" t="s">
        <v>1287</v>
      </c>
      <c r="M1488" t="s">
        <v>1288</v>
      </c>
      <c r="N1488">
        <v>13</v>
      </c>
      <c r="O1488" t="s">
        <v>749</v>
      </c>
      <c r="P1488" t="s">
        <v>2779</v>
      </c>
    </row>
    <row r="1489" spans="1:16" x14ac:dyDescent="0.25">
      <c r="A1489" t="s">
        <v>1013</v>
      </c>
      <c r="B1489">
        <v>173</v>
      </c>
      <c r="C1489" t="s">
        <v>1283</v>
      </c>
      <c r="D1489">
        <v>13</v>
      </c>
      <c r="E1489" t="s">
        <v>1284</v>
      </c>
      <c r="F1489">
        <v>83</v>
      </c>
      <c r="G1489" t="s">
        <v>1285</v>
      </c>
      <c r="H1489" t="s">
        <v>191</v>
      </c>
      <c r="J1489" t="s">
        <v>191</v>
      </c>
      <c r="K1489" t="s">
        <v>1286</v>
      </c>
      <c r="L1489" t="s">
        <v>1287</v>
      </c>
      <c r="M1489" t="s">
        <v>1288</v>
      </c>
      <c r="N1489">
        <v>13</v>
      </c>
      <c r="O1489" t="s">
        <v>749</v>
      </c>
      <c r="P1489" t="s">
        <v>2780</v>
      </c>
    </row>
    <row r="1490" spans="1:16" x14ac:dyDescent="0.25">
      <c r="A1490" t="s">
        <v>1013</v>
      </c>
      <c r="B1490">
        <v>174</v>
      </c>
      <c r="C1490" t="s">
        <v>1283</v>
      </c>
      <c r="D1490">
        <v>13</v>
      </c>
      <c r="E1490" t="s">
        <v>1284</v>
      </c>
      <c r="F1490">
        <v>83</v>
      </c>
      <c r="G1490" t="s">
        <v>1285</v>
      </c>
      <c r="H1490" t="s">
        <v>191</v>
      </c>
      <c r="J1490" t="s">
        <v>191</v>
      </c>
      <c r="K1490" t="s">
        <v>1286</v>
      </c>
      <c r="L1490" t="s">
        <v>1287</v>
      </c>
      <c r="M1490" t="s">
        <v>1288</v>
      </c>
      <c r="N1490">
        <v>13</v>
      </c>
      <c r="O1490" t="s">
        <v>749</v>
      </c>
      <c r="P1490" t="s">
        <v>2781</v>
      </c>
    </row>
    <row r="1491" spans="1:16" x14ac:dyDescent="0.25">
      <c r="A1491" t="s">
        <v>1013</v>
      </c>
      <c r="B1491">
        <v>175</v>
      </c>
      <c r="C1491" t="s">
        <v>1283</v>
      </c>
      <c r="D1491">
        <v>13</v>
      </c>
      <c r="E1491" t="s">
        <v>1284</v>
      </c>
      <c r="F1491">
        <v>81</v>
      </c>
      <c r="G1491" t="s">
        <v>1285</v>
      </c>
      <c r="H1491" t="s">
        <v>191</v>
      </c>
      <c r="J1491" t="s">
        <v>191</v>
      </c>
      <c r="K1491" t="s">
        <v>1286</v>
      </c>
      <c r="L1491" t="s">
        <v>1287</v>
      </c>
      <c r="M1491" t="s">
        <v>1288</v>
      </c>
      <c r="N1491">
        <v>13</v>
      </c>
      <c r="O1491" t="s">
        <v>749</v>
      </c>
      <c r="P1491" t="s">
        <v>2782</v>
      </c>
    </row>
    <row r="1492" spans="1:16" x14ac:dyDescent="0.25">
      <c r="A1492" t="s">
        <v>1013</v>
      </c>
      <c r="B1492">
        <v>176</v>
      </c>
      <c r="C1492" t="s">
        <v>1283</v>
      </c>
      <c r="D1492">
        <v>13</v>
      </c>
      <c r="E1492" t="s">
        <v>1284</v>
      </c>
      <c r="F1492">
        <v>83</v>
      </c>
      <c r="G1492" t="s">
        <v>1285</v>
      </c>
      <c r="H1492" t="s">
        <v>191</v>
      </c>
      <c r="J1492" t="s">
        <v>191</v>
      </c>
      <c r="K1492" t="s">
        <v>1286</v>
      </c>
      <c r="L1492" t="s">
        <v>1287</v>
      </c>
      <c r="M1492" t="s">
        <v>1288</v>
      </c>
      <c r="N1492">
        <v>13</v>
      </c>
      <c r="O1492" t="s">
        <v>749</v>
      </c>
      <c r="P1492" t="s">
        <v>2783</v>
      </c>
    </row>
    <row r="1493" spans="1:16" x14ac:dyDescent="0.25">
      <c r="A1493" t="s">
        <v>1013</v>
      </c>
      <c r="B1493">
        <v>177</v>
      </c>
      <c r="C1493" t="s">
        <v>1283</v>
      </c>
      <c r="D1493">
        <v>13</v>
      </c>
      <c r="E1493" t="s">
        <v>1284</v>
      </c>
      <c r="F1493">
        <v>83</v>
      </c>
      <c r="G1493" t="s">
        <v>1285</v>
      </c>
      <c r="H1493" t="s">
        <v>191</v>
      </c>
      <c r="J1493" t="s">
        <v>191</v>
      </c>
      <c r="K1493" t="s">
        <v>1286</v>
      </c>
      <c r="L1493" t="s">
        <v>1287</v>
      </c>
      <c r="M1493" t="s">
        <v>1288</v>
      </c>
      <c r="N1493">
        <v>13</v>
      </c>
      <c r="O1493" t="s">
        <v>749</v>
      </c>
      <c r="P1493" t="s">
        <v>2784</v>
      </c>
    </row>
    <row r="1494" spans="1:16" x14ac:dyDescent="0.25">
      <c r="A1494" t="s">
        <v>1013</v>
      </c>
      <c r="B1494">
        <v>178</v>
      </c>
      <c r="C1494" t="s">
        <v>1283</v>
      </c>
      <c r="D1494">
        <v>13</v>
      </c>
      <c r="E1494" t="s">
        <v>1284</v>
      </c>
      <c r="F1494">
        <v>84</v>
      </c>
      <c r="G1494" t="s">
        <v>1285</v>
      </c>
      <c r="H1494" t="s">
        <v>191</v>
      </c>
      <c r="J1494" t="s">
        <v>191</v>
      </c>
      <c r="K1494" t="s">
        <v>1286</v>
      </c>
      <c r="L1494" t="s">
        <v>1287</v>
      </c>
      <c r="M1494" t="s">
        <v>1288</v>
      </c>
      <c r="N1494">
        <v>13</v>
      </c>
      <c r="O1494" t="s">
        <v>749</v>
      </c>
      <c r="P1494" t="s">
        <v>2785</v>
      </c>
    </row>
    <row r="1495" spans="1:16" x14ac:dyDescent="0.25">
      <c r="A1495" t="s">
        <v>1013</v>
      </c>
      <c r="B1495">
        <v>179</v>
      </c>
      <c r="C1495" t="s">
        <v>1283</v>
      </c>
      <c r="D1495">
        <v>13</v>
      </c>
      <c r="E1495" t="s">
        <v>1284</v>
      </c>
      <c r="F1495">
        <v>84</v>
      </c>
      <c r="G1495" t="s">
        <v>1285</v>
      </c>
      <c r="H1495" t="s">
        <v>191</v>
      </c>
      <c r="J1495" t="s">
        <v>191</v>
      </c>
      <c r="K1495" t="s">
        <v>1286</v>
      </c>
      <c r="L1495" t="s">
        <v>1287</v>
      </c>
      <c r="M1495" t="s">
        <v>1288</v>
      </c>
      <c r="N1495">
        <v>13</v>
      </c>
      <c r="O1495" t="s">
        <v>749</v>
      </c>
      <c r="P1495" t="s">
        <v>2786</v>
      </c>
    </row>
    <row r="1496" spans="1:16" x14ac:dyDescent="0.25">
      <c r="A1496" t="s">
        <v>1013</v>
      </c>
      <c r="B1496">
        <v>180</v>
      </c>
      <c r="C1496" t="s">
        <v>1283</v>
      </c>
      <c r="D1496">
        <v>13</v>
      </c>
      <c r="E1496" t="s">
        <v>1284</v>
      </c>
      <c r="F1496">
        <v>84</v>
      </c>
      <c r="G1496" t="s">
        <v>1285</v>
      </c>
      <c r="H1496" t="s">
        <v>191</v>
      </c>
      <c r="J1496" t="s">
        <v>191</v>
      </c>
      <c r="K1496" t="s">
        <v>1286</v>
      </c>
      <c r="L1496" t="s">
        <v>1287</v>
      </c>
      <c r="M1496" t="s">
        <v>1288</v>
      </c>
      <c r="N1496">
        <v>13</v>
      </c>
      <c r="O1496" t="s">
        <v>749</v>
      </c>
      <c r="P1496" t="s">
        <v>2787</v>
      </c>
    </row>
    <row r="1497" spans="1:16" x14ac:dyDescent="0.25">
      <c r="A1497" t="s">
        <v>1013</v>
      </c>
      <c r="B1497">
        <v>181</v>
      </c>
      <c r="C1497" t="s">
        <v>1283</v>
      </c>
      <c r="D1497">
        <v>13</v>
      </c>
      <c r="E1497" t="s">
        <v>1284</v>
      </c>
      <c r="F1497">
        <v>85</v>
      </c>
      <c r="G1497" t="s">
        <v>1285</v>
      </c>
      <c r="H1497" t="s">
        <v>191</v>
      </c>
      <c r="J1497" t="s">
        <v>191</v>
      </c>
      <c r="K1497" t="s">
        <v>1286</v>
      </c>
      <c r="L1497" t="s">
        <v>1287</v>
      </c>
      <c r="M1497" t="s">
        <v>1288</v>
      </c>
      <c r="N1497">
        <v>13</v>
      </c>
      <c r="O1497" t="s">
        <v>749</v>
      </c>
      <c r="P1497" t="s">
        <v>2788</v>
      </c>
    </row>
    <row r="1498" spans="1:16" x14ac:dyDescent="0.25">
      <c r="A1498" t="s">
        <v>1013</v>
      </c>
      <c r="B1498">
        <v>182</v>
      </c>
      <c r="C1498" t="s">
        <v>1283</v>
      </c>
      <c r="D1498">
        <v>13</v>
      </c>
      <c r="E1498" t="s">
        <v>1284</v>
      </c>
      <c r="F1498">
        <v>82</v>
      </c>
      <c r="G1498" t="s">
        <v>1285</v>
      </c>
      <c r="H1498" t="s">
        <v>191</v>
      </c>
      <c r="J1498" t="s">
        <v>191</v>
      </c>
      <c r="K1498" t="s">
        <v>1286</v>
      </c>
      <c r="L1498" t="s">
        <v>1287</v>
      </c>
      <c r="M1498" t="s">
        <v>1288</v>
      </c>
      <c r="N1498">
        <v>13</v>
      </c>
      <c r="O1498" t="s">
        <v>749</v>
      </c>
      <c r="P1498" t="s">
        <v>2789</v>
      </c>
    </row>
    <row r="1499" spans="1:16" x14ac:dyDescent="0.25">
      <c r="A1499" t="s">
        <v>1013</v>
      </c>
      <c r="B1499">
        <v>183</v>
      </c>
      <c r="C1499" t="s">
        <v>1283</v>
      </c>
      <c r="D1499">
        <v>13</v>
      </c>
      <c r="E1499" t="s">
        <v>1284</v>
      </c>
      <c r="F1499">
        <v>80</v>
      </c>
      <c r="G1499" t="s">
        <v>1285</v>
      </c>
      <c r="H1499" t="s">
        <v>191</v>
      </c>
      <c r="J1499" t="s">
        <v>191</v>
      </c>
      <c r="K1499" t="s">
        <v>1286</v>
      </c>
      <c r="L1499" t="s">
        <v>1287</v>
      </c>
      <c r="M1499" t="s">
        <v>1288</v>
      </c>
      <c r="N1499">
        <v>13</v>
      </c>
      <c r="O1499" t="s">
        <v>749</v>
      </c>
      <c r="P1499" t="s">
        <v>2790</v>
      </c>
    </row>
    <row r="1500" spans="1:16" x14ac:dyDescent="0.25">
      <c r="A1500" t="s">
        <v>1013</v>
      </c>
      <c r="B1500">
        <v>184</v>
      </c>
      <c r="C1500" t="s">
        <v>1283</v>
      </c>
      <c r="D1500">
        <v>13</v>
      </c>
      <c r="E1500" t="s">
        <v>1284</v>
      </c>
      <c r="F1500">
        <v>80</v>
      </c>
      <c r="G1500" t="s">
        <v>1285</v>
      </c>
      <c r="H1500" t="s">
        <v>191</v>
      </c>
      <c r="J1500" t="s">
        <v>191</v>
      </c>
      <c r="K1500" t="s">
        <v>1286</v>
      </c>
      <c r="L1500" t="s">
        <v>1287</v>
      </c>
      <c r="M1500" t="s">
        <v>1288</v>
      </c>
      <c r="N1500">
        <v>13</v>
      </c>
      <c r="O1500" t="s">
        <v>749</v>
      </c>
      <c r="P1500" t="s">
        <v>2791</v>
      </c>
    </row>
    <row r="1501" spans="1:16" x14ac:dyDescent="0.25">
      <c r="A1501" t="s">
        <v>1013</v>
      </c>
      <c r="B1501">
        <v>185</v>
      </c>
      <c r="C1501" t="s">
        <v>1283</v>
      </c>
      <c r="D1501">
        <v>13</v>
      </c>
      <c r="E1501" t="s">
        <v>1284</v>
      </c>
      <c r="F1501">
        <v>83</v>
      </c>
      <c r="G1501" t="s">
        <v>1285</v>
      </c>
      <c r="H1501" t="s">
        <v>191</v>
      </c>
      <c r="J1501" t="s">
        <v>191</v>
      </c>
      <c r="K1501" t="s">
        <v>1286</v>
      </c>
      <c r="L1501" t="s">
        <v>1287</v>
      </c>
      <c r="M1501" t="s">
        <v>1288</v>
      </c>
      <c r="N1501">
        <v>13</v>
      </c>
      <c r="O1501" t="s">
        <v>749</v>
      </c>
      <c r="P1501" t="s">
        <v>2792</v>
      </c>
    </row>
    <row r="1502" spans="1:16" x14ac:dyDescent="0.25">
      <c r="A1502" t="s">
        <v>1013</v>
      </c>
      <c r="B1502">
        <v>186</v>
      </c>
      <c r="C1502" t="s">
        <v>1283</v>
      </c>
      <c r="D1502">
        <v>13</v>
      </c>
      <c r="E1502" t="s">
        <v>1284</v>
      </c>
      <c r="F1502">
        <v>83</v>
      </c>
      <c r="G1502" t="s">
        <v>1285</v>
      </c>
      <c r="H1502" t="s">
        <v>191</v>
      </c>
      <c r="J1502" t="s">
        <v>191</v>
      </c>
      <c r="K1502" t="s">
        <v>1286</v>
      </c>
      <c r="L1502" t="s">
        <v>1287</v>
      </c>
      <c r="M1502" t="s">
        <v>1288</v>
      </c>
      <c r="N1502">
        <v>13</v>
      </c>
      <c r="O1502" t="s">
        <v>749</v>
      </c>
      <c r="P1502" t="s">
        <v>2793</v>
      </c>
    </row>
    <row r="1503" spans="1:16" x14ac:dyDescent="0.25">
      <c r="A1503" t="s">
        <v>1013</v>
      </c>
      <c r="B1503">
        <v>187</v>
      </c>
      <c r="C1503" t="s">
        <v>1283</v>
      </c>
      <c r="D1503">
        <v>13</v>
      </c>
      <c r="E1503" t="s">
        <v>1284</v>
      </c>
      <c r="F1503">
        <v>84</v>
      </c>
      <c r="G1503" t="s">
        <v>1285</v>
      </c>
      <c r="H1503" t="s">
        <v>191</v>
      </c>
      <c r="J1503" t="s">
        <v>191</v>
      </c>
      <c r="K1503" t="s">
        <v>1286</v>
      </c>
      <c r="L1503" t="s">
        <v>1287</v>
      </c>
      <c r="M1503" t="s">
        <v>1288</v>
      </c>
      <c r="N1503">
        <v>13</v>
      </c>
      <c r="O1503" t="s">
        <v>749</v>
      </c>
      <c r="P1503" t="s">
        <v>2794</v>
      </c>
    </row>
    <row r="1504" spans="1:16" x14ac:dyDescent="0.25">
      <c r="A1504" t="s">
        <v>1013</v>
      </c>
      <c r="B1504">
        <v>188</v>
      </c>
      <c r="C1504" t="s">
        <v>1283</v>
      </c>
      <c r="D1504">
        <v>13</v>
      </c>
      <c r="E1504" t="s">
        <v>1284</v>
      </c>
      <c r="F1504">
        <v>83</v>
      </c>
      <c r="G1504" t="s">
        <v>1285</v>
      </c>
      <c r="H1504" t="s">
        <v>191</v>
      </c>
      <c r="J1504" t="s">
        <v>191</v>
      </c>
      <c r="K1504" t="s">
        <v>1286</v>
      </c>
      <c r="L1504" t="s">
        <v>1287</v>
      </c>
      <c r="M1504" t="s">
        <v>1288</v>
      </c>
      <c r="N1504">
        <v>13</v>
      </c>
      <c r="O1504" t="s">
        <v>749</v>
      </c>
      <c r="P1504" t="s">
        <v>2795</v>
      </c>
    </row>
    <row r="1505" spans="1:16" x14ac:dyDescent="0.25">
      <c r="A1505" t="s">
        <v>1013</v>
      </c>
      <c r="B1505">
        <v>189</v>
      </c>
      <c r="C1505" t="s">
        <v>1283</v>
      </c>
      <c r="D1505">
        <v>13</v>
      </c>
      <c r="E1505" t="s">
        <v>1284</v>
      </c>
      <c r="F1505">
        <v>82</v>
      </c>
      <c r="G1505" t="s">
        <v>1285</v>
      </c>
      <c r="H1505" t="s">
        <v>191</v>
      </c>
      <c r="J1505" t="s">
        <v>191</v>
      </c>
      <c r="K1505" t="s">
        <v>1286</v>
      </c>
      <c r="L1505" t="s">
        <v>1287</v>
      </c>
      <c r="M1505" t="s">
        <v>1288</v>
      </c>
      <c r="N1505">
        <v>13</v>
      </c>
      <c r="O1505" t="s">
        <v>749</v>
      </c>
      <c r="P1505" t="s">
        <v>2796</v>
      </c>
    </row>
    <row r="1506" spans="1:16" x14ac:dyDescent="0.25">
      <c r="A1506" t="s">
        <v>1013</v>
      </c>
      <c r="B1506">
        <v>190</v>
      </c>
      <c r="C1506" t="s">
        <v>1283</v>
      </c>
      <c r="D1506">
        <v>13</v>
      </c>
      <c r="E1506" t="s">
        <v>1284</v>
      </c>
      <c r="F1506">
        <v>81</v>
      </c>
      <c r="G1506" t="s">
        <v>1285</v>
      </c>
      <c r="H1506" t="s">
        <v>191</v>
      </c>
      <c r="J1506" t="s">
        <v>191</v>
      </c>
      <c r="K1506" t="s">
        <v>1286</v>
      </c>
      <c r="L1506" t="s">
        <v>1287</v>
      </c>
      <c r="M1506" t="s">
        <v>1288</v>
      </c>
      <c r="N1506">
        <v>13</v>
      </c>
      <c r="O1506" t="s">
        <v>749</v>
      </c>
      <c r="P1506" t="s">
        <v>2797</v>
      </c>
    </row>
    <row r="1507" spans="1:16" x14ac:dyDescent="0.25">
      <c r="A1507" t="s">
        <v>1013</v>
      </c>
      <c r="B1507">
        <v>191</v>
      </c>
      <c r="C1507" t="s">
        <v>1283</v>
      </c>
      <c r="D1507">
        <v>13</v>
      </c>
      <c r="E1507" t="s">
        <v>1284</v>
      </c>
      <c r="F1507">
        <v>83</v>
      </c>
      <c r="G1507" t="s">
        <v>1285</v>
      </c>
      <c r="H1507" t="s">
        <v>191</v>
      </c>
      <c r="J1507" t="s">
        <v>191</v>
      </c>
      <c r="K1507" t="s">
        <v>1286</v>
      </c>
      <c r="L1507" t="s">
        <v>1287</v>
      </c>
      <c r="M1507" t="s">
        <v>1288</v>
      </c>
      <c r="N1507">
        <v>13</v>
      </c>
      <c r="O1507" t="s">
        <v>749</v>
      </c>
      <c r="P1507" t="s">
        <v>2798</v>
      </c>
    </row>
    <row r="1508" spans="1:16" x14ac:dyDescent="0.25">
      <c r="A1508" t="s">
        <v>1013</v>
      </c>
      <c r="B1508">
        <v>192</v>
      </c>
      <c r="C1508" t="s">
        <v>1283</v>
      </c>
      <c r="D1508">
        <v>13</v>
      </c>
      <c r="E1508" t="s">
        <v>1284</v>
      </c>
      <c r="F1508">
        <v>83</v>
      </c>
      <c r="G1508" t="s">
        <v>1285</v>
      </c>
      <c r="H1508" t="s">
        <v>191</v>
      </c>
      <c r="J1508" t="s">
        <v>191</v>
      </c>
      <c r="K1508" t="s">
        <v>1286</v>
      </c>
      <c r="L1508" t="s">
        <v>1287</v>
      </c>
      <c r="M1508" t="s">
        <v>1288</v>
      </c>
      <c r="N1508">
        <v>13</v>
      </c>
      <c r="O1508" t="s">
        <v>749</v>
      </c>
      <c r="P1508" t="s">
        <v>2799</v>
      </c>
    </row>
    <row r="1509" spans="1:16" x14ac:dyDescent="0.25">
      <c r="A1509" t="s">
        <v>1013</v>
      </c>
      <c r="B1509">
        <v>193</v>
      </c>
      <c r="C1509" t="s">
        <v>1283</v>
      </c>
      <c r="D1509">
        <v>13</v>
      </c>
      <c r="E1509" t="s">
        <v>1284</v>
      </c>
      <c r="F1509">
        <v>87</v>
      </c>
      <c r="G1509" t="s">
        <v>1285</v>
      </c>
      <c r="H1509" t="s">
        <v>191</v>
      </c>
      <c r="J1509" t="s">
        <v>191</v>
      </c>
      <c r="K1509" t="s">
        <v>1286</v>
      </c>
      <c r="L1509" t="s">
        <v>1287</v>
      </c>
      <c r="M1509" t="s">
        <v>1288</v>
      </c>
      <c r="N1509">
        <v>13</v>
      </c>
      <c r="O1509" t="s">
        <v>749</v>
      </c>
      <c r="P1509" t="s">
        <v>2800</v>
      </c>
    </row>
    <row r="1510" spans="1:16" x14ac:dyDescent="0.25">
      <c r="A1510" t="s">
        <v>1013</v>
      </c>
      <c r="B1510">
        <v>194</v>
      </c>
      <c r="C1510" t="s">
        <v>1283</v>
      </c>
      <c r="D1510">
        <v>13</v>
      </c>
      <c r="E1510" t="s">
        <v>1284</v>
      </c>
      <c r="F1510">
        <v>85</v>
      </c>
      <c r="G1510" t="s">
        <v>1285</v>
      </c>
      <c r="H1510" t="s">
        <v>191</v>
      </c>
      <c r="J1510" t="s">
        <v>191</v>
      </c>
      <c r="K1510" t="s">
        <v>1286</v>
      </c>
      <c r="L1510" t="s">
        <v>1287</v>
      </c>
      <c r="M1510" t="s">
        <v>1288</v>
      </c>
      <c r="N1510">
        <v>13</v>
      </c>
      <c r="O1510" t="s">
        <v>749</v>
      </c>
      <c r="P1510" t="s">
        <v>2801</v>
      </c>
    </row>
    <row r="1511" spans="1:16" x14ac:dyDescent="0.25">
      <c r="A1511" t="s">
        <v>1013</v>
      </c>
      <c r="B1511">
        <v>195</v>
      </c>
      <c r="C1511" t="s">
        <v>1283</v>
      </c>
      <c r="D1511">
        <v>13</v>
      </c>
      <c r="E1511" t="s">
        <v>1284</v>
      </c>
      <c r="F1511">
        <v>87</v>
      </c>
      <c r="G1511" t="s">
        <v>1285</v>
      </c>
      <c r="H1511" t="s">
        <v>191</v>
      </c>
      <c r="J1511" t="s">
        <v>191</v>
      </c>
      <c r="K1511" t="s">
        <v>1286</v>
      </c>
      <c r="L1511" t="s">
        <v>1287</v>
      </c>
      <c r="M1511" t="s">
        <v>1288</v>
      </c>
      <c r="N1511">
        <v>13</v>
      </c>
      <c r="O1511" t="s">
        <v>749</v>
      </c>
      <c r="P1511" t="s">
        <v>2802</v>
      </c>
    </row>
    <row r="1512" spans="1:16" x14ac:dyDescent="0.25">
      <c r="A1512" t="s">
        <v>1013</v>
      </c>
      <c r="B1512">
        <v>196</v>
      </c>
      <c r="C1512" t="s">
        <v>1283</v>
      </c>
      <c r="D1512">
        <v>13</v>
      </c>
      <c r="E1512" t="s">
        <v>1284</v>
      </c>
      <c r="F1512">
        <v>84</v>
      </c>
      <c r="G1512" t="s">
        <v>1285</v>
      </c>
      <c r="H1512" t="s">
        <v>191</v>
      </c>
      <c r="J1512" t="s">
        <v>191</v>
      </c>
      <c r="K1512" t="s">
        <v>1286</v>
      </c>
      <c r="L1512" t="s">
        <v>1287</v>
      </c>
      <c r="M1512" t="s">
        <v>1288</v>
      </c>
      <c r="N1512">
        <v>13</v>
      </c>
      <c r="O1512" t="s">
        <v>749</v>
      </c>
      <c r="P1512" t="s">
        <v>2803</v>
      </c>
    </row>
    <row r="1513" spans="1:16" x14ac:dyDescent="0.25">
      <c r="A1513" t="s">
        <v>1013</v>
      </c>
      <c r="B1513">
        <v>197</v>
      </c>
      <c r="C1513" t="s">
        <v>1283</v>
      </c>
      <c r="D1513">
        <v>13</v>
      </c>
      <c r="E1513" t="s">
        <v>1284</v>
      </c>
      <c r="F1513">
        <v>84</v>
      </c>
      <c r="G1513" t="s">
        <v>1285</v>
      </c>
      <c r="H1513" t="s">
        <v>191</v>
      </c>
      <c r="J1513" t="s">
        <v>191</v>
      </c>
      <c r="K1513" t="s">
        <v>1286</v>
      </c>
      <c r="L1513" t="s">
        <v>1287</v>
      </c>
      <c r="M1513" t="s">
        <v>1288</v>
      </c>
      <c r="N1513">
        <v>13</v>
      </c>
      <c r="O1513" t="s">
        <v>749</v>
      </c>
      <c r="P1513" t="s">
        <v>2804</v>
      </c>
    </row>
    <row r="1514" spans="1:16" x14ac:dyDescent="0.25">
      <c r="A1514" t="s">
        <v>1013</v>
      </c>
      <c r="B1514">
        <v>198</v>
      </c>
      <c r="C1514" t="s">
        <v>1283</v>
      </c>
      <c r="D1514">
        <v>13</v>
      </c>
      <c r="E1514" t="s">
        <v>1284</v>
      </c>
      <c r="F1514">
        <v>87</v>
      </c>
      <c r="G1514" t="s">
        <v>1285</v>
      </c>
      <c r="H1514" t="s">
        <v>191</v>
      </c>
      <c r="J1514" t="s">
        <v>191</v>
      </c>
      <c r="K1514" t="s">
        <v>1286</v>
      </c>
      <c r="L1514" t="s">
        <v>1287</v>
      </c>
      <c r="M1514" t="s">
        <v>1288</v>
      </c>
      <c r="N1514">
        <v>13</v>
      </c>
      <c r="O1514" t="s">
        <v>749</v>
      </c>
      <c r="P1514" t="s">
        <v>2805</v>
      </c>
    </row>
    <row r="1515" spans="1:16" x14ac:dyDescent="0.25">
      <c r="A1515" t="s">
        <v>1013</v>
      </c>
      <c r="B1515">
        <v>199</v>
      </c>
      <c r="C1515" t="s">
        <v>1283</v>
      </c>
      <c r="D1515">
        <v>13</v>
      </c>
      <c r="E1515" t="s">
        <v>1284</v>
      </c>
      <c r="F1515">
        <v>84</v>
      </c>
      <c r="G1515" t="s">
        <v>1285</v>
      </c>
      <c r="H1515" t="s">
        <v>191</v>
      </c>
      <c r="J1515" t="s">
        <v>191</v>
      </c>
      <c r="K1515" t="s">
        <v>1286</v>
      </c>
      <c r="L1515" t="s">
        <v>1287</v>
      </c>
      <c r="M1515" t="s">
        <v>1288</v>
      </c>
      <c r="N1515">
        <v>13</v>
      </c>
      <c r="O1515" t="s">
        <v>749</v>
      </c>
      <c r="P1515" t="s">
        <v>2806</v>
      </c>
    </row>
    <row r="1516" spans="1:16" x14ac:dyDescent="0.25">
      <c r="A1516" t="s">
        <v>1013</v>
      </c>
      <c r="B1516">
        <v>200</v>
      </c>
      <c r="C1516" t="s">
        <v>1283</v>
      </c>
      <c r="D1516">
        <v>13</v>
      </c>
      <c r="E1516" t="s">
        <v>1284</v>
      </c>
      <c r="F1516">
        <v>85</v>
      </c>
      <c r="G1516" t="s">
        <v>1285</v>
      </c>
      <c r="H1516" t="s">
        <v>191</v>
      </c>
      <c r="J1516" t="s">
        <v>191</v>
      </c>
      <c r="K1516" t="s">
        <v>1286</v>
      </c>
      <c r="L1516" t="s">
        <v>1287</v>
      </c>
      <c r="M1516" t="s">
        <v>1288</v>
      </c>
      <c r="N1516">
        <v>13</v>
      </c>
      <c r="O1516" t="s">
        <v>749</v>
      </c>
      <c r="P1516" t="s">
        <v>2807</v>
      </c>
    </row>
    <row r="1517" spans="1:16" x14ac:dyDescent="0.25">
      <c r="A1517" t="s">
        <v>1013</v>
      </c>
      <c r="B1517">
        <v>201</v>
      </c>
      <c r="C1517" t="s">
        <v>1283</v>
      </c>
      <c r="D1517">
        <v>13</v>
      </c>
      <c r="E1517" t="s">
        <v>1284</v>
      </c>
      <c r="F1517">
        <v>84</v>
      </c>
      <c r="G1517" t="s">
        <v>1285</v>
      </c>
      <c r="H1517" t="s">
        <v>191</v>
      </c>
      <c r="J1517" t="s">
        <v>191</v>
      </c>
      <c r="K1517" t="s">
        <v>1286</v>
      </c>
      <c r="L1517" t="s">
        <v>1287</v>
      </c>
      <c r="M1517" t="s">
        <v>1288</v>
      </c>
      <c r="N1517">
        <v>13</v>
      </c>
      <c r="O1517" t="s">
        <v>749</v>
      </c>
      <c r="P1517" t="s">
        <v>2808</v>
      </c>
    </row>
    <row r="1518" spans="1:16" x14ac:dyDescent="0.25">
      <c r="A1518" t="s">
        <v>1013</v>
      </c>
      <c r="B1518">
        <v>202</v>
      </c>
      <c r="C1518" t="s">
        <v>1283</v>
      </c>
      <c r="D1518">
        <v>13</v>
      </c>
      <c r="E1518" t="s">
        <v>1284</v>
      </c>
      <c r="F1518">
        <v>83</v>
      </c>
      <c r="G1518" t="s">
        <v>1285</v>
      </c>
      <c r="H1518" t="s">
        <v>191</v>
      </c>
      <c r="J1518" t="s">
        <v>191</v>
      </c>
      <c r="K1518" t="s">
        <v>1286</v>
      </c>
      <c r="L1518" t="s">
        <v>1287</v>
      </c>
      <c r="M1518" t="s">
        <v>1288</v>
      </c>
      <c r="N1518">
        <v>13</v>
      </c>
      <c r="O1518" t="s">
        <v>749</v>
      </c>
      <c r="P1518" t="s">
        <v>2809</v>
      </c>
    </row>
    <row r="1519" spans="1:16" x14ac:dyDescent="0.25">
      <c r="A1519" t="s">
        <v>1013</v>
      </c>
      <c r="B1519">
        <v>203</v>
      </c>
      <c r="C1519" t="s">
        <v>1283</v>
      </c>
      <c r="D1519">
        <v>13</v>
      </c>
      <c r="E1519" t="s">
        <v>1284</v>
      </c>
      <c r="F1519">
        <v>86</v>
      </c>
      <c r="G1519" t="s">
        <v>1285</v>
      </c>
      <c r="H1519" t="s">
        <v>191</v>
      </c>
      <c r="J1519" t="s">
        <v>191</v>
      </c>
      <c r="K1519" t="s">
        <v>1286</v>
      </c>
      <c r="L1519" t="s">
        <v>1287</v>
      </c>
      <c r="M1519" t="s">
        <v>1288</v>
      </c>
      <c r="N1519">
        <v>13</v>
      </c>
      <c r="O1519" t="s">
        <v>749</v>
      </c>
      <c r="P1519" t="s">
        <v>2810</v>
      </c>
    </row>
    <row r="1520" spans="1:16" x14ac:dyDescent="0.25">
      <c r="A1520" t="s">
        <v>1013</v>
      </c>
      <c r="B1520">
        <v>204</v>
      </c>
      <c r="C1520" t="s">
        <v>1283</v>
      </c>
      <c r="D1520">
        <v>13</v>
      </c>
      <c r="E1520" t="s">
        <v>1284</v>
      </c>
      <c r="F1520">
        <v>81</v>
      </c>
      <c r="G1520" t="s">
        <v>1285</v>
      </c>
      <c r="H1520" t="s">
        <v>191</v>
      </c>
      <c r="J1520" t="s">
        <v>191</v>
      </c>
      <c r="K1520" t="s">
        <v>1286</v>
      </c>
      <c r="L1520" t="s">
        <v>1287</v>
      </c>
      <c r="M1520" t="s">
        <v>1288</v>
      </c>
      <c r="N1520">
        <v>13</v>
      </c>
      <c r="O1520" t="s">
        <v>749</v>
      </c>
      <c r="P1520" t="s">
        <v>2811</v>
      </c>
    </row>
    <row r="1521" spans="1:16" x14ac:dyDescent="0.25">
      <c r="A1521" t="s">
        <v>1013</v>
      </c>
      <c r="B1521">
        <v>205</v>
      </c>
      <c r="C1521" t="s">
        <v>1283</v>
      </c>
      <c r="D1521">
        <v>13</v>
      </c>
      <c r="E1521" t="s">
        <v>1284</v>
      </c>
      <c r="F1521">
        <v>86</v>
      </c>
      <c r="G1521" t="s">
        <v>1285</v>
      </c>
      <c r="H1521" t="s">
        <v>191</v>
      </c>
      <c r="J1521" t="s">
        <v>191</v>
      </c>
      <c r="K1521" t="s">
        <v>1286</v>
      </c>
      <c r="L1521" t="s">
        <v>1287</v>
      </c>
      <c r="M1521" t="s">
        <v>1288</v>
      </c>
      <c r="N1521">
        <v>13</v>
      </c>
      <c r="O1521" t="s">
        <v>749</v>
      </c>
      <c r="P1521" t="s">
        <v>2812</v>
      </c>
    </row>
    <row r="1522" spans="1:16" x14ac:dyDescent="0.25">
      <c r="A1522" t="s">
        <v>1013</v>
      </c>
      <c r="B1522">
        <v>206</v>
      </c>
      <c r="C1522" t="s">
        <v>1283</v>
      </c>
      <c r="D1522">
        <v>13</v>
      </c>
      <c r="E1522" t="s">
        <v>1284</v>
      </c>
      <c r="F1522">
        <v>81</v>
      </c>
      <c r="G1522" t="s">
        <v>1285</v>
      </c>
      <c r="H1522" t="s">
        <v>191</v>
      </c>
      <c r="J1522" t="s">
        <v>191</v>
      </c>
      <c r="K1522" t="s">
        <v>1286</v>
      </c>
      <c r="L1522" t="s">
        <v>1287</v>
      </c>
      <c r="M1522" t="s">
        <v>1288</v>
      </c>
      <c r="N1522">
        <v>13</v>
      </c>
      <c r="O1522" t="s">
        <v>749</v>
      </c>
      <c r="P1522" t="s">
        <v>2813</v>
      </c>
    </row>
    <row r="1523" spans="1:16" x14ac:dyDescent="0.25">
      <c r="A1523" t="s">
        <v>1013</v>
      </c>
      <c r="B1523">
        <v>207</v>
      </c>
      <c r="C1523" t="s">
        <v>1283</v>
      </c>
      <c r="D1523">
        <v>13</v>
      </c>
      <c r="E1523" t="s">
        <v>1284</v>
      </c>
      <c r="F1523">
        <v>84</v>
      </c>
      <c r="G1523" t="s">
        <v>1285</v>
      </c>
      <c r="H1523" t="s">
        <v>191</v>
      </c>
      <c r="J1523" t="s">
        <v>191</v>
      </c>
      <c r="K1523" t="s">
        <v>1286</v>
      </c>
      <c r="L1523" t="s">
        <v>1287</v>
      </c>
      <c r="M1523" t="s">
        <v>1288</v>
      </c>
      <c r="N1523">
        <v>13</v>
      </c>
      <c r="O1523" t="s">
        <v>749</v>
      </c>
      <c r="P1523" t="s">
        <v>2814</v>
      </c>
    </row>
    <row r="1524" spans="1:16" x14ac:dyDescent="0.25">
      <c r="A1524" t="s">
        <v>1013</v>
      </c>
      <c r="B1524">
        <v>208</v>
      </c>
      <c r="C1524" t="s">
        <v>1283</v>
      </c>
      <c r="D1524">
        <v>13</v>
      </c>
      <c r="E1524" t="s">
        <v>1284</v>
      </c>
      <c r="F1524">
        <v>80</v>
      </c>
      <c r="G1524" t="s">
        <v>1285</v>
      </c>
      <c r="H1524" t="s">
        <v>191</v>
      </c>
      <c r="J1524" t="s">
        <v>191</v>
      </c>
      <c r="K1524" t="s">
        <v>1286</v>
      </c>
      <c r="L1524" t="s">
        <v>1287</v>
      </c>
      <c r="M1524" t="s">
        <v>1288</v>
      </c>
      <c r="N1524">
        <v>13</v>
      </c>
      <c r="O1524" t="s">
        <v>749</v>
      </c>
      <c r="P1524" t="s">
        <v>2815</v>
      </c>
    </row>
    <row r="1525" spans="1:16" x14ac:dyDescent="0.25">
      <c r="A1525" t="s">
        <v>1013</v>
      </c>
      <c r="B1525">
        <v>209</v>
      </c>
      <c r="C1525" t="s">
        <v>1283</v>
      </c>
      <c r="D1525">
        <v>13</v>
      </c>
      <c r="E1525" t="s">
        <v>1284</v>
      </c>
      <c r="F1525">
        <v>86</v>
      </c>
      <c r="G1525" t="s">
        <v>1285</v>
      </c>
      <c r="H1525" t="s">
        <v>191</v>
      </c>
      <c r="J1525" t="s">
        <v>191</v>
      </c>
      <c r="K1525" t="s">
        <v>1286</v>
      </c>
      <c r="L1525" t="s">
        <v>1287</v>
      </c>
      <c r="M1525" t="s">
        <v>1288</v>
      </c>
      <c r="N1525">
        <v>13</v>
      </c>
      <c r="O1525" t="s">
        <v>749</v>
      </c>
      <c r="P1525" t="s">
        <v>2816</v>
      </c>
    </row>
    <row r="1526" spans="1:16" x14ac:dyDescent="0.25">
      <c r="A1526" t="s">
        <v>1013</v>
      </c>
      <c r="B1526">
        <v>210</v>
      </c>
      <c r="C1526" t="s">
        <v>1283</v>
      </c>
      <c r="D1526">
        <v>13</v>
      </c>
      <c r="E1526" t="s">
        <v>1284</v>
      </c>
      <c r="F1526">
        <v>84</v>
      </c>
      <c r="G1526" t="s">
        <v>1285</v>
      </c>
      <c r="H1526" t="s">
        <v>191</v>
      </c>
      <c r="J1526" t="s">
        <v>191</v>
      </c>
      <c r="K1526" t="s">
        <v>1286</v>
      </c>
      <c r="L1526" t="s">
        <v>1287</v>
      </c>
      <c r="M1526" t="s">
        <v>1288</v>
      </c>
      <c r="N1526">
        <v>13</v>
      </c>
      <c r="O1526" t="s">
        <v>749</v>
      </c>
      <c r="P1526" t="s">
        <v>2817</v>
      </c>
    </row>
    <row r="1527" spans="1:16" x14ac:dyDescent="0.25">
      <c r="A1527" t="s">
        <v>1013</v>
      </c>
      <c r="B1527">
        <v>211</v>
      </c>
      <c r="C1527" t="s">
        <v>1283</v>
      </c>
      <c r="D1527">
        <v>13</v>
      </c>
      <c r="E1527" t="s">
        <v>1284</v>
      </c>
      <c r="F1527">
        <v>83</v>
      </c>
      <c r="G1527" t="s">
        <v>1285</v>
      </c>
      <c r="H1527" t="s">
        <v>191</v>
      </c>
      <c r="J1527" t="s">
        <v>191</v>
      </c>
      <c r="K1527" t="s">
        <v>1286</v>
      </c>
      <c r="L1527" t="s">
        <v>1287</v>
      </c>
      <c r="M1527" t="s">
        <v>1288</v>
      </c>
      <c r="N1527">
        <v>13</v>
      </c>
      <c r="O1527" t="s">
        <v>749</v>
      </c>
      <c r="P1527" t="s">
        <v>2818</v>
      </c>
    </row>
    <row r="1528" spans="1:16" x14ac:dyDescent="0.25">
      <c r="A1528" t="s">
        <v>1013</v>
      </c>
      <c r="B1528">
        <v>212</v>
      </c>
      <c r="C1528" t="s">
        <v>1283</v>
      </c>
      <c r="D1528">
        <v>13</v>
      </c>
      <c r="E1528" t="s">
        <v>1284</v>
      </c>
      <c r="F1528">
        <v>84</v>
      </c>
      <c r="G1528" t="s">
        <v>1285</v>
      </c>
      <c r="H1528" t="s">
        <v>191</v>
      </c>
      <c r="J1528" t="s">
        <v>191</v>
      </c>
      <c r="K1528" t="s">
        <v>1286</v>
      </c>
      <c r="L1528" t="s">
        <v>1287</v>
      </c>
      <c r="M1528" t="s">
        <v>1288</v>
      </c>
      <c r="N1528">
        <v>13</v>
      </c>
      <c r="O1528" t="s">
        <v>749</v>
      </c>
      <c r="P1528" t="s">
        <v>2819</v>
      </c>
    </row>
    <row r="1529" spans="1:16" x14ac:dyDescent="0.25">
      <c r="A1529" t="s">
        <v>1013</v>
      </c>
      <c r="B1529">
        <v>213</v>
      </c>
      <c r="C1529" t="s">
        <v>1283</v>
      </c>
      <c r="D1529">
        <v>13</v>
      </c>
      <c r="E1529" t="s">
        <v>1284</v>
      </c>
      <c r="F1529">
        <v>81</v>
      </c>
      <c r="G1529" t="s">
        <v>1285</v>
      </c>
      <c r="H1529" t="s">
        <v>191</v>
      </c>
      <c r="J1529" t="s">
        <v>191</v>
      </c>
      <c r="K1529" t="s">
        <v>1286</v>
      </c>
      <c r="L1529" t="s">
        <v>1287</v>
      </c>
      <c r="M1529" t="s">
        <v>1288</v>
      </c>
      <c r="N1529">
        <v>13</v>
      </c>
      <c r="O1529" t="s">
        <v>749</v>
      </c>
      <c r="P1529" t="s">
        <v>2820</v>
      </c>
    </row>
    <row r="1530" spans="1:16" x14ac:dyDescent="0.25">
      <c r="A1530" t="s">
        <v>1013</v>
      </c>
      <c r="B1530">
        <v>214</v>
      </c>
      <c r="C1530" t="s">
        <v>1283</v>
      </c>
      <c r="D1530">
        <v>13</v>
      </c>
      <c r="E1530" t="s">
        <v>1284</v>
      </c>
      <c r="F1530">
        <v>80</v>
      </c>
      <c r="G1530" t="s">
        <v>1285</v>
      </c>
      <c r="H1530" t="s">
        <v>191</v>
      </c>
      <c r="J1530" t="s">
        <v>191</v>
      </c>
      <c r="K1530" t="s">
        <v>1286</v>
      </c>
      <c r="L1530" t="s">
        <v>1287</v>
      </c>
      <c r="M1530" t="s">
        <v>1288</v>
      </c>
      <c r="N1530">
        <v>13</v>
      </c>
      <c r="O1530" t="s">
        <v>749</v>
      </c>
      <c r="P1530" t="s">
        <v>2821</v>
      </c>
    </row>
    <row r="1531" spans="1:16" x14ac:dyDescent="0.25">
      <c r="A1531" t="s">
        <v>1013</v>
      </c>
      <c r="B1531">
        <v>215</v>
      </c>
      <c r="C1531" t="s">
        <v>1283</v>
      </c>
      <c r="D1531">
        <v>13</v>
      </c>
      <c r="E1531" t="s">
        <v>1284</v>
      </c>
      <c r="F1531">
        <v>80</v>
      </c>
      <c r="G1531" t="s">
        <v>1285</v>
      </c>
      <c r="H1531" t="s">
        <v>191</v>
      </c>
      <c r="J1531" t="s">
        <v>191</v>
      </c>
      <c r="K1531" t="s">
        <v>1286</v>
      </c>
      <c r="L1531" t="s">
        <v>1287</v>
      </c>
      <c r="M1531" t="s">
        <v>1288</v>
      </c>
      <c r="N1531">
        <v>13</v>
      </c>
      <c r="O1531" t="s">
        <v>749</v>
      </c>
      <c r="P1531" t="s">
        <v>2822</v>
      </c>
    </row>
    <row r="1532" spans="1:16" x14ac:dyDescent="0.25">
      <c r="A1532" t="s">
        <v>1013</v>
      </c>
      <c r="B1532">
        <v>216</v>
      </c>
      <c r="C1532" t="s">
        <v>1283</v>
      </c>
      <c r="D1532">
        <v>13</v>
      </c>
      <c r="E1532" t="s">
        <v>1284</v>
      </c>
      <c r="F1532">
        <v>81</v>
      </c>
      <c r="G1532" t="s">
        <v>1285</v>
      </c>
      <c r="H1532" t="s">
        <v>191</v>
      </c>
      <c r="J1532" t="s">
        <v>191</v>
      </c>
      <c r="K1532" t="s">
        <v>1286</v>
      </c>
      <c r="L1532" t="s">
        <v>1287</v>
      </c>
      <c r="M1532" t="s">
        <v>1288</v>
      </c>
      <c r="N1532">
        <v>13</v>
      </c>
      <c r="O1532" t="s">
        <v>749</v>
      </c>
      <c r="P1532" t="s">
        <v>2823</v>
      </c>
    </row>
    <row r="1533" spans="1:16" x14ac:dyDescent="0.25">
      <c r="A1533" t="s">
        <v>1013</v>
      </c>
      <c r="B1533">
        <v>217</v>
      </c>
      <c r="C1533" t="s">
        <v>1283</v>
      </c>
      <c r="D1533">
        <v>13</v>
      </c>
      <c r="E1533" t="s">
        <v>1284</v>
      </c>
      <c r="F1533">
        <v>75</v>
      </c>
      <c r="G1533" t="s">
        <v>1285</v>
      </c>
      <c r="H1533" t="s">
        <v>191</v>
      </c>
      <c r="J1533" t="s">
        <v>191</v>
      </c>
      <c r="K1533" t="s">
        <v>1286</v>
      </c>
      <c r="L1533" t="s">
        <v>1287</v>
      </c>
      <c r="M1533" t="s">
        <v>1288</v>
      </c>
      <c r="N1533">
        <v>13</v>
      </c>
      <c r="O1533" t="s">
        <v>749</v>
      </c>
      <c r="P1533" t="s">
        <v>2824</v>
      </c>
    </row>
    <row r="1534" spans="1:16" x14ac:dyDescent="0.25">
      <c r="A1534" t="s">
        <v>1013</v>
      </c>
      <c r="B1534">
        <v>218</v>
      </c>
      <c r="C1534" t="s">
        <v>1283</v>
      </c>
      <c r="D1534">
        <v>13</v>
      </c>
      <c r="E1534" t="s">
        <v>1284</v>
      </c>
      <c r="F1534">
        <v>78</v>
      </c>
      <c r="G1534" t="s">
        <v>1285</v>
      </c>
      <c r="H1534" t="s">
        <v>191</v>
      </c>
      <c r="J1534" t="s">
        <v>191</v>
      </c>
      <c r="K1534" t="s">
        <v>1286</v>
      </c>
      <c r="L1534" t="s">
        <v>1287</v>
      </c>
      <c r="M1534" t="s">
        <v>1288</v>
      </c>
      <c r="N1534">
        <v>13</v>
      </c>
      <c r="O1534" t="s">
        <v>749</v>
      </c>
      <c r="P1534" t="s">
        <v>2825</v>
      </c>
    </row>
    <row r="1535" spans="1:16" x14ac:dyDescent="0.25">
      <c r="A1535" t="s">
        <v>1013</v>
      </c>
      <c r="B1535">
        <v>219</v>
      </c>
      <c r="C1535" t="s">
        <v>1283</v>
      </c>
      <c r="D1535">
        <v>13</v>
      </c>
      <c r="E1535" t="s">
        <v>1284</v>
      </c>
      <c r="F1535">
        <v>82</v>
      </c>
      <c r="G1535" t="s">
        <v>1285</v>
      </c>
      <c r="H1535" t="s">
        <v>191</v>
      </c>
      <c r="J1535" t="s">
        <v>191</v>
      </c>
      <c r="K1535" t="s">
        <v>1286</v>
      </c>
      <c r="L1535" t="s">
        <v>1287</v>
      </c>
      <c r="M1535" t="s">
        <v>1288</v>
      </c>
      <c r="N1535">
        <v>13</v>
      </c>
      <c r="O1535" t="s">
        <v>749</v>
      </c>
      <c r="P1535" t="s">
        <v>2826</v>
      </c>
    </row>
    <row r="1536" spans="1:16" x14ac:dyDescent="0.25">
      <c r="A1536" t="s">
        <v>1013</v>
      </c>
      <c r="B1536">
        <v>220</v>
      </c>
      <c r="C1536" t="s">
        <v>1283</v>
      </c>
      <c r="D1536">
        <v>13</v>
      </c>
      <c r="E1536" t="s">
        <v>1284</v>
      </c>
      <c r="F1536">
        <v>79</v>
      </c>
      <c r="G1536" t="s">
        <v>1285</v>
      </c>
      <c r="H1536" t="s">
        <v>191</v>
      </c>
      <c r="J1536" t="s">
        <v>191</v>
      </c>
      <c r="K1536" t="s">
        <v>1286</v>
      </c>
      <c r="L1536" t="s">
        <v>1287</v>
      </c>
      <c r="M1536" t="s">
        <v>1288</v>
      </c>
      <c r="N1536">
        <v>13</v>
      </c>
      <c r="O1536" t="s">
        <v>749</v>
      </c>
      <c r="P1536" t="s">
        <v>2827</v>
      </c>
    </row>
    <row r="1537" spans="1:16" x14ac:dyDescent="0.25">
      <c r="A1537" t="s">
        <v>1013</v>
      </c>
      <c r="B1537">
        <v>221</v>
      </c>
      <c r="C1537" t="s">
        <v>1283</v>
      </c>
      <c r="D1537">
        <v>13</v>
      </c>
      <c r="E1537" t="s">
        <v>1284</v>
      </c>
      <c r="F1537">
        <v>80</v>
      </c>
      <c r="G1537" t="s">
        <v>1285</v>
      </c>
      <c r="H1537" t="s">
        <v>191</v>
      </c>
      <c r="J1537" t="s">
        <v>191</v>
      </c>
      <c r="K1537" t="s">
        <v>1286</v>
      </c>
      <c r="L1537" t="s">
        <v>1287</v>
      </c>
      <c r="M1537" t="s">
        <v>1288</v>
      </c>
      <c r="N1537">
        <v>13</v>
      </c>
      <c r="O1537" t="s">
        <v>749</v>
      </c>
      <c r="P1537" t="s">
        <v>2828</v>
      </c>
    </row>
    <row r="1538" spans="1:16" x14ac:dyDescent="0.25">
      <c r="A1538" t="s">
        <v>1013</v>
      </c>
      <c r="B1538">
        <v>222</v>
      </c>
      <c r="C1538" t="s">
        <v>1283</v>
      </c>
      <c r="D1538">
        <v>13</v>
      </c>
      <c r="E1538" t="s">
        <v>1284</v>
      </c>
      <c r="F1538">
        <v>80</v>
      </c>
      <c r="G1538" t="s">
        <v>1285</v>
      </c>
      <c r="H1538" t="s">
        <v>191</v>
      </c>
      <c r="J1538" t="s">
        <v>191</v>
      </c>
      <c r="K1538" t="s">
        <v>1286</v>
      </c>
      <c r="L1538" t="s">
        <v>1287</v>
      </c>
      <c r="M1538" t="s">
        <v>1288</v>
      </c>
      <c r="N1538">
        <v>13</v>
      </c>
      <c r="O1538" t="s">
        <v>749</v>
      </c>
      <c r="P1538" t="s">
        <v>2829</v>
      </c>
    </row>
    <row r="1539" spans="1:16" x14ac:dyDescent="0.25">
      <c r="A1539" t="s">
        <v>1013</v>
      </c>
      <c r="B1539">
        <v>223</v>
      </c>
      <c r="C1539" t="s">
        <v>1283</v>
      </c>
      <c r="D1539">
        <v>13</v>
      </c>
      <c r="E1539" t="s">
        <v>1284</v>
      </c>
      <c r="F1539">
        <v>74</v>
      </c>
      <c r="G1539" t="s">
        <v>1285</v>
      </c>
      <c r="H1539" t="s">
        <v>191</v>
      </c>
      <c r="J1539" t="s">
        <v>191</v>
      </c>
      <c r="K1539" t="s">
        <v>1286</v>
      </c>
      <c r="L1539" t="s">
        <v>1287</v>
      </c>
      <c r="M1539" t="s">
        <v>1288</v>
      </c>
      <c r="N1539">
        <v>13</v>
      </c>
      <c r="O1539" t="s">
        <v>749</v>
      </c>
      <c r="P1539" t="s">
        <v>2830</v>
      </c>
    </row>
    <row r="1540" spans="1:16" x14ac:dyDescent="0.25">
      <c r="A1540" t="s">
        <v>1013</v>
      </c>
      <c r="B1540">
        <v>224</v>
      </c>
      <c r="C1540" t="s">
        <v>1283</v>
      </c>
      <c r="D1540">
        <v>13</v>
      </c>
      <c r="E1540" t="s">
        <v>1284</v>
      </c>
      <c r="F1540">
        <v>80</v>
      </c>
      <c r="G1540" t="s">
        <v>1285</v>
      </c>
      <c r="H1540" t="s">
        <v>191</v>
      </c>
      <c r="J1540" t="s">
        <v>191</v>
      </c>
      <c r="K1540" t="s">
        <v>1286</v>
      </c>
      <c r="L1540" t="s">
        <v>1287</v>
      </c>
      <c r="M1540" t="s">
        <v>1288</v>
      </c>
      <c r="N1540">
        <v>13</v>
      </c>
      <c r="O1540" t="s">
        <v>749</v>
      </c>
      <c r="P1540" t="s">
        <v>2831</v>
      </c>
    </row>
    <row r="1541" spans="1:16" x14ac:dyDescent="0.25">
      <c r="A1541" t="s">
        <v>1013</v>
      </c>
      <c r="B1541">
        <v>225</v>
      </c>
      <c r="C1541" t="s">
        <v>1283</v>
      </c>
      <c r="D1541">
        <v>13</v>
      </c>
      <c r="E1541" t="s">
        <v>1284</v>
      </c>
      <c r="F1541">
        <v>80</v>
      </c>
      <c r="G1541" t="s">
        <v>1285</v>
      </c>
      <c r="H1541" t="s">
        <v>191</v>
      </c>
      <c r="J1541" t="s">
        <v>191</v>
      </c>
      <c r="K1541" t="s">
        <v>1286</v>
      </c>
      <c r="L1541" t="s">
        <v>1287</v>
      </c>
      <c r="M1541" t="s">
        <v>1288</v>
      </c>
      <c r="N1541">
        <v>13</v>
      </c>
      <c r="O1541" t="s">
        <v>749</v>
      </c>
      <c r="P1541" t="s">
        <v>2832</v>
      </c>
    </row>
    <row r="1542" spans="1:16" x14ac:dyDescent="0.25">
      <c r="A1542" t="s">
        <v>1013</v>
      </c>
      <c r="B1542">
        <v>226</v>
      </c>
      <c r="C1542" t="s">
        <v>1283</v>
      </c>
      <c r="D1542">
        <v>13</v>
      </c>
      <c r="E1542" t="s">
        <v>1284</v>
      </c>
      <c r="F1542">
        <v>81</v>
      </c>
      <c r="G1542" t="s">
        <v>1285</v>
      </c>
      <c r="H1542" t="s">
        <v>191</v>
      </c>
      <c r="J1542" t="s">
        <v>191</v>
      </c>
      <c r="K1542" t="s">
        <v>1286</v>
      </c>
      <c r="L1542" t="s">
        <v>1287</v>
      </c>
      <c r="M1542" t="s">
        <v>1288</v>
      </c>
      <c r="N1542">
        <v>13</v>
      </c>
      <c r="O1542" t="s">
        <v>749</v>
      </c>
      <c r="P1542" t="s">
        <v>2833</v>
      </c>
    </row>
    <row r="1543" spans="1:16" x14ac:dyDescent="0.25">
      <c r="A1543" t="s">
        <v>1013</v>
      </c>
      <c r="B1543">
        <v>227</v>
      </c>
      <c r="C1543" t="s">
        <v>1283</v>
      </c>
      <c r="D1543">
        <v>13</v>
      </c>
      <c r="E1543" t="s">
        <v>1284</v>
      </c>
      <c r="F1543">
        <v>83</v>
      </c>
      <c r="G1543" t="s">
        <v>1285</v>
      </c>
      <c r="H1543" t="s">
        <v>191</v>
      </c>
      <c r="J1543" t="s">
        <v>191</v>
      </c>
      <c r="K1543" t="s">
        <v>1286</v>
      </c>
      <c r="L1543" t="s">
        <v>1287</v>
      </c>
      <c r="M1543" t="s">
        <v>1288</v>
      </c>
      <c r="N1543">
        <v>13</v>
      </c>
      <c r="O1543" t="s">
        <v>749</v>
      </c>
      <c r="P1543" t="s">
        <v>2834</v>
      </c>
    </row>
    <row r="1544" spans="1:16" x14ac:dyDescent="0.25">
      <c r="A1544" t="s">
        <v>1013</v>
      </c>
      <c r="B1544">
        <v>228</v>
      </c>
      <c r="C1544" t="s">
        <v>1283</v>
      </c>
      <c r="D1544">
        <v>13</v>
      </c>
      <c r="E1544" t="s">
        <v>1284</v>
      </c>
      <c r="F1544">
        <v>79</v>
      </c>
      <c r="G1544" t="s">
        <v>1285</v>
      </c>
      <c r="H1544" t="s">
        <v>191</v>
      </c>
      <c r="J1544" t="s">
        <v>191</v>
      </c>
      <c r="K1544" t="s">
        <v>1286</v>
      </c>
      <c r="L1544" t="s">
        <v>1287</v>
      </c>
      <c r="M1544" t="s">
        <v>1288</v>
      </c>
      <c r="N1544">
        <v>13</v>
      </c>
      <c r="O1544" t="s">
        <v>749</v>
      </c>
      <c r="P1544" t="s">
        <v>2835</v>
      </c>
    </row>
    <row r="1545" spans="1:16" x14ac:dyDescent="0.25">
      <c r="A1545" t="s">
        <v>1013</v>
      </c>
      <c r="B1545">
        <v>229</v>
      </c>
      <c r="C1545" t="s">
        <v>1283</v>
      </c>
      <c r="D1545">
        <v>13</v>
      </c>
      <c r="E1545" t="s">
        <v>1284</v>
      </c>
      <c r="F1545">
        <v>80</v>
      </c>
      <c r="G1545" t="s">
        <v>1285</v>
      </c>
      <c r="H1545" t="s">
        <v>191</v>
      </c>
      <c r="J1545" t="s">
        <v>191</v>
      </c>
      <c r="K1545" t="s">
        <v>1286</v>
      </c>
      <c r="L1545" t="s">
        <v>1287</v>
      </c>
      <c r="M1545" t="s">
        <v>1288</v>
      </c>
      <c r="N1545">
        <v>13</v>
      </c>
      <c r="O1545" t="s">
        <v>749</v>
      </c>
      <c r="P1545" t="s">
        <v>2836</v>
      </c>
    </row>
    <row r="1546" spans="1:16" x14ac:dyDescent="0.25">
      <c r="A1546" t="s">
        <v>1013</v>
      </c>
      <c r="B1546">
        <v>230</v>
      </c>
      <c r="C1546" t="s">
        <v>1283</v>
      </c>
      <c r="D1546">
        <v>13</v>
      </c>
      <c r="E1546" t="s">
        <v>1284</v>
      </c>
      <c r="F1546">
        <v>82</v>
      </c>
      <c r="G1546" t="s">
        <v>1285</v>
      </c>
      <c r="H1546" t="s">
        <v>191</v>
      </c>
      <c r="J1546" t="s">
        <v>191</v>
      </c>
      <c r="K1546" t="s">
        <v>1286</v>
      </c>
      <c r="L1546" t="s">
        <v>1287</v>
      </c>
      <c r="M1546" t="s">
        <v>1288</v>
      </c>
      <c r="N1546">
        <v>13</v>
      </c>
      <c r="O1546" t="s">
        <v>749</v>
      </c>
      <c r="P1546" t="s">
        <v>2837</v>
      </c>
    </row>
    <row r="1547" spans="1:16" x14ac:dyDescent="0.25">
      <c r="A1547" t="s">
        <v>1013</v>
      </c>
      <c r="B1547">
        <v>231</v>
      </c>
      <c r="C1547" t="s">
        <v>1283</v>
      </c>
      <c r="D1547">
        <v>13</v>
      </c>
      <c r="E1547" t="s">
        <v>1284</v>
      </c>
      <c r="F1547">
        <v>83</v>
      </c>
      <c r="G1547" t="s">
        <v>1285</v>
      </c>
      <c r="H1547" t="s">
        <v>191</v>
      </c>
      <c r="J1547" t="s">
        <v>191</v>
      </c>
      <c r="K1547" t="s">
        <v>1286</v>
      </c>
      <c r="L1547" t="s">
        <v>1287</v>
      </c>
      <c r="M1547" t="s">
        <v>1288</v>
      </c>
      <c r="N1547">
        <v>13</v>
      </c>
      <c r="O1547" t="s">
        <v>749</v>
      </c>
      <c r="P1547" t="s">
        <v>2838</v>
      </c>
    </row>
    <row r="1548" spans="1:16" x14ac:dyDescent="0.25">
      <c r="A1548" t="s">
        <v>1013</v>
      </c>
      <c r="B1548">
        <v>232</v>
      </c>
      <c r="C1548" t="s">
        <v>1283</v>
      </c>
      <c r="D1548">
        <v>13</v>
      </c>
      <c r="E1548" t="s">
        <v>1284</v>
      </c>
      <c r="F1548">
        <v>83</v>
      </c>
      <c r="G1548" t="s">
        <v>1285</v>
      </c>
      <c r="H1548" t="s">
        <v>191</v>
      </c>
      <c r="J1548" t="s">
        <v>191</v>
      </c>
      <c r="K1548" t="s">
        <v>1286</v>
      </c>
      <c r="L1548" t="s">
        <v>1287</v>
      </c>
      <c r="M1548" t="s">
        <v>1288</v>
      </c>
      <c r="N1548">
        <v>13</v>
      </c>
      <c r="O1548" t="s">
        <v>749</v>
      </c>
      <c r="P1548" t="s">
        <v>2839</v>
      </c>
    </row>
    <row r="1549" spans="1:16" x14ac:dyDescent="0.25">
      <c r="A1549" t="s">
        <v>1013</v>
      </c>
      <c r="B1549">
        <v>233</v>
      </c>
      <c r="C1549" t="s">
        <v>1283</v>
      </c>
      <c r="D1549">
        <v>13</v>
      </c>
      <c r="E1549" t="s">
        <v>1284</v>
      </c>
      <c r="F1549">
        <v>81</v>
      </c>
      <c r="G1549" t="s">
        <v>1285</v>
      </c>
      <c r="H1549" t="s">
        <v>191</v>
      </c>
      <c r="J1549" t="s">
        <v>191</v>
      </c>
      <c r="K1549" t="s">
        <v>1286</v>
      </c>
      <c r="L1549" t="s">
        <v>1287</v>
      </c>
      <c r="M1549" t="s">
        <v>1288</v>
      </c>
      <c r="N1549">
        <v>13</v>
      </c>
      <c r="O1549" t="s">
        <v>749</v>
      </c>
      <c r="P1549" t="s">
        <v>2840</v>
      </c>
    </row>
    <row r="1550" spans="1:16" x14ac:dyDescent="0.25">
      <c r="A1550" t="s">
        <v>1013</v>
      </c>
      <c r="B1550">
        <v>234</v>
      </c>
      <c r="C1550" t="s">
        <v>1283</v>
      </c>
      <c r="D1550">
        <v>13</v>
      </c>
      <c r="E1550" t="s">
        <v>1284</v>
      </c>
      <c r="F1550">
        <v>84</v>
      </c>
      <c r="G1550" t="s">
        <v>1285</v>
      </c>
      <c r="H1550" t="s">
        <v>191</v>
      </c>
      <c r="J1550" t="s">
        <v>191</v>
      </c>
      <c r="K1550" t="s">
        <v>1286</v>
      </c>
      <c r="L1550" t="s">
        <v>1287</v>
      </c>
      <c r="M1550" t="s">
        <v>1288</v>
      </c>
      <c r="N1550">
        <v>13</v>
      </c>
      <c r="O1550" t="s">
        <v>749</v>
      </c>
      <c r="P1550" t="s">
        <v>2841</v>
      </c>
    </row>
    <row r="1551" spans="1:16" x14ac:dyDescent="0.25">
      <c r="A1551" t="s">
        <v>1013</v>
      </c>
      <c r="B1551">
        <v>235</v>
      </c>
      <c r="C1551" t="s">
        <v>1283</v>
      </c>
      <c r="D1551">
        <v>13</v>
      </c>
      <c r="E1551" t="s">
        <v>1284</v>
      </c>
      <c r="F1551">
        <v>85</v>
      </c>
      <c r="G1551" t="s">
        <v>1285</v>
      </c>
      <c r="H1551" t="s">
        <v>191</v>
      </c>
      <c r="J1551" t="s">
        <v>191</v>
      </c>
      <c r="K1551" t="s">
        <v>1286</v>
      </c>
      <c r="L1551" t="s">
        <v>1287</v>
      </c>
      <c r="M1551" t="s">
        <v>1288</v>
      </c>
      <c r="N1551">
        <v>13</v>
      </c>
      <c r="O1551" t="s">
        <v>749</v>
      </c>
      <c r="P1551" t="s">
        <v>2842</v>
      </c>
    </row>
    <row r="1552" spans="1:16" x14ac:dyDescent="0.25">
      <c r="A1552" t="s">
        <v>1013</v>
      </c>
      <c r="B1552">
        <v>236</v>
      </c>
      <c r="C1552" t="s">
        <v>1283</v>
      </c>
      <c r="D1552">
        <v>13</v>
      </c>
      <c r="E1552" t="s">
        <v>1284</v>
      </c>
      <c r="F1552">
        <v>82</v>
      </c>
      <c r="G1552" t="s">
        <v>1285</v>
      </c>
      <c r="H1552" t="s">
        <v>191</v>
      </c>
      <c r="J1552" t="s">
        <v>191</v>
      </c>
      <c r="K1552" t="s">
        <v>1286</v>
      </c>
      <c r="L1552" t="s">
        <v>1287</v>
      </c>
      <c r="M1552" t="s">
        <v>1288</v>
      </c>
      <c r="N1552">
        <v>13</v>
      </c>
      <c r="O1552" t="s">
        <v>749</v>
      </c>
      <c r="P1552" t="s">
        <v>2843</v>
      </c>
    </row>
    <row r="1553" spans="1:16" x14ac:dyDescent="0.25">
      <c r="A1553" t="s">
        <v>1013</v>
      </c>
      <c r="B1553">
        <v>237</v>
      </c>
      <c r="C1553" t="s">
        <v>1283</v>
      </c>
      <c r="D1553">
        <v>13</v>
      </c>
      <c r="E1553" t="s">
        <v>1284</v>
      </c>
      <c r="F1553">
        <v>83</v>
      </c>
      <c r="G1553" t="s">
        <v>1285</v>
      </c>
      <c r="H1553" t="s">
        <v>191</v>
      </c>
      <c r="J1553" t="s">
        <v>191</v>
      </c>
      <c r="K1553" t="s">
        <v>1286</v>
      </c>
      <c r="L1553" t="s">
        <v>1287</v>
      </c>
      <c r="M1553" t="s">
        <v>1288</v>
      </c>
      <c r="N1553">
        <v>13</v>
      </c>
      <c r="O1553" t="s">
        <v>749</v>
      </c>
      <c r="P1553" t="s">
        <v>2844</v>
      </c>
    </row>
    <row r="1554" spans="1:16" x14ac:dyDescent="0.25">
      <c r="A1554" t="s">
        <v>1013</v>
      </c>
      <c r="B1554">
        <v>238</v>
      </c>
      <c r="C1554" t="s">
        <v>1283</v>
      </c>
      <c r="D1554">
        <v>13</v>
      </c>
      <c r="E1554" t="s">
        <v>1284</v>
      </c>
      <c r="F1554">
        <v>82</v>
      </c>
      <c r="G1554" t="s">
        <v>1285</v>
      </c>
      <c r="H1554" t="s">
        <v>191</v>
      </c>
      <c r="J1554" t="s">
        <v>191</v>
      </c>
      <c r="K1554" t="s">
        <v>1286</v>
      </c>
      <c r="L1554" t="s">
        <v>1287</v>
      </c>
      <c r="M1554" t="s">
        <v>1288</v>
      </c>
      <c r="N1554">
        <v>13</v>
      </c>
      <c r="O1554" t="s">
        <v>749</v>
      </c>
      <c r="P1554" t="s">
        <v>2845</v>
      </c>
    </row>
    <row r="1555" spans="1:16" x14ac:dyDescent="0.25">
      <c r="A1555" t="s">
        <v>1013</v>
      </c>
      <c r="B1555">
        <v>239</v>
      </c>
      <c r="C1555" t="s">
        <v>1283</v>
      </c>
      <c r="D1555">
        <v>13</v>
      </c>
      <c r="E1555" t="s">
        <v>1284</v>
      </c>
      <c r="F1555">
        <v>84</v>
      </c>
      <c r="G1555" t="s">
        <v>1285</v>
      </c>
      <c r="H1555" t="s">
        <v>191</v>
      </c>
      <c r="J1555" t="s">
        <v>191</v>
      </c>
      <c r="K1555" t="s">
        <v>1286</v>
      </c>
      <c r="L1555" t="s">
        <v>1287</v>
      </c>
      <c r="M1555" t="s">
        <v>1288</v>
      </c>
      <c r="N1555">
        <v>13</v>
      </c>
      <c r="O1555" t="s">
        <v>749</v>
      </c>
      <c r="P1555" t="s">
        <v>2846</v>
      </c>
    </row>
    <row r="1556" spans="1:16" x14ac:dyDescent="0.25">
      <c r="A1556" t="s">
        <v>1013</v>
      </c>
      <c r="B1556">
        <v>240</v>
      </c>
      <c r="C1556" t="s">
        <v>1283</v>
      </c>
      <c r="D1556">
        <v>13</v>
      </c>
      <c r="E1556" t="s">
        <v>1284</v>
      </c>
      <c r="F1556">
        <v>82</v>
      </c>
      <c r="G1556" t="s">
        <v>1285</v>
      </c>
      <c r="H1556" t="s">
        <v>191</v>
      </c>
      <c r="J1556" t="s">
        <v>191</v>
      </c>
      <c r="K1556" t="s">
        <v>1286</v>
      </c>
      <c r="L1556" t="s">
        <v>1287</v>
      </c>
      <c r="M1556" t="s">
        <v>1288</v>
      </c>
      <c r="N1556">
        <v>13</v>
      </c>
      <c r="O1556" t="s">
        <v>749</v>
      </c>
      <c r="P1556" t="s">
        <v>2847</v>
      </c>
    </row>
    <row r="1557" spans="1:16" x14ac:dyDescent="0.25">
      <c r="A1557" t="s">
        <v>1013</v>
      </c>
      <c r="B1557">
        <v>241</v>
      </c>
      <c r="C1557" t="s">
        <v>1283</v>
      </c>
      <c r="D1557">
        <v>13</v>
      </c>
      <c r="E1557" t="s">
        <v>1284</v>
      </c>
      <c r="F1557">
        <v>81</v>
      </c>
      <c r="G1557" t="s">
        <v>1285</v>
      </c>
      <c r="H1557" t="s">
        <v>191</v>
      </c>
      <c r="J1557" t="s">
        <v>191</v>
      </c>
      <c r="K1557" t="s">
        <v>1286</v>
      </c>
      <c r="L1557" t="s">
        <v>1287</v>
      </c>
      <c r="M1557" t="s">
        <v>1288</v>
      </c>
      <c r="N1557">
        <v>13</v>
      </c>
      <c r="O1557" t="s">
        <v>749</v>
      </c>
      <c r="P1557" t="s">
        <v>2848</v>
      </c>
    </row>
    <row r="1558" spans="1:16" x14ac:dyDescent="0.25">
      <c r="A1558" t="s">
        <v>1013</v>
      </c>
      <c r="B1558">
        <v>242</v>
      </c>
      <c r="C1558" t="s">
        <v>1283</v>
      </c>
      <c r="D1558">
        <v>13</v>
      </c>
      <c r="E1558" t="s">
        <v>1284</v>
      </c>
      <c r="F1558">
        <v>84</v>
      </c>
      <c r="G1558" t="s">
        <v>1285</v>
      </c>
      <c r="H1558" t="s">
        <v>191</v>
      </c>
      <c r="J1558" t="s">
        <v>191</v>
      </c>
      <c r="K1558" t="s">
        <v>1286</v>
      </c>
      <c r="L1558" t="s">
        <v>1287</v>
      </c>
      <c r="M1558" t="s">
        <v>1288</v>
      </c>
      <c r="N1558">
        <v>13</v>
      </c>
      <c r="O1558" t="s">
        <v>749</v>
      </c>
      <c r="P1558" t="s">
        <v>2849</v>
      </c>
    </row>
    <row r="1559" spans="1:16" x14ac:dyDescent="0.25">
      <c r="A1559" t="s">
        <v>1013</v>
      </c>
      <c r="B1559">
        <v>243</v>
      </c>
      <c r="C1559" t="s">
        <v>1283</v>
      </c>
      <c r="D1559">
        <v>13</v>
      </c>
      <c r="E1559" t="s">
        <v>1284</v>
      </c>
      <c r="F1559">
        <v>82</v>
      </c>
      <c r="G1559" t="s">
        <v>1285</v>
      </c>
      <c r="H1559" t="s">
        <v>191</v>
      </c>
      <c r="J1559" t="s">
        <v>191</v>
      </c>
      <c r="K1559" t="s">
        <v>1286</v>
      </c>
      <c r="L1559" t="s">
        <v>1287</v>
      </c>
      <c r="M1559" t="s">
        <v>1288</v>
      </c>
      <c r="N1559">
        <v>13</v>
      </c>
      <c r="O1559" t="s">
        <v>749</v>
      </c>
      <c r="P1559" t="s">
        <v>2850</v>
      </c>
    </row>
    <row r="1560" spans="1:16" x14ac:dyDescent="0.25">
      <c r="A1560" t="s">
        <v>1013</v>
      </c>
      <c r="B1560">
        <v>244</v>
      </c>
      <c r="C1560" t="s">
        <v>1283</v>
      </c>
      <c r="D1560">
        <v>13</v>
      </c>
      <c r="E1560" t="s">
        <v>1284</v>
      </c>
      <c r="F1560">
        <v>82</v>
      </c>
      <c r="G1560" t="s">
        <v>1285</v>
      </c>
      <c r="H1560" t="s">
        <v>191</v>
      </c>
      <c r="J1560" t="s">
        <v>191</v>
      </c>
      <c r="K1560" t="s">
        <v>1286</v>
      </c>
      <c r="L1560" t="s">
        <v>1287</v>
      </c>
      <c r="M1560" t="s">
        <v>1288</v>
      </c>
      <c r="N1560">
        <v>13</v>
      </c>
      <c r="O1560" t="s">
        <v>749</v>
      </c>
      <c r="P1560" t="s">
        <v>2851</v>
      </c>
    </row>
    <row r="1561" spans="1:16" x14ac:dyDescent="0.25">
      <c r="A1561" t="s">
        <v>1013</v>
      </c>
      <c r="B1561">
        <v>245</v>
      </c>
      <c r="C1561" t="s">
        <v>1283</v>
      </c>
      <c r="D1561">
        <v>13</v>
      </c>
      <c r="E1561" t="s">
        <v>1284</v>
      </c>
      <c r="F1561">
        <v>84</v>
      </c>
      <c r="G1561" t="s">
        <v>1285</v>
      </c>
      <c r="H1561" t="s">
        <v>191</v>
      </c>
      <c r="J1561" t="s">
        <v>191</v>
      </c>
      <c r="K1561" t="s">
        <v>1286</v>
      </c>
      <c r="L1561" t="s">
        <v>1287</v>
      </c>
      <c r="M1561" t="s">
        <v>1288</v>
      </c>
      <c r="N1561">
        <v>13</v>
      </c>
      <c r="O1561" t="s">
        <v>749</v>
      </c>
      <c r="P1561" t="s">
        <v>2852</v>
      </c>
    </row>
    <row r="1562" spans="1:16" x14ac:dyDescent="0.25">
      <c r="A1562" t="s">
        <v>1013</v>
      </c>
      <c r="B1562">
        <v>246</v>
      </c>
      <c r="C1562" t="s">
        <v>1283</v>
      </c>
      <c r="D1562">
        <v>13</v>
      </c>
      <c r="E1562" t="s">
        <v>1284</v>
      </c>
      <c r="F1562">
        <v>82</v>
      </c>
      <c r="G1562" t="s">
        <v>1285</v>
      </c>
      <c r="H1562" t="s">
        <v>191</v>
      </c>
      <c r="J1562" t="s">
        <v>191</v>
      </c>
      <c r="K1562" t="s">
        <v>1286</v>
      </c>
      <c r="L1562" t="s">
        <v>1287</v>
      </c>
      <c r="M1562" t="s">
        <v>1288</v>
      </c>
      <c r="N1562">
        <v>13</v>
      </c>
      <c r="O1562" t="s">
        <v>749</v>
      </c>
      <c r="P1562" t="s">
        <v>2853</v>
      </c>
    </row>
    <row r="1563" spans="1:16" x14ac:dyDescent="0.25">
      <c r="A1563" t="s">
        <v>1013</v>
      </c>
      <c r="B1563">
        <v>247</v>
      </c>
      <c r="C1563" t="s">
        <v>1283</v>
      </c>
      <c r="D1563">
        <v>13</v>
      </c>
      <c r="E1563" t="s">
        <v>1284</v>
      </c>
      <c r="F1563">
        <v>82</v>
      </c>
      <c r="G1563" t="s">
        <v>1285</v>
      </c>
      <c r="H1563" t="s">
        <v>191</v>
      </c>
      <c r="J1563" t="s">
        <v>191</v>
      </c>
      <c r="K1563" t="s">
        <v>1286</v>
      </c>
      <c r="L1563" t="s">
        <v>1287</v>
      </c>
      <c r="M1563" t="s">
        <v>1288</v>
      </c>
      <c r="N1563">
        <v>13</v>
      </c>
      <c r="O1563" t="s">
        <v>749</v>
      </c>
      <c r="P1563" t="s">
        <v>2854</v>
      </c>
    </row>
    <row r="1564" spans="1:16" x14ac:dyDescent="0.25">
      <c r="A1564" t="s">
        <v>1013</v>
      </c>
      <c r="B1564">
        <v>248</v>
      </c>
      <c r="C1564" t="s">
        <v>1283</v>
      </c>
      <c r="D1564">
        <v>13</v>
      </c>
      <c r="E1564" t="s">
        <v>1284</v>
      </c>
      <c r="F1564">
        <v>84</v>
      </c>
      <c r="G1564" t="s">
        <v>1285</v>
      </c>
      <c r="H1564" t="s">
        <v>191</v>
      </c>
      <c r="J1564" t="s">
        <v>191</v>
      </c>
      <c r="K1564" t="s">
        <v>1286</v>
      </c>
      <c r="L1564" t="s">
        <v>1287</v>
      </c>
      <c r="M1564" t="s">
        <v>1288</v>
      </c>
      <c r="N1564">
        <v>13</v>
      </c>
      <c r="O1564" t="s">
        <v>749</v>
      </c>
      <c r="P1564" t="s">
        <v>2855</v>
      </c>
    </row>
    <row r="1565" spans="1:16" x14ac:dyDescent="0.25">
      <c r="A1565" t="s">
        <v>1013</v>
      </c>
      <c r="B1565">
        <v>249</v>
      </c>
      <c r="C1565" t="s">
        <v>1283</v>
      </c>
      <c r="D1565">
        <v>13</v>
      </c>
      <c r="E1565" t="s">
        <v>1284</v>
      </c>
      <c r="F1565">
        <v>82</v>
      </c>
      <c r="G1565" t="s">
        <v>1285</v>
      </c>
      <c r="H1565" t="s">
        <v>191</v>
      </c>
      <c r="J1565" t="s">
        <v>191</v>
      </c>
      <c r="K1565" t="s">
        <v>1286</v>
      </c>
      <c r="L1565" t="s">
        <v>1287</v>
      </c>
      <c r="M1565" t="s">
        <v>1288</v>
      </c>
      <c r="N1565">
        <v>13</v>
      </c>
      <c r="O1565" t="s">
        <v>749</v>
      </c>
      <c r="P1565" t="s">
        <v>2856</v>
      </c>
    </row>
    <row r="1566" spans="1:16" x14ac:dyDescent="0.25">
      <c r="A1566" t="s">
        <v>1013</v>
      </c>
      <c r="B1566">
        <v>250</v>
      </c>
      <c r="C1566" t="s">
        <v>1283</v>
      </c>
      <c r="D1566">
        <v>13</v>
      </c>
      <c r="E1566" t="s">
        <v>1284</v>
      </c>
      <c r="F1566">
        <v>83</v>
      </c>
      <c r="G1566" t="s">
        <v>1285</v>
      </c>
      <c r="H1566" t="s">
        <v>191</v>
      </c>
      <c r="J1566" t="s">
        <v>191</v>
      </c>
      <c r="K1566" t="s">
        <v>1286</v>
      </c>
      <c r="L1566" t="s">
        <v>1287</v>
      </c>
      <c r="M1566" t="s">
        <v>1288</v>
      </c>
      <c r="N1566">
        <v>13</v>
      </c>
      <c r="O1566" t="s">
        <v>749</v>
      </c>
      <c r="P1566" t="s">
        <v>2857</v>
      </c>
    </row>
    <row r="1567" spans="1:16" x14ac:dyDescent="0.25">
      <c r="A1567" t="s">
        <v>1013</v>
      </c>
      <c r="B1567">
        <v>251</v>
      </c>
      <c r="C1567" t="s">
        <v>1283</v>
      </c>
      <c r="D1567">
        <v>13</v>
      </c>
      <c r="E1567" t="s">
        <v>1284</v>
      </c>
      <c r="F1567">
        <v>85</v>
      </c>
      <c r="G1567" t="s">
        <v>1285</v>
      </c>
      <c r="H1567" t="s">
        <v>191</v>
      </c>
      <c r="J1567" t="s">
        <v>191</v>
      </c>
      <c r="K1567" t="s">
        <v>1286</v>
      </c>
      <c r="L1567" t="s">
        <v>1287</v>
      </c>
      <c r="M1567" t="s">
        <v>1288</v>
      </c>
      <c r="N1567">
        <v>13</v>
      </c>
      <c r="O1567" t="s">
        <v>749</v>
      </c>
      <c r="P1567" t="s">
        <v>2858</v>
      </c>
    </row>
    <row r="1568" spans="1:16" x14ac:dyDescent="0.25">
      <c r="A1568" t="s">
        <v>1013</v>
      </c>
      <c r="B1568">
        <v>252</v>
      </c>
      <c r="C1568" t="s">
        <v>1283</v>
      </c>
      <c r="D1568">
        <v>13</v>
      </c>
      <c r="E1568" t="s">
        <v>1284</v>
      </c>
      <c r="F1568">
        <v>83</v>
      </c>
      <c r="G1568" t="s">
        <v>1285</v>
      </c>
      <c r="H1568" t="s">
        <v>191</v>
      </c>
      <c r="J1568" t="s">
        <v>191</v>
      </c>
      <c r="K1568" t="s">
        <v>1286</v>
      </c>
      <c r="L1568" t="s">
        <v>1287</v>
      </c>
      <c r="M1568" t="s">
        <v>1288</v>
      </c>
      <c r="N1568">
        <v>13</v>
      </c>
      <c r="O1568" t="s">
        <v>749</v>
      </c>
      <c r="P1568" t="s">
        <v>2859</v>
      </c>
    </row>
    <row r="1569" spans="1:16" x14ac:dyDescent="0.25">
      <c r="A1569" t="s">
        <v>1013</v>
      </c>
      <c r="B1569">
        <v>253</v>
      </c>
      <c r="C1569" t="s">
        <v>1283</v>
      </c>
      <c r="D1569">
        <v>13</v>
      </c>
      <c r="E1569" t="s">
        <v>1284</v>
      </c>
      <c r="F1569">
        <v>82</v>
      </c>
      <c r="G1569" t="s">
        <v>1285</v>
      </c>
      <c r="H1569" t="s">
        <v>191</v>
      </c>
      <c r="J1569" t="s">
        <v>191</v>
      </c>
      <c r="K1569" t="s">
        <v>1286</v>
      </c>
      <c r="L1569" t="s">
        <v>1287</v>
      </c>
      <c r="M1569" t="s">
        <v>1288</v>
      </c>
      <c r="N1569">
        <v>13</v>
      </c>
      <c r="O1569" t="s">
        <v>749</v>
      </c>
      <c r="P1569" t="s">
        <v>2860</v>
      </c>
    </row>
    <row r="1570" spans="1:16" x14ac:dyDescent="0.25">
      <c r="A1570" t="s">
        <v>1013</v>
      </c>
      <c r="B1570">
        <v>254</v>
      </c>
      <c r="C1570" t="s">
        <v>1283</v>
      </c>
      <c r="D1570">
        <v>13</v>
      </c>
      <c r="E1570" t="s">
        <v>1284</v>
      </c>
      <c r="F1570">
        <v>81</v>
      </c>
      <c r="G1570" t="s">
        <v>1285</v>
      </c>
      <c r="H1570" t="s">
        <v>191</v>
      </c>
      <c r="J1570" t="s">
        <v>191</v>
      </c>
      <c r="K1570" t="s">
        <v>1286</v>
      </c>
      <c r="L1570" t="s">
        <v>1287</v>
      </c>
      <c r="M1570" t="s">
        <v>1288</v>
      </c>
      <c r="N1570">
        <v>13</v>
      </c>
      <c r="O1570" t="s">
        <v>749</v>
      </c>
      <c r="P1570" t="s">
        <v>2861</v>
      </c>
    </row>
    <row r="1571" spans="1:16" x14ac:dyDescent="0.25">
      <c r="A1571" t="s">
        <v>1013</v>
      </c>
      <c r="B1571">
        <v>255</v>
      </c>
      <c r="C1571" t="s">
        <v>1283</v>
      </c>
      <c r="D1571">
        <v>13</v>
      </c>
      <c r="E1571" t="s">
        <v>1284</v>
      </c>
      <c r="F1571">
        <v>84</v>
      </c>
      <c r="G1571" t="s">
        <v>1285</v>
      </c>
      <c r="H1571" t="s">
        <v>191</v>
      </c>
      <c r="J1571" t="s">
        <v>191</v>
      </c>
      <c r="K1571" t="s">
        <v>1286</v>
      </c>
      <c r="L1571" t="s">
        <v>1287</v>
      </c>
      <c r="M1571" t="s">
        <v>1288</v>
      </c>
      <c r="N1571">
        <v>13</v>
      </c>
      <c r="O1571" t="s">
        <v>749</v>
      </c>
      <c r="P1571" t="s">
        <v>2862</v>
      </c>
    </row>
    <row r="1572" spans="1:16" x14ac:dyDescent="0.25">
      <c r="A1572" t="s">
        <v>1013</v>
      </c>
      <c r="B1572">
        <v>256</v>
      </c>
      <c r="C1572" t="s">
        <v>1283</v>
      </c>
      <c r="D1572">
        <v>13</v>
      </c>
      <c r="E1572" t="s">
        <v>1284</v>
      </c>
      <c r="F1572">
        <v>85</v>
      </c>
      <c r="G1572" t="s">
        <v>1285</v>
      </c>
      <c r="H1572" t="s">
        <v>191</v>
      </c>
      <c r="J1572" t="s">
        <v>191</v>
      </c>
      <c r="K1572" t="s">
        <v>1286</v>
      </c>
      <c r="L1572" t="s">
        <v>1287</v>
      </c>
      <c r="M1572" t="s">
        <v>1288</v>
      </c>
      <c r="N1572">
        <v>13</v>
      </c>
      <c r="O1572" t="s">
        <v>749</v>
      </c>
      <c r="P1572" t="s">
        <v>2863</v>
      </c>
    </row>
    <row r="1573" spans="1:16" x14ac:dyDescent="0.25">
      <c r="A1573" t="s">
        <v>1013</v>
      </c>
      <c r="B1573">
        <v>257</v>
      </c>
      <c r="C1573" t="s">
        <v>1283</v>
      </c>
      <c r="D1573">
        <v>13</v>
      </c>
      <c r="E1573" t="s">
        <v>1284</v>
      </c>
      <c r="F1573">
        <v>86</v>
      </c>
      <c r="G1573" t="s">
        <v>1285</v>
      </c>
      <c r="H1573" t="s">
        <v>191</v>
      </c>
      <c r="J1573" t="s">
        <v>191</v>
      </c>
      <c r="K1573" t="s">
        <v>1286</v>
      </c>
      <c r="L1573" t="s">
        <v>1287</v>
      </c>
      <c r="M1573" t="s">
        <v>1288</v>
      </c>
      <c r="N1573">
        <v>13</v>
      </c>
      <c r="O1573" t="s">
        <v>749</v>
      </c>
      <c r="P1573" t="s">
        <v>2864</v>
      </c>
    </row>
    <row r="1574" spans="1:16" x14ac:dyDescent="0.25">
      <c r="A1574" t="s">
        <v>1013</v>
      </c>
      <c r="B1574">
        <v>258</v>
      </c>
      <c r="C1574" t="s">
        <v>1283</v>
      </c>
      <c r="D1574">
        <v>13</v>
      </c>
      <c r="E1574" t="s">
        <v>1284</v>
      </c>
      <c r="F1574">
        <v>84</v>
      </c>
      <c r="G1574" t="s">
        <v>1285</v>
      </c>
      <c r="H1574" t="s">
        <v>191</v>
      </c>
      <c r="J1574" t="s">
        <v>191</v>
      </c>
      <c r="K1574" t="s">
        <v>1286</v>
      </c>
      <c r="L1574" t="s">
        <v>1287</v>
      </c>
      <c r="M1574" t="s">
        <v>1288</v>
      </c>
      <c r="N1574">
        <v>13</v>
      </c>
      <c r="O1574" t="s">
        <v>749</v>
      </c>
      <c r="P1574" t="s">
        <v>2865</v>
      </c>
    </row>
    <row r="1575" spans="1:16" x14ac:dyDescent="0.25">
      <c r="A1575" t="s">
        <v>1013</v>
      </c>
      <c r="B1575">
        <v>259</v>
      </c>
      <c r="C1575" t="s">
        <v>1283</v>
      </c>
      <c r="D1575">
        <v>13</v>
      </c>
      <c r="E1575" t="s">
        <v>1284</v>
      </c>
      <c r="F1575">
        <v>87</v>
      </c>
      <c r="G1575" t="s">
        <v>1285</v>
      </c>
      <c r="H1575" t="s">
        <v>191</v>
      </c>
      <c r="J1575" t="s">
        <v>191</v>
      </c>
      <c r="K1575" t="s">
        <v>1286</v>
      </c>
      <c r="L1575" t="s">
        <v>1287</v>
      </c>
      <c r="M1575" t="s">
        <v>1288</v>
      </c>
      <c r="N1575">
        <v>13</v>
      </c>
      <c r="O1575" t="s">
        <v>749</v>
      </c>
      <c r="P1575" t="s">
        <v>2866</v>
      </c>
    </row>
    <row r="1576" spans="1:16" x14ac:dyDescent="0.25">
      <c r="A1576" t="s">
        <v>1013</v>
      </c>
      <c r="B1576">
        <v>260</v>
      </c>
      <c r="C1576" t="s">
        <v>1283</v>
      </c>
      <c r="D1576">
        <v>13</v>
      </c>
      <c r="E1576" t="s">
        <v>1284</v>
      </c>
      <c r="F1576">
        <v>82</v>
      </c>
      <c r="G1576" t="s">
        <v>1285</v>
      </c>
      <c r="H1576" t="s">
        <v>191</v>
      </c>
      <c r="J1576" t="s">
        <v>191</v>
      </c>
      <c r="K1576" t="s">
        <v>1286</v>
      </c>
      <c r="L1576" t="s">
        <v>1287</v>
      </c>
      <c r="M1576" t="s">
        <v>1288</v>
      </c>
      <c r="N1576">
        <v>13</v>
      </c>
      <c r="O1576" t="s">
        <v>749</v>
      </c>
      <c r="P1576" t="s">
        <v>2867</v>
      </c>
    </row>
    <row r="1577" spans="1:16" x14ac:dyDescent="0.25">
      <c r="A1577" t="s">
        <v>1013</v>
      </c>
      <c r="B1577">
        <v>261</v>
      </c>
      <c r="C1577" t="s">
        <v>1283</v>
      </c>
      <c r="D1577">
        <v>13</v>
      </c>
      <c r="E1577" t="s">
        <v>1284</v>
      </c>
      <c r="F1577">
        <v>85</v>
      </c>
      <c r="G1577" t="s">
        <v>1285</v>
      </c>
      <c r="H1577" t="s">
        <v>191</v>
      </c>
      <c r="J1577" t="s">
        <v>191</v>
      </c>
      <c r="K1577" t="s">
        <v>1286</v>
      </c>
      <c r="L1577" t="s">
        <v>1287</v>
      </c>
      <c r="M1577" t="s">
        <v>1288</v>
      </c>
      <c r="N1577">
        <v>13</v>
      </c>
      <c r="O1577" t="s">
        <v>749</v>
      </c>
      <c r="P1577" t="s">
        <v>2868</v>
      </c>
    </row>
    <row r="1578" spans="1:16" x14ac:dyDescent="0.25">
      <c r="A1578" t="s">
        <v>1013</v>
      </c>
      <c r="B1578">
        <v>262</v>
      </c>
      <c r="C1578" t="s">
        <v>1283</v>
      </c>
      <c r="D1578">
        <v>13</v>
      </c>
      <c r="E1578" t="s">
        <v>1284</v>
      </c>
      <c r="F1578">
        <v>87</v>
      </c>
      <c r="G1578" t="s">
        <v>1285</v>
      </c>
      <c r="H1578" t="s">
        <v>191</v>
      </c>
      <c r="J1578" t="s">
        <v>191</v>
      </c>
      <c r="K1578" t="s">
        <v>1286</v>
      </c>
      <c r="L1578" t="s">
        <v>1287</v>
      </c>
      <c r="M1578" t="s">
        <v>1288</v>
      </c>
      <c r="N1578">
        <v>13</v>
      </c>
      <c r="O1578" t="s">
        <v>749</v>
      </c>
      <c r="P1578" t="s">
        <v>2869</v>
      </c>
    </row>
    <row r="1579" spans="1:16" x14ac:dyDescent="0.25">
      <c r="A1579" t="s">
        <v>1013</v>
      </c>
      <c r="B1579">
        <v>263</v>
      </c>
      <c r="C1579" t="s">
        <v>1283</v>
      </c>
      <c r="D1579">
        <v>13</v>
      </c>
      <c r="E1579" t="s">
        <v>1284</v>
      </c>
      <c r="F1579">
        <v>83</v>
      </c>
      <c r="G1579" t="s">
        <v>1285</v>
      </c>
      <c r="H1579" t="s">
        <v>191</v>
      </c>
      <c r="J1579" t="s">
        <v>191</v>
      </c>
      <c r="K1579" t="s">
        <v>1286</v>
      </c>
      <c r="L1579" t="s">
        <v>1287</v>
      </c>
      <c r="M1579" t="s">
        <v>1288</v>
      </c>
      <c r="N1579">
        <v>13</v>
      </c>
      <c r="O1579" t="s">
        <v>749</v>
      </c>
      <c r="P1579" t="s">
        <v>2870</v>
      </c>
    </row>
    <row r="1580" spans="1:16" x14ac:dyDescent="0.25">
      <c r="A1580" t="s">
        <v>1013</v>
      </c>
      <c r="B1580">
        <v>1</v>
      </c>
      <c r="C1580" t="s">
        <v>1283</v>
      </c>
      <c r="D1580">
        <v>18</v>
      </c>
      <c r="E1580" t="s">
        <v>1284</v>
      </c>
      <c r="F1580">
        <v>83</v>
      </c>
      <c r="G1580" t="s">
        <v>1285</v>
      </c>
      <c r="H1580" t="s">
        <v>191</v>
      </c>
      <c r="J1580" t="s">
        <v>191</v>
      </c>
      <c r="K1580" t="s">
        <v>1286</v>
      </c>
      <c r="L1580" t="s">
        <v>1287</v>
      </c>
      <c r="M1580" t="s">
        <v>1288</v>
      </c>
      <c r="N1580">
        <v>18</v>
      </c>
      <c r="O1580" t="s">
        <v>749</v>
      </c>
      <c r="P1580" t="s">
        <v>2871</v>
      </c>
    </row>
    <row r="1581" spans="1:16" x14ac:dyDescent="0.25">
      <c r="A1581" t="s">
        <v>1013</v>
      </c>
      <c r="B1581">
        <v>2</v>
      </c>
      <c r="C1581" t="s">
        <v>1283</v>
      </c>
      <c r="D1581">
        <v>18</v>
      </c>
      <c r="E1581" t="s">
        <v>1284</v>
      </c>
      <c r="F1581">
        <v>85</v>
      </c>
      <c r="G1581" t="s">
        <v>1285</v>
      </c>
      <c r="H1581" t="s">
        <v>191</v>
      </c>
      <c r="J1581" t="s">
        <v>191</v>
      </c>
      <c r="K1581" t="s">
        <v>1286</v>
      </c>
      <c r="L1581" t="s">
        <v>1287</v>
      </c>
      <c r="M1581" t="s">
        <v>1288</v>
      </c>
      <c r="N1581">
        <v>18</v>
      </c>
      <c r="O1581" t="s">
        <v>749</v>
      </c>
      <c r="P1581" t="s">
        <v>2872</v>
      </c>
    </row>
    <row r="1582" spans="1:16" x14ac:dyDescent="0.25">
      <c r="A1582" t="s">
        <v>1013</v>
      </c>
      <c r="B1582">
        <v>3</v>
      </c>
      <c r="C1582" t="s">
        <v>1283</v>
      </c>
      <c r="D1582">
        <v>18</v>
      </c>
      <c r="E1582" t="s">
        <v>1284</v>
      </c>
      <c r="F1582">
        <v>92</v>
      </c>
      <c r="G1582" t="s">
        <v>1285</v>
      </c>
      <c r="H1582" t="s">
        <v>191</v>
      </c>
      <c r="J1582" t="s">
        <v>191</v>
      </c>
      <c r="K1582" t="s">
        <v>1286</v>
      </c>
      <c r="L1582" t="s">
        <v>1287</v>
      </c>
      <c r="M1582" t="s">
        <v>1288</v>
      </c>
      <c r="N1582">
        <v>18</v>
      </c>
      <c r="O1582" t="s">
        <v>749</v>
      </c>
      <c r="P1582" t="s">
        <v>2873</v>
      </c>
    </row>
    <row r="1583" spans="1:16" x14ac:dyDescent="0.25">
      <c r="A1583" t="s">
        <v>1013</v>
      </c>
      <c r="B1583">
        <v>4</v>
      </c>
      <c r="C1583" t="s">
        <v>1283</v>
      </c>
      <c r="D1583">
        <v>18</v>
      </c>
      <c r="E1583" t="s">
        <v>1284</v>
      </c>
      <c r="F1583">
        <v>82</v>
      </c>
      <c r="G1583" t="s">
        <v>1285</v>
      </c>
      <c r="H1583" t="s">
        <v>191</v>
      </c>
      <c r="J1583" t="s">
        <v>191</v>
      </c>
      <c r="K1583" t="s">
        <v>1286</v>
      </c>
      <c r="L1583" t="s">
        <v>1287</v>
      </c>
      <c r="M1583" t="s">
        <v>1288</v>
      </c>
      <c r="N1583">
        <v>18</v>
      </c>
      <c r="O1583" t="s">
        <v>749</v>
      </c>
      <c r="P1583" t="s">
        <v>2874</v>
      </c>
    </row>
    <row r="1584" spans="1:16" x14ac:dyDescent="0.25">
      <c r="A1584" t="s">
        <v>1013</v>
      </c>
      <c r="B1584">
        <v>5</v>
      </c>
      <c r="C1584" t="s">
        <v>1283</v>
      </c>
      <c r="D1584">
        <v>18</v>
      </c>
      <c r="E1584" t="s">
        <v>1284</v>
      </c>
      <c r="F1584">
        <v>86</v>
      </c>
      <c r="G1584" t="s">
        <v>1285</v>
      </c>
      <c r="H1584" t="s">
        <v>191</v>
      </c>
      <c r="J1584" t="s">
        <v>191</v>
      </c>
      <c r="K1584" t="s">
        <v>1286</v>
      </c>
      <c r="L1584" t="s">
        <v>1287</v>
      </c>
      <c r="M1584" t="s">
        <v>1288</v>
      </c>
      <c r="N1584">
        <v>18</v>
      </c>
      <c r="O1584" t="s">
        <v>749</v>
      </c>
      <c r="P1584" t="s">
        <v>2875</v>
      </c>
    </row>
    <row r="1585" spans="1:16" x14ac:dyDescent="0.25">
      <c r="A1585" t="s">
        <v>1013</v>
      </c>
      <c r="B1585">
        <v>6</v>
      </c>
      <c r="C1585" t="s">
        <v>1283</v>
      </c>
      <c r="D1585">
        <v>18</v>
      </c>
      <c r="E1585" t="s">
        <v>1284</v>
      </c>
      <c r="F1585">
        <v>79</v>
      </c>
      <c r="G1585" t="s">
        <v>1285</v>
      </c>
      <c r="H1585" t="s">
        <v>191</v>
      </c>
      <c r="J1585" t="s">
        <v>191</v>
      </c>
      <c r="K1585" t="s">
        <v>1286</v>
      </c>
      <c r="L1585" t="s">
        <v>1287</v>
      </c>
      <c r="M1585" t="s">
        <v>1288</v>
      </c>
      <c r="N1585">
        <v>18</v>
      </c>
      <c r="O1585" t="s">
        <v>749</v>
      </c>
      <c r="P1585" t="s">
        <v>2876</v>
      </c>
    </row>
    <row r="1586" spans="1:16" x14ac:dyDescent="0.25">
      <c r="A1586" t="s">
        <v>1013</v>
      </c>
      <c r="B1586">
        <v>7</v>
      </c>
      <c r="C1586" t="s">
        <v>1283</v>
      </c>
      <c r="D1586">
        <v>18</v>
      </c>
      <c r="E1586" t="s">
        <v>1284</v>
      </c>
      <c r="F1586">
        <v>83</v>
      </c>
      <c r="G1586" t="s">
        <v>1285</v>
      </c>
      <c r="H1586" t="s">
        <v>191</v>
      </c>
      <c r="J1586" t="s">
        <v>191</v>
      </c>
      <c r="K1586" t="s">
        <v>1286</v>
      </c>
      <c r="L1586" t="s">
        <v>1287</v>
      </c>
      <c r="M1586" t="s">
        <v>1288</v>
      </c>
      <c r="N1586">
        <v>18</v>
      </c>
      <c r="O1586" t="s">
        <v>749</v>
      </c>
      <c r="P1586" t="s">
        <v>2877</v>
      </c>
    </row>
    <row r="1587" spans="1:16" x14ac:dyDescent="0.25">
      <c r="A1587" t="s">
        <v>1013</v>
      </c>
      <c r="B1587">
        <v>8</v>
      </c>
      <c r="C1587" t="s">
        <v>1283</v>
      </c>
      <c r="D1587">
        <v>18</v>
      </c>
      <c r="E1587" t="s">
        <v>1284</v>
      </c>
      <c r="F1587">
        <v>91</v>
      </c>
      <c r="G1587" t="s">
        <v>1285</v>
      </c>
      <c r="H1587" t="s">
        <v>191</v>
      </c>
      <c r="J1587" t="s">
        <v>191</v>
      </c>
      <c r="K1587" t="s">
        <v>1286</v>
      </c>
      <c r="L1587" t="s">
        <v>1287</v>
      </c>
      <c r="M1587" t="s">
        <v>1288</v>
      </c>
      <c r="N1587">
        <v>18</v>
      </c>
      <c r="O1587" t="s">
        <v>749</v>
      </c>
      <c r="P1587" t="s">
        <v>2878</v>
      </c>
    </row>
    <row r="1588" spans="1:16" x14ac:dyDescent="0.25">
      <c r="A1588" t="s">
        <v>1013</v>
      </c>
      <c r="B1588">
        <v>9</v>
      </c>
      <c r="C1588" t="s">
        <v>1283</v>
      </c>
      <c r="D1588">
        <v>18</v>
      </c>
      <c r="E1588" t="s">
        <v>1284</v>
      </c>
      <c r="F1588">
        <v>86</v>
      </c>
      <c r="G1588" t="s">
        <v>1285</v>
      </c>
      <c r="H1588" t="s">
        <v>191</v>
      </c>
      <c r="J1588" t="s">
        <v>191</v>
      </c>
      <c r="K1588" t="s">
        <v>1286</v>
      </c>
      <c r="L1588" t="s">
        <v>1287</v>
      </c>
      <c r="M1588" t="s">
        <v>1288</v>
      </c>
      <c r="N1588">
        <v>18</v>
      </c>
      <c r="O1588" t="s">
        <v>749</v>
      </c>
      <c r="P1588" t="s">
        <v>2879</v>
      </c>
    </row>
    <row r="1589" spans="1:16" x14ac:dyDescent="0.25">
      <c r="A1589" t="s">
        <v>1013</v>
      </c>
      <c r="B1589">
        <v>10</v>
      </c>
      <c r="C1589" t="s">
        <v>1283</v>
      </c>
      <c r="D1589">
        <v>18</v>
      </c>
      <c r="E1589" t="s">
        <v>1284</v>
      </c>
      <c r="F1589">
        <v>87</v>
      </c>
      <c r="G1589" t="s">
        <v>1285</v>
      </c>
      <c r="H1589" t="s">
        <v>191</v>
      </c>
      <c r="J1589" t="s">
        <v>191</v>
      </c>
      <c r="K1589" t="s">
        <v>1286</v>
      </c>
      <c r="L1589" t="s">
        <v>1287</v>
      </c>
      <c r="M1589" t="s">
        <v>1288</v>
      </c>
      <c r="N1589">
        <v>18</v>
      </c>
      <c r="O1589" t="s">
        <v>749</v>
      </c>
      <c r="P1589" t="s">
        <v>2880</v>
      </c>
    </row>
    <row r="1590" spans="1:16" x14ac:dyDescent="0.25">
      <c r="A1590" t="s">
        <v>1013</v>
      </c>
      <c r="B1590">
        <v>11</v>
      </c>
      <c r="C1590" t="s">
        <v>1283</v>
      </c>
      <c r="D1590">
        <v>18</v>
      </c>
      <c r="E1590" t="s">
        <v>1284</v>
      </c>
      <c r="F1590">
        <v>90</v>
      </c>
      <c r="G1590" t="s">
        <v>1285</v>
      </c>
      <c r="H1590" t="s">
        <v>191</v>
      </c>
      <c r="J1590" t="s">
        <v>191</v>
      </c>
      <c r="K1590" t="s">
        <v>1286</v>
      </c>
      <c r="L1590" t="s">
        <v>1287</v>
      </c>
      <c r="M1590" t="s">
        <v>1288</v>
      </c>
      <c r="N1590">
        <v>18</v>
      </c>
      <c r="O1590" t="s">
        <v>749</v>
      </c>
      <c r="P1590" t="s">
        <v>2881</v>
      </c>
    </row>
    <row r="1591" spans="1:16" x14ac:dyDescent="0.25">
      <c r="A1591" t="s">
        <v>1013</v>
      </c>
      <c r="B1591">
        <v>12</v>
      </c>
      <c r="C1591" t="s">
        <v>1283</v>
      </c>
      <c r="D1591">
        <v>18</v>
      </c>
      <c r="E1591" t="s">
        <v>1284</v>
      </c>
      <c r="F1591">
        <v>92</v>
      </c>
      <c r="G1591" t="s">
        <v>1285</v>
      </c>
      <c r="H1591" t="s">
        <v>191</v>
      </c>
      <c r="J1591" t="s">
        <v>191</v>
      </c>
      <c r="K1591" t="s">
        <v>1286</v>
      </c>
      <c r="L1591" t="s">
        <v>1287</v>
      </c>
      <c r="M1591" t="s">
        <v>1288</v>
      </c>
      <c r="N1591">
        <v>18</v>
      </c>
      <c r="O1591" t="s">
        <v>749</v>
      </c>
      <c r="P1591" t="s">
        <v>2882</v>
      </c>
    </row>
    <row r="1592" spans="1:16" x14ac:dyDescent="0.25">
      <c r="A1592" t="s">
        <v>1013</v>
      </c>
      <c r="B1592">
        <v>13</v>
      </c>
      <c r="C1592" t="s">
        <v>1283</v>
      </c>
      <c r="D1592">
        <v>18</v>
      </c>
      <c r="E1592" t="s">
        <v>1284</v>
      </c>
      <c r="F1592">
        <v>85</v>
      </c>
      <c r="G1592" t="s">
        <v>1285</v>
      </c>
      <c r="H1592" t="s">
        <v>191</v>
      </c>
      <c r="J1592" t="s">
        <v>191</v>
      </c>
      <c r="K1592" t="s">
        <v>1286</v>
      </c>
      <c r="L1592" t="s">
        <v>1287</v>
      </c>
      <c r="M1592" t="s">
        <v>1288</v>
      </c>
      <c r="N1592">
        <v>18</v>
      </c>
      <c r="O1592" t="s">
        <v>749</v>
      </c>
      <c r="P1592" t="s">
        <v>2883</v>
      </c>
    </row>
    <row r="1593" spans="1:16" x14ac:dyDescent="0.25">
      <c r="A1593" t="s">
        <v>1013</v>
      </c>
      <c r="B1593">
        <v>14</v>
      </c>
      <c r="C1593" t="s">
        <v>1283</v>
      </c>
      <c r="D1593">
        <v>18</v>
      </c>
      <c r="E1593" t="s">
        <v>1284</v>
      </c>
      <c r="F1593">
        <v>84</v>
      </c>
      <c r="G1593" t="s">
        <v>1285</v>
      </c>
      <c r="H1593" t="s">
        <v>191</v>
      </c>
      <c r="J1593" t="s">
        <v>191</v>
      </c>
      <c r="K1593" t="s">
        <v>1286</v>
      </c>
      <c r="L1593" t="s">
        <v>1287</v>
      </c>
      <c r="M1593" t="s">
        <v>1288</v>
      </c>
      <c r="N1593">
        <v>18</v>
      </c>
      <c r="O1593" t="s">
        <v>749</v>
      </c>
      <c r="P1593" t="s">
        <v>2884</v>
      </c>
    </row>
    <row r="1594" spans="1:16" x14ac:dyDescent="0.25">
      <c r="A1594" t="s">
        <v>1013</v>
      </c>
      <c r="B1594">
        <v>15</v>
      </c>
      <c r="C1594" t="s">
        <v>1283</v>
      </c>
      <c r="D1594">
        <v>18</v>
      </c>
      <c r="E1594" t="s">
        <v>1284</v>
      </c>
      <c r="F1594">
        <v>94</v>
      </c>
      <c r="G1594" t="s">
        <v>1285</v>
      </c>
      <c r="H1594" t="s">
        <v>191</v>
      </c>
      <c r="J1594" t="s">
        <v>191</v>
      </c>
      <c r="K1594" t="s">
        <v>1286</v>
      </c>
      <c r="L1594" t="s">
        <v>1287</v>
      </c>
      <c r="M1594" t="s">
        <v>1288</v>
      </c>
      <c r="N1594">
        <v>18</v>
      </c>
      <c r="O1594" t="s">
        <v>749</v>
      </c>
      <c r="P1594" t="s">
        <v>2885</v>
      </c>
    </row>
    <row r="1595" spans="1:16" x14ac:dyDescent="0.25">
      <c r="A1595" t="s">
        <v>1013</v>
      </c>
      <c r="B1595">
        <v>16</v>
      </c>
      <c r="C1595" t="s">
        <v>1283</v>
      </c>
      <c r="D1595">
        <v>18</v>
      </c>
      <c r="E1595" t="s">
        <v>1284</v>
      </c>
      <c r="F1595">
        <v>84</v>
      </c>
      <c r="G1595" t="s">
        <v>1285</v>
      </c>
      <c r="H1595" t="s">
        <v>191</v>
      </c>
      <c r="J1595" t="s">
        <v>191</v>
      </c>
      <c r="K1595" t="s">
        <v>1286</v>
      </c>
      <c r="L1595" t="s">
        <v>1287</v>
      </c>
      <c r="M1595" t="s">
        <v>1288</v>
      </c>
      <c r="N1595">
        <v>18</v>
      </c>
      <c r="O1595" t="s">
        <v>749</v>
      </c>
      <c r="P1595" t="s">
        <v>2886</v>
      </c>
    </row>
    <row r="1596" spans="1:16" x14ac:dyDescent="0.25">
      <c r="A1596" t="s">
        <v>1013</v>
      </c>
      <c r="B1596">
        <v>17</v>
      </c>
      <c r="C1596" t="s">
        <v>1283</v>
      </c>
      <c r="D1596">
        <v>18</v>
      </c>
      <c r="E1596" t="s">
        <v>1284</v>
      </c>
      <c r="F1596">
        <v>82</v>
      </c>
      <c r="G1596" t="s">
        <v>1285</v>
      </c>
      <c r="H1596" t="s">
        <v>191</v>
      </c>
      <c r="J1596" t="s">
        <v>191</v>
      </c>
      <c r="K1596" t="s">
        <v>1286</v>
      </c>
      <c r="L1596" t="s">
        <v>1287</v>
      </c>
      <c r="M1596" t="s">
        <v>1288</v>
      </c>
      <c r="N1596">
        <v>18</v>
      </c>
      <c r="O1596" t="s">
        <v>749</v>
      </c>
      <c r="P1596" t="s">
        <v>2887</v>
      </c>
    </row>
    <row r="1597" spans="1:16" x14ac:dyDescent="0.25">
      <c r="A1597" t="s">
        <v>1013</v>
      </c>
      <c r="B1597">
        <v>18</v>
      </c>
      <c r="C1597" t="s">
        <v>1283</v>
      </c>
      <c r="D1597">
        <v>18</v>
      </c>
      <c r="E1597" t="s">
        <v>1284</v>
      </c>
      <c r="F1597">
        <v>86</v>
      </c>
      <c r="G1597" t="s">
        <v>1285</v>
      </c>
      <c r="H1597" t="s">
        <v>191</v>
      </c>
      <c r="J1597" t="s">
        <v>191</v>
      </c>
      <c r="K1597" t="s">
        <v>1286</v>
      </c>
      <c r="L1597" t="s">
        <v>1287</v>
      </c>
      <c r="M1597" t="s">
        <v>1288</v>
      </c>
      <c r="N1597">
        <v>18</v>
      </c>
      <c r="O1597" t="s">
        <v>749</v>
      </c>
      <c r="P1597" t="s">
        <v>2888</v>
      </c>
    </row>
    <row r="1598" spans="1:16" x14ac:dyDescent="0.25">
      <c r="A1598" t="s">
        <v>1013</v>
      </c>
      <c r="B1598">
        <v>19</v>
      </c>
      <c r="C1598" t="s">
        <v>1283</v>
      </c>
      <c r="D1598">
        <v>18</v>
      </c>
      <c r="E1598" t="s">
        <v>1284</v>
      </c>
      <c r="F1598">
        <v>94</v>
      </c>
      <c r="G1598" t="s">
        <v>1285</v>
      </c>
      <c r="H1598" t="s">
        <v>191</v>
      </c>
      <c r="J1598" t="s">
        <v>191</v>
      </c>
      <c r="K1598" t="s">
        <v>1286</v>
      </c>
      <c r="L1598" t="s">
        <v>1287</v>
      </c>
      <c r="M1598" t="s">
        <v>1288</v>
      </c>
      <c r="N1598">
        <v>18</v>
      </c>
      <c r="O1598" t="s">
        <v>749</v>
      </c>
      <c r="P1598" t="s">
        <v>2889</v>
      </c>
    </row>
    <row r="1599" spans="1:16" x14ac:dyDescent="0.25">
      <c r="A1599" t="s">
        <v>1013</v>
      </c>
      <c r="B1599">
        <v>20</v>
      </c>
      <c r="C1599" t="s">
        <v>1283</v>
      </c>
      <c r="D1599">
        <v>18</v>
      </c>
      <c r="E1599" t="s">
        <v>1284</v>
      </c>
      <c r="F1599">
        <v>84</v>
      </c>
      <c r="G1599" t="s">
        <v>1285</v>
      </c>
      <c r="H1599" t="s">
        <v>191</v>
      </c>
      <c r="J1599" t="s">
        <v>191</v>
      </c>
      <c r="K1599" t="s">
        <v>1286</v>
      </c>
      <c r="L1599" t="s">
        <v>1287</v>
      </c>
      <c r="M1599" t="s">
        <v>1288</v>
      </c>
      <c r="N1599">
        <v>18</v>
      </c>
      <c r="O1599" t="s">
        <v>749</v>
      </c>
      <c r="P1599" t="s">
        <v>2890</v>
      </c>
    </row>
    <row r="1600" spans="1:16" x14ac:dyDescent="0.25">
      <c r="A1600" t="s">
        <v>1013</v>
      </c>
      <c r="B1600">
        <v>21</v>
      </c>
      <c r="C1600" t="s">
        <v>1283</v>
      </c>
      <c r="D1600">
        <v>18</v>
      </c>
      <c r="E1600" t="s">
        <v>1284</v>
      </c>
      <c r="F1600">
        <v>84</v>
      </c>
      <c r="G1600" t="s">
        <v>1285</v>
      </c>
      <c r="H1600" t="s">
        <v>191</v>
      </c>
      <c r="J1600" t="s">
        <v>191</v>
      </c>
      <c r="K1600" t="s">
        <v>1286</v>
      </c>
      <c r="L1600" t="s">
        <v>1287</v>
      </c>
      <c r="M1600" t="s">
        <v>1288</v>
      </c>
      <c r="N1600">
        <v>18</v>
      </c>
      <c r="O1600" t="s">
        <v>749</v>
      </c>
      <c r="P1600" t="s">
        <v>2891</v>
      </c>
    </row>
    <row r="1601" spans="1:16" x14ac:dyDescent="0.25">
      <c r="A1601" t="s">
        <v>1013</v>
      </c>
      <c r="B1601">
        <v>22</v>
      </c>
      <c r="C1601" t="s">
        <v>1283</v>
      </c>
      <c r="D1601">
        <v>18</v>
      </c>
      <c r="E1601" t="s">
        <v>1284</v>
      </c>
      <c r="F1601">
        <v>85</v>
      </c>
      <c r="G1601" t="s">
        <v>1285</v>
      </c>
      <c r="H1601" t="s">
        <v>191</v>
      </c>
      <c r="J1601" t="s">
        <v>191</v>
      </c>
      <c r="K1601" t="s">
        <v>1286</v>
      </c>
      <c r="L1601" t="s">
        <v>1287</v>
      </c>
      <c r="M1601" t="s">
        <v>1288</v>
      </c>
      <c r="N1601">
        <v>18</v>
      </c>
      <c r="O1601" t="s">
        <v>749</v>
      </c>
      <c r="P1601" t="s">
        <v>2892</v>
      </c>
    </row>
    <row r="1602" spans="1:16" x14ac:dyDescent="0.25">
      <c r="A1602" t="s">
        <v>1013</v>
      </c>
      <c r="B1602">
        <v>23</v>
      </c>
      <c r="C1602" t="s">
        <v>1283</v>
      </c>
      <c r="D1602">
        <v>18</v>
      </c>
      <c r="E1602" t="s">
        <v>1284</v>
      </c>
      <c r="F1602">
        <v>93</v>
      </c>
      <c r="G1602" t="s">
        <v>1285</v>
      </c>
      <c r="H1602" t="s">
        <v>191</v>
      </c>
      <c r="J1602" t="s">
        <v>191</v>
      </c>
      <c r="K1602" t="s">
        <v>1286</v>
      </c>
      <c r="L1602" t="s">
        <v>1287</v>
      </c>
      <c r="M1602" t="s">
        <v>1288</v>
      </c>
      <c r="N1602">
        <v>18</v>
      </c>
      <c r="O1602" t="s">
        <v>749</v>
      </c>
      <c r="P1602" t="s">
        <v>2893</v>
      </c>
    </row>
    <row r="1603" spans="1:16" x14ac:dyDescent="0.25">
      <c r="A1603" t="s">
        <v>1013</v>
      </c>
      <c r="B1603">
        <v>24</v>
      </c>
      <c r="C1603" t="s">
        <v>1283</v>
      </c>
      <c r="D1603">
        <v>18</v>
      </c>
      <c r="E1603" t="s">
        <v>1284</v>
      </c>
      <c r="F1603">
        <v>85</v>
      </c>
      <c r="G1603" t="s">
        <v>1285</v>
      </c>
      <c r="H1603" t="s">
        <v>191</v>
      </c>
      <c r="J1603" t="s">
        <v>191</v>
      </c>
      <c r="K1603" t="s">
        <v>1286</v>
      </c>
      <c r="L1603" t="s">
        <v>1287</v>
      </c>
      <c r="M1603" t="s">
        <v>1288</v>
      </c>
      <c r="N1603">
        <v>18</v>
      </c>
      <c r="O1603" t="s">
        <v>749</v>
      </c>
      <c r="P1603" t="s">
        <v>2894</v>
      </c>
    </row>
    <row r="1604" spans="1:16" x14ac:dyDescent="0.25">
      <c r="A1604" t="s">
        <v>1013</v>
      </c>
      <c r="B1604">
        <v>25</v>
      </c>
      <c r="C1604" t="s">
        <v>1283</v>
      </c>
      <c r="D1604">
        <v>18</v>
      </c>
      <c r="E1604" t="s">
        <v>1284</v>
      </c>
      <c r="F1604">
        <v>93</v>
      </c>
      <c r="G1604" t="s">
        <v>1285</v>
      </c>
      <c r="H1604" t="s">
        <v>191</v>
      </c>
      <c r="J1604" t="s">
        <v>191</v>
      </c>
      <c r="K1604" t="s">
        <v>1286</v>
      </c>
      <c r="L1604" t="s">
        <v>1287</v>
      </c>
      <c r="M1604" t="s">
        <v>1288</v>
      </c>
      <c r="N1604">
        <v>18</v>
      </c>
      <c r="O1604" t="s">
        <v>749</v>
      </c>
      <c r="P1604" t="s">
        <v>2895</v>
      </c>
    </row>
    <row r="1605" spans="1:16" x14ac:dyDescent="0.25">
      <c r="A1605" t="s">
        <v>1013</v>
      </c>
      <c r="B1605">
        <v>26</v>
      </c>
      <c r="C1605" t="s">
        <v>1283</v>
      </c>
      <c r="D1605">
        <v>18</v>
      </c>
      <c r="E1605" t="s">
        <v>1284</v>
      </c>
      <c r="F1605">
        <v>83</v>
      </c>
      <c r="G1605" t="s">
        <v>1285</v>
      </c>
      <c r="H1605" t="s">
        <v>191</v>
      </c>
      <c r="J1605" t="s">
        <v>191</v>
      </c>
      <c r="K1605" t="s">
        <v>1286</v>
      </c>
      <c r="L1605" t="s">
        <v>1287</v>
      </c>
      <c r="M1605" t="s">
        <v>1288</v>
      </c>
      <c r="N1605">
        <v>18</v>
      </c>
      <c r="O1605" t="s">
        <v>749</v>
      </c>
      <c r="P1605" t="s">
        <v>2896</v>
      </c>
    </row>
    <row r="1606" spans="1:16" x14ac:dyDescent="0.25">
      <c r="A1606" t="s">
        <v>1013</v>
      </c>
      <c r="B1606">
        <v>27</v>
      </c>
      <c r="C1606" t="s">
        <v>1283</v>
      </c>
      <c r="D1606">
        <v>18</v>
      </c>
      <c r="E1606" t="s">
        <v>1284</v>
      </c>
      <c r="F1606">
        <v>81</v>
      </c>
      <c r="G1606" t="s">
        <v>1285</v>
      </c>
      <c r="H1606" t="s">
        <v>191</v>
      </c>
      <c r="J1606" t="s">
        <v>191</v>
      </c>
      <c r="K1606" t="s">
        <v>1286</v>
      </c>
      <c r="L1606" t="s">
        <v>1287</v>
      </c>
      <c r="M1606" t="s">
        <v>1288</v>
      </c>
      <c r="N1606">
        <v>18</v>
      </c>
      <c r="O1606" t="s">
        <v>749</v>
      </c>
      <c r="P1606" t="s">
        <v>2897</v>
      </c>
    </row>
    <row r="1607" spans="1:16" x14ac:dyDescent="0.25">
      <c r="A1607" t="s">
        <v>1013</v>
      </c>
      <c r="B1607">
        <v>28</v>
      </c>
      <c r="C1607" t="s">
        <v>1283</v>
      </c>
      <c r="D1607">
        <v>18</v>
      </c>
      <c r="E1607" t="s">
        <v>1284</v>
      </c>
      <c r="F1607">
        <v>83</v>
      </c>
      <c r="G1607" t="s">
        <v>1285</v>
      </c>
      <c r="H1607" t="s">
        <v>191</v>
      </c>
      <c r="J1607" t="s">
        <v>191</v>
      </c>
      <c r="K1607" t="s">
        <v>1286</v>
      </c>
      <c r="L1607" t="s">
        <v>1287</v>
      </c>
      <c r="M1607" t="s">
        <v>1288</v>
      </c>
      <c r="N1607">
        <v>18</v>
      </c>
      <c r="O1607" t="s">
        <v>749</v>
      </c>
      <c r="P1607" t="s">
        <v>2898</v>
      </c>
    </row>
    <row r="1608" spans="1:16" x14ac:dyDescent="0.25">
      <c r="A1608" t="s">
        <v>1013</v>
      </c>
      <c r="B1608">
        <v>29</v>
      </c>
      <c r="C1608" t="s">
        <v>1283</v>
      </c>
      <c r="D1608">
        <v>18</v>
      </c>
      <c r="E1608" t="s">
        <v>1284</v>
      </c>
      <c r="F1608">
        <v>92</v>
      </c>
      <c r="G1608" t="s">
        <v>1285</v>
      </c>
      <c r="H1608" t="s">
        <v>191</v>
      </c>
      <c r="J1608" t="s">
        <v>191</v>
      </c>
      <c r="K1608" t="s">
        <v>1286</v>
      </c>
      <c r="L1608" t="s">
        <v>1287</v>
      </c>
      <c r="M1608" t="s">
        <v>1288</v>
      </c>
      <c r="N1608">
        <v>18</v>
      </c>
      <c r="O1608" t="s">
        <v>749</v>
      </c>
      <c r="P1608" t="s">
        <v>2899</v>
      </c>
    </row>
    <row r="1609" spans="1:16" x14ac:dyDescent="0.25">
      <c r="A1609" t="s">
        <v>1013</v>
      </c>
      <c r="B1609">
        <v>30</v>
      </c>
      <c r="C1609" t="s">
        <v>1283</v>
      </c>
      <c r="D1609">
        <v>18</v>
      </c>
      <c r="E1609" t="s">
        <v>1284</v>
      </c>
      <c r="F1609">
        <v>83</v>
      </c>
      <c r="G1609" t="s">
        <v>1285</v>
      </c>
      <c r="H1609" t="s">
        <v>191</v>
      </c>
      <c r="J1609" t="s">
        <v>191</v>
      </c>
      <c r="K1609" t="s">
        <v>1286</v>
      </c>
      <c r="L1609" t="s">
        <v>1287</v>
      </c>
      <c r="M1609" t="s">
        <v>1288</v>
      </c>
      <c r="N1609">
        <v>18</v>
      </c>
      <c r="O1609" t="s">
        <v>749</v>
      </c>
      <c r="P1609" t="s">
        <v>2900</v>
      </c>
    </row>
    <row r="1610" spans="1:16" x14ac:dyDescent="0.25">
      <c r="A1610" t="s">
        <v>1013</v>
      </c>
      <c r="B1610">
        <v>31</v>
      </c>
      <c r="C1610" t="s">
        <v>1283</v>
      </c>
      <c r="D1610">
        <v>18</v>
      </c>
      <c r="E1610" t="s">
        <v>1284</v>
      </c>
      <c r="F1610">
        <v>92</v>
      </c>
      <c r="G1610" t="s">
        <v>1285</v>
      </c>
      <c r="H1610" t="s">
        <v>191</v>
      </c>
      <c r="J1610" t="s">
        <v>191</v>
      </c>
      <c r="K1610" t="s">
        <v>1286</v>
      </c>
      <c r="L1610" t="s">
        <v>1287</v>
      </c>
      <c r="M1610" t="s">
        <v>1288</v>
      </c>
      <c r="N1610">
        <v>18</v>
      </c>
      <c r="O1610" t="s">
        <v>749</v>
      </c>
      <c r="P1610" t="s">
        <v>2901</v>
      </c>
    </row>
    <row r="1611" spans="1:16" x14ac:dyDescent="0.25">
      <c r="A1611" t="s">
        <v>1013</v>
      </c>
      <c r="B1611">
        <v>32</v>
      </c>
      <c r="C1611" t="s">
        <v>1283</v>
      </c>
      <c r="D1611">
        <v>18</v>
      </c>
      <c r="E1611" t="s">
        <v>1284</v>
      </c>
      <c r="F1611">
        <v>95</v>
      </c>
      <c r="G1611" t="s">
        <v>1285</v>
      </c>
      <c r="H1611" t="s">
        <v>191</v>
      </c>
      <c r="J1611" t="s">
        <v>191</v>
      </c>
      <c r="K1611" t="s">
        <v>1286</v>
      </c>
      <c r="L1611" t="s">
        <v>1287</v>
      </c>
      <c r="M1611" t="s">
        <v>1288</v>
      </c>
      <c r="N1611">
        <v>18</v>
      </c>
      <c r="O1611" t="s">
        <v>749</v>
      </c>
      <c r="P1611" t="s">
        <v>2902</v>
      </c>
    </row>
    <row r="1612" spans="1:16" x14ac:dyDescent="0.25">
      <c r="A1612" t="s">
        <v>1013</v>
      </c>
      <c r="B1612">
        <v>33</v>
      </c>
      <c r="C1612" t="s">
        <v>1283</v>
      </c>
      <c r="D1612">
        <v>17</v>
      </c>
      <c r="E1612" t="s">
        <v>1284</v>
      </c>
      <c r="F1612">
        <v>81</v>
      </c>
      <c r="G1612" t="s">
        <v>1285</v>
      </c>
      <c r="H1612" t="s">
        <v>191</v>
      </c>
      <c r="J1612" t="s">
        <v>191</v>
      </c>
      <c r="K1612" t="s">
        <v>1286</v>
      </c>
      <c r="L1612" t="s">
        <v>1287</v>
      </c>
      <c r="M1612" t="s">
        <v>1288</v>
      </c>
      <c r="N1612">
        <v>17</v>
      </c>
      <c r="O1612" t="s">
        <v>749</v>
      </c>
      <c r="P1612" t="s">
        <v>2903</v>
      </c>
    </row>
    <row r="1613" spans="1:16" x14ac:dyDescent="0.25">
      <c r="A1613" t="s">
        <v>1013</v>
      </c>
      <c r="B1613">
        <v>34</v>
      </c>
      <c r="C1613" t="s">
        <v>1283</v>
      </c>
      <c r="D1613">
        <v>17</v>
      </c>
      <c r="E1613" t="s">
        <v>1284</v>
      </c>
      <c r="F1613">
        <v>86</v>
      </c>
      <c r="G1613" t="s">
        <v>1285</v>
      </c>
      <c r="H1613" t="s">
        <v>191</v>
      </c>
      <c r="J1613" t="s">
        <v>191</v>
      </c>
      <c r="K1613" t="s">
        <v>1286</v>
      </c>
      <c r="L1613" t="s">
        <v>1287</v>
      </c>
      <c r="M1613" t="s">
        <v>1288</v>
      </c>
      <c r="N1613">
        <v>17</v>
      </c>
      <c r="O1613" t="s">
        <v>749</v>
      </c>
      <c r="P1613" t="s">
        <v>2904</v>
      </c>
    </row>
    <row r="1614" spans="1:16" x14ac:dyDescent="0.25">
      <c r="A1614" t="s">
        <v>1013</v>
      </c>
      <c r="B1614">
        <v>35</v>
      </c>
      <c r="C1614" t="s">
        <v>1283</v>
      </c>
      <c r="D1614">
        <v>17</v>
      </c>
      <c r="E1614" t="s">
        <v>1284</v>
      </c>
      <c r="F1614">
        <v>81</v>
      </c>
      <c r="G1614" t="s">
        <v>1285</v>
      </c>
      <c r="H1614" t="s">
        <v>191</v>
      </c>
      <c r="J1614" t="s">
        <v>191</v>
      </c>
      <c r="K1614" t="s">
        <v>1286</v>
      </c>
      <c r="L1614" t="s">
        <v>1287</v>
      </c>
      <c r="M1614" t="s">
        <v>1288</v>
      </c>
      <c r="N1614">
        <v>17</v>
      </c>
      <c r="O1614" t="s">
        <v>749</v>
      </c>
      <c r="P1614" t="s">
        <v>2905</v>
      </c>
    </row>
    <row r="1615" spans="1:16" x14ac:dyDescent="0.25">
      <c r="A1615" t="s">
        <v>1013</v>
      </c>
      <c r="B1615">
        <v>36</v>
      </c>
      <c r="C1615" t="s">
        <v>1283</v>
      </c>
      <c r="D1615">
        <v>17</v>
      </c>
      <c r="E1615" t="s">
        <v>1284</v>
      </c>
      <c r="F1615">
        <v>78</v>
      </c>
      <c r="G1615" t="s">
        <v>1285</v>
      </c>
      <c r="H1615" t="s">
        <v>191</v>
      </c>
      <c r="J1615" t="s">
        <v>191</v>
      </c>
      <c r="K1615" t="s">
        <v>1286</v>
      </c>
      <c r="L1615" t="s">
        <v>1287</v>
      </c>
      <c r="M1615" t="s">
        <v>1288</v>
      </c>
      <c r="N1615">
        <v>17</v>
      </c>
      <c r="O1615" t="s">
        <v>749</v>
      </c>
      <c r="P1615" t="s">
        <v>2906</v>
      </c>
    </row>
    <row r="1616" spans="1:16" x14ac:dyDescent="0.25">
      <c r="A1616" t="s">
        <v>1013</v>
      </c>
      <c r="B1616">
        <v>37</v>
      </c>
      <c r="C1616" t="s">
        <v>1283</v>
      </c>
      <c r="D1616">
        <v>17</v>
      </c>
      <c r="E1616" t="s">
        <v>1284</v>
      </c>
      <c r="F1616">
        <v>79</v>
      </c>
      <c r="G1616" t="s">
        <v>1285</v>
      </c>
      <c r="H1616" t="s">
        <v>191</v>
      </c>
      <c r="J1616" t="s">
        <v>191</v>
      </c>
      <c r="K1616" t="s">
        <v>1286</v>
      </c>
      <c r="L1616" t="s">
        <v>1287</v>
      </c>
      <c r="M1616" t="s">
        <v>1288</v>
      </c>
      <c r="N1616">
        <v>17</v>
      </c>
      <c r="O1616" t="s">
        <v>749</v>
      </c>
      <c r="P1616" t="s">
        <v>2907</v>
      </c>
    </row>
    <row r="1617" spans="1:16" x14ac:dyDescent="0.25">
      <c r="A1617" t="s">
        <v>1013</v>
      </c>
      <c r="B1617">
        <v>38</v>
      </c>
      <c r="C1617" t="s">
        <v>1283</v>
      </c>
      <c r="D1617">
        <v>17</v>
      </c>
      <c r="E1617" t="s">
        <v>1284</v>
      </c>
      <c r="F1617">
        <v>96</v>
      </c>
      <c r="G1617" t="s">
        <v>1285</v>
      </c>
      <c r="H1617" t="s">
        <v>191</v>
      </c>
      <c r="J1617" t="s">
        <v>191</v>
      </c>
      <c r="K1617" t="s">
        <v>1286</v>
      </c>
      <c r="L1617" t="s">
        <v>1287</v>
      </c>
      <c r="M1617" t="s">
        <v>1288</v>
      </c>
      <c r="N1617">
        <v>17</v>
      </c>
      <c r="O1617" t="s">
        <v>749</v>
      </c>
      <c r="P1617" t="s">
        <v>2908</v>
      </c>
    </row>
    <row r="1618" spans="1:16" x14ac:dyDescent="0.25">
      <c r="A1618" t="s">
        <v>1013</v>
      </c>
      <c r="B1618">
        <v>39</v>
      </c>
      <c r="C1618" t="s">
        <v>1283</v>
      </c>
      <c r="D1618">
        <v>17</v>
      </c>
      <c r="E1618" t="s">
        <v>1284</v>
      </c>
      <c r="F1618">
        <v>88</v>
      </c>
      <c r="G1618" t="s">
        <v>1285</v>
      </c>
      <c r="H1618" t="s">
        <v>191</v>
      </c>
      <c r="J1618" t="s">
        <v>191</v>
      </c>
      <c r="K1618" t="s">
        <v>1286</v>
      </c>
      <c r="L1618" t="s">
        <v>1287</v>
      </c>
      <c r="M1618" t="s">
        <v>1288</v>
      </c>
      <c r="N1618">
        <v>17</v>
      </c>
      <c r="O1618" t="s">
        <v>749</v>
      </c>
      <c r="P1618" t="s">
        <v>2909</v>
      </c>
    </row>
    <row r="1619" spans="1:16" x14ac:dyDescent="0.25">
      <c r="A1619" t="s">
        <v>1013</v>
      </c>
      <c r="B1619">
        <v>40</v>
      </c>
      <c r="C1619" t="s">
        <v>1283</v>
      </c>
      <c r="D1619">
        <v>17</v>
      </c>
      <c r="E1619" t="s">
        <v>1284</v>
      </c>
      <c r="F1619">
        <v>81</v>
      </c>
      <c r="G1619" t="s">
        <v>1285</v>
      </c>
      <c r="H1619" t="s">
        <v>191</v>
      </c>
      <c r="J1619" t="s">
        <v>191</v>
      </c>
      <c r="K1619" t="s">
        <v>1286</v>
      </c>
      <c r="L1619" t="s">
        <v>1287</v>
      </c>
      <c r="M1619" t="s">
        <v>1288</v>
      </c>
      <c r="N1619">
        <v>17</v>
      </c>
      <c r="O1619" t="s">
        <v>749</v>
      </c>
      <c r="P1619" t="s">
        <v>2910</v>
      </c>
    </row>
    <row r="1620" spans="1:16" x14ac:dyDescent="0.25">
      <c r="A1620" t="s">
        <v>1013</v>
      </c>
      <c r="B1620">
        <v>41</v>
      </c>
      <c r="C1620" t="s">
        <v>1283</v>
      </c>
      <c r="D1620">
        <v>17</v>
      </c>
      <c r="E1620" t="s">
        <v>1284</v>
      </c>
      <c r="F1620">
        <v>80</v>
      </c>
      <c r="G1620" t="s">
        <v>1285</v>
      </c>
      <c r="H1620" t="s">
        <v>191</v>
      </c>
      <c r="J1620" t="s">
        <v>191</v>
      </c>
      <c r="K1620" t="s">
        <v>1286</v>
      </c>
      <c r="L1620" t="s">
        <v>1287</v>
      </c>
      <c r="M1620" t="s">
        <v>1288</v>
      </c>
      <c r="N1620">
        <v>17</v>
      </c>
      <c r="O1620" t="s">
        <v>749</v>
      </c>
      <c r="P1620" t="s">
        <v>2911</v>
      </c>
    </row>
    <row r="1621" spans="1:16" x14ac:dyDescent="0.25">
      <c r="A1621" t="s">
        <v>1013</v>
      </c>
      <c r="B1621">
        <v>42</v>
      </c>
      <c r="C1621" t="s">
        <v>1283</v>
      </c>
      <c r="D1621">
        <v>17</v>
      </c>
      <c r="E1621" t="s">
        <v>1284</v>
      </c>
      <c r="F1621">
        <v>80</v>
      </c>
      <c r="G1621" t="s">
        <v>1285</v>
      </c>
      <c r="H1621" t="s">
        <v>191</v>
      </c>
      <c r="J1621" t="s">
        <v>191</v>
      </c>
      <c r="K1621" t="s">
        <v>1286</v>
      </c>
      <c r="L1621" t="s">
        <v>1287</v>
      </c>
      <c r="M1621" t="s">
        <v>1288</v>
      </c>
      <c r="N1621">
        <v>17</v>
      </c>
      <c r="O1621" t="s">
        <v>749</v>
      </c>
      <c r="P1621" t="s">
        <v>2912</v>
      </c>
    </row>
    <row r="1622" spans="1:16" x14ac:dyDescent="0.25">
      <c r="A1622" t="s">
        <v>1013</v>
      </c>
      <c r="B1622">
        <v>43</v>
      </c>
      <c r="C1622" t="s">
        <v>1283</v>
      </c>
      <c r="D1622">
        <v>17</v>
      </c>
      <c r="E1622" t="s">
        <v>1284</v>
      </c>
      <c r="F1622">
        <v>80</v>
      </c>
      <c r="G1622" t="s">
        <v>1285</v>
      </c>
      <c r="H1622" t="s">
        <v>191</v>
      </c>
      <c r="J1622" t="s">
        <v>191</v>
      </c>
      <c r="K1622" t="s">
        <v>1286</v>
      </c>
      <c r="L1622" t="s">
        <v>1287</v>
      </c>
      <c r="M1622" t="s">
        <v>1288</v>
      </c>
      <c r="N1622">
        <v>17</v>
      </c>
      <c r="O1622" t="s">
        <v>749</v>
      </c>
      <c r="P1622" t="s">
        <v>2913</v>
      </c>
    </row>
    <row r="1623" spans="1:16" x14ac:dyDescent="0.25">
      <c r="A1623" t="s">
        <v>1013</v>
      </c>
      <c r="B1623">
        <v>44</v>
      </c>
      <c r="C1623" t="s">
        <v>1283</v>
      </c>
      <c r="D1623">
        <v>17</v>
      </c>
      <c r="E1623" t="s">
        <v>1284</v>
      </c>
      <c r="F1623">
        <v>80</v>
      </c>
      <c r="G1623" t="s">
        <v>1285</v>
      </c>
      <c r="H1623" t="s">
        <v>191</v>
      </c>
      <c r="J1623" t="s">
        <v>191</v>
      </c>
      <c r="K1623" t="s">
        <v>1286</v>
      </c>
      <c r="L1623" t="s">
        <v>1287</v>
      </c>
      <c r="M1623" t="s">
        <v>1288</v>
      </c>
      <c r="N1623">
        <v>17</v>
      </c>
      <c r="O1623" t="s">
        <v>749</v>
      </c>
      <c r="P1623" t="s">
        <v>2914</v>
      </c>
    </row>
    <row r="1624" spans="1:16" x14ac:dyDescent="0.25">
      <c r="A1624" t="s">
        <v>1013</v>
      </c>
      <c r="B1624">
        <v>45</v>
      </c>
      <c r="C1624" t="s">
        <v>1283</v>
      </c>
      <c r="D1624">
        <v>17</v>
      </c>
      <c r="E1624" t="s">
        <v>1284</v>
      </c>
      <c r="F1624">
        <v>81</v>
      </c>
      <c r="G1624" t="s">
        <v>1285</v>
      </c>
      <c r="H1624" t="s">
        <v>191</v>
      </c>
      <c r="J1624" t="s">
        <v>191</v>
      </c>
      <c r="K1624" t="s">
        <v>1286</v>
      </c>
      <c r="L1624" t="s">
        <v>1287</v>
      </c>
      <c r="M1624" t="s">
        <v>1288</v>
      </c>
      <c r="N1624">
        <v>17</v>
      </c>
      <c r="O1624" t="s">
        <v>749</v>
      </c>
      <c r="P1624" t="s">
        <v>2915</v>
      </c>
    </row>
    <row r="1625" spans="1:16" x14ac:dyDescent="0.25">
      <c r="A1625" t="s">
        <v>1013</v>
      </c>
      <c r="B1625">
        <v>46</v>
      </c>
      <c r="C1625" t="s">
        <v>1283</v>
      </c>
      <c r="D1625">
        <v>17</v>
      </c>
      <c r="E1625" t="s">
        <v>1284</v>
      </c>
      <c r="F1625">
        <v>80</v>
      </c>
      <c r="G1625" t="s">
        <v>1285</v>
      </c>
      <c r="H1625" t="s">
        <v>191</v>
      </c>
      <c r="J1625" t="s">
        <v>191</v>
      </c>
      <c r="K1625" t="s">
        <v>1286</v>
      </c>
      <c r="L1625" t="s">
        <v>1287</v>
      </c>
      <c r="M1625" t="s">
        <v>1288</v>
      </c>
      <c r="N1625">
        <v>17</v>
      </c>
      <c r="O1625" t="s">
        <v>749</v>
      </c>
      <c r="P1625" t="s">
        <v>2916</v>
      </c>
    </row>
    <row r="1626" spans="1:16" x14ac:dyDescent="0.25">
      <c r="A1626" t="s">
        <v>1013</v>
      </c>
      <c r="B1626">
        <v>47</v>
      </c>
      <c r="C1626" t="s">
        <v>1283</v>
      </c>
      <c r="D1626">
        <v>17</v>
      </c>
      <c r="E1626" t="s">
        <v>1284</v>
      </c>
      <c r="F1626">
        <v>80</v>
      </c>
      <c r="G1626" t="s">
        <v>1285</v>
      </c>
      <c r="H1626" t="s">
        <v>191</v>
      </c>
      <c r="J1626" t="s">
        <v>191</v>
      </c>
      <c r="K1626" t="s">
        <v>1286</v>
      </c>
      <c r="L1626" t="s">
        <v>1287</v>
      </c>
      <c r="M1626" t="s">
        <v>1288</v>
      </c>
      <c r="N1626">
        <v>17</v>
      </c>
      <c r="O1626" t="s">
        <v>749</v>
      </c>
      <c r="P1626" t="s">
        <v>2917</v>
      </c>
    </row>
    <row r="1627" spans="1:16" x14ac:dyDescent="0.25">
      <c r="A1627" t="s">
        <v>1013</v>
      </c>
      <c r="B1627">
        <v>48</v>
      </c>
      <c r="C1627" t="s">
        <v>1283</v>
      </c>
      <c r="D1627">
        <v>17</v>
      </c>
      <c r="E1627" t="s">
        <v>1284</v>
      </c>
      <c r="F1627">
        <v>80</v>
      </c>
      <c r="G1627" t="s">
        <v>1285</v>
      </c>
      <c r="H1627" t="s">
        <v>191</v>
      </c>
      <c r="J1627" t="s">
        <v>191</v>
      </c>
      <c r="K1627" t="s">
        <v>1286</v>
      </c>
      <c r="L1627" t="s">
        <v>1287</v>
      </c>
      <c r="M1627" t="s">
        <v>1288</v>
      </c>
      <c r="N1627">
        <v>17</v>
      </c>
      <c r="O1627" t="s">
        <v>749</v>
      </c>
      <c r="P1627" t="s">
        <v>2918</v>
      </c>
    </row>
    <row r="1628" spans="1:16" x14ac:dyDescent="0.25">
      <c r="A1628" t="s">
        <v>1013</v>
      </c>
      <c r="B1628">
        <v>49</v>
      </c>
      <c r="C1628" t="s">
        <v>1283</v>
      </c>
      <c r="D1628">
        <v>17</v>
      </c>
      <c r="E1628" t="s">
        <v>1284</v>
      </c>
      <c r="F1628">
        <v>81</v>
      </c>
      <c r="G1628" t="s">
        <v>1285</v>
      </c>
      <c r="H1628" t="s">
        <v>191</v>
      </c>
      <c r="J1628" t="s">
        <v>191</v>
      </c>
      <c r="K1628" t="s">
        <v>1286</v>
      </c>
      <c r="L1628" t="s">
        <v>1287</v>
      </c>
      <c r="M1628" t="s">
        <v>1288</v>
      </c>
      <c r="N1628">
        <v>17</v>
      </c>
      <c r="O1628" t="s">
        <v>749</v>
      </c>
      <c r="P1628" t="s">
        <v>2919</v>
      </c>
    </row>
    <row r="1629" spans="1:16" x14ac:dyDescent="0.25">
      <c r="A1629" t="s">
        <v>1013</v>
      </c>
      <c r="B1629">
        <v>50</v>
      </c>
      <c r="C1629" t="s">
        <v>1283</v>
      </c>
      <c r="D1629">
        <v>17</v>
      </c>
      <c r="E1629" t="s">
        <v>1284</v>
      </c>
      <c r="F1629">
        <v>81</v>
      </c>
      <c r="G1629" t="s">
        <v>1285</v>
      </c>
      <c r="H1629" t="s">
        <v>191</v>
      </c>
      <c r="J1629" t="s">
        <v>191</v>
      </c>
      <c r="K1629" t="s">
        <v>1286</v>
      </c>
      <c r="L1629" t="s">
        <v>1287</v>
      </c>
      <c r="M1629" t="s">
        <v>1288</v>
      </c>
      <c r="N1629">
        <v>17</v>
      </c>
      <c r="O1629" t="s">
        <v>749</v>
      </c>
      <c r="P1629" t="s">
        <v>2920</v>
      </c>
    </row>
    <row r="1630" spans="1:16" x14ac:dyDescent="0.25">
      <c r="A1630" t="s">
        <v>1013</v>
      </c>
      <c r="B1630">
        <v>51</v>
      </c>
      <c r="C1630" t="s">
        <v>1283</v>
      </c>
      <c r="D1630">
        <v>17</v>
      </c>
      <c r="E1630" t="s">
        <v>1284</v>
      </c>
      <c r="F1630">
        <v>81</v>
      </c>
      <c r="G1630" t="s">
        <v>1285</v>
      </c>
      <c r="H1630" t="s">
        <v>191</v>
      </c>
      <c r="J1630" t="s">
        <v>191</v>
      </c>
      <c r="K1630" t="s">
        <v>1286</v>
      </c>
      <c r="L1630" t="s">
        <v>1287</v>
      </c>
      <c r="M1630" t="s">
        <v>1288</v>
      </c>
      <c r="N1630">
        <v>17</v>
      </c>
      <c r="O1630" t="s">
        <v>749</v>
      </c>
      <c r="P1630" t="s">
        <v>2921</v>
      </c>
    </row>
    <row r="1631" spans="1:16" x14ac:dyDescent="0.25">
      <c r="A1631" t="s">
        <v>1013</v>
      </c>
      <c r="B1631">
        <v>52</v>
      </c>
      <c r="C1631" t="s">
        <v>1283</v>
      </c>
      <c r="D1631">
        <v>17</v>
      </c>
      <c r="E1631" t="s">
        <v>1284</v>
      </c>
      <c r="F1631">
        <v>81</v>
      </c>
      <c r="G1631" t="s">
        <v>1285</v>
      </c>
      <c r="H1631" t="s">
        <v>191</v>
      </c>
      <c r="J1631" t="s">
        <v>191</v>
      </c>
      <c r="K1631" t="s">
        <v>1286</v>
      </c>
      <c r="L1631" t="s">
        <v>1287</v>
      </c>
      <c r="M1631" t="s">
        <v>1288</v>
      </c>
      <c r="N1631">
        <v>17</v>
      </c>
      <c r="O1631" t="s">
        <v>749</v>
      </c>
      <c r="P1631" t="s">
        <v>2922</v>
      </c>
    </row>
    <row r="1632" spans="1:16" x14ac:dyDescent="0.25">
      <c r="A1632" t="s">
        <v>1013</v>
      </c>
      <c r="B1632">
        <v>53</v>
      </c>
      <c r="C1632" t="s">
        <v>1283</v>
      </c>
      <c r="D1632">
        <v>17</v>
      </c>
      <c r="E1632" t="s">
        <v>1284</v>
      </c>
      <c r="F1632">
        <v>80</v>
      </c>
      <c r="G1632" t="s">
        <v>1285</v>
      </c>
      <c r="H1632" t="s">
        <v>191</v>
      </c>
      <c r="J1632" t="s">
        <v>191</v>
      </c>
      <c r="K1632" t="s">
        <v>1286</v>
      </c>
      <c r="L1632" t="s">
        <v>1287</v>
      </c>
      <c r="M1632" t="s">
        <v>1288</v>
      </c>
      <c r="N1632">
        <v>17</v>
      </c>
      <c r="O1632" t="s">
        <v>749</v>
      </c>
      <c r="P1632" t="s">
        <v>2923</v>
      </c>
    </row>
    <row r="1633" spans="1:16" x14ac:dyDescent="0.25">
      <c r="A1633" t="s">
        <v>1013</v>
      </c>
      <c r="B1633">
        <v>54</v>
      </c>
      <c r="C1633" t="s">
        <v>1283</v>
      </c>
      <c r="D1633">
        <v>17</v>
      </c>
      <c r="E1633" t="s">
        <v>1284</v>
      </c>
      <c r="F1633">
        <v>80</v>
      </c>
      <c r="G1633" t="s">
        <v>1285</v>
      </c>
      <c r="H1633" t="s">
        <v>191</v>
      </c>
      <c r="J1633" t="s">
        <v>191</v>
      </c>
      <c r="K1633" t="s">
        <v>1286</v>
      </c>
      <c r="L1633" t="s">
        <v>1287</v>
      </c>
      <c r="M1633" t="s">
        <v>1288</v>
      </c>
      <c r="N1633">
        <v>17</v>
      </c>
      <c r="O1633" t="s">
        <v>749</v>
      </c>
      <c r="P1633" t="s">
        <v>2924</v>
      </c>
    </row>
    <row r="1634" spans="1:16" x14ac:dyDescent="0.25">
      <c r="A1634" t="s">
        <v>1013</v>
      </c>
      <c r="B1634">
        <v>55</v>
      </c>
      <c r="C1634" t="s">
        <v>1283</v>
      </c>
      <c r="D1634">
        <v>17</v>
      </c>
      <c r="E1634" t="s">
        <v>1284</v>
      </c>
      <c r="F1634">
        <v>81</v>
      </c>
      <c r="G1634" t="s">
        <v>1285</v>
      </c>
      <c r="H1634" t="s">
        <v>191</v>
      </c>
      <c r="J1634" t="s">
        <v>191</v>
      </c>
      <c r="K1634" t="s">
        <v>1286</v>
      </c>
      <c r="L1634" t="s">
        <v>1287</v>
      </c>
      <c r="M1634" t="s">
        <v>1288</v>
      </c>
      <c r="N1634">
        <v>17</v>
      </c>
      <c r="O1634" t="s">
        <v>749</v>
      </c>
      <c r="P1634" t="s">
        <v>2925</v>
      </c>
    </row>
    <row r="1635" spans="1:16" x14ac:dyDescent="0.25">
      <c r="A1635" t="s">
        <v>1013</v>
      </c>
      <c r="B1635">
        <v>56</v>
      </c>
      <c r="C1635" t="s">
        <v>1283</v>
      </c>
      <c r="D1635">
        <v>17</v>
      </c>
      <c r="E1635" t="s">
        <v>1284</v>
      </c>
      <c r="F1635">
        <v>81</v>
      </c>
      <c r="G1635" t="s">
        <v>1285</v>
      </c>
      <c r="H1635" t="s">
        <v>191</v>
      </c>
      <c r="J1635" t="s">
        <v>191</v>
      </c>
      <c r="K1635" t="s">
        <v>1286</v>
      </c>
      <c r="L1635" t="s">
        <v>1287</v>
      </c>
      <c r="M1635" t="s">
        <v>1288</v>
      </c>
      <c r="N1635">
        <v>17</v>
      </c>
      <c r="O1635" t="s">
        <v>749</v>
      </c>
      <c r="P1635" t="s">
        <v>2926</v>
      </c>
    </row>
    <row r="1636" spans="1:16" x14ac:dyDescent="0.25">
      <c r="A1636" t="s">
        <v>1013</v>
      </c>
      <c r="B1636">
        <v>57</v>
      </c>
      <c r="C1636" t="s">
        <v>1283</v>
      </c>
      <c r="D1636">
        <v>17</v>
      </c>
      <c r="E1636" t="s">
        <v>1284</v>
      </c>
      <c r="F1636">
        <v>81</v>
      </c>
      <c r="G1636" t="s">
        <v>1285</v>
      </c>
      <c r="H1636" t="s">
        <v>191</v>
      </c>
      <c r="J1636" t="s">
        <v>191</v>
      </c>
      <c r="K1636" t="s">
        <v>1286</v>
      </c>
      <c r="L1636" t="s">
        <v>1287</v>
      </c>
      <c r="M1636" t="s">
        <v>1288</v>
      </c>
      <c r="N1636">
        <v>17</v>
      </c>
      <c r="O1636" t="s">
        <v>749</v>
      </c>
      <c r="P1636" t="s">
        <v>2927</v>
      </c>
    </row>
    <row r="1637" spans="1:16" x14ac:dyDescent="0.25">
      <c r="A1637" t="s">
        <v>1013</v>
      </c>
      <c r="B1637">
        <v>58</v>
      </c>
      <c r="C1637" t="s">
        <v>1283</v>
      </c>
      <c r="D1637">
        <v>17</v>
      </c>
      <c r="E1637" t="s">
        <v>1284</v>
      </c>
      <c r="F1637">
        <v>81</v>
      </c>
      <c r="G1637" t="s">
        <v>1285</v>
      </c>
      <c r="H1637" t="s">
        <v>191</v>
      </c>
      <c r="J1637" t="s">
        <v>191</v>
      </c>
      <c r="K1637" t="s">
        <v>1286</v>
      </c>
      <c r="L1637" t="s">
        <v>1287</v>
      </c>
      <c r="M1637" t="s">
        <v>1288</v>
      </c>
      <c r="N1637">
        <v>17</v>
      </c>
      <c r="O1637" t="s">
        <v>749</v>
      </c>
      <c r="P1637" t="s">
        <v>2928</v>
      </c>
    </row>
    <row r="1638" spans="1:16" x14ac:dyDescent="0.25">
      <c r="A1638" t="s">
        <v>1013</v>
      </c>
      <c r="B1638">
        <v>59</v>
      </c>
      <c r="C1638" t="s">
        <v>1283</v>
      </c>
      <c r="D1638">
        <v>17</v>
      </c>
      <c r="E1638" t="s">
        <v>1284</v>
      </c>
      <c r="F1638">
        <v>81</v>
      </c>
      <c r="G1638" t="s">
        <v>1285</v>
      </c>
      <c r="H1638" t="s">
        <v>191</v>
      </c>
      <c r="J1638" t="s">
        <v>191</v>
      </c>
      <c r="K1638" t="s">
        <v>1286</v>
      </c>
      <c r="L1638" t="s">
        <v>1287</v>
      </c>
      <c r="M1638" t="s">
        <v>1288</v>
      </c>
      <c r="N1638">
        <v>17</v>
      </c>
      <c r="O1638" t="s">
        <v>749</v>
      </c>
      <c r="P1638" t="s">
        <v>2929</v>
      </c>
    </row>
    <row r="1639" spans="1:16" x14ac:dyDescent="0.25">
      <c r="A1639" t="s">
        <v>1013</v>
      </c>
      <c r="B1639">
        <v>60</v>
      </c>
      <c r="C1639" t="s">
        <v>1283</v>
      </c>
      <c r="D1639">
        <v>17</v>
      </c>
      <c r="E1639" t="s">
        <v>1284</v>
      </c>
      <c r="F1639">
        <v>81</v>
      </c>
      <c r="G1639" t="s">
        <v>1285</v>
      </c>
      <c r="H1639" t="s">
        <v>191</v>
      </c>
      <c r="J1639" t="s">
        <v>191</v>
      </c>
      <c r="K1639" t="s">
        <v>1286</v>
      </c>
      <c r="L1639" t="s">
        <v>1287</v>
      </c>
      <c r="M1639" t="s">
        <v>1288</v>
      </c>
      <c r="N1639">
        <v>17</v>
      </c>
      <c r="O1639" t="s">
        <v>749</v>
      </c>
      <c r="P1639" t="s">
        <v>2930</v>
      </c>
    </row>
    <row r="1640" spans="1:16" x14ac:dyDescent="0.25">
      <c r="A1640" t="s">
        <v>1013</v>
      </c>
      <c r="B1640">
        <v>61</v>
      </c>
      <c r="C1640" t="s">
        <v>1283</v>
      </c>
      <c r="D1640">
        <v>17</v>
      </c>
      <c r="E1640" t="s">
        <v>1284</v>
      </c>
      <c r="F1640">
        <v>80</v>
      </c>
      <c r="G1640" t="s">
        <v>1285</v>
      </c>
      <c r="H1640" t="s">
        <v>191</v>
      </c>
      <c r="J1640" t="s">
        <v>191</v>
      </c>
      <c r="K1640" t="s">
        <v>1286</v>
      </c>
      <c r="L1640" t="s">
        <v>1287</v>
      </c>
      <c r="M1640" t="s">
        <v>1288</v>
      </c>
      <c r="N1640">
        <v>17</v>
      </c>
      <c r="O1640" t="s">
        <v>749</v>
      </c>
      <c r="P1640" t="s">
        <v>2931</v>
      </c>
    </row>
    <row r="1641" spans="1:16" x14ac:dyDescent="0.25">
      <c r="A1641" t="s">
        <v>1013</v>
      </c>
      <c r="B1641">
        <v>62</v>
      </c>
      <c r="C1641" t="s">
        <v>1283</v>
      </c>
      <c r="D1641">
        <v>17</v>
      </c>
      <c r="E1641" t="s">
        <v>1284</v>
      </c>
      <c r="F1641">
        <v>80</v>
      </c>
      <c r="G1641" t="s">
        <v>1285</v>
      </c>
      <c r="H1641" t="s">
        <v>191</v>
      </c>
      <c r="J1641" t="s">
        <v>191</v>
      </c>
      <c r="K1641" t="s">
        <v>1286</v>
      </c>
      <c r="L1641" t="s">
        <v>1287</v>
      </c>
      <c r="M1641" t="s">
        <v>1288</v>
      </c>
      <c r="N1641">
        <v>17</v>
      </c>
      <c r="O1641" t="s">
        <v>749</v>
      </c>
      <c r="P1641" t="s">
        <v>2932</v>
      </c>
    </row>
    <row r="1642" spans="1:16" x14ac:dyDescent="0.25">
      <c r="A1642" t="s">
        <v>1013</v>
      </c>
      <c r="B1642">
        <v>63</v>
      </c>
      <c r="C1642" t="s">
        <v>1283</v>
      </c>
      <c r="D1642">
        <v>17</v>
      </c>
      <c r="E1642" t="s">
        <v>1284</v>
      </c>
      <c r="F1642">
        <v>81</v>
      </c>
      <c r="G1642" t="s">
        <v>1285</v>
      </c>
      <c r="H1642" t="s">
        <v>191</v>
      </c>
      <c r="J1642" t="s">
        <v>191</v>
      </c>
      <c r="K1642" t="s">
        <v>1286</v>
      </c>
      <c r="L1642" t="s">
        <v>1287</v>
      </c>
      <c r="M1642" t="s">
        <v>1288</v>
      </c>
      <c r="N1642">
        <v>17</v>
      </c>
      <c r="O1642" t="s">
        <v>749</v>
      </c>
      <c r="P1642" t="s">
        <v>2933</v>
      </c>
    </row>
    <row r="1643" spans="1:16" x14ac:dyDescent="0.25">
      <c r="A1643" t="s">
        <v>1013</v>
      </c>
      <c r="B1643">
        <v>64</v>
      </c>
      <c r="C1643" t="s">
        <v>1283</v>
      </c>
      <c r="D1643">
        <v>17</v>
      </c>
      <c r="E1643" t="s">
        <v>1284</v>
      </c>
      <c r="F1643">
        <v>81</v>
      </c>
      <c r="G1643" t="s">
        <v>1285</v>
      </c>
      <c r="H1643" t="s">
        <v>191</v>
      </c>
      <c r="J1643" t="s">
        <v>191</v>
      </c>
      <c r="K1643" t="s">
        <v>1286</v>
      </c>
      <c r="L1643" t="s">
        <v>1287</v>
      </c>
      <c r="M1643" t="s">
        <v>1288</v>
      </c>
      <c r="N1643">
        <v>17</v>
      </c>
      <c r="O1643" t="s">
        <v>749</v>
      </c>
      <c r="P1643" t="s">
        <v>2934</v>
      </c>
    </row>
    <row r="1644" spans="1:16" x14ac:dyDescent="0.25">
      <c r="A1644" t="s">
        <v>1013</v>
      </c>
      <c r="B1644">
        <v>65</v>
      </c>
      <c r="C1644" t="s">
        <v>1283</v>
      </c>
      <c r="D1644">
        <v>17</v>
      </c>
      <c r="E1644" t="s">
        <v>1284</v>
      </c>
      <c r="F1644">
        <v>81</v>
      </c>
      <c r="G1644" t="s">
        <v>1285</v>
      </c>
      <c r="H1644" t="s">
        <v>191</v>
      </c>
      <c r="J1644" t="s">
        <v>191</v>
      </c>
      <c r="K1644" t="s">
        <v>1286</v>
      </c>
      <c r="L1644" t="s">
        <v>1287</v>
      </c>
      <c r="M1644" t="s">
        <v>1288</v>
      </c>
      <c r="N1644">
        <v>17</v>
      </c>
      <c r="O1644" t="s">
        <v>749</v>
      </c>
      <c r="P1644" t="s">
        <v>2935</v>
      </c>
    </row>
    <row r="1645" spans="1:16" x14ac:dyDescent="0.25">
      <c r="A1645" t="s">
        <v>1013</v>
      </c>
      <c r="B1645">
        <v>66</v>
      </c>
      <c r="C1645" t="s">
        <v>1283</v>
      </c>
      <c r="D1645">
        <v>17</v>
      </c>
      <c r="E1645" t="s">
        <v>1284</v>
      </c>
      <c r="F1645">
        <v>86</v>
      </c>
      <c r="G1645" t="s">
        <v>1285</v>
      </c>
      <c r="H1645" t="s">
        <v>191</v>
      </c>
      <c r="J1645" t="s">
        <v>191</v>
      </c>
      <c r="K1645" t="s">
        <v>1286</v>
      </c>
      <c r="L1645" t="s">
        <v>1287</v>
      </c>
      <c r="M1645" t="s">
        <v>1288</v>
      </c>
      <c r="N1645">
        <v>17</v>
      </c>
      <c r="O1645" t="s">
        <v>749</v>
      </c>
      <c r="P1645" t="s">
        <v>2936</v>
      </c>
    </row>
    <row r="1646" spans="1:16" x14ac:dyDescent="0.25">
      <c r="A1646" t="s">
        <v>1013</v>
      </c>
      <c r="B1646">
        <v>67</v>
      </c>
      <c r="C1646" t="s">
        <v>1283</v>
      </c>
      <c r="D1646">
        <v>17</v>
      </c>
      <c r="E1646" t="s">
        <v>1284</v>
      </c>
      <c r="F1646">
        <v>81</v>
      </c>
      <c r="G1646" t="s">
        <v>1285</v>
      </c>
      <c r="H1646" t="s">
        <v>191</v>
      </c>
      <c r="J1646" t="s">
        <v>191</v>
      </c>
      <c r="K1646" t="s">
        <v>1286</v>
      </c>
      <c r="L1646" t="s">
        <v>1287</v>
      </c>
      <c r="M1646" t="s">
        <v>1288</v>
      </c>
      <c r="N1646">
        <v>17</v>
      </c>
      <c r="O1646" t="s">
        <v>749</v>
      </c>
      <c r="P1646" t="s">
        <v>2937</v>
      </c>
    </row>
    <row r="1647" spans="1:16" x14ac:dyDescent="0.25">
      <c r="A1647" t="s">
        <v>1013</v>
      </c>
      <c r="B1647">
        <v>68</v>
      </c>
      <c r="C1647" t="s">
        <v>1283</v>
      </c>
      <c r="D1647">
        <v>17</v>
      </c>
      <c r="E1647" t="s">
        <v>1284</v>
      </c>
      <c r="F1647">
        <v>80</v>
      </c>
      <c r="G1647" t="s">
        <v>1285</v>
      </c>
      <c r="H1647" t="s">
        <v>191</v>
      </c>
      <c r="J1647" t="s">
        <v>191</v>
      </c>
      <c r="K1647" t="s">
        <v>1286</v>
      </c>
      <c r="L1647" t="s">
        <v>1287</v>
      </c>
      <c r="M1647" t="s">
        <v>1288</v>
      </c>
      <c r="N1647">
        <v>17</v>
      </c>
      <c r="O1647" t="s">
        <v>749</v>
      </c>
      <c r="P1647" t="s">
        <v>2938</v>
      </c>
    </row>
    <row r="1648" spans="1:16" x14ac:dyDescent="0.25">
      <c r="A1648" t="s">
        <v>1013</v>
      </c>
      <c r="B1648">
        <v>69</v>
      </c>
      <c r="C1648" t="s">
        <v>1283</v>
      </c>
      <c r="D1648">
        <v>17</v>
      </c>
      <c r="E1648" t="s">
        <v>1284</v>
      </c>
      <c r="F1648">
        <v>80</v>
      </c>
      <c r="G1648" t="s">
        <v>1285</v>
      </c>
      <c r="H1648" t="s">
        <v>191</v>
      </c>
      <c r="J1648" t="s">
        <v>191</v>
      </c>
      <c r="K1648" t="s">
        <v>1286</v>
      </c>
      <c r="L1648" t="s">
        <v>1287</v>
      </c>
      <c r="M1648" t="s">
        <v>1288</v>
      </c>
      <c r="N1648">
        <v>17</v>
      </c>
      <c r="O1648" t="s">
        <v>749</v>
      </c>
      <c r="P1648" t="s">
        <v>2939</v>
      </c>
    </row>
    <row r="1649" spans="1:16" x14ac:dyDescent="0.25">
      <c r="A1649" t="s">
        <v>1013</v>
      </c>
      <c r="B1649">
        <v>70</v>
      </c>
      <c r="C1649" t="s">
        <v>1283</v>
      </c>
      <c r="D1649">
        <v>17</v>
      </c>
      <c r="E1649" t="s">
        <v>1284</v>
      </c>
      <c r="F1649">
        <v>78</v>
      </c>
      <c r="G1649" t="s">
        <v>1285</v>
      </c>
      <c r="H1649" t="s">
        <v>191</v>
      </c>
      <c r="J1649" t="s">
        <v>191</v>
      </c>
      <c r="K1649" t="s">
        <v>1286</v>
      </c>
      <c r="L1649" t="s">
        <v>1287</v>
      </c>
      <c r="M1649" t="s">
        <v>1288</v>
      </c>
      <c r="N1649">
        <v>17</v>
      </c>
      <c r="O1649" t="s">
        <v>749</v>
      </c>
      <c r="P1649" t="s">
        <v>2940</v>
      </c>
    </row>
    <row r="1650" spans="1:16" x14ac:dyDescent="0.25">
      <c r="A1650" t="s">
        <v>1013</v>
      </c>
      <c r="B1650">
        <v>71</v>
      </c>
      <c r="C1650" t="s">
        <v>1283</v>
      </c>
      <c r="D1650">
        <v>17</v>
      </c>
      <c r="E1650" t="s">
        <v>1284</v>
      </c>
      <c r="F1650">
        <v>79</v>
      </c>
      <c r="G1650" t="s">
        <v>1285</v>
      </c>
      <c r="H1650" t="s">
        <v>191</v>
      </c>
      <c r="J1650" t="s">
        <v>191</v>
      </c>
      <c r="K1650" t="s">
        <v>1286</v>
      </c>
      <c r="L1650" t="s">
        <v>1287</v>
      </c>
      <c r="M1650" t="s">
        <v>1288</v>
      </c>
      <c r="N1650">
        <v>17</v>
      </c>
      <c r="O1650" t="s">
        <v>749</v>
      </c>
      <c r="P1650" t="s">
        <v>2941</v>
      </c>
    </row>
    <row r="1651" spans="1:16" x14ac:dyDescent="0.25">
      <c r="A1651" t="s">
        <v>1013</v>
      </c>
      <c r="B1651">
        <v>72</v>
      </c>
      <c r="C1651" t="s">
        <v>1283</v>
      </c>
      <c r="D1651">
        <v>17</v>
      </c>
      <c r="E1651" t="s">
        <v>1284</v>
      </c>
      <c r="F1651">
        <v>79</v>
      </c>
      <c r="G1651" t="s">
        <v>1285</v>
      </c>
      <c r="H1651" t="s">
        <v>191</v>
      </c>
      <c r="J1651" t="s">
        <v>191</v>
      </c>
      <c r="K1651" t="s">
        <v>1286</v>
      </c>
      <c r="L1651" t="s">
        <v>1287</v>
      </c>
      <c r="M1651" t="s">
        <v>1288</v>
      </c>
      <c r="N1651">
        <v>17</v>
      </c>
      <c r="O1651" t="s">
        <v>749</v>
      </c>
      <c r="P1651" t="s">
        <v>2942</v>
      </c>
    </row>
    <row r="1652" spans="1:16" x14ac:dyDescent="0.25">
      <c r="A1652" t="s">
        <v>1013</v>
      </c>
      <c r="B1652">
        <v>73</v>
      </c>
      <c r="C1652" t="s">
        <v>1283</v>
      </c>
      <c r="D1652">
        <v>17</v>
      </c>
      <c r="E1652" t="s">
        <v>1284</v>
      </c>
      <c r="F1652">
        <v>80</v>
      </c>
      <c r="G1652" t="s">
        <v>1285</v>
      </c>
      <c r="H1652" t="s">
        <v>191</v>
      </c>
      <c r="J1652" t="s">
        <v>191</v>
      </c>
      <c r="K1652" t="s">
        <v>1286</v>
      </c>
      <c r="L1652" t="s">
        <v>1287</v>
      </c>
      <c r="M1652" t="s">
        <v>1288</v>
      </c>
      <c r="N1652">
        <v>17</v>
      </c>
      <c r="O1652" t="s">
        <v>749</v>
      </c>
      <c r="P1652" t="s">
        <v>2943</v>
      </c>
    </row>
    <row r="1653" spans="1:16" x14ac:dyDescent="0.25">
      <c r="A1653" t="s">
        <v>1013</v>
      </c>
      <c r="B1653">
        <v>74</v>
      </c>
      <c r="C1653" t="s">
        <v>1283</v>
      </c>
      <c r="D1653">
        <v>17</v>
      </c>
      <c r="E1653" t="s">
        <v>1284</v>
      </c>
      <c r="F1653">
        <v>79</v>
      </c>
      <c r="G1653" t="s">
        <v>1285</v>
      </c>
      <c r="H1653" t="s">
        <v>191</v>
      </c>
      <c r="J1653" t="s">
        <v>191</v>
      </c>
      <c r="K1653" t="s">
        <v>1286</v>
      </c>
      <c r="L1653" t="s">
        <v>1287</v>
      </c>
      <c r="M1653" t="s">
        <v>1288</v>
      </c>
      <c r="N1653">
        <v>17</v>
      </c>
      <c r="O1653" t="s">
        <v>749</v>
      </c>
      <c r="P1653" t="s">
        <v>2944</v>
      </c>
    </row>
    <row r="1654" spans="1:16" x14ac:dyDescent="0.25">
      <c r="A1654" t="s">
        <v>1013</v>
      </c>
      <c r="B1654">
        <v>75</v>
      </c>
      <c r="C1654" t="s">
        <v>1283</v>
      </c>
      <c r="D1654">
        <v>17</v>
      </c>
      <c r="E1654" t="s">
        <v>1284</v>
      </c>
      <c r="F1654">
        <v>80</v>
      </c>
      <c r="G1654" t="s">
        <v>1285</v>
      </c>
      <c r="H1654" t="s">
        <v>191</v>
      </c>
      <c r="J1654" t="s">
        <v>191</v>
      </c>
      <c r="K1654" t="s">
        <v>1286</v>
      </c>
      <c r="L1654" t="s">
        <v>1287</v>
      </c>
      <c r="M1654" t="s">
        <v>1288</v>
      </c>
      <c r="N1654">
        <v>17</v>
      </c>
      <c r="O1654" t="s">
        <v>749</v>
      </c>
      <c r="P1654" t="s">
        <v>2945</v>
      </c>
    </row>
    <row r="1655" spans="1:16" x14ac:dyDescent="0.25">
      <c r="A1655" t="s">
        <v>1013</v>
      </c>
      <c r="B1655">
        <v>76</v>
      </c>
      <c r="C1655" t="s">
        <v>1283</v>
      </c>
      <c r="D1655">
        <v>17</v>
      </c>
      <c r="E1655" t="s">
        <v>1284</v>
      </c>
      <c r="F1655">
        <v>95</v>
      </c>
      <c r="G1655" t="s">
        <v>1285</v>
      </c>
      <c r="H1655" t="s">
        <v>191</v>
      </c>
      <c r="J1655" t="s">
        <v>191</v>
      </c>
      <c r="K1655" t="s">
        <v>1286</v>
      </c>
      <c r="L1655" t="s">
        <v>1287</v>
      </c>
      <c r="M1655" t="s">
        <v>1288</v>
      </c>
      <c r="N1655">
        <v>17</v>
      </c>
      <c r="O1655" t="s">
        <v>749</v>
      </c>
      <c r="P1655" t="s">
        <v>2946</v>
      </c>
    </row>
    <row r="1656" spans="1:16" x14ac:dyDescent="0.25">
      <c r="A1656" t="s">
        <v>1013</v>
      </c>
      <c r="B1656">
        <v>77</v>
      </c>
      <c r="C1656" t="s">
        <v>1283</v>
      </c>
      <c r="D1656">
        <v>17</v>
      </c>
      <c r="E1656" t="s">
        <v>1284</v>
      </c>
      <c r="F1656">
        <v>80</v>
      </c>
      <c r="G1656" t="s">
        <v>1285</v>
      </c>
      <c r="H1656" t="s">
        <v>191</v>
      </c>
      <c r="J1656" t="s">
        <v>191</v>
      </c>
      <c r="K1656" t="s">
        <v>1286</v>
      </c>
      <c r="L1656" t="s">
        <v>1287</v>
      </c>
      <c r="M1656" t="s">
        <v>1288</v>
      </c>
      <c r="N1656">
        <v>17</v>
      </c>
      <c r="O1656" t="s">
        <v>749</v>
      </c>
      <c r="P1656" t="s">
        <v>2947</v>
      </c>
    </row>
    <row r="1657" spans="1:16" x14ac:dyDescent="0.25">
      <c r="A1657" t="s">
        <v>1013</v>
      </c>
      <c r="B1657">
        <v>78</v>
      </c>
      <c r="C1657" t="s">
        <v>1283</v>
      </c>
      <c r="D1657">
        <v>17</v>
      </c>
      <c r="E1657" t="s">
        <v>1284</v>
      </c>
      <c r="F1657">
        <v>86</v>
      </c>
      <c r="G1657" t="s">
        <v>1285</v>
      </c>
      <c r="H1657" t="s">
        <v>191</v>
      </c>
      <c r="J1657" t="s">
        <v>191</v>
      </c>
      <c r="K1657" t="s">
        <v>1286</v>
      </c>
      <c r="L1657" t="s">
        <v>1287</v>
      </c>
      <c r="M1657" t="s">
        <v>1288</v>
      </c>
      <c r="N1657">
        <v>17</v>
      </c>
      <c r="O1657" t="s">
        <v>749</v>
      </c>
      <c r="P1657" t="s">
        <v>2948</v>
      </c>
    </row>
    <row r="1658" spans="1:16" x14ac:dyDescent="0.25">
      <c r="A1658" t="s">
        <v>1013</v>
      </c>
      <c r="B1658">
        <v>79</v>
      </c>
      <c r="C1658" t="s">
        <v>1283</v>
      </c>
      <c r="D1658">
        <v>17</v>
      </c>
      <c r="E1658" t="s">
        <v>1284</v>
      </c>
      <c r="F1658">
        <v>81</v>
      </c>
      <c r="G1658" t="s">
        <v>1285</v>
      </c>
      <c r="H1658" t="s">
        <v>191</v>
      </c>
      <c r="J1658" t="s">
        <v>191</v>
      </c>
      <c r="K1658" t="s">
        <v>1286</v>
      </c>
      <c r="L1658" t="s">
        <v>1287</v>
      </c>
      <c r="M1658" t="s">
        <v>1288</v>
      </c>
      <c r="N1658">
        <v>17</v>
      </c>
      <c r="O1658" t="s">
        <v>749</v>
      </c>
      <c r="P1658" t="s">
        <v>2949</v>
      </c>
    </row>
    <row r="1659" spans="1:16" x14ac:dyDescent="0.25">
      <c r="A1659" t="s">
        <v>1013</v>
      </c>
      <c r="B1659">
        <v>80</v>
      </c>
      <c r="C1659" t="s">
        <v>1283</v>
      </c>
      <c r="D1659">
        <v>17</v>
      </c>
      <c r="E1659" t="s">
        <v>1284</v>
      </c>
      <c r="F1659">
        <v>94</v>
      </c>
      <c r="G1659" t="s">
        <v>1285</v>
      </c>
      <c r="H1659" t="s">
        <v>191</v>
      </c>
      <c r="J1659" t="s">
        <v>191</v>
      </c>
      <c r="K1659" t="s">
        <v>1286</v>
      </c>
      <c r="L1659" t="s">
        <v>1287</v>
      </c>
      <c r="M1659" t="s">
        <v>1288</v>
      </c>
      <c r="N1659">
        <v>17</v>
      </c>
      <c r="O1659" t="s">
        <v>749</v>
      </c>
      <c r="P1659" t="s">
        <v>2950</v>
      </c>
    </row>
    <row r="1660" spans="1:16" x14ac:dyDescent="0.25">
      <c r="A1660" t="s">
        <v>1013</v>
      </c>
      <c r="B1660">
        <v>81</v>
      </c>
      <c r="C1660" t="s">
        <v>1283</v>
      </c>
      <c r="D1660">
        <v>17</v>
      </c>
      <c r="E1660" t="s">
        <v>1284</v>
      </c>
      <c r="F1660">
        <v>80</v>
      </c>
      <c r="G1660" t="s">
        <v>1285</v>
      </c>
      <c r="H1660" t="s">
        <v>191</v>
      </c>
      <c r="J1660" t="s">
        <v>191</v>
      </c>
      <c r="K1660" t="s">
        <v>1286</v>
      </c>
      <c r="L1660" t="s">
        <v>1287</v>
      </c>
      <c r="M1660" t="s">
        <v>1288</v>
      </c>
      <c r="N1660">
        <v>17</v>
      </c>
      <c r="O1660" t="s">
        <v>749</v>
      </c>
      <c r="P1660" t="s">
        <v>2951</v>
      </c>
    </row>
    <row r="1661" spans="1:16" x14ac:dyDescent="0.25">
      <c r="A1661" t="s">
        <v>1013</v>
      </c>
      <c r="B1661">
        <v>82</v>
      </c>
      <c r="C1661" t="s">
        <v>1283</v>
      </c>
      <c r="D1661">
        <v>16</v>
      </c>
      <c r="E1661" t="s">
        <v>1284</v>
      </c>
      <c r="F1661">
        <v>84</v>
      </c>
      <c r="G1661" t="s">
        <v>1285</v>
      </c>
      <c r="H1661" t="s">
        <v>191</v>
      </c>
      <c r="J1661" t="s">
        <v>191</v>
      </c>
      <c r="K1661" t="s">
        <v>1286</v>
      </c>
      <c r="L1661" t="s">
        <v>1287</v>
      </c>
      <c r="M1661" t="s">
        <v>1288</v>
      </c>
      <c r="N1661">
        <v>16</v>
      </c>
      <c r="O1661" t="s">
        <v>749</v>
      </c>
      <c r="P1661" t="s">
        <v>2952</v>
      </c>
    </row>
    <row r="1662" spans="1:16" x14ac:dyDescent="0.25">
      <c r="A1662" t="s">
        <v>1013</v>
      </c>
      <c r="B1662">
        <v>83</v>
      </c>
      <c r="C1662" t="s">
        <v>1283</v>
      </c>
      <c r="D1662">
        <v>16</v>
      </c>
      <c r="E1662" t="s">
        <v>1284</v>
      </c>
      <c r="F1662">
        <v>86</v>
      </c>
      <c r="G1662" t="s">
        <v>1285</v>
      </c>
      <c r="H1662" t="s">
        <v>191</v>
      </c>
      <c r="J1662" t="s">
        <v>191</v>
      </c>
      <c r="K1662" t="s">
        <v>1286</v>
      </c>
      <c r="L1662" t="s">
        <v>1287</v>
      </c>
      <c r="M1662" t="s">
        <v>1288</v>
      </c>
      <c r="N1662">
        <v>16</v>
      </c>
      <c r="O1662" t="s">
        <v>749</v>
      </c>
      <c r="P1662" t="s">
        <v>2953</v>
      </c>
    </row>
    <row r="1663" spans="1:16" x14ac:dyDescent="0.25">
      <c r="A1663" t="s">
        <v>1013</v>
      </c>
      <c r="B1663">
        <v>84</v>
      </c>
      <c r="C1663" t="s">
        <v>1283</v>
      </c>
      <c r="D1663">
        <v>16</v>
      </c>
      <c r="E1663" t="s">
        <v>1284</v>
      </c>
      <c r="F1663">
        <v>81</v>
      </c>
      <c r="G1663" t="s">
        <v>1285</v>
      </c>
      <c r="H1663" t="s">
        <v>191</v>
      </c>
      <c r="J1663" t="s">
        <v>191</v>
      </c>
      <c r="K1663" t="s">
        <v>1286</v>
      </c>
      <c r="L1663" t="s">
        <v>1287</v>
      </c>
      <c r="M1663" t="s">
        <v>1288</v>
      </c>
      <c r="N1663">
        <v>16</v>
      </c>
      <c r="O1663" t="s">
        <v>749</v>
      </c>
      <c r="P1663" t="s">
        <v>2954</v>
      </c>
    </row>
    <row r="1664" spans="1:16" x14ac:dyDescent="0.25">
      <c r="A1664" t="s">
        <v>1013</v>
      </c>
      <c r="B1664">
        <v>85</v>
      </c>
      <c r="C1664" t="s">
        <v>1283</v>
      </c>
      <c r="D1664">
        <v>16</v>
      </c>
      <c r="E1664" t="s">
        <v>1284</v>
      </c>
      <c r="F1664">
        <v>82</v>
      </c>
      <c r="G1664" t="s">
        <v>1285</v>
      </c>
      <c r="H1664" t="s">
        <v>191</v>
      </c>
      <c r="J1664" t="s">
        <v>191</v>
      </c>
      <c r="K1664" t="s">
        <v>1286</v>
      </c>
      <c r="L1664" t="s">
        <v>1287</v>
      </c>
      <c r="M1664" t="s">
        <v>1288</v>
      </c>
      <c r="N1664">
        <v>16</v>
      </c>
      <c r="O1664" t="s">
        <v>749</v>
      </c>
      <c r="P1664" t="s">
        <v>2955</v>
      </c>
    </row>
    <row r="1665" spans="1:16" x14ac:dyDescent="0.25">
      <c r="A1665" t="s">
        <v>1013</v>
      </c>
      <c r="B1665">
        <v>86</v>
      </c>
      <c r="C1665" t="s">
        <v>1283</v>
      </c>
      <c r="D1665">
        <v>16</v>
      </c>
      <c r="E1665" t="s">
        <v>1284</v>
      </c>
      <c r="F1665">
        <v>90</v>
      </c>
      <c r="G1665" t="s">
        <v>1285</v>
      </c>
      <c r="H1665" t="s">
        <v>191</v>
      </c>
      <c r="J1665" t="s">
        <v>191</v>
      </c>
      <c r="K1665" t="s">
        <v>1286</v>
      </c>
      <c r="L1665" t="s">
        <v>1287</v>
      </c>
      <c r="M1665" t="s">
        <v>1288</v>
      </c>
      <c r="N1665">
        <v>16</v>
      </c>
      <c r="O1665" t="s">
        <v>749</v>
      </c>
      <c r="P1665" t="s">
        <v>2956</v>
      </c>
    </row>
    <row r="1666" spans="1:16" x14ac:dyDescent="0.25">
      <c r="A1666" t="s">
        <v>1013</v>
      </c>
      <c r="B1666">
        <v>87</v>
      </c>
      <c r="C1666" t="s">
        <v>1283</v>
      </c>
      <c r="D1666">
        <v>16</v>
      </c>
      <c r="E1666" t="s">
        <v>1284</v>
      </c>
      <c r="F1666">
        <v>90</v>
      </c>
      <c r="G1666" t="s">
        <v>1285</v>
      </c>
      <c r="H1666" t="s">
        <v>191</v>
      </c>
      <c r="J1666" t="s">
        <v>191</v>
      </c>
      <c r="K1666" t="s">
        <v>1286</v>
      </c>
      <c r="L1666" t="s">
        <v>1287</v>
      </c>
      <c r="M1666" t="s">
        <v>1288</v>
      </c>
      <c r="N1666">
        <v>16</v>
      </c>
      <c r="O1666" t="s">
        <v>749</v>
      </c>
      <c r="P1666" t="s">
        <v>2957</v>
      </c>
    </row>
    <row r="1667" spans="1:16" x14ac:dyDescent="0.25">
      <c r="A1667" t="s">
        <v>1013</v>
      </c>
      <c r="B1667">
        <v>88</v>
      </c>
      <c r="C1667" t="s">
        <v>1283</v>
      </c>
      <c r="D1667">
        <v>16</v>
      </c>
      <c r="E1667" t="s">
        <v>1284</v>
      </c>
      <c r="F1667">
        <v>83</v>
      </c>
      <c r="G1667" t="s">
        <v>1285</v>
      </c>
      <c r="H1667" t="s">
        <v>191</v>
      </c>
      <c r="J1667" t="s">
        <v>191</v>
      </c>
      <c r="K1667" t="s">
        <v>1286</v>
      </c>
      <c r="L1667" t="s">
        <v>1287</v>
      </c>
      <c r="M1667" t="s">
        <v>1288</v>
      </c>
      <c r="N1667">
        <v>16</v>
      </c>
      <c r="O1667" t="s">
        <v>749</v>
      </c>
      <c r="P1667" t="s">
        <v>2958</v>
      </c>
    </row>
    <row r="1668" spans="1:16" x14ac:dyDescent="0.25">
      <c r="A1668" t="s">
        <v>1013</v>
      </c>
      <c r="B1668">
        <v>89</v>
      </c>
      <c r="C1668" t="s">
        <v>1283</v>
      </c>
      <c r="D1668">
        <v>16</v>
      </c>
      <c r="E1668" t="s">
        <v>1284</v>
      </c>
      <c r="F1668">
        <v>85</v>
      </c>
      <c r="G1668" t="s">
        <v>1285</v>
      </c>
      <c r="H1668" t="s">
        <v>191</v>
      </c>
      <c r="J1668" t="s">
        <v>191</v>
      </c>
      <c r="K1668" t="s">
        <v>1286</v>
      </c>
      <c r="L1668" t="s">
        <v>1287</v>
      </c>
      <c r="M1668" t="s">
        <v>1288</v>
      </c>
      <c r="N1668">
        <v>16</v>
      </c>
      <c r="O1668" t="s">
        <v>749</v>
      </c>
      <c r="P1668" t="s">
        <v>2959</v>
      </c>
    </row>
    <row r="1669" spans="1:16" x14ac:dyDescent="0.25">
      <c r="A1669" t="s">
        <v>1013</v>
      </c>
      <c r="B1669">
        <v>90</v>
      </c>
      <c r="C1669" t="s">
        <v>1283</v>
      </c>
      <c r="D1669">
        <v>16</v>
      </c>
      <c r="E1669" t="s">
        <v>1284</v>
      </c>
      <c r="F1669">
        <v>85</v>
      </c>
      <c r="G1669" t="s">
        <v>1285</v>
      </c>
      <c r="H1669" t="s">
        <v>191</v>
      </c>
      <c r="J1669" t="s">
        <v>191</v>
      </c>
      <c r="K1669" t="s">
        <v>1286</v>
      </c>
      <c r="L1669" t="s">
        <v>1287</v>
      </c>
      <c r="M1669" t="s">
        <v>1288</v>
      </c>
      <c r="N1669">
        <v>16</v>
      </c>
      <c r="O1669" t="s">
        <v>749</v>
      </c>
      <c r="P1669" t="s">
        <v>2960</v>
      </c>
    </row>
    <row r="1670" spans="1:16" x14ac:dyDescent="0.25">
      <c r="A1670" t="s">
        <v>1013</v>
      </c>
      <c r="B1670">
        <v>91</v>
      </c>
      <c r="C1670" t="s">
        <v>1283</v>
      </c>
      <c r="D1670">
        <v>16</v>
      </c>
      <c r="E1670" t="s">
        <v>1284</v>
      </c>
      <c r="F1670">
        <v>83</v>
      </c>
      <c r="G1670" t="s">
        <v>1285</v>
      </c>
      <c r="H1670" t="s">
        <v>191</v>
      </c>
      <c r="J1670" t="s">
        <v>191</v>
      </c>
      <c r="K1670" t="s">
        <v>1286</v>
      </c>
      <c r="L1670" t="s">
        <v>1287</v>
      </c>
      <c r="M1670" t="s">
        <v>1288</v>
      </c>
      <c r="N1670">
        <v>16</v>
      </c>
      <c r="O1670" t="s">
        <v>749</v>
      </c>
      <c r="P1670" t="s">
        <v>2961</v>
      </c>
    </row>
    <row r="1671" spans="1:16" x14ac:dyDescent="0.25">
      <c r="A1671" t="s">
        <v>1013</v>
      </c>
      <c r="B1671">
        <v>92</v>
      </c>
      <c r="C1671" t="s">
        <v>1283</v>
      </c>
      <c r="D1671">
        <v>16</v>
      </c>
      <c r="E1671" t="s">
        <v>1284</v>
      </c>
      <c r="F1671">
        <v>80</v>
      </c>
      <c r="G1671" t="s">
        <v>1285</v>
      </c>
      <c r="H1671" t="s">
        <v>191</v>
      </c>
      <c r="J1671" t="s">
        <v>191</v>
      </c>
      <c r="K1671" t="s">
        <v>1286</v>
      </c>
      <c r="L1671" t="s">
        <v>1287</v>
      </c>
      <c r="M1671" t="s">
        <v>1288</v>
      </c>
      <c r="N1671">
        <v>16</v>
      </c>
      <c r="O1671" t="s">
        <v>749</v>
      </c>
      <c r="P1671" t="s">
        <v>2962</v>
      </c>
    </row>
    <row r="1672" spans="1:16" x14ac:dyDescent="0.25">
      <c r="A1672" t="s">
        <v>1013</v>
      </c>
      <c r="B1672">
        <v>93</v>
      </c>
      <c r="C1672" t="s">
        <v>1283</v>
      </c>
      <c r="D1672">
        <v>16</v>
      </c>
      <c r="E1672" t="s">
        <v>1284</v>
      </c>
      <c r="F1672">
        <v>76</v>
      </c>
      <c r="G1672" t="s">
        <v>1285</v>
      </c>
      <c r="H1672" t="s">
        <v>191</v>
      </c>
      <c r="J1672" t="s">
        <v>191</v>
      </c>
      <c r="K1672" t="s">
        <v>1286</v>
      </c>
      <c r="L1672" t="s">
        <v>1287</v>
      </c>
      <c r="M1672" t="s">
        <v>1288</v>
      </c>
      <c r="N1672">
        <v>16</v>
      </c>
      <c r="O1672" t="s">
        <v>749</v>
      </c>
      <c r="P1672" t="s">
        <v>2963</v>
      </c>
    </row>
    <row r="1673" spans="1:16" x14ac:dyDescent="0.25">
      <c r="A1673" t="s">
        <v>1013</v>
      </c>
      <c r="B1673">
        <v>94</v>
      </c>
      <c r="C1673" t="s">
        <v>1283</v>
      </c>
      <c r="D1673">
        <v>16</v>
      </c>
      <c r="E1673" t="s">
        <v>1284</v>
      </c>
      <c r="F1673">
        <v>87</v>
      </c>
      <c r="G1673" t="s">
        <v>1285</v>
      </c>
      <c r="H1673" t="s">
        <v>191</v>
      </c>
      <c r="J1673" t="s">
        <v>191</v>
      </c>
      <c r="K1673" t="s">
        <v>1286</v>
      </c>
      <c r="L1673" t="s">
        <v>1287</v>
      </c>
      <c r="M1673" t="s">
        <v>1288</v>
      </c>
      <c r="N1673">
        <v>16</v>
      </c>
      <c r="O1673" t="s">
        <v>749</v>
      </c>
      <c r="P1673" t="s">
        <v>2964</v>
      </c>
    </row>
    <row r="1674" spans="1:16" x14ac:dyDescent="0.25">
      <c r="A1674" t="s">
        <v>1013</v>
      </c>
      <c r="B1674">
        <v>95</v>
      </c>
      <c r="C1674" t="s">
        <v>1283</v>
      </c>
      <c r="D1674">
        <v>16</v>
      </c>
      <c r="E1674" t="s">
        <v>1284</v>
      </c>
      <c r="F1674">
        <v>83</v>
      </c>
      <c r="G1674" t="s">
        <v>1285</v>
      </c>
      <c r="H1674" t="s">
        <v>191</v>
      </c>
      <c r="J1674" t="s">
        <v>191</v>
      </c>
      <c r="K1674" t="s">
        <v>1286</v>
      </c>
      <c r="L1674" t="s">
        <v>1287</v>
      </c>
      <c r="M1674" t="s">
        <v>1288</v>
      </c>
      <c r="N1674">
        <v>16</v>
      </c>
      <c r="O1674" t="s">
        <v>749</v>
      </c>
      <c r="P1674" t="s">
        <v>2965</v>
      </c>
    </row>
    <row r="1675" spans="1:16" x14ac:dyDescent="0.25">
      <c r="A1675" t="s">
        <v>1013</v>
      </c>
      <c r="B1675">
        <v>96</v>
      </c>
      <c r="C1675" t="s">
        <v>1283</v>
      </c>
      <c r="D1675">
        <v>16</v>
      </c>
      <c r="E1675" t="s">
        <v>1284</v>
      </c>
      <c r="F1675">
        <v>86</v>
      </c>
      <c r="G1675" t="s">
        <v>1285</v>
      </c>
      <c r="H1675" t="s">
        <v>191</v>
      </c>
      <c r="J1675" t="s">
        <v>191</v>
      </c>
      <c r="K1675" t="s">
        <v>1286</v>
      </c>
      <c r="L1675" t="s">
        <v>1287</v>
      </c>
      <c r="M1675" t="s">
        <v>1288</v>
      </c>
      <c r="N1675">
        <v>16</v>
      </c>
      <c r="O1675" t="s">
        <v>749</v>
      </c>
      <c r="P1675" t="s">
        <v>2966</v>
      </c>
    </row>
    <row r="1676" spans="1:16" x14ac:dyDescent="0.25">
      <c r="A1676" t="s">
        <v>1013</v>
      </c>
      <c r="B1676">
        <v>97</v>
      </c>
      <c r="C1676" t="s">
        <v>1283</v>
      </c>
      <c r="D1676">
        <v>16</v>
      </c>
      <c r="E1676" t="s">
        <v>1284</v>
      </c>
      <c r="F1676">
        <v>89</v>
      </c>
      <c r="G1676" t="s">
        <v>1285</v>
      </c>
      <c r="H1676" t="s">
        <v>191</v>
      </c>
      <c r="J1676" t="s">
        <v>191</v>
      </c>
      <c r="K1676" t="s">
        <v>1286</v>
      </c>
      <c r="L1676" t="s">
        <v>1287</v>
      </c>
      <c r="M1676" t="s">
        <v>1288</v>
      </c>
      <c r="N1676">
        <v>16</v>
      </c>
      <c r="O1676" t="s">
        <v>749</v>
      </c>
      <c r="P1676" t="s">
        <v>2967</v>
      </c>
    </row>
    <row r="1677" spans="1:16" x14ac:dyDescent="0.25">
      <c r="A1677" t="s">
        <v>1013</v>
      </c>
      <c r="B1677">
        <v>98</v>
      </c>
      <c r="C1677" t="s">
        <v>1283</v>
      </c>
      <c r="D1677">
        <v>16</v>
      </c>
      <c r="E1677" t="s">
        <v>1284</v>
      </c>
      <c r="F1677">
        <v>86</v>
      </c>
      <c r="G1677" t="s">
        <v>1285</v>
      </c>
      <c r="H1677" t="s">
        <v>191</v>
      </c>
      <c r="J1677" t="s">
        <v>191</v>
      </c>
      <c r="K1677" t="s">
        <v>1286</v>
      </c>
      <c r="L1677" t="s">
        <v>1287</v>
      </c>
      <c r="M1677" t="s">
        <v>1288</v>
      </c>
      <c r="N1677">
        <v>16</v>
      </c>
      <c r="O1677" t="s">
        <v>749</v>
      </c>
      <c r="P1677" t="s">
        <v>2968</v>
      </c>
    </row>
    <row r="1678" spans="1:16" x14ac:dyDescent="0.25">
      <c r="A1678" t="s">
        <v>1013</v>
      </c>
      <c r="B1678">
        <v>99</v>
      </c>
      <c r="C1678" t="s">
        <v>1283</v>
      </c>
      <c r="D1678">
        <v>16</v>
      </c>
      <c r="E1678" t="s">
        <v>1284</v>
      </c>
      <c r="F1678">
        <v>90</v>
      </c>
      <c r="G1678" t="s">
        <v>1285</v>
      </c>
      <c r="H1678" t="s">
        <v>191</v>
      </c>
      <c r="J1678" t="s">
        <v>191</v>
      </c>
      <c r="K1678" t="s">
        <v>1286</v>
      </c>
      <c r="L1678" t="s">
        <v>1287</v>
      </c>
      <c r="M1678" t="s">
        <v>1288</v>
      </c>
      <c r="N1678">
        <v>16</v>
      </c>
      <c r="O1678" t="s">
        <v>749</v>
      </c>
      <c r="P1678" t="s">
        <v>2969</v>
      </c>
    </row>
    <row r="1679" spans="1:16" x14ac:dyDescent="0.25">
      <c r="A1679" t="s">
        <v>1013</v>
      </c>
      <c r="B1679">
        <v>100</v>
      </c>
      <c r="C1679" t="s">
        <v>1283</v>
      </c>
      <c r="D1679">
        <v>16</v>
      </c>
      <c r="E1679" t="s">
        <v>1284</v>
      </c>
      <c r="F1679">
        <v>89</v>
      </c>
      <c r="G1679" t="s">
        <v>1285</v>
      </c>
      <c r="H1679" t="s">
        <v>191</v>
      </c>
      <c r="J1679" t="s">
        <v>191</v>
      </c>
      <c r="K1679" t="s">
        <v>1286</v>
      </c>
      <c r="L1679" t="s">
        <v>1287</v>
      </c>
      <c r="M1679" t="s">
        <v>1288</v>
      </c>
      <c r="N1679">
        <v>16</v>
      </c>
      <c r="O1679" t="s">
        <v>749</v>
      </c>
      <c r="P1679" t="s">
        <v>2970</v>
      </c>
    </row>
    <row r="1680" spans="1:16" x14ac:dyDescent="0.25">
      <c r="A1680" t="s">
        <v>1013</v>
      </c>
      <c r="B1680">
        <v>101</v>
      </c>
      <c r="C1680" t="s">
        <v>1283</v>
      </c>
      <c r="D1680">
        <v>16</v>
      </c>
      <c r="E1680" t="s">
        <v>1284</v>
      </c>
      <c r="F1680">
        <v>88</v>
      </c>
      <c r="G1680" t="s">
        <v>1285</v>
      </c>
      <c r="H1680" t="s">
        <v>191</v>
      </c>
      <c r="J1680" t="s">
        <v>191</v>
      </c>
      <c r="K1680" t="s">
        <v>1286</v>
      </c>
      <c r="L1680" t="s">
        <v>1287</v>
      </c>
      <c r="M1680" t="s">
        <v>1288</v>
      </c>
      <c r="N1680">
        <v>16</v>
      </c>
      <c r="O1680" t="s">
        <v>749</v>
      </c>
      <c r="P1680" t="s">
        <v>2971</v>
      </c>
    </row>
    <row r="1681" spans="1:16" x14ac:dyDescent="0.25">
      <c r="A1681" t="s">
        <v>1013</v>
      </c>
      <c r="B1681">
        <v>102</v>
      </c>
      <c r="C1681" t="s">
        <v>1283</v>
      </c>
      <c r="D1681">
        <v>16</v>
      </c>
      <c r="E1681" t="s">
        <v>1284</v>
      </c>
      <c r="F1681">
        <v>74</v>
      </c>
      <c r="G1681" t="s">
        <v>1285</v>
      </c>
      <c r="H1681" t="s">
        <v>191</v>
      </c>
      <c r="J1681" t="s">
        <v>191</v>
      </c>
      <c r="K1681" t="s">
        <v>1286</v>
      </c>
      <c r="L1681" t="s">
        <v>1287</v>
      </c>
      <c r="M1681" t="s">
        <v>1288</v>
      </c>
      <c r="N1681">
        <v>16</v>
      </c>
      <c r="O1681" t="s">
        <v>749</v>
      </c>
      <c r="P1681" t="s">
        <v>2972</v>
      </c>
    </row>
    <row r="1682" spans="1:16" x14ac:dyDescent="0.25">
      <c r="A1682" t="s">
        <v>1013</v>
      </c>
      <c r="B1682">
        <v>103</v>
      </c>
      <c r="C1682" t="s">
        <v>1283</v>
      </c>
      <c r="D1682">
        <v>16</v>
      </c>
      <c r="E1682" t="s">
        <v>1284</v>
      </c>
      <c r="F1682">
        <v>84</v>
      </c>
      <c r="G1682" t="s">
        <v>1285</v>
      </c>
      <c r="H1682" t="s">
        <v>191</v>
      </c>
      <c r="J1682" t="s">
        <v>191</v>
      </c>
      <c r="K1682" t="s">
        <v>1286</v>
      </c>
      <c r="L1682" t="s">
        <v>1287</v>
      </c>
      <c r="M1682" t="s">
        <v>1288</v>
      </c>
      <c r="N1682">
        <v>16</v>
      </c>
      <c r="O1682" t="s">
        <v>749</v>
      </c>
      <c r="P1682" t="s">
        <v>2973</v>
      </c>
    </row>
    <row r="1683" spans="1:16" x14ac:dyDescent="0.25">
      <c r="A1683" t="s">
        <v>1013</v>
      </c>
      <c r="B1683">
        <v>104</v>
      </c>
      <c r="C1683" t="s">
        <v>1283</v>
      </c>
      <c r="D1683">
        <v>16</v>
      </c>
      <c r="E1683" t="s">
        <v>1284</v>
      </c>
      <c r="F1683">
        <v>88</v>
      </c>
      <c r="G1683" t="s">
        <v>1285</v>
      </c>
      <c r="H1683" t="s">
        <v>191</v>
      </c>
      <c r="J1683" t="s">
        <v>191</v>
      </c>
      <c r="K1683" t="s">
        <v>1286</v>
      </c>
      <c r="L1683" t="s">
        <v>1287</v>
      </c>
      <c r="M1683" t="s">
        <v>1288</v>
      </c>
      <c r="N1683">
        <v>16</v>
      </c>
      <c r="O1683" t="s">
        <v>749</v>
      </c>
      <c r="P1683" t="s">
        <v>2974</v>
      </c>
    </row>
    <row r="1684" spans="1:16" x14ac:dyDescent="0.25">
      <c r="A1684" t="s">
        <v>1013</v>
      </c>
      <c r="B1684">
        <v>105</v>
      </c>
      <c r="C1684" t="s">
        <v>1283</v>
      </c>
      <c r="D1684">
        <v>16</v>
      </c>
      <c r="E1684" t="s">
        <v>1284</v>
      </c>
      <c r="F1684">
        <v>83</v>
      </c>
      <c r="G1684" t="s">
        <v>1285</v>
      </c>
      <c r="H1684" t="s">
        <v>191</v>
      </c>
      <c r="J1684" t="s">
        <v>191</v>
      </c>
      <c r="K1684" t="s">
        <v>1286</v>
      </c>
      <c r="L1684" t="s">
        <v>1287</v>
      </c>
      <c r="M1684" t="s">
        <v>1288</v>
      </c>
      <c r="N1684">
        <v>16</v>
      </c>
      <c r="O1684" t="s">
        <v>749</v>
      </c>
      <c r="P1684" t="s">
        <v>2975</v>
      </c>
    </row>
    <row r="1685" spans="1:16" x14ac:dyDescent="0.25">
      <c r="A1685" t="s">
        <v>1013</v>
      </c>
      <c r="B1685">
        <v>106</v>
      </c>
      <c r="C1685" t="s">
        <v>1283</v>
      </c>
      <c r="D1685">
        <v>16</v>
      </c>
      <c r="E1685" t="s">
        <v>1284</v>
      </c>
      <c r="F1685">
        <v>78</v>
      </c>
      <c r="G1685" t="s">
        <v>1285</v>
      </c>
      <c r="H1685" t="s">
        <v>191</v>
      </c>
      <c r="J1685" t="s">
        <v>191</v>
      </c>
      <c r="K1685" t="s">
        <v>1286</v>
      </c>
      <c r="L1685" t="s">
        <v>1287</v>
      </c>
      <c r="M1685" t="s">
        <v>1288</v>
      </c>
      <c r="N1685">
        <v>16</v>
      </c>
      <c r="O1685" t="s">
        <v>749</v>
      </c>
      <c r="P1685" t="s">
        <v>2976</v>
      </c>
    </row>
    <row r="1686" spans="1:16" x14ac:dyDescent="0.25">
      <c r="A1686" t="s">
        <v>1013</v>
      </c>
      <c r="B1686">
        <v>107</v>
      </c>
      <c r="C1686" t="s">
        <v>1283</v>
      </c>
      <c r="D1686">
        <v>16</v>
      </c>
      <c r="E1686" t="s">
        <v>1284</v>
      </c>
      <c r="F1686">
        <v>86</v>
      </c>
      <c r="G1686" t="s">
        <v>1285</v>
      </c>
      <c r="H1686" t="s">
        <v>191</v>
      </c>
      <c r="J1686" t="s">
        <v>191</v>
      </c>
      <c r="K1686" t="s">
        <v>1286</v>
      </c>
      <c r="L1686" t="s">
        <v>1287</v>
      </c>
      <c r="M1686" t="s">
        <v>1288</v>
      </c>
      <c r="N1686">
        <v>16</v>
      </c>
      <c r="O1686" t="s">
        <v>749</v>
      </c>
      <c r="P1686" t="s">
        <v>2977</v>
      </c>
    </row>
    <row r="1687" spans="1:16" x14ac:dyDescent="0.25">
      <c r="A1687" t="s">
        <v>1013</v>
      </c>
      <c r="B1687">
        <v>108</v>
      </c>
      <c r="C1687" t="s">
        <v>1283</v>
      </c>
      <c r="D1687">
        <v>16</v>
      </c>
      <c r="E1687" t="s">
        <v>1284</v>
      </c>
      <c r="F1687">
        <v>79</v>
      </c>
      <c r="G1687" t="s">
        <v>1285</v>
      </c>
      <c r="H1687" t="s">
        <v>191</v>
      </c>
      <c r="J1687" t="s">
        <v>191</v>
      </c>
      <c r="K1687" t="s">
        <v>1286</v>
      </c>
      <c r="L1687" t="s">
        <v>1287</v>
      </c>
      <c r="M1687" t="s">
        <v>1288</v>
      </c>
      <c r="N1687">
        <v>16</v>
      </c>
      <c r="O1687" t="s">
        <v>749</v>
      </c>
      <c r="P1687" t="s">
        <v>2978</v>
      </c>
    </row>
    <row r="1688" spans="1:16" x14ac:dyDescent="0.25">
      <c r="A1688" t="s">
        <v>1013</v>
      </c>
      <c r="B1688">
        <v>109</v>
      </c>
      <c r="C1688" t="s">
        <v>1283</v>
      </c>
      <c r="D1688">
        <v>16</v>
      </c>
      <c r="E1688" t="s">
        <v>1284</v>
      </c>
      <c r="F1688">
        <v>76</v>
      </c>
      <c r="G1688" t="s">
        <v>1285</v>
      </c>
      <c r="H1688" t="s">
        <v>191</v>
      </c>
      <c r="J1688" t="s">
        <v>191</v>
      </c>
      <c r="K1688" t="s">
        <v>1286</v>
      </c>
      <c r="L1688" t="s">
        <v>1287</v>
      </c>
      <c r="M1688" t="s">
        <v>1288</v>
      </c>
      <c r="N1688">
        <v>16</v>
      </c>
      <c r="O1688" t="s">
        <v>749</v>
      </c>
      <c r="P1688" t="s">
        <v>2979</v>
      </c>
    </row>
    <row r="1689" spans="1:16" x14ac:dyDescent="0.25">
      <c r="A1689" t="s">
        <v>1013</v>
      </c>
      <c r="B1689">
        <v>110</v>
      </c>
      <c r="C1689" t="s">
        <v>1283</v>
      </c>
      <c r="D1689">
        <v>16</v>
      </c>
      <c r="E1689" t="s">
        <v>1284</v>
      </c>
      <c r="F1689">
        <v>75</v>
      </c>
      <c r="G1689" t="s">
        <v>1285</v>
      </c>
      <c r="H1689" t="s">
        <v>191</v>
      </c>
      <c r="J1689" t="s">
        <v>191</v>
      </c>
      <c r="K1689" t="s">
        <v>1286</v>
      </c>
      <c r="L1689" t="s">
        <v>1287</v>
      </c>
      <c r="M1689" t="s">
        <v>1288</v>
      </c>
      <c r="N1689">
        <v>16</v>
      </c>
      <c r="O1689" t="s">
        <v>749</v>
      </c>
      <c r="P1689" t="s">
        <v>2980</v>
      </c>
    </row>
    <row r="1690" spans="1:16" x14ac:dyDescent="0.25">
      <c r="A1690" t="s">
        <v>1013</v>
      </c>
      <c r="B1690">
        <v>111</v>
      </c>
      <c r="C1690" t="s">
        <v>1283</v>
      </c>
      <c r="D1690">
        <v>16</v>
      </c>
      <c r="E1690" t="s">
        <v>1284</v>
      </c>
      <c r="F1690">
        <v>81</v>
      </c>
      <c r="G1690" t="s">
        <v>1285</v>
      </c>
      <c r="H1690" t="s">
        <v>191</v>
      </c>
      <c r="J1690" t="s">
        <v>191</v>
      </c>
      <c r="K1690" t="s">
        <v>1286</v>
      </c>
      <c r="L1690" t="s">
        <v>1287</v>
      </c>
      <c r="M1690" t="s">
        <v>1288</v>
      </c>
      <c r="N1690">
        <v>16</v>
      </c>
      <c r="O1690" t="s">
        <v>749</v>
      </c>
      <c r="P1690" t="s">
        <v>2981</v>
      </c>
    </row>
    <row r="1691" spans="1:16" x14ac:dyDescent="0.25">
      <c r="A1691" t="s">
        <v>1013</v>
      </c>
      <c r="B1691">
        <v>112</v>
      </c>
      <c r="C1691" t="s">
        <v>1283</v>
      </c>
      <c r="D1691">
        <v>16</v>
      </c>
      <c r="E1691" t="s">
        <v>1284</v>
      </c>
      <c r="F1691">
        <v>84</v>
      </c>
      <c r="G1691" t="s">
        <v>1285</v>
      </c>
      <c r="H1691" t="s">
        <v>191</v>
      </c>
      <c r="J1691" t="s">
        <v>191</v>
      </c>
      <c r="K1691" t="s">
        <v>1286</v>
      </c>
      <c r="L1691" t="s">
        <v>1287</v>
      </c>
      <c r="M1691" t="s">
        <v>1288</v>
      </c>
      <c r="N1691">
        <v>16</v>
      </c>
      <c r="O1691" t="s">
        <v>749</v>
      </c>
      <c r="P1691" t="s">
        <v>2982</v>
      </c>
    </row>
    <row r="1692" spans="1:16" x14ac:dyDescent="0.25">
      <c r="A1692" t="s">
        <v>1013</v>
      </c>
      <c r="B1692">
        <v>113</v>
      </c>
      <c r="C1692" t="s">
        <v>1283</v>
      </c>
      <c r="D1692">
        <v>16</v>
      </c>
      <c r="E1692" t="s">
        <v>1284</v>
      </c>
      <c r="F1692">
        <v>82</v>
      </c>
      <c r="G1692" t="s">
        <v>1285</v>
      </c>
      <c r="H1692" t="s">
        <v>191</v>
      </c>
      <c r="J1692" t="s">
        <v>191</v>
      </c>
      <c r="K1692" t="s">
        <v>1286</v>
      </c>
      <c r="L1692" t="s">
        <v>1287</v>
      </c>
      <c r="M1692" t="s">
        <v>1288</v>
      </c>
      <c r="N1692">
        <v>16</v>
      </c>
      <c r="O1692" t="s">
        <v>749</v>
      </c>
      <c r="P1692" t="s">
        <v>2983</v>
      </c>
    </row>
    <row r="1693" spans="1:16" x14ac:dyDescent="0.25">
      <c r="A1693" t="s">
        <v>1013</v>
      </c>
      <c r="B1693">
        <v>114</v>
      </c>
      <c r="C1693" t="s">
        <v>1283</v>
      </c>
      <c r="D1693">
        <v>16</v>
      </c>
      <c r="E1693" t="s">
        <v>1284</v>
      </c>
      <c r="F1693">
        <v>84</v>
      </c>
      <c r="G1693" t="s">
        <v>1285</v>
      </c>
      <c r="H1693" t="s">
        <v>191</v>
      </c>
      <c r="J1693" t="s">
        <v>191</v>
      </c>
      <c r="K1693" t="s">
        <v>1286</v>
      </c>
      <c r="L1693" t="s">
        <v>1287</v>
      </c>
      <c r="M1693" t="s">
        <v>1288</v>
      </c>
      <c r="N1693">
        <v>16</v>
      </c>
      <c r="O1693" t="s">
        <v>749</v>
      </c>
      <c r="P1693" t="s">
        <v>2984</v>
      </c>
    </row>
    <row r="1694" spans="1:16" x14ac:dyDescent="0.25">
      <c r="A1694" t="s">
        <v>1013</v>
      </c>
      <c r="B1694">
        <v>115</v>
      </c>
      <c r="C1694" t="s">
        <v>1283</v>
      </c>
      <c r="D1694">
        <v>16</v>
      </c>
      <c r="E1694" t="s">
        <v>1284</v>
      </c>
      <c r="F1694">
        <v>88</v>
      </c>
      <c r="G1694" t="s">
        <v>1285</v>
      </c>
      <c r="H1694" t="s">
        <v>191</v>
      </c>
      <c r="J1694" t="s">
        <v>191</v>
      </c>
      <c r="K1694" t="s">
        <v>1286</v>
      </c>
      <c r="L1694" t="s">
        <v>1287</v>
      </c>
      <c r="M1694" t="s">
        <v>1288</v>
      </c>
      <c r="N1694">
        <v>16</v>
      </c>
      <c r="O1694" t="s">
        <v>749</v>
      </c>
      <c r="P1694" t="s">
        <v>2985</v>
      </c>
    </row>
    <row r="1695" spans="1:16" x14ac:dyDescent="0.25">
      <c r="A1695" t="s">
        <v>1013</v>
      </c>
      <c r="B1695">
        <v>116</v>
      </c>
      <c r="C1695" t="s">
        <v>1283</v>
      </c>
      <c r="D1695">
        <v>16</v>
      </c>
      <c r="E1695" t="s">
        <v>1284</v>
      </c>
      <c r="F1695">
        <v>88</v>
      </c>
      <c r="G1695" t="s">
        <v>1285</v>
      </c>
      <c r="H1695" t="s">
        <v>191</v>
      </c>
      <c r="J1695" t="s">
        <v>191</v>
      </c>
      <c r="K1695" t="s">
        <v>1286</v>
      </c>
      <c r="L1695" t="s">
        <v>1287</v>
      </c>
      <c r="M1695" t="s">
        <v>1288</v>
      </c>
      <c r="N1695">
        <v>16</v>
      </c>
      <c r="O1695" t="s">
        <v>749</v>
      </c>
      <c r="P1695" t="s">
        <v>2986</v>
      </c>
    </row>
    <row r="1696" spans="1:16" x14ac:dyDescent="0.25">
      <c r="A1696" t="s">
        <v>1013</v>
      </c>
      <c r="B1696">
        <v>117</v>
      </c>
      <c r="C1696" t="s">
        <v>1283</v>
      </c>
      <c r="D1696">
        <v>16</v>
      </c>
      <c r="E1696" t="s">
        <v>1284</v>
      </c>
      <c r="F1696">
        <v>88</v>
      </c>
      <c r="G1696" t="s">
        <v>1285</v>
      </c>
      <c r="H1696" t="s">
        <v>191</v>
      </c>
      <c r="J1696" t="s">
        <v>191</v>
      </c>
      <c r="K1696" t="s">
        <v>1286</v>
      </c>
      <c r="L1696" t="s">
        <v>1287</v>
      </c>
      <c r="M1696" t="s">
        <v>1288</v>
      </c>
      <c r="N1696">
        <v>16</v>
      </c>
      <c r="O1696" t="s">
        <v>749</v>
      </c>
      <c r="P1696" t="s">
        <v>2987</v>
      </c>
    </row>
    <row r="1697" spans="1:16" x14ac:dyDescent="0.25">
      <c r="A1697" t="s">
        <v>1013</v>
      </c>
      <c r="B1697">
        <v>118</v>
      </c>
      <c r="C1697" t="s">
        <v>1283</v>
      </c>
      <c r="D1697">
        <v>16</v>
      </c>
      <c r="E1697" t="s">
        <v>1284</v>
      </c>
      <c r="F1697">
        <v>83</v>
      </c>
      <c r="G1697" t="s">
        <v>1285</v>
      </c>
      <c r="H1697" t="s">
        <v>191</v>
      </c>
      <c r="J1697" t="s">
        <v>191</v>
      </c>
      <c r="K1697" t="s">
        <v>1286</v>
      </c>
      <c r="L1697" t="s">
        <v>1287</v>
      </c>
      <c r="M1697" t="s">
        <v>1288</v>
      </c>
      <c r="N1697">
        <v>16</v>
      </c>
      <c r="O1697" t="s">
        <v>749</v>
      </c>
      <c r="P1697" t="s">
        <v>2988</v>
      </c>
    </row>
    <row r="1698" spans="1:16" x14ac:dyDescent="0.25">
      <c r="A1698" t="s">
        <v>1013</v>
      </c>
      <c r="B1698">
        <v>119</v>
      </c>
      <c r="C1698" t="s">
        <v>1283</v>
      </c>
      <c r="D1698">
        <v>16</v>
      </c>
      <c r="E1698" t="s">
        <v>1284</v>
      </c>
      <c r="F1698">
        <v>79</v>
      </c>
      <c r="G1698" t="s">
        <v>1285</v>
      </c>
      <c r="H1698" t="s">
        <v>191</v>
      </c>
      <c r="J1698" t="s">
        <v>191</v>
      </c>
      <c r="K1698" t="s">
        <v>1286</v>
      </c>
      <c r="L1698" t="s">
        <v>1287</v>
      </c>
      <c r="M1698" t="s">
        <v>1288</v>
      </c>
      <c r="N1698">
        <v>16</v>
      </c>
      <c r="O1698" t="s">
        <v>749</v>
      </c>
      <c r="P1698" t="s">
        <v>2989</v>
      </c>
    </row>
    <row r="1699" spans="1:16" x14ac:dyDescent="0.25">
      <c r="A1699" t="s">
        <v>1013</v>
      </c>
      <c r="B1699">
        <v>120</v>
      </c>
      <c r="C1699" t="s">
        <v>1283</v>
      </c>
      <c r="D1699">
        <v>16</v>
      </c>
      <c r="E1699" t="s">
        <v>1284</v>
      </c>
      <c r="F1699">
        <v>88</v>
      </c>
      <c r="G1699" t="s">
        <v>1285</v>
      </c>
      <c r="H1699" t="s">
        <v>191</v>
      </c>
      <c r="J1699" t="s">
        <v>191</v>
      </c>
      <c r="K1699" t="s">
        <v>1286</v>
      </c>
      <c r="L1699" t="s">
        <v>1287</v>
      </c>
      <c r="M1699" t="s">
        <v>1288</v>
      </c>
      <c r="N1699">
        <v>16</v>
      </c>
      <c r="O1699" t="s">
        <v>749</v>
      </c>
      <c r="P1699" t="s">
        <v>2990</v>
      </c>
    </row>
    <row r="1700" spans="1:16" x14ac:dyDescent="0.25">
      <c r="A1700" t="s">
        <v>1013</v>
      </c>
      <c r="B1700">
        <v>121</v>
      </c>
      <c r="C1700" t="s">
        <v>1283</v>
      </c>
      <c r="D1700">
        <v>16</v>
      </c>
      <c r="E1700" t="s">
        <v>1284</v>
      </c>
      <c r="F1700">
        <v>87</v>
      </c>
      <c r="G1700" t="s">
        <v>1285</v>
      </c>
      <c r="H1700" t="s">
        <v>191</v>
      </c>
      <c r="J1700" t="s">
        <v>191</v>
      </c>
      <c r="K1700" t="s">
        <v>1286</v>
      </c>
      <c r="L1700" t="s">
        <v>1287</v>
      </c>
      <c r="M1700" t="s">
        <v>1288</v>
      </c>
      <c r="N1700">
        <v>16</v>
      </c>
      <c r="O1700" t="s">
        <v>749</v>
      </c>
      <c r="P1700" t="s">
        <v>2991</v>
      </c>
    </row>
    <row r="1701" spans="1:16" x14ac:dyDescent="0.25">
      <c r="A1701" t="s">
        <v>1013</v>
      </c>
      <c r="B1701">
        <v>122</v>
      </c>
      <c r="C1701" t="s">
        <v>1283</v>
      </c>
      <c r="D1701">
        <v>16</v>
      </c>
      <c r="E1701" t="s">
        <v>1284</v>
      </c>
      <c r="F1701">
        <v>85</v>
      </c>
      <c r="G1701" t="s">
        <v>1285</v>
      </c>
      <c r="H1701" t="s">
        <v>191</v>
      </c>
      <c r="J1701" t="s">
        <v>191</v>
      </c>
      <c r="K1701" t="s">
        <v>1286</v>
      </c>
      <c r="L1701" t="s">
        <v>1287</v>
      </c>
      <c r="M1701" t="s">
        <v>1288</v>
      </c>
      <c r="N1701">
        <v>16</v>
      </c>
      <c r="O1701" t="s">
        <v>749</v>
      </c>
      <c r="P1701" t="s">
        <v>2992</v>
      </c>
    </row>
    <row r="1702" spans="1:16" x14ac:dyDescent="0.25">
      <c r="A1702" t="s">
        <v>1013</v>
      </c>
      <c r="B1702">
        <v>123</v>
      </c>
      <c r="C1702" t="s">
        <v>1283</v>
      </c>
      <c r="D1702">
        <v>16</v>
      </c>
      <c r="E1702" t="s">
        <v>1284</v>
      </c>
      <c r="F1702">
        <v>86</v>
      </c>
      <c r="G1702" t="s">
        <v>1285</v>
      </c>
      <c r="H1702" t="s">
        <v>191</v>
      </c>
      <c r="J1702" t="s">
        <v>191</v>
      </c>
      <c r="K1702" t="s">
        <v>1286</v>
      </c>
      <c r="L1702" t="s">
        <v>1287</v>
      </c>
      <c r="M1702" t="s">
        <v>1288</v>
      </c>
      <c r="N1702">
        <v>16</v>
      </c>
      <c r="O1702" t="s">
        <v>749</v>
      </c>
      <c r="P1702" t="s">
        <v>2993</v>
      </c>
    </row>
    <row r="1703" spans="1:16" x14ac:dyDescent="0.25">
      <c r="A1703" t="s">
        <v>1013</v>
      </c>
      <c r="B1703">
        <v>124</v>
      </c>
      <c r="C1703" t="s">
        <v>1283</v>
      </c>
      <c r="D1703">
        <v>16</v>
      </c>
      <c r="E1703" t="s">
        <v>1284</v>
      </c>
      <c r="F1703">
        <v>90</v>
      </c>
      <c r="G1703" t="s">
        <v>1285</v>
      </c>
      <c r="H1703" t="s">
        <v>191</v>
      </c>
      <c r="J1703" t="s">
        <v>191</v>
      </c>
      <c r="K1703" t="s">
        <v>1286</v>
      </c>
      <c r="L1703" t="s">
        <v>1287</v>
      </c>
      <c r="M1703" t="s">
        <v>1288</v>
      </c>
      <c r="N1703">
        <v>16</v>
      </c>
      <c r="O1703" t="s">
        <v>749</v>
      </c>
      <c r="P1703" t="s">
        <v>2994</v>
      </c>
    </row>
    <row r="1704" spans="1:16" x14ac:dyDescent="0.25">
      <c r="A1704" t="s">
        <v>1013</v>
      </c>
      <c r="B1704">
        <v>125</v>
      </c>
      <c r="C1704" t="s">
        <v>1283</v>
      </c>
      <c r="D1704">
        <v>16</v>
      </c>
      <c r="E1704" t="s">
        <v>1284</v>
      </c>
      <c r="F1704">
        <v>85</v>
      </c>
      <c r="G1704" t="s">
        <v>1285</v>
      </c>
      <c r="H1704" t="s">
        <v>191</v>
      </c>
      <c r="J1704" t="s">
        <v>191</v>
      </c>
      <c r="K1704" t="s">
        <v>1286</v>
      </c>
      <c r="L1704" t="s">
        <v>1287</v>
      </c>
      <c r="M1704" t="s">
        <v>1288</v>
      </c>
      <c r="N1704">
        <v>16</v>
      </c>
      <c r="O1704" t="s">
        <v>749</v>
      </c>
      <c r="P1704" t="s">
        <v>2995</v>
      </c>
    </row>
    <row r="1705" spans="1:16" x14ac:dyDescent="0.25">
      <c r="A1705" t="s">
        <v>1013</v>
      </c>
      <c r="B1705">
        <v>126</v>
      </c>
      <c r="C1705" t="s">
        <v>1283</v>
      </c>
      <c r="D1705">
        <v>16</v>
      </c>
      <c r="E1705" t="s">
        <v>1284</v>
      </c>
      <c r="F1705">
        <v>85</v>
      </c>
      <c r="G1705" t="s">
        <v>1285</v>
      </c>
      <c r="H1705" t="s">
        <v>191</v>
      </c>
      <c r="J1705" t="s">
        <v>191</v>
      </c>
      <c r="K1705" t="s">
        <v>1286</v>
      </c>
      <c r="L1705" t="s">
        <v>1287</v>
      </c>
      <c r="M1705" t="s">
        <v>1288</v>
      </c>
      <c r="N1705">
        <v>16</v>
      </c>
      <c r="O1705" t="s">
        <v>749</v>
      </c>
      <c r="P1705" t="s">
        <v>2996</v>
      </c>
    </row>
    <row r="1706" spans="1:16" x14ac:dyDescent="0.25">
      <c r="A1706" t="s">
        <v>1013</v>
      </c>
      <c r="B1706">
        <v>127</v>
      </c>
      <c r="C1706" t="s">
        <v>1283</v>
      </c>
      <c r="D1706">
        <v>16</v>
      </c>
      <c r="E1706" t="s">
        <v>1284</v>
      </c>
      <c r="F1706">
        <v>77</v>
      </c>
      <c r="G1706" t="s">
        <v>1285</v>
      </c>
      <c r="H1706" t="s">
        <v>191</v>
      </c>
      <c r="J1706" t="s">
        <v>191</v>
      </c>
      <c r="K1706" t="s">
        <v>1286</v>
      </c>
      <c r="L1706" t="s">
        <v>1287</v>
      </c>
      <c r="M1706" t="s">
        <v>1288</v>
      </c>
      <c r="N1706">
        <v>16</v>
      </c>
      <c r="O1706" t="s">
        <v>749</v>
      </c>
      <c r="P1706" t="s">
        <v>2997</v>
      </c>
    </row>
    <row r="1707" spans="1:16" x14ac:dyDescent="0.25">
      <c r="A1707" t="s">
        <v>1013</v>
      </c>
      <c r="B1707">
        <v>128</v>
      </c>
      <c r="C1707" t="s">
        <v>1283</v>
      </c>
      <c r="D1707">
        <v>16</v>
      </c>
      <c r="E1707" t="s">
        <v>1284</v>
      </c>
      <c r="F1707">
        <v>83</v>
      </c>
      <c r="G1707" t="s">
        <v>1285</v>
      </c>
      <c r="H1707" t="s">
        <v>191</v>
      </c>
      <c r="J1707" t="s">
        <v>191</v>
      </c>
      <c r="K1707" t="s">
        <v>1286</v>
      </c>
      <c r="L1707" t="s">
        <v>1287</v>
      </c>
      <c r="M1707" t="s">
        <v>1288</v>
      </c>
      <c r="N1707">
        <v>16</v>
      </c>
      <c r="O1707" t="s">
        <v>749</v>
      </c>
      <c r="P1707" t="s">
        <v>2998</v>
      </c>
    </row>
    <row r="1708" spans="1:16" x14ac:dyDescent="0.25">
      <c r="A1708" t="s">
        <v>1013</v>
      </c>
      <c r="B1708">
        <v>129</v>
      </c>
      <c r="C1708" t="s">
        <v>1283</v>
      </c>
      <c r="D1708">
        <v>16</v>
      </c>
      <c r="E1708" t="s">
        <v>1284</v>
      </c>
      <c r="F1708">
        <v>85</v>
      </c>
      <c r="G1708" t="s">
        <v>1285</v>
      </c>
      <c r="H1708" t="s">
        <v>191</v>
      </c>
      <c r="J1708" t="s">
        <v>191</v>
      </c>
      <c r="K1708" t="s">
        <v>1286</v>
      </c>
      <c r="L1708" t="s">
        <v>1287</v>
      </c>
      <c r="M1708" t="s">
        <v>1288</v>
      </c>
      <c r="N1708">
        <v>16</v>
      </c>
      <c r="O1708" t="s">
        <v>749</v>
      </c>
      <c r="P1708" t="s">
        <v>2999</v>
      </c>
    </row>
    <row r="1709" spans="1:16" x14ac:dyDescent="0.25">
      <c r="A1709" t="s">
        <v>1013</v>
      </c>
      <c r="B1709">
        <v>130</v>
      </c>
      <c r="C1709" t="s">
        <v>1283</v>
      </c>
      <c r="D1709">
        <v>16</v>
      </c>
      <c r="E1709" t="s">
        <v>1284</v>
      </c>
      <c r="F1709">
        <v>81</v>
      </c>
      <c r="G1709" t="s">
        <v>1285</v>
      </c>
      <c r="H1709" t="s">
        <v>191</v>
      </c>
      <c r="J1709" t="s">
        <v>191</v>
      </c>
      <c r="K1709" t="s">
        <v>1286</v>
      </c>
      <c r="L1709" t="s">
        <v>1287</v>
      </c>
      <c r="M1709" t="s">
        <v>1288</v>
      </c>
      <c r="N1709">
        <v>16</v>
      </c>
      <c r="O1709" t="s">
        <v>749</v>
      </c>
      <c r="P1709" t="s">
        <v>3000</v>
      </c>
    </row>
    <row r="1710" spans="1:16" x14ac:dyDescent="0.25">
      <c r="A1710" t="s">
        <v>1013</v>
      </c>
      <c r="B1710">
        <v>131</v>
      </c>
      <c r="C1710" t="s">
        <v>1283</v>
      </c>
      <c r="D1710">
        <v>16</v>
      </c>
      <c r="E1710" t="s">
        <v>1284</v>
      </c>
      <c r="F1710">
        <v>88</v>
      </c>
      <c r="G1710" t="s">
        <v>1285</v>
      </c>
      <c r="H1710" t="s">
        <v>191</v>
      </c>
      <c r="J1710" t="s">
        <v>191</v>
      </c>
      <c r="K1710" t="s">
        <v>1286</v>
      </c>
      <c r="L1710" t="s">
        <v>1287</v>
      </c>
      <c r="M1710" t="s">
        <v>1288</v>
      </c>
      <c r="N1710">
        <v>16</v>
      </c>
      <c r="O1710" t="s">
        <v>749</v>
      </c>
      <c r="P1710" t="s">
        <v>3001</v>
      </c>
    </row>
    <row r="1711" spans="1:16" x14ac:dyDescent="0.25">
      <c r="A1711" t="s">
        <v>1013</v>
      </c>
      <c r="B1711">
        <v>132</v>
      </c>
      <c r="C1711" t="s">
        <v>1283</v>
      </c>
      <c r="D1711">
        <v>16</v>
      </c>
      <c r="E1711" t="s">
        <v>1284</v>
      </c>
      <c r="F1711">
        <v>80</v>
      </c>
      <c r="G1711" t="s">
        <v>1285</v>
      </c>
      <c r="H1711" t="s">
        <v>191</v>
      </c>
      <c r="J1711" t="s">
        <v>191</v>
      </c>
      <c r="K1711" t="s">
        <v>1286</v>
      </c>
      <c r="L1711" t="s">
        <v>1287</v>
      </c>
      <c r="M1711" t="s">
        <v>1288</v>
      </c>
      <c r="N1711">
        <v>16</v>
      </c>
      <c r="O1711" t="s">
        <v>749</v>
      </c>
      <c r="P1711" t="s">
        <v>3002</v>
      </c>
    </row>
    <row r="1712" spans="1:16" x14ac:dyDescent="0.25">
      <c r="A1712" t="s">
        <v>1013</v>
      </c>
      <c r="B1712">
        <v>133</v>
      </c>
      <c r="C1712" t="s">
        <v>1283</v>
      </c>
      <c r="D1712">
        <v>16</v>
      </c>
      <c r="E1712" t="s">
        <v>1284</v>
      </c>
      <c r="F1712">
        <v>80</v>
      </c>
      <c r="G1712" t="s">
        <v>1285</v>
      </c>
      <c r="H1712" t="s">
        <v>191</v>
      </c>
      <c r="J1712" t="s">
        <v>191</v>
      </c>
      <c r="K1712" t="s">
        <v>1286</v>
      </c>
      <c r="L1712" t="s">
        <v>1287</v>
      </c>
      <c r="M1712" t="s">
        <v>1288</v>
      </c>
      <c r="N1712">
        <v>16</v>
      </c>
      <c r="O1712" t="s">
        <v>749</v>
      </c>
      <c r="P1712" t="s">
        <v>3003</v>
      </c>
    </row>
    <row r="1713" spans="1:16" x14ac:dyDescent="0.25">
      <c r="A1713" t="s">
        <v>1013</v>
      </c>
      <c r="B1713">
        <v>134</v>
      </c>
      <c r="C1713" t="s">
        <v>1283</v>
      </c>
      <c r="D1713">
        <v>16</v>
      </c>
      <c r="E1713" t="s">
        <v>1284</v>
      </c>
      <c r="F1713">
        <v>81</v>
      </c>
      <c r="G1713" t="s">
        <v>1285</v>
      </c>
      <c r="H1713" t="s">
        <v>191</v>
      </c>
      <c r="J1713" t="s">
        <v>191</v>
      </c>
      <c r="K1713" t="s">
        <v>1286</v>
      </c>
      <c r="L1713" t="s">
        <v>1287</v>
      </c>
      <c r="M1713" t="s">
        <v>1288</v>
      </c>
      <c r="N1713">
        <v>16</v>
      </c>
      <c r="O1713" t="s">
        <v>749</v>
      </c>
      <c r="P1713" t="s">
        <v>3004</v>
      </c>
    </row>
    <row r="1714" spans="1:16" x14ac:dyDescent="0.25">
      <c r="A1714" t="s">
        <v>1013</v>
      </c>
      <c r="B1714">
        <v>135</v>
      </c>
      <c r="C1714" t="s">
        <v>1283</v>
      </c>
      <c r="D1714">
        <v>16</v>
      </c>
      <c r="E1714" t="s">
        <v>1284</v>
      </c>
      <c r="F1714">
        <v>85</v>
      </c>
      <c r="G1714" t="s">
        <v>1285</v>
      </c>
      <c r="H1714" t="s">
        <v>191</v>
      </c>
      <c r="J1714" t="s">
        <v>191</v>
      </c>
      <c r="K1714" t="s">
        <v>1286</v>
      </c>
      <c r="L1714" t="s">
        <v>1287</v>
      </c>
      <c r="M1714" t="s">
        <v>1288</v>
      </c>
      <c r="N1714">
        <v>16</v>
      </c>
      <c r="O1714" t="s">
        <v>749</v>
      </c>
      <c r="P1714" t="s">
        <v>3005</v>
      </c>
    </row>
    <row r="1715" spans="1:16" x14ac:dyDescent="0.25">
      <c r="A1715" t="s">
        <v>1013</v>
      </c>
      <c r="B1715">
        <v>136</v>
      </c>
      <c r="C1715" t="s">
        <v>1283</v>
      </c>
      <c r="D1715">
        <v>16</v>
      </c>
      <c r="E1715" t="s">
        <v>1284</v>
      </c>
      <c r="F1715">
        <v>85</v>
      </c>
      <c r="G1715" t="s">
        <v>1285</v>
      </c>
      <c r="H1715" t="s">
        <v>191</v>
      </c>
      <c r="J1715" t="s">
        <v>191</v>
      </c>
      <c r="K1715" t="s">
        <v>1286</v>
      </c>
      <c r="L1715" t="s">
        <v>1287</v>
      </c>
      <c r="M1715" t="s">
        <v>1288</v>
      </c>
      <c r="N1715">
        <v>16</v>
      </c>
      <c r="O1715" t="s">
        <v>749</v>
      </c>
      <c r="P1715" t="s">
        <v>3006</v>
      </c>
    </row>
    <row r="1716" spans="1:16" x14ac:dyDescent="0.25">
      <c r="A1716" t="s">
        <v>1013</v>
      </c>
      <c r="B1716">
        <v>137</v>
      </c>
      <c r="C1716" t="s">
        <v>1283</v>
      </c>
      <c r="D1716">
        <v>16</v>
      </c>
      <c r="E1716" t="s">
        <v>1284</v>
      </c>
      <c r="F1716">
        <v>89</v>
      </c>
      <c r="G1716" t="s">
        <v>1285</v>
      </c>
      <c r="H1716" t="s">
        <v>191</v>
      </c>
      <c r="J1716" t="s">
        <v>191</v>
      </c>
      <c r="K1716" t="s">
        <v>1286</v>
      </c>
      <c r="L1716" t="s">
        <v>1287</v>
      </c>
      <c r="M1716" t="s">
        <v>1288</v>
      </c>
      <c r="N1716">
        <v>16</v>
      </c>
      <c r="O1716" t="s">
        <v>749</v>
      </c>
      <c r="P1716" t="s">
        <v>3007</v>
      </c>
    </row>
    <row r="1717" spans="1:16" x14ac:dyDescent="0.25">
      <c r="A1717" t="s">
        <v>1013</v>
      </c>
      <c r="B1717">
        <v>138</v>
      </c>
      <c r="C1717" t="s">
        <v>1283</v>
      </c>
      <c r="D1717">
        <v>16</v>
      </c>
      <c r="E1717" t="s">
        <v>1284</v>
      </c>
      <c r="F1717">
        <v>87</v>
      </c>
      <c r="G1717" t="s">
        <v>1285</v>
      </c>
      <c r="H1717" t="s">
        <v>191</v>
      </c>
      <c r="J1717" t="s">
        <v>191</v>
      </c>
      <c r="K1717" t="s">
        <v>1286</v>
      </c>
      <c r="L1717" t="s">
        <v>1287</v>
      </c>
      <c r="M1717" t="s">
        <v>1288</v>
      </c>
      <c r="N1717">
        <v>16</v>
      </c>
      <c r="O1717" t="s">
        <v>749</v>
      </c>
      <c r="P1717" t="s">
        <v>3008</v>
      </c>
    </row>
    <row r="1718" spans="1:16" x14ac:dyDescent="0.25">
      <c r="A1718" t="s">
        <v>1013</v>
      </c>
      <c r="B1718">
        <v>139</v>
      </c>
      <c r="C1718" t="s">
        <v>1283</v>
      </c>
      <c r="D1718">
        <v>16</v>
      </c>
      <c r="E1718" t="s">
        <v>1284</v>
      </c>
      <c r="F1718">
        <v>78</v>
      </c>
      <c r="G1718" t="s">
        <v>1285</v>
      </c>
      <c r="H1718" t="s">
        <v>191</v>
      </c>
      <c r="J1718" t="s">
        <v>191</v>
      </c>
      <c r="K1718" t="s">
        <v>1286</v>
      </c>
      <c r="L1718" t="s">
        <v>1287</v>
      </c>
      <c r="M1718" t="s">
        <v>1288</v>
      </c>
      <c r="N1718">
        <v>16</v>
      </c>
      <c r="O1718" t="s">
        <v>749</v>
      </c>
      <c r="P1718" t="s">
        <v>3009</v>
      </c>
    </row>
    <row r="1719" spans="1:16" x14ac:dyDescent="0.25">
      <c r="A1719" t="s">
        <v>1013</v>
      </c>
      <c r="B1719">
        <v>140</v>
      </c>
      <c r="C1719" t="s">
        <v>1283</v>
      </c>
      <c r="D1719">
        <v>16</v>
      </c>
      <c r="E1719" t="s">
        <v>1284</v>
      </c>
      <c r="F1719">
        <v>82</v>
      </c>
      <c r="G1719" t="s">
        <v>1285</v>
      </c>
      <c r="H1719" t="s">
        <v>191</v>
      </c>
      <c r="J1719" t="s">
        <v>191</v>
      </c>
      <c r="K1719" t="s">
        <v>1286</v>
      </c>
      <c r="L1719" t="s">
        <v>1287</v>
      </c>
      <c r="M1719" t="s">
        <v>1288</v>
      </c>
      <c r="N1719">
        <v>16</v>
      </c>
      <c r="O1719" t="s">
        <v>749</v>
      </c>
      <c r="P1719" t="s">
        <v>3010</v>
      </c>
    </row>
    <row r="1720" spans="1:16" x14ac:dyDescent="0.25">
      <c r="A1720" t="s">
        <v>1013</v>
      </c>
      <c r="B1720">
        <v>141</v>
      </c>
      <c r="C1720" t="s">
        <v>1283</v>
      </c>
      <c r="D1720">
        <v>16</v>
      </c>
      <c r="E1720" t="s">
        <v>1284</v>
      </c>
      <c r="F1720">
        <v>77</v>
      </c>
      <c r="G1720" t="s">
        <v>1285</v>
      </c>
      <c r="H1720" t="s">
        <v>191</v>
      </c>
      <c r="J1720" t="s">
        <v>191</v>
      </c>
      <c r="K1720" t="s">
        <v>1286</v>
      </c>
      <c r="L1720" t="s">
        <v>1287</v>
      </c>
      <c r="M1720" t="s">
        <v>1288</v>
      </c>
      <c r="N1720">
        <v>16</v>
      </c>
      <c r="O1720" t="s">
        <v>749</v>
      </c>
      <c r="P1720" t="s">
        <v>3011</v>
      </c>
    </row>
    <row r="1721" spans="1:16" x14ac:dyDescent="0.25">
      <c r="A1721" t="s">
        <v>1013</v>
      </c>
      <c r="B1721">
        <v>142</v>
      </c>
      <c r="C1721" t="s">
        <v>1283</v>
      </c>
      <c r="D1721">
        <v>16</v>
      </c>
      <c r="E1721" t="s">
        <v>1284</v>
      </c>
      <c r="F1721">
        <v>88</v>
      </c>
      <c r="G1721" t="s">
        <v>1285</v>
      </c>
      <c r="H1721" t="s">
        <v>191</v>
      </c>
      <c r="J1721" t="s">
        <v>191</v>
      </c>
      <c r="K1721" t="s">
        <v>1286</v>
      </c>
      <c r="L1721" t="s">
        <v>1287</v>
      </c>
      <c r="M1721" t="s">
        <v>1288</v>
      </c>
      <c r="N1721">
        <v>16</v>
      </c>
      <c r="O1721" t="s">
        <v>749</v>
      </c>
      <c r="P1721" t="s">
        <v>3012</v>
      </c>
    </row>
    <row r="1722" spans="1:16" x14ac:dyDescent="0.25">
      <c r="A1722" t="s">
        <v>1013</v>
      </c>
      <c r="B1722">
        <v>143</v>
      </c>
      <c r="C1722" t="s">
        <v>1283</v>
      </c>
      <c r="D1722">
        <v>16</v>
      </c>
      <c r="E1722" t="s">
        <v>1284</v>
      </c>
      <c r="F1722">
        <v>85</v>
      </c>
      <c r="G1722" t="s">
        <v>1285</v>
      </c>
      <c r="H1722" t="s">
        <v>191</v>
      </c>
      <c r="J1722" t="s">
        <v>191</v>
      </c>
      <c r="K1722" t="s">
        <v>1286</v>
      </c>
      <c r="L1722" t="s">
        <v>1287</v>
      </c>
      <c r="M1722" t="s">
        <v>1288</v>
      </c>
      <c r="N1722">
        <v>16</v>
      </c>
      <c r="O1722" t="s">
        <v>749</v>
      </c>
      <c r="P1722" t="s">
        <v>3013</v>
      </c>
    </row>
    <row r="1723" spans="1:16" x14ac:dyDescent="0.25">
      <c r="A1723" t="s">
        <v>1013</v>
      </c>
      <c r="B1723">
        <v>144</v>
      </c>
      <c r="C1723" t="s">
        <v>1283</v>
      </c>
      <c r="D1723">
        <v>16</v>
      </c>
      <c r="E1723" t="s">
        <v>1284</v>
      </c>
      <c r="F1723">
        <v>82</v>
      </c>
      <c r="G1723" t="s">
        <v>1285</v>
      </c>
      <c r="H1723" t="s">
        <v>191</v>
      </c>
      <c r="J1723" t="s">
        <v>191</v>
      </c>
      <c r="K1723" t="s">
        <v>1286</v>
      </c>
      <c r="L1723" t="s">
        <v>1287</v>
      </c>
      <c r="M1723" t="s">
        <v>1288</v>
      </c>
      <c r="N1723">
        <v>16</v>
      </c>
      <c r="O1723" t="s">
        <v>749</v>
      </c>
      <c r="P1723" t="s">
        <v>3014</v>
      </c>
    </row>
    <row r="1724" spans="1:16" x14ac:dyDescent="0.25">
      <c r="A1724" t="s">
        <v>1013</v>
      </c>
      <c r="B1724">
        <v>145</v>
      </c>
      <c r="C1724" t="s">
        <v>1283</v>
      </c>
      <c r="D1724">
        <v>16</v>
      </c>
      <c r="E1724" t="s">
        <v>1284</v>
      </c>
      <c r="F1724">
        <v>89</v>
      </c>
      <c r="G1724" t="s">
        <v>1285</v>
      </c>
      <c r="H1724" t="s">
        <v>191</v>
      </c>
      <c r="J1724" t="s">
        <v>191</v>
      </c>
      <c r="K1724" t="s">
        <v>1286</v>
      </c>
      <c r="L1724" t="s">
        <v>1287</v>
      </c>
      <c r="M1724" t="s">
        <v>1288</v>
      </c>
      <c r="N1724">
        <v>16</v>
      </c>
      <c r="O1724" t="s">
        <v>749</v>
      </c>
      <c r="P1724" t="s">
        <v>3015</v>
      </c>
    </row>
    <row r="1725" spans="1:16" x14ac:dyDescent="0.25">
      <c r="A1725" t="s">
        <v>1013</v>
      </c>
      <c r="B1725">
        <v>146</v>
      </c>
      <c r="C1725" t="s">
        <v>1283</v>
      </c>
      <c r="D1725">
        <v>16</v>
      </c>
      <c r="E1725" t="s">
        <v>1284</v>
      </c>
      <c r="F1725">
        <v>88</v>
      </c>
      <c r="G1725" t="s">
        <v>1285</v>
      </c>
      <c r="H1725" t="s">
        <v>191</v>
      </c>
      <c r="J1725" t="s">
        <v>191</v>
      </c>
      <c r="K1725" t="s">
        <v>1286</v>
      </c>
      <c r="L1725" t="s">
        <v>1287</v>
      </c>
      <c r="M1725" t="s">
        <v>1288</v>
      </c>
      <c r="N1725">
        <v>16</v>
      </c>
      <c r="O1725" t="s">
        <v>749</v>
      </c>
      <c r="P1725" t="s">
        <v>3016</v>
      </c>
    </row>
    <row r="1726" spans="1:16" x14ac:dyDescent="0.25">
      <c r="A1726" t="s">
        <v>1013</v>
      </c>
      <c r="B1726">
        <v>147</v>
      </c>
      <c r="C1726" t="s">
        <v>1283</v>
      </c>
      <c r="D1726">
        <v>16</v>
      </c>
      <c r="E1726" t="s">
        <v>1284</v>
      </c>
      <c r="F1726">
        <v>86</v>
      </c>
      <c r="G1726" t="s">
        <v>1285</v>
      </c>
      <c r="H1726" t="s">
        <v>191</v>
      </c>
      <c r="J1726" t="s">
        <v>191</v>
      </c>
      <c r="K1726" t="s">
        <v>1286</v>
      </c>
      <c r="L1726" t="s">
        <v>1287</v>
      </c>
      <c r="M1726" t="s">
        <v>1288</v>
      </c>
      <c r="N1726">
        <v>16</v>
      </c>
      <c r="O1726" t="s">
        <v>749</v>
      </c>
      <c r="P1726" t="s">
        <v>3017</v>
      </c>
    </row>
    <row r="1727" spans="1:16" x14ac:dyDescent="0.25">
      <c r="A1727" t="s">
        <v>1013</v>
      </c>
      <c r="B1727">
        <v>148</v>
      </c>
      <c r="C1727" t="s">
        <v>1283</v>
      </c>
      <c r="D1727">
        <v>16</v>
      </c>
      <c r="E1727" t="s">
        <v>1284</v>
      </c>
      <c r="F1727">
        <v>86</v>
      </c>
      <c r="G1727" t="s">
        <v>1285</v>
      </c>
      <c r="H1727" t="s">
        <v>191</v>
      </c>
      <c r="J1727" t="s">
        <v>191</v>
      </c>
      <c r="K1727" t="s">
        <v>1286</v>
      </c>
      <c r="L1727" t="s">
        <v>1287</v>
      </c>
      <c r="M1727" t="s">
        <v>1288</v>
      </c>
      <c r="N1727">
        <v>16</v>
      </c>
      <c r="O1727" t="s">
        <v>749</v>
      </c>
      <c r="P1727" t="s">
        <v>3018</v>
      </c>
    </row>
    <row r="1728" spans="1:16" x14ac:dyDescent="0.25">
      <c r="A1728" t="s">
        <v>1013</v>
      </c>
      <c r="B1728">
        <v>149</v>
      </c>
      <c r="C1728" t="s">
        <v>1283</v>
      </c>
      <c r="D1728">
        <v>16</v>
      </c>
      <c r="E1728" t="s">
        <v>1284</v>
      </c>
      <c r="F1728">
        <v>86</v>
      </c>
      <c r="G1728" t="s">
        <v>1285</v>
      </c>
      <c r="H1728" t="s">
        <v>191</v>
      </c>
      <c r="J1728" t="s">
        <v>191</v>
      </c>
      <c r="K1728" t="s">
        <v>1286</v>
      </c>
      <c r="L1728" t="s">
        <v>1287</v>
      </c>
      <c r="M1728" t="s">
        <v>1288</v>
      </c>
      <c r="N1728">
        <v>16</v>
      </c>
      <c r="O1728" t="s">
        <v>749</v>
      </c>
      <c r="P1728" t="s">
        <v>3019</v>
      </c>
    </row>
    <row r="1729" spans="1:16" x14ac:dyDescent="0.25">
      <c r="A1729" t="s">
        <v>1013</v>
      </c>
      <c r="B1729">
        <v>150</v>
      </c>
      <c r="C1729" t="s">
        <v>1283</v>
      </c>
      <c r="D1729">
        <v>16</v>
      </c>
      <c r="E1729" t="s">
        <v>1284</v>
      </c>
      <c r="F1729">
        <v>88</v>
      </c>
      <c r="G1729" t="s">
        <v>1285</v>
      </c>
      <c r="H1729" t="s">
        <v>191</v>
      </c>
      <c r="J1729" t="s">
        <v>191</v>
      </c>
      <c r="K1729" t="s">
        <v>1286</v>
      </c>
      <c r="L1729" t="s">
        <v>1287</v>
      </c>
      <c r="M1729" t="s">
        <v>1288</v>
      </c>
      <c r="N1729">
        <v>16</v>
      </c>
      <c r="O1729" t="s">
        <v>749</v>
      </c>
      <c r="P1729" t="s">
        <v>3020</v>
      </c>
    </row>
    <row r="1730" spans="1:16" x14ac:dyDescent="0.25">
      <c r="A1730" t="s">
        <v>1013</v>
      </c>
      <c r="B1730">
        <v>151</v>
      </c>
      <c r="C1730" t="s">
        <v>1283</v>
      </c>
      <c r="D1730">
        <v>16</v>
      </c>
      <c r="E1730" t="s">
        <v>1284</v>
      </c>
      <c r="F1730">
        <v>90</v>
      </c>
      <c r="G1730" t="s">
        <v>1285</v>
      </c>
      <c r="H1730" t="s">
        <v>191</v>
      </c>
      <c r="J1730" t="s">
        <v>191</v>
      </c>
      <c r="K1730" t="s">
        <v>1286</v>
      </c>
      <c r="L1730" t="s">
        <v>1287</v>
      </c>
      <c r="M1730" t="s">
        <v>1288</v>
      </c>
      <c r="N1730">
        <v>16</v>
      </c>
      <c r="O1730" t="s">
        <v>749</v>
      </c>
      <c r="P1730" t="s">
        <v>3021</v>
      </c>
    </row>
    <row r="1731" spans="1:16" x14ac:dyDescent="0.25">
      <c r="A1731" t="s">
        <v>1013</v>
      </c>
      <c r="B1731">
        <v>152</v>
      </c>
      <c r="C1731" t="s">
        <v>1283</v>
      </c>
      <c r="D1731">
        <v>16</v>
      </c>
      <c r="E1731" t="s">
        <v>1284</v>
      </c>
      <c r="F1731">
        <v>89</v>
      </c>
      <c r="G1731" t="s">
        <v>1285</v>
      </c>
      <c r="H1731" t="s">
        <v>191</v>
      </c>
      <c r="J1731" t="s">
        <v>191</v>
      </c>
      <c r="K1731" t="s">
        <v>1286</v>
      </c>
      <c r="L1731" t="s">
        <v>1287</v>
      </c>
      <c r="M1731" t="s">
        <v>1288</v>
      </c>
      <c r="N1731">
        <v>16</v>
      </c>
      <c r="O1731" t="s">
        <v>749</v>
      </c>
      <c r="P1731" t="s">
        <v>3022</v>
      </c>
    </row>
    <row r="1732" spans="1:16" x14ac:dyDescent="0.25">
      <c r="A1732" t="s">
        <v>1013</v>
      </c>
      <c r="B1732">
        <v>153</v>
      </c>
      <c r="C1732" t="s">
        <v>1283</v>
      </c>
      <c r="D1732">
        <v>16</v>
      </c>
      <c r="E1732" t="s">
        <v>1284</v>
      </c>
      <c r="F1732">
        <v>87</v>
      </c>
      <c r="G1732" t="s">
        <v>1285</v>
      </c>
      <c r="H1732" t="s">
        <v>191</v>
      </c>
      <c r="J1732" t="s">
        <v>191</v>
      </c>
      <c r="K1732" t="s">
        <v>1286</v>
      </c>
      <c r="L1732" t="s">
        <v>1287</v>
      </c>
      <c r="M1732" t="s">
        <v>1288</v>
      </c>
      <c r="N1732">
        <v>16</v>
      </c>
      <c r="O1732" t="s">
        <v>749</v>
      </c>
      <c r="P1732" t="s">
        <v>3023</v>
      </c>
    </row>
    <row r="1733" spans="1:16" x14ac:dyDescent="0.25">
      <c r="A1733" t="s">
        <v>1013</v>
      </c>
      <c r="B1733">
        <v>154</v>
      </c>
      <c r="C1733" t="s">
        <v>1283</v>
      </c>
      <c r="D1733">
        <v>16</v>
      </c>
      <c r="E1733" t="s">
        <v>1284</v>
      </c>
      <c r="F1733">
        <v>91</v>
      </c>
      <c r="G1733" t="s">
        <v>1285</v>
      </c>
      <c r="H1733" t="s">
        <v>191</v>
      </c>
      <c r="J1733" t="s">
        <v>191</v>
      </c>
      <c r="K1733" t="s">
        <v>1286</v>
      </c>
      <c r="L1733" t="s">
        <v>1287</v>
      </c>
      <c r="M1733" t="s">
        <v>1288</v>
      </c>
      <c r="N1733">
        <v>16</v>
      </c>
      <c r="O1733" t="s">
        <v>749</v>
      </c>
      <c r="P1733" t="s">
        <v>3024</v>
      </c>
    </row>
    <row r="1734" spans="1:16" x14ac:dyDescent="0.25">
      <c r="A1734" t="s">
        <v>1013</v>
      </c>
      <c r="B1734">
        <v>155</v>
      </c>
      <c r="C1734" t="s">
        <v>1283</v>
      </c>
      <c r="D1734">
        <v>16</v>
      </c>
      <c r="E1734" t="s">
        <v>1284</v>
      </c>
      <c r="F1734">
        <v>90</v>
      </c>
      <c r="G1734" t="s">
        <v>1285</v>
      </c>
      <c r="H1734" t="s">
        <v>191</v>
      </c>
      <c r="J1734" t="s">
        <v>191</v>
      </c>
      <c r="K1734" t="s">
        <v>1286</v>
      </c>
      <c r="L1734" t="s">
        <v>1287</v>
      </c>
      <c r="M1734" t="s">
        <v>1288</v>
      </c>
      <c r="N1734">
        <v>16</v>
      </c>
      <c r="O1734" t="s">
        <v>749</v>
      </c>
      <c r="P1734" t="s">
        <v>3025</v>
      </c>
    </row>
    <row r="1735" spans="1:16" x14ac:dyDescent="0.25">
      <c r="A1735" t="s">
        <v>1013</v>
      </c>
      <c r="B1735">
        <v>156</v>
      </c>
      <c r="C1735" t="s">
        <v>1283</v>
      </c>
      <c r="D1735">
        <v>16</v>
      </c>
      <c r="E1735" t="s">
        <v>1284</v>
      </c>
      <c r="F1735">
        <v>90</v>
      </c>
      <c r="G1735" t="s">
        <v>1285</v>
      </c>
      <c r="H1735" t="s">
        <v>191</v>
      </c>
      <c r="J1735" t="s">
        <v>191</v>
      </c>
      <c r="K1735" t="s">
        <v>1286</v>
      </c>
      <c r="L1735" t="s">
        <v>1287</v>
      </c>
      <c r="M1735" t="s">
        <v>1288</v>
      </c>
      <c r="N1735">
        <v>16</v>
      </c>
      <c r="O1735" t="s">
        <v>749</v>
      </c>
      <c r="P1735" t="s">
        <v>3026</v>
      </c>
    </row>
    <row r="1736" spans="1:16" x14ac:dyDescent="0.25">
      <c r="A1736" t="s">
        <v>1013</v>
      </c>
      <c r="B1736">
        <v>157</v>
      </c>
      <c r="C1736" t="s">
        <v>1283</v>
      </c>
      <c r="D1736">
        <v>16</v>
      </c>
      <c r="E1736" t="s">
        <v>1284</v>
      </c>
      <c r="F1736">
        <v>87</v>
      </c>
      <c r="G1736" t="s">
        <v>1285</v>
      </c>
      <c r="H1736" t="s">
        <v>191</v>
      </c>
      <c r="J1736" t="s">
        <v>191</v>
      </c>
      <c r="K1736" t="s">
        <v>1286</v>
      </c>
      <c r="L1736" t="s">
        <v>1287</v>
      </c>
      <c r="M1736" t="s">
        <v>1288</v>
      </c>
      <c r="N1736">
        <v>16</v>
      </c>
      <c r="O1736" t="s">
        <v>749</v>
      </c>
      <c r="P1736" t="s">
        <v>3027</v>
      </c>
    </row>
    <row r="1737" spans="1:16" x14ac:dyDescent="0.25">
      <c r="A1737" t="s">
        <v>1013</v>
      </c>
      <c r="B1737">
        <v>158</v>
      </c>
      <c r="C1737" t="s">
        <v>1283</v>
      </c>
      <c r="D1737">
        <v>16</v>
      </c>
      <c r="E1737" t="s">
        <v>1284</v>
      </c>
      <c r="F1737">
        <v>86</v>
      </c>
      <c r="G1737" t="s">
        <v>1285</v>
      </c>
      <c r="H1737" t="s">
        <v>191</v>
      </c>
      <c r="J1737" t="s">
        <v>191</v>
      </c>
      <c r="K1737" t="s">
        <v>1286</v>
      </c>
      <c r="L1737" t="s">
        <v>1287</v>
      </c>
      <c r="M1737" t="s">
        <v>1288</v>
      </c>
      <c r="N1737">
        <v>16</v>
      </c>
      <c r="O1737" t="s">
        <v>749</v>
      </c>
      <c r="P1737" t="s">
        <v>3028</v>
      </c>
    </row>
    <row r="1738" spans="1:16" x14ac:dyDescent="0.25">
      <c r="A1738" t="s">
        <v>1013</v>
      </c>
      <c r="B1738">
        <v>159</v>
      </c>
      <c r="C1738" t="s">
        <v>1283</v>
      </c>
      <c r="D1738">
        <v>16</v>
      </c>
      <c r="E1738" t="s">
        <v>1284</v>
      </c>
      <c r="F1738">
        <v>87</v>
      </c>
      <c r="G1738" t="s">
        <v>1285</v>
      </c>
      <c r="H1738" t="s">
        <v>191</v>
      </c>
      <c r="J1738" t="s">
        <v>191</v>
      </c>
      <c r="K1738" t="s">
        <v>1286</v>
      </c>
      <c r="L1738" t="s">
        <v>1287</v>
      </c>
      <c r="M1738" t="s">
        <v>1288</v>
      </c>
      <c r="N1738">
        <v>16</v>
      </c>
      <c r="O1738" t="s">
        <v>749</v>
      </c>
      <c r="P1738" t="s">
        <v>3029</v>
      </c>
    </row>
    <row r="1739" spans="1:16" x14ac:dyDescent="0.25">
      <c r="A1739" t="s">
        <v>1013</v>
      </c>
      <c r="B1739">
        <v>160</v>
      </c>
      <c r="C1739" t="s">
        <v>1283</v>
      </c>
      <c r="D1739">
        <v>16</v>
      </c>
      <c r="E1739" t="s">
        <v>1284</v>
      </c>
      <c r="F1739">
        <v>86</v>
      </c>
      <c r="G1739" t="s">
        <v>1285</v>
      </c>
      <c r="H1739" t="s">
        <v>191</v>
      </c>
      <c r="J1739" t="s">
        <v>191</v>
      </c>
      <c r="K1739" t="s">
        <v>1286</v>
      </c>
      <c r="L1739" t="s">
        <v>1287</v>
      </c>
      <c r="M1739" t="s">
        <v>1288</v>
      </c>
      <c r="N1739">
        <v>16</v>
      </c>
      <c r="O1739" t="s">
        <v>749</v>
      </c>
      <c r="P1739" t="s">
        <v>3030</v>
      </c>
    </row>
    <row r="1740" spans="1:16" x14ac:dyDescent="0.25">
      <c r="A1740" t="s">
        <v>1013</v>
      </c>
      <c r="B1740">
        <v>161</v>
      </c>
      <c r="C1740" t="s">
        <v>1283</v>
      </c>
      <c r="D1740">
        <v>16</v>
      </c>
      <c r="E1740" t="s">
        <v>1284</v>
      </c>
      <c r="F1740">
        <v>87</v>
      </c>
      <c r="G1740" t="s">
        <v>1285</v>
      </c>
      <c r="H1740" t="s">
        <v>191</v>
      </c>
      <c r="J1740" t="s">
        <v>191</v>
      </c>
      <c r="K1740" t="s">
        <v>1286</v>
      </c>
      <c r="L1740" t="s">
        <v>1287</v>
      </c>
      <c r="M1740" t="s">
        <v>1288</v>
      </c>
      <c r="N1740">
        <v>16</v>
      </c>
      <c r="O1740" t="s">
        <v>749</v>
      </c>
      <c r="P1740" t="s">
        <v>3031</v>
      </c>
    </row>
    <row r="1741" spans="1:16" x14ac:dyDescent="0.25">
      <c r="A1741" t="s">
        <v>1013</v>
      </c>
      <c r="B1741">
        <v>162</v>
      </c>
      <c r="C1741" t="s">
        <v>1283</v>
      </c>
      <c r="D1741">
        <v>16</v>
      </c>
      <c r="E1741" t="s">
        <v>1284</v>
      </c>
      <c r="F1741">
        <v>81</v>
      </c>
      <c r="G1741" t="s">
        <v>1285</v>
      </c>
      <c r="H1741" t="s">
        <v>191</v>
      </c>
      <c r="J1741" t="s">
        <v>191</v>
      </c>
      <c r="K1741" t="s">
        <v>1286</v>
      </c>
      <c r="L1741" t="s">
        <v>1287</v>
      </c>
      <c r="M1741" t="s">
        <v>1288</v>
      </c>
      <c r="N1741">
        <v>16</v>
      </c>
      <c r="O1741" t="s">
        <v>749</v>
      </c>
      <c r="P1741" t="s">
        <v>3032</v>
      </c>
    </row>
    <row r="1742" spans="1:16" x14ac:dyDescent="0.25">
      <c r="A1742" t="s">
        <v>1013</v>
      </c>
      <c r="B1742">
        <v>163</v>
      </c>
      <c r="C1742" t="s">
        <v>1283</v>
      </c>
      <c r="D1742">
        <v>16</v>
      </c>
      <c r="E1742" t="s">
        <v>1284</v>
      </c>
      <c r="F1742">
        <v>84</v>
      </c>
      <c r="G1742" t="s">
        <v>1285</v>
      </c>
      <c r="H1742" t="s">
        <v>191</v>
      </c>
      <c r="J1742" t="s">
        <v>191</v>
      </c>
      <c r="K1742" t="s">
        <v>1286</v>
      </c>
      <c r="L1742" t="s">
        <v>1287</v>
      </c>
      <c r="M1742" t="s">
        <v>1288</v>
      </c>
      <c r="N1742">
        <v>16</v>
      </c>
      <c r="O1742" t="s">
        <v>749</v>
      </c>
      <c r="P1742" t="s">
        <v>3033</v>
      </c>
    </row>
    <row r="1743" spans="1:16" x14ac:dyDescent="0.25">
      <c r="A1743" t="s">
        <v>1013</v>
      </c>
      <c r="B1743">
        <v>164</v>
      </c>
      <c r="C1743" t="s">
        <v>1283</v>
      </c>
      <c r="D1743">
        <v>16</v>
      </c>
      <c r="E1743" t="s">
        <v>1284</v>
      </c>
      <c r="F1743">
        <v>85</v>
      </c>
      <c r="G1743" t="s">
        <v>1285</v>
      </c>
      <c r="H1743" t="s">
        <v>191</v>
      </c>
      <c r="J1743" t="s">
        <v>191</v>
      </c>
      <c r="K1743" t="s">
        <v>1286</v>
      </c>
      <c r="L1743" t="s">
        <v>1287</v>
      </c>
      <c r="M1743" t="s">
        <v>1288</v>
      </c>
      <c r="N1743">
        <v>16</v>
      </c>
      <c r="O1743" t="s">
        <v>749</v>
      </c>
      <c r="P1743" t="s">
        <v>3034</v>
      </c>
    </row>
    <row r="1744" spans="1:16" x14ac:dyDescent="0.25">
      <c r="A1744" t="s">
        <v>1013</v>
      </c>
      <c r="B1744">
        <v>165</v>
      </c>
      <c r="C1744" t="s">
        <v>1283</v>
      </c>
      <c r="D1744">
        <v>16</v>
      </c>
      <c r="E1744" t="s">
        <v>1284</v>
      </c>
      <c r="F1744">
        <v>85</v>
      </c>
      <c r="G1744" t="s">
        <v>1285</v>
      </c>
      <c r="H1744" t="s">
        <v>191</v>
      </c>
      <c r="J1744" t="s">
        <v>191</v>
      </c>
      <c r="K1744" t="s">
        <v>1286</v>
      </c>
      <c r="L1744" t="s">
        <v>1287</v>
      </c>
      <c r="M1744" t="s">
        <v>1288</v>
      </c>
      <c r="N1744">
        <v>16</v>
      </c>
      <c r="O1744" t="s">
        <v>749</v>
      </c>
      <c r="P1744" t="s">
        <v>3035</v>
      </c>
    </row>
    <row r="1745" spans="1:16" x14ac:dyDescent="0.25">
      <c r="A1745" t="s">
        <v>1013</v>
      </c>
      <c r="B1745">
        <v>166</v>
      </c>
      <c r="C1745" t="s">
        <v>1283</v>
      </c>
      <c r="D1745">
        <v>16</v>
      </c>
      <c r="E1745" t="s">
        <v>1284</v>
      </c>
      <c r="F1745">
        <v>87</v>
      </c>
      <c r="G1745" t="s">
        <v>1285</v>
      </c>
      <c r="H1745" t="s">
        <v>191</v>
      </c>
      <c r="J1745" t="s">
        <v>191</v>
      </c>
      <c r="K1745" t="s">
        <v>1286</v>
      </c>
      <c r="L1745" t="s">
        <v>1287</v>
      </c>
      <c r="M1745" t="s">
        <v>1288</v>
      </c>
      <c r="N1745">
        <v>16</v>
      </c>
      <c r="O1745" t="s">
        <v>749</v>
      </c>
      <c r="P1745" t="s">
        <v>3036</v>
      </c>
    </row>
    <row r="1746" spans="1:16" x14ac:dyDescent="0.25">
      <c r="A1746" t="s">
        <v>1013</v>
      </c>
      <c r="B1746">
        <v>167</v>
      </c>
      <c r="C1746" t="s">
        <v>1283</v>
      </c>
      <c r="D1746">
        <v>16</v>
      </c>
      <c r="E1746" t="s">
        <v>1284</v>
      </c>
      <c r="F1746">
        <v>87</v>
      </c>
      <c r="G1746" t="s">
        <v>1285</v>
      </c>
      <c r="H1746" t="s">
        <v>191</v>
      </c>
      <c r="J1746" t="s">
        <v>191</v>
      </c>
      <c r="K1746" t="s">
        <v>1286</v>
      </c>
      <c r="L1746" t="s">
        <v>1287</v>
      </c>
      <c r="M1746" t="s">
        <v>1288</v>
      </c>
      <c r="N1746">
        <v>16</v>
      </c>
      <c r="O1746" t="s">
        <v>749</v>
      </c>
      <c r="P1746" t="s">
        <v>3037</v>
      </c>
    </row>
    <row r="1747" spans="1:16" x14ac:dyDescent="0.25">
      <c r="A1747" t="s">
        <v>1013</v>
      </c>
      <c r="B1747">
        <v>168</v>
      </c>
      <c r="C1747" t="s">
        <v>1283</v>
      </c>
      <c r="D1747">
        <v>16</v>
      </c>
      <c r="E1747" t="s">
        <v>1284</v>
      </c>
      <c r="F1747">
        <v>88</v>
      </c>
      <c r="G1747" t="s">
        <v>1285</v>
      </c>
      <c r="H1747" t="s">
        <v>191</v>
      </c>
      <c r="J1747" t="s">
        <v>191</v>
      </c>
      <c r="K1747" t="s">
        <v>1286</v>
      </c>
      <c r="L1747" t="s">
        <v>1287</v>
      </c>
      <c r="M1747" t="s">
        <v>1288</v>
      </c>
      <c r="N1747">
        <v>16</v>
      </c>
      <c r="O1747" t="s">
        <v>749</v>
      </c>
      <c r="P1747" t="s">
        <v>3038</v>
      </c>
    </row>
    <row r="1748" spans="1:16" x14ac:dyDescent="0.25">
      <c r="A1748" t="s">
        <v>1013</v>
      </c>
      <c r="B1748">
        <v>169</v>
      </c>
      <c r="C1748" t="s">
        <v>1283</v>
      </c>
      <c r="D1748">
        <v>16</v>
      </c>
      <c r="E1748" t="s">
        <v>1284</v>
      </c>
      <c r="F1748">
        <v>87</v>
      </c>
      <c r="G1748" t="s">
        <v>1285</v>
      </c>
      <c r="H1748" t="s">
        <v>191</v>
      </c>
      <c r="J1748" t="s">
        <v>191</v>
      </c>
      <c r="K1748" t="s">
        <v>1286</v>
      </c>
      <c r="L1748" t="s">
        <v>1287</v>
      </c>
      <c r="M1748" t="s">
        <v>1288</v>
      </c>
      <c r="N1748">
        <v>16</v>
      </c>
      <c r="O1748" t="s">
        <v>749</v>
      </c>
      <c r="P1748" t="s">
        <v>3039</v>
      </c>
    </row>
    <row r="1749" spans="1:16" x14ac:dyDescent="0.25">
      <c r="A1749" t="s">
        <v>1013</v>
      </c>
      <c r="B1749">
        <v>170</v>
      </c>
      <c r="C1749" t="s">
        <v>1283</v>
      </c>
      <c r="D1749">
        <v>16</v>
      </c>
      <c r="E1749" t="s">
        <v>1284</v>
      </c>
      <c r="F1749">
        <v>84</v>
      </c>
      <c r="G1749" t="s">
        <v>1285</v>
      </c>
      <c r="H1749" t="s">
        <v>191</v>
      </c>
      <c r="J1749" t="s">
        <v>191</v>
      </c>
      <c r="K1749" t="s">
        <v>1286</v>
      </c>
      <c r="L1749" t="s">
        <v>1287</v>
      </c>
      <c r="M1749" t="s">
        <v>1288</v>
      </c>
      <c r="N1749">
        <v>16</v>
      </c>
      <c r="O1749" t="s">
        <v>749</v>
      </c>
      <c r="P1749" t="s">
        <v>3040</v>
      </c>
    </row>
    <row r="1750" spans="1:16" x14ac:dyDescent="0.25">
      <c r="A1750" t="s">
        <v>1013</v>
      </c>
      <c r="B1750">
        <v>171</v>
      </c>
      <c r="C1750" t="s">
        <v>1283</v>
      </c>
      <c r="D1750">
        <v>16</v>
      </c>
      <c r="E1750" t="s">
        <v>1284</v>
      </c>
      <c r="F1750">
        <v>87</v>
      </c>
      <c r="G1750" t="s">
        <v>1285</v>
      </c>
      <c r="H1750" t="s">
        <v>191</v>
      </c>
      <c r="J1750" t="s">
        <v>191</v>
      </c>
      <c r="K1750" t="s">
        <v>1286</v>
      </c>
      <c r="L1750" t="s">
        <v>1287</v>
      </c>
      <c r="M1750" t="s">
        <v>1288</v>
      </c>
      <c r="N1750">
        <v>16</v>
      </c>
      <c r="O1750" t="s">
        <v>749</v>
      </c>
      <c r="P1750" t="s">
        <v>3041</v>
      </c>
    </row>
    <row r="1751" spans="1:16" x14ac:dyDescent="0.25">
      <c r="A1751" t="s">
        <v>1013</v>
      </c>
      <c r="B1751">
        <v>172</v>
      </c>
      <c r="C1751" t="s">
        <v>1283</v>
      </c>
      <c r="D1751">
        <v>16</v>
      </c>
      <c r="E1751" t="s">
        <v>1284</v>
      </c>
      <c r="F1751">
        <v>87</v>
      </c>
      <c r="G1751" t="s">
        <v>1285</v>
      </c>
      <c r="H1751" t="s">
        <v>191</v>
      </c>
      <c r="J1751" t="s">
        <v>191</v>
      </c>
      <c r="K1751" t="s">
        <v>1286</v>
      </c>
      <c r="L1751" t="s">
        <v>1287</v>
      </c>
      <c r="M1751" t="s">
        <v>1288</v>
      </c>
      <c r="N1751">
        <v>16</v>
      </c>
      <c r="O1751" t="s">
        <v>749</v>
      </c>
      <c r="P1751" t="s">
        <v>3042</v>
      </c>
    </row>
    <row r="1752" spans="1:16" x14ac:dyDescent="0.25">
      <c r="A1752" t="s">
        <v>1013</v>
      </c>
      <c r="B1752">
        <v>173</v>
      </c>
      <c r="C1752" t="s">
        <v>1283</v>
      </c>
      <c r="D1752">
        <v>16</v>
      </c>
      <c r="E1752" t="s">
        <v>1284</v>
      </c>
      <c r="F1752">
        <v>83</v>
      </c>
      <c r="G1752" t="s">
        <v>1285</v>
      </c>
      <c r="H1752" t="s">
        <v>191</v>
      </c>
      <c r="J1752" t="s">
        <v>191</v>
      </c>
      <c r="K1752" t="s">
        <v>1286</v>
      </c>
      <c r="L1752" t="s">
        <v>1287</v>
      </c>
      <c r="M1752" t="s">
        <v>1288</v>
      </c>
      <c r="N1752">
        <v>16</v>
      </c>
      <c r="O1752" t="s">
        <v>749</v>
      </c>
      <c r="P1752" t="s">
        <v>3043</v>
      </c>
    </row>
    <row r="1753" spans="1:16" x14ac:dyDescent="0.25">
      <c r="A1753" t="s">
        <v>1013</v>
      </c>
      <c r="B1753">
        <v>174</v>
      </c>
      <c r="C1753" t="s">
        <v>1283</v>
      </c>
      <c r="D1753">
        <v>16</v>
      </c>
      <c r="E1753" t="s">
        <v>1284</v>
      </c>
      <c r="F1753">
        <v>88</v>
      </c>
      <c r="G1753" t="s">
        <v>1285</v>
      </c>
      <c r="H1753" t="s">
        <v>191</v>
      </c>
      <c r="J1753" t="s">
        <v>191</v>
      </c>
      <c r="K1753" t="s">
        <v>1286</v>
      </c>
      <c r="L1753" t="s">
        <v>1287</v>
      </c>
      <c r="M1753" t="s">
        <v>1288</v>
      </c>
      <c r="N1753">
        <v>16</v>
      </c>
      <c r="O1753" t="s">
        <v>749</v>
      </c>
      <c r="P1753" t="s">
        <v>3044</v>
      </c>
    </row>
    <row r="1754" spans="1:16" x14ac:dyDescent="0.25">
      <c r="A1754" t="s">
        <v>1013</v>
      </c>
      <c r="B1754">
        <v>175</v>
      </c>
      <c r="C1754" t="s">
        <v>1283</v>
      </c>
      <c r="D1754">
        <v>16</v>
      </c>
      <c r="E1754" t="s">
        <v>1284</v>
      </c>
      <c r="F1754">
        <v>85</v>
      </c>
      <c r="G1754" t="s">
        <v>1285</v>
      </c>
      <c r="H1754" t="s">
        <v>191</v>
      </c>
      <c r="J1754" t="s">
        <v>191</v>
      </c>
      <c r="K1754" t="s">
        <v>1286</v>
      </c>
      <c r="L1754" t="s">
        <v>1287</v>
      </c>
      <c r="M1754" t="s">
        <v>1288</v>
      </c>
      <c r="N1754">
        <v>16</v>
      </c>
      <c r="O1754" t="s">
        <v>749</v>
      </c>
      <c r="P1754" t="s">
        <v>3045</v>
      </c>
    </row>
    <row r="1755" spans="1:16" x14ac:dyDescent="0.25">
      <c r="A1755" t="s">
        <v>1013</v>
      </c>
      <c r="B1755">
        <v>176</v>
      </c>
      <c r="C1755" t="s">
        <v>1283</v>
      </c>
      <c r="D1755">
        <v>16</v>
      </c>
      <c r="E1755" t="s">
        <v>1284</v>
      </c>
      <c r="F1755">
        <v>88</v>
      </c>
      <c r="G1755" t="s">
        <v>1285</v>
      </c>
      <c r="H1755" t="s">
        <v>191</v>
      </c>
      <c r="J1755" t="s">
        <v>191</v>
      </c>
      <c r="K1755" t="s">
        <v>1286</v>
      </c>
      <c r="L1755" t="s">
        <v>1287</v>
      </c>
      <c r="M1755" t="s">
        <v>1288</v>
      </c>
      <c r="N1755">
        <v>16</v>
      </c>
      <c r="O1755" t="s">
        <v>749</v>
      </c>
      <c r="P1755" t="s">
        <v>3046</v>
      </c>
    </row>
    <row r="1756" spans="1:16" x14ac:dyDescent="0.25">
      <c r="A1756" t="s">
        <v>1013</v>
      </c>
      <c r="B1756">
        <v>177</v>
      </c>
      <c r="C1756" t="s">
        <v>1283</v>
      </c>
      <c r="D1756">
        <v>16</v>
      </c>
      <c r="E1756" t="s">
        <v>1284</v>
      </c>
      <c r="F1756">
        <v>85</v>
      </c>
      <c r="G1756" t="s">
        <v>1285</v>
      </c>
      <c r="H1756" t="s">
        <v>191</v>
      </c>
      <c r="J1756" t="s">
        <v>191</v>
      </c>
      <c r="K1756" t="s">
        <v>1286</v>
      </c>
      <c r="L1756" t="s">
        <v>1287</v>
      </c>
      <c r="M1756" t="s">
        <v>1288</v>
      </c>
      <c r="N1756">
        <v>16</v>
      </c>
      <c r="O1756" t="s">
        <v>749</v>
      </c>
      <c r="P1756" t="s">
        <v>3047</v>
      </c>
    </row>
    <row r="1757" spans="1:16" x14ac:dyDescent="0.25">
      <c r="A1757" t="s">
        <v>1013</v>
      </c>
      <c r="B1757">
        <v>178</v>
      </c>
      <c r="C1757" t="s">
        <v>1283</v>
      </c>
      <c r="D1757">
        <v>16</v>
      </c>
      <c r="E1757" t="s">
        <v>1284</v>
      </c>
      <c r="F1757">
        <v>88</v>
      </c>
      <c r="G1757" t="s">
        <v>1285</v>
      </c>
      <c r="H1757" t="s">
        <v>191</v>
      </c>
      <c r="J1757" t="s">
        <v>191</v>
      </c>
      <c r="K1757" t="s">
        <v>1286</v>
      </c>
      <c r="L1757" t="s">
        <v>1287</v>
      </c>
      <c r="M1757" t="s">
        <v>1288</v>
      </c>
      <c r="N1757">
        <v>16</v>
      </c>
      <c r="O1757" t="s">
        <v>749</v>
      </c>
      <c r="P1757" t="s">
        <v>3048</v>
      </c>
    </row>
    <row r="1758" spans="1:16" x14ac:dyDescent="0.25">
      <c r="A1758" t="s">
        <v>1013</v>
      </c>
      <c r="B1758">
        <v>179</v>
      </c>
      <c r="C1758" t="s">
        <v>1283</v>
      </c>
      <c r="D1758">
        <v>16</v>
      </c>
      <c r="E1758" t="s">
        <v>1284</v>
      </c>
      <c r="F1758">
        <v>84</v>
      </c>
      <c r="G1758" t="s">
        <v>1285</v>
      </c>
      <c r="H1758" t="s">
        <v>191</v>
      </c>
      <c r="J1758" t="s">
        <v>191</v>
      </c>
      <c r="K1758" t="s">
        <v>1286</v>
      </c>
      <c r="L1758" t="s">
        <v>1287</v>
      </c>
      <c r="M1758" t="s">
        <v>1288</v>
      </c>
      <c r="N1758">
        <v>16</v>
      </c>
      <c r="O1758" t="s">
        <v>749</v>
      </c>
      <c r="P1758" t="s">
        <v>3049</v>
      </c>
    </row>
    <row r="1759" spans="1:16" x14ac:dyDescent="0.25">
      <c r="A1759" t="s">
        <v>1013</v>
      </c>
      <c r="B1759">
        <v>180</v>
      </c>
      <c r="C1759" t="s">
        <v>1283</v>
      </c>
      <c r="D1759">
        <v>16</v>
      </c>
      <c r="E1759" t="s">
        <v>1284</v>
      </c>
      <c r="F1759">
        <v>79</v>
      </c>
      <c r="G1759" t="s">
        <v>1285</v>
      </c>
      <c r="H1759" t="s">
        <v>191</v>
      </c>
      <c r="J1759" t="s">
        <v>191</v>
      </c>
      <c r="K1759" t="s">
        <v>1286</v>
      </c>
      <c r="L1759" t="s">
        <v>1287</v>
      </c>
      <c r="M1759" t="s">
        <v>1288</v>
      </c>
      <c r="N1759">
        <v>16</v>
      </c>
      <c r="O1759" t="s">
        <v>749</v>
      </c>
      <c r="P1759" t="s">
        <v>3050</v>
      </c>
    </row>
    <row r="1760" spans="1:16" x14ac:dyDescent="0.25">
      <c r="A1760" t="s">
        <v>1013</v>
      </c>
      <c r="B1760">
        <v>181</v>
      </c>
      <c r="C1760" t="s">
        <v>1283</v>
      </c>
      <c r="D1760">
        <v>16</v>
      </c>
      <c r="E1760" t="s">
        <v>1284</v>
      </c>
      <c r="F1760">
        <v>86</v>
      </c>
      <c r="G1760" t="s">
        <v>1285</v>
      </c>
      <c r="H1760" t="s">
        <v>191</v>
      </c>
      <c r="J1760" t="s">
        <v>191</v>
      </c>
      <c r="K1760" t="s">
        <v>1286</v>
      </c>
      <c r="L1760" t="s">
        <v>1287</v>
      </c>
      <c r="M1760" t="s">
        <v>1288</v>
      </c>
      <c r="N1760">
        <v>16</v>
      </c>
      <c r="O1760" t="s">
        <v>749</v>
      </c>
      <c r="P1760" t="s">
        <v>3051</v>
      </c>
    </row>
    <row r="1761" spans="1:16" x14ac:dyDescent="0.25">
      <c r="A1761" t="s">
        <v>1013</v>
      </c>
      <c r="B1761">
        <v>182</v>
      </c>
      <c r="C1761" t="s">
        <v>1283</v>
      </c>
      <c r="D1761">
        <v>16</v>
      </c>
      <c r="E1761" t="s">
        <v>1284</v>
      </c>
      <c r="F1761">
        <v>79</v>
      </c>
      <c r="G1761" t="s">
        <v>1285</v>
      </c>
      <c r="H1761" t="s">
        <v>191</v>
      </c>
      <c r="J1761" t="s">
        <v>191</v>
      </c>
      <c r="K1761" t="s">
        <v>1286</v>
      </c>
      <c r="L1761" t="s">
        <v>1287</v>
      </c>
      <c r="M1761" t="s">
        <v>1288</v>
      </c>
      <c r="N1761">
        <v>16</v>
      </c>
      <c r="O1761" t="s">
        <v>749</v>
      </c>
      <c r="P1761" t="s">
        <v>3052</v>
      </c>
    </row>
    <row r="1762" spans="1:16" x14ac:dyDescent="0.25">
      <c r="A1762" t="s">
        <v>1013</v>
      </c>
      <c r="B1762">
        <v>183</v>
      </c>
      <c r="C1762" t="s">
        <v>1283</v>
      </c>
      <c r="D1762">
        <v>16</v>
      </c>
      <c r="E1762" t="s">
        <v>1284</v>
      </c>
      <c r="F1762">
        <v>84</v>
      </c>
      <c r="G1762" t="s">
        <v>1285</v>
      </c>
      <c r="H1762" t="s">
        <v>191</v>
      </c>
      <c r="J1762" t="s">
        <v>191</v>
      </c>
      <c r="K1762" t="s">
        <v>1286</v>
      </c>
      <c r="L1762" t="s">
        <v>1287</v>
      </c>
      <c r="M1762" t="s">
        <v>1288</v>
      </c>
      <c r="N1762">
        <v>16</v>
      </c>
      <c r="O1762" t="s">
        <v>749</v>
      </c>
      <c r="P1762" t="s">
        <v>3053</v>
      </c>
    </row>
    <row r="1763" spans="1:16" x14ac:dyDescent="0.25">
      <c r="A1763" t="s">
        <v>1013</v>
      </c>
      <c r="B1763">
        <v>184</v>
      </c>
      <c r="C1763" t="s">
        <v>1283</v>
      </c>
      <c r="D1763">
        <v>16</v>
      </c>
      <c r="E1763" t="s">
        <v>1284</v>
      </c>
      <c r="F1763">
        <v>88</v>
      </c>
      <c r="G1763" t="s">
        <v>1285</v>
      </c>
      <c r="H1763" t="s">
        <v>191</v>
      </c>
      <c r="J1763" t="s">
        <v>191</v>
      </c>
      <c r="K1763" t="s">
        <v>1286</v>
      </c>
      <c r="L1763" t="s">
        <v>1287</v>
      </c>
      <c r="M1763" t="s">
        <v>1288</v>
      </c>
      <c r="N1763">
        <v>16</v>
      </c>
      <c r="O1763" t="s">
        <v>749</v>
      </c>
      <c r="P1763" t="s">
        <v>3054</v>
      </c>
    </row>
    <row r="1764" spans="1:16" x14ac:dyDescent="0.25">
      <c r="A1764" t="s">
        <v>1013</v>
      </c>
      <c r="B1764">
        <v>185</v>
      </c>
      <c r="C1764" t="s">
        <v>1283</v>
      </c>
      <c r="D1764">
        <v>16</v>
      </c>
      <c r="E1764" t="s">
        <v>1284</v>
      </c>
      <c r="F1764">
        <v>86</v>
      </c>
      <c r="G1764" t="s">
        <v>1285</v>
      </c>
      <c r="H1764" t="s">
        <v>191</v>
      </c>
      <c r="J1764" t="s">
        <v>191</v>
      </c>
      <c r="K1764" t="s">
        <v>1286</v>
      </c>
      <c r="L1764" t="s">
        <v>1287</v>
      </c>
      <c r="M1764" t="s">
        <v>1288</v>
      </c>
      <c r="N1764">
        <v>16</v>
      </c>
      <c r="O1764" t="s">
        <v>749</v>
      </c>
      <c r="P1764" t="s">
        <v>3055</v>
      </c>
    </row>
    <row r="1765" spans="1:16" x14ac:dyDescent="0.25">
      <c r="A1765" t="s">
        <v>1013</v>
      </c>
      <c r="B1765">
        <v>186</v>
      </c>
      <c r="C1765" t="s">
        <v>1283</v>
      </c>
      <c r="D1765">
        <v>16</v>
      </c>
      <c r="E1765" t="s">
        <v>1284</v>
      </c>
      <c r="F1765">
        <v>85</v>
      </c>
      <c r="G1765" t="s">
        <v>1285</v>
      </c>
      <c r="H1765" t="s">
        <v>191</v>
      </c>
      <c r="J1765" t="s">
        <v>191</v>
      </c>
      <c r="K1765" t="s">
        <v>1286</v>
      </c>
      <c r="L1765" t="s">
        <v>1287</v>
      </c>
      <c r="M1765" t="s">
        <v>1288</v>
      </c>
      <c r="N1765">
        <v>16</v>
      </c>
      <c r="O1765" t="s">
        <v>749</v>
      </c>
      <c r="P1765" t="s">
        <v>3056</v>
      </c>
    </row>
    <row r="1766" spans="1:16" x14ac:dyDescent="0.25">
      <c r="A1766" t="s">
        <v>1013</v>
      </c>
      <c r="B1766">
        <v>187</v>
      </c>
      <c r="C1766" t="s">
        <v>1283</v>
      </c>
      <c r="D1766">
        <v>16</v>
      </c>
      <c r="E1766" t="s">
        <v>1284</v>
      </c>
      <c r="F1766">
        <v>82</v>
      </c>
      <c r="G1766" t="s">
        <v>1285</v>
      </c>
      <c r="H1766" t="s">
        <v>191</v>
      </c>
      <c r="J1766" t="s">
        <v>191</v>
      </c>
      <c r="K1766" t="s">
        <v>1286</v>
      </c>
      <c r="L1766" t="s">
        <v>1287</v>
      </c>
      <c r="M1766" t="s">
        <v>1288</v>
      </c>
      <c r="N1766">
        <v>16</v>
      </c>
      <c r="O1766" t="s">
        <v>749</v>
      </c>
      <c r="P1766" t="s">
        <v>3057</v>
      </c>
    </row>
    <row r="1767" spans="1:16" x14ac:dyDescent="0.25">
      <c r="A1767" t="s">
        <v>1013</v>
      </c>
      <c r="B1767">
        <v>188</v>
      </c>
      <c r="C1767" t="s">
        <v>1283</v>
      </c>
      <c r="D1767">
        <v>16</v>
      </c>
      <c r="E1767" t="s">
        <v>1284</v>
      </c>
      <c r="F1767">
        <v>89</v>
      </c>
      <c r="G1767" t="s">
        <v>1285</v>
      </c>
      <c r="H1767" t="s">
        <v>191</v>
      </c>
      <c r="J1767" t="s">
        <v>191</v>
      </c>
      <c r="K1767" t="s">
        <v>1286</v>
      </c>
      <c r="L1767" t="s">
        <v>1287</v>
      </c>
      <c r="M1767" t="s">
        <v>1288</v>
      </c>
      <c r="N1767">
        <v>16</v>
      </c>
      <c r="O1767" t="s">
        <v>749</v>
      </c>
      <c r="P1767" t="s">
        <v>3058</v>
      </c>
    </row>
    <row r="1768" spans="1:16" x14ac:dyDescent="0.25">
      <c r="A1768" t="s">
        <v>1013</v>
      </c>
      <c r="B1768">
        <v>189</v>
      </c>
      <c r="C1768" t="s">
        <v>1283</v>
      </c>
      <c r="D1768">
        <v>16</v>
      </c>
      <c r="E1768" t="s">
        <v>1284</v>
      </c>
      <c r="F1768">
        <v>83</v>
      </c>
      <c r="G1768" t="s">
        <v>1285</v>
      </c>
      <c r="H1768" t="s">
        <v>191</v>
      </c>
      <c r="J1768" t="s">
        <v>191</v>
      </c>
      <c r="K1768" t="s">
        <v>1286</v>
      </c>
      <c r="L1768" t="s">
        <v>1287</v>
      </c>
      <c r="M1768" t="s">
        <v>1288</v>
      </c>
      <c r="N1768">
        <v>16</v>
      </c>
      <c r="O1768" t="s">
        <v>749</v>
      </c>
      <c r="P1768" t="s">
        <v>3059</v>
      </c>
    </row>
    <row r="1769" spans="1:16" x14ac:dyDescent="0.25">
      <c r="A1769" t="s">
        <v>1013</v>
      </c>
      <c r="B1769">
        <v>190</v>
      </c>
      <c r="C1769" t="s">
        <v>1283</v>
      </c>
      <c r="D1769">
        <v>16</v>
      </c>
      <c r="E1769" t="s">
        <v>1284</v>
      </c>
      <c r="F1769">
        <v>88</v>
      </c>
      <c r="G1769" t="s">
        <v>1285</v>
      </c>
      <c r="H1769" t="s">
        <v>191</v>
      </c>
      <c r="J1769" t="s">
        <v>191</v>
      </c>
      <c r="K1769" t="s">
        <v>1286</v>
      </c>
      <c r="L1769" t="s">
        <v>1287</v>
      </c>
      <c r="M1769" t="s">
        <v>1288</v>
      </c>
      <c r="N1769">
        <v>16</v>
      </c>
      <c r="O1769" t="s">
        <v>749</v>
      </c>
      <c r="P1769" t="s">
        <v>3060</v>
      </c>
    </row>
    <row r="1770" spans="1:16" x14ac:dyDescent="0.25">
      <c r="A1770" t="s">
        <v>1013</v>
      </c>
      <c r="B1770">
        <v>191</v>
      </c>
      <c r="C1770" t="s">
        <v>1283</v>
      </c>
      <c r="D1770">
        <v>16</v>
      </c>
      <c r="E1770" t="s">
        <v>1284</v>
      </c>
      <c r="F1770">
        <v>84</v>
      </c>
      <c r="G1770" t="s">
        <v>1285</v>
      </c>
      <c r="H1770" t="s">
        <v>191</v>
      </c>
      <c r="J1770" t="s">
        <v>191</v>
      </c>
      <c r="K1770" t="s">
        <v>1286</v>
      </c>
      <c r="L1770" t="s">
        <v>1287</v>
      </c>
      <c r="M1770" t="s">
        <v>1288</v>
      </c>
      <c r="N1770">
        <v>16</v>
      </c>
      <c r="O1770" t="s">
        <v>749</v>
      </c>
      <c r="P1770" t="s">
        <v>3061</v>
      </c>
    </row>
    <row r="1771" spans="1:16" x14ac:dyDescent="0.25">
      <c r="A1771" t="s">
        <v>1013</v>
      </c>
      <c r="B1771">
        <v>192</v>
      </c>
      <c r="C1771" t="s">
        <v>1283</v>
      </c>
      <c r="D1771">
        <v>16</v>
      </c>
      <c r="E1771" t="s">
        <v>1284</v>
      </c>
      <c r="F1771">
        <v>85</v>
      </c>
      <c r="G1771" t="s">
        <v>1285</v>
      </c>
      <c r="H1771" t="s">
        <v>191</v>
      </c>
      <c r="J1771" t="s">
        <v>191</v>
      </c>
      <c r="K1771" t="s">
        <v>1286</v>
      </c>
      <c r="L1771" t="s">
        <v>1287</v>
      </c>
      <c r="M1771" t="s">
        <v>1288</v>
      </c>
      <c r="N1771">
        <v>16</v>
      </c>
      <c r="O1771" t="s">
        <v>749</v>
      </c>
      <c r="P1771" t="s">
        <v>3062</v>
      </c>
    </row>
    <row r="1772" spans="1:16" x14ac:dyDescent="0.25">
      <c r="A1772" t="s">
        <v>1013</v>
      </c>
      <c r="B1772">
        <v>193</v>
      </c>
      <c r="C1772" t="s">
        <v>1283</v>
      </c>
      <c r="D1772">
        <v>16</v>
      </c>
      <c r="E1772" t="s">
        <v>1284</v>
      </c>
      <c r="F1772">
        <v>88</v>
      </c>
      <c r="G1772" t="s">
        <v>1285</v>
      </c>
      <c r="H1772" t="s">
        <v>191</v>
      </c>
      <c r="J1772" t="s">
        <v>191</v>
      </c>
      <c r="K1772" t="s">
        <v>1286</v>
      </c>
      <c r="L1772" t="s">
        <v>1287</v>
      </c>
      <c r="M1772" t="s">
        <v>1288</v>
      </c>
      <c r="N1772">
        <v>16</v>
      </c>
      <c r="O1772" t="s">
        <v>749</v>
      </c>
      <c r="P1772" t="s">
        <v>3063</v>
      </c>
    </row>
    <row r="1773" spans="1:16" x14ac:dyDescent="0.25">
      <c r="A1773" t="s">
        <v>1013</v>
      </c>
      <c r="B1773">
        <v>194</v>
      </c>
      <c r="C1773" t="s">
        <v>1283</v>
      </c>
      <c r="D1773">
        <v>16</v>
      </c>
      <c r="E1773" t="s">
        <v>1284</v>
      </c>
      <c r="F1773">
        <v>85</v>
      </c>
      <c r="G1773" t="s">
        <v>1285</v>
      </c>
      <c r="H1773" t="s">
        <v>191</v>
      </c>
      <c r="J1773" t="s">
        <v>191</v>
      </c>
      <c r="K1773" t="s">
        <v>1286</v>
      </c>
      <c r="L1773" t="s">
        <v>1287</v>
      </c>
      <c r="M1773" t="s">
        <v>1288</v>
      </c>
      <c r="N1773">
        <v>16</v>
      </c>
      <c r="O1773" t="s">
        <v>749</v>
      </c>
      <c r="P1773" t="s">
        <v>3064</v>
      </c>
    </row>
    <row r="1774" spans="1:16" x14ac:dyDescent="0.25">
      <c r="A1774" t="s">
        <v>1013</v>
      </c>
      <c r="B1774">
        <v>195</v>
      </c>
      <c r="C1774" t="s">
        <v>1283</v>
      </c>
      <c r="D1774">
        <v>16</v>
      </c>
      <c r="E1774" t="s">
        <v>1284</v>
      </c>
      <c r="F1774">
        <v>87</v>
      </c>
      <c r="G1774" t="s">
        <v>1285</v>
      </c>
      <c r="H1774" t="s">
        <v>191</v>
      </c>
      <c r="J1774" t="s">
        <v>191</v>
      </c>
      <c r="K1774" t="s">
        <v>1286</v>
      </c>
      <c r="L1774" t="s">
        <v>1287</v>
      </c>
      <c r="M1774" t="s">
        <v>1288</v>
      </c>
      <c r="N1774">
        <v>16</v>
      </c>
      <c r="O1774" t="s">
        <v>749</v>
      </c>
      <c r="P1774" t="s">
        <v>3065</v>
      </c>
    </row>
    <row r="1775" spans="1:16" x14ac:dyDescent="0.25">
      <c r="A1775" t="s">
        <v>1013</v>
      </c>
      <c r="B1775">
        <v>196</v>
      </c>
      <c r="C1775" t="s">
        <v>1283</v>
      </c>
      <c r="D1775">
        <v>16</v>
      </c>
      <c r="E1775" t="s">
        <v>1284</v>
      </c>
      <c r="F1775">
        <v>87</v>
      </c>
      <c r="G1775" t="s">
        <v>1285</v>
      </c>
      <c r="H1775" t="s">
        <v>191</v>
      </c>
      <c r="J1775" t="s">
        <v>191</v>
      </c>
      <c r="K1775" t="s">
        <v>1286</v>
      </c>
      <c r="L1775" t="s">
        <v>1287</v>
      </c>
      <c r="M1775" t="s">
        <v>1288</v>
      </c>
      <c r="N1775">
        <v>16</v>
      </c>
      <c r="O1775" t="s">
        <v>749</v>
      </c>
      <c r="P1775" t="s">
        <v>3066</v>
      </c>
    </row>
    <row r="1776" spans="1:16" x14ac:dyDescent="0.25">
      <c r="A1776" t="s">
        <v>1013</v>
      </c>
      <c r="B1776">
        <v>197</v>
      </c>
      <c r="C1776" t="s">
        <v>1283</v>
      </c>
      <c r="D1776">
        <v>16</v>
      </c>
      <c r="E1776" t="s">
        <v>1284</v>
      </c>
      <c r="F1776">
        <v>88</v>
      </c>
      <c r="G1776" t="s">
        <v>1285</v>
      </c>
      <c r="H1776" t="s">
        <v>191</v>
      </c>
      <c r="J1776" t="s">
        <v>191</v>
      </c>
      <c r="K1776" t="s">
        <v>1286</v>
      </c>
      <c r="L1776" t="s">
        <v>1287</v>
      </c>
      <c r="M1776" t="s">
        <v>1288</v>
      </c>
      <c r="N1776">
        <v>16</v>
      </c>
      <c r="O1776" t="s">
        <v>749</v>
      </c>
      <c r="P1776" t="s">
        <v>3067</v>
      </c>
    </row>
    <row r="1777" spans="1:16" x14ac:dyDescent="0.25">
      <c r="A1777" t="s">
        <v>1013</v>
      </c>
      <c r="B1777">
        <v>198</v>
      </c>
      <c r="C1777" t="s">
        <v>1283</v>
      </c>
      <c r="D1777">
        <v>16</v>
      </c>
      <c r="E1777" t="s">
        <v>1284</v>
      </c>
      <c r="F1777">
        <v>89</v>
      </c>
      <c r="G1777" t="s">
        <v>1285</v>
      </c>
      <c r="H1777" t="s">
        <v>191</v>
      </c>
      <c r="J1777" t="s">
        <v>191</v>
      </c>
      <c r="K1777" t="s">
        <v>1286</v>
      </c>
      <c r="L1777" t="s">
        <v>1287</v>
      </c>
      <c r="M1777" t="s">
        <v>1288</v>
      </c>
      <c r="N1777">
        <v>16</v>
      </c>
      <c r="O1777" t="s">
        <v>749</v>
      </c>
      <c r="P1777" t="s">
        <v>3068</v>
      </c>
    </row>
    <row r="1778" spans="1:16" x14ac:dyDescent="0.25">
      <c r="A1778" t="s">
        <v>1013</v>
      </c>
      <c r="B1778">
        <v>199</v>
      </c>
      <c r="C1778" t="s">
        <v>1283</v>
      </c>
      <c r="D1778">
        <v>16</v>
      </c>
      <c r="E1778" t="s">
        <v>1284</v>
      </c>
      <c r="F1778">
        <v>84</v>
      </c>
      <c r="G1778" t="s">
        <v>1285</v>
      </c>
      <c r="H1778" t="s">
        <v>191</v>
      </c>
      <c r="J1778" t="s">
        <v>191</v>
      </c>
      <c r="K1778" t="s">
        <v>1286</v>
      </c>
      <c r="L1778" t="s">
        <v>1287</v>
      </c>
      <c r="M1778" t="s">
        <v>1288</v>
      </c>
      <c r="N1778">
        <v>16</v>
      </c>
      <c r="O1778" t="s">
        <v>749</v>
      </c>
      <c r="P1778" t="s">
        <v>3069</v>
      </c>
    </row>
    <row r="1779" spans="1:16" x14ac:dyDescent="0.25">
      <c r="A1779" t="s">
        <v>1013</v>
      </c>
      <c r="B1779">
        <v>200</v>
      </c>
      <c r="C1779" t="s">
        <v>1283</v>
      </c>
      <c r="D1779">
        <v>16</v>
      </c>
      <c r="E1779" t="s">
        <v>1284</v>
      </c>
      <c r="F1779">
        <v>85</v>
      </c>
      <c r="G1779" t="s">
        <v>1285</v>
      </c>
      <c r="H1779" t="s">
        <v>191</v>
      </c>
      <c r="J1779" t="s">
        <v>191</v>
      </c>
      <c r="K1779" t="s">
        <v>1286</v>
      </c>
      <c r="L1779" t="s">
        <v>1287</v>
      </c>
      <c r="M1779" t="s">
        <v>1288</v>
      </c>
      <c r="N1779">
        <v>16</v>
      </c>
      <c r="O1779" t="s">
        <v>749</v>
      </c>
      <c r="P1779" t="s">
        <v>3070</v>
      </c>
    </row>
    <row r="1780" spans="1:16" x14ac:dyDescent="0.25">
      <c r="A1780" t="s">
        <v>1013</v>
      </c>
      <c r="B1780">
        <v>201</v>
      </c>
      <c r="C1780" t="s">
        <v>1283</v>
      </c>
      <c r="D1780">
        <v>16</v>
      </c>
      <c r="E1780" t="s">
        <v>1284</v>
      </c>
      <c r="F1780">
        <v>85</v>
      </c>
      <c r="G1780" t="s">
        <v>1285</v>
      </c>
      <c r="H1780" t="s">
        <v>191</v>
      </c>
      <c r="J1780" t="s">
        <v>191</v>
      </c>
      <c r="K1780" t="s">
        <v>1286</v>
      </c>
      <c r="L1780" t="s">
        <v>1287</v>
      </c>
      <c r="M1780" t="s">
        <v>1288</v>
      </c>
      <c r="N1780">
        <v>16</v>
      </c>
      <c r="O1780" t="s">
        <v>749</v>
      </c>
      <c r="P1780" t="s">
        <v>3071</v>
      </c>
    </row>
    <row r="1781" spans="1:16" x14ac:dyDescent="0.25">
      <c r="A1781" t="s">
        <v>1013</v>
      </c>
      <c r="B1781">
        <v>202</v>
      </c>
      <c r="C1781" t="s">
        <v>1283</v>
      </c>
      <c r="D1781">
        <v>19</v>
      </c>
      <c r="E1781" t="s">
        <v>1284</v>
      </c>
      <c r="F1781">
        <v>88</v>
      </c>
      <c r="G1781" t="s">
        <v>1285</v>
      </c>
      <c r="H1781" t="s">
        <v>191</v>
      </c>
      <c r="J1781" t="s">
        <v>191</v>
      </c>
      <c r="K1781" t="s">
        <v>1286</v>
      </c>
      <c r="L1781" t="s">
        <v>1287</v>
      </c>
      <c r="M1781" t="s">
        <v>1288</v>
      </c>
      <c r="N1781">
        <v>19</v>
      </c>
      <c r="O1781" t="s">
        <v>749</v>
      </c>
      <c r="P1781" t="s">
        <v>3072</v>
      </c>
    </row>
    <row r="1782" spans="1:16" x14ac:dyDescent="0.25">
      <c r="A1782" t="s">
        <v>1013</v>
      </c>
      <c r="B1782">
        <v>203</v>
      </c>
      <c r="C1782" t="s">
        <v>1283</v>
      </c>
      <c r="D1782">
        <v>19</v>
      </c>
      <c r="E1782" t="s">
        <v>1284</v>
      </c>
      <c r="F1782">
        <v>88</v>
      </c>
      <c r="G1782" t="s">
        <v>1285</v>
      </c>
      <c r="H1782" t="s">
        <v>191</v>
      </c>
      <c r="J1782" t="s">
        <v>191</v>
      </c>
      <c r="K1782" t="s">
        <v>1286</v>
      </c>
      <c r="L1782" t="s">
        <v>1287</v>
      </c>
      <c r="M1782" t="s">
        <v>1288</v>
      </c>
      <c r="N1782">
        <v>19</v>
      </c>
      <c r="O1782" t="s">
        <v>749</v>
      </c>
      <c r="P1782" t="s">
        <v>3073</v>
      </c>
    </row>
    <row r="1783" spans="1:16" x14ac:dyDescent="0.25">
      <c r="A1783" t="s">
        <v>1013</v>
      </c>
      <c r="B1783">
        <v>204</v>
      </c>
      <c r="C1783" t="s">
        <v>1283</v>
      </c>
      <c r="D1783">
        <v>19</v>
      </c>
      <c r="E1783" t="s">
        <v>1284</v>
      </c>
      <c r="F1783">
        <v>86</v>
      </c>
      <c r="G1783" t="s">
        <v>1285</v>
      </c>
      <c r="H1783" t="s">
        <v>191</v>
      </c>
      <c r="J1783" t="s">
        <v>191</v>
      </c>
      <c r="K1783" t="s">
        <v>1286</v>
      </c>
      <c r="L1783" t="s">
        <v>1287</v>
      </c>
      <c r="M1783" t="s">
        <v>1288</v>
      </c>
      <c r="N1783">
        <v>19</v>
      </c>
      <c r="O1783" t="s">
        <v>749</v>
      </c>
      <c r="P1783" t="s">
        <v>3074</v>
      </c>
    </row>
    <row r="1784" spans="1:16" x14ac:dyDescent="0.25">
      <c r="A1784" t="s">
        <v>1013</v>
      </c>
      <c r="B1784">
        <v>205</v>
      </c>
      <c r="C1784" t="s">
        <v>1283</v>
      </c>
      <c r="D1784">
        <v>19</v>
      </c>
      <c r="E1784" t="s">
        <v>1284</v>
      </c>
      <c r="F1784">
        <v>88</v>
      </c>
      <c r="G1784" t="s">
        <v>1285</v>
      </c>
      <c r="H1784" t="s">
        <v>191</v>
      </c>
      <c r="J1784" t="s">
        <v>191</v>
      </c>
      <c r="K1784" t="s">
        <v>1286</v>
      </c>
      <c r="L1784" t="s">
        <v>1287</v>
      </c>
      <c r="M1784" t="s">
        <v>1288</v>
      </c>
      <c r="N1784">
        <v>19</v>
      </c>
      <c r="O1784" t="s">
        <v>749</v>
      </c>
      <c r="P1784" t="s">
        <v>3075</v>
      </c>
    </row>
    <row r="1785" spans="1:16" x14ac:dyDescent="0.25">
      <c r="A1785" t="s">
        <v>1013</v>
      </c>
      <c r="B1785">
        <v>206</v>
      </c>
      <c r="C1785" t="s">
        <v>1283</v>
      </c>
      <c r="D1785">
        <v>19</v>
      </c>
      <c r="E1785" t="s">
        <v>1284</v>
      </c>
      <c r="F1785">
        <v>86</v>
      </c>
      <c r="G1785" t="s">
        <v>1285</v>
      </c>
      <c r="H1785" t="s">
        <v>191</v>
      </c>
      <c r="J1785" t="s">
        <v>191</v>
      </c>
      <c r="K1785" t="s">
        <v>1286</v>
      </c>
      <c r="L1785" t="s">
        <v>1287</v>
      </c>
      <c r="M1785" t="s">
        <v>1288</v>
      </c>
      <c r="N1785">
        <v>19</v>
      </c>
      <c r="O1785" t="s">
        <v>749</v>
      </c>
      <c r="P1785" t="s">
        <v>3076</v>
      </c>
    </row>
    <row r="1786" spans="1:16" x14ac:dyDescent="0.25">
      <c r="A1786" t="s">
        <v>1013</v>
      </c>
      <c r="B1786">
        <v>207</v>
      </c>
      <c r="C1786" t="s">
        <v>1283</v>
      </c>
      <c r="D1786">
        <v>19</v>
      </c>
      <c r="E1786" t="s">
        <v>1284</v>
      </c>
      <c r="F1786">
        <v>88</v>
      </c>
      <c r="G1786" t="s">
        <v>1285</v>
      </c>
      <c r="H1786" t="s">
        <v>191</v>
      </c>
      <c r="J1786" t="s">
        <v>191</v>
      </c>
      <c r="K1786" t="s">
        <v>1286</v>
      </c>
      <c r="L1786" t="s">
        <v>1287</v>
      </c>
      <c r="M1786" t="s">
        <v>1288</v>
      </c>
      <c r="N1786">
        <v>19</v>
      </c>
      <c r="O1786" t="s">
        <v>749</v>
      </c>
      <c r="P1786" t="s">
        <v>3077</v>
      </c>
    </row>
    <row r="1787" spans="1:16" x14ac:dyDescent="0.25">
      <c r="A1787" t="s">
        <v>1013</v>
      </c>
      <c r="B1787">
        <v>208</v>
      </c>
      <c r="C1787" t="s">
        <v>1283</v>
      </c>
      <c r="D1787">
        <v>19</v>
      </c>
      <c r="E1787" t="s">
        <v>1284</v>
      </c>
      <c r="F1787">
        <v>82</v>
      </c>
      <c r="G1787" t="s">
        <v>1285</v>
      </c>
      <c r="H1787" t="s">
        <v>191</v>
      </c>
      <c r="J1787" t="s">
        <v>191</v>
      </c>
      <c r="K1787" t="s">
        <v>1286</v>
      </c>
      <c r="L1787" t="s">
        <v>1287</v>
      </c>
      <c r="M1787" t="s">
        <v>1288</v>
      </c>
      <c r="N1787">
        <v>19</v>
      </c>
      <c r="O1787" t="s">
        <v>749</v>
      </c>
      <c r="P1787" t="s">
        <v>3078</v>
      </c>
    </row>
    <row r="1788" spans="1:16" x14ac:dyDescent="0.25">
      <c r="A1788" t="s">
        <v>1013</v>
      </c>
      <c r="B1788">
        <v>209</v>
      </c>
      <c r="C1788" t="s">
        <v>1283</v>
      </c>
      <c r="D1788">
        <v>19</v>
      </c>
      <c r="E1788" t="s">
        <v>1284</v>
      </c>
      <c r="F1788">
        <v>86</v>
      </c>
      <c r="G1788" t="s">
        <v>1285</v>
      </c>
      <c r="H1788" t="s">
        <v>191</v>
      </c>
      <c r="J1788" t="s">
        <v>191</v>
      </c>
      <c r="K1788" t="s">
        <v>1286</v>
      </c>
      <c r="L1788" t="s">
        <v>1287</v>
      </c>
      <c r="M1788" t="s">
        <v>1288</v>
      </c>
      <c r="N1788">
        <v>19</v>
      </c>
      <c r="O1788" t="s">
        <v>749</v>
      </c>
      <c r="P1788" t="s">
        <v>3079</v>
      </c>
    </row>
    <row r="1789" spans="1:16" x14ac:dyDescent="0.25">
      <c r="A1789" t="s">
        <v>1013</v>
      </c>
      <c r="B1789">
        <v>210</v>
      </c>
      <c r="C1789" t="s">
        <v>1283</v>
      </c>
      <c r="D1789">
        <v>19</v>
      </c>
      <c r="E1789" t="s">
        <v>1284</v>
      </c>
      <c r="F1789">
        <v>88</v>
      </c>
      <c r="G1789" t="s">
        <v>1285</v>
      </c>
      <c r="H1789" t="s">
        <v>191</v>
      </c>
      <c r="J1789" t="s">
        <v>191</v>
      </c>
      <c r="K1789" t="s">
        <v>1286</v>
      </c>
      <c r="L1789" t="s">
        <v>1287</v>
      </c>
      <c r="M1789" t="s">
        <v>1288</v>
      </c>
      <c r="N1789">
        <v>19</v>
      </c>
      <c r="O1789" t="s">
        <v>749</v>
      </c>
      <c r="P1789" t="s">
        <v>3080</v>
      </c>
    </row>
    <row r="1790" spans="1:16" x14ac:dyDescent="0.25">
      <c r="A1790" t="s">
        <v>1013</v>
      </c>
      <c r="B1790">
        <v>211</v>
      </c>
      <c r="C1790" t="s">
        <v>1283</v>
      </c>
      <c r="D1790">
        <v>19</v>
      </c>
      <c r="E1790" t="s">
        <v>1284</v>
      </c>
      <c r="F1790">
        <v>87</v>
      </c>
      <c r="G1790" t="s">
        <v>1285</v>
      </c>
      <c r="H1790" t="s">
        <v>191</v>
      </c>
      <c r="J1790" t="s">
        <v>191</v>
      </c>
      <c r="K1790" t="s">
        <v>1286</v>
      </c>
      <c r="L1790" t="s">
        <v>1287</v>
      </c>
      <c r="M1790" t="s">
        <v>1288</v>
      </c>
      <c r="N1790">
        <v>19</v>
      </c>
      <c r="O1790" t="s">
        <v>749</v>
      </c>
      <c r="P1790" t="s">
        <v>3081</v>
      </c>
    </row>
    <row r="1791" spans="1:16" x14ac:dyDescent="0.25">
      <c r="A1791" t="s">
        <v>1013</v>
      </c>
      <c r="B1791">
        <v>212</v>
      </c>
      <c r="C1791" t="s">
        <v>1283</v>
      </c>
      <c r="D1791">
        <v>19</v>
      </c>
      <c r="E1791" t="s">
        <v>1284</v>
      </c>
      <c r="F1791">
        <v>88</v>
      </c>
      <c r="G1791" t="s">
        <v>1285</v>
      </c>
      <c r="H1791" t="s">
        <v>191</v>
      </c>
      <c r="J1791" t="s">
        <v>191</v>
      </c>
      <c r="K1791" t="s">
        <v>1286</v>
      </c>
      <c r="L1791" t="s">
        <v>1287</v>
      </c>
      <c r="M1791" t="s">
        <v>1288</v>
      </c>
      <c r="N1791">
        <v>19</v>
      </c>
      <c r="O1791" t="s">
        <v>749</v>
      </c>
      <c r="P1791" t="s">
        <v>3082</v>
      </c>
    </row>
    <row r="1792" spans="1:16" x14ac:dyDescent="0.25">
      <c r="A1792" t="s">
        <v>1013</v>
      </c>
      <c r="B1792">
        <v>213</v>
      </c>
      <c r="C1792" t="s">
        <v>1283</v>
      </c>
      <c r="D1792">
        <v>19</v>
      </c>
      <c r="E1792" t="s">
        <v>1284</v>
      </c>
      <c r="F1792">
        <v>88</v>
      </c>
      <c r="G1792" t="s">
        <v>1285</v>
      </c>
      <c r="H1792" t="s">
        <v>191</v>
      </c>
      <c r="J1792" t="s">
        <v>191</v>
      </c>
      <c r="K1792" t="s">
        <v>1286</v>
      </c>
      <c r="L1792" t="s">
        <v>1287</v>
      </c>
      <c r="M1792" t="s">
        <v>1288</v>
      </c>
      <c r="N1792">
        <v>19</v>
      </c>
      <c r="O1792" t="s">
        <v>749</v>
      </c>
      <c r="P1792" t="s">
        <v>3083</v>
      </c>
    </row>
    <row r="1793" spans="1:16" x14ac:dyDescent="0.25">
      <c r="A1793" t="s">
        <v>1013</v>
      </c>
      <c r="B1793">
        <v>214</v>
      </c>
      <c r="C1793" t="s">
        <v>1283</v>
      </c>
      <c r="D1793">
        <v>19</v>
      </c>
      <c r="E1793" t="s">
        <v>1284</v>
      </c>
      <c r="F1793">
        <v>87</v>
      </c>
      <c r="G1793" t="s">
        <v>1285</v>
      </c>
      <c r="H1793" t="s">
        <v>191</v>
      </c>
      <c r="J1793" t="s">
        <v>191</v>
      </c>
      <c r="K1793" t="s">
        <v>1286</v>
      </c>
      <c r="L1793" t="s">
        <v>1287</v>
      </c>
      <c r="M1793" t="s">
        <v>1288</v>
      </c>
      <c r="N1793">
        <v>19</v>
      </c>
      <c r="O1793" t="s">
        <v>749</v>
      </c>
      <c r="P1793" t="s">
        <v>3084</v>
      </c>
    </row>
    <row r="1794" spans="1:16" x14ac:dyDescent="0.25">
      <c r="A1794" t="s">
        <v>1013</v>
      </c>
      <c r="B1794">
        <v>215</v>
      </c>
      <c r="C1794" t="s">
        <v>1283</v>
      </c>
      <c r="D1794">
        <v>19</v>
      </c>
      <c r="E1794" t="s">
        <v>1284</v>
      </c>
      <c r="F1794">
        <v>87</v>
      </c>
      <c r="G1794" t="s">
        <v>1285</v>
      </c>
      <c r="H1794" t="s">
        <v>191</v>
      </c>
      <c r="J1794" t="s">
        <v>191</v>
      </c>
      <c r="K1794" t="s">
        <v>1286</v>
      </c>
      <c r="L1794" t="s">
        <v>1287</v>
      </c>
      <c r="M1794" t="s">
        <v>1288</v>
      </c>
      <c r="N1794">
        <v>19</v>
      </c>
      <c r="O1794" t="s">
        <v>749</v>
      </c>
      <c r="P1794" t="s">
        <v>3085</v>
      </c>
    </row>
    <row r="1795" spans="1:16" x14ac:dyDescent="0.25">
      <c r="A1795" t="s">
        <v>1013</v>
      </c>
      <c r="B1795">
        <v>216</v>
      </c>
      <c r="C1795" t="s">
        <v>1283</v>
      </c>
      <c r="D1795">
        <v>19</v>
      </c>
      <c r="E1795" t="s">
        <v>1284</v>
      </c>
      <c r="F1795">
        <v>87</v>
      </c>
      <c r="G1795" t="s">
        <v>1285</v>
      </c>
      <c r="H1795" t="s">
        <v>191</v>
      </c>
      <c r="J1795" t="s">
        <v>191</v>
      </c>
      <c r="K1795" t="s">
        <v>1286</v>
      </c>
      <c r="L1795" t="s">
        <v>1287</v>
      </c>
      <c r="M1795" t="s">
        <v>1288</v>
      </c>
      <c r="N1795">
        <v>19</v>
      </c>
      <c r="O1795" t="s">
        <v>749</v>
      </c>
      <c r="P1795" t="s">
        <v>3086</v>
      </c>
    </row>
    <row r="1796" spans="1:16" x14ac:dyDescent="0.25">
      <c r="A1796" t="s">
        <v>1013</v>
      </c>
      <c r="B1796">
        <v>217</v>
      </c>
      <c r="C1796" t="s">
        <v>1283</v>
      </c>
      <c r="D1796">
        <v>19</v>
      </c>
      <c r="E1796" t="s">
        <v>1284</v>
      </c>
      <c r="F1796">
        <v>86</v>
      </c>
      <c r="G1796" t="s">
        <v>1285</v>
      </c>
      <c r="H1796" t="s">
        <v>191</v>
      </c>
      <c r="J1796" t="s">
        <v>191</v>
      </c>
      <c r="K1796" t="s">
        <v>1286</v>
      </c>
      <c r="L1796" t="s">
        <v>1287</v>
      </c>
      <c r="M1796" t="s">
        <v>1288</v>
      </c>
      <c r="N1796">
        <v>19</v>
      </c>
      <c r="O1796" t="s">
        <v>749</v>
      </c>
      <c r="P1796" t="s">
        <v>3087</v>
      </c>
    </row>
    <row r="1797" spans="1:16" x14ac:dyDescent="0.25">
      <c r="A1797" t="s">
        <v>1013</v>
      </c>
      <c r="B1797">
        <v>218</v>
      </c>
      <c r="C1797" t="s">
        <v>1283</v>
      </c>
      <c r="D1797">
        <v>19</v>
      </c>
      <c r="E1797" t="s">
        <v>1284</v>
      </c>
      <c r="F1797">
        <v>86</v>
      </c>
      <c r="G1797" t="s">
        <v>1285</v>
      </c>
      <c r="H1797" t="s">
        <v>191</v>
      </c>
      <c r="J1797" t="s">
        <v>191</v>
      </c>
      <c r="K1797" t="s">
        <v>1286</v>
      </c>
      <c r="L1797" t="s">
        <v>1287</v>
      </c>
      <c r="M1797" t="s">
        <v>1288</v>
      </c>
      <c r="N1797">
        <v>19</v>
      </c>
      <c r="O1797" t="s">
        <v>749</v>
      </c>
      <c r="P1797" t="s">
        <v>3088</v>
      </c>
    </row>
    <row r="1798" spans="1:16" x14ac:dyDescent="0.25">
      <c r="A1798" t="s">
        <v>1013</v>
      </c>
      <c r="B1798">
        <v>219</v>
      </c>
      <c r="C1798" t="s">
        <v>1283</v>
      </c>
      <c r="D1798">
        <v>19</v>
      </c>
      <c r="E1798" t="s">
        <v>1284</v>
      </c>
      <c r="F1798">
        <v>89</v>
      </c>
      <c r="G1798" t="s">
        <v>1285</v>
      </c>
      <c r="H1798" t="s">
        <v>191</v>
      </c>
      <c r="J1798" t="s">
        <v>191</v>
      </c>
      <c r="K1798" t="s">
        <v>1286</v>
      </c>
      <c r="L1798" t="s">
        <v>1287</v>
      </c>
      <c r="M1798" t="s">
        <v>1288</v>
      </c>
      <c r="N1798">
        <v>19</v>
      </c>
      <c r="O1798" t="s">
        <v>749</v>
      </c>
      <c r="P1798" t="s">
        <v>3089</v>
      </c>
    </row>
    <row r="1799" spans="1:16" x14ac:dyDescent="0.25">
      <c r="A1799" t="s">
        <v>1013</v>
      </c>
      <c r="B1799">
        <v>220</v>
      </c>
      <c r="C1799" t="s">
        <v>1283</v>
      </c>
      <c r="D1799">
        <v>19</v>
      </c>
      <c r="E1799" t="s">
        <v>1284</v>
      </c>
      <c r="F1799">
        <v>85</v>
      </c>
      <c r="G1799" t="s">
        <v>1285</v>
      </c>
      <c r="H1799" t="s">
        <v>191</v>
      </c>
      <c r="J1799" t="s">
        <v>191</v>
      </c>
      <c r="K1799" t="s">
        <v>1286</v>
      </c>
      <c r="L1799" t="s">
        <v>1287</v>
      </c>
      <c r="M1799" t="s">
        <v>1288</v>
      </c>
      <c r="N1799">
        <v>19</v>
      </c>
      <c r="O1799" t="s">
        <v>749</v>
      </c>
      <c r="P1799" t="s">
        <v>3090</v>
      </c>
    </row>
    <row r="1800" spans="1:16" x14ac:dyDescent="0.25">
      <c r="A1800" t="s">
        <v>1013</v>
      </c>
      <c r="B1800">
        <v>221</v>
      </c>
      <c r="C1800" t="s">
        <v>1283</v>
      </c>
      <c r="D1800">
        <v>19</v>
      </c>
      <c r="E1800" t="s">
        <v>1284</v>
      </c>
      <c r="F1800">
        <v>86</v>
      </c>
      <c r="G1800" t="s">
        <v>1285</v>
      </c>
      <c r="H1800" t="s">
        <v>191</v>
      </c>
      <c r="J1800" t="s">
        <v>191</v>
      </c>
      <c r="K1800" t="s">
        <v>1286</v>
      </c>
      <c r="L1800" t="s">
        <v>1287</v>
      </c>
      <c r="M1800" t="s">
        <v>1288</v>
      </c>
      <c r="N1800">
        <v>19</v>
      </c>
      <c r="O1800" t="s">
        <v>749</v>
      </c>
      <c r="P1800" t="s">
        <v>3091</v>
      </c>
    </row>
    <row r="1801" spans="1:16" x14ac:dyDescent="0.25">
      <c r="A1801" t="s">
        <v>1013</v>
      </c>
      <c r="B1801">
        <v>222</v>
      </c>
      <c r="C1801" t="s">
        <v>1283</v>
      </c>
      <c r="D1801">
        <v>19</v>
      </c>
      <c r="E1801" t="s">
        <v>1284</v>
      </c>
      <c r="F1801">
        <v>87</v>
      </c>
      <c r="G1801" t="s">
        <v>1285</v>
      </c>
      <c r="H1801" t="s">
        <v>191</v>
      </c>
      <c r="J1801" t="s">
        <v>191</v>
      </c>
      <c r="K1801" t="s">
        <v>1286</v>
      </c>
      <c r="L1801" t="s">
        <v>1287</v>
      </c>
      <c r="M1801" t="s">
        <v>1288</v>
      </c>
      <c r="N1801">
        <v>19</v>
      </c>
      <c r="O1801" t="s">
        <v>749</v>
      </c>
      <c r="P1801" t="s">
        <v>3092</v>
      </c>
    </row>
    <row r="1802" spans="1:16" x14ac:dyDescent="0.25">
      <c r="A1802" t="s">
        <v>1013</v>
      </c>
      <c r="B1802">
        <v>223</v>
      </c>
      <c r="C1802" t="s">
        <v>1283</v>
      </c>
      <c r="D1802">
        <v>19</v>
      </c>
      <c r="E1802" t="s">
        <v>1284</v>
      </c>
      <c r="F1802">
        <v>85</v>
      </c>
      <c r="G1802" t="s">
        <v>1285</v>
      </c>
      <c r="H1802" t="s">
        <v>191</v>
      </c>
      <c r="J1802" t="s">
        <v>191</v>
      </c>
      <c r="K1802" t="s">
        <v>1286</v>
      </c>
      <c r="L1802" t="s">
        <v>1287</v>
      </c>
      <c r="M1802" t="s">
        <v>1288</v>
      </c>
      <c r="N1802">
        <v>19</v>
      </c>
      <c r="O1802" t="s">
        <v>749</v>
      </c>
      <c r="P1802" t="s">
        <v>3093</v>
      </c>
    </row>
    <row r="1803" spans="1:16" x14ac:dyDescent="0.25">
      <c r="A1803" t="s">
        <v>1013</v>
      </c>
      <c r="B1803">
        <v>224</v>
      </c>
      <c r="C1803" t="s">
        <v>1283</v>
      </c>
      <c r="D1803">
        <v>19</v>
      </c>
      <c r="E1803" t="s">
        <v>1284</v>
      </c>
      <c r="F1803">
        <v>86</v>
      </c>
      <c r="G1803" t="s">
        <v>1285</v>
      </c>
      <c r="H1803" t="s">
        <v>191</v>
      </c>
      <c r="J1803" t="s">
        <v>191</v>
      </c>
      <c r="K1803" t="s">
        <v>1286</v>
      </c>
      <c r="L1803" t="s">
        <v>1287</v>
      </c>
      <c r="M1803" t="s">
        <v>1288</v>
      </c>
      <c r="N1803">
        <v>19</v>
      </c>
      <c r="O1803" t="s">
        <v>749</v>
      </c>
      <c r="P1803" t="s">
        <v>3094</v>
      </c>
    </row>
    <row r="1804" spans="1:16" x14ac:dyDescent="0.25">
      <c r="A1804" t="s">
        <v>1013</v>
      </c>
      <c r="B1804">
        <v>225</v>
      </c>
      <c r="C1804" t="s">
        <v>1283</v>
      </c>
      <c r="D1804">
        <v>19</v>
      </c>
      <c r="E1804" t="s">
        <v>1284</v>
      </c>
      <c r="F1804">
        <v>87</v>
      </c>
      <c r="G1804" t="s">
        <v>1285</v>
      </c>
      <c r="H1804" t="s">
        <v>191</v>
      </c>
      <c r="J1804" t="s">
        <v>191</v>
      </c>
      <c r="K1804" t="s">
        <v>1286</v>
      </c>
      <c r="L1804" t="s">
        <v>1287</v>
      </c>
      <c r="M1804" t="s">
        <v>1288</v>
      </c>
      <c r="N1804">
        <v>19</v>
      </c>
      <c r="O1804" t="s">
        <v>749</v>
      </c>
      <c r="P1804" t="s">
        <v>3095</v>
      </c>
    </row>
    <row r="1805" spans="1:16" x14ac:dyDescent="0.25">
      <c r="A1805" t="s">
        <v>1013</v>
      </c>
      <c r="B1805">
        <v>226</v>
      </c>
      <c r="C1805" t="s">
        <v>1283</v>
      </c>
      <c r="D1805">
        <v>19</v>
      </c>
      <c r="E1805" t="s">
        <v>1284</v>
      </c>
      <c r="F1805">
        <v>85</v>
      </c>
      <c r="G1805" t="s">
        <v>1285</v>
      </c>
      <c r="H1805" t="s">
        <v>191</v>
      </c>
      <c r="J1805" t="s">
        <v>191</v>
      </c>
      <c r="K1805" t="s">
        <v>1286</v>
      </c>
      <c r="L1805" t="s">
        <v>1287</v>
      </c>
      <c r="M1805" t="s">
        <v>1288</v>
      </c>
      <c r="N1805">
        <v>19</v>
      </c>
      <c r="O1805" t="s">
        <v>749</v>
      </c>
      <c r="P1805" t="s">
        <v>3096</v>
      </c>
    </row>
    <row r="1806" spans="1:16" x14ac:dyDescent="0.25">
      <c r="A1806" t="s">
        <v>1013</v>
      </c>
      <c r="B1806">
        <v>227</v>
      </c>
      <c r="C1806" t="s">
        <v>1283</v>
      </c>
      <c r="D1806">
        <v>19</v>
      </c>
      <c r="E1806" t="s">
        <v>1284</v>
      </c>
      <c r="F1806">
        <v>87</v>
      </c>
      <c r="G1806" t="s">
        <v>1285</v>
      </c>
      <c r="H1806" t="s">
        <v>191</v>
      </c>
      <c r="J1806" t="s">
        <v>191</v>
      </c>
      <c r="K1806" t="s">
        <v>1286</v>
      </c>
      <c r="L1806" t="s">
        <v>1287</v>
      </c>
      <c r="M1806" t="s">
        <v>1288</v>
      </c>
      <c r="N1806">
        <v>19</v>
      </c>
      <c r="O1806" t="s">
        <v>749</v>
      </c>
      <c r="P1806" t="s">
        <v>3097</v>
      </c>
    </row>
    <row r="1807" spans="1:16" x14ac:dyDescent="0.25">
      <c r="A1807" t="s">
        <v>1013</v>
      </c>
      <c r="B1807">
        <v>228</v>
      </c>
      <c r="C1807" t="s">
        <v>1283</v>
      </c>
      <c r="D1807">
        <v>19</v>
      </c>
      <c r="E1807" t="s">
        <v>1284</v>
      </c>
      <c r="F1807">
        <v>84</v>
      </c>
      <c r="G1807" t="s">
        <v>1285</v>
      </c>
      <c r="H1807" t="s">
        <v>191</v>
      </c>
      <c r="J1807" t="s">
        <v>191</v>
      </c>
      <c r="K1807" t="s">
        <v>1286</v>
      </c>
      <c r="L1807" t="s">
        <v>1287</v>
      </c>
      <c r="M1807" t="s">
        <v>1288</v>
      </c>
      <c r="N1807">
        <v>19</v>
      </c>
      <c r="O1807" t="s">
        <v>749</v>
      </c>
      <c r="P1807" t="s">
        <v>3098</v>
      </c>
    </row>
    <row r="1808" spans="1:16" x14ac:dyDescent="0.25">
      <c r="A1808" t="s">
        <v>1013</v>
      </c>
      <c r="B1808">
        <v>229</v>
      </c>
      <c r="C1808" t="s">
        <v>1283</v>
      </c>
      <c r="D1808">
        <v>19</v>
      </c>
      <c r="E1808" t="s">
        <v>1284</v>
      </c>
      <c r="F1808">
        <v>85</v>
      </c>
      <c r="G1808" t="s">
        <v>1285</v>
      </c>
      <c r="H1808" t="s">
        <v>191</v>
      </c>
      <c r="J1808" t="s">
        <v>191</v>
      </c>
      <c r="K1808" t="s">
        <v>1286</v>
      </c>
      <c r="L1808" t="s">
        <v>1287</v>
      </c>
      <c r="M1808" t="s">
        <v>1288</v>
      </c>
      <c r="N1808">
        <v>19</v>
      </c>
      <c r="O1808" t="s">
        <v>749</v>
      </c>
      <c r="P1808" t="s">
        <v>3099</v>
      </c>
    </row>
    <row r="1809" spans="1:16" x14ac:dyDescent="0.25">
      <c r="A1809" t="s">
        <v>1013</v>
      </c>
      <c r="B1809">
        <v>230</v>
      </c>
      <c r="C1809" t="s">
        <v>1283</v>
      </c>
      <c r="D1809">
        <v>19</v>
      </c>
      <c r="E1809" t="s">
        <v>1284</v>
      </c>
      <c r="F1809">
        <v>87</v>
      </c>
      <c r="G1809" t="s">
        <v>1285</v>
      </c>
      <c r="H1809" t="s">
        <v>191</v>
      </c>
      <c r="J1809" t="s">
        <v>191</v>
      </c>
      <c r="K1809" t="s">
        <v>1286</v>
      </c>
      <c r="L1809" t="s">
        <v>1287</v>
      </c>
      <c r="M1809" t="s">
        <v>1288</v>
      </c>
      <c r="N1809">
        <v>19</v>
      </c>
      <c r="O1809" t="s">
        <v>749</v>
      </c>
      <c r="P1809" t="s">
        <v>3100</v>
      </c>
    </row>
    <row r="1810" spans="1:16" x14ac:dyDescent="0.25">
      <c r="A1810" t="s">
        <v>1013</v>
      </c>
      <c r="B1810">
        <v>231</v>
      </c>
      <c r="C1810" t="s">
        <v>1283</v>
      </c>
      <c r="D1810">
        <v>19</v>
      </c>
      <c r="E1810" t="s">
        <v>1284</v>
      </c>
      <c r="F1810">
        <v>88</v>
      </c>
      <c r="G1810" t="s">
        <v>1285</v>
      </c>
      <c r="H1810" t="s">
        <v>191</v>
      </c>
      <c r="J1810" t="s">
        <v>191</v>
      </c>
      <c r="K1810" t="s">
        <v>1286</v>
      </c>
      <c r="L1810" t="s">
        <v>1287</v>
      </c>
      <c r="M1810" t="s">
        <v>1288</v>
      </c>
      <c r="N1810">
        <v>19</v>
      </c>
      <c r="O1810" t="s">
        <v>749</v>
      </c>
      <c r="P1810" t="s">
        <v>3101</v>
      </c>
    </row>
    <row r="1811" spans="1:16" x14ac:dyDescent="0.25">
      <c r="A1811" t="s">
        <v>1013</v>
      </c>
      <c r="B1811">
        <v>232</v>
      </c>
      <c r="C1811" t="s">
        <v>1283</v>
      </c>
      <c r="D1811">
        <v>19</v>
      </c>
      <c r="E1811" t="s">
        <v>1284</v>
      </c>
      <c r="F1811">
        <v>88</v>
      </c>
      <c r="G1811" t="s">
        <v>1285</v>
      </c>
      <c r="H1811" t="s">
        <v>191</v>
      </c>
      <c r="J1811" t="s">
        <v>191</v>
      </c>
      <c r="K1811" t="s">
        <v>1286</v>
      </c>
      <c r="L1811" t="s">
        <v>1287</v>
      </c>
      <c r="M1811" t="s">
        <v>1288</v>
      </c>
      <c r="N1811">
        <v>19</v>
      </c>
      <c r="O1811" t="s">
        <v>749</v>
      </c>
      <c r="P1811" t="s">
        <v>3102</v>
      </c>
    </row>
    <row r="1812" spans="1:16" x14ac:dyDescent="0.25">
      <c r="A1812" t="s">
        <v>1013</v>
      </c>
      <c r="B1812">
        <v>233</v>
      </c>
      <c r="C1812" t="s">
        <v>1283</v>
      </c>
      <c r="D1812">
        <v>19</v>
      </c>
      <c r="E1812" t="s">
        <v>1284</v>
      </c>
      <c r="F1812">
        <v>83</v>
      </c>
      <c r="G1812" t="s">
        <v>1285</v>
      </c>
      <c r="H1812" t="s">
        <v>191</v>
      </c>
      <c r="J1812" t="s">
        <v>191</v>
      </c>
      <c r="K1812" t="s">
        <v>1286</v>
      </c>
      <c r="L1812" t="s">
        <v>1287</v>
      </c>
      <c r="M1812" t="s">
        <v>1288</v>
      </c>
      <c r="N1812">
        <v>19</v>
      </c>
      <c r="O1812" t="s">
        <v>749</v>
      </c>
      <c r="P1812" t="s">
        <v>3103</v>
      </c>
    </row>
    <row r="1813" spans="1:16" x14ac:dyDescent="0.25">
      <c r="A1813" t="s">
        <v>1013</v>
      </c>
      <c r="B1813">
        <v>234</v>
      </c>
      <c r="C1813" t="s">
        <v>1283</v>
      </c>
      <c r="D1813">
        <v>19</v>
      </c>
      <c r="E1813" t="s">
        <v>1284</v>
      </c>
      <c r="F1813">
        <v>86</v>
      </c>
      <c r="G1813" t="s">
        <v>1285</v>
      </c>
      <c r="H1813" t="s">
        <v>191</v>
      </c>
      <c r="J1813" t="s">
        <v>191</v>
      </c>
      <c r="K1813" t="s">
        <v>1286</v>
      </c>
      <c r="L1813" t="s">
        <v>1287</v>
      </c>
      <c r="M1813" t="s">
        <v>1288</v>
      </c>
      <c r="N1813">
        <v>19</v>
      </c>
      <c r="O1813" t="s">
        <v>749</v>
      </c>
      <c r="P1813" t="s">
        <v>3104</v>
      </c>
    </row>
    <row r="1814" spans="1:16" x14ac:dyDescent="0.25">
      <c r="A1814" t="s">
        <v>1013</v>
      </c>
      <c r="B1814">
        <v>235</v>
      </c>
      <c r="C1814" t="s">
        <v>1283</v>
      </c>
      <c r="D1814">
        <v>19</v>
      </c>
      <c r="E1814" t="s">
        <v>1284</v>
      </c>
      <c r="F1814">
        <v>87</v>
      </c>
      <c r="G1814" t="s">
        <v>1285</v>
      </c>
      <c r="H1814" t="s">
        <v>191</v>
      </c>
      <c r="J1814" t="s">
        <v>191</v>
      </c>
      <c r="K1814" t="s">
        <v>1286</v>
      </c>
      <c r="L1814" t="s">
        <v>1287</v>
      </c>
      <c r="M1814" t="s">
        <v>1288</v>
      </c>
      <c r="N1814">
        <v>19</v>
      </c>
      <c r="O1814" t="s">
        <v>749</v>
      </c>
      <c r="P1814" t="s">
        <v>3105</v>
      </c>
    </row>
    <row r="1815" spans="1:16" x14ac:dyDescent="0.25">
      <c r="A1815" t="s">
        <v>1013</v>
      </c>
      <c r="B1815">
        <v>236</v>
      </c>
      <c r="C1815" t="s">
        <v>1283</v>
      </c>
      <c r="D1815">
        <v>19</v>
      </c>
      <c r="E1815" t="s">
        <v>1284</v>
      </c>
      <c r="F1815">
        <v>86</v>
      </c>
      <c r="G1815" t="s">
        <v>1285</v>
      </c>
      <c r="H1815" t="s">
        <v>191</v>
      </c>
      <c r="J1815" t="s">
        <v>191</v>
      </c>
      <c r="K1815" t="s">
        <v>1286</v>
      </c>
      <c r="L1815" t="s">
        <v>1287</v>
      </c>
      <c r="M1815" t="s">
        <v>1288</v>
      </c>
      <c r="N1815">
        <v>19</v>
      </c>
      <c r="O1815" t="s">
        <v>749</v>
      </c>
      <c r="P1815" t="s">
        <v>3106</v>
      </c>
    </row>
    <row r="1816" spans="1:16" x14ac:dyDescent="0.25">
      <c r="A1816" t="s">
        <v>1013</v>
      </c>
      <c r="B1816">
        <v>237</v>
      </c>
      <c r="C1816" t="s">
        <v>1283</v>
      </c>
      <c r="D1816">
        <v>19</v>
      </c>
      <c r="E1816" t="s">
        <v>1284</v>
      </c>
      <c r="F1816">
        <v>87</v>
      </c>
      <c r="G1816" t="s">
        <v>1285</v>
      </c>
      <c r="H1816" t="s">
        <v>191</v>
      </c>
      <c r="J1816" t="s">
        <v>191</v>
      </c>
      <c r="K1816" t="s">
        <v>1286</v>
      </c>
      <c r="L1816" t="s">
        <v>1287</v>
      </c>
      <c r="M1816" t="s">
        <v>1288</v>
      </c>
      <c r="N1816">
        <v>19</v>
      </c>
      <c r="O1816" t="s">
        <v>749</v>
      </c>
      <c r="P1816" t="s">
        <v>3107</v>
      </c>
    </row>
    <row r="1817" spans="1:16" x14ac:dyDescent="0.25">
      <c r="A1817" t="s">
        <v>1013</v>
      </c>
      <c r="B1817">
        <v>238</v>
      </c>
      <c r="C1817" t="s">
        <v>1283</v>
      </c>
      <c r="D1817">
        <v>19</v>
      </c>
      <c r="E1817" t="s">
        <v>1284</v>
      </c>
      <c r="F1817">
        <v>88</v>
      </c>
      <c r="G1817" t="s">
        <v>1285</v>
      </c>
      <c r="H1817" t="s">
        <v>191</v>
      </c>
      <c r="J1817" t="s">
        <v>191</v>
      </c>
      <c r="K1817" t="s">
        <v>1286</v>
      </c>
      <c r="L1817" t="s">
        <v>1287</v>
      </c>
      <c r="M1817" t="s">
        <v>1288</v>
      </c>
      <c r="N1817">
        <v>19</v>
      </c>
      <c r="O1817" t="s">
        <v>749</v>
      </c>
      <c r="P1817" t="s">
        <v>3108</v>
      </c>
    </row>
    <row r="1818" spans="1:16" x14ac:dyDescent="0.25">
      <c r="A1818" t="s">
        <v>1013</v>
      </c>
      <c r="B1818">
        <v>239</v>
      </c>
      <c r="C1818" t="s">
        <v>1283</v>
      </c>
      <c r="D1818">
        <v>19</v>
      </c>
      <c r="E1818" t="s">
        <v>1284</v>
      </c>
      <c r="F1818">
        <v>89</v>
      </c>
      <c r="G1818" t="s">
        <v>1285</v>
      </c>
      <c r="H1818" t="s">
        <v>191</v>
      </c>
      <c r="J1818" t="s">
        <v>191</v>
      </c>
      <c r="K1818" t="s">
        <v>1286</v>
      </c>
      <c r="L1818" t="s">
        <v>1287</v>
      </c>
      <c r="M1818" t="s">
        <v>1288</v>
      </c>
      <c r="N1818">
        <v>19</v>
      </c>
      <c r="O1818" t="s">
        <v>749</v>
      </c>
      <c r="P1818" t="s">
        <v>3109</v>
      </c>
    </row>
    <row r="1819" spans="1:16" x14ac:dyDescent="0.25">
      <c r="A1819" t="s">
        <v>1013</v>
      </c>
      <c r="B1819">
        <v>240</v>
      </c>
      <c r="C1819" t="s">
        <v>1283</v>
      </c>
      <c r="D1819">
        <v>19</v>
      </c>
      <c r="E1819" t="s">
        <v>1284</v>
      </c>
      <c r="F1819">
        <v>87</v>
      </c>
      <c r="G1819" t="s">
        <v>1285</v>
      </c>
      <c r="H1819" t="s">
        <v>191</v>
      </c>
      <c r="J1819" t="s">
        <v>191</v>
      </c>
      <c r="K1819" t="s">
        <v>1286</v>
      </c>
      <c r="L1819" t="s">
        <v>1287</v>
      </c>
      <c r="M1819" t="s">
        <v>1288</v>
      </c>
      <c r="N1819">
        <v>19</v>
      </c>
      <c r="O1819" t="s">
        <v>749</v>
      </c>
      <c r="P1819" t="s">
        <v>3110</v>
      </c>
    </row>
    <row r="1820" spans="1:16" x14ac:dyDescent="0.25">
      <c r="A1820" t="s">
        <v>1013</v>
      </c>
      <c r="B1820">
        <v>241</v>
      </c>
      <c r="C1820" t="s">
        <v>1283</v>
      </c>
      <c r="D1820">
        <v>19</v>
      </c>
      <c r="E1820" t="s">
        <v>1284</v>
      </c>
      <c r="F1820">
        <v>83</v>
      </c>
      <c r="G1820" t="s">
        <v>1285</v>
      </c>
      <c r="H1820" t="s">
        <v>191</v>
      </c>
      <c r="J1820" t="s">
        <v>191</v>
      </c>
      <c r="K1820" t="s">
        <v>1286</v>
      </c>
      <c r="L1820" t="s">
        <v>1287</v>
      </c>
      <c r="M1820" t="s">
        <v>1288</v>
      </c>
      <c r="N1820">
        <v>19</v>
      </c>
      <c r="O1820" t="s">
        <v>749</v>
      </c>
      <c r="P1820" t="s">
        <v>3111</v>
      </c>
    </row>
    <row r="1821" spans="1:16" x14ac:dyDescent="0.25">
      <c r="A1821" t="s">
        <v>1013</v>
      </c>
      <c r="B1821">
        <v>242</v>
      </c>
      <c r="C1821" t="s">
        <v>1283</v>
      </c>
      <c r="D1821">
        <v>19</v>
      </c>
      <c r="E1821" t="s">
        <v>1284</v>
      </c>
      <c r="F1821">
        <v>87</v>
      </c>
      <c r="G1821" t="s">
        <v>1285</v>
      </c>
      <c r="H1821" t="s">
        <v>191</v>
      </c>
      <c r="J1821" t="s">
        <v>191</v>
      </c>
      <c r="K1821" t="s">
        <v>1286</v>
      </c>
      <c r="L1821" t="s">
        <v>1287</v>
      </c>
      <c r="M1821" t="s">
        <v>1288</v>
      </c>
      <c r="N1821">
        <v>19</v>
      </c>
      <c r="O1821" t="s">
        <v>749</v>
      </c>
      <c r="P1821" t="s">
        <v>3112</v>
      </c>
    </row>
    <row r="1822" spans="1:16" x14ac:dyDescent="0.25">
      <c r="A1822" t="s">
        <v>1013</v>
      </c>
      <c r="B1822">
        <v>243</v>
      </c>
      <c r="C1822" t="s">
        <v>1283</v>
      </c>
      <c r="D1822">
        <v>19</v>
      </c>
      <c r="E1822" t="s">
        <v>1284</v>
      </c>
      <c r="F1822">
        <v>88</v>
      </c>
      <c r="G1822" t="s">
        <v>1285</v>
      </c>
      <c r="H1822" t="s">
        <v>191</v>
      </c>
      <c r="J1822" t="s">
        <v>191</v>
      </c>
      <c r="K1822" t="s">
        <v>1286</v>
      </c>
      <c r="L1822" t="s">
        <v>1287</v>
      </c>
      <c r="M1822" t="s">
        <v>1288</v>
      </c>
      <c r="N1822">
        <v>19</v>
      </c>
      <c r="O1822" t="s">
        <v>749</v>
      </c>
      <c r="P1822" t="s">
        <v>3113</v>
      </c>
    </row>
    <row r="1823" spans="1:16" x14ac:dyDescent="0.25">
      <c r="A1823" t="s">
        <v>1013</v>
      </c>
      <c r="B1823">
        <v>244</v>
      </c>
      <c r="C1823" t="s">
        <v>1283</v>
      </c>
      <c r="D1823">
        <v>19</v>
      </c>
      <c r="E1823" t="s">
        <v>1284</v>
      </c>
      <c r="F1823">
        <v>87</v>
      </c>
      <c r="G1823" t="s">
        <v>1285</v>
      </c>
      <c r="H1823" t="s">
        <v>191</v>
      </c>
      <c r="J1823" t="s">
        <v>191</v>
      </c>
      <c r="K1823" t="s">
        <v>1286</v>
      </c>
      <c r="L1823" t="s">
        <v>1287</v>
      </c>
      <c r="M1823" t="s">
        <v>1288</v>
      </c>
      <c r="N1823">
        <v>19</v>
      </c>
      <c r="O1823" t="s">
        <v>749</v>
      </c>
      <c r="P1823" t="s">
        <v>3114</v>
      </c>
    </row>
    <row r="1824" spans="1:16" x14ac:dyDescent="0.25">
      <c r="A1824" t="s">
        <v>1013</v>
      </c>
      <c r="B1824">
        <v>245</v>
      </c>
      <c r="C1824" t="s">
        <v>1283</v>
      </c>
      <c r="D1824">
        <v>19</v>
      </c>
      <c r="E1824" t="s">
        <v>1284</v>
      </c>
      <c r="F1824">
        <v>88</v>
      </c>
      <c r="G1824" t="s">
        <v>1285</v>
      </c>
      <c r="H1824" t="s">
        <v>191</v>
      </c>
      <c r="J1824" t="s">
        <v>191</v>
      </c>
      <c r="K1824" t="s">
        <v>1286</v>
      </c>
      <c r="L1824" t="s">
        <v>1287</v>
      </c>
      <c r="M1824" t="s">
        <v>1288</v>
      </c>
      <c r="N1824">
        <v>19</v>
      </c>
      <c r="O1824" t="s">
        <v>749</v>
      </c>
      <c r="P1824" t="s">
        <v>3115</v>
      </c>
    </row>
    <row r="1825" spans="1:16" x14ac:dyDescent="0.25">
      <c r="A1825" t="s">
        <v>1013</v>
      </c>
      <c r="B1825">
        <v>246</v>
      </c>
      <c r="C1825" t="s">
        <v>1283</v>
      </c>
      <c r="D1825">
        <v>19</v>
      </c>
      <c r="E1825" t="s">
        <v>1284</v>
      </c>
      <c r="F1825">
        <v>86</v>
      </c>
      <c r="G1825" t="s">
        <v>1285</v>
      </c>
      <c r="H1825" t="s">
        <v>191</v>
      </c>
      <c r="J1825" t="s">
        <v>191</v>
      </c>
      <c r="K1825" t="s">
        <v>1286</v>
      </c>
      <c r="L1825" t="s">
        <v>1287</v>
      </c>
      <c r="M1825" t="s">
        <v>1288</v>
      </c>
      <c r="N1825">
        <v>19</v>
      </c>
      <c r="O1825" t="s">
        <v>749</v>
      </c>
      <c r="P1825" t="s">
        <v>3116</v>
      </c>
    </row>
    <row r="1826" spans="1:16" x14ac:dyDescent="0.25">
      <c r="A1826" t="s">
        <v>1013</v>
      </c>
      <c r="B1826">
        <v>247</v>
      </c>
      <c r="C1826" t="s">
        <v>1283</v>
      </c>
      <c r="D1826">
        <v>19</v>
      </c>
      <c r="E1826" t="s">
        <v>1284</v>
      </c>
      <c r="F1826">
        <v>87</v>
      </c>
      <c r="G1826" t="s">
        <v>1285</v>
      </c>
      <c r="H1826" t="s">
        <v>191</v>
      </c>
      <c r="J1826" t="s">
        <v>191</v>
      </c>
      <c r="K1826" t="s">
        <v>1286</v>
      </c>
      <c r="L1826" t="s">
        <v>1287</v>
      </c>
      <c r="M1826" t="s">
        <v>1288</v>
      </c>
      <c r="N1826">
        <v>19</v>
      </c>
      <c r="O1826" t="s">
        <v>749</v>
      </c>
      <c r="P1826" t="s">
        <v>3117</v>
      </c>
    </row>
    <row r="1827" spans="1:16" x14ac:dyDescent="0.25">
      <c r="A1827" t="s">
        <v>1013</v>
      </c>
      <c r="B1827">
        <v>248</v>
      </c>
      <c r="C1827" t="s">
        <v>1283</v>
      </c>
      <c r="D1827">
        <v>19</v>
      </c>
      <c r="E1827" t="s">
        <v>1284</v>
      </c>
      <c r="F1827">
        <v>89</v>
      </c>
      <c r="G1827" t="s">
        <v>1285</v>
      </c>
      <c r="H1827" t="s">
        <v>191</v>
      </c>
      <c r="J1827" t="s">
        <v>191</v>
      </c>
      <c r="K1827" t="s">
        <v>1286</v>
      </c>
      <c r="L1827" t="s">
        <v>1287</v>
      </c>
      <c r="M1827" t="s">
        <v>1288</v>
      </c>
      <c r="N1827">
        <v>19</v>
      </c>
      <c r="O1827" t="s">
        <v>749</v>
      </c>
      <c r="P1827" t="s">
        <v>3118</v>
      </c>
    </row>
    <row r="1828" spans="1:16" x14ac:dyDescent="0.25">
      <c r="A1828" t="s">
        <v>1013</v>
      </c>
      <c r="B1828">
        <v>249</v>
      </c>
      <c r="C1828" t="s">
        <v>1283</v>
      </c>
      <c r="D1828">
        <v>19</v>
      </c>
      <c r="E1828" t="s">
        <v>1284</v>
      </c>
      <c r="F1828">
        <v>88</v>
      </c>
      <c r="G1828" t="s">
        <v>1285</v>
      </c>
      <c r="H1828" t="s">
        <v>191</v>
      </c>
      <c r="J1828" t="s">
        <v>191</v>
      </c>
      <c r="K1828" t="s">
        <v>1286</v>
      </c>
      <c r="L1828" t="s">
        <v>1287</v>
      </c>
      <c r="M1828" t="s">
        <v>1288</v>
      </c>
      <c r="N1828">
        <v>19</v>
      </c>
      <c r="O1828" t="s">
        <v>749</v>
      </c>
      <c r="P1828" t="s">
        <v>3119</v>
      </c>
    </row>
    <row r="1829" spans="1:16" x14ac:dyDescent="0.25">
      <c r="A1829" t="s">
        <v>1013</v>
      </c>
      <c r="B1829">
        <v>250</v>
      </c>
      <c r="C1829" t="s">
        <v>1283</v>
      </c>
      <c r="D1829">
        <v>19</v>
      </c>
      <c r="E1829" t="s">
        <v>1284</v>
      </c>
      <c r="F1829">
        <v>88</v>
      </c>
      <c r="G1829" t="s">
        <v>1285</v>
      </c>
      <c r="H1829" t="s">
        <v>191</v>
      </c>
      <c r="J1829" t="s">
        <v>191</v>
      </c>
      <c r="K1829" t="s">
        <v>1286</v>
      </c>
      <c r="L1829" t="s">
        <v>1287</v>
      </c>
      <c r="M1829" t="s">
        <v>1288</v>
      </c>
      <c r="N1829">
        <v>19</v>
      </c>
      <c r="O1829" t="s">
        <v>749</v>
      </c>
      <c r="P1829" t="s">
        <v>3120</v>
      </c>
    </row>
    <row r="1830" spans="1:16" x14ac:dyDescent="0.25">
      <c r="A1830" t="s">
        <v>1013</v>
      </c>
      <c r="B1830">
        <v>251</v>
      </c>
      <c r="C1830" t="s">
        <v>1283</v>
      </c>
      <c r="D1830">
        <v>19</v>
      </c>
      <c r="E1830" t="s">
        <v>1284</v>
      </c>
      <c r="F1830">
        <v>89</v>
      </c>
      <c r="G1830" t="s">
        <v>1285</v>
      </c>
      <c r="H1830" t="s">
        <v>191</v>
      </c>
      <c r="J1830" t="s">
        <v>191</v>
      </c>
      <c r="K1830" t="s">
        <v>1286</v>
      </c>
      <c r="L1830" t="s">
        <v>1287</v>
      </c>
      <c r="M1830" t="s">
        <v>1288</v>
      </c>
      <c r="N1830">
        <v>19</v>
      </c>
      <c r="O1830" t="s">
        <v>749</v>
      </c>
      <c r="P1830" t="s">
        <v>3121</v>
      </c>
    </row>
    <row r="1831" spans="1:16" x14ac:dyDescent="0.25">
      <c r="A1831" t="s">
        <v>1013</v>
      </c>
      <c r="B1831">
        <v>252</v>
      </c>
      <c r="C1831" t="s">
        <v>1283</v>
      </c>
      <c r="D1831">
        <v>19</v>
      </c>
      <c r="E1831" t="s">
        <v>1284</v>
      </c>
      <c r="F1831">
        <v>87</v>
      </c>
      <c r="G1831" t="s">
        <v>1285</v>
      </c>
      <c r="H1831" t="s">
        <v>191</v>
      </c>
      <c r="J1831" t="s">
        <v>191</v>
      </c>
      <c r="K1831" t="s">
        <v>1286</v>
      </c>
      <c r="L1831" t="s">
        <v>1287</v>
      </c>
      <c r="M1831" t="s">
        <v>1288</v>
      </c>
      <c r="N1831">
        <v>19</v>
      </c>
      <c r="O1831" t="s">
        <v>749</v>
      </c>
      <c r="P1831" t="s">
        <v>3122</v>
      </c>
    </row>
    <row r="1832" spans="1:16" x14ac:dyDescent="0.25">
      <c r="A1832" t="s">
        <v>1013</v>
      </c>
      <c r="B1832">
        <v>253</v>
      </c>
      <c r="C1832" t="s">
        <v>1283</v>
      </c>
      <c r="D1832">
        <v>19</v>
      </c>
      <c r="E1832" t="s">
        <v>1284</v>
      </c>
      <c r="F1832">
        <v>87</v>
      </c>
      <c r="G1832" t="s">
        <v>1285</v>
      </c>
      <c r="H1832" t="s">
        <v>191</v>
      </c>
      <c r="J1832" t="s">
        <v>191</v>
      </c>
      <c r="K1832" t="s">
        <v>1286</v>
      </c>
      <c r="L1832" t="s">
        <v>1287</v>
      </c>
      <c r="M1832" t="s">
        <v>1288</v>
      </c>
      <c r="N1832">
        <v>19</v>
      </c>
      <c r="O1832" t="s">
        <v>749</v>
      </c>
      <c r="P1832" t="s">
        <v>3123</v>
      </c>
    </row>
    <row r="1833" spans="1:16" x14ac:dyDescent="0.25">
      <c r="A1833" t="s">
        <v>1013</v>
      </c>
      <c r="B1833">
        <v>254</v>
      </c>
      <c r="C1833" t="s">
        <v>1283</v>
      </c>
      <c r="D1833">
        <v>19</v>
      </c>
      <c r="E1833" t="s">
        <v>1284</v>
      </c>
      <c r="F1833">
        <v>86</v>
      </c>
      <c r="G1833" t="s">
        <v>1285</v>
      </c>
      <c r="H1833" t="s">
        <v>191</v>
      </c>
      <c r="J1833" t="s">
        <v>191</v>
      </c>
      <c r="K1833" t="s">
        <v>1286</v>
      </c>
      <c r="L1833" t="s">
        <v>1287</v>
      </c>
      <c r="M1833" t="s">
        <v>1288</v>
      </c>
      <c r="N1833">
        <v>19</v>
      </c>
      <c r="O1833" t="s">
        <v>749</v>
      </c>
      <c r="P1833" t="s">
        <v>3124</v>
      </c>
    </row>
    <row r="1834" spans="1:16" x14ac:dyDescent="0.25">
      <c r="A1834" t="s">
        <v>1013</v>
      </c>
      <c r="B1834">
        <v>255</v>
      </c>
      <c r="C1834" t="s">
        <v>1283</v>
      </c>
      <c r="D1834">
        <v>19</v>
      </c>
      <c r="E1834" t="s">
        <v>1284</v>
      </c>
      <c r="F1834">
        <v>88</v>
      </c>
      <c r="G1834" t="s">
        <v>1285</v>
      </c>
      <c r="H1834" t="s">
        <v>191</v>
      </c>
      <c r="J1834" t="s">
        <v>191</v>
      </c>
      <c r="K1834" t="s">
        <v>1286</v>
      </c>
      <c r="L1834" t="s">
        <v>1287</v>
      </c>
      <c r="M1834" t="s">
        <v>1288</v>
      </c>
      <c r="N1834">
        <v>19</v>
      </c>
      <c r="O1834" t="s">
        <v>749</v>
      </c>
      <c r="P1834" t="s">
        <v>3125</v>
      </c>
    </row>
    <row r="1835" spans="1:16" x14ac:dyDescent="0.25">
      <c r="A1835" t="s">
        <v>1013</v>
      </c>
      <c r="B1835">
        <v>256</v>
      </c>
      <c r="C1835" t="s">
        <v>1283</v>
      </c>
      <c r="D1835">
        <v>19</v>
      </c>
      <c r="E1835" t="s">
        <v>1284</v>
      </c>
      <c r="F1835">
        <v>87</v>
      </c>
      <c r="G1835" t="s">
        <v>1285</v>
      </c>
      <c r="H1835" t="s">
        <v>191</v>
      </c>
      <c r="J1835" t="s">
        <v>191</v>
      </c>
      <c r="K1835" t="s">
        <v>1286</v>
      </c>
      <c r="L1835" t="s">
        <v>1287</v>
      </c>
      <c r="M1835" t="s">
        <v>1288</v>
      </c>
      <c r="N1835">
        <v>19</v>
      </c>
      <c r="O1835" t="s">
        <v>749</v>
      </c>
      <c r="P1835" t="s">
        <v>3126</v>
      </c>
    </row>
    <row r="1836" spans="1:16" x14ac:dyDescent="0.25">
      <c r="A1836" t="s">
        <v>1013</v>
      </c>
      <c r="B1836">
        <v>257</v>
      </c>
      <c r="C1836" t="s">
        <v>1283</v>
      </c>
      <c r="D1836">
        <v>19</v>
      </c>
      <c r="E1836" t="s">
        <v>1284</v>
      </c>
      <c r="F1836">
        <v>85</v>
      </c>
      <c r="G1836" t="s">
        <v>1285</v>
      </c>
      <c r="H1836" t="s">
        <v>191</v>
      </c>
      <c r="J1836" t="s">
        <v>191</v>
      </c>
      <c r="K1836" t="s">
        <v>1286</v>
      </c>
      <c r="L1836" t="s">
        <v>1287</v>
      </c>
      <c r="M1836" t="s">
        <v>1288</v>
      </c>
      <c r="N1836">
        <v>19</v>
      </c>
      <c r="O1836" t="s">
        <v>749</v>
      </c>
      <c r="P1836" t="s">
        <v>3127</v>
      </c>
    </row>
    <row r="1837" spans="1:16" x14ac:dyDescent="0.25">
      <c r="A1837" t="s">
        <v>1013</v>
      </c>
      <c r="B1837">
        <v>258</v>
      </c>
      <c r="C1837" t="s">
        <v>1283</v>
      </c>
      <c r="D1837">
        <v>19</v>
      </c>
      <c r="E1837" t="s">
        <v>1284</v>
      </c>
      <c r="F1837">
        <v>88</v>
      </c>
      <c r="G1837" t="s">
        <v>1285</v>
      </c>
      <c r="H1837" t="s">
        <v>191</v>
      </c>
      <c r="J1837" t="s">
        <v>191</v>
      </c>
      <c r="K1837" t="s">
        <v>1286</v>
      </c>
      <c r="L1837" t="s">
        <v>1287</v>
      </c>
      <c r="M1837" t="s">
        <v>1288</v>
      </c>
      <c r="N1837">
        <v>19</v>
      </c>
      <c r="O1837" t="s">
        <v>749</v>
      </c>
      <c r="P1837" t="s">
        <v>3128</v>
      </c>
    </row>
    <row r="1838" spans="1:16" x14ac:dyDescent="0.25">
      <c r="A1838" t="s">
        <v>1013</v>
      </c>
      <c r="B1838">
        <v>259</v>
      </c>
      <c r="C1838" t="s">
        <v>1283</v>
      </c>
      <c r="D1838">
        <v>19</v>
      </c>
      <c r="E1838" t="s">
        <v>1284</v>
      </c>
      <c r="F1838">
        <v>88</v>
      </c>
      <c r="G1838" t="s">
        <v>1285</v>
      </c>
      <c r="H1838" t="s">
        <v>191</v>
      </c>
      <c r="J1838" t="s">
        <v>191</v>
      </c>
      <c r="K1838" t="s">
        <v>1286</v>
      </c>
      <c r="L1838" t="s">
        <v>1287</v>
      </c>
      <c r="M1838" t="s">
        <v>1288</v>
      </c>
      <c r="N1838">
        <v>19</v>
      </c>
      <c r="O1838" t="s">
        <v>749</v>
      </c>
      <c r="P1838" t="s">
        <v>3129</v>
      </c>
    </row>
    <row r="1839" spans="1:16" x14ac:dyDescent="0.25">
      <c r="A1839" t="s">
        <v>1013</v>
      </c>
      <c r="B1839">
        <v>260</v>
      </c>
      <c r="C1839" t="s">
        <v>1283</v>
      </c>
      <c r="D1839">
        <v>19</v>
      </c>
      <c r="E1839" t="s">
        <v>1284</v>
      </c>
      <c r="F1839">
        <v>88</v>
      </c>
      <c r="G1839" t="s">
        <v>1285</v>
      </c>
      <c r="H1839" t="s">
        <v>191</v>
      </c>
      <c r="J1839" t="s">
        <v>191</v>
      </c>
      <c r="K1839" t="s">
        <v>1286</v>
      </c>
      <c r="L1839" t="s">
        <v>1287</v>
      </c>
      <c r="M1839" t="s">
        <v>1288</v>
      </c>
      <c r="N1839">
        <v>19</v>
      </c>
      <c r="O1839" t="s">
        <v>749</v>
      </c>
      <c r="P1839" t="s">
        <v>3130</v>
      </c>
    </row>
    <row r="1840" spans="1:16" x14ac:dyDescent="0.25">
      <c r="A1840" t="s">
        <v>1013</v>
      </c>
      <c r="B1840">
        <v>261</v>
      </c>
      <c r="C1840" t="s">
        <v>1283</v>
      </c>
      <c r="D1840">
        <v>19</v>
      </c>
      <c r="E1840" t="s">
        <v>1284</v>
      </c>
      <c r="F1840">
        <v>88</v>
      </c>
      <c r="G1840" t="s">
        <v>1285</v>
      </c>
      <c r="H1840" t="s">
        <v>191</v>
      </c>
      <c r="J1840" t="s">
        <v>191</v>
      </c>
      <c r="K1840" t="s">
        <v>1286</v>
      </c>
      <c r="L1840" t="s">
        <v>1287</v>
      </c>
      <c r="M1840" t="s">
        <v>1288</v>
      </c>
      <c r="N1840">
        <v>19</v>
      </c>
      <c r="O1840" t="s">
        <v>749</v>
      </c>
      <c r="P1840" t="s">
        <v>3131</v>
      </c>
    </row>
    <row r="1841" spans="1:16" x14ac:dyDescent="0.25">
      <c r="A1841" t="s">
        <v>1013</v>
      </c>
      <c r="B1841">
        <v>262</v>
      </c>
      <c r="C1841" t="s">
        <v>1283</v>
      </c>
      <c r="D1841">
        <v>19</v>
      </c>
      <c r="E1841" t="s">
        <v>1284</v>
      </c>
      <c r="F1841">
        <v>85</v>
      </c>
      <c r="G1841" t="s">
        <v>1285</v>
      </c>
      <c r="H1841" t="s">
        <v>191</v>
      </c>
      <c r="J1841" t="s">
        <v>191</v>
      </c>
      <c r="K1841" t="s">
        <v>1286</v>
      </c>
      <c r="L1841" t="s">
        <v>1287</v>
      </c>
      <c r="M1841" t="s">
        <v>1288</v>
      </c>
      <c r="N1841">
        <v>19</v>
      </c>
      <c r="O1841" t="s">
        <v>749</v>
      </c>
      <c r="P1841" t="s">
        <v>3132</v>
      </c>
    </row>
    <row r="1842" spans="1:16" x14ac:dyDescent="0.25">
      <c r="A1842" t="s">
        <v>1013</v>
      </c>
      <c r="B1842">
        <v>263</v>
      </c>
      <c r="C1842" t="s">
        <v>1283</v>
      </c>
      <c r="D1842">
        <v>19</v>
      </c>
      <c r="E1842" t="s">
        <v>1284</v>
      </c>
      <c r="F1842">
        <v>88</v>
      </c>
      <c r="G1842" t="s">
        <v>1285</v>
      </c>
      <c r="H1842" t="s">
        <v>191</v>
      </c>
      <c r="J1842" t="s">
        <v>191</v>
      </c>
      <c r="K1842" t="s">
        <v>1286</v>
      </c>
      <c r="L1842" t="s">
        <v>1287</v>
      </c>
      <c r="M1842" t="s">
        <v>1288</v>
      </c>
      <c r="N1842">
        <v>19</v>
      </c>
      <c r="O1842" t="s">
        <v>749</v>
      </c>
      <c r="P1842" t="s">
        <v>3133</v>
      </c>
    </row>
    <row r="1843" spans="1:16" x14ac:dyDescent="0.25">
      <c r="A1843" t="s">
        <v>1013</v>
      </c>
      <c r="B1843">
        <v>1</v>
      </c>
      <c r="C1843" t="s">
        <v>1283</v>
      </c>
      <c r="D1843">
        <v>20</v>
      </c>
      <c r="E1843" t="s">
        <v>1284</v>
      </c>
      <c r="F1843">
        <v>86</v>
      </c>
      <c r="G1843" t="s">
        <v>1285</v>
      </c>
      <c r="H1843" t="s">
        <v>191</v>
      </c>
      <c r="J1843" t="s">
        <v>191</v>
      </c>
      <c r="K1843" t="s">
        <v>1286</v>
      </c>
      <c r="L1843" t="s">
        <v>1287</v>
      </c>
      <c r="M1843" t="s">
        <v>1288</v>
      </c>
      <c r="N1843">
        <v>20</v>
      </c>
      <c r="O1843" t="s">
        <v>749</v>
      </c>
      <c r="P1843" t="s">
        <v>3134</v>
      </c>
    </row>
    <row r="1844" spans="1:16" x14ac:dyDescent="0.25">
      <c r="A1844" t="s">
        <v>1013</v>
      </c>
      <c r="B1844">
        <v>2</v>
      </c>
      <c r="C1844" t="s">
        <v>1283</v>
      </c>
      <c r="D1844">
        <v>20</v>
      </c>
      <c r="E1844" t="s">
        <v>1284</v>
      </c>
      <c r="F1844">
        <v>90</v>
      </c>
      <c r="G1844" t="s">
        <v>1285</v>
      </c>
      <c r="H1844" t="s">
        <v>191</v>
      </c>
      <c r="J1844" t="s">
        <v>191</v>
      </c>
      <c r="K1844" t="s">
        <v>1286</v>
      </c>
      <c r="L1844" t="s">
        <v>1287</v>
      </c>
      <c r="M1844" t="s">
        <v>1288</v>
      </c>
      <c r="N1844">
        <v>20</v>
      </c>
      <c r="O1844" t="s">
        <v>749</v>
      </c>
      <c r="P1844" t="s">
        <v>3135</v>
      </c>
    </row>
    <row r="1845" spans="1:16" x14ac:dyDescent="0.25">
      <c r="A1845" t="s">
        <v>1013</v>
      </c>
      <c r="B1845">
        <v>3</v>
      </c>
      <c r="C1845" t="s">
        <v>1283</v>
      </c>
      <c r="D1845">
        <v>20</v>
      </c>
      <c r="E1845" t="s">
        <v>1284</v>
      </c>
      <c r="F1845">
        <v>90</v>
      </c>
      <c r="G1845" t="s">
        <v>1285</v>
      </c>
      <c r="H1845" t="s">
        <v>191</v>
      </c>
      <c r="J1845" t="s">
        <v>191</v>
      </c>
      <c r="K1845" t="s">
        <v>1286</v>
      </c>
      <c r="L1845" t="s">
        <v>1287</v>
      </c>
      <c r="M1845" t="s">
        <v>1288</v>
      </c>
      <c r="N1845">
        <v>20</v>
      </c>
      <c r="O1845" t="s">
        <v>749</v>
      </c>
      <c r="P1845" t="s">
        <v>3136</v>
      </c>
    </row>
    <row r="1846" spans="1:16" x14ac:dyDescent="0.25">
      <c r="A1846" t="s">
        <v>1013</v>
      </c>
      <c r="B1846">
        <v>4</v>
      </c>
      <c r="C1846" t="s">
        <v>1283</v>
      </c>
      <c r="D1846">
        <v>20</v>
      </c>
      <c r="E1846" t="s">
        <v>1284</v>
      </c>
      <c r="F1846">
        <v>82</v>
      </c>
      <c r="G1846" t="s">
        <v>1285</v>
      </c>
      <c r="H1846" t="s">
        <v>191</v>
      </c>
      <c r="J1846" t="s">
        <v>191</v>
      </c>
      <c r="K1846" t="s">
        <v>1286</v>
      </c>
      <c r="L1846" t="s">
        <v>1287</v>
      </c>
      <c r="M1846" t="s">
        <v>1288</v>
      </c>
      <c r="N1846">
        <v>20</v>
      </c>
      <c r="O1846" t="s">
        <v>749</v>
      </c>
      <c r="P1846" t="s">
        <v>3137</v>
      </c>
    </row>
    <row r="1847" spans="1:16" x14ac:dyDescent="0.25">
      <c r="A1847" t="s">
        <v>1013</v>
      </c>
      <c r="B1847">
        <v>5</v>
      </c>
      <c r="C1847" t="s">
        <v>1283</v>
      </c>
      <c r="D1847">
        <v>20</v>
      </c>
      <c r="E1847" t="s">
        <v>1284</v>
      </c>
      <c r="F1847">
        <v>86</v>
      </c>
      <c r="G1847" t="s">
        <v>1285</v>
      </c>
      <c r="H1847" t="s">
        <v>191</v>
      </c>
      <c r="J1847" t="s">
        <v>191</v>
      </c>
      <c r="K1847" t="s">
        <v>1286</v>
      </c>
      <c r="L1847" t="s">
        <v>1287</v>
      </c>
      <c r="M1847" t="s">
        <v>1288</v>
      </c>
      <c r="N1847">
        <v>20</v>
      </c>
      <c r="O1847" t="s">
        <v>749</v>
      </c>
      <c r="P1847" t="s">
        <v>3138</v>
      </c>
    </row>
    <row r="1848" spans="1:16" x14ac:dyDescent="0.25">
      <c r="A1848" t="s">
        <v>1013</v>
      </c>
      <c r="B1848">
        <v>6</v>
      </c>
      <c r="C1848" t="s">
        <v>1283</v>
      </c>
      <c r="D1848">
        <v>20</v>
      </c>
      <c r="E1848" t="s">
        <v>1284</v>
      </c>
      <c r="F1848">
        <v>82</v>
      </c>
      <c r="G1848" t="s">
        <v>1285</v>
      </c>
      <c r="H1848" t="s">
        <v>191</v>
      </c>
      <c r="J1848" t="s">
        <v>191</v>
      </c>
      <c r="K1848" t="s">
        <v>1286</v>
      </c>
      <c r="L1848" t="s">
        <v>1287</v>
      </c>
      <c r="M1848" t="s">
        <v>1288</v>
      </c>
      <c r="N1848">
        <v>20</v>
      </c>
      <c r="O1848" t="s">
        <v>749</v>
      </c>
      <c r="P1848" t="s">
        <v>3139</v>
      </c>
    </row>
    <row r="1849" spans="1:16" x14ac:dyDescent="0.25">
      <c r="A1849" t="s">
        <v>1013</v>
      </c>
      <c r="B1849">
        <v>7</v>
      </c>
      <c r="C1849" t="s">
        <v>1283</v>
      </c>
      <c r="D1849">
        <v>20</v>
      </c>
      <c r="E1849" t="s">
        <v>1284</v>
      </c>
      <c r="F1849">
        <v>85</v>
      </c>
      <c r="G1849" t="s">
        <v>1285</v>
      </c>
      <c r="H1849" t="s">
        <v>191</v>
      </c>
      <c r="J1849" t="s">
        <v>191</v>
      </c>
      <c r="K1849" t="s">
        <v>1286</v>
      </c>
      <c r="L1849" t="s">
        <v>1287</v>
      </c>
      <c r="M1849" t="s">
        <v>1288</v>
      </c>
      <c r="N1849">
        <v>20</v>
      </c>
      <c r="O1849" t="s">
        <v>749</v>
      </c>
      <c r="P1849" t="s">
        <v>3140</v>
      </c>
    </row>
    <row r="1850" spans="1:16" x14ac:dyDescent="0.25">
      <c r="A1850" t="s">
        <v>1013</v>
      </c>
      <c r="B1850">
        <v>8</v>
      </c>
      <c r="C1850" t="s">
        <v>1283</v>
      </c>
      <c r="D1850">
        <v>20</v>
      </c>
      <c r="E1850" t="s">
        <v>1284</v>
      </c>
      <c r="F1850">
        <v>86</v>
      </c>
      <c r="G1850" t="s">
        <v>1285</v>
      </c>
      <c r="H1850" t="s">
        <v>191</v>
      </c>
      <c r="J1850" t="s">
        <v>191</v>
      </c>
      <c r="K1850" t="s">
        <v>1286</v>
      </c>
      <c r="L1850" t="s">
        <v>1287</v>
      </c>
      <c r="M1850" t="s">
        <v>1288</v>
      </c>
      <c r="N1850">
        <v>20</v>
      </c>
      <c r="O1850" t="s">
        <v>749</v>
      </c>
      <c r="P1850" t="s">
        <v>3141</v>
      </c>
    </row>
    <row r="1851" spans="1:16" x14ac:dyDescent="0.25">
      <c r="A1851" t="s">
        <v>1013</v>
      </c>
      <c r="B1851">
        <v>9</v>
      </c>
      <c r="C1851" t="s">
        <v>1283</v>
      </c>
      <c r="D1851">
        <v>20</v>
      </c>
      <c r="E1851" t="s">
        <v>1284</v>
      </c>
      <c r="F1851">
        <v>86</v>
      </c>
      <c r="G1851" t="s">
        <v>1285</v>
      </c>
      <c r="H1851" t="s">
        <v>191</v>
      </c>
      <c r="J1851" t="s">
        <v>191</v>
      </c>
      <c r="K1851" t="s">
        <v>1286</v>
      </c>
      <c r="L1851" t="s">
        <v>1287</v>
      </c>
      <c r="M1851" t="s">
        <v>1288</v>
      </c>
      <c r="N1851">
        <v>20</v>
      </c>
      <c r="O1851" t="s">
        <v>749</v>
      </c>
      <c r="P1851" t="s">
        <v>3142</v>
      </c>
    </row>
    <row r="1852" spans="1:16" x14ac:dyDescent="0.25">
      <c r="A1852" t="s">
        <v>1013</v>
      </c>
      <c r="B1852">
        <v>10</v>
      </c>
      <c r="C1852" t="s">
        <v>1283</v>
      </c>
      <c r="D1852">
        <v>20</v>
      </c>
      <c r="E1852" t="s">
        <v>1284</v>
      </c>
      <c r="F1852">
        <v>85</v>
      </c>
      <c r="G1852" t="s">
        <v>1285</v>
      </c>
      <c r="H1852" t="s">
        <v>191</v>
      </c>
      <c r="J1852" t="s">
        <v>191</v>
      </c>
      <c r="K1852" t="s">
        <v>1286</v>
      </c>
      <c r="L1852" t="s">
        <v>1287</v>
      </c>
      <c r="M1852" t="s">
        <v>1288</v>
      </c>
      <c r="N1852">
        <v>20</v>
      </c>
      <c r="O1852" t="s">
        <v>749</v>
      </c>
      <c r="P1852" t="s">
        <v>3143</v>
      </c>
    </row>
    <row r="1853" spans="1:16" x14ac:dyDescent="0.25">
      <c r="A1853" t="s">
        <v>1013</v>
      </c>
      <c r="B1853">
        <v>11</v>
      </c>
      <c r="C1853" t="s">
        <v>1283</v>
      </c>
      <c r="D1853">
        <v>20</v>
      </c>
      <c r="E1853" t="s">
        <v>1284</v>
      </c>
      <c r="F1853">
        <v>89</v>
      </c>
      <c r="G1853" t="s">
        <v>1285</v>
      </c>
      <c r="H1853" t="s">
        <v>191</v>
      </c>
      <c r="J1853" t="s">
        <v>191</v>
      </c>
      <c r="K1853" t="s">
        <v>1286</v>
      </c>
      <c r="L1853" t="s">
        <v>1287</v>
      </c>
      <c r="M1853" t="s">
        <v>1288</v>
      </c>
      <c r="N1853">
        <v>20</v>
      </c>
      <c r="O1853" t="s">
        <v>749</v>
      </c>
      <c r="P1853" t="s">
        <v>3144</v>
      </c>
    </row>
    <row r="1854" spans="1:16" x14ac:dyDescent="0.25">
      <c r="A1854" t="s">
        <v>1013</v>
      </c>
      <c r="B1854">
        <v>12</v>
      </c>
      <c r="C1854" t="s">
        <v>1283</v>
      </c>
      <c r="D1854">
        <v>20</v>
      </c>
      <c r="E1854" t="s">
        <v>1284</v>
      </c>
      <c r="F1854">
        <v>90</v>
      </c>
      <c r="G1854" t="s">
        <v>1285</v>
      </c>
      <c r="H1854" t="s">
        <v>191</v>
      </c>
      <c r="J1854" t="s">
        <v>191</v>
      </c>
      <c r="K1854" t="s">
        <v>1286</v>
      </c>
      <c r="L1854" t="s">
        <v>1287</v>
      </c>
      <c r="M1854" t="s">
        <v>1288</v>
      </c>
      <c r="N1854">
        <v>20</v>
      </c>
      <c r="O1854" t="s">
        <v>749</v>
      </c>
      <c r="P1854" t="s">
        <v>3145</v>
      </c>
    </row>
    <row r="1855" spans="1:16" x14ac:dyDescent="0.25">
      <c r="A1855" t="s">
        <v>1013</v>
      </c>
      <c r="B1855">
        <v>13</v>
      </c>
      <c r="C1855" t="s">
        <v>1283</v>
      </c>
      <c r="D1855">
        <v>20</v>
      </c>
      <c r="E1855" t="s">
        <v>1284</v>
      </c>
      <c r="F1855">
        <v>87</v>
      </c>
      <c r="G1855" t="s">
        <v>1285</v>
      </c>
      <c r="H1855" t="s">
        <v>191</v>
      </c>
      <c r="J1855" t="s">
        <v>191</v>
      </c>
      <c r="K1855" t="s">
        <v>1286</v>
      </c>
      <c r="L1855" t="s">
        <v>1287</v>
      </c>
      <c r="M1855" t="s">
        <v>1288</v>
      </c>
      <c r="N1855">
        <v>20</v>
      </c>
      <c r="O1855" t="s">
        <v>749</v>
      </c>
      <c r="P1855" t="s">
        <v>3146</v>
      </c>
    </row>
    <row r="1856" spans="1:16" x14ac:dyDescent="0.25">
      <c r="A1856" t="s">
        <v>1013</v>
      </c>
      <c r="B1856">
        <v>14</v>
      </c>
      <c r="C1856" t="s">
        <v>1283</v>
      </c>
      <c r="D1856">
        <v>20</v>
      </c>
      <c r="E1856" t="s">
        <v>1284</v>
      </c>
      <c r="F1856">
        <v>80</v>
      </c>
      <c r="G1856" t="s">
        <v>1285</v>
      </c>
      <c r="H1856" t="s">
        <v>191</v>
      </c>
      <c r="J1856" t="s">
        <v>191</v>
      </c>
      <c r="K1856" t="s">
        <v>1286</v>
      </c>
      <c r="L1856" t="s">
        <v>1287</v>
      </c>
      <c r="M1856" t="s">
        <v>1288</v>
      </c>
      <c r="N1856">
        <v>20</v>
      </c>
      <c r="O1856" t="s">
        <v>749</v>
      </c>
      <c r="P1856" t="s">
        <v>3147</v>
      </c>
    </row>
    <row r="1857" spans="1:16" x14ac:dyDescent="0.25">
      <c r="A1857" t="s">
        <v>1013</v>
      </c>
      <c r="B1857">
        <v>15</v>
      </c>
      <c r="C1857" t="s">
        <v>1283</v>
      </c>
      <c r="D1857">
        <v>20</v>
      </c>
      <c r="E1857" t="s">
        <v>1284</v>
      </c>
      <c r="F1857">
        <v>84</v>
      </c>
      <c r="G1857" t="s">
        <v>1285</v>
      </c>
      <c r="H1857" t="s">
        <v>191</v>
      </c>
      <c r="J1857" t="s">
        <v>191</v>
      </c>
      <c r="K1857" t="s">
        <v>1286</v>
      </c>
      <c r="L1857" t="s">
        <v>1287</v>
      </c>
      <c r="M1857" t="s">
        <v>1288</v>
      </c>
      <c r="N1857">
        <v>20</v>
      </c>
      <c r="O1857" t="s">
        <v>749</v>
      </c>
      <c r="P1857" t="s">
        <v>3148</v>
      </c>
    </row>
    <row r="1858" spans="1:16" x14ac:dyDescent="0.25">
      <c r="A1858" t="s">
        <v>1013</v>
      </c>
      <c r="B1858">
        <v>16</v>
      </c>
      <c r="C1858" t="s">
        <v>1283</v>
      </c>
      <c r="D1858">
        <v>20</v>
      </c>
      <c r="E1858" t="s">
        <v>1284</v>
      </c>
      <c r="F1858">
        <v>82</v>
      </c>
      <c r="G1858" t="s">
        <v>1285</v>
      </c>
      <c r="H1858" t="s">
        <v>191</v>
      </c>
      <c r="J1858" t="s">
        <v>191</v>
      </c>
      <c r="K1858" t="s">
        <v>1286</v>
      </c>
      <c r="L1858" t="s">
        <v>1287</v>
      </c>
      <c r="M1858" t="s">
        <v>1288</v>
      </c>
      <c r="N1858">
        <v>20</v>
      </c>
      <c r="O1858" t="s">
        <v>749</v>
      </c>
      <c r="P1858" t="s">
        <v>3149</v>
      </c>
    </row>
    <row r="1859" spans="1:16" x14ac:dyDescent="0.25">
      <c r="A1859" t="s">
        <v>1013</v>
      </c>
      <c r="B1859">
        <v>17</v>
      </c>
      <c r="C1859" t="s">
        <v>1283</v>
      </c>
      <c r="D1859">
        <v>20</v>
      </c>
      <c r="E1859" t="s">
        <v>1284</v>
      </c>
      <c r="F1859">
        <v>80</v>
      </c>
      <c r="G1859" t="s">
        <v>1285</v>
      </c>
      <c r="H1859" t="s">
        <v>191</v>
      </c>
      <c r="J1859" t="s">
        <v>191</v>
      </c>
      <c r="K1859" t="s">
        <v>1286</v>
      </c>
      <c r="L1859" t="s">
        <v>1287</v>
      </c>
      <c r="M1859" t="s">
        <v>1288</v>
      </c>
      <c r="N1859">
        <v>20</v>
      </c>
      <c r="O1859" t="s">
        <v>749</v>
      </c>
      <c r="P1859" t="s">
        <v>3150</v>
      </c>
    </row>
    <row r="1860" spans="1:16" x14ac:dyDescent="0.25">
      <c r="A1860" t="s">
        <v>1013</v>
      </c>
      <c r="B1860">
        <v>18</v>
      </c>
      <c r="C1860" t="s">
        <v>1283</v>
      </c>
      <c r="D1860">
        <v>20</v>
      </c>
      <c r="E1860" t="s">
        <v>1284</v>
      </c>
      <c r="F1860">
        <v>87</v>
      </c>
      <c r="G1860" t="s">
        <v>1285</v>
      </c>
      <c r="H1860" t="s">
        <v>191</v>
      </c>
      <c r="J1860" t="s">
        <v>191</v>
      </c>
      <c r="K1860" t="s">
        <v>1286</v>
      </c>
      <c r="L1860" t="s">
        <v>1287</v>
      </c>
      <c r="M1860" t="s">
        <v>1288</v>
      </c>
      <c r="N1860">
        <v>20</v>
      </c>
      <c r="O1860" t="s">
        <v>749</v>
      </c>
      <c r="P1860" t="s">
        <v>3151</v>
      </c>
    </row>
    <row r="1861" spans="1:16" x14ac:dyDescent="0.25">
      <c r="A1861" t="s">
        <v>1013</v>
      </c>
      <c r="B1861">
        <v>19</v>
      </c>
      <c r="C1861" t="s">
        <v>1283</v>
      </c>
      <c r="D1861">
        <v>20</v>
      </c>
      <c r="E1861" t="s">
        <v>1284</v>
      </c>
      <c r="F1861">
        <v>91</v>
      </c>
      <c r="G1861" t="s">
        <v>1285</v>
      </c>
      <c r="H1861" t="s">
        <v>191</v>
      </c>
      <c r="J1861" t="s">
        <v>191</v>
      </c>
      <c r="K1861" t="s">
        <v>1286</v>
      </c>
      <c r="L1861" t="s">
        <v>1287</v>
      </c>
      <c r="M1861" t="s">
        <v>1288</v>
      </c>
      <c r="N1861">
        <v>20</v>
      </c>
      <c r="O1861" t="s">
        <v>749</v>
      </c>
      <c r="P1861" t="s">
        <v>3152</v>
      </c>
    </row>
    <row r="1862" spans="1:16" x14ac:dyDescent="0.25">
      <c r="A1862" t="s">
        <v>1013</v>
      </c>
      <c r="B1862">
        <v>20</v>
      </c>
      <c r="C1862" t="s">
        <v>1283</v>
      </c>
      <c r="D1862">
        <v>20</v>
      </c>
      <c r="E1862" t="s">
        <v>1284</v>
      </c>
      <c r="F1862">
        <v>86</v>
      </c>
      <c r="G1862" t="s">
        <v>1285</v>
      </c>
      <c r="H1862" t="s">
        <v>191</v>
      </c>
      <c r="J1862" t="s">
        <v>191</v>
      </c>
      <c r="K1862" t="s">
        <v>1286</v>
      </c>
      <c r="L1862" t="s">
        <v>1287</v>
      </c>
      <c r="M1862" t="s">
        <v>1288</v>
      </c>
      <c r="N1862">
        <v>20</v>
      </c>
      <c r="O1862" t="s">
        <v>749</v>
      </c>
      <c r="P1862" t="s">
        <v>3153</v>
      </c>
    </row>
    <row r="1863" spans="1:16" x14ac:dyDescent="0.25">
      <c r="A1863" t="s">
        <v>1013</v>
      </c>
      <c r="B1863">
        <v>21</v>
      </c>
      <c r="C1863" t="s">
        <v>1283</v>
      </c>
      <c r="D1863">
        <v>20</v>
      </c>
      <c r="E1863" t="s">
        <v>1284</v>
      </c>
      <c r="F1863">
        <v>85</v>
      </c>
      <c r="G1863" t="s">
        <v>1285</v>
      </c>
      <c r="H1863" t="s">
        <v>191</v>
      </c>
      <c r="J1863" t="s">
        <v>191</v>
      </c>
      <c r="K1863" t="s">
        <v>1286</v>
      </c>
      <c r="L1863" t="s">
        <v>1287</v>
      </c>
      <c r="M1863" t="s">
        <v>1288</v>
      </c>
      <c r="N1863">
        <v>20</v>
      </c>
      <c r="O1863" t="s">
        <v>749</v>
      </c>
      <c r="P1863" t="s">
        <v>3154</v>
      </c>
    </row>
    <row r="1864" spans="1:16" x14ac:dyDescent="0.25">
      <c r="A1864" t="s">
        <v>1013</v>
      </c>
      <c r="B1864">
        <v>22</v>
      </c>
      <c r="C1864" t="s">
        <v>1283</v>
      </c>
      <c r="D1864">
        <v>20</v>
      </c>
      <c r="E1864" t="s">
        <v>1284</v>
      </c>
      <c r="F1864">
        <v>86</v>
      </c>
      <c r="G1864" t="s">
        <v>1285</v>
      </c>
      <c r="H1864" t="s">
        <v>191</v>
      </c>
      <c r="J1864" t="s">
        <v>191</v>
      </c>
      <c r="K1864" t="s">
        <v>1286</v>
      </c>
      <c r="L1864" t="s">
        <v>1287</v>
      </c>
      <c r="M1864" t="s">
        <v>1288</v>
      </c>
      <c r="N1864">
        <v>20</v>
      </c>
      <c r="O1864" t="s">
        <v>749</v>
      </c>
      <c r="P1864" t="s">
        <v>3155</v>
      </c>
    </row>
    <row r="1865" spans="1:16" x14ac:dyDescent="0.25">
      <c r="A1865" t="s">
        <v>1013</v>
      </c>
      <c r="B1865">
        <v>23</v>
      </c>
      <c r="C1865" t="s">
        <v>1283</v>
      </c>
      <c r="D1865">
        <v>20</v>
      </c>
      <c r="E1865" t="s">
        <v>1284</v>
      </c>
      <c r="F1865">
        <v>89</v>
      </c>
      <c r="G1865" t="s">
        <v>1285</v>
      </c>
      <c r="H1865" t="s">
        <v>191</v>
      </c>
      <c r="J1865" t="s">
        <v>191</v>
      </c>
      <c r="K1865" t="s">
        <v>1286</v>
      </c>
      <c r="L1865" t="s">
        <v>1287</v>
      </c>
      <c r="M1865" t="s">
        <v>1288</v>
      </c>
      <c r="N1865">
        <v>20</v>
      </c>
      <c r="O1865" t="s">
        <v>749</v>
      </c>
      <c r="P1865" t="s">
        <v>3156</v>
      </c>
    </row>
    <row r="1866" spans="1:16" x14ac:dyDescent="0.25">
      <c r="A1866" t="s">
        <v>1013</v>
      </c>
      <c r="B1866">
        <v>24</v>
      </c>
      <c r="C1866" t="s">
        <v>1283</v>
      </c>
      <c r="D1866">
        <v>20</v>
      </c>
      <c r="E1866" t="s">
        <v>1284</v>
      </c>
      <c r="F1866">
        <v>84</v>
      </c>
      <c r="G1866" t="s">
        <v>1285</v>
      </c>
      <c r="H1866" t="s">
        <v>191</v>
      </c>
      <c r="J1866" t="s">
        <v>191</v>
      </c>
      <c r="K1866" t="s">
        <v>1286</v>
      </c>
      <c r="L1866" t="s">
        <v>1287</v>
      </c>
      <c r="M1866" t="s">
        <v>1288</v>
      </c>
      <c r="N1866">
        <v>20</v>
      </c>
      <c r="O1866" t="s">
        <v>749</v>
      </c>
      <c r="P1866" t="s">
        <v>3157</v>
      </c>
    </row>
    <row r="1867" spans="1:16" x14ac:dyDescent="0.25">
      <c r="A1867" t="s">
        <v>1013</v>
      </c>
      <c r="B1867">
        <v>25</v>
      </c>
      <c r="C1867" t="s">
        <v>1283</v>
      </c>
      <c r="D1867">
        <v>20</v>
      </c>
      <c r="E1867" t="s">
        <v>1284</v>
      </c>
      <c r="F1867">
        <v>91</v>
      </c>
      <c r="G1867" t="s">
        <v>1285</v>
      </c>
      <c r="H1867" t="s">
        <v>191</v>
      </c>
      <c r="J1867" t="s">
        <v>191</v>
      </c>
      <c r="K1867" t="s">
        <v>1286</v>
      </c>
      <c r="L1867" t="s">
        <v>1287</v>
      </c>
      <c r="M1867" t="s">
        <v>1288</v>
      </c>
      <c r="N1867">
        <v>20</v>
      </c>
      <c r="O1867" t="s">
        <v>749</v>
      </c>
      <c r="P1867" t="s">
        <v>3158</v>
      </c>
    </row>
    <row r="1868" spans="1:16" x14ac:dyDescent="0.25">
      <c r="A1868" t="s">
        <v>1013</v>
      </c>
      <c r="B1868">
        <v>26</v>
      </c>
      <c r="C1868" t="s">
        <v>1283</v>
      </c>
      <c r="D1868">
        <v>20</v>
      </c>
      <c r="E1868" t="s">
        <v>1284</v>
      </c>
      <c r="F1868">
        <v>84</v>
      </c>
      <c r="G1868" t="s">
        <v>1285</v>
      </c>
      <c r="H1868" t="s">
        <v>191</v>
      </c>
      <c r="J1868" t="s">
        <v>191</v>
      </c>
      <c r="K1868" t="s">
        <v>1286</v>
      </c>
      <c r="L1868" t="s">
        <v>1287</v>
      </c>
      <c r="M1868" t="s">
        <v>1288</v>
      </c>
      <c r="N1868">
        <v>20</v>
      </c>
      <c r="O1868" t="s">
        <v>749</v>
      </c>
      <c r="P1868" t="s">
        <v>3159</v>
      </c>
    </row>
    <row r="1869" spans="1:16" x14ac:dyDescent="0.25">
      <c r="A1869" t="s">
        <v>1013</v>
      </c>
      <c r="B1869">
        <v>27</v>
      </c>
      <c r="C1869" t="s">
        <v>1283</v>
      </c>
      <c r="D1869">
        <v>20</v>
      </c>
      <c r="E1869" t="s">
        <v>1284</v>
      </c>
      <c r="F1869">
        <v>79</v>
      </c>
      <c r="G1869" t="s">
        <v>1285</v>
      </c>
      <c r="H1869" t="s">
        <v>191</v>
      </c>
      <c r="J1869" t="s">
        <v>191</v>
      </c>
      <c r="K1869" t="s">
        <v>1286</v>
      </c>
      <c r="L1869" t="s">
        <v>1287</v>
      </c>
      <c r="M1869" t="s">
        <v>1288</v>
      </c>
      <c r="N1869">
        <v>20</v>
      </c>
      <c r="O1869" t="s">
        <v>749</v>
      </c>
      <c r="P1869" t="s">
        <v>3160</v>
      </c>
    </row>
    <row r="1870" spans="1:16" x14ac:dyDescent="0.25">
      <c r="A1870" t="s">
        <v>1013</v>
      </c>
      <c r="B1870">
        <v>28</v>
      </c>
      <c r="C1870" t="s">
        <v>1283</v>
      </c>
      <c r="D1870">
        <v>20</v>
      </c>
      <c r="E1870" t="s">
        <v>1284</v>
      </c>
      <c r="F1870">
        <v>86</v>
      </c>
      <c r="G1870" t="s">
        <v>1285</v>
      </c>
      <c r="H1870" t="s">
        <v>191</v>
      </c>
      <c r="J1870" t="s">
        <v>191</v>
      </c>
      <c r="K1870" t="s">
        <v>1286</v>
      </c>
      <c r="L1870" t="s">
        <v>1287</v>
      </c>
      <c r="M1870" t="s">
        <v>1288</v>
      </c>
      <c r="N1870">
        <v>20</v>
      </c>
      <c r="O1870" t="s">
        <v>749</v>
      </c>
      <c r="P1870" t="s">
        <v>3161</v>
      </c>
    </row>
    <row r="1871" spans="1:16" x14ac:dyDescent="0.25">
      <c r="A1871" t="s">
        <v>1013</v>
      </c>
      <c r="B1871">
        <v>29</v>
      </c>
      <c r="C1871" t="s">
        <v>1283</v>
      </c>
      <c r="D1871">
        <v>20</v>
      </c>
      <c r="E1871" t="s">
        <v>1284</v>
      </c>
      <c r="F1871">
        <v>86</v>
      </c>
      <c r="G1871" t="s">
        <v>1285</v>
      </c>
      <c r="H1871" t="s">
        <v>191</v>
      </c>
      <c r="J1871" t="s">
        <v>191</v>
      </c>
      <c r="K1871" t="s">
        <v>1286</v>
      </c>
      <c r="L1871" t="s">
        <v>1287</v>
      </c>
      <c r="M1871" t="s">
        <v>1288</v>
      </c>
      <c r="N1871">
        <v>20</v>
      </c>
      <c r="O1871" t="s">
        <v>749</v>
      </c>
      <c r="P1871" t="s">
        <v>3162</v>
      </c>
    </row>
    <row r="1872" spans="1:16" x14ac:dyDescent="0.25">
      <c r="A1872" t="s">
        <v>1013</v>
      </c>
      <c r="B1872">
        <v>30</v>
      </c>
      <c r="C1872" t="s">
        <v>1283</v>
      </c>
      <c r="D1872">
        <v>20</v>
      </c>
      <c r="E1872" t="s">
        <v>1284</v>
      </c>
      <c r="F1872">
        <v>88</v>
      </c>
      <c r="G1872" t="s">
        <v>1285</v>
      </c>
      <c r="H1872" t="s">
        <v>191</v>
      </c>
      <c r="J1872" t="s">
        <v>191</v>
      </c>
      <c r="K1872" t="s">
        <v>1286</v>
      </c>
      <c r="L1872" t="s">
        <v>1287</v>
      </c>
      <c r="M1872" t="s">
        <v>1288</v>
      </c>
      <c r="N1872">
        <v>20</v>
      </c>
      <c r="O1872" t="s">
        <v>749</v>
      </c>
      <c r="P1872" t="s">
        <v>3163</v>
      </c>
    </row>
    <row r="1873" spans="1:16" x14ac:dyDescent="0.25">
      <c r="A1873" t="s">
        <v>1013</v>
      </c>
      <c r="B1873">
        <v>31</v>
      </c>
      <c r="C1873" t="s">
        <v>1283</v>
      </c>
      <c r="D1873">
        <v>20</v>
      </c>
      <c r="E1873" t="s">
        <v>1284</v>
      </c>
      <c r="F1873">
        <v>88</v>
      </c>
      <c r="G1873" t="s">
        <v>1285</v>
      </c>
      <c r="H1873" t="s">
        <v>191</v>
      </c>
      <c r="J1873" t="s">
        <v>191</v>
      </c>
      <c r="K1873" t="s">
        <v>1286</v>
      </c>
      <c r="L1873" t="s">
        <v>1287</v>
      </c>
      <c r="M1873" t="s">
        <v>1288</v>
      </c>
      <c r="N1873">
        <v>20</v>
      </c>
      <c r="O1873" t="s">
        <v>749</v>
      </c>
      <c r="P1873" t="s">
        <v>3164</v>
      </c>
    </row>
    <row r="1874" spans="1:16" x14ac:dyDescent="0.25">
      <c r="A1874" t="s">
        <v>1013</v>
      </c>
      <c r="B1874">
        <v>32</v>
      </c>
      <c r="C1874" t="s">
        <v>1283</v>
      </c>
      <c r="D1874">
        <v>20</v>
      </c>
      <c r="E1874" t="s">
        <v>1284</v>
      </c>
      <c r="F1874">
        <v>89</v>
      </c>
      <c r="G1874" t="s">
        <v>1285</v>
      </c>
      <c r="H1874" t="s">
        <v>191</v>
      </c>
      <c r="J1874" t="s">
        <v>191</v>
      </c>
      <c r="K1874" t="s">
        <v>1286</v>
      </c>
      <c r="L1874" t="s">
        <v>1287</v>
      </c>
      <c r="M1874" t="s">
        <v>1288</v>
      </c>
      <c r="N1874">
        <v>20</v>
      </c>
      <c r="O1874" t="s">
        <v>749</v>
      </c>
      <c r="P1874" t="s">
        <v>3165</v>
      </c>
    </row>
    <row r="1875" spans="1:16" x14ac:dyDescent="0.25">
      <c r="A1875" t="s">
        <v>1013</v>
      </c>
      <c r="B1875">
        <v>33</v>
      </c>
      <c r="C1875" t="s">
        <v>1283</v>
      </c>
      <c r="D1875">
        <v>21</v>
      </c>
      <c r="E1875" t="s">
        <v>1284</v>
      </c>
      <c r="F1875">
        <v>85</v>
      </c>
      <c r="G1875" t="s">
        <v>1285</v>
      </c>
      <c r="H1875" t="s">
        <v>191</v>
      </c>
      <c r="J1875" t="s">
        <v>191</v>
      </c>
      <c r="K1875" t="s">
        <v>1286</v>
      </c>
      <c r="L1875" t="s">
        <v>1287</v>
      </c>
      <c r="M1875" t="s">
        <v>1288</v>
      </c>
      <c r="N1875">
        <v>21</v>
      </c>
      <c r="O1875" t="s">
        <v>749</v>
      </c>
      <c r="P1875" t="s">
        <v>3166</v>
      </c>
    </row>
    <row r="1876" spans="1:16" x14ac:dyDescent="0.25">
      <c r="A1876" t="s">
        <v>1013</v>
      </c>
      <c r="B1876">
        <v>34</v>
      </c>
      <c r="C1876" t="s">
        <v>1283</v>
      </c>
      <c r="D1876">
        <v>21</v>
      </c>
      <c r="E1876" t="s">
        <v>1284</v>
      </c>
      <c r="F1876">
        <v>87</v>
      </c>
      <c r="G1876" t="s">
        <v>1285</v>
      </c>
      <c r="H1876" t="s">
        <v>191</v>
      </c>
      <c r="J1876" t="s">
        <v>191</v>
      </c>
      <c r="K1876" t="s">
        <v>1286</v>
      </c>
      <c r="L1876" t="s">
        <v>1287</v>
      </c>
      <c r="M1876" t="s">
        <v>1288</v>
      </c>
      <c r="N1876">
        <v>21</v>
      </c>
      <c r="O1876" t="s">
        <v>749</v>
      </c>
      <c r="P1876" t="s">
        <v>3167</v>
      </c>
    </row>
    <row r="1877" spans="1:16" x14ac:dyDescent="0.25">
      <c r="A1877" t="s">
        <v>1013</v>
      </c>
      <c r="B1877">
        <v>35</v>
      </c>
      <c r="C1877" t="s">
        <v>1283</v>
      </c>
      <c r="D1877">
        <v>21</v>
      </c>
      <c r="E1877" t="s">
        <v>1284</v>
      </c>
      <c r="F1877">
        <v>87</v>
      </c>
      <c r="G1877" t="s">
        <v>1285</v>
      </c>
      <c r="H1877" t="s">
        <v>191</v>
      </c>
      <c r="J1877" t="s">
        <v>191</v>
      </c>
      <c r="K1877" t="s">
        <v>1286</v>
      </c>
      <c r="L1877" t="s">
        <v>1287</v>
      </c>
      <c r="M1877" t="s">
        <v>1288</v>
      </c>
      <c r="N1877">
        <v>21</v>
      </c>
      <c r="O1877" t="s">
        <v>749</v>
      </c>
      <c r="P1877" t="s">
        <v>3168</v>
      </c>
    </row>
    <row r="1878" spans="1:16" x14ac:dyDescent="0.25">
      <c r="A1878" t="s">
        <v>1013</v>
      </c>
      <c r="B1878">
        <v>36</v>
      </c>
      <c r="C1878" t="s">
        <v>1283</v>
      </c>
      <c r="D1878">
        <v>21</v>
      </c>
      <c r="E1878" t="s">
        <v>1284</v>
      </c>
      <c r="F1878">
        <v>77</v>
      </c>
      <c r="G1878" t="s">
        <v>1285</v>
      </c>
      <c r="H1878" t="s">
        <v>191</v>
      </c>
      <c r="J1878" t="s">
        <v>191</v>
      </c>
      <c r="K1878" t="s">
        <v>1286</v>
      </c>
      <c r="L1878" t="s">
        <v>1287</v>
      </c>
      <c r="M1878" t="s">
        <v>1288</v>
      </c>
      <c r="N1878">
        <v>21</v>
      </c>
      <c r="O1878" t="s">
        <v>749</v>
      </c>
      <c r="P1878" t="s">
        <v>3169</v>
      </c>
    </row>
    <row r="1879" spans="1:16" x14ac:dyDescent="0.25">
      <c r="A1879" t="s">
        <v>1013</v>
      </c>
      <c r="B1879">
        <v>37</v>
      </c>
      <c r="C1879" t="s">
        <v>1283</v>
      </c>
      <c r="D1879">
        <v>21</v>
      </c>
      <c r="E1879" t="s">
        <v>1284</v>
      </c>
      <c r="F1879">
        <v>79</v>
      </c>
      <c r="G1879" t="s">
        <v>1285</v>
      </c>
      <c r="H1879" t="s">
        <v>191</v>
      </c>
      <c r="J1879" t="s">
        <v>191</v>
      </c>
      <c r="K1879" t="s">
        <v>1286</v>
      </c>
      <c r="L1879" t="s">
        <v>1287</v>
      </c>
      <c r="M1879" t="s">
        <v>1288</v>
      </c>
      <c r="N1879">
        <v>21</v>
      </c>
      <c r="O1879" t="s">
        <v>749</v>
      </c>
      <c r="P1879" t="s">
        <v>3170</v>
      </c>
    </row>
    <row r="1880" spans="1:16" x14ac:dyDescent="0.25">
      <c r="A1880" t="s">
        <v>1013</v>
      </c>
      <c r="B1880">
        <v>38</v>
      </c>
      <c r="C1880" t="s">
        <v>1283</v>
      </c>
      <c r="D1880">
        <v>21</v>
      </c>
      <c r="E1880" t="s">
        <v>1284</v>
      </c>
      <c r="F1880">
        <v>92</v>
      </c>
      <c r="G1880" t="s">
        <v>1285</v>
      </c>
      <c r="H1880" t="s">
        <v>191</v>
      </c>
      <c r="J1880" t="s">
        <v>191</v>
      </c>
      <c r="K1880" t="s">
        <v>1286</v>
      </c>
      <c r="L1880" t="s">
        <v>1287</v>
      </c>
      <c r="M1880" t="s">
        <v>1288</v>
      </c>
      <c r="N1880">
        <v>21</v>
      </c>
      <c r="O1880" t="s">
        <v>749</v>
      </c>
      <c r="P1880" t="s">
        <v>3171</v>
      </c>
    </row>
    <row r="1881" spans="1:16" x14ac:dyDescent="0.25">
      <c r="A1881" t="s">
        <v>1013</v>
      </c>
      <c r="B1881">
        <v>39</v>
      </c>
      <c r="C1881" t="s">
        <v>1283</v>
      </c>
      <c r="D1881">
        <v>21</v>
      </c>
      <c r="E1881" t="s">
        <v>1284</v>
      </c>
      <c r="F1881">
        <v>89</v>
      </c>
      <c r="G1881" t="s">
        <v>1285</v>
      </c>
      <c r="H1881" t="s">
        <v>191</v>
      </c>
      <c r="J1881" t="s">
        <v>191</v>
      </c>
      <c r="K1881" t="s">
        <v>1286</v>
      </c>
      <c r="L1881" t="s">
        <v>1287</v>
      </c>
      <c r="M1881" t="s">
        <v>1288</v>
      </c>
      <c r="N1881">
        <v>21</v>
      </c>
      <c r="O1881" t="s">
        <v>749</v>
      </c>
      <c r="P1881" t="s">
        <v>3172</v>
      </c>
    </row>
    <row r="1882" spans="1:16" x14ac:dyDescent="0.25">
      <c r="A1882" t="s">
        <v>1013</v>
      </c>
      <c r="B1882">
        <v>40</v>
      </c>
      <c r="C1882" t="s">
        <v>1283</v>
      </c>
      <c r="D1882">
        <v>21</v>
      </c>
      <c r="E1882" t="s">
        <v>1284</v>
      </c>
      <c r="F1882">
        <v>87</v>
      </c>
      <c r="G1882" t="s">
        <v>1285</v>
      </c>
      <c r="H1882" t="s">
        <v>191</v>
      </c>
      <c r="J1882" t="s">
        <v>191</v>
      </c>
      <c r="K1882" t="s">
        <v>1286</v>
      </c>
      <c r="L1882" t="s">
        <v>1287</v>
      </c>
      <c r="M1882" t="s">
        <v>1288</v>
      </c>
      <c r="N1882">
        <v>21</v>
      </c>
      <c r="O1882" t="s">
        <v>749</v>
      </c>
      <c r="P1882" t="s">
        <v>3173</v>
      </c>
    </row>
    <row r="1883" spans="1:16" x14ac:dyDescent="0.25">
      <c r="A1883" t="s">
        <v>1013</v>
      </c>
      <c r="B1883">
        <v>41</v>
      </c>
      <c r="C1883" t="s">
        <v>1283</v>
      </c>
      <c r="D1883">
        <v>21</v>
      </c>
      <c r="E1883" t="s">
        <v>1284</v>
      </c>
      <c r="F1883">
        <v>84</v>
      </c>
      <c r="G1883" t="s">
        <v>1285</v>
      </c>
      <c r="H1883" t="s">
        <v>191</v>
      </c>
      <c r="J1883" t="s">
        <v>191</v>
      </c>
      <c r="K1883" t="s">
        <v>1286</v>
      </c>
      <c r="L1883" t="s">
        <v>1287</v>
      </c>
      <c r="M1883" t="s">
        <v>1288</v>
      </c>
      <c r="N1883">
        <v>21</v>
      </c>
      <c r="O1883" t="s">
        <v>749</v>
      </c>
      <c r="P1883" t="s">
        <v>3174</v>
      </c>
    </row>
    <row r="1884" spans="1:16" x14ac:dyDescent="0.25">
      <c r="A1884" t="s">
        <v>1013</v>
      </c>
      <c r="B1884">
        <v>42</v>
      </c>
      <c r="C1884" t="s">
        <v>1283</v>
      </c>
      <c r="D1884">
        <v>21</v>
      </c>
      <c r="E1884" t="s">
        <v>1284</v>
      </c>
      <c r="F1884">
        <v>85</v>
      </c>
      <c r="G1884" t="s">
        <v>1285</v>
      </c>
      <c r="H1884" t="s">
        <v>191</v>
      </c>
      <c r="J1884" t="s">
        <v>191</v>
      </c>
      <c r="K1884" t="s">
        <v>1286</v>
      </c>
      <c r="L1884" t="s">
        <v>1287</v>
      </c>
      <c r="M1884" t="s">
        <v>1288</v>
      </c>
      <c r="N1884">
        <v>21</v>
      </c>
      <c r="O1884" t="s">
        <v>749</v>
      </c>
      <c r="P1884" t="s">
        <v>3175</v>
      </c>
    </row>
    <row r="1885" spans="1:16" x14ac:dyDescent="0.25">
      <c r="A1885" t="s">
        <v>1013</v>
      </c>
      <c r="B1885">
        <v>43</v>
      </c>
      <c r="C1885" t="s">
        <v>1283</v>
      </c>
      <c r="D1885">
        <v>21</v>
      </c>
      <c r="E1885" t="s">
        <v>1284</v>
      </c>
      <c r="F1885">
        <v>78</v>
      </c>
      <c r="G1885" t="s">
        <v>1285</v>
      </c>
      <c r="H1885" t="s">
        <v>191</v>
      </c>
      <c r="J1885" t="s">
        <v>191</v>
      </c>
      <c r="K1885" t="s">
        <v>1286</v>
      </c>
      <c r="L1885" t="s">
        <v>1287</v>
      </c>
      <c r="M1885" t="s">
        <v>1288</v>
      </c>
      <c r="N1885">
        <v>21</v>
      </c>
      <c r="O1885" t="s">
        <v>749</v>
      </c>
      <c r="P1885" t="s">
        <v>3176</v>
      </c>
    </row>
    <row r="1886" spans="1:16" x14ac:dyDescent="0.25">
      <c r="A1886" t="s">
        <v>1013</v>
      </c>
      <c r="B1886">
        <v>44</v>
      </c>
      <c r="C1886" t="s">
        <v>1283</v>
      </c>
      <c r="D1886">
        <v>21</v>
      </c>
      <c r="E1886" t="s">
        <v>1284</v>
      </c>
      <c r="F1886">
        <v>80</v>
      </c>
      <c r="G1886" t="s">
        <v>1285</v>
      </c>
      <c r="H1886" t="s">
        <v>191</v>
      </c>
      <c r="J1886" t="s">
        <v>191</v>
      </c>
      <c r="K1886" t="s">
        <v>1286</v>
      </c>
      <c r="L1886" t="s">
        <v>1287</v>
      </c>
      <c r="M1886" t="s">
        <v>1288</v>
      </c>
      <c r="N1886">
        <v>21</v>
      </c>
      <c r="O1886" t="s">
        <v>749</v>
      </c>
      <c r="P1886" t="s">
        <v>3177</v>
      </c>
    </row>
    <row r="1887" spans="1:16" x14ac:dyDescent="0.25">
      <c r="A1887" t="s">
        <v>1013</v>
      </c>
      <c r="B1887">
        <v>45</v>
      </c>
      <c r="C1887" t="s">
        <v>1283</v>
      </c>
      <c r="D1887">
        <v>21</v>
      </c>
      <c r="E1887" t="s">
        <v>1284</v>
      </c>
      <c r="F1887">
        <v>83</v>
      </c>
      <c r="G1887" t="s">
        <v>1285</v>
      </c>
      <c r="H1887" t="s">
        <v>191</v>
      </c>
      <c r="J1887" t="s">
        <v>191</v>
      </c>
      <c r="K1887" t="s">
        <v>1286</v>
      </c>
      <c r="L1887" t="s">
        <v>1287</v>
      </c>
      <c r="M1887" t="s">
        <v>1288</v>
      </c>
      <c r="N1887">
        <v>21</v>
      </c>
      <c r="O1887" t="s">
        <v>749</v>
      </c>
      <c r="P1887" t="s">
        <v>3178</v>
      </c>
    </row>
    <row r="1888" spans="1:16" x14ac:dyDescent="0.25">
      <c r="A1888" t="s">
        <v>1013</v>
      </c>
      <c r="B1888">
        <v>46</v>
      </c>
      <c r="C1888" t="s">
        <v>1283</v>
      </c>
      <c r="D1888">
        <v>21</v>
      </c>
      <c r="E1888" t="s">
        <v>1284</v>
      </c>
      <c r="F1888">
        <v>80</v>
      </c>
      <c r="G1888" t="s">
        <v>1285</v>
      </c>
      <c r="H1888" t="s">
        <v>191</v>
      </c>
      <c r="J1888" t="s">
        <v>191</v>
      </c>
      <c r="K1888" t="s">
        <v>1286</v>
      </c>
      <c r="L1888" t="s">
        <v>1287</v>
      </c>
      <c r="M1888" t="s">
        <v>1288</v>
      </c>
      <c r="N1888">
        <v>21</v>
      </c>
      <c r="O1888" t="s">
        <v>749</v>
      </c>
      <c r="P1888" t="s">
        <v>3179</v>
      </c>
    </row>
    <row r="1889" spans="1:16" x14ac:dyDescent="0.25">
      <c r="A1889" t="s">
        <v>1013</v>
      </c>
      <c r="B1889">
        <v>47</v>
      </c>
      <c r="C1889" t="s">
        <v>1283</v>
      </c>
      <c r="D1889">
        <v>21</v>
      </c>
      <c r="E1889" t="s">
        <v>1284</v>
      </c>
      <c r="F1889">
        <v>79</v>
      </c>
      <c r="G1889" t="s">
        <v>1285</v>
      </c>
      <c r="H1889" t="s">
        <v>191</v>
      </c>
      <c r="J1889" t="s">
        <v>191</v>
      </c>
      <c r="K1889" t="s">
        <v>1286</v>
      </c>
      <c r="L1889" t="s">
        <v>1287</v>
      </c>
      <c r="M1889" t="s">
        <v>1288</v>
      </c>
      <c r="N1889">
        <v>21</v>
      </c>
      <c r="O1889" t="s">
        <v>749</v>
      </c>
      <c r="P1889" t="s">
        <v>3180</v>
      </c>
    </row>
    <row r="1890" spans="1:16" x14ac:dyDescent="0.25">
      <c r="A1890" t="s">
        <v>1013</v>
      </c>
      <c r="B1890">
        <v>48</v>
      </c>
      <c r="C1890" t="s">
        <v>1283</v>
      </c>
      <c r="D1890">
        <v>21</v>
      </c>
      <c r="E1890" t="s">
        <v>1284</v>
      </c>
      <c r="F1890">
        <v>86</v>
      </c>
      <c r="G1890" t="s">
        <v>1285</v>
      </c>
      <c r="H1890" t="s">
        <v>191</v>
      </c>
      <c r="J1890" t="s">
        <v>191</v>
      </c>
      <c r="K1890" t="s">
        <v>1286</v>
      </c>
      <c r="L1890" t="s">
        <v>1287</v>
      </c>
      <c r="M1890" t="s">
        <v>1288</v>
      </c>
      <c r="N1890">
        <v>21</v>
      </c>
      <c r="O1890" t="s">
        <v>749</v>
      </c>
      <c r="P1890" t="s">
        <v>3181</v>
      </c>
    </row>
    <row r="1891" spans="1:16" x14ac:dyDescent="0.25">
      <c r="A1891" t="s">
        <v>1013</v>
      </c>
      <c r="B1891">
        <v>49</v>
      </c>
      <c r="C1891" t="s">
        <v>1283</v>
      </c>
      <c r="D1891">
        <v>21</v>
      </c>
      <c r="E1891" t="s">
        <v>1284</v>
      </c>
      <c r="F1891">
        <v>86</v>
      </c>
      <c r="G1891" t="s">
        <v>1285</v>
      </c>
      <c r="H1891" t="s">
        <v>191</v>
      </c>
      <c r="J1891" t="s">
        <v>191</v>
      </c>
      <c r="K1891" t="s">
        <v>1286</v>
      </c>
      <c r="L1891" t="s">
        <v>1287</v>
      </c>
      <c r="M1891" t="s">
        <v>1288</v>
      </c>
      <c r="N1891">
        <v>21</v>
      </c>
      <c r="O1891" t="s">
        <v>749</v>
      </c>
      <c r="P1891" t="s">
        <v>3182</v>
      </c>
    </row>
    <row r="1892" spans="1:16" x14ac:dyDescent="0.25">
      <c r="A1892" t="s">
        <v>1013</v>
      </c>
      <c r="B1892">
        <v>50</v>
      </c>
      <c r="C1892" t="s">
        <v>1283</v>
      </c>
      <c r="D1892">
        <v>21</v>
      </c>
      <c r="E1892" t="s">
        <v>1284</v>
      </c>
      <c r="F1892">
        <v>83</v>
      </c>
      <c r="G1892" t="s">
        <v>1285</v>
      </c>
      <c r="H1892" t="s">
        <v>191</v>
      </c>
      <c r="J1892" t="s">
        <v>191</v>
      </c>
      <c r="K1892" t="s">
        <v>1286</v>
      </c>
      <c r="L1892" t="s">
        <v>1287</v>
      </c>
      <c r="M1892" t="s">
        <v>1288</v>
      </c>
      <c r="N1892">
        <v>21</v>
      </c>
      <c r="O1892" t="s">
        <v>749</v>
      </c>
      <c r="P1892" t="s">
        <v>3183</v>
      </c>
    </row>
    <row r="1893" spans="1:16" x14ac:dyDescent="0.25">
      <c r="A1893" t="s">
        <v>1013</v>
      </c>
      <c r="B1893">
        <v>51</v>
      </c>
      <c r="C1893" t="s">
        <v>1283</v>
      </c>
      <c r="D1893">
        <v>21</v>
      </c>
      <c r="E1893" t="s">
        <v>1284</v>
      </c>
      <c r="F1893">
        <v>86</v>
      </c>
      <c r="G1893" t="s">
        <v>1285</v>
      </c>
      <c r="H1893" t="s">
        <v>191</v>
      </c>
      <c r="J1893" t="s">
        <v>191</v>
      </c>
      <c r="K1893" t="s">
        <v>1286</v>
      </c>
      <c r="L1893" t="s">
        <v>1287</v>
      </c>
      <c r="M1893" t="s">
        <v>1288</v>
      </c>
      <c r="N1893">
        <v>21</v>
      </c>
      <c r="O1893" t="s">
        <v>749</v>
      </c>
      <c r="P1893" t="s">
        <v>3184</v>
      </c>
    </row>
    <row r="1894" spans="1:16" x14ac:dyDescent="0.25">
      <c r="A1894" t="s">
        <v>1013</v>
      </c>
      <c r="B1894">
        <v>52</v>
      </c>
      <c r="C1894" t="s">
        <v>1283</v>
      </c>
      <c r="D1894">
        <v>21</v>
      </c>
      <c r="E1894" t="s">
        <v>1284</v>
      </c>
      <c r="F1894">
        <v>86</v>
      </c>
      <c r="G1894" t="s">
        <v>1285</v>
      </c>
      <c r="H1894" t="s">
        <v>191</v>
      </c>
      <c r="J1894" t="s">
        <v>191</v>
      </c>
      <c r="K1894" t="s">
        <v>1286</v>
      </c>
      <c r="L1894" t="s">
        <v>1287</v>
      </c>
      <c r="M1894" t="s">
        <v>1288</v>
      </c>
      <c r="N1894">
        <v>21</v>
      </c>
      <c r="O1894" t="s">
        <v>749</v>
      </c>
      <c r="P1894" t="s">
        <v>3185</v>
      </c>
    </row>
    <row r="1895" spans="1:16" x14ac:dyDescent="0.25">
      <c r="A1895" t="s">
        <v>1013</v>
      </c>
      <c r="B1895">
        <v>53</v>
      </c>
      <c r="C1895" t="s">
        <v>1283</v>
      </c>
      <c r="D1895">
        <v>21</v>
      </c>
      <c r="E1895" t="s">
        <v>1284</v>
      </c>
      <c r="F1895">
        <v>85</v>
      </c>
      <c r="G1895" t="s">
        <v>1285</v>
      </c>
      <c r="H1895" t="s">
        <v>191</v>
      </c>
      <c r="J1895" t="s">
        <v>191</v>
      </c>
      <c r="K1895" t="s">
        <v>1286</v>
      </c>
      <c r="L1895" t="s">
        <v>1287</v>
      </c>
      <c r="M1895" t="s">
        <v>1288</v>
      </c>
      <c r="N1895">
        <v>21</v>
      </c>
      <c r="O1895" t="s">
        <v>749</v>
      </c>
      <c r="P1895" t="s">
        <v>3186</v>
      </c>
    </row>
    <row r="1896" spans="1:16" x14ac:dyDescent="0.25">
      <c r="A1896" t="s">
        <v>1013</v>
      </c>
      <c r="B1896">
        <v>54</v>
      </c>
      <c r="C1896" t="s">
        <v>1283</v>
      </c>
      <c r="D1896">
        <v>21</v>
      </c>
      <c r="E1896" t="s">
        <v>1284</v>
      </c>
      <c r="F1896">
        <v>85</v>
      </c>
      <c r="G1896" t="s">
        <v>1285</v>
      </c>
      <c r="H1896" t="s">
        <v>191</v>
      </c>
      <c r="J1896" t="s">
        <v>191</v>
      </c>
      <c r="K1896" t="s">
        <v>1286</v>
      </c>
      <c r="L1896" t="s">
        <v>1287</v>
      </c>
      <c r="M1896" t="s">
        <v>1288</v>
      </c>
      <c r="N1896">
        <v>21</v>
      </c>
      <c r="O1896" t="s">
        <v>749</v>
      </c>
      <c r="P1896" t="s">
        <v>3187</v>
      </c>
    </row>
    <row r="1897" spans="1:16" x14ac:dyDescent="0.25">
      <c r="A1897" t="s">
        <v>1013</v>
      </c>
      <c r="B1897">
        <v>55</v>
      </c>
      <c r="C1897" t="s">
        <v>1283</v>
      </c>
      <c r="D1897">
        <v>21</v>
      </c>
      <c r="E1897" t="s">
        <v>1284</v>
      </c>
      <c r="F1897">
        <v>86</v>
      </c>
      <c r="G1897" t="s">
        <v>1285</v>
      </c>
      <c r="H1897" t="s">
        <v>191</v>
      </c>
      <c r="J1897" t="s">
        <v>191</v>
      </c>
      <c r="K1897" t="s">
        <v>1286</v>
      </c>
      <c r="L1897" t="s">
        <v>1287</v>
      </c>
      <c r="M1897" t="s">
        <v>1288</v>
      </c>
      <c r="N1897">
        <v>21</v>
      </c>
      <c r="O1897" t="s">
        <v>749</v>
      </c>
      <c r="P1897" t="s">
        <v>3188</v>
      </c>
    </row>
    <row r="1898" spans="1:16" x14ac:dyDescent="0.25">
      <c r="A1898" t="s">
        <v>1013</v>
      </c>
      <c r="B1898">
        <v>56</v>
      </c>
      <c r="C1898" t="s">
        <v>1283</v>
      </c>
      <c r="D1898">
        <v>21</v>
      </c>
      <c r="E1898" t="s">
        <v>1284</v>
      </c>
      <c r="F1898">
        <v>86</v>
      </c>
      <c r="G1898" t="s">
        <v>1285</v>
      </c>
      <c r="H1898" t="s">
        <v>191</v>
      </c>
      <c r="J1898" t="s">
        <v>191</v>
      </c>
      <c r="K1898" t="s">
        <v>1286</v>
      </c>
      <c r="L1898" t="s">
        <v>1287</v>
      </c>
      <c r="M1898" t="s">
        <v>1288</v>
      </c>
      <c r="N1898">
        <v>21</v>
      </c>
      <c r="O1898" t="s">
        <v>749</v>
      </c>
      <c r="P1898" t="s">
        <v>3189</v>
      </c>
    </row>
    <row r="1899" spans="1:16" x14ac:dyDescent="0.25">
      <c r="A1899" t="s">
        <v>1013</v>
      </c>
      <c r="B1899">
        <v>57</v>
      </c>
      <c r="C1899" t="s">
        <v>1283</v>
      </c>
      <c r="D1899">
        <v>21</v>
      </c>
      <c r="E1899" t="s">
        <v>1284</v>
      </c>
      <c r="F1899">
        <v>87</v>
      </c>
      <c r="G1899" t="s">
        <v>1285</v>
      </c>
      <c r="H1899" t="s">
        <v>191</v>
      </c>
      <c r="J1899" t="s">
        <v>191</v>
      </c>
      <c r="K1899" t="s">
        <v>1286</v>
      </c>
      <c r="L1899" t="s">
        <v>1287</v>
      </c>
      <c r="M1899" t="s">
        <v>1288</v>
      </c>
      <c r="N1899">
        <v>21</v>
      </c>
      <c r="O1899" t="s">
        <v>749</v>
      </c>
      <c r="P1899" t="s">
        <v>3190</v>
      </c>
    </row>
    <row r="1900" spans="1:16" x14ac:dyDescent="0.25">
      <c r="A1900" t="s">
        <v>1013</v>
      </c>
      <c r="B1900">
        <v>58</v>
      </c>
      <c r="C1900" t="s">
        <v>1283</v>
      </c>
      <c r="D1900">
        <v>21</v>
      </c>
      <c r="E1900" t="s">
        <v>1284</v>
      </c>
      <c r="F1900">
        <v>85</v>
      </c>
      <c r="G1900" t="s">
        <v>1285</v>
      </c>
      <c r="H1900" t="s">
        <v>191</v>
      </c>
      <c r="J1900" t="s">
        <v>191</v>
      </c>
      <c r="K1900" t="s">
        <v>1286</v>
      </c>
      <c r="L1900" t="s">
        <v>1287</v>
      </c>
      <c r="M1900" t="s">
        <v>1288</v>
      </c>
      <c r="N1900">
        <v>21</v>
      </c>
      <c r="O1900" t="s">
        <v>749</v>
      </c>
      <c r="P1900" t="s">
        <v>3191</v>
      </c>
    </row>
    <row r="1901" spans="1:16" x14ac:dyDescent="0.25">
      <c r="A1901" t="s">
        <v>1013</v>
      </c>
      <c r="B1901">
        <v>59</v>
      </c>
      <c r="C1901" t="s">
        <v>1283</v>
      </c>
      <c r="D1901">
        <v>21</v>
      </c>
      <c r="E1901" t="s">
        <v>1284</v>
      </c>
      <c r="F1901">
        <v>86</v>
      </c>
      <c r="G1901" t="s">
        <v>1285</v>
      </c>
      <c r="H1901" t="s">
        <v>191</v>
      </c>
      <c r="J1901" t="s">
        <v>191</v>
      </c>
      <c r="K1901" t="s">
        <v>1286</v>
      </c>
      <c r="L1901" t="s">
        <v>1287</v>
      </c>
      <c r="M1901" t="s">
        <v>1288</v>
      </c>
      <c r="N1901">
        <v>21</v>
      </c>
      <c r="O1901" t="s">
        <v>749</v>
      </c>
      <c r="P1901" t="s">
        <v>3192</v>
      </c>
    </row>
    <row r="1902" spans="1:16" x14ac:dyDescent="0.25">
      <c r="A1902" t="s">
        <v>1013</v>
      </c>
      <c r="B1902">
        <v>60</v>
      </c>
      <c r="C1902" t="s">
        <v>1283</v>
      </c>
      <c r="D1902">
        <v>21</v>
      </c>
      <c r="E1902" t="s">
        <v>1284</v>
      </c>
      <c r="F1902">
        <v>85</v>
      </c>
      <c r="G1902" t="s">
        <v>1285</v>
      </c>
      <c r="H1902" t="s">
        <v>191</v>
      </c>
      <c r="J1902" t="s">
        <v>191</v>
      </c>
      <c r="K1902" t="s">
        <v>1286</v>
      </c>
      <c r="L1902" t="s">
        <v>1287</v>
      </c>
      <c r="M1902" t="s">
        <v>1288</v>
      </c>
      <c r="N1902">
        <v>21</v>
      </c>
      <c r="O1902" t="s">
        <v>749</v>
      </c>
      <c r="P1902" t="s">
        <v>3193</v>
      </c>
    </row>
    <row r="1903" spans="1:16" x14ac:dyDescent="0.25">
      <c r="A1903" t="s">
        <v>1013</v>
      </c>
      <c r="B1903">
        <v>61</v>
      </c>
      <c r="C1903" t="s">
        <v>1283</v>
      </c>
      <c r="D1903">
        <v>21</v>
      </c>
      <c r="E1903" t="s">
        <v>1284</v>
      </c>
      <c r="F1903">
        <v>86</v>
      </c>
      <c r="G1903" t="s">
        <v>1285</v>
      </c>
      <c r="H1903" t="s">
        <v>191</v>
      </c>
      <c r="J1903" t="s">
        <v>191</v>
      </c>
      <c r="K1903" t="s">
        <v>1286</v>
      </c>
      <c r="L1903" t="s">
        <v>1287</v>
      </c>
      <c r="M1903" t="s">
        <v>1288</v>
      </c>
      <c r="N1903">
        <v>21</v>
      </c>
      <c r="O1903" t="s">
        <v>749</v>
      </c>
      <c r="P1903" t="s">
        <v>3194</v>
      </c>
    </row>
    <row r="1904" spans="1:16" x14ac:dyDescent="0.25">
      <c r="A1904" t="s">
        <v>1013</v>
      </c>
      <c r="B1904">
        <v>62</v>
      </c>
      <c r="C1904" t="s">
        <v>1283</v>
      </c>
      <c r="D1904">
        <v>21</v>
      </c>
      <c r="E1904" t="s">
        <v>1284</v>
      </c>
      <c r="F1904">
        <v>88</v>
      </c>
      <c r="G1904" t="s">
        <v>1285</v>
      </c>
      <c r="H1904" t="s">
        <v>191</v>
      </c>
      <c r="J1904" t="s">
        <v>191</v>
      </c>
      <c r="K1904" t="s">
        <v>1286</v>
      </c>
      <c r="L1904" t="s">
        <v>1287</v>
      </c>
      <c r="M1904" t="s">
        <v>1288</v>
      </c>
      <c r="N1904">
        <v>21</v>
      </c>
      <c r="O1904" t="s">
        <v>749</v>
      </c>
      <c r="P1904" t="s">
        <v>3195</v>
      </c>
    </row>
    <row r="1905" spans="1:16" x14ac:dyDescent="0.25">
      <c r="A1905" t="s">
        <v>1013</v>
      </c>
      <c r="B1905">
        <v>63</v>
      </c>
      <c r="C1905" t="s">
        <v>1283</v>
      </c>
      <c r="D1905">
        <v>21</v>
      </c>
      <c r="E1905" t="s">
        <v>1284</v>
      </c>
      <c r="F1905">
        <v>85</v>
      </c>
      <c r="G1905" t="s">
        <v>1285</v>
      </c>
      <c r="H1905" t="s">
        <v>191</v>
      </c>
      <c r="J1905" t="s">
        <v>191</v>
      </c>
      <c r="K1905" t="s">
        <v>1286</v>
      </c>
      <c r="L1905" t="s">
        <v>1287</v>
      </c>
      <c r="M1905" t="s">
        <v>1288</v>
      </c>
      <c r="N1905">
        <v>21</v>
      </c>
      <c r="O1905" t="s">
        <v>749</v>
      </c>
      <c r="P1905" t="s">
        <v>3196</v>
      </c>
    </row>
    <row r="1906" spans="1:16" x14ac:dyDescent="0.25">
      <c r="A1906" t="s">
        <v>1013</v>
      </c>
      <c r="B1906">
        <v>64</v>
      </c>
      <c r="C1906" t="s">
        <v>1283</v>
      </c>
      <c r="D1906">
        <v>21</v>
      </c>
      <c r="E1906" t="s">
        <v>1284</v>
      </c>
      <c r="F1906">
        <v>85</v>
      </c>
      <c r="G1906" t="s">
        <v>1285</v>
      </c>
      <c r="H1906" t="s">
        <v>191</v>
      </c>
      <c r="J1906" t="s">
        <v>191</v>
      </c>
      <c r="K1906" t="s">
        <v>1286</v>
      </c>
      <c r="L1906" t="s">
        <v>1287</v>
      </c>
      <c r="M1906" t="s">
        <v>1288</v>
      </c>
      <c r="N1906">
        <v>21</v>
      </c>
      <c r="O1906" t="s">
        <v>749</v>
      </c>
      <c r="P1906" t="s">
        <v>3197</v>
      </c>
    </row>
    <row r="1907" spans="1:16" x14ac:dyDescent="0.25">
      <c r="A1907" t="s">
        <v>1013</v>
      </c>
      <c r="B1907">
        <v>65</v>
      </c>
      <c r="C1907" t="s">
        <v>1283</v>
      </c>
      <c r="D1907">
        <v>21</v>
      </c>
      <c r="E1907" t="s">
        <v>1284</v>
      </c>
      <c r="F1907">
        <v>87</v>
      </c>
      <c r="G1907" t="s">
        <v>1285</v>
      </c>
      <c r="H1907" t="s">
        <v>191</v>
      </c>
      <c r="J1907" t="s">
        <v>191</v>
      </c>
      <c r="K1907" t="s">
        <v>1286</v>
      </c>
      <c r="L1907" t="s">
        <v>1287</v>
      </c>
      <c r="M1907" t="s">
        <v>1288</v>
      </c>
      <c r="N1907">
        <v>21</v>
      </c>
      <c r="O1907" t="s">
        <v>749</v>
      </c>
      <c r="P1907" t="s">
        <v>3198</v>
      </c>
    </row>
    <row r="1908" spans="1:16" x14ac:dyDescent="0.25">
      <c r="A1908" t="s">
        <v>1013</v>
      </c>
      <c r="B1908">
        <v>66</v>
      </c>
      <c r="C1908" t="s">
        <v>1283</v>
      </c>
      <c r="D1908">
        <v>21</v>
      </c>
      <c r="E1908" t="s">
        <v>1284</v>
      </c>
      <c r="F1908">
        <v>89</v>
      </c>
      <c r="G1908" t="s">
        <v>1285</v>
      </c>
      <c r="H1908" t="s">
        <v>191</v>
      </c>
      <c r="J1908" t="s">
        <v>191</v>
      </c>
      <c r="K1908" t="s">
        <v>1286</v>
      </c>
      <c r="L1908" t="s">
        <v>1287</v>
      </c>
      <c r="M1908" t="s">
        <v>1288</v>
      </c>
      <c r="N1908">
        <v>21</v>
      </c>
      <c r="O1908" t="s">
        <v>749</v>
      </c>
      <c r="P1908" t="s">
        <v>3199</v>
      </c>
    </row>
    <row r="1909" spans="1:16" x14ac:dyDescent="0.25">
      <c r="A1909" t="s">
        <v>1013</v>
      </c>
      <c r="B1909">
        <v>67</v>
      </c>
      <c r="C1909" t="s">
        <v>1283</v>
      </c>
      <c r="D1909">
        <v>21</v>
      </c>
      <c r="E1909" t="s">
        <v>1284</v>
      </c>
      <c r="F1909">
        <v>87</v>
      </c>
      <c r="G1909" t="s">
        <v>1285</v>
      </c>
      <c r="H1909" t="s">
        <v>191</v>
      </c>
      <c r="J1909" t="s">
        <v>191</v>
      </c>
      <c r="K1909" t="s">
        <v>1286</v>
      </c>
      <c r="L1909" t="s">
        <v>1287</v>
      </c>
      <c r="M1909" t="s">
        <v>1288</v>
      </c>
      <c r="N1909">
        <v>21</v>
      </c>
      <c r="O1909" t="s">
        <v>749</v>
      </c>
      <c r="P1909" t="s">
        <v>3200</v>
      </c>
    </row>
    <row r="1910" spans="1:16" x14ac:dyDescent="0.25">
      <c r="A1910" t="s">
        <v>1013</v>
      </c>
      <c r="B1910">
        <v>68</v>
      </c>
      <c r="C1910" t="s">
        <v>1283</v>
      </c>
      <c r="D1910">
        <v>21</v>
      </c>
      <c r="E1910" t="s">
        <v>1284</v>
      </c>
      <c r="F1910">
        <v>87</v>
      </c>
      <c r="G1910" t="s">
        <v>1285</v>
      </c>
      <c r="H1910" t="s">
        <v>191</v>
      </c>
      <c r="J1910" t="s">
        <v>191</v>
      </c>
      <c r="K1910" t="s">
        <v>1286</v>
      </c>
      <c r="L1910" t="s">
        <v>1287</v>
      </c>
      <c r="M1910" t="s">
        <v>1288</v>
      </c>
      <c r="N1910">
        <v>21</v>
      </c>
      <c r="O1910" t="s">
        <v>749</v>
      </c>
      <c r="P1910" t="s">
        <v>3201</v>
      </c>
    </row>
    <row r="1911" spans="1:16" x14ac:dyDescent="0.25">
      <c r="A1911" t="s">
        <v>1013</v>
      </c>
      <c r="B1911">
        <v>69</v>
      </c>
      <c r="C1911" t="s">
        <v>1283</v>
      </c>
      <c r="D1911">
        <v>21</v>
      </c>
      <c r="E1911" t="s">
        <v>1284</v>
      </c>
      <c r="F1911">
        <v>85</v>
      </c>
      <c r="G1911" t="s">
        <v>1285</v>
      </c>
      <c r="H1911" t="s">
        <v>191</v>
      </c>
      <c r="J1911" t="s">
        <v>191</v>
      </c>
      <c r="K1911" t="s">
        <v>1286</v>
      </c>
      <c r="L1911" t="s">
        <v>1287</v>
      </c>
      <c r="M1911" t="s">
        <v>1288</v>
      </c>
      <c r="N1911">
        <v>21</v>
      </c>
      <c r="O1911" t="s">
        <v>749</v>
      </c>
      <c r="P1911" t="s">
        <v>3202</v>
      </c>
    </row>
    <row r="1912" spans="1:16" x14ac:dyDescent="0.25">
      <c r="A1912" t="s">
        <v>1013</v>
      </c>
      <c r="B1912">
        <v>70</v>
      </c>
      <c r="C1912" t="s">
        <v>1283</v>
      </c>
      <c r="D1912">
        <v>21</v>
      </c>
      <c r="E1912" t="s">
        <v>1284</v>
      </c>
      <c r="F1912">
        <v>78</v>
      </c>
      <c r="G1912" t="s">
        <v>1285</v>
      </c>
      <c r="H1912" t="s">
        <v>191</v>
      </c>
      <c r="J1912" t="s">
        <v>191</v>
      </c>
      <c r="K1912" t="s">
        <v>1286</v>
      </c>
      <c r="L1912" t="s">
        <v>1287</v>
      </c>
      <c r="M1912" t="s">
        <v>1288</v>
      </c>
      <c r="N1912">
        <v>21</v>
      </c>
      <c r="O1912" t="s">
        <v>749</v>
      </c>
      <c r="P1912" t="s">
        <v>3203</v>
      </c>
    </row>
    <row r="1913" spans="1:16" x14ac:dyDescent="0.25">
      <c r="A1913" t="s">
        <v>1013</v>
      </c>
      <c r="B1913">
        <v>71</v>
      </c>
      <c r="C1913" t="s">
        <v>1283</v>
      </c>
      <c r="D1913">
        <v>21</v>
      </c>
      <c r="E1913" t="s">
        <v>1284</v>
      </c>
      <c r="F1913">
        <v>84</v>
      </c>
      <c r="G1913" t="s">
        <v>1285</v>
      </c>
      <c r="H1913" t="s">
        <v>191</v>
      </c>
      <c r="J1913" t="s">
        <v>191</v>
      </c>
      <c r="K1913" t="s">
        <v>1286</v>
      </c>
      <c r="L1913" t="s">
        <v>1287</v>
      </c>
      <c r="M1913" t="s">
        <v>1288</v>
      </c>
      <c r="N1913">
        <v>21</v>
      </c>
      <c r="O1913" t="s">
        <v>749</v>
      </c>
      <c r="P1913" t="s">
        <v>3204</v>
      </c>
    </row>
    <row r="1914" spans="1:16" x14ac:dyDescent="0.25">
      <c r="A1914" t="s">
        <v>1013</v>
      </c>
      <c r="B1914">
        <v>72</v>
      </c>
      <c r="C1914" t="s">
        <v>1283</v>
      </c>
      <c r="D1914">
        <v>21</v>
      </c>
      <c r="E1914" t="s">
        <v>1284</v>
      </c>
      <c r="F1914">
        <v>82</v>
      </c>
      <c r="G1914" t="s">
        <v>1285</v>
      </c>
      <c r="H1914" t="s">
        <v>191</v>
      </c>
      <c r="J1914" t="s">
        <v>191</v>
      </c>
      <c r="K1914" t="s">
        <v>1286</v>
      </c>
      <c r="L1914" t="s">
        <v>1287</v>
      </c>
      <c r="M1914" t="s">
        <v>1288</v>
      </c>
      <c r="N1914">
        <v>21</v>
      </c>
      <c r="O1914" t="s">
        <v>749</v>
      </c>
      <c r="P1914" t="s">
        <v>3205</v>
      </c>
    </row>
    <row r="1915" spans="1:16" x14ac:dyDescent="0.25">
      <c r="A1915" t="s">
        <v>1013</v>
      </c>
      <c r="B1915">
        <v>73</v>
      </c>
      <c r="C1915" t="s">
        <v>1283</v>
      </c>
      <c r="D1915">
        <v>21</v>
      </c>
      <c r="E1915" t="s">
        <v>1284</v>
      </c>
      <c r="F1915">
        <v>87</v>
      </c>
      <c r="G1915" t="s">
        <v>1285</v>
      </c>
      <c r="H1915" t="s">
        <v>191</v>
      </c>
      <c r="J1915" t="s">
        <v>191</v>
      </c>
      <c r="K1915" t="s">
        <v>1286</v>
      </c>
      <c r="L1915" t="s">
        <v>1287</v>
      </c>
      <c r="M1915" t="s">
        <v>1288</v>
      </c>
      <c r="N1915">
        <v>21</v>
      </c>
      <c r="O1915" t="s">
        <v>749</v>
      </c>
      <c r="P1915" t="s">
        <v>3206</v>
      </c>
    </row>
    <row r="1916" spans="1:16" x14ac:dyDescent="0.25">
      <c r="A1916" t="s">
        <v>1013</v>
      </c>
      <c r="B1916">
        <v>74</v>
      </c>
      <c r="C1916" t="s">
        <v>1283</v>
      </c>
      <c r="D1916">
        <v>21</v>
      </c>
      <c r="E1916" t="s">
        <v>1284</v>
      </c>
      <c r="F1916">
        <v>86</v>
      </c>
      <c r="G1916" t="s">
        <v>1285</v>
      </c>
      <c r="H1916" t="s">
        <v>191</v>
      </c>
      <c r="J1916" t="s">
        <v>191</v>
      </c>
      <c r="K1916" t="s">
        <v>1286</v>
      </c>
      <c r="L1916" t="s">
        <v>1287</v>
      </c>
      <c r="M1916" t="s">
        <v>1288</v>
      </c>
      <c r="N1916">
        <v>21</v>
      </c>
      <c r="O1916" t="s">
        <v>749</v>
      </c>
      <c r="P1916" t="s">
        <v>3207</v>
      </c>
    </row>
    <row r="1917" spans="1:16" x14ac:dyDescent="0.25">
      <c r="A1917" t="s">
        <v>1013</v>
      </c>
      <c r="B1917">
        <v>75</v>
      </c>
      <c r="C1917" t="s">
        <v>1283</v>
      </c>
      <c r="D1917">
        <v>21</v>
      </c>
      <c r="E1917" t="s">
        <v>1284</v>
      </c>
      <c r="F1917">
        <v>86</v>
      </c>
      <c r="G1917" t="s">
        <v>1285</v>
      </c>
      <c r="H1917" t="s">
        <v>191</v>
      </c>
      <c r="J1917" t="s">
        <v>191</v>
      </c>
      <c r="K1917" t="s">
        <v>1286</v>
      </c>
      <c r="L1917" t="s">
        <v>1287</v>
      </c>
      <c r="M1917" t="s">
        <v>1288</v>
      </c>
      <c r="N1917">
        <v>21</v>
      </c>
      <c r="O1917" t="s">
        <v>749</v>
      </c>
      <c r="P1917" t="s">
        <v>3208</v>
      </c>
    </row>
    <row r="1918" spans="1:16" x14ac:dyDescent="0.25">
      <c r="A1918" t="s">
        <v>1013</v>
      </c>
      <c r="B1918">
        <v>76</v>
      </c>
      <c r="C1918" t="s">
        <v>1283</v>
      </c>
      <c r="D1918">
        <v>21</v>
      </c>
      <c r="E1918" t="s">
        <v>1284</v>
      </c>
      <c r="F1918">
        <v>92</v>
      </c>
      <c r="G1918" t="s">
        <v>1285</v>
      </c>
      <c r="H1918" t="s">
        <v>191</v>
      </c>
      <c r="J1918" t="s">
        <v>191</v>
      </c>
      <c r="K1918" t="s">
        <v>1286</v>
      </c>
      <c r="L1918" t="s">
        <v>1287</v>
      </c>
      <c r="M1918" t="s">
        <v>1288</v>
      </c>
      <c r="N1918">
        <v>21</v>
      </c>
      <c r="O1918" t="s">
        <v>749</v>
      </c>
      <c r="P1918" t="s">
        <v>3209</v>
      </c>
    </row>
    <row r="1919" spans="1:16" x14ac:dyDescent="0.25">
      <c r="A1919" t="s">
        <v>1013</v>
      </c>
      <c r="B1919">
        <v>77</v>
      </c>
      <c r="C1919" t="s">
        <v>1283</v>
      </c>
      <c r="D1919">
        <v>21</v>
      </c>
      <c r="E1919" t="s">
        <v>1284</v>
      </c>
      <c r="F1919">
        <v>88</v>
      </c>
      <c r="G1919" t="s">
        <v>1285</v>
      </c>
      <c r="H1919" t="s">
        <v>191</v>
      </c>
      <c r="J1919" t="s">
        <v>191</v>
      </c>
      <c r="K1919" t="s">
        <v>1286</v>
      </c>
      <c r="L1919" t="s">
        <v>1287</v>
      </c>
      <c r="M1919" t="s">
        <v>1288</v>
      </c>
      <c r="N1919">
        <v>21</v>
      </c>
      <c r="O1919" t="s">
        <v>749</v>
      </c>
      <c r="P1919" t="s">
        <v>3210</v>
      </c>
    </row>
    <row r="1920" spans="1:16" x14ac:dyDescent="0.25">
      <c r="A1920" t="s">
        <v>1013</v>
      </c>
      <c r="B1920">
        <v>78</v>
      </c>
      <c r="C1920" t="s">
        <v>1283</v>
      </c>
      <c r="D1920">
        <v>21</v>
      </c>
      <c r="E1920" t="s">
        <v>1284</v>
      </c>
      <c r="F1920">
        <v>89</v>
      </c>
      <c r="G1920" t="s">
        <v>1285</v>
      </c>
      <c r="H1920" t="s">
        <v>191</v>
      </c>
      <c r="J1920" t="s">
        <v>191</v>
      </c>
      <c r="K1920" t="s">
        <v>1286</v>
      </c>
      <c r="L1920" t="s">
        <v>1287</v>
      </c>
      <c r="M1920" t="s">
        <v>1288</v>
      </c>
      <c r="N1920">
        <v>21</v>
      </c>
      <c r="O1920" t="s">
        <v>749</v>
      </c>
      <c r="P1920" t="s">
        <v>3211</v>
      </c>
    </row>
    <row r="1921" spans="1:16" x14ac:dyDescent="0.25">
      <c r="A1921" t="s">
        <v>1013</v>
      </c>
      <c r="B1921">
        <v>79</v>
      </c>
      <c r="C1921" t="s">
        <v>1283</v>
      </c>
      <c r="D1921">
        <v>21</v>
      </c>
      <c r="E1921" t="s">
        <v>1284</v>
      </c>
      <c r="F1921">
        <v>87</v>
      </c>
      <c r="G1921" t="s">
        <v>1285</v>
      </c>
      <c r="H1921" t="s">
        <v>191</v>
      </c>
      <c r="J1921" t="s">
        <v>191</v>
      </c>
      <c r="K1921" t="s">
        <v>1286</v>
      </c>
      <c r="L1921" t="s">
        <v>1287</v>
      </c>
      <c r="M1921" t="s">
        <v>1288</v>
      </c>
      <c r="N1921">
        <v>21</v>
      </c>
      <c r="O1921" t="s">
        <v>749</v>
      </c>
      <c r="P1921" t="s">
        <v>3212</v>
      </c>
    </row>
    <row r="1922" spans="1:16" x14ac:dyDescent="0.25">
      <c r="A1922" t="s">
        <v>1013</v>
      </c>
      <c r="B1922">
        <v>80</v>
      </c>
      <c r="C1922" t="s">
        <v>1283</v>
      </c>
      <c r="D1922">
        <v>21</v>
      </c>
      <c r="E1922" t="s">
        <v>1284</v>
      </c>
      <c r="F1922">
        <v>91</v>
      </c>
      <c r="G1922" t="s">
        <v>1285</v>
      </c>
      <c r="H1922" t="s">
        <v>191</v>
      </c>
      <c r="J1922" t="s">
        <v>191</v>
      </c>
      <c r="K1922" t="s">
        <v>1286</v>
      </c>
      <c r="L1922" t="s">
        <v>1287</v>
      </c>
      <c r="M1922" t="s">
        <v>1288</v>
      </c>
      <c r="N1922">
        <v>21</v>
      </c>
      <c r="O1922" t="s">
        <v>749</v>
      </c>
      <c r="P1922" t="s">
        <v>3213</v>
      </c>
    </row>
    <row r="1923" spans="1:16" x14ac:dyDescent="0.25">
      <c r="A1923" t="s">
        <v>1013</v>
      </c>
      <c r="B1923">
        <v>81</v>
      </c>
      <c r="C1923" t="s">
        <v>1283</v>
      </c>
      <c r="D1923">
        <v>21</v>
      </c>
      <c r="E1923" t="s">
        <v>1284</v>
      </c>
      <c r="F1923">
        <v>84</v>
      </c>
      <c r="G1923" t="s">
        <v>1285</v>
      </c>
      <c r="H1923" t="s">
        <v>191</v>
      </c>
      <c r="J1923" t="s">
        <v>191</v>
      </c>
      <c r="K1923" t="s">
        <v>1286</v>
      </c>
      <c r="L1923" t="s">
        <v>1287</v>
      </c>
      <c r="M1923" t="s">
        <v>1288</v>
      </c>
      <c r="N1923">
        <v>21</v>
      </c>
      <c r="O1923" t="s">
        <v>749</v>
      </c>
      <c r="P1923" t="s">
        <v>3214</v>
      </c>
    </row>
    <row r="1924" spans="1:16" x14ac:dyDescent="0.25">
      <c r="A1924" t="s">
        <v>1013</v>
      </c>
      <c r="B1924">
        <v>82</v>
      </c>
      <c r="C1924" t="s">
        <v>1283</v>
      </c>
      <c r="D1924">
        <v>22</v>
      </c>
      <c r="E1924" t="s">
        <v>1284</v>
      </c>
      <c r="F1924">
        <v>79</v>
      </c>
      <c r="G1924" t="s">
        <v>1285</v>
      </c>
      <c r="H1924" t="s">
        <v>191</v>
      </c>
      <c r="J1924" t="s">
        <v>191</v>
      </c>
      <c r="K1924" t="s">
        <v>1286</v>
      </c>
      <c r="L1924" t="s">
        <v>1287</v>
      </c>
      <c r="M1924" t="s">
        <v>1288</v>
      </c>
      <c r="N1924">
        <v>22</v>
      </c>
      <c r="O1924" t="s">
        <v>749</v>
      </c>
      <c r="P1924" t="s">
        <v>3215</v>
      </c>
    </row>
    <row r="1925" spans="1:16" x14ac:dyDescent="0.25">
      <c r="A1925" t="s">
        <v>1013</v>
      </c>
      <c r="B1925">
        <v>83</v>
      </c>
      <c r="C1925" t="s">
        <v>1283</v>
      </c>
      <c r="D1925">
        <v>22</v>
      </c>
      <c r="E1925" t="s">
        <v>1284</v>
      </c>
      <c r="F1925">
        <v>80</v>
      </c>
      <c r="G1925" t="s">
        <v>1285</v>
      </c>
      <c r="H1925" t="s">
        <v>191</v>
      </c>
      <c r="J1925" t="s">
        <v>191</v>
      </c>
      <c r="K1925" t="s">
        <v>1286</v>
      </c>
      <c r="L1925" t="s">
        <v>1287</v>
      </c>
      <c r="M1925" t="s">
        <v>1288</v>
      </c>
      <c r="N1925">
        <v>22</v>
      </c>
      <c r="O1925" t="s">
        <v>749</v>
      </c>
      <c r="P1925" t="s">
        <v>3216</v>
      </c>
    </row>
    <row r="1926" spans="1:16" x14ac:dyDescent="0.25">
      <c r="A1926" t="s">
        <v>1013</v>
      </c>
      <c r="B1926">
        <v>84</v>
      </c>
      <c r="C1926" t="s">
        <v>1283</v>
      </c>
      <c r="D1926">
        <v>22</v>
      </c>
      <c r="E1926" t="s">
        <v>1284</v>
      </c>
      <c r="F1926">
        <v>80</v>
      </c>
      <c r="G1926" t="s">
        <v>1285</v>
      </c>
      <c r="H1926" t="s">
        <v>191</v>
      </c>
      <c r="J1926" t="s">
        <v>191</v>
      </c>
      <c r="K1926" t="s">
        <v>1286</v>
      </c>
      <c r="L1926" t="s">
        <v>1287</v>
      </c>
      <c r="M1926" t="s">
        <v>1288</v>
      </c>
      <c r="N1926">
        <v>22</v>
      </c>
      <c r="O1926" t="s">
        <v>749</v>
      </c>
      <c r="P1926" t="s">
        <v>3217</v>
      </c>
    </row>
    <row r="1927" spans="1:16" x14ac:dyDescent="0.25">
      <c r="A1927" t="s">
        <v>1013</v>
      </c>
      <c r="B1927">
        <v>85</v>
      </c>
      <c r="C1927" t="s">
        <v>1283</v>
      </c>
      <c r="D1927">
        <v>22</v>
      </c>
      <c r="E1927" t="s">
        <v>1284</v>
      </c>
      <c r="F1927">
        <v>82</v>
      </c>
      <c r="G1927" t="s">
        <v>1285</v>
      </c>
      <c r="H1927" t="s">
        <v>191</v>
      </c>
      <c r="J1927" t="s">
        <v>191</v>
      </c>
      <c r="K1927" t="s">
        <v>1286</v>
      </c>
      <c r="L1927" t="s">
        <v>1287</v>
      </c>
      <c r="M1927" t="s">
        <v>1288</v>
      </c>
      <c r="N1927">
        <v>22</v>
      </c>
      <c r="O1927" t="s">
        <v>749</v>
      </c>
      <c r="P1927" t="s">
        <v>3218</v>
      </c>
    </row>
    <row r="1928" spans="1:16" x14ac:dyDescent="0.25">
      <c r="A1928" t="s">
        <v>1013</v>
      </c>
      <c r="B1928">
        <v>86</v>
      </c>
      <c r="C1928" t="s">
        <v>1283</v>
      </c>
      <c r="D1928">
        <v>22</v>
      </c>
      <c r="E1928" t="s">
        <v>1284</v>
      </c>
      <c r="F1928">
        <v>89</v>
      </c>
      <c r="G1928" t="s">
        <v>1285</v>
      </c>
      <c r="H1928" t="s">
        <v>191</v>
      </c>
      <c r="J1928" t="s">
        <v>191</v>
      </c>
      <c r="K1928" t="s">
        <v>1286</v>
      </c>
      <c r="L1928" t="s">
        <v>1287</v>
      </c>
      <c r="M1928" t="s">
        <v>1288</v>
      </c>
      <c r="N1928">
        <v>22</v>
      </c>
      <c r="O1928" t="s">
        <v>749</v>
      </c>
      <c r="P1928" t="s">
        <v>3219</v>
      </c>
    </row>
    <row r="1929" spans="1:16" x14ac:dyDescent="0.25">
      <c r="A1929" t="s">
        <v>1013</v>
      </c>
      <c r="B1929">
        <v>87</v>
      </c>
      <c r="C1929" t="s">
        <v>1283</v>
      </c>
      <c r="D1929">
        <v>22</v>
      </c>
      <c r="E1929" t="s">
        <v>1284</v>
      </c>
      <c r="F1929">
        <v>89</v>
      </c>
      <c r="G1929" t="s">
        <v>1285</v>
      </c>
      <c r="H1929" t="s">
        <v>191</v>
      </c>
      <c r="J1929" t="s">
        <v>191</v>
      </c>
      <c r="K1929" t="s">
        <v>1286</v>
      </c>
      <c r="L1929" t="s">
        <v>1287</v>
      </c>
      <c r="M1929" t="s">
        <v>1288</v>
      </c>
      <c r="N1929">
        <v>22</v>
      </c>
      <c r="O1929" t="s">
        <v>749</v>
      </c>
      <c r="P1929" t="s">
        <v>3220</v>
      </c>
    </row>
    <row r="1930" spans="1:16" x14ac:dyDescent="0.25">
      <c r="A1930" t="s">
        <v>1013</v>
      </c>
      <c r="B1930">
        <v>88</v>
      </c>
      <c r="C1930" t="s">
        <v>1283</v>
      </c>
      <c r="D1930">
        <v>22</v>
      </c>
      <c r="E1930" t="s">
        <v>1284</v>
      </c>
      <c r="F1930">
        <v>85</v>
      </c>
      <c r="G1930" t="s">
        <v>1285</v>
      </c>
      <c r="H1930" t="s">
        <v>191</v>
      </c>
      <c r="J1930" t="s">
        <v>191</v>
      </c>
      <c r="K1930" t="s">
        <v>1286</v>
      </c>
      <c r="L1930" t="s">
        <v>1287</v>
      </c>
      <c r="M1930" t="s">
        <v>1288</v>
      </c>
      <c r="N1930">
        <v>22</v>
      </c>
      <c r="O1930" t="s">
        <v>749</v>
      </c>
      <c r="P1930" t="s">
        <v>3221</v>
      </c>
    </row>
    <row r="1931" spans="1:16" x14ac:dyDescent="0.25">
      <c r="A1931" t="s">
        <v>1013</v>
      </c>
      <c r="B1931">
        <v>89</v>
      </c>
      <c r="C1931" t="s">
        <v>1283</v>
      </c>
      <c r="D1931">
        <v>22</v>
      </c>
      <c r="E1931" t="s">
        <v>1284</v>
      </c>
      <c r="F1931">
        <v>86</v>
      </c>
      <c r="G1931" t="s">
        <v>1285</v>
      </c>
      <c r="H1931" t="s">
        <v>191</v>
      </c>
      <c r="J1931" t="s">
        <v>191</v>
      </c>
      <c r="K1931" t="s">
        <v>1286</v>
      </c>
      <c r="L1931" t="s">
        <v>1287</v>
      </c>
      <c r="M1931" t="s">
        <v>1288</v>
      </c>
      <c r="N1931">
        <v>22</v>
      </c>
      <c r="O1931" t="s">
        <v>749</v>
      </c>
      <c r="P1931" t="s">
        <v>3222</v>
      </c>
    </row>
    <row r="1932" spans="1:16" x14ac:dyDescent="0.25">
      <c r="A1932" t="s">
        <v>1013</v>
      </c>
      <c r="B1932">
        <v>90</v>
      </c>
      <c r="C1932" t="s">
        <v>1283</v>
      </c>
      <c r="D1932">
        <v>22</v>
      </c>
      <c r="E1932" t="s">
        <v>1284</v>
      </c>
      <c r="F1932">
        <v>86</v>
      </c>
      <c r="G1932" t="s">
        <v>1285</v>
      </c>
      <c r="H1932" t="s">
        <v>191</v>
      </c>
      <c r="J1932" t="s">
        <v>191</v>
      </c>
      <c r="K1932" t="s">
        <v>1286</v>
      </c>
      <c r="L1932" t="s">
        <v>1287</v>
      </c>
      <c r="M1932" t="s">
        <v>1288</v>
      </c>
      <c r="N1932">
        <v>22</v>
      </c>
      <c r="O1932" t="s">
        <v>749</v>
      </c>
      <c r="P1932" t="s">
        <v>3223</v>
      </c>
    </row>
    <row r="1933" spans="1:16" x14ac:dyDescent="0.25">
      <c r="A1933" t="s">
        <v>1013</v>
      </c>
      <c r="B1933">
        <v>91</v>
      </c>
      <c r="C1933" t="s">
        <v>1283</v>
      </c>
      <c r="D1933">
        <v>22</v>
      </c>
      <c r="E1933" t="s">
        <v>1284</v>
      </c>
      <c r="F1933">
        <v>85</v>
      </c>
      <c r="G1933" t="s">
        <v>1285</v>
      </c>
      <c r="H1933" t="s">
        <v>191</v>
      </c>
      <c r="J1933" t="s">
        <v>191</v>
      </c>
      <c r="K1933" t="s">
        <v>1286</v>
      </c>
      <c r="L1933" t="s">
        <v>1287</v>
      </c>
      <c r="M1933" t="s">
        <v>1288</v>
      </c>
      <c r="N1933">
        <v>22</v>
      </c>
      <c r="O1933" t="s">
        <v>749</v>
      </c>
      <c r="P1933" t="s">
        <v>3224</v>
      </c>
    </row>
    <row r="1934" spans="1:16" x14ac:dyDescent="0.25">
      <c r="A1934" t="s">
        <v>1013</v>
      </c>
      <c r="B1934">
        <v>92</v>
      </c>
      <c r="C1934" t="s">
        <v>1283</v>
      </c>
      <c r="D1934">
        <v>22</v>
      </c>
      <c r="E1934" t="s">
        <v>1284</v>
      </c>
      <c r="F1934">
        <v>76</v>
      </c>
      <c r="G1934" t="s">
        <v>1285</v>
      </c>
      <c r="H1934" t="s">
        <v>191</v>
      </c>
      <c r="J1934" t="s">
        <v>191</v>
      </c>
      <c r="K1934" t="s">
        <v>1286</v>
      </c>
      <c r="L1934" t="s">
        <v>1287</v>
      </c>
      <c r="M1934" t="s">
        <v>1288</v>
      </c>
      <c r="N1934">
        <v>22</v>
      </c>
      <c r="O1934" t="s">
        <v>749</v>
      </c>
      <c r="P1934" t="s">
        <v>3225</v>
      </c>
    </row>
    <row r="1935" spans="1:16" x14ac:dyDescent="0.25">
      <c r="A1935" t="s">
        <v>1013</v>
      </c>
      <c r="B1935">
        <v>93</v>
      </c>
      <c r="C1935" t="s">
        <v>1283</v>
      </c>
      <c r="D1935">
        <v>22</v>
      </c>
      <c r="E1935" t="s">
        <v>1284</v>
      </c>
      <c r="F1935">
        <v>72</v>
      </c>
      <c r="G1935" t="s">
        <v>1285</v>
      </c>
      <c r="H1935" t="s">
        <v>191</v>
      </c>
      <c r="J1935" t="s">
        <v>191</v>
      </c>
      <c r="K1935" t="s">
        <v>1286</v>
      </c>
      <c r="L1935" t="s">
        <v>1287</v>
      </c>
      <c r="M1935" t="s">
        <v>1288</v>
      </c>
      <c r="N1935">
        <v>22</v>
      </c>
      <c r="O1935" t="s">
        <v>749</v>
      </c>
      <c r="P1935" t="s">
        <v>3226</v>
      </c>
    </row>
    <row r="1936" spans="1:16" x14ac:dyDescent="0.25">
      <c r="A1936" t="s">
        <v>1013</v>
      </c>
      <c r="B1936">
        <v>94</v>
      </c>
      <c r="C1936" t="s">
        <v>1283</v>
      </c>
      <c r="D1936">
        <v>22</v>
      </c>
      <c r="E1936" t="s">
        <v>1284</v>
      </c>
      <c r="F1936">
        <v>85</v>
      </c>
      <c r="G1936" t="s">
        <v>1285</v>
      </c>
      <c r="H1936" t="s">
        <v>191</v>
      </c>
      <c r="J1936" t="s">
        <v>191</v>
      </c>
      <c r="K1936" t="s">
        <v>1286</v>
      </c>
      <c r="L1936" t="s">
        <v>1287</v>
      </c>
      <c r="M1936" t="s">
        <v>1288</v>
      </c>
      <c r="N1936">
        <v>22</v>
      </c>
      <c r="O1936" t="s">
        <v>749</v>
      </c>
      <c r="P1936" t="s">
        <v>3227</v>
      </c>
    </row>
    <row r="1937" spans="1:16" x14ac:dyDescent="0.25">
      <c r="A1937" t="s">
        <v>1013</v>
      </c>
      <c r="B1937">
        <v>95</v>
      </c>
      <c r="C1937" t="s">
        <v>1283</v>
      </c>
      <c r="D1937">
        <v>22</v>
      </c>
      <c r="E1937" t="s">
        <v>1284</v>
      </c>
      <c r="F1937">
        <v>87</v>
      </c>
      <c r="G1937" t="s">
        <v>1285</v>
      </c>
      <c r="H1937" t="s">
        <v>191</v>
      </c>
      <c r="J1937" t="s">
        <v>191</v>
      </c>
      <c r="K1937" t="s">
        <v>1286</v>
      </c>
      <c r="L1937" t="s">
        <v>1287</v>
      </c>
      <c r="M1937" t="s">
        <v>1288</v>
      </c>
      <c r="N1937">
        <v>22</v>
      </c>
      <c r="O1937" t="s">
        <v>749</v>
      </c>
      <c r="P1937" t="s">
        <v>3228</v>
      </c>
    </row>
    <row r="1938" spans="1:16" x14ac:dyDescent="0.25">
      <c r="A1938" t="s">
        <v>1013</v>
      </c>
      <c r="B1938">
        <v>96</v>
      </c>
      <c r="C1938" t="s">
        <v>1283</v>
      </c>
      <c r="D1938">
        <v>22</v>
      </c>
      <c r="E1938" t="s">
        <v>1284</v>
      </c>
      <c r="F1938">
        <v>87</v>
      </c>
      <c r="G1938" t="s">
        <v>1285</v>
      </c>
      <c r="H1938" t="s">
        <v>191</v>
      </c>
      <c r="J1938" t="s">
        <v>191</v>
      </c>
      <c r="K1938" t="s">
        <v>1286</v>
      </c>
      <c r="L1938" t="s">
        <v>1287</v>
      </c>
      <c r="M1938" t="s">
        <v>1288</v>
      </c>
      <c r="N1938">
        <v>22</v>
      </c>
      <c r="O1938" t="s">
        <v>749</v>
      </c>
      <c r="P1938" t="s">
        <v>3229</v>
      </c>
    </row>
    <row r="1939" spans="1:16" x14ac:dyDescent="0.25">
      <c r="A1939" t="s">
        <v>1013</v>
      </c>
      <c r="B1939">
        <v>97</v>
      </c>
      <c r="C1939" t="s">
        <v>1283</v>
      </c>
      <c r="D1939">
        <v>22</v>
      </c>
      <c r="E1939" t="s">
        <v>1284</v>
      </c>
      <c r="F1939">
        <v>87</v>
      </c>
      <c r="G1939" t="s">
        <v>1285</v>
      </c>
      <c r="H1939" t="s">
        <v>191</v>
      </c>
      <c r="J1939" t="s">
        <v>191</v>
      </c>
      <c r="K1939" t="s">
        <v>1286</v>
      </c>
      <c r="L1939" t="s">
        <v>1287</v>
      </c>
      <c r="M1939" t="s">
        <v>1288</v>
      </c>
      <c r="N1939">
        <v>22</v>
      </c>
      <c r="O1939" t="s">
        <v>749</v>
      </c>
      <c r="P1939" t="s">
        <v>3230</v>
      </c>
    </row>
    <row r="1940" spans="1:16" x14ac:dyDescent="0.25">
      <c r="A1940" t="s">
        <v>1013</v>
      </c>
      <c r="B1940">
        <v>98</v>
      </c>
      <c r="C1940" t="s">
        <v>1283</v>
      </c>
      <c r="D1940">
        <v>22</v>
      </c>
      <c r="E1940" t="s">
        <v>1284</v>
      </c>
      <c r="F1940">
        <v>85</v>
      </c>
      <c r="G1940" t="s">
        <v>1285</v>
      </c>
      <c r="H1940" t="s">
        <v>191</v>
      </c>
      <c r="J1940" t="s">
        <v>191</v>
      </c>
      <c r="K1940" t="s">
        <v>1286</v>
      </c>
      <c r="L1940" t="s">
        <v>1287</v>
      </c>
      <c r="M1940" t="s">
        <v>1288</v>
      </c>
      <c r="N1940">
        <v>22</v>
      </c>
      <c r="O1940" t="s">
        <v>749</v>
      </c>
      <c r="P1940" t="s">
        <v>3231</v>
      </c>
    </row>
    <row r="1941" spans="1:16" x14ac:dyDescent="0.25">
      <c r="A1941" t="s">
        <v>1013</v>
      </c>
      <c r="B1941">
        <v>99</v>
      </c>
      <c r="C1941" t="s">
        <v>1283</v>
      </c>
      <c r="D1941">
        <v>22</v>
      </c>
      <c r="E1941" t="s">
        <v>1284</v>
      </c>
      <c r="F1941">
        <v>87</v>
      </c>
      <c r="G1941" t="s">
        <v>1285</v>
      </c>
      <c r="H1941" t="s">
        <v>191</v>
      </c>
      <c r="J1941" t="s">
        <v>191</v>
      </c>
      <c r="K1941" t="s">
        <v>1286</v>
      </c>
      <c r="L1941" t="s">
        <v>1287</v>
      </c>
      <c r="M1941" t="s">
        <v>1288</v>
      </c>
      <c r="N1941">
        <v>22</v>
      </c>
      <c r="O1941" t="s">
        <v>749</v>
      </c>
      <c r="P1941" t="s">
        <v>3232</v>
      </c>
    </row>
    <row r="1942" spans="1:16" x14ac:dyDescent="0.25">
      <c r="A1942" t="s">
        <v>1013</v>
      </c>
      <c r="B1942">
        <v>100</v>
      </c>
      <c r="C1942" t="s">
        <v>1283</v>
      </c>
      <c r="D1942">
        <v>22</v>
      </c>
      <c r="E1942" t="s">
        <v>1284</v>
      </c>
      <c r="F1942">
        <v>88</v>
      </c>
      <c r="G1942" t="s">
        <v>1285</v>
      </c>
      <c r="H1942" t="s">
        <v>191</v>
      </c>
      <c r="J1942" t="s">
        <v>191</v>
      </c>
      <c r="K1942" t="s">
        <v>1286</v>
      </c>
      <c r="L1942" t="s">
        <v>1287</v>
      </c>
      <c r="M1942" t="s">
        <v>1288</v>
      </c>
      <c r="N1942">
        <v>22</v>
      </c>
      <c r="O1942" t="s">
        <v>749</v>
      </c>
      <c r="P1942" t="s">
        <v>3233</v>
      </c>
    </row>
    <row r="1943" spans="1:16" x14ac:dyDescent="0.25">
      <c r="A1943" t="s">
        <v>1013</v>
      </c>
      <c r="B1943">
        <v>101</v>
      </c>
      <c r="C1943" t="s">
        <v>1283</v>
      </c>
      <c r="D1943">
        <v>22</v>
      </c>
      <c r="E1943" t="s">
        <v>1284</v>
      </c>
      <c r="F1943">
        <v>89</v>
      </c>
      <c r="G1943" t="s">
        <v>1285</v>
      </c>
      <c r="H1943" t="s">
        <v>191</v>
      </c>
      <c r="J1943" t="s">
        <v>191</v>
      </c>
      <c r="K1943" t="s">
        <v>1286</v>
      </c>
      <c r="L1943" t="s">
        <v>1287</v>
      </c>
      <c r="M1943" t="s">
        <v>1288</v>
      </c>
      <c r="N1943">
        <v>22</v>
      </c>
      <c r="O1943" t="s">
        <v>749</v>
      </c>
      <c r="P1943" t="s">
        <v>3234</v>
      </c>
    </row>
    <row r="1944" spans="1:16" x14ac:dyDescent="0.25">
      <c r="A1944" t="s">
        <v>1013</v>
      </c>
      <c r="B1944">
        <v>102</v>
      </c>
      <c r="C1944" t="s">
        <v>1283</v>
      </c>
      <c r="D1944">
        <v>22</v>
      </c>
      <c r="E1944" t="s">
        <v>1284</v>
      </c>
      <c r="F1944">
        <v>70</v>
      </c>
      <c r="G1944" t="s">
        <v>1285</v>
      </c>
      <c r="H1944" t="s">
        <v>191</v>
      </c>
      <c r="J1944" t="s">
        <v>191</v>
      </c>
      <c r="K1944" t="s">
        <v>1286</v>
      </c>
      <c r="L1944" t="s">
        <v>1287</v>
      </c>
      <c r="M1944" t="s">
        <v>1288</v>
      </c>
      <c r="N1944">
        <v>22</v>
      </c>
      <c r="O1944" t="s">
        <v>749</v>
      </c>
      <c r="P1944" t="s">
        <v>3235</v>
      </c>
    </row>
    <row r="1945" spans="1:16" x14ac:dyDescent="0.25">
      <c r="A1945" t="s">
        <v>1013</v>
      </c>
      <c r="B1945">
        <v>103</v>
      </c>
      <c r="C1945" t="s">
        <v>1283</v>
      </c>
      <c r="D1945">
        <v>22</v>
      </c>
      <c r="E1945" t="s">
        <v>1284</v>
      </c>
      <c r="F1945">
        <v>72</v>
      </c>
      <c r="G1945" t="s">
        <v>1285</v>
      </c>
      <c r="H1945" t="s">
        <v>191</v>
      </c>
      <c r="J1945" t="s">
        <v>191</v>
      </c>
      <c r="K1945" t="s">
        <v>1286</v>
      </c>
      <c r="L1945" t="s">
        <v>1287</v>
      </c>
      <c r="M1945" t="s">
        <v>1288</v>
      </c>
      <c r="N1945">
        <v>22</v>
      </c>
      <c r="O1945" t="s">
        <v>749</v>
      </c>
      <c r="P1945" t="s">
        <v>3236</v>
      </c>
    </row>
    <row r="1946" spans="1:16" x14ac:dyDescent="0.25">
      <c r="A1946" t="s">
        <v>1013</v>
      </c>
      <c r="B1946">
        <v>104</v>
      </c>
      <c r="C1946" t="s">
        <v>1283</v>
      </c>
      <c r="D1946">
        <v>22</v>
      </c>
      <c r="E1946" t="s">
        <v>1284</v>
      </c>
      <c r="F1946">
        <v>86</v>
      </c>
      <c r="G1946" t="s">
        <v>1285</v>
      </c>
      <c r="H1946" t="s">
        <v>191</v>
      </c>
      <c r="J1946" t="s">
        <v>191</v>
      </c>
      <c r="K1946" t="s">
        <v>1286</v>
      </c>
      <c r="L1946" t="s">
        <v>1287</v>
      </c>
      <c r="M1946" t="s">
        <v>1288</v>
      </c>
      <c r="N1946">
        <v>22</v>
      </c>
      <c r="O1946" t="s">
        <v>749</v>
      </c>
      <c r="P1946" t="s">
        <v>3237</v>
      </c>
    </row>
    <row r="1947" spans="1:16" x14ac:dyDescent="0.25">
      <c r="A1947" t="s">
        <v>1013</v>
      </c>
      <c r="B1947">
        <v>105</v>
      </c>
      <c r="C1947" t="s">
        <v>1283</v>
      </c>
      <c r="D1947">
        <v>22</v>
      </c>
      <c r="E1947" t="s">
        <v>1284</v>
      </c>
      <c r="F1947">
        <v>84</v>
      </c>
      <c r="G1947" t="s">
        <v>1285</v>
      </c>
      <c r="H1947" t="s">
        <v>191</v>
      </c>
      <c r="J1947" t="s">
        <v>191</v>
      </c>
      <c r="K1947" t="s">
        <v>1286</v>
      </c>
      <c r="L1947" t="s">
        <v>1287</v>
      </c>
      <c r="M1947" t="s">
        <v>1288</v>
      </c>
      <c r="N1947">
        <v>22</v>
      </c>
      <c r="O1947" t="s">
        <v>749</v>
      </c>
      <c r="P1947" t="s">
        <v>3238</v>
      </c>
    </row>
    <row r="1948" spans="1:16" x14ac:dyDescent="0.25">
      <c r="A1948" t="s">
        <v>1013</v>
      </c>
      <c r="B1948">
        <v>106</v>
      </c>
      <c r="C1948" t="s">
        <v>1283</v>
      </c>
      <c r="D1948">
        <v>22</v>
      </c>
      <c r="E1948" t="s">
        <v>1284</v>
      </c>
      <c r="F1948">
        <v>80</v>
      </c>
      <c r="G1948" t="s">
        <v>1285</v>
      </c>
      <c r="H1948" t="s">
        <v>191</v>
      </c>
      <c r="J1948" t="s">
        <v>191</v>
      </c>
      <c r="K1948" t="s">
        <v>1286</v>
      </c>
      <c r="L1948" t="s">
        <v>1287</v>
      </c>
      <c r="M1948" t="s">
        <v>1288</v>
      </c>
      <c r="N1948">
        <v>22</v>
      </c>
      <c r="O1948" t="s">
        <v>749</v>
      </c>
      <c r="P1948" t="s">
        <v>3239</v>
      </c>
    </row>
    <row r="1949" spans="1:16" x14ac:dyDescent="0.25">
      <c r="A1949" t="s">
        <v>1013</v>
      </c>
      <c r="B1949">
        <v>107</v>
      </c>
      <c r="C1949" t="s">
        <v>1283</v>
      </c>
      <c r="D1949">
        <v>22</v>
      </c>
      <c r="E1949" t="s">
        <v>1284</v>
      </c>
      <c r="F1949">
        <v>80</v>
      </c>
      <c r="G1949" t="s">
        <v>1285</v>
      </c>
      <c r="H1949" t="s">
        <v>191</v>
      </c>
      <c r="J1949" t="s">
        <v>191</v>
      </c>
      <c r="K1949" t="s">
        <v>1286</v>
      </c>
      <c r="L1949" t="s">
        <v>1287</v>
      </c>
      <c r="M1949" t="s">
        <v>1288</v>
      </c>
      <c r="N1949">
        <v>22</v>
      </c>
      <c r="O1949" t="s">
        <v>749</v>
      </c>
      <c r="P1949" t="s">
        <v>3240</v>
      </c>
    </row>
    <row r="1950" spans="1:16" x14ac:dyDescent="0.25">
      <c r="A1950" t="s">
        <v>1013</v>
      </c>
      <c r="B1950">
        <v>108</v>
      </c>
      <c r="C1950" t="s">
        <v>1283</v>
      </c>
      <c r="D1950">
        <v>22</v>
      </c>
      <c r="E1950" t="s">
        <v>1284</v>
      </c>
      <c r="F1950">
        <v>77</v>
      </c>
      <c r="G1950" t="s">
        <v>1285</v>
      </c>
      <c r="H1950" t="s">
        <v>191</v>
      </c>
      <c r="J1950" t="s">
        <v>191</v>
      </c>
      <c r="K1950" t="s">
        <v>1286</v>
      </c>
      <c r="L1950" t="s">
        <v>1287</v>
      </c>
      <c r="M1950" t="s">
        <v>1288</v>
      </c>
      <c r="N1950">
        <v>22</v>
      </c>
      <c r="O1950" t="s">
        <v>749</v>
      </c>
      <c r="P1950" t="s">
        <v>3241</v>
      </c>
    </row>
    <row r="1951" spans="1:16" x14ac:dyDescent="0.25">
      <c r="A1951" t="s">
        <v>1013</v>
      </c>
      <c r="B1951">
        <v>109</v>
      </c>
      <c r="C1951" t="s">
        <v>1283</v>
      </c>
      <c r="D1951">
        <v>22</v>
      </c>
      <c r="E1951" t="s">
        <v>1284</v>
      </c>
      <c r="F1951">
        <v>70</v>
      </c>
      <c r="G1951" t="s">
        <v>1285</v>
      </c>
      <c r="H1951" t="s">
        <v>191</v>
      </c>
      <c r="J1951" t="s">
        <v>191</v>
      </c>
      <c r="K1951" t="s">
        <v>1286</v>
      </c>
      <c r="L1951" t="s">
        <v>1287</v>
      </c>
      <c r="M1951" t="s">
        <v>1288</v>
      </c>
      <c r="N1951">
        <v>22</v>
      </c>
      <c r="O1951" t="s">
        <v>749</v>
      </c>
      <c r="P1951" t="s">
        <v>3242</v>
      </c>
    </row>
    <row r="1952" spans="1:16" x14ac:dyDescent="0.25">
      <c r="A1952" t="s">
        <v>1013</v>
      </c>
      <c r="B1952">
        <v>110</v>
      </c>
      <c r="C1952" t="s">
        <v>1283</v>
      </c>
      <c r="D1952">
        <v>22</v>
      </c>
      <c r="E1952" t="s">
        <v>1284</v>
      </c>
      <c r="F1952">
        <v>70</v>
      </c>
      <c r="G1952" t="s">
        <v>1285</v>
      </c>
      <c r="H1952" t="s">
        <v>191</v>
      </c>
      <c r="J1952" t="s">
        <v>191</v>
      </c>
      <c r="K1952" t="s">
        <v>1286</v>
      </c>
      <c r="L1952" t="s">
        <v>1287</v>
      </c>
      <c r="M1952" t="s">
        <v>1288</v>
      </c>
      <c r="N1952">
        <v>22</v>
      </c>
      <c r="O1952" t="s">
        <v>749</v>
      </c>
      <c r="P1952" t="s">
        <v>3243</v>
      </c>
    </row>
    <row r="1953" spans="1:16" x14ac:dyDescent="0.25">
      <c r="A1953" t="s">
        <v>1013</v>
      </c>
      <c r="B1953">
        <v>111</v>
      </c>
      <c r="C1953" t="s">
        <v>1283</v>
      </c>
      <c r="D1953">
        <v>22</v>
      </c>
      <c r="E1953" t="s">
        <v>1284</v>
      </c>
      <c r="F1953">
        <v>70</v>
      </c>
      <c r="G1953" t="s">
        <v>1285</v>
      </c>
      <c r="H1953" t="s">
        <v>191</v>
      </c>
      <c r="J1953" t="s">
        <v>191</v>
      </c>
      <c r="K1953" t="s">
        <v>1286</v>
      </c>
      <c r="L1953" t="s">
        <v>1287</v>
      </c>
      <c r="M1953" t="s">
        <v>1288</v>
      </c>
      <c r="N1953">
        <v>22</v>
      </c>
      <c r="O1953" t="s">
        <v>749</v>
      </c>
      <c r="P1953" t="s">
        <v>3244</v>
      </c>
    </row>
    <row r="1954" spans="1:16" x14ac:dyDescent="0.25">
      <c r="A1954" t="s">
        <v>1013</v>
      </c>
      <c r="B1954">
        <v>112</v>
      </c>
      <c r="C1954" t="s">
        <v>1283</v>
      </c>
      <c r="D1954">
        <v>22</v>
      </c>
      <c r="E1954" t="s">
        <v>1284</v>
      </c>
      <c r="F1954">
        <v>76</v>
      </c>
      <c r="G1954" t="s">
        <v>1285</v>
      </c>
      <c r="H1954" t="s">
        <v>191</v>
      </c>
      <c r="J1954" t="s">
        <v>191</v>
      </c>
      <c r="K1954" t="s">
        <v>1286</v>
      </c>
      <c r="L1954" t="s">
        <v>1287</v>
      </c>
      <c r="M1954" t="s">
        <v>1288</v>
      </c>
      <c r="N1954">
        <v>22</v>
      </c>
      <c r="O1954" t="s">
        <v>749</v>
      </c>
      <c r="P1954" t="s">
        <v>3245</v>
      </c>
    </row>
    <row r="1955" spans="1:16" x14ac:dyDescent="0.25">
      <c r="A1955" t="s">
        <v>1013</v>
      </c>
      <c r="B1955">
        <v>113</v>
      </c>
      <c r="C1955" t="s">
        <v>1283</v>
      </c>
      <c r="D1955">
        <v>22</v>
      </c>
      <c r="E1955" t="s">
        <v>1284</v>
      </c>
      <c r="F1955">
        <v>79</v>
      </c>
      <c r="G1955" t="s">
        <v>1285</v>
      </c>
      <c r="H1955" t="s">
        <v>191</v>
      </c>
      <c r="J1955" t="s">
        <v>191</v>
      </c>
      <c r="K1955" t="s">
        <v>1286</v>
      </c>
      <c r="L1955" t="s">
        <v>1287</v>
      </c>
      <c r="M1955" t="s">
        <v>1288</v>
      </c>
      <c r="N1955">
        <v>22</v>
      </c>
      <c r="O1955" t="s">
        <v>749</v>
      </c>
      <c r="P1955" t="s">
        <v>3246</v>
      </c>
    </row>
    <row r="1956" spans="1:16" x14ac:dyDescent="0.25">
      <c r="A1956" t="s">
        <v>1013</v>
      </c>
      <c r="B1956">
        <v>114</v>
      </c>
      <c r="C1956" t="s">
        <v>1283</v>
      </c>
      <c r="D1956">
        <v>22</v>
      </c>
      <c r="E1956" t="s">
        <v>1284</v>
      </c>
      <c r="F1956">
        <v>79</v>
      </c>
      <c r="G1956" t="s">
        <v>1285</v>
      </c>
      <c r="H1956" t="s">
        <v>191</v>
      </c>
      <c r="J1956" t="s">
        <v>191</v>
      </c>
      <c r="K1956" t="s">
        <v>1286</v>
      </c>
      <c r="L1956" t="s">
        <v>1287</v>
      </c>
      <c r="M1956" t="s">
        <v>1288</v>
      </c>
      <c r="N1956">
        <v>22</v>
      </c>
      <c r="O1956" t="s">
        <v>749</v>
      </c>
      <c r="P1956" t="s">
        <v>3247</v>
      </c>
    </row>
    <row r="1957" spans="1:16" x14ac:dyDescent="0.25">
      <c r="A1957" t="s">
        <v>1013</v>
      </c>
      <c r="B1957">
        <v>115</v>
      </c>
      <c r="C1957" t="s">
        <v>1283</v>
      </c>
      <c r="D1957">
        <v>22</v>
      </c>
      <c r="E1957" t="s">
        <v>1284</v>
      </c>
      <c r="F1957">
        <v>87</v>
      </c>
      <c r="G1957" t="s">
        <v>1285</v>
      </c>
      <c r="H1957" t="s">
        <v>191</v>
      </c>
      <c r="J1957" t="s">
        <v>191</v>
      </c>
      <c r="K1957" t="s">
        <v>1286</v>
      </c>
      <c r="L1957" t="s">
        <v>1287</v>
      </c>
      <c r="M1957" t="s">
        <v>1288</v>
      </c>
      <c r="N1957">
        <v>22</v>
      </c>
      <c r="O1957" t="s">
        <v>749</v>
      </c>
      <c r="P1957" t="s">
        <v>3248</v>
      </c>
    </row>
    <row r="1958" spans="1:16" x14ac:dyDescent="0.25">
      <c r="A1958" t="s">
        <v>1013</v>
      </c>
      <c r="B1958">
        <v>116</v>
      </c>
      <c r="C1958" t="s">
        <v>1283</v>
      </c>
      <c r="D1958">
        <v>22</v>
      </c>
      <c r="E1958" t="s">
        <v>1284</v>
      </c>
      <c r="F1958">
        <v>84</v>
      </c>
      <c r="G1958" t="s">
        <v>1285</v>
      </c>
      <c r="H1958" t="s">
        <v>191</v>
      </c>
      <c r="J1958" t="s">
        <v>191</v>
      </c>
      <c r="K1958" t="s">
        <v>1286</v>
      </c>
      <c r="L1958" t="s">
        <v>1287</v>
      </c>
      <c r="M1958" t="s">
        <v>1288</v>
      </c>
      <c r="N1958">
        <v>22</v>
      </c>
      <c r="O1958" t="s">
        <v>749</v>
      </c>
      <c r="P1958" t="s">
        <v>3249</v>
      </c>
    </row>
    <row r="1959" spans="1:16" x14ac:dyDescent="0.25">
      <c r="A1959" t="s">
        <v>1013</v>
      </c>
      <c r="B1959">
        <v>117</v>
      </c>
      <c r="C1959" t="s">
        <v>1283</v>
      </c>
      <c r="D1959">
        <v>22</v>
      </c>
      <c r="E1959" t="s">
        <v>1284</v>
      </c>
      <c r="F1959">
        <v>83</v>
      </c>
      <c r="G1959" t="s">
        <v>1285</v>
      </c>
      <c r="H1959" t="s">
        <v>191</v>
      </c>
      <c r="J1959" t="s">
        <v>191</v>
      </c>
      <c r="K1959" t="s">
        <v>1286</v>
      </c>
      <c r="L1959" t="s">
        <v>1287</v>
      </c>
      <c r="M1959" t="s">
        <v>1288</v>
      </c>
      <c r="N1959">
        <v>22</v>
      </c>
      <c r="O1959" t="s">
        <v>749</v>
      </c>
      <c r="P1959" t="s">
        <v>3250</v>
      </c>
    </row>
    <row r="1960" spans="1:16" x14ac:dyDescent="0.25">
      <c r="A1960" t="s">
        <v>1013</v>
      </c>
      <c r="B1960">
        <v>118</v>
      </c>
      <c r="C1960" t="s">
        <v>1283</v>
      </c>
      <c r="D1960">
        <v>22</v>
      </c>
      <c r="E1960" t="s">
        <v>1284</v>
      </c>
      <c r="F1960">
        <v>77</v>
      </c>
      <c r="G1960" t="s">
        <v>1285</v>
      </c>
      <c r="H1960" t="s">
        <v>191</v>
      </c>
      <c r="J1960" t="s">
        <v>191</v>
      </c>
      <c r="K1960" t="s">
        <v>1286</v>
      </c>
      <c r="L1960" t="s">
        <v>1287</v>
      </c>
      <c r="M1960" t="s">
        <v>1288</v>
      </c>
      <c r="N1960">
        <v>22</v>
      </c>
      <c r="O1960" t="s">
        <v>749</v>
      </c>
      <c r="P1960" t="s">
        <v>3251</v>
      </c>
    </row>
    <row r="1961" spans="1:16" x14ac:dyDescent="0.25">
      <c r="A1961" t="s">
        <v>1013</v>
      </c>
      <c r="B1961">
        <v>119</v>
      </c>
      <c r="C1961" t="s">
        <v>1283</v>
      </c>
      <c r="D1961">
        <v>22</v>
      </c>
      <c r="E1961" t="s">
        <v>1284</v>
      </c>
      <c r="F1961">
        <v>73</v>
      </c>
      <c r="G1961" t="s">
        <v>1285</v>
      </c>
      <c r="H1961" t="s">
        <v>191</v>
      </c>
      <c r="J1961" t="s">
        <v>191</v>
      </c>
      <c r="K1961" t="s">
        <v>1286</v>
      </c>
      <c r="L1961" t="s">
        <v>1287</v>
      </c>
      <c r="M1961" t="s">
        <v>1288</v>
      </c>
      <c r="N1961">
        <v>22</v>
      </c>
      <c r="O1961" t="s">
        <v>749</v>
      </c>
      <c r="P1961" t="s">
        <v>3252</v>
      </c>
    </row>
    <row r="1962" spans="1:16" x14ac:dyDescent="0.25">
      <c r="A1962" t="s">
        <v>1013</v>
      </c>
      <c r="B1962">
        <v>120</v>
      </c>
      <c r="C1962" t="s">
        <v>1283</v>
      </c>
      <c r="D1962">
        <v>22</v>
      </c>
      <c r="E1962" t="s">
        <v>1284</v>
      </c>
      <c r="F1962">
        <v>80</v>
      </c>
      <c r="G1962" t="s">
        <v>1285</v>
      </c>
      <c r="H1962" t="s">
        <v>191</v>
      </c>
      <c r="J1962" t="s">
        <v>191</v>
      </c>
      <c r="K1962" t="s">
        <v>1286</v>
      </c>
      <c r="L1962" t="s">
        <v>1287</v>
      </c>
      <c r="M1962" t="s">
        <v>1288</v>
      </c>
      <c r="N1962">
        <v>22</v>
      </c>
      <c r="O1962" t="s">
        <v>749</v>
      </c>
      <c r="P1962" t="s">
        <v>3253</v>
      </c>
    </row>
    <row r="1963" spans="1:16" x14ac:dyDescent="0.25">
      <c r="A1963" t="s">
        <v>1013</v>
      </c>
      <c r="B1963">
        <v>121</v>
      </c>
      <c r="C1963" t="s">
        <v>1283</v>
      </c>
      <c r="D1963">
        <v>22</v>
      </c>
      <c r="E1963" t="s">
        <v>1284</v>
      </c>
      <c r="F1963">
        <v>83</v>
      </c>
      <c r="G1963" t="s">
        <v>1285</v>
      </c>
      <c r="H1963" t="s">
        <v>191</v>
      </c>
      <c r="J1963" t="s">
        <v>191</v>
      </c>
      <c r="K1963" t="s">
        <v>1286</v>
      </c>
      <c r="L1963" t="s">
        <v>1287</v>
      </c>
      <c r="M1963" t="s">
        <v>1288</v>
      </c>
      <c r="N1963">
        <v>22</v>
      </c>
      <c r="O1963" t="s">
        <v>749</v>
      </c>
      <c r="P1963" t="s">
        <v>3254</v>
      </c>
    </row>
    <row r="1964" spans="1:16" x14ac:dyDescent="0.25">
      <c r="A1964" t="s">
        <v>1013</v>
      </c>
      <c r="B1964">
        <v>122</v>
      </c>
      <c r="C1964" t="s">
        <v>1283</v>
      </c>
      <c r="D1964">
        <v>22</v>
      </c>
      <c r="E1964" t="s">
        <v>1284</v>
      </c>
      <c r="F1964">
        <v>72</v>
      </c>
      <c r="G1964" t="s">
        <v>1285</v>
      </c>
      <c r="H1964" t="s">
        <v>191</v>
      </c>
      <c r="J1964" t="s">
        <v>191</v>
      </c>
      <c r="K1964" t="s">
        <v>1286</v>
      </c>
      <c r="L1964" t="s">
        <v>1287</v>
      </c>
      <c r="M1964" t="s">
        <v>1288</v>
      </c>
      <c r="N1964">
        <v>22</v>
      </c>
      <c r="O1964" t="s">
        <v>749</v>
      </c>
      <c r="P1964" t="s">
        <v>3255</v>
      </c>
    </row>
    <row r="1965" spans="1:16" x14ac:dyDescent="0.25">
      <c r="A1965" t="s">
        <v>1013</v>
      </c>
      <c r="B1965">
        <v>123</v>
      </c>
      <c r="C1965" t="s">
        <v>1283</v>
      </c>
      <c r="D1965">
        <v>22</v>
      </c>
      <c r="E1965" t="s">
        <v>1284</v>
      </c>
      <c r="F1965">
        <v>72</v>
      </c>
      <c r="G1965" t="s">
        <v>1285</v>
      </c>
      <c r="H1965" t="s">
        <v>191</v>
      </c>
      <c r="J1965" t="s">
        <v>191</v>
      </c>
      <c r="K1965" t="s">
        <v>1286</v>
      </c>
      <c r="L1965" t="s">
        <v>1287</v>
      </c>
      <c r="M1965" t="s">
        <v>1288</v>
      </c>
      <c r="N1965">
        <v>22</v>
      </c>
      <c r="O1965" t="s">
        <v>749</v>
      </c>
      <c r="P1965" t="s">
        <v>3256</v>
      </c>
    </row>
    <row r="1966" spans="1:16" x14ac:dyDescent="0.25">
      <c r="A1966" t="s">
        <v>1013</v>
      </c>
      <c r="B1966">
        <v>124</v>
      </c>
      <c r="C1966" t="s">
        <v>1283</v>
      </c>
      <c r="D1966">
        <v>22</v>
      </c>
      <c r="E1966" t="s">
        <v>1284</v>
      </c>
      <c r="F1966">
        <v>86</v>
      </c>
      <c r="G1966" t="s">
        <v>1285</v>
      </c>
      <c r="H1966" t="s">
        <v>191</v>
      </c>
      <c r="J1966" t="s">
        <v>191</v>
      </c>
      <c r="K1966" t="s">
        <v>1286</v>
      </c>
      <c r="L1966" t="s">
        <v>1287</v>
      </c>
      <c r="M1966" t="s">
        <v>1288</v>
      </c>
      <c r="N1966">
        <v>22</v>
      </c>
      <c r="O1966" t="s">
        <v>749</v>
      </c>
      <c r="P1966" t="s">
        <v>3257</v>
      </c>
    </row>
    <row r="1967" spans="1:16" x14ac:dyDescent="0.25">
      <c r="A1967" t="s">
        <v>1013</v>
      </c>
      <c r="B1967">
        <v>125</v>
      </c>
      <c r="C1967" t="s">
        <v>1283</v>
      </c>
      <c r="D1967">
        <v>22</v>
      </c>
      <c r="E1967" t="s">
        <v>1284</v>
      </c>
      <c r="F1967">
        <v>82</v>
      </c>
      <c r="G1967" t="s">
        <v>1285</v>
      </c>
      <c r="H1967" t="s">
        <v>191</v>
      </c>
      <c r="J1967" t="s">
        <v>191</v>
      </c>
      <c r="K1967" t="s">
        <v>1286</v>
      </c>
      <c r="L1967" t="s">
        <v>1287</v>
      </c>
      <c r="M1967" t="s">
        <v>1288</v>
      </c>
      <c r="N1967">
        <v>22</v>
      </c>
      <c r="O1967" t="s">
        <v>749</v>
      </c>
      <c r="P1967" t="s">
        <v>3258</v>
      </c>
    </row>
    <row r="1968" spans="1:16" x14ac:dyDescent="0.25">
      <c r="A1968" t="s">
        <v>1013</v>
      </c>
      <c r="B1968">
        <v>126</v>
      </c>
      <c r="C1968" t="s">
        <v>1283</v>
      </c>
      <c r="D1968">
        <v>22</v>
      </c>
      <c r="E1968" t="s">
        <v>1284</v>
      </c>
      <c r="F1968">
        <v>81</v>
      </c>
      <c r="G1968" t="s">
        <v>1285</v>
      </c>
      <c r="H1968" t="s">
        <v>191</v>
      </c>
      <c r="J1968" t="s">
        <v>191</v>
      </c>
      <c r="K1968" t="s">
        <v>1286</v>
      </c>
      <c r="L1968" t="s">
        <v>1287</v>
      </c>
      <c r="M1968" t="s">
        <v>1288</v>
      </c>
      <c r="N1968">
        <v>22</v>
      </c>
      <c r="O1968" t="s">
        <v>749</v>
      </c>
      <c r="P1968" t="s">
        <v>3259</v>
      </c>
    </row>
    <row r="1969" spans="1:16" x14ac:dyDescent="0.25">
      <c r="A1969" t="s">
        <v>1013</v>
      </c>
      <c r="B1969">
        <v>127</v>
      </c>
      <c r="C1969" t="s">
        <v>1283</v>
      </c>
      <c r="D1969">
        <v>22</v>
      </c>
      <c r="E1969" t="s">
        <v>1284</v>
      </c>
      <c r="F1969">
        <v>74</v>
      </c>
      <c r="G1969" t="s">
        <v>1285</v>
      </c>
      <c r="H1969" t="s">
        <v>191</v>
      </c>
      <c r="J1969" t="s">
        <v>191</v>
      </c>
      <c r="K1969" t="s">
        <v>1286</v>
      </c>
      <c r="L1969" t="s">
        <v>1287</v>
      </c>
      <c r="M1969" t="s">
        <v>1288</v>
      </c>
      <c r="N1969">
        <v>22</v>
      </c>
      <c r="O1969" t="s">
        <v>749</v>
      </c>
      <c r="P1969" t="s">
        <v>3260</v>
      </c>
    </row>
    <row r="1970" spans="1:16" x14ac:dyDescent="0.25">
      <c r="A1970" t="s">
        <v>1013</v>
      </c>
      <c r="B1970">
        <v>128</v>
      </c>
      <c r="C1970" t="s">
        <v>1283</v>
      </c>
      <c r="D1970">
        <v>22</v>
      </c>
      <c r="E1970" t="s">
        <v>1284</v>
      </c>
      <c r="F1970">
        <v>71</v>
      </c>
      <c r="G1970" t="s">
        <v>1285</v>
      </c>
      <c r="H1970" t="s">
        <v>191</v>
      </c>
      <c r="J1970" t="s">
        <v>191</v>
      </c>
      <c r="K1970" t="s">
        <v>1286</v>
      </c>
      <c r="L1970" t="s">
        <v>1287</v>
      </c>
      <c r="M1970" t="s">
        <v>1288</v>
      </c>
      <c r="N1970">
        <v>22</v>
      </c>
      <c r="O1970" t="s">
        <v>749</v>
      </c>
      <c r="P1970" t="s">
        <v>3261</v>
      </c>
    </row>
    <row r="1971" spans="1:16" x14ac:dyDescent="0.25">
      <c r="A1971" t="s">
        <v>1013</v>
      </c>
      <c r="B1971">
        <v>129</v>
      </c>
      <c r="C1971" t="s">
        <v>1283</v>
      </c>
      <c r="D1971">
        <v>22</v>
      </c>
      <c r="E1971" t="s">
        <v>1284</v>
      </c>
      <c r="F1971">
        <v>78</v>
      </c>
      <c r="G1971" t="s">
        <v>1285</v>
      </c>
      <c r="H1971" t="s">
        <v>191</v>
      </c>
      <c r="J1971" t="s">
        <v>191</v>
      </c>
      <c r="K1971" t="s">
        <v>1286</v>
      </c>
      <c r="L1971" t="s">
        <v>1287</v>
      </c>
      <c r="M1971" t="s">
        <v>1288</v>
      </c>
      <c r="N1971">
        <v>22</v>
      </c>
      <c r="O1971" t="s">
        <v>749</v>
      </c>
      <c r="P1971" t="s">
        <v>3262</v>
      </c>
    </row>
    <row r="1972" spans="1:16" x14ac:dyDescent="0.25">
      <c r="A1972" t="s">
        <v>1013</v>
      </c>
      <c r="B1972">
        <v>130</v>
      </c>
      <c r="C1972" t="s">
        <v>1283</v>
      </c>
      <c r="D1972">
        <v>22</v>
      </c>
      <c r="E1972" t="s">
        <v>1284</v>
      </c>
      <c r="F1972">
        <v>73</v>
      </c>
      <c r="G1972" t="s">
        <v>1285</v>
      </c>
      <c r="H1972" t="s">
        <v>191</v>
      </c>
      <c r="J1972" t="s">
        <v>191</v>
      </c>
      <c r="K1972" t="s">
        <v>1286</v>
      </c>
      <c r="L1972" t="s">
        <v>1287</v>
      </c>
      <c r="M1972" t="s">
        <v>1288</v>
      </c>
      <c r="N1972">
        <v>22</v>
      </c>
      <c r="O1972" t="s">
        <v>749</v>
      </c>
      <c r="P1972" t="s">
        <v>3263</v>
      </c>
    </row>
    <row r="1973" spans="1:16" x14ac:dyDescent="0.25">
      <c r="A1973" t="s">
        <v>1013</v>
      </c>
      <c r="B1973">
        <v>131</v>
      </c>
      <c r="C1973" t="s">
        <v>1283</v>
      </c>
      <c r="D1973">
        <v>22</v>
      </c>
      <c r="E1973" t="s">
        <v>1284</v>
      </c>
      <c r="F1973">
        <v>85</v>
      </c>
      <c r="G1973" t="s">
        <v>1285</v>
      </c>
      <c r="H1973" t="s">
        <v>191</v>
      </c>
      <c r="J1973" t="s">
        <v>191</v>
      </c>
      <c r="K1973" t="s">
        <v>1286</v>
      </c>
      <c r="L1973" t="s">
        <v>1287</v>
      </c>
      <c r="M1973" t="s">
        <v>1288</v>
      </c>
      <c r="N1973">
        <v>22</v>
      </c>
      <c r="O1973" t="s">
        <v>749</v>
      </c>
      <c r="P1973" t="s">
        <v>3264</v>
      </c>
    </row>
    <row r="1974" spans="1:16" x14ac:dyDescent="0.25">
      <c r="A1974" t="s">
        <v>1013</v>
      </c>
      <c r="B1974">
        <v>132</v>
      </c>
      <c r="C1974" t="s">
        <v>1283</v>
      </c>
      <c r="D1974">
        <v>22</v>
      </c>
      <c r="E1974" t="s">
        <v>1284</v>
      </c>
      <c r="F1974">
        <v>77</v>
      </c>
      <c r="G1974" t="s">
        <v>1285</v>
      </c>
      <c r="H1974" t="s">
        <v>191</v>
      </c>
      <c r="J1974" t="s">
        <v>191</v>
      </c>
      <c r="K1974" t="s">
        <v>1286</v>
      </c>
      <c r="L1974" t="s">
        <v>1287</v>
      </c>
      <c r="M1974" t="s">
        <v>1288</v>
      </c>
      <c r="N1974">
        <v>22</v>
      </c>
      <c r="O1974" t="s">
        <v>749</v>
      </c>
      <c r="P1974" t="s">
        <v>3265</v>
      </c>
    </row>
    <row r="1975" spans="1:16" x14ac:dyDescent="0.25">
      <c r="A1975" t="s">
        <v>1013</v>
      </c>
      <c r="B1975">
        <v>133</v>
      </c>
      <c r="C1975" t="s">
        <v>1283</v>
      </c>
      <c r="D1975">
        <v>22</v>
      </c>
      <c r="E1975" t="s">
        <v>1284</v>
      </c>
      <c r="F1975">
        <v>70</v>
      </c>
      <c r="G1975" t="s">
        <v>1285</v>
      </c>
      <c r="H1975" t="s">
        <v>191</v>
      </c>
      <c r="J1975" t="s">
        <v>191</v>
      </c>
      <c r="K1975" t="s">
        <v>1286</v>
      </c>
      <c r="L1975" t="s">
        <v>1287</v>
      </c>
      <c r="M1975" t="s">
        <v>1288</v>
      </c>
      <c r="N1975">
        <v>22</v>
      </c>
      <c r="O1975" t="s">
        <v>749</v>
      </c>
      <c r="P1975" t="s">
        <v>3266</v>
      </c>
    </row>
    <row r="1976" spans="1:16" x14ac:dyDescent="0.25">
      <c r="A1976" t="s">
        <v>1013</v>
      </c>
      <c r="B1976">
        <v>134</v>
      </c>
      <c r="C1976" t="s">
        <v>1283</v>
      </c>
      <c r="D1976">
        <v>22</v>
      </c>
      <c r="E1976" t="s">
        <v>1284</v>
      </c>
      <c r="F1976">
        <v>71</v>
      </c>
      <c r="G1976" t="s">
        <v>1285</v>
      </c>
      <c r="H1976" t="s">
        <v>191</v>
      </c>
      <c r="J1976" t="s">
        <v>191</v>
      </c>
      <c r="K1976" t="s">
        <v>1286</v>
      </c>
      <c r="L1976" t="s">
        <v>1287</v>
      </c>
      <c r="M1976" t="s">
        <v>1288</v>
      </c>
      <c r="N1976">
        <v>22</v>
      </c>
      <c r="O1976" t="s">
        <v>749</v>
      </c>
      <c r="P1976" t="s">
        <v>3267</v>
      </c>
    </row>
    <row r="1977" spans="1:16" x14ac:dyDescent="0.25">
      <c r="A1977" t="s">
        <v>1013</v>
      </c>
      <c r="B1977">
        <v>135</v>
      </c>
      <c r="C1977" t="s">
        <v>1283</v>
      </c>
      <c r="D1977">
        <v>22</v>
      </c>
      <c r="E1977" t="s">
        <v>1284</v>
      </c>
      <c r="F1977">
        <v>75</v>
      </c>
      <c r="G1977" t="s">
        <v>1285</v>
      </c>
      <c r="H1977" t="s">
        <v>191</v>
      </c>
      <c r="J1977" t="s">
        <v>191</v>
      </c>
      <c r="K1977" t="s">
        <v>1286</v>
      </c>
      <c r="L1977" t="s">
        <v>1287</v>
      </c>
      <c r="M1977" t="s">
        <v>1288</v>
      </c>
      <c r="N1977">
        <v>22</v>
      </c>
      <c r="O1977" t="s">
        <v>749</v>
      </c>
      <c r="P1977" t="s">
        <v>3268</v>
      </c>
    </row>
    <row r="1978" spans="1:16" x14ac:dyDescent="0.25">
      <c r="A1978" t="s">
        <v>1013</v>
      </c>
      <c r="B1978">
        <v>136</v>
      </c>
      <c r="C1978" t="s">
        <v>1283</v>
      </c>
      <c r="D1978">
        <v>22</v>
      </c>
      <c r="E1978" t="s">
        <v>1284</v>
      </c>
      <c r="F1978">
        <v>77</v>
      </c>
      <c r="G1978" t="s">
        <v>1285</v>
      </c>
      <c r="H1978" t="s">
        <v>191</v>
      </c>
      <c r="J1978" t="s">
        <v>191</v>
      </c>
      <c r="K1978" t="s">
        <v>1286</v>
      </c>
      <c r="L1978" t="s">
        <v>1287</v>
      </c>
      <c r="M1978" t="s">
        <v>1288</v>
      </c>
      <c r="N1978">
        <v>22</v>
      </c>
      <c r="O1978" t="s">
        <v>749</v>
      </c>
      <c r="P1978" t="s">
        <v>3269</v>
      </c>
    </row>
    <row r="1979" spans="1:16" x14ac:dyDescent="0.25">
      <c r="A1979" t="s">
        <v>1013</v>
      </c>
      <c r="B1979">
        <v>137</v>
      </c>
      <c r="C1979" t="s">
        <v>1283</v>
      </c>
      <c r="D1979">
        <v>22</v>
      </c>
      <c r="E1979" t="s">
        <v>1284</v>
      </c>
      <c r="F1979">
        <v>85</v>
      </c>
      <c r="G1979" t="s">
        <v>1285</v>
      </c>
      <c r="H1979" t="s">
        <v>191</v>
      </c>
      <c r="J1979" t="s">
        <v>191</v>
      </c>
      <c r="K1979" t="s">
        <v>1286</v>
      </c>
      <c r="L1979" t="s">
        <v>1287</v>
      </c>
      <c r="M1979" t="s">
        <v>1288</v>
      </c>
      <c r="N1979">
        <v>22</v>
      </c>
      <c r="O1979" t="s">
        <v>749</v>
      </c>
      <c r="P1979" t="s">
        <v>3270</v>
      </c>
    </row>
    <row r="1980" spans="1:16" x14ac:dyDescent="0.25">
      <c r="A1980" t="s">
        <v>1013</v>
      </c>
      <c r="B1980">
        <v>138</v>
      </c>
      <c r="C1980" t="s">
        <v>1283</v>
      </c>
      <c r="D1980">
        <v>22</v>
      </c>
      <c r="E1980" t="s">
        <v>1284</v>
      </c>
      <c r="F1980">
        <v>78</v>
      </c>
      <c r="G1980" t="s">
        <v>1285</v>
      </c>
      <c r="H1980" t="s">
        <v>191</v>
      </c>
      <c r="J1980" t="s">
        <v>191</v>
      </c>
      <c r="K1980" t="s">
        <v>1286</v>
      </c>
      <c r="L1980" t="s">
        <v>1287</v>
      </c>
      <c r="M1980" t="s">
        <v>1288</v>
      </c>
      <c r="N1980">
        <v>22</v>
      </c>
      <c r="O1980" t="s">
        <v>749</v>
      </c>
      <c r="P1980" t="s">
        <v>3271</v>
      </c>
    </row>
    <row r="1981" spans="1:16" x14ac:dyDescent="0.25">
      <c r="A1981" t="s">
        <v>1013</v>
      </c>
      <c r="B1981">
        <v>139</v>
      </c>
      <c r="C1981" t="s">
        <v>1283</v>
      </c>
      <c r="D1981">
        <v>22</v>
      </c>
      <c r="E1981" t="s">
        <v>1284</v>
      </c>
      <c r="F1981">
        <v>70</v>
      </c>
      <c r="G1981" t="s">
        <v>1285</v>
      </c>
      <c r="H1981" t="s">
        <v>191</v>
      </c>
      <c r="J1981" t="s">
        <v>191</v>
      </c>
      <c r="K1981" t="s">
        <v>1286</v>
      </c>
      <c r="L1981" t="s">
        <v>1287</v>
      </c>
      <c r="M1981" t="s">
        <v>1288</v>
      </c>
      <c r="N1981">
        <v>22</v>
      </c>
      <c r="O1981" t="s">
        <v>749</v>
      </c>
      <c r="P1981" t="s">
        <v>3272</v>
      </c>
    </row>
    <row r="1982" spans="1:16" x14ac:dyDescent="0.25">
      <c r="A1982" t="s">
        <v>1013</v>
      </c>
      <c r="B1982">
        <v>140</v>
      </c>
      <c r="C1982" t="s">
        <v>1283</v>
      </c>
      <c r="D1982">
        <v>22</v>
      </c>
      <c r="E1982" t="s">
        <v>1284</v>
      </c>
      <c r="F1982">
        <v>72</v>
      </c>
      <c r="G1982" t="s">
        <v>1285</v>
      </c>
      <c r="H1982" t="s">
        <v>191</v>
      </c>
      <c r="J1982" t="s">
        <v>191</v>
      </c>
      <c r="K1982" t="s">
        <v>1286</v>
      </c>
      <c r="L1982" t="s">
        <v>1287</v>
      </c>
      <c r="M1982" t="s">
        <v>1288</v>
      </c>
      <c r="N1982">
        <v>22</v>
      </c>
      <c r="O1982" t="s">
        <v>749</v>
      </c>
      <c r="P1982" t="s">
        <v>3273</v>
      </c>
    </row>
    <row r="1983" spans="1:16" x14ac:dyDescent="0.25">
      <c r="A1983" t="s">
        <v>1013</v>
      </c>
      <c r="B1983">
        <v>141</v>
      </c>
      <c r="C1983" t="s">
        <v>1283</v>
      </c>
      <c r="D1983">
        <v>22</v>
      </c>
      <c r="E1983" t="s">
        <v>1284</v>
      </c>
      <c r="F1983">
        <v>71</v>
      </c>
      <c r="G1983" t="s">
        <v>1285</v>
      </c>
      <c r="H1983" t="s">
        <v>191</v>
      </c>
      <c r="J1983" t="s">
        <v>191</v>
      </c>
      <c r="K1983" t="s">
        <v>1286</v>
      </c>
      <c r="L1983" t="s">
        <v>1287</v>
      </c>
      <c r="M1983" t="s">
        <v>1288</v>
      </c>
      <c r="N1983">
        <v>22</v>
      </c>
      <c r="O1983" t="s">
        <v>749</v>
      </c>
      <c r="P1983" t="s">
        <v>3274</v>
      </c>
    </row>
    <row r="1984" spans="1:16" x14ac:dyDescent="0.25">
      <c r="A1984" t="s">
        <v>1013</v>
      </c>
      <c r="B1984">
        <v>142</v>
      </c>
      <c r="C1984" t="s">
        <v>1283</v>
      </c>
      <c r="D1984">
        <v>22</v>
      </c>
      <c r="E1984" t="s">
        <v>1284</v>
      </c>
      <c r="F1984">
        <v>90</v>
      </c>
      <c r="G1984" t="s">
        <v>1285</v>
      </c>
      <c r="H1984" t="s">
        <v>191</v>
      </c>
      <c r="J1984" t="s">
        <v>191</v>
      </c>
      <c r="K1984" t="s">
        <v>1286</v>
      </c>
      <c r="L1984" t="s">
        <v>1287</v>
      </c>
      <c r="M1984" t="s">
        <v>1288</v>
      </c>
      <c r="N1984">
        <v>22</v>
      </c>
      <c r="O1984" t="s">
        <v>749</v>
      </c>
      <c r="P1984" t="s">
        <v>3275</v>
      </c>
    </row>
    <row r="1985" spans="1:16" x14ac:dyDescent="0.25">
      <c r="A1985" t="s">
        <v>1013</v>
      </c>
      <c r="B1985">
        <v>143</v>
      </c>
      <c r="C1985" t="s">
        <v>1283</v>
      </c>
      <c r="D1985">
        <v>22</v>
      </c>
      <c r="E1985" t="s">
        <v>1284</v>
      </c>
      <c r="F1985">
        <v>81</v>
      </c>
      <c r="G1985" t="s">
        <v>1285</v>
      </c>
      <c r="H1985" t="s">
        <v>191</v>
      </c>
      <c r="J1985" t="s">
        <v>191</v>
      </c>
      <c r="K1985" t="s">
        <v>1286</v>
      </c>
      <c r="L1985" t="s">
        <v>1287</v>
      </c>
      <c r="M1985" t="s">
        <v>1288</v>
      </c>
      <c r="N1985">
        <v>22</v>
      </c>
      <c r="O1985" t="s">
        <v>749</v>
      </c>
      <c r="P1985" t="s">
        <v>3276</v>
      </c>
    </row>
    <row r="1986" spans="1:16" x14ac:dyDescent="0.25">
      <c r="A1986" t="s">
        <v>1013</v>
      </c>
      <c r="B1986">
        <v>144</v>
      </c>
      <c r="C1986" t="s">
        <v>1283</v>
      </c>
      <c r="D1986">
        <v>22</v>
      </c>
      <c r="E1986" t="s">
        <v>1284</v>
      </c>
      <c r="F1986">
        <v>79</v>
      </c>
      <c r="G1986" t="s">
        <v>1285</v>
      </c>
      <c r="H1986" t="s">
        <v>191</v>
      </c>
      <c r="J1986" t="s">
        <v>191</v>
      </c>
      <c r="K1986" t="s">
        <v>1286</v>
      </c>
      <c r="L1986" t="s">
        <v>1287</v>
      </c>
      <c r="M1986" t="s">
        <v>1288</v>
      </c>
      <c r="N1986">
        <v>22</v>
      </c>
      <c r="O1986" t="s">
        <v>749</v>
      </c>
      <c r="P1986" t="s">
        <v>3277</v>
      </c>
    </row>
    <row r="1987" spans="1:16" x14ac:dyDescent="0.25">
      <c r="A1987" t="s">
        <v>1013</v>
      </c>
      <c r="B1987">
        <v>145</v>
      </c>
      <c r="C1987" t="s">
        <v>1283</v>
      </c>
      <c r="D1987">
        <v>22</v>
      </c>
      <c r="E1987" t="s">
        <v>1284</v>
      </c>
      <c r="F1987">
        <v>86</v>
      </c>
      <c r="G1987" t="s">
        <v>1285</v>
      </c>
      <c r="H1987" t="s">
        <v>191</v>
      </c>
      <c r="J1987" t="s">
        <v>191</v>
      </c>
      <c r="K1987" t="s">
        <v>1286</v>
      </c>
      <c r="L1987" t="s">
        <v>1287</v>
      </c>
      <c r="M1987" t="s">
        <v>1288</v>
      </c>
      <c r="N1987">
        <v>22</v>
      </c>
      <c r="O1987" t="s">
        <v>749</v>
      </c>
      <c r="P1987" t="s">
        <v>3278</v>
      </c>
    </row>
    <row r="1988" spans="1:16" x14ac:dyDescent="0.25">
      <c r="A1988" t="s">
        <v>1013</v>
      </c>
      <c r="B1988">
        <v>146</v>
      </c>
      <c r="C1988" t="s">
        <v>1283</v>
      </c>
      <c r="D1988">
        <v>22</v>
      </c>
      <c r="E1988" t="s">
        <v>1284</v>
      </c>
      <c r="F1988">
        <v>82</v>
      </c>
      <c r="G1988" t="s">
        <v>1285</v>
      </c>
      <c r="H1988" t="s">
        <v>191</v>
      </c>
      <c r="J1988" t="s">
        <v>191</v>
      </c>
      <c r="K1988" t="s">
        <v>1286</v>
      </c>
      <c r="L1988" t="s">
        <v>1287</v>
      </c>
      <c r="M1988" t="s">
        <v>1288</v>
      </c>
      <c r="N1988">
        <v>22</v>
      </c>
      <c r="O1988" t="s">
        <v>749</v>
      </c>
      <c r="P1988" t="s">
        <v>3279</v>
      </c>
    </row>
    <row r="1989" spans="1:16" x14ac:dyDescent="0.25">
      <c r="A1989" t="s">
        <v>1013</v>
      </c>
      <c r="B1989">
        <v>147</v>
      </c>
      <c r="C1989" t="s">
        <v>1283</v>
      </c>
      <c r="D1989">
        <v>22</v>
      </c>
      <c r="E1989" t="s">
        <v>1284</v>
      </c>
      <c r="F1989">
        <v>81</v>
      </c>
      <c r="G1989" t="s">
        <v>1285</v>
      </c>
      <c r="H1989" t="s">
        <v>191</v>
      </c>
      <c r="J1989" t="s">
        <v>191</v>
      </c>
      <c r="K1989" t="s">
        <v>1286</v>
      </c>
      <c r="L1989" t="s">
        <v>1287</v>
      </c>
      <c r="M1989" t="s">
        <v>1288</v>
      </c>
      <c r="N1989">
        <v>22</v>
      </c>
      <c r="O1989" t="s">
        <v>749</v>
      </c>
      <c r="P1989" t="s">
        <v>3280</v>
      </c>
    </row>
    <row r="1990" spans="1:16" x14ac:dyDescent="0.25">
      <c r="A1990" t="s">
        <v>1013</v>
      </c>
      <c r="B1990">
        <v>148</v>
      </c>
      <c r="C1990" t="s">
        <v>1283</v>
      </c>
      <c r="D1990">
        <v>22</v>
      </c>
      <c r="E1990" t="s">
        <v>1284</v>
      </c>
      <c r="F1990">
        <v>85</v>
      </c>
      <c r="G1990" t="s">
        <v>1285</v>
      </c>
      <c r="H1990" t="s">
        <v>191</v>
      </c>
      <c r="J1990" t="s">
        <v>191</v>
      </c>
      <c r="K1990" t="s">
        <v>1286</v>
      </c>
      <c r="L1990" t="s">
        <v>1287</v>
      </c>
      <c r="M1990" t="s">
        <v>1288</v>
      </c>
      <c r="N1990">
        <v>22</v>
      </c>
      <c r="O1990" t="s">
        <v>749</v>
      </c>
      <c r="P1990" t="s">
        <v>3281</v>
      </c>
    </row>
    <row r="1991" spans="1:16" x14ac:dyDescent="0.25">
      <c r="A1991" t="s">
        <v>1013</v>
      </c>
      <c r="B1991">
        <v>149</v>
      </c>
      <c r="C1991" t="s">
        <v>1283</v>
      </c>
      <c r="D1991">
        <v>22</v>
      </c>
      <c r="E1991" t="s">
        <v>1284</v>
      </c>
      <c r="F1991">
        <v>84</v>
      </c>
      <c r="G1991" t="s">
        <v>1285</v>
      </c>
      <c r="H1991" t="s">
        <v>191</v>
      </c>
      <c r="J1991" t="s">
        <v>191</v>
      </c>
      <c r="K1991" t="s">
        <v>1286</v>
      </c>
      <c r="L1991" t="s">
        <v>1287</v>
      </c>
      <c r="M1991" t="s">
        <v>1288</v>
      </c>
      <c r="N1991">
        <v>22</v>
      </c>
      <c r="O1991" t="s">
        <v>749</v>
      </c>
      <c r="P1991" t="s">
        <v>3282</v>
      </c>
    </row>
    <row r="1992" spans="1:16" x14ac:dyDescent="0.25">
      <c r="A1992" t="s">
        <v>1013</v>
      </c>
      <c r="B1992">
        <v>150</v>
      </c>
      <c r="C1992" t="s">
        <v>1283</v>
      </c>
      <c r="D1992">
        <v>22</v>
      </c>
      <c r="E1992" t="s">
        <v>1284</v>
      </c>
      <c r="F1992">
        <v>86</v>
      </c>
      <c r="G1992" t="s">
        <v>1285</v>
      </c>
      <c r="H1992" t="s">
        <v>191</v>
      </c>
      <c r="J1992" t="s">
        <v>191</v>
      </c>
      <c r="K1992" t="s">
        <v>1286</v>
      </c>
      <c r="L1992" t="s">
        <v>1287</v>
      </c>
      <c r="M1992" t="s">
        <v>1288</v>
      </c>
      <c r="N1992">
        <v>22</v>
      </c>
      <c r="O1992" t="s">
        <v>749</v>
      </c>
      <c r="P1992" t="s">
        <v>3283</v>
      </c>
    </row>
    <row r="1993" spans="1:16" x14ac:dyDescent="0.25">
      <c r="A1993" t="s">
        <v>1013</v>
      </c>
      <c r="B1993">
        <v>151</v>
      </c>
      <c r="C1993" t="s">
        <v>1283</v>
      </c>
      <c r="D1993">
        <v>22</v>
      </c>
      <c r="E1993" t="s">
        <v>1284</v>
      </c>
      <c r="F1993">
        <v>91</v>
      </c>
      <c r="G1993" t="s">
        <v>1285</v>
      </c>
      <c r="H1993" t="s">
        <v>191</v>
      </c>
      <c r="J1993" t="s">
        <v>191</v>
      </c>
      <c r="K1993" t="s">
        <v>1286</v>
      </c>
      <c r="L1993" t="s">
        <v>1287</v>
      </c>
      <c r="M1993" t="s">
        <v>1288</v>
      </c>
      <c r="N1993">
        <v>22</v>
      </c>
      <c r="O1993" t="s">
        <v>749</v>
      </c>
      <c r="P1993" t="s">
        <v>3284</v>
      </c>
    </row>
    <row r="1994" spans="1:16" x14ac:dyDescent="0.25">
      <c r="A1994" t="s">
        <v>1013</v>
      </c>
      <c r="B1994">
        <v>152</v>
      </c>
      <c r="C1994" t="s">
        <v>1283</v>
      </c>
      <c r="D1994">
        <v>22</v>
      </c>
      <c r="E1994" t="s">
        <v>1284</v>
      </c>
      <c r="F1994">
        <v>87</v>
      </c>
      <c r="G1994" t="s">
        <v>1285</v>
      </c>
      <c r="H1994" t="s">
        <v>191</v>
      </c>
      <c r="J1994" t="s">
        <v>191</v>
      </c>
      <c r="K1994" t="s">
        <v>1286</v>
      </c>
      <c r="L1994" t="s">
        <v>1287</v>
      </c>
      <c r="M1994" t="s">
        <v>1288</v>
      </c>
      <c r="N1994">
        <v>22</v>
      </c>
      <c r="O1994" t="s">
        <v>749</v>
      </c>
      <c r="P1994" t="s">
        <v>3285</v>
      </c>
    </row>
    <row r="1995" spans="1:16" x14ac:dyDescent="0.25">
      <c r="A1995" t="s">
        <v>1013</v>
      </c>
      <c r="B1995">
        <v>153</v>
      </c>
      <c r="C1995" t="s">
        <v>1283</v>
      </c>
      <c r="D1995">
        <v>22</v>
      </c>
      <c r="E1995" t="s">
        <v>1284</v>
      </c>
      <c r="F1995">
        <v>83</v>
      </c>
      <c r="G1995" t="s">
        <v>1285</v>
      </c>
      <c r="H1995" t="s">
        <v>191</v>
      </c>
      <c r="J1995" t="s">
        <v>191</v>
      </c>
      <c r="K1995" t="s">
        <v>1286</v>
      </c>
      <c r="L1995" t="s">
        <v>1287</v>
      </c>
      <c r="M1995" t="s">
        <v>1288</v>
      </c>
      <c r="N1995">
        <v>22</v>
      </c>
      <c r="O1995" t="s">
        <v>749</v>
      </c>
      <c r="P1995" t="s">
        <v>3286</v>
      </c>
    </row>
    <row r="1996" spans="1:16" x14ac:dyDescent="0.25">
      <c r="A1996" t="s">
        <v>1013</v>
      </c>
      <c r="B1996">
        <v>154</v>
      </c>
      <c r="C1996" t="s">
        <v>1283</v>
      </c>
      <c r="D1996">
        <v>22</v>
      </c>
      <c r="E1996" t="s">
        <v>1284</v>
      </c>
      <c r="F1996">
        <v>87</v>
      </c>
      <c r="G1996" t="s">
        <v>1285</v>
      </c>
      <c r="H1996" t="s">
        <v>191</v>
      </c>
      <c r="J1996" t="s">
        <v>191</v>
      </c>
      <c r="K1996" t="s">
        <v>1286</v>
      </c>
      <c r="L1996" t="s">
        <v>1287</v>
      </c>
      <c r="M1996" t="s">
        <v>1288</v>
      </c>
      <c r="N1996">
        <v>22</v>
      </c>
      <c r="O1996" t="s">
        <v>749</v>
      </c>
      <c r="P1996" t="s">
        <v>3287</v>
      </c>
    </row>
    <row r="1997" spans="1:16" x14ac:dyDescent="0.25">
      <c r="A1997" t="s">
        <v>1013</v>
      </c>
      <c r="B1997">
        <v>155</v>
      </c>
      <c r="C1997" t="s">
        <v>1283</v>
      </c>
      <c r="D1997">
        <v>22</v>
      </c>
      <c r="E1997" t="s">
        <v>1284</v>
      </c>
      <c r="F1997">
        <v>87</v>
      </c>
      <c r="G1997" t="s">
        <v>1285</v>
      </c>
      <c r="H1997" t="s">
        <v>191</v>
      </c>
      <c r="J1997" t="s">
        <v>191</v>
      </c>
      <c r="K1997" t="s">
        <v>1286</v>
      </c>
      <c r="L1997" t="s">
        <v>1287</v>
      </c>
      <c r="M1997" t="s">
        <v>1288</v>
      </c>
      <c r="N1997">
        <v>22</v>
      </c>
      <c r="O1997" t="s">
        <v>749</v>
      </c>
      <c r="P1997" t="s">
        <v>3288</v>
      </c>
    </row>
    <row r="1998" spans="1:16" x14ac:dyDescent="0.25">
      <c r="A1998" t="s">
        <v>1013</v>
      </c>
      <c r="B1998">
        <v>156</v>
      </c>
      <c r="C1998" t="s">
        <v>1283</v>
      </c>
      <c r="D1998">
        <v>22</v>
      </c>
      <c r="E1998" t="s">
        <v>1284</v>
      </c>
      <c r="F1998">
        <v>89</v>
      </c>
      <c r="G1998" t="s">
        <v>1285</v>
      </c>
      <c r="H1998" t="s">
        <v>191</v>
      </c>
      <c r="J1998" t="s">
        <v>191</v>
      </c>
      <c r="K1998" t="s">
        <v>1286</v>
      </c>
      <c r="L1998" t="s">
        <v>1287</v>
      </c>
      <c r="M1998" t="s">
        <v>1288</v>
      </c>
      <c r="N1998">
        <v>22</v>
      </c>
      <c r="O1998" t="s">
        <v>749</v>
      </c>
      <c r="P1998" t="s">
        <v>3289</v>
      </c>
    </row>
    <row r="1999" spans="1:16" x14ac:dyDescent="0.25">
      <c r="A1999" t="s">
        <v>1013</v>
      </c>
      <c r="B1999">
        <v>157</v>
      </c>
      <c r="C1999" t="s">
        <v>1283</v>
      </c>
      <c r="D1999">
        <v>22</v>
      </c>
      <c r="E1999" t="s">
        <v>1284</v>
      </c>
      <c r="F1999">
        <v>79</v>
      </c>
      <c r="G1999" t="s">
        <v>1285</v>
      </c>
      <c r="H1999" t="s">
        <v>191</v>
      </c>
      <c r="J1999" t="s">
        <v>191</v>
      </c>
      <c r="K1999" t="s">
        <v>1286</v>
      </c>
      <c r="L1999" t="s">
        <v>1287</v>
      </c>
      <c r="M1999" t="s">
        <v>1288</v>
      </c>
      <c r="N1999">
        <v>22</v>
      </c>
      <c r="O1999" t="s">
        <v>749</v>
      </c>
      <c r="P1999" t="s">
        <v>3290</v>
      </c>
    </row>
    <row r="2000" spans="1:16" x14ac:dyDescent="0.25">
      <c r="A2000" t="s">
        <v>1013</v>
      </c>
      <c r="B2000">
        <v>158</v>
      </c>
      <c r="C2000" t="s">
        <v>1283</v>
      </c>
      <c r="D2000">
        <v>22</v>
      </c>
      <c r="E2000" t="s">
        <v>1284</v>
      </c>
      <c r="F2000">
        <v>84</v>
      </c>
      <c r="G2000" t="s">
        <v>1285</v>
      </c>
      <c r="H2000" t="s">
        <v>191</v>
      </c>
      <c r="J2000" t="s">
        <v>191</v>
      </c>
      <c r="K2000" t="s">
        <v>1286</v>
      </c>
      <c r="L2000" t="s">
        <v>1287</v>
      </c>
      <c r="M2000" t="s">
        <v>1288</v>
      </c>
      <c r="N2000">
        <v>22</v>
      </c>
      <c r="O2000" t="s">
        <v>749</v>
      </c>
      <c r="P2000" t="s">
        <v>3291</v>
      </c>
    </row>
    <row r="2001" spans="1:16" x14ac:dyDescent="0.25">
      <c r="A2001" t="s">
        <v>1013</v>
      </c>
      <c r="B2001">
        <v>159</v>
      </c>
      <c r="C2001" t="s">
        <v>1283</v>
      </c>
      <c r="D2001">
        <v>22</v>
      </c>
      <c r="E2001" t="s">
        <v>1284</v>
      </c>
      <c r="F2001">
        <v>85</v>
      </c>
      <c r="G2001" t="s">
        <v>1285</v>
      </c>
      <c r="H2001" t="s">
        <v>191</v>
      </c>
      <c r="J2001" t="s">
        <v>191</v>
      </c>
      <c r="K2001" t="s">
        <v>1286</v>
      </c>
      <c r="L2001" t="s">
        <v>1287</v>
      </c>
      <c r="M2001" t="s">
        <v>1288</v>
      </c>
      <c r="N2001">
        <v>22</v>
      </c>
      <c r="O2001" t="s">
        <v>749</v>
      </c>
      <c r="P2001" t="s">
        <v>3292</v>
      </c>
    </row>
    <row r="2002" spans="1:16" x14ac:dyDescent="0.25">
      <c r="A2002" t="s">
        <v>1013</v>
      </c>
      <c r="B2002">
        <v>160</v>
      </c>
      <c r="C2002" t="s">
        <v>1283</v>
      </c>
      <c r="D2002">
        <v>22</v>
      </c>
      <c r="E2002" t="s">
        <v>1284</v>
      </c>
      <c r="F2002">
        <v>82</v>
      </c>
      <c r="G2002" t="s">
        <v>1285</v>
      </c>
      <c r="H2002" t="s">
        <v>191</v>
      </c>
      <c r="J2002" t="s">
        <v>191</v>
      </c>
      <c r="K2002" t="s">
        <v>1286</v>
      </c>
      <c r="L2002" t="s">
        <v>1287</v>
      </c>
      <c r="M2002" t="s">
        <v>1288</v>
      </c>
      <c r="N2002">
        <v>22</v>
      </c>
      <c r="O2002" t="s">
        <v>749</v>
      </c>
      <c r="P2002" t="s">
        <v>3293</v>
      </c>
    </row>
    <row r="2003" spans="1:16" x14ac:dyDescent="0.25">
      <c r="A2003" t="s">
        <v>1013</v>
      </c>
      <c r="B2003">
        <v>161</v>
      </c>
      <c r="C2003" t="s">
        <v>1283</v>
      </c>
      <c r="D2003">
        <v>22</v>
      </c>
      <c r="E2003" t="s">
        <v>1284</v>
      </c>
      <c r="F2003">
        <v>86</v>
      </c>
      <c r="G2003" t="s">
        <v>1285</v>
      </c>
      <c r="H2003" t="s">
        <v>191</v>
      </c>
      <c r="J2003" t="s">
        <v>191</v>
      </c>
      <c r="K2003" t="s">
        <v>1286</v>
      </c>
      <c r="L2003" t="s">
        <v>1287</v>
      </c>
      <c r="M2003" t="s">
        <v>1288</v>
      </c>
      <c r="N2003">
        <v>22</v>
      </c>
      <c r="O2003" t="s">
        <v>749</v>
      </c>
      <c r="P2003" t="s">
        <v>3294</v>
      </c>
    </row>
    <row r="2004" spans="1:16" x14ac:dyDescent="0.25">
      <c r="A2004" t="s">
        <v>1013</v>
      </c>
      <c r="B2004">
        <v>162</v>
      </c>
      <c r="C2004" t="s">
        <v>1283</v>
      </c>
      <c r="D2004">
        <v>22</v>
      </c>
      <c r="E2004" t="s">
        <v>1284</v>
      </c>
      <c r="F2004">
        <v>81</v>
      </c>
      <c r="G2004" t="s">
        <v>1285</v>
      </c>
      <c r="H2004" t="s">
        <v>191</v>
      </c>
      <c r="J2004" t="s">
        <v>191</v>
      </c>
      <c r="K2004" t="s">
        <v>1286</v>
      </c>
      <c r="L2004" t="s">
        <v>1287</v>
      </c>
      <c r="M2004" t="s">
        <v>1288</v>
      </c>
      <c r="N2004">
        <v>22</v>
      </c>
      <c r="O2004" t="s">
        <v>749</v>
      </c>
      <c r="P2004" t="s">
        <v>3295</v>
      </c>
    </row>
    <row r="2005" spans="1:16" x14ac:dyDescent="0.25">
      <c r="A2005" t="s">
        <v>1013</v>
      </c>
      <c r="B2005">
        <v>163</v>
      </c>
      <c r="C2005" t="s">
        <v>1283</v>
      </c>
      <c r="D2005">
        <v>22</v>
      </c>
      <c r="E2005" t="s">
        <v>1284</v>
      </c>
      <c r="F2005">
        <v>87</v>
      </c>
      <c r="G2005" t="s">
        <v>1285</v>
      </c>
      <c r="H2005" t="s">
        <v>191</v>
      </c>
      <c r="J2005" t="s">
        <v>191</v>
      </c>
      <c r="K2005" t="s">
        <v>1286</v>
      </c>
      <c r="L2005" t="s">
        <v>1287</v>
      </c>
      <c r="M2005" t="s">
        <v>1288</v>
      </c>
      <c r="N2005">
        <v>22</v>
      </c>
      <c r="O2005" t="s">
        <v>749</v>
      </c>
      <c r="P2005" t="s">
        <v>3296</v>
      </c>
    </row>
    <row r="2006" spans="1:16" x14ac:dyDescent="0.25">
      <c r="A2006" t="s">
        <v>1013</v>
      </c>
      <c r="B2006">
        <v>164</v>
      </c>
      <c r="C2006" t="s">
        <v>1283</v>
      </c>
      <c r="D2006">
        <v>22</v>
      </c>
      <c r="E2006" t="s">
        <v>1284</v>
      </c>
      <c r="F2006">
        <v>80</v>
      </c>
      <c r="G2006" t="s">
        <v>1285</v>
      </c>
      <c r="H2006" t="s">
        <v>191</v>
      </c>
      <c r="J2006" t="s">
        <v>191</v>
      </c>
      <c r="K2006" t="s">
        <v>1286</v>
      </c>
      <c r="L2006" t="s">
        <v>1287</v>
      </c>
      <c r="M2006" t="s">
        <v>1288</v>
      </c>
      <c r="N2006">
        <v>22</v>
      </c>
      <c r="O2006" t="s">
        <v>749</v>
      </c>
      <c r="P2006" t="s">
        <v>3297</v>
      </c>
    </row>
    <row r="2007" spans="1:16" x14ac:dyDescent="0.25">
      <c r="A2007" t="s">
        <v>1013</v>
      </c>
      <c r="B2007">
        <v>165</v>
      </c>
      <c r="C2007" t="s">
        <v>1283</v>
      </c>
      <c r="D2007">
        <v>22</v>
      </c>
      <c r="E2007" t="s">
        <v>1284</v>
      </c>
      <c r="F2007">
        <v>80</v>
      </c>
      <c r="G2007" t="s">
        <v>1285</v>
      </c>
      <c r="H2007" t="s">
        <v>191</v>
      </c>
      <c r="J2007" t="s">
        <v>191</v>
      </c>
      <c r="K2007" t="s">
        <v>1286</v>
      </c>
      <c r="L2007" t="s">
        <v>1287</v>
      </c>
      <c r="M2007" t="s">
        <v>1288</v>
      </c>
      <c r="N2007">
        <v>22</v>
      </c>
      <c r="O2007" t="s">
        <v>749</v>
      </c>
      <c r="P2007" t="s">
        <v>3298</v>
      </c>
    </row>
    <row r="2008" spans="1:16" x14ac:dyDescent="0.25">
      <c r="A2008" t="s">
        <v>1013</v>
      </c>
      <c r="B2008">
        <v>166</v>
      </c>
      <c r="C2008" t="s">
        <v>1283</v>
      </c>
      <c r="D2008">
        <v>22</v>
      </c>
      <c r="E2008" t="s">
        <v>1284</v>
      </c>
      <c r="F2008">
        <v>82</v>
      </c>
      <c r="G2008" t="s">
        <v>1285</v>
      </c>
      <c r="H2008" t="s">
        <v>191</v>
      </c>
      <c r="J2008" t="s">
        <v>191</v>
      </c>
      <c r="K2008" t="s">
        <v>1286</v>
      </c>
      <c r="L2008" t="s">
        <v>1287</v>
      </c>
      <c r="M2008" t="s">
        <v>1288</v>
      </c>
      <c r="N2008">
        <v>22</v>
      </c>
      <c r="O2008" t="s">
        <v>749</v>
      </c>
      <c r="P2008" t="s">
        <v>3299</v>
      </c>
    </row>
    <row r="2009" spans="1:16" x14ac:dyDescent="0.25">
      <c r="A2009" t="s">
        <v>1013</v>
      </c>
      <c r="B2009">
        <v>167</v>
      </c>
      <c r="C2009" t="s">
        <v>1283</v>
      </c>
      <c r="D2009">
        <v>22</v>
      </c>
      <c r="E2009" t="s">
        <v>1284</v>
      </c>
      <c r="F2009">
        <v>83</v>
      </c>
      <c r="G2009" t="s">
        <v>1285</v>
      </c>
      <c r="H2009" t="s">
        <v>191</v>
      </c>
      <c r="J2009" t="s">
        <v>191</v>
      </c>
      <c r="K2009" t="s">
        <v>1286</v>
      </c>
      <c r="L2009" t="s">
        <v>1287</v>
      </c>
      <c r="M2009" t="s">
        <v>1288</v>
      </c>
      <c r="N2009">
        <v>22</v>
      </c>
      <c r="O2009" t="s">
        <v>749</v>
      </c>
      <c r="P2009" t="s">
        <v>3300</v>
      </c>
    </row>
    <row r="2010" spans="1:16" x14ac:dyDescent="0.25">
      <c r="A2010" t="s">
        <v>1013</v>
      </c>
      <c r="B2010">
        <v>168</v>
      </c>
      <c r="C2010" t="s">
        <v>1283</v>
      </c>
      <c r="D2010">
        <v>22</v>
      </c>
      <c r="E2010" t="s">
        <v>1284</v>
      </c>
      <c r="F2010">
        <v>86</v>
      </c>
      <c r="G2010" t="s">
        <v>1285</v>
      </c>
      <c r="H2010" t="s">
        <v>191</v>
      </c>
      <c r="J2010" t="s">
        <v>191</v>
      </c>
      <c r="K2010" t="s">
        <v>1286</v>
      </c>
      <c r="L2010" t="s">
        <v>1287</v>
      </c>
      <c r="M2010" t="s">
        <v>1288</v>
      </c>
      <c r="N2010">
        <v>22</v>
      </c>
      <c r="O2010" t="s">
        <v>749</v>
      </c>
      <c r="P2010" t="s">
        <v>3301</v>
      </c>
    </row>
    <row r="2011" spans="1:16" x14ac:dyDescent="0.25">
      <c r="A2011" t="s">
        <v>1013</v>
      </c>
      <c r="B2011">
        <v>169</v>
      </c>
      <c r="C2011" t="s">
        <v>1283</v>
      </c>
      <c r="D2011">
        <v>22</v>
      </c>
      <c r="E2011" t="s">
        <v>1284</v>
      </c>
      <c r="F2011">
        <v>81</v>
      </c>
      <c r="G2011" t="s">
        <v>1285</v>
      </c>
      <c r="H2011" t="s">
        <v>191</v>
      </c>
      <c r="J2011" t="s">
        <v>191</v>
      </c>
      <c r="K2011" t="s">
        <v>1286</v>
      </c>
      <c r="L2011" t="s">
        <v>1287</v>
      </c>
      <c r="M2011" t="s">
        <v>1288</v>
      </c>
      <c r="N2011">
        <v>22</v>
      </c>
      <c r="O2011" t="s">
        <v>749</v>
      </c>
      <c r="P2011" t="s">
        <v>3302</v>
      </c>
    </row>
    <row r="2012" spans="1:16" x14ac:dyDescent="0.25">
      <c r="A2012" t="s">
        <v>1013</v>
      </c>
      <c r="B2012">
        <v>170</v>
      </c>
      <c r="C2012" t="s">
        <v>1283</v>
      </c>
      <c r="D2012">
        <v>22</v>
      </c>
      <c r="E2012" t="s">
        <v>1284</v>
      </c>
      <c r="F2012">
        <v>77</v>
      </c>
      <c r="G2012" t="s">
        <v>1285</v>
      </c>
      <c r="H2012" t="s">
        <v>191</v>
      </c>
      <c r="J2012" t="s">
        <v>191</v>
      </c>
      <c r="K2012" t="s">
        <v>1286</v>
      </c>
      <c r="L2012" t="s">
        <v>1287</v>
      </c>
      <c r="M2012" t="s">
        <v>1288</v>
      </c>
      <c r="N2012">
        <v>22</v>
      </c>
      <c r="O2012" t="s">
        <v>749</v>
      </c>
      <c r="P2012" t="s">
        <v>3303</v>
      </c>
    </row>
    <row r="2013" spans="1:16" x14ac:dyDescent="0.25">
      <c r="A2013" t="s">
        <v>1013</v>
      </c>
      <c r="B2013">
        <v>171</v>
      </c>
      <c r="C2013" t="s">
        <v>1283</v>
      </c>
      <c r="D2013">
        <v>22</v>
      </c>
      <c r="E2013" t="s">
        <v>1284</v>
      </c>
      <c r="F2013">
        <v>91</v>
      </c>
      <c r="G2013" t="s">
        <v>1285</v>
      </c>
      <c r="H2013" t="s">
        <v>191</v>
      </c>
      <c r="J2013" t="s">
        <v>191</v>
      </c>
      <c r="K2013" t="s">
        <v>1286</v>
      </c>
      <c r="L2013" t="s">
        <v>1287</v>
      </c>
      <c r="M2013" t="s">
        <v>1288</v>
      </c>
      <c r="N2013">
        <v>22</v>
      </c>
      <c r="O2013" t="s">
        <v>749</v>
      </c>
      <c r="P2013" t="s">
        <v>3304</v>
      </c>
    </row>
    <row r="2014" spans="1:16" x14ac:dyDescent="0.25">
      <c r="A2014" t="s">
        <v>1013</v>
      </c>
      <c r="B2014">
        <v>172</v>
      </c>
      <c r="C2014" t="s">
        <v>1283</v>
      </c>
      <c r="D2014">
        <v>22</v>
      </c>
      <c r="E2014" t="s">
        <v>1284</v>
      </c>
      <c r="F2014">
        <v>82</v>
      </c>
      <c r="G2014" t="s">
        <v>1285</v>
      </c>
      <c r="H2014" t="s">
        <v>191</v>
      </c>
      <c r="J2014" t="s">
        <v>191</v>
      </c>
      <c r="K2014" t="s">
        <v>1286</v>
      </c>
      <c r="L2014" t="s">
        <v>1287</v>
      </c>
      <c r="M2014" t="s">
        <v>1288</v>
      </c>
      <c r="N2014">
        <v>22</v>
      </c>
      <c r="O2014" t="s">
        <v>749</v>
      </c>
      <c r="P2014" t="s">
        <v>3305</v>
      </c>
    </row>
    <row r="2015" spans="1:16" x14ac:dyDescent="0.25">
      <c r="A2015" t="s">
        <v>1013</v>
      </c>
      <c r="B2015">
        <v>173</v>
      </c>
      <c r="C2015" t="s">
        <v>1283</v>
      </c>
      <c r="D2015">
        <v>22</v>
      </c>
      <c r="E2015" t="s">
        <v>1284</v>
      </c>
      <c r="F2015">
        <v>84</v>
      </c>
      <c r="G2015" t="s">
        <v>1285</v>
      </c>
      <c r="H2015" t="s">
        <v>191</v>
      </c>
      <c r="J2015" t="s">
        <v>191</v>
      </c>
      <c r="K2015" t="s">
        <v>1286</v>
      </c>
      <c r="L2015" t="s">
        <v>1287</v>
      </c>
      <c r="M2015" t="s">
        <v>1288</v>
      </c>
      <c r="N2015">
        <v>22</v>
      </c>
      <c r="O2015" t="s">
        <v>749</v>
      </c>
      <c r="P2015" t="s">
        <v>3306</v>
      </c>
    </row>
    <row r="2016" spans="1:16" x14ac:dyDescent="0.25">
      <c r="A2016" t="s">
        <v>1013</v>
      </c>
      <c r="B2016">
        <v>174</v>
      </c>
      <c r="C2016" t="s">
        <v>1283</v>
      </c>
      <c r="D2016">
        <v>22</v>
      </c>
      <c r="E2016" t="s">
        <v>1284</v>
      </c>
      <c r="F2016">
        <v>85</v>
      </c>
      <c r="G2016" t="s">
        <v>1285</v>
      </c>
      <c r="H2016" t="s">
        <v>191</v>
      </c>
      <c r="J2016" t="s">
        <v>191</v>
      </c>
      <c r="K2016" t="s">
        <v>1286</v>
      </c>
      <c r="L2016" t="s">
        <v>1287</v>
      </c>
      <c r="M2016" t="s">
        <v>1288</v>
      </c>
      <c r="N2016">
        <v>22</v>
      </c>
      <c r="O2016" t="s">
        <v>749</v>
      </c>
      <c r="P2016" t="s">
        <v>3307</v>
      </c>
    </row>
    <row r="2017" spans="1:16" x14ac:dyDescent="0.25">
      <c r="A2017" t="s">
        <v>1013</v>
      </c>
      <c r="B2017">
        <v>175</v>
      </c>
      <c r="C2017" t="s">
        <v>1283</v>
      </c>
      <c r="D2017">
        <v>22</v>
      </c>
      <c r="E2017" t="s">
        <v>1284</v>
      </c>
      <c r="F2017">
        <v>90</v>
      </c>
      <c r="G2017" t="s">
        <v>1285</v>
      </c>
      <c r="H2017" t="s">
        <v>191</v>
      </c>
      <c r="J2017" t="s">
        <v>191</v>
      </c>
      <c r="K2017" t="s">
        <v>1286</v>
      </c>
      <c r="L2017" t="s">
        <v>1287</v>
      </c>
      <c r="M2017" t="s">
        <v>1288</v>
      </c>
      <c r="N2017">
        <v>22</v>
      </c>
      <c r="O2017" t="s">
        <v>749</v>
      </c>
      <c r="P2017" t="s">
        <v>3308</v>
      </c>
    </row>
    <row r="2018" spans="1:16" x14ac:dyDescent="0.25">
      <c r="A2018" t="s">
        <v>1013</v>
      </c>
      <c r="B2018">
        <v>176</v>
      </c>
      <c r="C2018" t="s">
        <v>1283</v>
      </c>
      <c r="D2018">
        <v>22</v>
      </c>
      <c r="E2018" t="s">
        <v>1284</v>
      </c>
      <c r="F2018">
        <v>87</v>
      </c>
      <c r="G2018" t="s">
        <v>1285</v>
      </c>
      <c r="H2018" t="s">
        <v>191</v>
      </c>
      <c r="J2018" t="s">
        <v>191</v>
      </c>
      <c r="K2018" t="s">
        <v>1286</v>
      </c>
      <c r="L2018" t="s">
        <v>1287</v>
      </c>
      <c r="M2018" t="s">
        <v>1288</v>
      </c>
      <c r="N2018">
        <v>22</v>
      </c>
      <c r="O2018" t="s">
        <v>749</v>
      </c>
      <c r="P2018" t="s">
        <v>3309</v>
      </c>
    </row>
    <row r="2019" spans="1:16" x14ac:dyDescent="0.25">
      <c r="A2019" t="s">
        <v>1013</v>
      </c>
      <c r="B2019">
        <v>177</v>
      </c>
      <c r="C2019" t="s">
        <v>1283</v>
      </c>
      <c r="D2019">
        <v>22</v>
      </c>
      <c r="E2019" t="s">
        <v>1284</v>
      </c>
      <c r="F2019">
        <v>84</v>
      </c>
      <c r="G2019" t="s">
        <v>1285</v>
      </c>
      <c r="H2019" t="s">
        <v>191</v>
      </c>
      <c r="J2019" t="s">
        <v>191</v>
      </c>
      <c r="K2019" t="s">
        <v>1286</v>
      </c>
      <c r="L2019" t="s">
        <v>1287</v>
      </c>
      <c r="M2019" t="s">
        <v>1288</v>
      </c>
      <c r="N2019">
        <v>22</v>
      </c>
      <c r="O2019" t="s">
        <v>749</v>
      </c>
      <c r="P2019" t="s">
        <v>3310</v>
      </c>
    </row>
    <row r="2020" spans="1:16" x14ac:dyDescent="0.25">
      <c r="A2020" t="s">
        <v>1013</v>
      </c>
      <c r="B2020">
        <v>178</v>
      </c>
      <c r="C2020" t="s">
        <v>1283</v>
      </c>
      <c r="D2020">
        <v>22</v>
      </c>
      <c r="E2020" t="s">
        <v>1284</v>
      </c>
      <c r="F2020">
        <v>89</v>
      </c>
      <c r="G2020" t="s">
        <v>1285</v>
      </c>
      <c r="H2020" t="s">
        <v>191</v>
      </c>
      <c r="J2020" t="s">
        <v>191</v>
      </c>
      <c r="K2020" t="s">
        <v>1286</v>
      </c>
      <c r="L2020" t="s">
        <v>1287</v>
      </c>
      <c r="M2020" t="s">
        <v>1288</v>
      </c>
      <c r="N2020">
        <v>22</v>
      </c>
      <c r="O2020" t="s">
        <v>749</v>
      </c>
      <c r="P2020" t="s">
        <v>3311</v>
      </c>
    </row>
    <row r="2021" spans="1:16" x14ac:dyDescent="0.25">
      <c r="A2021" t="s">
        <v>1013</v>
      </c>
      <c r="B2021">
        <v>179</v>
      </c>
      <c r="C2021" t="s">
        <v>1283</v>
      </c>
      <c r="D2021">
        <v>22</v>
      </c>
      <c r="E2021" t="s">
        <v>1284</v>
      </c>
      <c r="F2021">
        <v>85</v>
      </c>
      <c r="G2021" t="s">
        <v>1285</v>
      </c>
      <c r="H2021" t="s">
        <v>191</v>
      </c>
      <c r="J2021" t="s">
        <v>191</v>
      </c>
      <c r="K2021" t="s">
        <v>1286</v>
      </c>
      <c r="L2021" t="s">
        <v>1287</v>
      </c>
      <c r="M2021" t="s">
        <v>1288</v>
      </c>
      <c r="N2021">
        <v>22</v>
      </c>
      <c r="O2021" t="s">
        <v>749</v>
      </c>
      <c r="P2021" t="s">
        <v>3312</v>
      </c>
    </row>
    <row r="2022" spans="1:16" x14ac:dyDescent="0.25">
      <c r="A2022" t="s">
        <v>1013</v>
      </c>
      <c r="B2022">
        <v>180</v>
      </c>
      <c r="C2022" t="s">
        <v>1283</v>
      </c>
      <c r="D2022">
        <v>22</v>
      </c>
      <c r="E2022" t="s">
        <v>1284</v>
      </c>
      <c r="F2022">
        <v>79</v>
      </c>
      <c r="G2022" t="s">
        <v>1285</v>
      </c>
      <c r="H2022" t="s">
        <v>191</v>
      </c>
      <c r="J2022" t="s">
        <v>191</v>
      </c>
      <c r="K2022" t="s">
        <v>1286</v>
      </c>
      <c r="L2022" t="s">
        <v>1287</v>
      </c>
      <c r="M2022" t="s">
        <v>1288</v>
      </c>
      <c r="N2022">
        <v>22</v>
      </c>
      <c r="O2022" t="s">
        <v>749</v>
      </c>
      <c r="P2022" t="s">
        <v>3313</v>
      </c>
    </row>
    <row r="2023" spans="1:16" x14ac:dyDescent="0.25">
      <c r="A2023" t="s">
        <v>1013</v>
      </c>
      <c r="B2023">
        <v>181</v>
      </c>
      <c r="C2023" t="s">
        <v>1283</v>
      </c>
      <c r="D2023">
        <v>22</v>
      </c>
      <c r="E2023" t="s">
        <v>1284</v>
      </c>
      <c r="F2023">
        <v>79</v>
      </c>
      <c r="G2023" t="s">
        <v>1285</v>
      </c>
      <c r="H2023" t="s">
        <v>191</v>
      </c>
      <c r="J2023" t="s">
        <v>191</v>
      </c>
      <c r="K2023" t="s">
        <v>1286</v>
      </c>
      <c r="L2023" t="s">
        <v>1287</v>
      </c>
      <c r="M2023" t="s">
        <v>1288</v>
      </c>
      <c r="N2023">
        <v>22</v>
      </c>
      <c r="O2023" t="s">
        <v>749</v>
      </c>
      <c r="P2023" t="s">
        <v>3314</v>
      </c>
    </row>
    <row r="2024" spans="1:16" x14ac:dyDescent="0.25">
      <c r="A2024" t="s">
        <v>1013</v>
      </c>
      <c r="B2024">
        <v>182</v>
      </c>
      <c r="C2024" t="s">
        <v>1283</v>
      </c>
      <c r="D2024">
        <v>22</v>
      </c>
      <c r="E2024" t="s">
        <v>1284</v>
      </c>
      <c r="F2024">
        <v>78</v>
      </c>
      <c r="G2024" t="s">
        <v>1285</v>
      </c>
      <c r="H2024" t="s">
        <v>191</v>
      </c>
      <c r="J2024" t="s">
        <v>191</v>
      </c>
      <c r="K2024" t="s">
        <v>1286</v>
      </c>
      <c r="L2024" t="s">
        <v>1287</v>
      </c>
      <c r="M2024" t="s">
        <v>1288</v>
      </c>
      <c r="N2024">
        <v>22</v>
      </c>
      <c r="O2024" t="s">
        <v>749</v>
      </c>
      <c r="P2024" t="s">
        <v>3315</v>
      </c>
    </row>
    <row r="2025" spans="1:16" x14ac:dyDescent="0.25">
      <c r="A2025" t="s">
        <v>1013</v>
      </c>
      <c r="B2025">
        <v>183</v>
      </c>
      <c r="C2025" t="s">
        <v>1283</v>
      </c>
      <c r="D2025">
        <v>22</v>
      </c>
      <c r="E2025" t="s">
        <v>1284</v>
      </c>
      <c r="F2025">
        <v>81</v>
      </c>
      <c r="G2025" t="s">
        <v>1285</v>
      </c>
      <c r="H2025" t="s">
        <v>191</v>
      </c>
      <c r="J2025" t="s">
        <v>191</v>
      </c>
      <c r="K2025" t="s">
        <v>1286</v>
      </c>
      <c r="L2025" t="s">
        <v>1287</v>
      </c>
      <c r="M2025" t="s">
        <v>1288</v>
      </c>
      <c r="N2025">
        <v>22</v>
      </c>
      <c r="O2025" t="s">
        <v>749</v>
      </c>
      <c r="P2025" t="s">
        <v>3316</v>
      </c>
    </row>
    <row r="2026" spans="1:16" x14ac:dyDescent="0.25">
      <c r="A2026" t="s">
        <v>1013</v>
      </c>
      <c r="B2026">
        <v>184</v>
      </c>
      <c r="C2026" t="s">
        <v>1283</v>
      </c>
      <c r="D2026">
        <v>22</v>
      </c>
      <c r="E2026" t="s">
        <v>1284</v>
      </c>
      <c r="F2026">
        <v>91</v>
      </c>
      <c r="G2026" t="s">
        <v>1285</v>
      </c>
      <c r="H2026" t="s">
        <v>191</v>
      </c>
      <c r="J2026" t="s">
        <v>191</v>
      </c>
      <c r="K2026" t="s">
        <v>1286</v>
      </c>
      <c r="L2026" t="s">
        <v>1287</v>
      </c>
      <c r="M2026" t="s">
        <v>1288</v>
      </c>
      <c r="N2026">
        <v>22</v>
      </c>
      <c r="O2026" t="s">
        <v>749</v>
      </c>
      <c r="P2026" t="s">
        <v>3317</v>
      </c>
    </row>
    <row r="2027" spans="1:16" x14ac:dyDescent="0.25">
      <c r="A2027" t="s">
        <v>1013</v>
      </c>
      <c r="B2027">
        <v>185</v>
      </c>
      <c r="C2027" t="s">
        <v>1283</v>
      </c>
      <c r="D2027">
        <v>22</v>
      </c>
      <c r="E2027" t="s">
        <v>1284</v>
      </c>
      <c r="F2027">
        <v>89</v>
      </c>
      <c r="G2027" t="s">
        <v>1285</v>
      </c>
      <c r="H2027" t="s">
        <v>191</v>
      </c>
      <c r="J2027" t="s">
        <v>191</v>
      </c>
      <c r="K2027" t="s">
        <v>1286</v>
      </c>
      <c r="L2027" t="s">
        <v>1287</v>
      </c>
      <c r="M2027" t="s">
        <v>1288</v>
      </c>
      <c r="N2027">
        <v>22</v>
      </c>
      <c r="O2027" t="s">
        <v>749</v>
      </c>
      <c r="P2027" t="s">
        <v>3318</v>
      </c>
    </row>
    <row r="2028" spans="1:16" x14ac:dyDescent="0.25">
      <c r="A2028" t="s">
        <v>1013</v>
      </c>
      <c r="B2028">
        <v>186</v>
      </c>
      <c r="C2028" t="s">
        <v>1283</v>
      </c>
      <c r="D2028">
        <v>22</v>
      </c>
      <c r="E2028" t="s">
        <v>1284</v>
      </c>
      <c r="F2028">
        <v>83</v>
      </c>
      <c r="G2028" t="s">
        <v>1285</v>
      </c>
      <c r="H2028" t="s">
        <v>191</v>
      </c>
      <c r="J2028" t="s">
        <v>191</v>
      </c>
      <c r="K2028" t="s">
        <v>1286</v>
      </c>
      <c r="L2028" t="s">
        <v>1287</v>
      </c>
      <c r="M2028" t="s">
        <v>1288</v>
      </c>
      <c r="N2028">
        <v>22</v>
      </c>
      <c r="O2028" t="s">
        <v>749</v>
      </c>
      <c r="P2028" t="s">
        <v>3319</v>
      </c>
    </row>
    <row r="2029" spans="1:16" x14ac:dyDescent="0.25">
      <c r="A2029" t="s">
        <v>1013</v>
      </c>
      <c r="B2029">
        <v>187</v>
      </c>
      <c r="C2029" t="s">
        <v>1283</v>
      </c>
      <c r="D2029">
        <v>22</v>
      </c>
      <c r="E2029" t="s">
        <v>1284</v>
      </c>
      <c r="F2029">
        <v>84</v>
      </c>
      <c r="G2029" t="s">
        <v>1285</v>
      </c>
      <c r="H2029" t="s">
        <v>191</v>
      </c>
      <c r="J2029" t="s">
        <v>191</v>
      </c>
      <c r="K2029" t="s">
        <v>1286</v>
      </c>
      <c r="L2029" t="s">
        <v>1287</v>
      </c>
      <c r="M2029" t="s">
        <v>1288</v>
      </c>
      <c r="N2029">
        <v>22</v>
      </c>
      <c r="O2029" t="s">
        <v>749</v>
      </c>
      <c r="P2029" t="s">
        <v>3320</v>
      </c>
    </row>
    <row r="2030" spans="1:16" x14ac:dyDescent="0.25">
      <c r="A2030" t="s">
        <v>1013</v>
      </c>
      <c r="B2030">
        <v>188</v>
      </c>
      <c r="C2030" t="s">
        <v>1283</v>
      </c>
      <c r="D2030">
        <v>22</v>
      </c>
      <c r="E2030" t="s">
        <v>1284</v>
      </c>
      <c r="F2030">
        <v>87</v>
      </c>
      <c r="G2030" t="s">
        <v>1285</v>
      </c>
      <c r="H2030" t="s">
        <v>191</v>
      </c>
      <c r="J2030" t="s">
        <v>191</v>
      </c>
      <c r="K2030" t="s">
        <v>1286</v>
      </c>
      <c r="L2030" t="s">
        <v>1287</v>
      </c>
      <c r="M2030" t="s">
        <v>1288</v>
      </c>
      <c r="N2030">
        <v>22</v>
      </c>
      <c r="O2030" t="s">
        <v>749</v>
      </c>
      <c r="P2030" t="s">
        <v>3321</v>
      </c>
    </row>
    <row r="2031" spans="1:16" x14ac:dyDescent="0.25">
      <c r="A2031" t="s">
        <v>1013</v>
      </c>
      <c r="B2031">
        <v>189</v>
      </c>
      <c r="C2031" t="s">
        <v>1283</v>
      </c>
      <c r="D2031">
        <v>22</v>
      </c>
      <c r="E2031" t="s">
        <v>1284</v>
      </c>
      <c r="F2031">
        <v>84</v>
      </c>
      <c r="G2031" t="s">
        <v>1285</v>
      </c>
      <c r="H2031" t="s">
        <v>191</v>
      </c>
      <c r="J2031" t="s">
        <v>191</v>
      </c>
      <c r="K2031" t="s">
        <v>1286</v>
      </c>
      <c r="L2031" t="s">
        <v>1287</v>
      </c>
      <c r="M2031" t="s">
        <v>1288</v>
      </c>
      <c r="N2031">
        <v>22</v>
      </c>
      <c r="O2031" t="s">
        <v>749</v>
      </c>
      <c r="P2031" t="s">
        <v>3322</v>
      </c>
    </row>
    <row r="2032" spans="1:16" x14ac:dyDescent="0.25">
      <c r="A2032" t="s">
        <v>1013</v>
      </c>
      <c r="B2032">
        <v>190</v>
      </c>
      <c r="C2032" t="s">
        <v>1283</v>
      </c>
      <c r="D2032">
        <v>22</v>
      </c>
      <c r="E2032" t="s">
        <v>1284</v>
      </c>
      <c r="F2032">
        <v>83</v>
      </c>
      <c r="G2032" t="s">
        <v>1285</v>
      </c>
      <c r="H2032" t="s">
        <v>191</v>
      </c>
      <c r="J2032" t="s">
        <v>191</v>
      </c>
      <c r="K2032" t="s">
        <v>1286</v>
      </c>
      <c r="L2032" t="s">
        <v>1287</v>
      </c>
      <c r="M2032" t="s">
        <v>1288</v>
      </c>
      <c r="N2032">
        <v>22</v>
      </c>
      <c r="O2032" t="s">
        <v>749</v>
      </c>
      <c r="P2032" t="s">
        <v>3323</v>
      </c>
    </row>
    <row r="2033" spans="1:16" x14ac:dyDescent="0.25">
      <c r="A2033" t="s">
        <v>1013</v>
      </c>
      <c r="B2033">
        <v>191</v>
      </c>
      <c r="C2033" t="s">
        <v>1283</v>
      </c>
      <c r="D2033">
        <v>22</v>
      </c>
      <c r="E2033" t="s">
        <v>1284</v>
      </c>
      <c r="F2033">
        <v>83</v>
      </c>
      <c r="G2033" t="s">
        <v>1285</v>
      </c>
      <c r="H2033" t="s">
        <v>191</v>
      </c>
      <c r="J2033" t="s">
        <v>191</v>
      </c>
      <c r="K2033" t="s">
        <v>1286</v>
      </c>
      <c r="L2033" t="s">
        <v>1287</v>
      </c>
      <c r="M2033" t="s">
        <v>1288</v>
      </c>
      <c r="N2033">
        <v>22</v>
      </c>
      <c r="O2033" t="s">
        <v>749</v>
      </c>
      <c r="P2033" t="s">
        <v>3324</v>
      </c>
    </row>
    <row r="2034" spans="1:16" x14ac:dyDescent="0.25">
      <c r="A2034" t="s">
        <v>1013</v>
      </c>
      <c r="B2034">
        <v>192</v>
      </c>
      <c r="C2034" t="s">
        <v>1283</v>
      </c>
      <c r="D2034">
        <v>22</v>
      </c>
      <c r="E2034" t="s">
        <v>1284</v>
      </c>
      <c r="F2034">
        <v>85</v>
      </c>
      <c r="G2034" t="s">
        <v>1285</v>
      </c>
      <c r="H2034" t="s">
        <v>191</v>
      </c>
      <c r="J2034" t="s">
        <v>191</v>
      </c>
      <c r="K2034" t="s">
        <v>1286</v>
      </c>
      <c r="L2034" t="s">
        <v>1287</v>
      </c>
      <c r="M2034" t="s">
        <v>1288</v>
      </c>
      <c r="N2034">
        <v>22</v>
      </c>
      <c r="O2034" t="s">
        <v>749</v>
      </c>
      <c r="P2034" t="s">
        <v>3325</v>
      </c>
    </row>
    <row r="2035" spans="1:16" x14ac:dyDescent="0.25">
      <c r="A2035" t="s">
        <v>1013</v>
      </c>
      <c r="B2035">
        <v>193</v>
      </c>
      <c r="C2035" t="s">
        <v>1283</v>
      </c>
      <c r="D2035">
        <v>22</v>
      </c>
      <c r="E2035" t="s">
        <v>1284</v>
      </c>
      <c r="F2035">
        <v>82</v>
      </c>
      <c r="G2035" t="s">
        <v>1285</v>
      </c>
      <c r="H2035" t="s">
        <v>191</v>
      </c>
      <c r="J2035" t="s">
        <v>191</v>
      </c>
      <c r="K2035" t="s">
        <v>1286</v>
      </c>
      <c r="L2035" t="s">
        <v>1287</v>
      </c>
      <c r="M2035" t="s">
        <v>1288</v>
      </c>
      <c r="N2035">
        <v>22</v>
      </c>
      <c r="O2035" t="s">
        <v>749</v>
      </c>
      <c r="P2035" t="s">
        <v>3326</v>
      </c>
    </row>
    <row r="2036" spans="1:16" x14ac:dyDescent="0.25">
      <c r="A2036" t="s">
        <v>1013</v>
      </c>
      <c r="B2036">
        <v>194</v>
      </c>
      <c r="C2036" t="s">
        <v>1283</v>
      </c>
      <c r="D2036">
        <v>22</v>
      </c>
      <c r="E2036" t="s">
        <v>1284</v>
      </c>
      <c r="F2036">
        <v>82</v>
      </c>
      <c r="G2036" t="s">
        <v>1285</v>
      </c>
      <c r="H2036" t="s">
        <v>191</v>
      </c>
      <c r="J2036" t="s">
        <v>191</v>
      </c>
      <c r="K2036" t="s">
        <v>1286</v>
      </c>
      <c r="L2036" t="s">
        <v>1287</v>
      </c>
      <c r="M2036" t="s">
        <v>1288</v>
      </c>
      <c r="N2036">
        <v>22</v>
      </c>
      <c r="O2036" t="s">
        <v>749</v>
      </c>
      <c r="P2036" t="s">
        <v>3327</v>
      </c>
    </row>
    <row r="2037" spans="1:16" x14ac:dyDescent="0.25">
      <c r="A2037" t="s">
        <v>1013</v>
      </c>
      <c r="B2037">
        <v>195</v>
      </c>
      <c r="C2037" t="s">
        <v>1283</v>
      </c>
      <c r="D2037">
        <v>22</v>
      </c>
      <c r="E2037" t="s">
        <v>1284</v>
      </c>
      <c r="F2037">
        <v>84</v>
      </c>
      <c r="G2037" t="s">
        <v>1285</v>
      </c>
      <c r="H2037" t="s">
        <v>191</v>
      </c>
      <c r="J2037" t="s">
        <v>191</v>
      </c>
      <c r="K2037" t="s">
        <v>1286</v>
      </c>
      <c r="L2037" t="s">
        <v>1287</v>
      </c>
      <c r="M2037" t="s">
        <v>1288</v>
      </c>
      <c r="N2037">
        <v>22</v>
      </c>
      <c r="O2037" t="s">
        <v>749</v>
      </c>
      <c r="P2037" t="s">
        <v>3328</v>
      </c>
    </row>
    <row r="2038" spans="1:16" x14ac:dyDescent="0.25">
      <c r="A2038" t="s">
        <v>1013</v>
      </c>
      <c r="B2038">
        <v>196</v>
      </c>
      <c r="C2038" t="s">
        <v>1283</v>
      </c>
      <c r="D2038">
        <v>22</v>
      </c>
      <c r="E2038" t="s">
        <v>1284</v>
      </c>
      <c r="F2038">
        <v>80</v>
      </c>
      <c r="G2038" t="s">
        <v>1285</v>
      </c>
      <c r="H2038" t="s">
        <v>191</v>
      </c>
      <c r="J2038" t="s">
        <v>191</v>
      </c>
      <c r="K2038" t="s">
        <v>1286</v>
      </c>
      <c r="L2038" t="s">
        <v>1287</v>
      </c>
      <c r="M2038" t="s">
        <v>1288</v>
      </c>
      <c r="N2038">
        <v>22</v>
      </c>
      <c r="O2038" t="s">
        <v>749</v>
      </c>
      <c r="P2038" t="s">
        <v>3329</v>
      </c>
    </row>
    <row r="2039" spans="1:16" x14ac:dyDescent="0.25">
      <c r="A2039" t="s">
        <v>1013</v>
      </c>
      <c r="B2039">
        <v>197</v>
      </c>
      <c r="C2039" t="s">
        <v>1283</v>
      </c>
      <c r="D2039">
        <v>22</v>
      </c>
      <c r="E2039" t="s">
        <v>1284</v>
      </c>
      <c r="F2039">
        <v>77</v>
      </c>
      <c r="G2039" t="s">
        <v>1285</v>
      </c>
      <c r="H2039" t="s">
        <v>191</v>
      </c>
      <c r="J2039" t="s">
        <v>191</v>
      </c>
      <c r="K2039" t="s">
        <v>1286</v>
      </c>
      <c r="L2039" t="s">
        <v>1287</v>
      </c>
      <c r="M2039" t="s">
        <v>1288</v>
      </c>
      <c r="N2039">
        <v>22</v>
      </c>
      <c r="O2039" t="s">
        <v>749</v>
      </c>
      <c r="P2039" t="s">
        <v>3330</v>
      </c>
    </row>
    <row r="2040" spans="1:16" x14ac:dyDescent="0.25">
      <c r="A2040" t="s">
        <v>1013</v>
      </c>
      <c r="B2040">
        <v>198</v>
      </c>
      <c r="C2040" t="s">
        <v>1283</v>
      </c>
      <c r="D2040">
        <v>22</v>
      </c>
      <c r="E2040" t="s">
        <v>1284</v>
      </c>
      <c r="F2040">
        <v>81</v>
      </c>
      <c r="G2040" t="s">
        <v>1285</v>
      </c>
      <c r="H2040" t="s">
        <v>191</v>
      </c>
      <c r="J2040" t="s">
        <v>191</v>
      </c>
      <c r="K2040" t="s">
        <v>1286</v>
      </c>
      <c r="L2040" t="s">
        <v>1287</v>
      </c>
      <c r="M2040" t="s">
        <v>1288</v>
      </c>
      <c r="N2040">
        <v>22</v>
      </c>
      <c r="O2040" t="s">
        <v>749</v>
      </c>
      <c r="P2040" t="s">
        <v>3331</v>
      </c>
    </row>
    <row r="2041" spans="1:16" x14ac:dyDescent="0.25">
      <c r="A2041" t="s">
        <v>1013</v>
      </c>
      <c r="B2041">
        <v>199</v>
      </c>
      <c r="C2041" t="s">
        <v>1283</v>
      </c>
      <c r="D2041">
        <v>22</v>
      </c>
      <c r="E2041" t="s">
        <v>1284</v>
      </c>
      <c r="F2041">
        <v>79</v>
      </c>
      <c r="G2041" t="s">
        <v>1285</v>
      </c>
      <c r="H2041" t="s">
        <v>191</v>
      </c>
      <c r="J2041" t="s">
        <v>191</v>
      </c>
      <c r="K2041" t="s">
        <v>1286</v>
      </c>
      <c r="L2041" t="s">
        <v>1287</v>
      </c>
      <c r="M2041" t="s">
        <v>1288</v>
      </c>
      <c r="N2041">
        <v>22</v>
      </c>
      <c r="O2041" t="s">
        <v>749</v>
      </c>
      <c r="P2041" t="s">
        <v>3332</v>
      </c>
    </row>
    <row r="2042" spans="1:16" x14ac:dyDescent="0.25">
      <c r="A2042" t="s">
        <v>1013</v>
      </c>
      <c r="B2042">
        <v>200</v>
      </c>
      <c r="C2042" t="s">
        <v>1283</v>
      </c>
      <c r="D2042">
        <v>22</v>
      </c>
      <c r="E2042" t="s">
        <v>1284</v>
      </c>
      <c r="F2042">
        <v>79</v>
      </c>
      <c r="G2042" t="s">
        <v>1285</v>
      </c>
      <c r="H2042" t="s">
        <v>191</v>
      </c>
      <c r="J2042" t="s">
        <v>191</v>
      </c>
      <c r="K2042" t="s">
        <v>1286</v>
      </c>
      <c r="L2042" t="s">
        <v>1287</v>
      </c>
      <c r="M2042" t="s">
        <v>1288</v>
      </c>
      <c r="N2042">
        <v>22</v>
      </c>
      <c r="O2042" t="s">
        <v>749</v>
      </c>
      <c r="P2042" t="s">
        <v>3333</v>
      </c>
    </row>
    <row r="2043" spans="1:16" x14ac:dyDescent="0.25">
      <c r="A2043" t="s">
        <v>1013</v>
      </c>
      <c r="B2043">
        <v>201</v>
      </c>
      <c r="C2043" t="s">
        <v>1283</v>
      </c>
      <c r="D2043">
        <v>22</v>
      </c>
      <c r="E2043" t="s">
        <v>1284</v>
      </c>
      <c r="F2043">
        <v>79</v>
      </c>
      <c r="G2043" t="s">
        <v>1285</v>
      </c>
      <c r="H2043" t="s">
        <v>191</v>
      </c>
      <c r="J2043" t="s">
        <v>191</v>
      </c>
      <c r="K2043" t="s">
        <v>1286</v>
      </c>
      <c r="L2043" t="s">
        <v>1287</v>
      </c>
      <c r="M2043" t="s">
        <v>1288</v>
      </c>
      <c r="N2043">
        <v>22</v>
      </c>
      <c r="O2043" t="s">
        <v>749</v>
      </c>
      <c r="P2043" t="s">
        <v>3334</v>
      </c>
    </row>
    <row r="2044" spans="1:16" x14ac:dyDescent="0.25">
      <c r="A2044" t="s">
        <v>1013</v>
      </c>
      <c r="B2044">
        <v>202</v>
      </c>
      <c r="C2044" t="s">
        <v>1283</v>
      </c>
      <c r="D2044">
        <v>23</v>
      </c>
      <c r="E2044" t="s">
        <v>1284</v>
      </c>
      <c r="F2044">
        <v>87</v>
      </c>
      <c r="G2044" t="s">
        <v>1285</v>
      </c>
      <c r="H2044" t="s">
        <v>191</v>
      </c>
      <c r="J2044" t="s">
        <v>191</v>
      </c>
      <c r="K2044" t="s">
        <v>1286</v>
      </c>
      <c r="L2044" t="s">
        <v>1287</v>
      </c>
      <c r="M2044" t="s">
        <v>1288</v>
      </c>
      <c r="N2044">
        <v>23</v>
      </c>
      <c r="O2044" t="s">
        <v>749</v>
      </c>
      <c r="P2044" t="s">
        <v>3335</v>
      </c>
    </row>
    <row r="2045" spans="1:16" x14ac:dyDescent="0.25">
      <c r="A2045" t="s">
        <v>1013</v>
      </c>
      <c r="B2045">
        <v>203</v>
      </c>
      <c r="C2045" t="s">
        <v>1283</v>
      </c>
      <c r="D2045">
        <v>23</v>
      </c>
      <c r="E2045" t="s">
        <v>1284</v>
      </c>
      <c r="F2045">
        <v>90</v>
      </c>
      <c r="G2045" t="s">
        <v>1285</v>
      </c>
      <c r="H2045" t="s">
        <v>191</v>
      </c>
      <c r="J2045" t="s">
        <v>191</v>
      </c>
      <c r="K2045" t="s">
        <v>1286</v>
      </c>
      <c r="L2045" t="s">
        <v>1287</v>
      </c>
      <c r="M2045" t="s">
        <v>1288</v>
      </c>
      <c r="N2045">
        <v>23</v>
      </c>
      <c r="O2045" t="s">
        <v>749</v>
      </c>
      <c r="P2045" t="s">
        <v>3336</v>
      </c>
    </row>
    <row r="2046" spans="1:16" x14ac:dyDescent="0.25">
      <c r="A2046" t="s">
        <v>1013</v>
      </c>
      <c r="B2046">
        <v>204</v>
      </c>
      <c r="C2046" t="s">
        <v>1283</v>
      </c>
      <c r="D2046">
        <v>23</v>
      </c>
      <c r="E2046" t="s">
        <v>1284</v>
      </c>
      <c r="F2046">
        <v>72</v>
      </c>
      <c r="G2046" t="s">
        <v>1285</v>
      </c>
      <c r="H2046" t="s">
        <v>191</v>
      </c>
      <c r="J2046" t="s">
        <v>191</v>
      </c>
      <c r="K2046" t="s">
        <v>1286</v>
      </c>
      <c r="L2046" t="s">
        <v>1287</v>
      </c>
      <c r="M2046" t="s">
        <v>1288</v>
      </c>
      <c r="N2046">
        <v>23</v>
      </c>
      <c r="O2046" t="s">
        <v>749</v>
      </c>
      <c r="P2046" t="s">
        <v>3337</v>
      </c>
    </row>
    <row r="2047" spans="1:16" x14ac:dyDescent="0.25">
      <c r="A2047" t="s">
        <v>1013</v>
      </c>
      <c r="B2047">
        <v>205</v>
      </c>
      <c r="C2047" t="s">
        <v>1283</v>
      </c>
      <c r="D2047">
        <v>23</v>
      </c>
      <c r="E2047" t="s">
        <v>1284</v>
      </c>
      <c r="F2047">
        <v>84</v>
      </c>
      <c r="G2047" t="s">
        <v>1285</v>
      </c>
      <c r="H2047" t="s">
        <v>191</v>
      </c>
      <c r="J2047" t="s">
        <v>191</v>
      </c>
      <c r="K2047" t="s">
        <v>1286</v>
      </c>
      <c r="L2047" t="s">
        <v>1287</v>
      </c>
      <c r="M2047" t="s">
        <v>1288</v>
      </c>
      <c r="N2047">
        <v>23</v>
      </c>
      <c r="O2047" t="s">
        <v>749</v>
      </c>
      <c r="P2047" t="s">
        <v>3338</v>
      </c>
    </row>
    <row r="2048" spans="1:16" x14ac:dyDescent="0.25">
      <c r="A2048" t="s">
        <v>1013</v>
      </c>
      <c r="B2048">
        <v>206</v>
      </c>
      <c r="C2048" t="s">
        <v>1283</v>
      </c>
      <c r="D2048">
        <v>23</v>
      </c>
      <c r="E2048" t="s">
        <v>1284</v>
      </c>
      <c r="F2048">
        <v>88</v>
      </c>
      <c r="G2048" t="s">
        <v>1285</v>
      </c>
      <c r="H2048" t="s">
        <v>191</v>
      </c>
      <c r="J2048" t="s">
        <v>191</v>
      </c>
      <c r="K2048" t="s">
        <v>1286</v>
      </c>
      <c r="L2048" t="s">
        <v>1287</v>
      </c>
      <c r="M2048" t="s">
        <v>1288</v>
      </c>
      <c r="N2048">
        <v>23</v>
      </c>
      <c r="O2048" t="s">
        <v>749</v>
      </c>
      <c r="P2048" t="s">
        <v>3339</v>
      </c>
    </row>
    <row r="2049" spans="1:16" x14ac:dyDescent="0.25">
      <c r="A2049" t="s">
        <v>1013</v>
      </c>
      <c r="B2049">
        <v>207</v>
      </c>
      <c r="C2049" t="s">
        <v>1283</v>
      </c>
      <c r="D2049">
        <v>23</v>
      </c>
      <c r="E2049" t="s">
        <v>1284</v>
      </c>
      <c r="F2049">
        <v>87</v>
      </c>
      <c r="G2049" t="s">
        <v>1285</v>
      </c>
      <c r="H2049" t="s">
        <v>191</v>
      </c>
      <c r="J2049" t="s">
        <v>191</v>
      </c>
      <c r="K2049" t="s">
        <v>1286</v>
      </c>
      <c r="L2049" t="s">
        <v>1287</v>
      </c>
      <c r="M2049" t="s">
        <v>1288</v>
      </c>
      <c r="N2049">
        <v>23</v>
      </c>
      <c r="O2049" t="s">
        <v>749</v>
      </c>
      <c r="P2049" t="s">
        <v>3340</v>
      </c>
    </row>
    <row r="2050" spans="1:16" x14ac:dyDescent="0.25">
      <c r="A2050" t="s">
        <v>1013</v>
      </c>
      <c r="B2050">
        <v>208</v>
      </c>
      <c r="C2050" t="s">
        <v>1283</v>
      </c>
      <c r="D2050">
        <v>23</v>
      </c>
      <c r="E2050" t="s">
        <v>1284</v>
      </c>
      <c r="F2050">
        <v>70</v>
      </c>
      <c r="G2050" t="s">
        <v>1285</v>
      </c>
      <c r="H2050" t="s">
        <v>191</v>
      </c>
      <c r="J2050" t="s">
        <v>191</v>
      </c>
      <c r="K2050" t="s">
        <v>1286</v>
      </c>
      <c r="L2050" t="s">
        <v>1287</v>
      </c>
      <c r="M2050" t="s">
        <v>1288</v>
      </c>
      <c r="N2050">
        <v>23</v>
      </c>
      <c r="O2050" t="s">
        <v>749</v>
      </c>
      <c r="P2050" t="s">
        <v>3341</v>
      </c>
    </row>
    <row r="2051" spans="1:16" x14ac:dyDescent="0.25">
      <c r="A2051" t="s">
        <v>1013</v>
      </c>
      <c r="B2051">
        <v>209</v>
      </c>
      <c r="C2051" t="s">
        <v>1283</v>
      </c>
      <c r="D2051">
        <v>23</v>
      </c>
      <c r="E2051" t="s">
        <v>1284</v>
      </c>
      <c r="F2051">
        <v>88</v>
      </c>
      <c r="G2051" t="s">
        <v>1285</v>
      </c>
      <c r="H2051" t="s">
        <v>191</v>
      </c>
      <c r="J2051" t="s">
        <v>191</v>
      </c>
      <c r="K2051" t="s">
        <v>1286</v>
      </c>
      <c r="L2051" t="s">
        <v>1287</v>
      </c>
      <c r="M2051" t="s">
        <v>1288</v>
      </c>
      <c r="N2051">
        <v>23</v>
      </c>
      <c r="O2051" t="s">
        <v>749</v>
      </c>
      <c r="P2051" t="s">
        <v>3342</v>
      </c>
    </row>
    <row r="2052" spans="1:16" x14ac:dyDescent="0.25">
      <c r="A2052" t="s">
        <v>1013</v>
      </c>
      <c r="B2052">
        <v>210</v>
      </c>
      <c r="C2052" t="s">
        <v>1283</v>
      </c>
      <c r="D2052">
        <v>23</v>
      </c>
      <c r="E2052" t="s">
        <v>1284</v>
      </c>
      <c r="F2052">
        <v>82</v>
      </c>
      <c r="G2052" t="s">
        <v>1285</v>
      </c>
      <c r="H2052" t="s">
        <v>191</v>
      </c>
      <c r="J2052" t="s">
        <v>191</v>
      </c>
      <c r="K2052" t="s">
        <v>1286</v>
      </c>
      <c r="L2052" t="s">
        <v>1287</v>
      </c>
      <c r="M2052" t="s">
        <v>1288</v>
      </c>
      <c r="N2052">
        <v>23</v>
      </c>
      <c r="O2052" t="s">
        <v>749</v>
      </c>
      <c r="P2052" t="s">
        <v>3343</v>
      </c>
    </row>
    <row r="2053" spans="1:16" x14ac:dyDescent="0.25">
      <c r="A2053" t="s">
        <v>1013</v>
      </c>
      <c r="B2053">
        <v>211</v>
      </c>
      <c r="C2053" t="s">
        <v>1283</v>
      </c>
      <c r="D2053">
        <v>23</v>
      </c>
      <c r="E2053" t="s">
        <v>1284</v>
      </c>
      <c r="F2053">
        <v>85</v>
      </c>
      <c r="G2053" t="s">
        <v>1285</v>
      </c>
      <c r="H2053" t="s">
        <v>191</v>
      </c>
      <c r="J2053" t="s">
        <v>191</v>
      </c>
      <c r="K2053" t="s">
        <v>1286</v>
      </c>
      <c r="L2053" t="s">
        <v>1287</v>
      </c>
      <c r="M2053" t="s">
        <v>1288</v>
      </c>
      <c r="N2053">
        <v>23</v>
      </c>
      <c r="O2053" t="s">
        <v>749</v>
      </c>
      <c r="P2053" t="s">
        <v>3344</v>
      </c>
    </row>
    <row r="2054" spans="1:16" x14ac:dyDescent="0.25">
      <c r="A2054" t="s">
        <v>1013</v>
      </c>
      <c r="B2054">
        <v>212</v>
      </c>
      <c r="C2054" t="s">
        <v>1283</v>
      </c>
      <c r="D2054">
        <v>23</v>
      </c>
      <c r="E2054" t="s">
        <v>1284</v>
      </c>
      <c r="F2054">
        <v>81</v>
      </c>
      <c r="G2054" t="s">
        <v>1285</v>
      </c>
      <c r="H2054" t="s">
        <v>191</v>
      </c>
      <c r="J2054" t="s">
        <v>191</v>
      </c>
      <c r="K2054" t="s">
        <v>1286</v>
      </c>
      <c r="L2054" t="s">
        <v>1287</v>
      </c>
      <c r="M2054" t="s">
        <v>1288</v>
      </c>
      <c r="N2054">
        <v>23</v>
      </c>
      <c r="O2054" t="s">
        <v>749</v>
      </c>
      <c r="P2054" t="s">
        <v>3345</v>
      </c>
    </row>
    <row r="2055" spans="1:16" x14ac:dyDescent="0.25">
      <c r="A2055" t="s">
        <v>1013</v>
      </c>
      <c r="B2055">
        <v>213</v>
      </c>
      <c r="C2055" t="s">
        <v>1283</v>
      </c>
      <c r="D2055">
        <v>23</v>
      </c>
      <c r="E2055" t="s">
        <v>1284</v>
      </c>
      <c r="F2055">
        <v>71</v>
      </c>
      <c r="G2055" t="s">
        <v>1285</v>
      </c>
      <c r="H2055" t="s">
        <v>191</v>
      </c>
      <c r="J2055" t="s">
        <v>191</v>
      </c>
      <c r="K2055" t="s">
        <v>1286</v>
      </c>
      <c r="L2055" t="s">
        <v>1287</v>
      </c>
      <c r="M2055" t="s">
        <v>1288</v>
      </c>
      <c r="N2055">
        <v>23</v>
      </c>
      <c r="O2055" t="s">
        <v>749</v>
      </c>
      <c r="P2055" t="s">
        <v>3346</v>
      </c>
    </row>
    <row r="2056" spans="1:16" x14ac:dyDescent="0.25">
      <c r="A2056" t="s">
        <v>1013</v>
      </c>
      <c r="B2056">
        <v>214</v>
      </c>
      <c r="C2056" t="s">
        <v>1283</v>
      </c>
      <c r="D2056">
        <v>23</v>
      </c>
      <c r="E2056" t="s">
        <v>1284</v>
      </c>
      <c r="F2056">
        <v>75</v>
      </c>
      <c r="G2056" t="s">
        <v>1285</v>
      </c>
      <c r="H2056" t="s">
        <v>191</v>
      </c>
      <c r="J2056" t="s">
        <v>191</v>
      </c>
      <c r="K2056" t="s">
        <v>1286</v>
      </c>
      <c r="L2056" t="s">
        <v>1287</v>
      </c>
      <c r="M2056" t="s">
        <v>1288</v>
      </c>
      <c r="N2056">
        <v>23</v>
      </c>
      <c r="O2056" t="s">
        <v>749</v>
      </c>
      <c r="P2056" t="s">
        <v>3347</v>
      </c>
    </row>
    <row r="2057" spans="1:16" x14ac:dyDescent="0.25">
      <c r="A2057" t="s">
        <v>1013</v>
      </c>
      <c r="B2057">
        <v>215</v>
      </c>
      <c r="C2057" t="s">
        <v>1283</v>
      </c>
      <c r="D2057">
        <v>23</v>
      </c>
      <c r="E2057" t="s">
        <v>1284</v>
      </c>
      <c r="F2057">
        <v>78</v>
      </c>
      <c r="G2057" t="s">
        <v>1285</v>
      </c>
      <c r="H2057" t="s">
        <v>191</v>
      </c>
      <c r="J2057" t="s">
        <v>191</v>
      </c>
      <c r="K2057" t="s">
        <v>1286</v>
      </c>
      <c r="L2057" t="s">
        <v>1287</v>
      </c>
      <c r="M2057" t="s">
        <v>1288</v>
      </c>
      <c r="N2057">
        <v>23</v>
      </c>
      <c r="O2057" t="s">
        <v>749</v>
      </c>
      <c r="P2057" t="s">
        <v>3348</v>
      </c>
    </row>
    <row r="2058" spans="1:16" x14ac:dyDescent="0.25">
      <c r="A2058" t="s">
        <v>1013</v>
      </c>
      <c r="B2058">
        <v>216</v>
      </c>
      <c r="C2058" t="s">
        <v>1283</v>
      </c>
      <c r="D2058">
        <v>23</v>
      </c>
      <c r="E2058" t="s">
        <v>1284</v>
      </c>
      <c r="F2058">
        <v>71</v>
      </c>
      <c r="G2058" t="s">
        <v>1285</v>
      </c>
      <c r="H2058" t="s">
        <v>191</v>
      </c>
      <c r="J2058" t="s">
        <v>191</v>
      </c>
      <c r="K2058" t="s">
        <v>1286</v>
      </c>
      <c r="L2058" t="s">
        <v>1287</v>
      </c>
      <c r="M2058" t="s">
        <v>1288</v>
      </c>
      <c r="N2058">
        <v>23</v>
      </c>
      <c r="O2058" t="s">
        <v>749</v>
      </c>
      <c r="P2058" t="s">
        <v>3349</v>
      </c>
    </row>
    <row r="2059" spans="1:16" x14ac:dyDescent="0.25">
      <c r="A2059" t="s">
        <v>1013</v>
      </c>
      <c r="B2059">
        <v>217</v>
      </c>
      <c r="C2059" t="s">
        <v>1283</v>
      </c>
      <c r="D2059">
        <v>23</v>
      </c>
      <c r="E2059" t="s">
        <v>1284</v>
      </c>
      <c r="F2059">
        <v>71</v>
      </c>
      <c r="G2059" t="s">
        <v>1285</v>
      </c>
      <c r="H2059" t="s">
        <v>191</v>
      </c>
      <c r="J2059" t="s">
        <v>191</v>
      </c>
      <c r="K2059" t="s">
        <v>1286</v>
      </c>
      <c r="L2059" t="s">
        <v>1287</v>
      </c>
      <c r="M2059" t="s">
        <v>1288</v>
      </c>
      <c r="N2059">
        <v>23</v>
      </c>
      <c r="O2059" t="s">
        <v>749</v>
      </c>
      <c r="P2059" t="s">
        <v>3350</v>
      </c>
    </row>
    <row r="2060" spans="1:16" x14ac:dyDescent="0.25">
      <c r="A2060" t="s">
        <v>1013</v>
      </c>
      <c r="B2060">
        <v>218</v>
      </c>
      <c r="C2060" t="s">
        <v>1283</v>
      </c>
      <c r="D2060">
        <v>23</v>
      </c>
      <c r="E2060" t="s">
        <v>1284</v>
      </c>
      <c r="F2060">
        <v>83</v>
      </c>
      <c r="G2060" t="s">
        <v>1285</v>
      </c>
      <c r="H2060" t="s">
        <v>191</v>
      </c>
      <c r="J2060" t="s">
        <v>191</v>
      </c>
      <c r="K2060" t="s">
        <v>1286</v>
      </c>
      <c r="L2060" t="s">
        <v>1287</v>
      </c>
      <c r="M2060" t="s">
        <v>1288</v>
      </c>
      <c r="N2060">
        <v>23</v>
      </c>
      <c r="O2060" t="s">
        <v>749</v>
      </c>
      <c r="P2060" t="s">
        <v>3351</v>
      </c>
    </row>
    <row r="2061" spans="1:16" x14ac:dyDescent="0.25">
      <c r="A2061" t="s">
        <v>1013</v>
      </c>
      <c r="B2061">
        <v>219</v>
      </c>
      <c r="C2061" t="s">
        <v>1283</v>
      </c>
      <c r="D2061">
        <v>23</v>
      </c>
      <c r="E2061" t="s">
        <v>1284</v>
      </c>
      <c r="F2061">
        <v>75</v>
      </c>
      <c r="G2061" t="s">
        <v>1285</v>
      </c>
      <c r="H2061" t="s">
        <v>191</v>
      </c>
      <c r="J2061" t="s">
        <v>191</v>
      </c>
      <c r="K2061" t="s">
        <v>1286</v>
      </c>
      <c r="L2061" t="s">
        <v>1287</v>
      </c>
      <c r="M2061" t="s">
        <v>1288</v>
      </c>
      <c r="N2061">
        <v>23</v>
      </c>
      <c r="O2061" t="s">
        <v>749</v>
      </c>
      <c r="P2061" t="s">
        <v>3352</v>
      </c>
    </row>
    <row r="2062" spans="1:16" x14ac:dyDescent="0.25">
      <c r="A2062" t="s">
        <v>1013</v>
      </c>
      <c r="B2062">
        <v>220</v>
      </c>
      <c r="C2062" t="s">
        <v>1283</v>
      </c>
      <c r="D2062">
        <v>23</v>
      </c>
      <c r="E2062" t="s">
        <v>1284</v>
      </c>
      <c r="F2062">
        <v>78</v>
      </c>
      <c r="G2062" t="s">
        <v>1285</v>
      </c>
      <c r="H2062" t="s">
        <v>191</v>
      </c>
      <c r="J2062" t="s">
        <v>191</v>
      </c>
      <c r="K2062" t="s">
        <v>1286</v>
      </c>
      <c r="L2062" t="s">
        <v>1287</v>
      </c>
      <c r="M2062" t="s">
        <v>1288</v>
      </c>
      <c r="N2062">
        <v>23</v>
      </c>
      <c r="O2062" t="s">
        <v>749</v>
      </c>
      <c r="P2062" t="s">
        <v>3353</v>
      </c>
    </row>
    <row r="2063" spans="1:16" x14ac:dyDescent="0.25">
      <c r="A2063" t="s">
        <v>1013</v>
      </c>
      <c r="B2063">
        <v>221</v>
      </c>
      <c r="C2063" t="s">
        <v>1283</v>
      </c>
      <c r="D2063">
        <v>23</v>
      </c>
      <c r="E2063" t="s">
        <v>1284</v>
      </c>
      <c r="F2063">
        <v>78</v>
      </c>
      <c r="G2063" t="s">
        <v>1285</v>
      </c>
      <c r="H2063" t="s">
        <v>191</v>
      </c>
      <c r="J2063" t="s">
        <v>191</v>
      </c>
      <c r="K2063" t="s">
        <v>1286</v>
      </c>
      <c r="L2063" t="s">
        <v>1287</v>
      </c>
      <c r="M2063" t="s">
        <v>1288</v>
      </c>
      <c r="N2063">
        <v>23</v>
      </c>
      <c r="O2063" t="s">
        <v>749</v>
      </c>
      <c r="P2063" t="s">
        <v>3354</v>
      </c>
    </row>
    <row r="2064" spans="1:16" x14ac:dyDescent="0.25">
      <c r="A2064" t="s">
        <v>1013</v>
      </c>
      <c r="B2064">
        <v>222</v>
      </c>
      <c r="C2064" t="s">
        <v>1283</v>
      </c>
      <c r="D2064">
        <v>23</v>
      </c>
      <c r="E2064" t="s">
        <v>1284</v>
      </c>
      <c r="F2064">
        <v>78</v>
      </c>
      <c r="G2064" t="s">
        <v>1285</v>
      </c>
      <c r="H2064" t="s">
        <v>191</v>
      </c>
      <c r="J2064" t="s">
        <v>191</v>
      </c>
      <c r="K2064" t="s">
        <v>1286</v>
      </c>
      <c r="L2064" t="s">
        <v>1287</v>
      </c>
      <c r="M2064" t="s">
        <v>1288</v>
      </c>
      <c r="N2064">
        <v>23</v>
      </c>
      <c r="O2064" t="s">
        <v>749</v>
      </c>
      <c r="P2064" t="s">
        <v>3355</v>
      </c>
    </row>
    <row r="2065" spans="1:16" x14ac:dyDescent="0.25">
      <c r="A2065" t="s">
        <v>1013</v>
      </c>
      <c r="B2065">
        <v>223</v>
      </c>
      <c r="C2065" t="s">
        <v>1283</v>
      </c>
      <c r="D2065">
        <v>23</v>
      </c>
      <c r="E2065" t="s">
        <v>1284</v>
      </c>
      <c r="F2065">
        <v>70</v>
      </c>
      <c r="G2065" t="s">
        <v>1285</v>
      </c>
      <c r="H2065" t="s">
        <v>191</v>
      </c>
      <c r="J2065" t="s">
        <v>191</v>
      </c>
      <c r="K2065" t="s">
        <v>1286</v>
      </c>
      <c r="L2065" t="s">
        <v>1287</v>
      </c>
      <c r="M2065" t="s">
        <v>1288</v>
      </c>
      <c r="N2065">
        <v>23</v>
      </c>
      <c r="O2065" t="s">
        <v>749</v>
      </c>
      <c r="P2065" t="s">
        <v>3356</v>
      </c>
    </row>
    <row r="2066" spans="1:16" x14ac:dyDescent="0.25">
      <c r="A2066" t="s">
        <v>1013</v>
      </c>
      <c r="B2066">
        <v>224</v>
      </c>
      <c r="C2066" t="s">
        <v>1283</v>
      </c>
      <c r="D2066">
        <v>23</v>
      </c>
      <c r="E2066" t="s">
        <v>1284</v>
      </c>
      <c r="F2066">
        <v>78</v>
      </c>
      <c r="G2066" t="s">
        <v>1285</v>
      </c>
      <c r="H2066" t="s">
        <v>191</v>
      </c>
      <c r="J2066" t="s">
        <v>191</v>
      </c>
      <c r="K2066" t="s">
        <v>1286</v>
      </c>
      <c r="L2066" t="s">
        <v>1287</v>
      </c>
      <c r="M2066" t="s">
        <v>1288</v>
      </c>
      <c r="N2066">
        <v>23</v>
      </c>
      <c r="O2066" t="s">
        <v>749</v>
      </c>
      <c r="P2066" t="s">
        <v>3357</v>
      </c>
    </row>
    <row r="2067" spans="1:16" x14ac:dyDescent="0.25">
      <c r="A2067" t="s">
        <v>1013</v>
      </c>
      <c r="B2067">
        <v>225</v>
      </c>
      <c r="C2067" t="s">
        <v>1283</v>
      </c>
      <c r="D2067">
        <v>23</v>
      </c>
      <c r="E2067" t="s">
        <v>1284</v>
      </c>
      <c r="F2067">
        <v>80</v>
      </c>
      <c r="G2067" t="s">
        <v>1285</v>
      </c>
      <c r="H2067" t="s">
        <v>191</v>
      </c>
      <c r="J2067" t="s">
        <v>191</v>
      </c>
      <c r="K2067" t="s">
        <v>1286</v>
      </c>
      <c r="L2067" t="s">
        <v>1287</v>
      </c>
      <c r="M2067" t="s">
        <v>1288</v>
      </c>
      <c r="N2067">
        <v>23</v>
      </c>
      <c r="O2067" t="s">
        <v>749</v>
      </c>
      <c r="P2067" t="s">
        <v>3358</v>
      </c>
    </row>
    <row r="2068" spans="1:16" x14ac:dyDescent="0.25">
      <c r="A2068" t="s">
        <v>1013</v>
      </c>
      <c r="B2068">
        <v>226</v>
      </c>
      <c r="C2068" t="s">
        <v>1283</v>
      </c>
      <c r="D2068">
        <v>23</v>
      </c>
      <c r="E2068" t="s">
        <v>1284</v>
      </c>
      <c r="F2068">
        <v>80</v>
      </c>
      <c r="G2068" t="s">
        <v>1285</v>
      </c>
      <c r="H2068" t="s">
        <v>191</v>
      </c>
      <c r="J2068" t="s">
        <v>191</v>
      </c>
      <c r="K2068" t="s">
        <v>1286</v>
      </c>
      <c r="L2068" t="s">
        <v>1287</v>
      </c>
      <c r="M2068" t="s">
        <v>1288</v>
      </c>
      <c r="N2068">
        <v>23</v>
      </c>
      <c r="O2068" t="s">
        <v>749</v>
      </c>
      <c r="P2068" t="s">
        <v>3359</v>
      </c>
    </row>
    <row r="2069" spans="1:16" x14ac:dyDescent="0.25">
      <c r="A2069" t="s">
        <v>1013</v>
      </c>
      <c r="B2069">
        <v>227</v>
      </c>
      <c r="C2069" t="s">
        <v>1283</v>
      </c>
      <c r="D2069">
        <v>23</v>
      </c>
      <c r="E2069" t="s">
        <v>1284</v>
      </c>
      <c r="F2069">
        <v>75</v>
      </c>
      <c r="G2069" t="s">
        <v>1285</v>
      </c>
      <c r="H2069" t="s">
        <v>191</v>
      </c>
      <c r="J2069" t="s">
        <v>191</v>
      </c>
      <c r="K2069" t="s">
        <v>1286</v>
      </c>
      <c r="L2069" t="s">
        <v>1287</v>
      </c>
      <c r="M2069" t="s">
        <v>1288</v>
      </c>
      <c r="N2069">
        <v>23</v>
      </c>
      <c r="O2069" t="s">
        <v>749</v>
      </c>
      <c r="P2069" t="s">
        <v>3360</v>
      </c>
    </row>
    <row r="2070" spans="1:16" x14ac:dyDescent="0.25">
      <c r="A2070" t="s">
        <v>1013</v>
      </c>
      <c r="B2070">
        <v>228</v>
      </c>
      <c r="C2070" t="s">
        <v>1283</v>
      </c>
      <c r="D2070">
        <v>23</v>
      </c>
      <c r="E2070" t="s">
        <v>1284</v>
      </c>
      <c r="F2070">
        <v>70</v>
      </c>
      <c r="G2070" t="s">
        <v>1285</v>
      </c>
      <c r="H2070" t="s">
        <v>191</v>
      </c>
      <c r="J2070" t="s">
        <v>191</v>
      </c>
      <c r="K2070" t="s">
        <v>1286</v>
      </c>
      <c r="L2070" t="s">
        <v>1287</v>
      </c>
      <c r="M2070" t="s">
        <v>1288</v>
      </c>
      <c r="N2070">
        <v>23</v>
      </c>
      <c r="O2070" t="s">
        <v>749</v>
      </c>
      <c r="P2070" t="s">
        <v>3361</v>
      </c>
    </row>
    <row r="2071" spans="1:16" x14ac:dyDescent="0.25">
      <c r="A2071" t="s">
        <v>1013</v>
      </c>
      <c r="B2071">
        <v>229</v>
      </c>
      <c r="C2071" t="s">
        <v>1283</v>
      </c>
      <c r="D2071">
        <v>23</v>
      </c>
      <c r="E2071" t="s">
        <v>1284</v>
      </c>
      <c r="F2071">
        <v>78</v>
      </c>
      <c r="G2071" t="s">
        <v>1285</v>
      </c>
      <c r="H2071" t="s">
        <v>191</v>
      </c>
      <c r="J2071" t="s">
        <v>191</v>
      </c>
      <c r="K2071" t="s">
        <v>1286</v>
      </c>
      <c r="L2071" t="s">
        <v>1287</v>
      </c>
      <c r="M2071" t="s">
        <v>1288</v>
      </c>
      <c r="N2071">
        <v>23</v>
      </c>
      <c r="O2071" t="s">
        <v>749</v>
      </c>
      <c r="P2071" t="s">
        <v>3362</v>
      </c>
    </row>
    <row r="2072" spans="1:16" x14ac:dyDescent="0.25">
      <c r="A2072" t="s">
        <v>1013</v>
      </c>
      <c r="B2072">
        <v>230</v>
      </c>
      <c r="C2072" t="s">
        <v>1283</v>
      </c>
      <c r="D2072">
        <v>23</v>
      </c>
      <c r="E2072" t="s">
        <v>1284</v>
      </c>
      <c r="F2072">
        <v>82</v>
      </c>
      <c r="G2072" t="s">
        <v>1285</v>
      </c>
      <c r="H2072" t="s">
        <v>191</v>
      </c>
      <c r="J2072" t="s">
        <v>191</v>
      </c>
      <c r="K2072" t="s">
        <v>1286</v>
      </c>
      <c r="L2072" t="s">
        <v>1287</v>
      </c>
      <c r="M2072" t="s">
        <v>1288</v>
      </c>
      <c r="N2072">
        <v>23</v>
      </c>
      <c r="O2072" t="s">
        <v>749</v>
      </c>
      <c r="P2072" t="s">
        <v>3363</v>
      </c>
    </row>
    <row r="2073" spans="1:16" x14ac:dyDescent="0.25">
      <c r="A2073" t="s">
        <v>1013</v>
      </c>
      <c r="B2073">
        <v>231</v>
      </c>
      <c r="C2073" t="s">
        <v>1283</v>
      </c>
      <c r="D2073">
        <v>23</v>
      </c>
      <c r="E2073" t="s">
        <v>1284</v>
      </c>
      <c r="F2073">
        <v>79</v>
      </c>
      <c r="G2073" t="s">
        <v>1285</v>
      </c>
      <c r="H2073" t="s">
        <v>191</v>
      </c>
      <c r="J2073" t="s">
        <v>191</v>
      </c>
      <c r="K2073" t="s">
        <v>1286</v>
      </c>
      <c r="L2073" t="s">
        <v>1287</v>
      </c>
      <c r="M2073" t="s">
        <v>1288</v>
      </c>
      <c r="N2073">
        <v>23</v>
      </c>
      <c r="O2073" t="s">
        <v>749</v>
      </c>
      <c r="P2073" t="s">
        <v>3364</v>
      </c>
    </row>
    <row r="2074" spans="1:16" x14ac:dyDescent="0.25">
      <c r="A2074" t="s">
        <v>1013</v>
      </c>
      <c r="B2074">
        <v>232</v>
      </c>
      <c r="C2074" t="s">
        <v>1283</v>
      </c>
      <c r="D2074">
        <v>23</v>
      </c>
      <c r="E2074" t="s">
        <v>1284</v>
      </c>
      <c r="F2074">
        <v>80</v>
      </c>
      <c r="G2074" t="s">
        <v>1285</v>
      </c>
      <c r="H2074" t="s">
        <v>191</v>
      </c>
      <c r="J2074" t="s">
        <v>191</v>
      </c>
      <c r="K2074" t="s">
        <v>1286</v>
      </c>
      <c r="L2074" t="s">
        <v>1287</v>
      </c>
      <c r="M2074" t="s">
        <v>1288</v>
      </c>
      <c r="N2074">
        <v>23</v>
      </c>
      <c r="O2074" t="s">
        <v>749</v>
      </c>
      <c r="P2074" t="s">
        <v>3365</v>
      </c>
    </row>
    <row r="2075" spans="1:16" x14ac:dyDescent="0.25">
      <c r="A2075" t="s">
        <v>1013</v>
      </c>
      <c r="B2075">
        <v>233</v>
      </c>
      <c r="C2075" t="s">
        <v>1283</v>
      </c>
      <c r="D2075">
        <v>23</v>
      </c>
      <c r="E2075" t="s">
        <v>1284</v>
      </c>
      <c r="F2075">
        <v>72</v>
      </c>
      <c r="G2075" t="s">
        <v>1285</v>
      </c>
      <c r="H2075" t="s">
        <v>191</v>
      </c>
      <c r="J2075" t="s">
        <v>191</v>
      </c>
      <c r="K2075" t="s">
        <v>1286</v>
      </c>
      <c r="L2075" t="s">
        <v>1287</v>
      </c>
      <c r="M2075" t="s">
        <v>1288</v>
      </c>
      <c r="N2075">
        <v>23</v>
      </c>
      <c r="O2075" t="s">
        <v>749</v>
      </c>
      <c r="P2075" t="s">
        <v>3366</v>
      </c>
    </row>
    <row r="2076" spans="1:16" x14ac:dyDescent="0.25">
      <c r="A2076" t="s">
        <v>1013</v>
      </c>
      <c r="B2076">
        <v>234</v>
      </c>
      <c r="C2076" t="s">
        <v>1283</v>
      </c>
      <c r="D2076">
        <v>23</v>
      </c>
      <c r="E2076" t="s">
        <v>1284</v>
      </c>
      <c r="F2076">
        <v>76</v>
      </c>
      <c r="G2076" t="s">
        <v>1285</v>
      </c>
      <c r="H2076" t="s">
        <v>191</v>
      </c>
      <c r="J2076" t="s">
        <v>191</v>
      </c>
      <c r="K2076" t="s">
        <v>1286</v>
      </c>
      <c r="L2076" t="s">
        <v>1287</v>
      </c>
      <c r="M2076" t="s">
        <v>1288</v>
      </c>
      <c r="N2076">
        <v>23</v>
      </c>
      <c r="O2076" t="s">
        <v>749</v>
      </c>
      <c r="P2076" t="s">
        <v>3367</v>
      </c>
    </row>
    <row r="2077" spans="1:16" x14ac:dyDescent="0.25">
      <c r="A2077" t="s">
        <v>1013</v>
      </c>
      <c r="B2077">
        <v>235</v>
      </c>
      <c r="C2077" t="s">
        <v>1283</v>
      </c>
      <c r="D2077">
        <v>23</v>
      </c>
      <c r="E2077" t="s">
        <v>1284</v>
      </c>
      <c r="F2077">
        <v>83</v>
      </c>
      <c r="G2077" t="s">
        <v>1285</v>
      </c>
      <c r="H2077" t="s">
        <v>191</v>
      </c>
      <c r="J2077" t="s">
        <v>191</v>
      </c>
      <c r="K2077" t="s">
        <v>1286</v>
      </c>
      <c r="L2077" t="s">
        <v>1287</v>
      </c>
      <c r="M2077" t="s">
        <v>1288</v>
      </c>
      <c r="N2077">
        <v>23</v>
      </c>
      <c r="O2077" t="s">
        <v>749</v>
      </c>
      <c r="P2077" t="s">
        <v>3368</v>
      </c>
    </row>
    <row r="2078" spans="1:16" x14ac:dyDescent="0.25">
      <c r="A2078" t="s">
        <v>1013</v>
      </c>
      <c r="B2078">
        <v>236</v>
      </c>
      <c r="C2078" t="s">
        <v>1283</v>
      </c>
      <c r="D2078">
        <v>23</v>
      </c>
      <c r="E2078" t="s">
        <v>1284</v>
      </c>
      <c r="F2078">
        <v>83</v>
      </c>
      <c r="G2078" t="s">
        <v>1285</v>
      </c>
      <c r="H2078" t="s">
        <v>191</v>
      </c>
      <c r="J2078" t="s">
        <v>191</v>
      </c>
      <c r="K2078" t="s">
        <v>1286</v>
      </c>
      <c r="L2078" t="s">
        <v>1287</v>
      </c>
      <c r="M2078" t="s">
        <v>1288</v>
      </c>
      <c r="N2078">
        <v>23</v>
      </c>
      <c r="O2078" t="s">
        <v>749</v>
      </c>
      <c r="P2078" t="s">
        <v>3369</v>
      </c>
    </row>
    <row r="2079" spans="1:16" x14ac:dyDescent="0.25">
      <c r="A2079" t="s">
        <v>1013</v>
      </c>
      <c r="B2079">
        <v>237</v>
      </c>
      <c r="C2079" t="s">
        <v>1283</v>
      </c>
      <c r="D2079">
        <v>23</v>
      </c>
      <c r="E2079" t="s">
        <v>1284</v>
      </c>
      <c r="F2079">
        <v>78</v>
      </c>
      <c r="G2079" t="s">
        <v>1285</v>
      </c>
      <c r="H2079" t="s">
        <v>191</v>
      </c>
      <c r="J2079" t="s">
        <v>191</v>
      </c>
      <c r="K2079" t="s">
        <v>1286</v>
      </c>
      <c r="L2079" t="s">
        <v>1287</v>
      </c>
      <c r="M2079" t="s">
        <v>1288</v>
      </c>
      <c r="N2079">
        <v>23</v>
      </c>
      <c r="O2079" t="s">
        <v>749</v>
      </c>
      <c r="P2079" t="s">
        <v>3370</v>
      </c>
    </row>
    <row r="2080" spans="1:16" x14ac:dyDescent="0.25">
      <c r="A2080" t="s">
        <v>1013</v>
      </c>
      <c r="B2080">
        <v>238</v>
      </c>
      <c r="C2080" t="s">
        <v>1283</v>
      </c>
      <c r="D2080">
        <v>23</v>
      </c>
      <c r="E2080" t="s">
        <v>1284</v>
      </c>
      <c r="F2080">
        <v>87</v>
      </c>
      <c r="G2080" t="s">
        <v>1285</v>
      </c>
      <c r="H2080" t="s">
        <v>191</v>
      </c>
      <c r="J2080" t="s">
        <v>191</v>
      </c>
      <c r="K2080" t="s">
        <v>1286</v>
      </c>
      <c r="L2080" t="s">
        <v>1287</v>
      </c>
      <c r="M2080" t="s">
        <v>1288</v>
      </c>
      <c r="N2080">
        <v>23</v>
      </c>
      <c r="O2080" t="s">
        <v>749</v>
      </c>
      <c r="P2080" t="s">
        <v>3371</v>
      </c>
    </row>
    <row r="2081" spans="1:16" x14ac:dyDescent="0.25">
      <c r="A2081" t="s">
        <v>1013</v>
      </c>
      <c r="B2081">
        <v>239</v>
      </c>
      <c r="C2081" t="s">
        <v>1283</v>
      </c>
      <c r="D2081">
        <v>23</v>
      </c>
      <c r="E2081" t="s">
        <v>1284</v>
      </c>
      <c r="F2081">
        <v>87</v>
      </c>
      <c r="G2081" t="s">
        <v>1285</v>
      </c>
      <c r="H2081" t="s">
        <v>191</v>
      </c>
      <c r="J2081" t="s">
        <v>191</v>
      </c>
      <c r="K2081" t="s">
        <v>1286</v>
      </c>
      <c r="L2081" t="s">
        <v>1287</v>
      </c>
      <c r="M2081" t="s">
        <v>1288</v>
      </c>
      <c r="N2081">
        <v>23</v>
      </c>
      <c r="O2081" t="s">
        <v>749</v>
      </c>
      <c r="P2081" t="s">
        <v>3372</v>
      </c>
    </row>
    <row r="2082" spans="1:16" x14ac:dyDescent="0.25">
      <c r="A2082" t="s">
        <v>1013</v>
      </c>
      <c r="B2082">
        <v>240</v>
      </c>
      <c r="C2082" t="s">
        <v>1283</v>
      </c>
      <c r="D2082">
        <v>23</v>
      </c>
      <c r="E2082" t="s">
        <v>1284</v>
      </c>
      <c r="F2082">
        <v>81</v>
      </c>
      <c r="G2082" t="s">
        <v>1285</v>
      </c>
      <c r="H2082" t="s">
        <v>191</v>
      </c>
      <c r="J2082" t="s">
        <v>191</v>
      </c>
      <c r="K2082" t="s">
        <v>1286</v>
      </c>
      <c r="L2082" t="s">
        <v>1287</v>
      </c>
      <c r="M2082" t="s">
        <v>1288</v>
      </c>
      <c r="N2082">
        <v>23</v>
      </c>
      <c r="O2082" t="s">
        <v>749</v>
      </c>
      <c r="P2082" t="s">
        <v>3373</v>
      </c>
    </row>
    <row r="2083" spans="1:16" x14ac:dyDescent="0.25">
      <c r="A2083" t="s">
        <v>1013</v>
      </c>
      <c r="B2083">
        <v>241</v>
      </c>
      <c r="C2083" t="s">
        <v>1283</v>
      </c>
      <c r="D2083">
        <v>23</v>
      </c>
      <c r="E2083" t="s">
        <v>1284</v>
      </c>
      <c r="F2083">
        <v>73</v>
      </c>
      <c r="G2083" t="s">
        <v>1285</v>
      </c>
      <c r="H2083" t="s">
        <v>191</v>
      </c>
      <c r="J2083" t="s">
        <v>191</v>
      </c>
      <c r="K2083" t="s">
        <v>1286</v>
      </c>
      <c r="L2083" t="s">
        <v>1287</v>
      </c>
      <c r="M2083" t="s">
        <v>1288</v>
      </c>
      <c r="N2083">
        <v>23</v>
      </c>
      <c r="O2083" t="s">
        <v>749</v>
      </c>
      <c r="P2083" t="s">
        <v>3374</v>
      </c>
    </row>
    <row r="2084" spans="1:16" x14ac:dyDescent="0.25">
      <c r="A2084" t="s">
        <v>1013</v>
      </c>
      <c r="B2084">
        <v>242</v>
      </c>
      <c r="C2084" t="s">
        <v>1283</v>
      </c>
      <c r="D2084">
        <v>23</v>
      </c>
      <c r="E2084" t="s">
        <v>1284</v>
      </c>
      <c r="F2084">
        <v>76</v>
      </c>
      <c r="G2084" t="s">
        <v>1285</v>
      </c>
      <c r="H2084" t="s">
        <v>191</v>
      </c>
      <c r="J2084" t="s">
        <v>191</v>
      </c>
      <c r="K2084" t="s">
        <v>1286</v>
      </c>
      <c r="L2084" t="s">
        <v>1287</v>
      </c>
      <c r="M2084" t="s">
        <v>1288</v>
      </c>
      <c r="N2084">
        <v>23</v>
      </c>
      <c r="O2084" t="s">
        <v>749</v>
      </c>
      <c r="P2084" t="s">
        <v>3375</v>
      </c>
    </row>
    <row r="2085" spans="1:16" x14ac:dyDescent="0.25">
      <c r="A2085" t="s">
        <v>1013</v>
      </c>
      <c r="B2085">
        <v>243</v>
      </c>
      <c r="C2085" t="s">
        <v>1283</v>
      </c>
      <c r="D2085">
        <v>23</v>
      </c>
      <c r="E2085" t="s">
        <v>1284</v>
      </c>
      <c r="F2085">
        <v>80</v>
      </c>
      <c r="G2085" t="s">
        <v>1285</v>
      </c>
      <c r="H2085" t="s">
        <v>191</v>
      </c>
      <c r="J2085" t="s">
        <v>191</v>
      </c>
      <c r="K2085" t="s">
        <v>1286</v>
      </c>
      <c r="L2085" t="s">
        <v>1287</v>
      </c>
      <c r="M2085" t="s">
        <v>1288</v>
      </c>
      <c r="N2085">
        <v>23</v>
      </c>
      <c r="O2085" t="s">
        <v>749</v>
      </c>
      <c r="P2085" t="s">
        <v>3376</v>
      </c>
    </row>
    <row r="2086" spans="1:16" x14ac:dyDescent="0.25">
      <c r="A2086" t="s">
        <v>1013</v>
      </c>
      <c r="B2086">
        <v>244</v>
      </c>
      <c r="C2086" t="s">
        <v>1283</v>
      </c>
      <c r="D2086">
        <v>23</v>
      </c>
      <c r="E2086" t="s">
        <v>1284</v>
      </c>
      <c r="F2086">
        <v>82</v>
      </c>
      <c r="G2086" t="s">
        <v>1285</v>
      </c>
      <c r="H2086" t="s">
        <v>191</v>
      </c>
      <c r="J2086" t="s">
        <v>191</v>
      </c>
      <c r="K2086" t="s">
        <v>1286</v>
      </c>
      <c r="L2086" t="s">
        <v>1287</v>
      </c>
      <c r="M2086" t="s">
        <v>1288</v>
      </c>
      <c r="N2086">
        <v>23</v>
      </c>
      <c r="O2086" t="s">
        <v>749</v>
      </c>
      <c r="P2086" t="s">
        <v>3377</v>
      </c>
    </row>
    <row r="2087" spans="1:16" x14ac:dyDescent="0.25">
      <c r="A2087" t="s">
        <v>1013</v>
      </c>
      <c r="B2087">
        <v>245</v>
      </c>
      <c r="C2087" t="s">
        <v>1283</v>
      </c>
      <c r="D2087">
        <v>23</v>
      </c>
      <c r="E2087" t="s">
        <v>1284</v>
      </c>
      <c r="F2087">
        <v>87</v>
      </c>
      <c r="G2087" t="s">
        <v>1285</v>
      </c>
      <c r="H2087" t="s">
        <v>191</v>
      </c>
      <c r="J2087" t="s">
        <v>191</v>
      </c>
      <c r="K2087" t="s">
        <v>1286</v>
      </c>
      <c r="L2087" t="s">
        <v>1287</v>
      </c>
      <c r="M2087" t="s">
        <v>1288</v>
      </c>
      <c r="N2087">
        <v>23</v>
      </c>
      <c r="O2087" t="s">
        <v>749</v>
      </c>
      <c r="P2087" t="s">
        <v>3378</v>
      </c>
    </row>
    <row r="2088" spans="1:16" x14ac:dyDescent="0.25">
      <c r="A2088" t="s">
        <v>1013</v>
      </c>
      <c r="B2088">
        <v>246</v>
      </c>
      <c r="C2088" t="s">
        <v>1283</v>
      </c>
      <c r="D2088">
        <v>23</v>
      </c>
      <c r="E2088" t="s">
        <v>1284</v>
      </c>
      <c r="F2088">
        <v>83</v>
      </c>
      <c r="G2088" t="s">
        <v>1285</v>
      </c>
      <c r="H2088" t="s">
        <v>191</v>
      </c>
      <c r="J2088" t="s">
        <v>191</v>
      </c>
      <c r="K2088" t="s">
        <v>1286</v>
      </c>
      <c r="L2088" t="s">
        <v>1287</v>
      </c>
      <c r="M2088" t="s">
        <v>1288</v>
      </c>
      <c r="N2088">
        <v>23</v>
      </c>
      <c r="O2088" t="s">
        <v>749</v>
      </c>
      <c r="P2088" t="s">
        <v>3379</v>
      </c>
    </row>
    <row r="2089" spans="1:16" x14ac:dyDescent="0.25">
      <c r="A2089" t="s">
        <v>1013</v>
      </c>
      <c r="B2089">
        <v>247</v>
      </c>
      <c r="C2089" t="s">
        <v>1283</v>
      </c>
      <c r="D2089">
        <v>23</v>
      </c>
      <c r="E2089" t="s">
        <v>1284</v>
      </c>
      <c r="F2089">
        <v>78</v>
      </c>
      <c r="G2089" t="s">
        <v>1285</v>
      </c>
      <c r="H2089" t="s">
        <v>191</v>
      </c>
      <c r="J2089" t="s">
        <v>191</v>
      </c>
      <c r="K2089" t="s">
        <v>1286</v>
      </c>
      <c r="L2089" t="s">
        <v>1287</v>
      </c>
      <c r="M2089" t="s">
        <v>1288</v>
      </c>
      <c r="N2089">
        <v>23</v>
      </c>
      <c r="O2089" t="s">
        <v>749</v>
      </c>
      <c r="P2089" t="s">
        <v>3380</v>
      </c>
    </row>
    <row r="2090" spans="1:16" x14ac:dyDescent="0.25">
      <c r="A2090" t="s">
        <v>1013</v>
      </c>
      <c r="B2090">
        <v>248</v>
      </c>
      <c r="C2090" t="s">
        <v>1283</v>
      </c>
      <c r="D2090">
        <v>23</v>
      </c>
      <c r="E2090" t="s">
        <v>1284</v>
      </c>
      <c r="F2090">
        <v>82</v>
      </c>
      <c r="G2090" t="s">
        <v>1285</v>
      </c>
      <c r="H2090" t="s">
        <v>191</v>
      </c>
      <c r="J2090" t="s">
        <v>191</v>
      </c>
      <c r="K2090" t="s">
        <v>1286</v>
      </c>
      <c r="L2090" t="s">
        <v>1287</v>
      </c>
      <c r="M2090" t="s">
        <v>1288</v>
      </c>
      <c r="N2090">
        <v>23</v>
      </c>
      <c r="O2090" t="s">
        <v>749</v>
      </c>
      <c r="P2090" t="s">
        <v>3381</v>
      </c>
    </row>
    <row r="2091" spans="1:16" x14ac:dyDescent="0.25">
      <c r="A2091" t="s">
        <v>1013</v>
      </c>
      <c r="B2091">
        <v>249</v>
      </c>
      <c r="C2091" t="s">
        <v>1283</v>
      </c>
      <c r="D2091">
        <v>23</v>
      </c>
      <c r="E2091" t="s">
        <v>1284</v>
      </c>
      <c r="F2091">
        <v>82</v>
      </c>
      <c r="G2091" t="s">
        <v>1285</v>
      </c>
      <c r="H2091" t="s">
        <v>191</v>
      </c>
      <c r="J2091" t="s">
        <v>191</v>
      </c>
      <c r="K2091" t="s">
        <v>1286</v>
      </c>
      <c r="L2091" t="s">
        <v>1287</v>
      </c>
      <c r="M2091" t="s">
        <v>1288</v>
      </c>
      <c r="N2091">
        <v>23</v>
      </c>
      <c r="O2091" t="s">
        <v>749</v>
      </c>
      <c r="P2091" t="s">
        <v>3382</v>
      </c>
    </row>
    <row r="2092" spans="1:16" x14ac:dyDescent="0.25">
      <c r="A2092" t="s">
        <v>1013</v>
      </c>
      <c r="B2092">
        <v>250</v>
      </c>
      <c r="C2092" t="s">
        <v>1283</v>
      </c>
      <c r="D2092">
        <v>23</v>
      </c>
      <c r="E2092" t="s">
        <v>1284</v>
      </c>
      <c r="F2092">
        <v>79</v>
      </c>
      <c r="G2092" t="s">
        <v>1285</v>
      </c>
      <c r="H2092" t="s">
        <v>191</v>
      </c>
      <c r="J2092" t="s">
        <v>191</v>
      </c>
      <c r="K2092" t="s">
        <v>1286</v>
      </c>
      <c r="L2092" t="s">
        <v>1287</v>
      </c>
      <c r="M2092" t="s">
        <v>1288</v>
      </c>
      <c r="N2092">
        <v>23</v>
      </c>
      <c r="O2092" t="s">
        <v>749</v>
      </c>
      <c r="P2092" t="s">
        <v>3383</v>
      </c>
    </row>
    <row r="2093" spans="1:16" x14ac:dyDescent="0.25">
      <c r="A2093" t="s">
        <v>1013</v>
      </c>
      <c r="B2093">
        <v>251</v>
      </c>
      <c r="C2093" t="s">
        <v>1283</v>
      </c>
      <c r="D2093">
        <v>23</v>
      </c>
      <c r="E2093" t="s">
        <v>1284</v>
      </c>
      <c r="F2093">
        <v>79</v>
      </c>
      <c r="G2093" t="s">
        <v>1285</v>
      </c>
      <c r="H2093" t="s">
        <v>191</v>
      </c>
      <c r="J2093" t="s">
        <v>191</v>
      </c>
      <c r="K2093" t="s">
        <v>1286</v>
      </c>
      <c r="L2093" t="s">
        <v>1287</v>
      </c>
      <c r="M2093" t="s">
        <v>1288</v>
      </c>
      <c r="N2093">
        <v>23</v>
      </c>
      <c r="O2093" t="s">
        <v>749</v>
      </c>
      <c r="P2093" t="s">
        <v>3384</v>
      </c>
    </row>
    <row r="2094" spans="1:16" x14ac:dyDescent="0.25">
      <c r="A2094" t="s">
        <v>1013</v>
      </c>
      <c r="B2094">
        <v>252</v>
      </c>
      <c r="C2094" t="s">
        <v>1283</v>
      </c>
      <c r="D2094">
        <v>23</v>
      </c>
      <c r="E2094" t="s">
        <v>1284</v>
      </c>
      <c r="F2094">
        <v>78</v>
      </c>
      <c r="G2094" t="s">
        <v>1285</v>
      </c>
      <c r="H2094" t="s">
        <v>191</v>
      </c>
      <c r="J2094" t="s">
        <v>191</v>
      </c>
      <c r="K2094" t="s">
        <v>1286</v>
      </c>
      <c r="L2094" t="s">
        <v>1287</v>
      </c>
      <c r="M2094" t="s">
        <v>1288</v>
      </c>
      <c r="N2094">
        <v>23</v>
      </c>
      <c r="O2094" t="s">
        <v>749</v>
      </c>
      <c r="P2094" t="s">
        <v>3385</v>
      </c>
    </row>
    <row r="2095" spans="1:16" x14ac:dyDescent="0.25">
      <c r="A2095" t="s">
        <v>1013</v>
      </c>
      <c r="B2095">
        <v>253</v>
      </c>
      <c r="C2095" t="s">
        <v>1283</v>
      </c>
      <c r="D2095">
        <v>23</v>
      </c>
      <c r="E2095" t="s">
        <v>1284</v>
      </c>
      <c r="F2095">
        <v>78</v>
      </c>
      <c r="G2095" t="s">
        <v>1285</v>
      </c>
      <c r="H2095" t="s">
        <v>191</v>
      </c>
      <c r="J2095" t="s">
        <v>191</v>
      </c>
      <c r="K2095" t="s">
        <v>1286</v>
      </c>
      <c r="L2095" t="s">
        <v>1287</v>
      </c>
      <c r="M2095" t="s">
        <v>1288</v>
      </c>
      <c r="N2095">
        <v>23</v>
      </c>
      <c r="O2095" t="s">
        <v>749</v>
      </c>
      <c r="P2095" t="s">
        <v>3386</v>
      </c>
    </row>
    <row r="2096" spans="1:16" x14ac:dyDescent="0.25">
      <c r="A2096" t="s">
        <v>1013</v>
      </c>
      <c r="B2096">
        <v>254</v>
      </c>
      <c r="C2096" t="s">
        <v>1283</v>
      </c>
      <c r="D2096">
        <v>23</v>
      </c>
      <c r="E2096" t="s">
        <v>1284</v>
      </c>
      <c r="F2096">
        <v>71</v>
      </c>
      <c r="G2096" t="s">
        <v>1285</v>
      </c>
      <c r="H2096" t="s">
        <v>191</v>
      </c>
      <c r="J2096" t="s">
        <v>191</v>
      </c>
      <c r="K2096" t="s">
        <v>1286</v>
      </c>
      <c r="L2096" t="s">
        <v>1287</v>
      </c>
      <c r="M2096" t="s">
        <v>1288</v>
      </c>
      <c r="N2096">
        <v>23</v>
      </c>
      <c r="O2096" t="s">
        <v>749</v>
      </c>
      <c r="P2096" t="s">
        <v>3387</v>
      </c>
    </row>
    <row r="2097" spans="1:16" x14ac:dyDescent="0.25">
      <c r="A2097" t="s">
        <v>1013</v>
      </c>
      <c r="B2097">
        <v>255</v>
      </c>
      <c r="C2097" t="s">
        <v>1283</v>
      </c>
      <c r="D2097">
        <v>23</v>
      </c>
      <c r="E2097" t="s">
        <v>1284</v>
      </c>
      <c r="F2097">
        <v>82</v>
      </c>
      <c r="G2097" t="s">
        <v>1285</v>
      </c>
      <c r="H2097" t="s">
        <v>191</v>
      </c>
      <c r="J2097" t="s">
        <v>191</v>
      </c>
      <c r="K2097" t="s">
        <v>1286</v>
      </c>
      <c r="L2097" t="s">
        <v>1287</v>
      </c>
      <c r="M2097" t="s">
        <v>1288</v>
      </c>
      <c r="N2097">
        <v>23</v>
      </c>
      <c r="O2097" t="s">
        <v>749</v>
      </c>
      <c r="P2097" t="s">
        <v>3388</v>
      </c>
    </row>
    <row r="2098" spans="1:16" x14ac:dyDescent="0.25">
      <c r="A2098" t="s">
        <v>1013</v>
      </c>
      <c r="B2098">
        <v>256</v>
      </c>
      <c r="C2098" t="s">
        <v>1283</v>
      </c>
      <c r="D2098">
        <v>23</v>
      </c>
      <c r="E2098" t="s">
        <v>1284</v>
      </c>
      <c r="F2098">
        <v>81</v>
      </c>
      <c r="G2098" t="s">
        <v>1285</v>
      </c>
      <c r="H2098" t="s">
        <v>191</v>
      </c>
      <c r="J2098" t="s">
        <v>191</v>
      </c>
      <c r="K2098" t="s">
        <v>1286</v>
      </c>
      <c r="L2098" t="s">
        <v>1287</v>
      </c>
      <c r="M2098" t="s">
        <v>1288</v>
      </c>
      <c r="N2098">
        <v>23</v>
      </c>
      <c r="O2098" t="s">
        <v>749</v>
      </c>
      <c r="P2098" t="s">
        <v>3389</v>
      </c>
    </row>
    <row r="2099" spans="1:16" x14ac:dyDescent="0.25">
      <c r="A2099" t="s">
        <v>1013</v>
      </c>
      <c r="B2099">
        <v>257</v>
      </c>
      <c r="C2099" t="s">
        <v>1283</v>
      </c>
      <c r="D2099">
        <v>23</v>
      </c>
      <c r="E2099" t="s">
        <v>1284</v>
      </c>
      <c r="F2099">
        <v>78</v>
      </c>
      <c r="G2099" t="s">
        <v>1285</v>
      </c>
      <c r="H2099" t="s">
        <v>191</v>
      </c>
      <c r="J2099" t="s">
        <v>191</v>
      </c>
      <c r="K2099" t="s">
        <v>1286</v>
      </c>
      <c r="L2099" t="s">
        <v>1287</v>
      </c>
      <c r="M2099" t="s">
        <v>1288</v>
      </c>
      <c r="N2099">
        <v>23</v>
      </c>
      <c r="O2099" t="s">
        <v>749</v>
      </c>
      <c r="P2099" t="s">
        <v>3390</v>
      </c>
    </row>
    <row r="2100" spans="1:16" x14ac:dyDescent="0.25">
      <c r="A2100" t="s">
        <v>1013</v>
      </c>
      <c r="B2100">
        <v>258</v>
      </c>
      <c r="C2100" t="s">
        <v>1283</v>
      </c>
      <c r="D2100">
        <v>23</v>
      </c>
      <c r="E2100" t="s">
        <v>1284</v>
      </c>
      <c r="F2100">
        <v>80</v>
      </c>
      <c r="G2100" t="s">
        <v>1285</v>
      </c>
      <c r="H2100" t="s">
        <v>191</v>
      </c>
      <c r="J2100" t="s">
        <v>191</v>
      </c>
      <c r="K2100" t="s">
        <v>1286</v>
      </c>
      <c r="L2100" t="s">
        <v>1287</v>
      </c>
      <c r="M2100" t="s">
        <v>1288</v>
      </c>
      <c r="N2100">
        <v>23</v>
      </c>
      <c r="O2100" t="s">
        <v>749</v>
      </c>
      <c r="P2100" t="s">
        <v>3391</v>
      </c>
    </row>
    <row r="2101" spans="1:16" x14ac:dyDescent="0.25">
      <c r="A2101" t="s">
        <v>1013</v>
      </c>
      <c r="B2101">
        <v>259</v>
      </c>
      <c r="C2101" t="s">
        <v>1283</v>
      </c>
      <c r="D2101">
        <v>23</v>
      </c>
      <c r="E2101" t="s">
        <v>1284</v>
      </c>
      <c r="F2101">
        <v>80</v>
      </c>
      <c r="G2101" t="s">
        <v>1285</v>
      </c>
      <c r="H2101" t="s">
        <v>191</v>
      </c>
      <c r="J2101" t="s">
        <v>191</v>
      </c>
      <c r="K2101" t="s">
        <v>1286</v>
      </c>
      <c r="L2101" t="s">
        <v>1287</v>
      </c>
      <c r="M2101" t="s">
        <v>1288</v>
      </c>
      <c r="N2101">
        <v>23</v>
      </c>
      <c r="O2101" t="s">
        <v>749</v>
      </c>
      <c r="P2101" t="s">
        <v>3392</v>
      </c>
    </row>
    <row r="2102" spans="1:16" x14ac:dyDescent="0.25">
      <c r="A2102" t="s">
        <v>1013</v>
      </c>
      <c r="B2102">
        <v>260</v>
      </c>
      <c r="C2102" t="s">
        <v>1283</v>
      </c>
      <c r="D2102">
        <v>23</v>
      </c>
      <c r="E2102" t="s">
        <v>1284</v>
      </c>
      <c r="F2102">
        <v>81</v>
      </c>
      <c r="G2102" t="s">
        <v>1285</v>
      </c>
      <c r="H2102" t="s">
        <v>191</v>
      </c>
      <c r="J2102" t="s">
        <v>191</v>
      </c>
      <c r="K2102" t="s">
        <v>1286</v>
      </c>
      <c r="L2102" t="s">
        <v>1287</v>
      </c>
      <c r="M2102" t="s">
        <v>1288</v>
      </c>
      <c r="N2102">
        <v>23</v>
      </c>
      <c r="O2102" t="s">
        <v>749</v>
      </c>
      <c r="P2102" t="s">
        <v>3393</v>
      </c>
    </row>
    <row r="2103" spans="1:16" x14ac:dyDescent="0.25">
      <c r="A2103" t="s">
        <v>1013</v>
      </c>
      <c r="B2103">
        <v>261</v>
      </c>
      <c r="C2103" t="s">
        <v>1283</v>
      </c>
      <c r="D2103">
        <v>23</v>
      </c>
      <c r="E2103" t="s">
        <v>1284</v>
      </c>
      <c r="F2103">
        <v>78</v>
      </c>
      <c r="G2103" t="s">
        <v>1285</v>
      </c>
      <c r="H2103" t="s">
        <v>191</v>
      </c>
      <c r="J2103" t="s">
        <v>191</v>
      </c>
      <c r="K2103" t="s">
        <v>1286</v>
      </c>
      <c r="L2103" t="s">
        <v>1287</v>
      </c>
      <c r="M2103" t="s">
        <v>1288</v>
      </c>
      <c r="N2103">
        <v>23</v>
      </c>
      <c r="O2103" t="s">
        <v>749</v>
      </c>
      <c r="P2103" t="s">
        <v>3394</v>
      </c>
    </row>
    <row r="2104" spans="1:16" x14ac:dyDescent="0.25">
      <c r="A2104" t="s">
        <v>1013</v>
      </c>
      <c r="B2104">
        <v>262</v>
      </c>
      <c r="C2104" t="s">
        <v>1283</v>
      </c>
      <c r="D2104">
        <v>23</v>
      </c>
      <c r="E2104" t="s">
        <v>1284</v>
      </c>
      <c r="F2104">
        <v>78</v>
      </c>
      <c r="G2104" t="s">
        <v>1285</v>
      </c>
      <c r="H2104" t="s">
        <v>191</v>
      </c>
      <c r="J2104" t="s">
        <v>191</v>
      </c>
      <c r="K2104" t="s">
        <v>1286</v>
      </c>
      <c r="L2104" t="s">
        <v>1287</v>
      </c>
      <c r="M2104" t="s">
        <v>1288</v>
      </c>
      <c r="N2104">
        <v>23</v>
      </c>
      <c r="O2104" t="s">
        <v>749</v>
      </c>
      <c r="P2104" t="s">
        <v>3395</v>
      </c>
    </row>
    <row r="2105" spans="1:16" x14ac:dyDescent="0.25">
      <c r="A2105" t="s">
        <v>1013</v>
      </c>
      <c r="B2105">
        <v>263</v>
      </c>
      <c r="C2105" t="s">
        <v>1283</v>
      </c>
      <c r="D2105">
        <v>23</v>
      </c>
      <c r="E2105" t="s">
        <v>1284</v>
      </c>
      <c r="F2105">
        <v>79</v>
      </c>
      <c r="G2105" t="s">
        <v>1285</v>
      </c>
      <c r="H2105" t="s">
        <v>191</v>
      </c>
      <c r="J2105" t="s">
        <v>191</v>
      </c>
      <c r="K2105" t="s">
        <v>1286</v>
      </c>
      <c r="L2105" t="s">
        <v>1287</v>
      </c>
      <c r="M2105" t="s">
        <v>1288</v>
      </c>
      <c r="N2105">
        <v>23</v>
      </c>
      <c r="O2105" t="s">
        <v>749</v>
      </c>
      <c r="P2105" t="s">
        <v>3396</v>
      </c>
    </row>
    <row r="2106" spans="1:16" x14ac:dyDescent="0.25">
      <c r="A2106" t="s">
        <v>1013</v>
      </c>
      <c r="B2106">
        <v>1</v>
      </c>
      <c r="C2106" t="s">
        <v>1283</v>
      </c>
      <c r="D2106">
        <v>15</v>
      </c>
      <c r="E2106" t="s">
        <v>1284</v>
      </c>
      <c r="F2106">
        <v>85</v>
      </c>
      <c r="G2106" t="s">
        <v>1285</v>
      </c>
      <c r="H2106" t="s">
        <v>191</v>
      </c>
      <c r="J2106" t="s">
        <v>191</v>
      </c>
      <c r="K2106" t="s">
        <v>1286</v>
      </c>
      <c r="L2106" t="s">
        <v>1287</v>
      </c>
      <c r="M2106" t="s">
        <v>1288</v>
      </c>
      <c r="N2106">
        <v>15</v>
      </c>
      <c r="O2106" t="s">
        <v>749</v>
      </c>
      <c r="P2106" t="s">
        <v>3397</v>
      </c>
    </row>
    <row r="2107" spans="1:16" x14ac:dyDescent="0.25">
      <c r="A2107" t="s">
        <v>1013</v>
      </c>
      <c r="B2107">
        <v>2</v>
      </c>
      <c r="C2107" t="s">
        <v>1283</v>
      </c>
      <c r="D2107">
        <v>15</v>
      </c>
      <c r="E2107" t="s">
        <v>1284</v>
      </c>
      <c r="F2107">
        <v>85</v>
      </c>
      <c r="G2107" t="s">
        <v>1285</v>
      </c>
      <c r="H2107" t="s">
        <v>191</v>
      </c>
      <c r="J2107" t="s">
        <v>191</v>
      </c>
      <c r="K2107" t="s">
        <v>1286</v>
      </c>
      <c r="L2107" t="s">
        <v>1287</v>
      </c>
      <c r="M2107" t="s">
        <v>1288</v>
      </c>
      <c r="N2107">
        <v>15</v>
      </c>
      <c r="O2107" t="s">
        <v>749</v>
      </c>
      <c r="P2107" t="s">
        <v>3398</v>
      </c>
    </row>
    <row r="2108" spans="1:16" x14ac:dyDescent="0.25">
      <c r="A2108" t="s">
        <v>1013</v>
      </c>
      <c r="B2108">
        <v>3</v>
      </c>
      <c r="C2108" t="s">
        <v>1283</v>
      </c>
      <c r="D2108">
        <v>15</v>
      </c>
      <c r="E2108" t="s">
        <v>1284</v>
      </c>
      <c r="F2108">
        <v>86</v>
      </c>
      <c r="G2108" t="s">
        <v>1285</v>
      </c>
      <c r="H2108" t="s">
        <v>191</v>
      </c>
      <c r="J2108" t="s">
        <v>191</v>
      </c>
      <c r="K2108" t="s">
        <v>1286</v>
      </c>
      <c r="L2108" t="s">
        <v>1287</v>
      </c>
      <c r="M2108" t="s">
        <v>1288</v>
      </c>
      <c r="N2108">
        <v>15</v>
      </c>
      <c r="O2108" t="s">
        <v>749</v>
      </c>
      <c r="P2108" t="s">
        <v>3399</v>
      </c>
    </row>
    <row r="2109" spans="1:16" x14ac:dyDescent="0.25">
      <c r="A2109" t="s">
        <v>1013</v>
      </c>
      <c r="B2109">
        <v>4</v>
      </c>
      <c r="C2109" t="s">
        <v>1283</v>
      </c>
      <c r="D2109">
        <v>15</v>
      </c>
      <c r="E2109" t="s">
        <v>1284</v>
      </c>
      <c r="F2109">
        <v>82</v>
      </c>
      <c r="G2109" t="s">
        <v>1285</v>
      </c>
      <c r="H2109" t="s">
        <v>191</v>
      </c>
      <c r="J2109" t="s">
        <v>191</v>
      </c>
      <c r="K2109" t="s">
        <v>1286</v>
      </c>
      <c r="L2109" t="s">
        <v>1287</v>
      </c>
      <c r="M2109" t="s">
        <v>1288</v>
      </c>
      <c r="N2109">
        <v>15</v>
      </c>
      <c r="O2109" t="s">
        <v>749</v>
      </c>
      <c r="P2109" t="s">
        <v>3400</v>
      </c>
    </row>
    <row r="2110" spans="1:16" x14ac:dyDescent="0.25">
      <c r="A2110" t="s">
        <v>1013</v>
      </c>
      <c r="B2110">
        <v>5</v>
      </c>
      <c r="C2110" t="s">
        <v>1283</v>
      </c>
      <c r="D2110">
        <v>15</v>
      </c>
      <c r="E2110" t="s">
        <v>1284</v>
      </c>
      <c r="F2110">
        <v>85</v>
      </c>
      <c r="G2110" t="s">
        <v>1285</v>
      </c>
      <c r="H2110" t="s">
        <v>191</v>
      </c>
      <c r="J2110" t="s">
        <v>191</v>
      </c>
      <c r="K2110" t="s">
        <v>1286</v>
      </c>
      <c r="L2110" t="s">
        <v>1287</v>
      </c>
      <c r="M2110" t="s">
        <v>1288</v>
      </c>
      <c r="N2110">
        <v>15</v>
      </c>
      <c r="O2110" t="s">
        <v>749</v>
      </c>
      <c r="P2110" t="s">
        <v>3401</v>
      </c>
    </row>
    <row r="2111" spans="1:16" x14ac:dyDescent="0.25">
      <c r="A2111" t="s">
        <v>1013</v>
      </c>
      <c r="B2111">
        <v>6</v>
      </c>
      <c r="C2111" t="s">
        <v>1283</v>
      </c>
      <c r="D2111">
        <v>15</v>
      </c>
      <c r="E2111" t="s">
        <v>1284</v>
      </c>
      <c r="F2111">
        <v>82</v>
      </c>
      <c r="G2111" t="s">
        <v>1285</v>
      </c>
      <c r="H2111" t="s">
        <v>191</v>
      </c>
      <c r="J2111" t="s">
        <v>191</v>
      </c>
      <c r="K2111" t="s">
        <v>1286</v>
      </c>
      <c r="L2111" t="s">
        <v>1287</v>
      </c>
      <c r="M2111" t="s">
        <v>1288</v>
      </c>
      <c r="N2111">
        <v>15</v>
      </c>
      <c r="O2111" t="s">
        <v>749</v>
      </c>
      <c r="P2111" t="s">
        <v>3402</v>
      </c>
    </row>
    <row r="2112" spans="1:16" x14ac:dyDescent="0.25">
      <c r="A2112" t="s">
        <v>1013</v>
      </c>
      <c r="B2112">
        <v>7</v>
      </c>
      <c r="C2112" t="s">
        <v>1283</v>
      </c>
      <c r="D2112">
        <v>15</v>
      </c>
      <c r="E2112" t="s">
        <v>1284</v>
      </c>
      <c r="F2112">
        <v>84</v>
      </c>
      <c r="G2112" t="s">
        <v>1285</v>
      </c>
      <c r="H2112" t="s">
        <v>191</v>
      </c>
      <c r="J2112" t="s">
        <v>191</v>
      </c>
      <c r="K2112" t="s">
        <v>1286</v>
      </c>
      <c r="L2112" t="s">
        <v>1287</v>
      </c>
      <c r="M2112" t="s">
        <v>1288</v>
      </c>
      <c r="N2112">
        <v>15</v>
      </c>
      <c r="O2112" t="s">
        <v>749</v>
      </c>
      <c r="P2112" t="s">
        <v>3403</v>
      </c>
    </row>
    <row r="2113" spans="1:16" x14ac:dyDescent="0.25">
      <c r="A2113" t="s">
        <v>1013</v>
      </c>
      <c r="B2113">
        <v>8</v>
      </c>
      <c r="C2113" t="s">
        <v>1283</v>
      </c>
      <c r="D2113">
        <v>15</v>
      </c>
      <c r="E2113" t="s">
        <v>1284</v>
      </c>
      <c r="F2113">
        <v>86</v>
      </c>
      <c r="G2113" t="s">
        <v>1285</v>
      </c>
      <c r="H2113" t="s">
        <v>191</v>
      </c>
      <c r="J2113" t="s">
        <v>191</v>
      </c>
      <c r="K2113" t="s">
        <v>1286</v>
      </c>
      <c r="L2113" t="s">
        <v>1287</v>
      </c>
      <c r="M2113" t="s">
        <v>1288</v>
      </c>
      <c r="N2113">
        <v>15</v>
      </c>
      <c r="O2113" t="s">
        <v>749</v>
      </c>
      <c r="P2113" t="s">
        <v>3404</v>
      </c>
    </row>
    <row r="2114" spans="1:16" x14ac:dyDescent="0.25">
      <c r="A2114" t="s">
        <v>1013</v>
      </c>
      <c r="B2114">
        <v>9</v>
      </c>
      <c r="C2114" t="s">
        <v>1283</v>
      </c>
      <c r="D2114">
        <v>15</v>
      </c>
      <c r="E2114" t="s">
        <v>1284</v>
      </c>
      <c r="F2114">
        <v>86</v>
      </c>
      <c r="G2114" t="s">
        <v>1285</v>
      </c>
      <c r="H2114" t="s">
        <v>191</v>
      </c>
      <c r="J2114" t="s">
        <v>191</v>
      </c>
      <c r="K2114" t="s">
        <v>1286</v>
      </c>
      <c r="L2114" t="s">
        <v>1287</v>
      </c>
      <c r="M2114" t="s">
        <v>1288</v>
      </c>
      <c r="N2114">
        <v>15</v>
      </c>
      <c r="O2114" t="s">
        <v>749</v>
      </c>
      <c r="P2114" t="s">
        <v>3405</v>
      </c>
    </row>
    <row r="2115" spans="1:16" x14ac:dyDescent="0.25">
      <c r="A2115" t="s">
        <v>1013</v>
      </c>
      <c r="B2115">
        <v>10</v>
      </c>
      <c r="C2115" t="s">
        <v>1283</v>
      </c>
      <c r="D2115">
        <v>15</v>
      </c>
      <c r="E2115" t="s">
        <v>1284</v>
      </c>
      <c r="F2115">
        <v>86</v>
      </c>
      <c r="G2115" t="s">
        <v>1285</v>
      </c>
      <c r="H2115" t="s">
        <v>191</v>
      </c>
      <c r="J2115" t="s">
        <v>191</v>
      </c>
      <c r="K2115" t="s">
        <v>1286</v>
      </c>
      <c r="L2115" t="s">
        <v>1287</v>
      </c>
      <c r="M2115" t="s">
        <v>1288</v>
      </c>
      <c r="N2115">
        <v>15</v>
      </c>
      <c r="O2115" t="s">
        <v>749</v>
      </c>
      <c r="P2115" t="s">
        <v>3406</v>
      </c>
    </row>
    <row r="2116" spans="1:16" x14ac:dyDescent="0.25">
      <c r="A2116" t="s">
        <v>1013</v>
      </c>
      <c r="B2116">
        <v>11</v>
      </c>
      <c r="C2116" t="s">
        <v>1283</v>
      </c>
      <c r="D2116">
        <v>15</v>
      </c>
      <c r="E2116" t="s">
        <v>1284</v>
      </c>
      <c r="F2116">
        <v>86</v>
      </c>
      <c r="G2116" t="s">
        <v>1285</v>
      </c>
      <c r="H2116" t="s">
        <v>191</v>
      </c>
      <c r="J2116" t="s">
        <v>191</v>
      </c>
      <c r="K2116" t="s">
        <v>1286</v>
      </c>
      <c r="L2116" t="s">
        <v>1287</v>
      </c>
      <c r="M2116" t="s">
        <v>1288</v>
      </c>
      <c r="N2116">
        <v>15</v>
      </c>
      <c r="O2116" t="s">
        <v>749</v>
      </c>
      <c r="P2116" t="s">
        <v>3407</v>
      </c>
    </row>
    <row r="2117" spans="1:16" x14ac:dyDescent="0.25">
      <c r="A2117" t="s">
        <v>1013</v>
      </c>
      <c r="B2117">
        <v>12</v>
      </c>
      <c r="C2117" t="s">
        <v>1283</v>
      </c>
      <c r="D2117">
        <v>15</v>
      </c>
      <c r="E2117" t="s">
        <v>1284</v>
      </c>
      <c r="F2117">
        <v>87</v>
      </c>
      <c r="G2117" t="s">
        <v>1285</v>
      </c>
      <c r="H2117" t="s">
        <v>191</v>
      </c>
      <c r="J2117" t="s">
        <v>191</v>
      </c>
      <c r="K2117" t="s">
        <v>1286</v>
      </c>
      <c r="L2117" t="s">
        <v>1287</v>
      </c>
      <c r="M2117" t="s">
        <v>1288</v>
      </c>
      <c r="N2117">
        <v>15</v>
      </c>
      <c r="O2117" t="s">
        <v>749</v>
      </c>
      <c r="P2117" t="s">
        <v>3408</v>
      </c>
    </row>
    <row r="2118" spans="1:16" x14ac:dyDescent="0.25">
      <c r="A2118" t="s">
        <v>1013</v>
      </c>
      <c r="B2118">
        <v>13</v>
      </c>
      <c r="C2118" t="s">
        <v>1283</v>
      </c>
      <c r="D2118">
        <v>15</v>
      </c>
      <c r="E2118" t="s">
        <v>1284</v>
      </c>
      <c r="F2118">
        <v>85</v>
      </c>
      <c r="G2118" t="s">
        <v>1285</v>
      </c>
      <c r="H2118" t="s">
        <v>191</v>
      </c>
      <c r="J2118" t="s">
        <v>191</v>
      </c>
      <c r="K2118" t="s">
        <v>1286</v>
      </c>
      <c r="L2118" t="s">
        <v>1287</v>
      </c>
      <c r="M2118" t="s">
        <v>1288</v>
      </c>
      <c r="N2118">
        <v>15</v>
      </c>
      <c r="O2118" t="s">
        <v>749</v>
      </c>
      <c r="P2118" t="s">
        <v>3409</v>
      </c>
    </row>
    <row r="2119" spans="1:16" x14ac:dyDescent="0.25">
      <c r="A2119" t="s">
        <v>1013</v>
      </c>
      <c r="B2119">
        <v>14</v>
      </c>
      <c r="C2119" t="s">
        <v>1283</v>
      </c>
      <c r="D2119">
        <v>15</v>
      </c>
      <c r="E2119" t="s">
        <v>1284</v>
      </c>
      <c r="F2119">
        <v>86</v>
      </c>
      <c r="G2119" t="s">
        <v>1285</v>
      </c>
      <c r="H2119" t="s">
        <v>191</v>
      </c>
      <c r="J2119" t="s">
        <v>191</v>
      </c>
      <c r="K2119" t="s">
        <v>1286</v>
      </c>
      <c r="L2119" t="s">
        <v>1287</v>
      </c>
      <c r="M2119" t="s">
        <v>1288</v>
      </c>
      <c r="N2119">
        <v>15</v>
      </c>
      <c r="O2119" t="s">
        <v>749</v>
      </c>
      <c r="P2119" t="s">
        <v>3410</v>
      </c>
    </row>
    <row r="2120" spans="1:16" x14ac:dyDescent="0.25">
      <c r="A2120" t="s">
        <v>1013</v>
      </c>
      <c r="B2120">
        <v>15</v>
      </c>
      <c r="C2120" t="s">
        <v>1283</v>
      </c>
      <c r="D2120">
        <v>15</v>
      </c>
      <c r="E2120" t="s">
        <v>1284</v>
      </c>
      <c r="F2120">
        <v>85</v>
      </c>
      <c r="G2120" t="s">
        <v>1285</v>
      </c>
      <c r="H2120" t="s">
        <v>191</v>
      </c>
      <c r="J2120" t="s">
        <v>191</v>
      </c>
      <c r="K2120" t="s">
        <v>1286</v>
      </c>
      <c r="L2120" t="s">
        <v>1287</v>
      </c>
      <c r="M2120" t="s">
        <v>1288</v>
      </c>
      <c r="N2120">
        <v>15</v>
      </c>
      <c r="O2120" t="s">
        <v>749</v>
      </c>
      <c r="P2120" t="s">
        <v>3411</v>
      </c>
    </row>
    <row r="2121" spans="1:16" x14ac:dyDescent="0.25">
      <c r="A2121" t="s">
        <v>1013</v>
      </c>
      <c r="B2121">
        <v>16</v>
      </c>
      <c r="C2121" t="s">
        <v>1283</v>
      </c>
      <c r="D2121">
        <v>15</v>
      </c>
      <c r="E2121" t="s">
        <v>1284</v>
      </c>
      <c r="F2121">
        <v>84</v>
      </c>
      <c r="G2121" t="s">
        <v>1285</v>
      </c>
      <c r="H2121" t="s">
        <v>191</v>
      </c>
      <c r="J2121" t="s">
        <v>191</v>
      </c>
      <c r="K2121" t="s">
        <v>1286</v>
      </c>
      <c r="L2121" t="s">
        <v>1287</v>
      </c>
      <c r="M2121" t="s">
        <v>1288</v>
      </c>
      <c r="N2121">
        <v>15</v>
      </c>
      <c r="O2121" t="s">
        <v>749</v>
      </c>
      <c r="P2121" t="s">
        <v>3412</v>
      </c>
    </row>
    <row r="2122" spans="1:16" x14ac:dyDescent="0.25">
      <c r="A2122" t="s">
        <v>1013</v>
      </c>
      <c r="B2122">
        <v>17</v>
      </c>
      <c r="C2122" t="s">
        <v>1283</v>
      </c>
      <c r="D2122">
        <v>15</v>
      </c>
      <c r="E2122" t="s">
        <v>1284</v>
      </c>
      <c r="F2122">
        <v>84</v>
      </c>
      <c r="G2122" t="s">
        <v>1285</v>
      </c>
      <c r="H2122" t="s">
        <v>191</v>
      </c>
      <c r="J2122" t="s">
        <v>191</v>
      </c>
      <c r="K2122" t="s">
        <v>1286</v>
      </c>
      <c r="L2122" t="s">
        <v>1287</v>
      </c>
      <c r="M2122" t="s">
        <v>1288</v>
      </c>
      <c r="N2122">
        <v>15</v>
      </c>
      <c r="O2122" t="s">
        <v>749</v>
      </c>
      <c r="P2122" t="s">
        <v>3413</v>
      </c>
    </row>
    <row r="2123" spans="1:16" x14ac:dyDescent="0.25">
      <c r="A2123" t="s">
        <v>1013</v>
      </c>
      <c r="B2123">
        <v>18</v>
      </c>
      <c r="C2123" t="s">
        <v>1283</v>
      </c>
      <c r="D2123">
        <v>15</v>
      </c>
      <c r="E2123" t="s">
        <v>1284</v>
      </c>
      <c r="F2123">
        <v>85</v>
      </c>
      <c r="G2123" t="s">
        <v>1285</v>
      </c>
      <c r="H2123" t="s">
        <v>191</v>
      </c>
      <c r="J2123" t="s">
        <v>191</v>
      </c>
      <c r="K2123" t="s">
        <v>1286</v>
      </c>
      <c r="L2123" t="s">
        <v>1287</v>
      </c>
      <c r="M2123" t="s">
        <v>1288</v>
      </c>
      <c r="N2123">
        <v>15</v>
      </c>
      <c r="O2123" t="s">
        <v>749</v>
      </c>
      <c r="P2123" t="s">
        <v>3414</v>
      </c>
    </row>
    <row r="2124" spans="1:16" x14ac:dyDescent="0.25">
      <c r="A2124" t="s">
        <v>1013</v>
      </c>
      <c r="B2124">
        <v>19</v>
      </c>
      <c r="C2124" t="s">
        <v>1283</v>
      </c>
      <c r="D2124">
        <v>15</v>
      </c>
      <c r="E2124" t="s">
        <v>1284</v>
      </c>
      <c r="F2124">
        <v>89</v>
      </c>
      <c r="G2124" t="s">
        <v>1285</v>
      </c>
      <c r="H2124" t="s">
        <v>191</v>
      </c>
      <c r="J2124" t="s">
        <v>191</v>
      </c>
      <c r="K2124" t="s">
        <v>1286</v>
      </c>
      <c r="L2124" t="s">
        <v>1287</v>
      </c>
      <c r="M2124" t="s">
        <v>1288</v>
      </c>
      <c r="N2124">
        <v>15</v>
      </c>
      <c r="O2124" t="s">
        <v>749</v>
      </c>
      <c r="P2124" t="s">
        <v>3415</v>
      </c>
    </row>
    <row r="2125" spans="1:16" x14ac:dyDescent="0.25">
      <c r="A2125" t="s">
        <v>1013</v>
      </c>
      <c r="B2125">
        <v>20</v>
      </c>
      <c r="C2125" t="s">
        <v>1283</v>
      </c>
      <c r="D2125">
        <v>15</v>
      </c>
      <c r="E2125" t="s">
        <v>1284</v>
      </c>
      <c r="F2125">
        <v>84</v>
      </c>
      <c r="G2125" t="s">
        <v>1285</v>
      </c>
      <c r="H2125" t="s">
        <v>191</v>
      </c>
      <c r="J2125" t="s">
        <v>191</v>
      </c>
      <c r="K2125" t="s">
        <v>1286</v>
      </c>
      <c r="L2125" t="s">
        <v>1287</v>
      </c>
      <c r="M2125" t="s">
        <v>1288</v>
      </c>
      <c r="N2125">
        <v>15</v>
      </c>
      <c r="O2125" t="s">
        <v>749</v>
      </c>
      <c r="P2125" t="s">
        <v>3416</v>
      </c>
    </row>
    <row r="2126" spans="1:16" x14ac:dyDescent="0.25">
      <c r="A2126" t="s">
        <v>1013</v>
      </c>
      <c r="B2126">
        <v>21</v>
      </c>
      <c r="C2126" t="s">
        <v>1283</v>
      </c>
      <c r="D2126">
        <v>15</v>
      </c>
      <c r="E2126" t="s">
        <v>1284</v>
      </c>
      <c r="F2126">
        <v>84</v>
      </c>
      <c r="G2126" t="s">
        <v>1285</v>
      </c>
      <c r="H2126" t="s">
        <v>191</v>
      </c>
      <c r="J2126" t="s">
        <v>191</v>
      </c>
      <c r="K2126" t="s">
        <v>1286</v>
      </c>
      <c r="L2126" t="s">
        <v>1287</v>
      </c>
      <c r="M2126" t="s">
        <v>1288</v>
      </c>
      <c r="N2126">
        <v>15</v>
      </c>
      <c r="O2126" t="s">
        <v>749</v>
      </c>
      <c r="P2126" t="s">
        <v>3417</v>
      </c>
    </row>
    <row r="2127" spans="1:16" x14ac:dyDescent="0.25">
      <c r="A2127" t="s">
        <v>1013</v>
      </c>
      <c r="B2127">
        <v>22</v>
      </c>
      <c r="C2127" t="s">
        <v>1283</v>
      </c>
      <c r="D2127">
        <v>15</v>
      </c>
      <c r="E2127" t="s">
        <v>1284</v>
      </c>
      <c r="F2127">
        <v>84</v>
      </c>
      <c r="G2127" t="s">
        <v>1285</v>
      </c>
      <c r="H2127" t="s">
        <v>191</v>
      </c>
      <c r="J2127" t="s">
        <v>191</v>
      </c>
      <c r="K2127" t="s">
        <v>1286</v>
      </c>
      <c r="L2127" t="s">
        <v>1287</v>
      </c>
      <c r="M2127" t="s">
        <v>1288</v>
      </c>
      <c r="N2127">
        <v>15</v>
      </c>
      <c r="O2127" t="s">
        <v>749</v>
      </c>
      <c r="P2127" t="s">
        <v>3418</v>
      </c>
    </row>
    <row r="2128" spans="1:16" x14ac:dyDescent="0.25">
      <c r="A2128" t="s">
        <v>1013</v>
      </c>
      <c r="B2128">
        <v>23</v>
      </c>
      <c r="C2128" t="s">
        <v>1283</v>
      </c>
      <c r="D2128">
        <v>15</v>
      </c>
      <c r="E2128" t="s">
        <v>1284</v>
      </c>
      <c r="F2128">
        <v>85</v>
      </c>
      <c r="G2128" t="s">
        <v>1285</v>
      </c>
      <c r="H2128" t="s">
        <v>191</v>
      </c>
      <c r="J2128" t="s">
        <v>191</v>
      </c>
      <c r="K2128" t="s">
        <v>1286</v>
      </c>
      <c r="L2128" t="s">
        <v>1287</v>
      </c>
      <c r="M2128" t="s">
        <v>1288</v>
      </c>
      <c r="N2128">
        <v>15</v>
      </c>
      <c r="O2128" t="s">
        <v>749</v>
      </c>
      <c r="P2128" t="s">
        <v>3419</v>
      </c>
    </row>
    <row r="2129" spans="1:16" x14ac:dyDescent="0.25">
      <c r="A2129" t="s">
        <v>1013</v>
      </c>
      <c r="B2129">
        <v>24</v>
      </c>
      <c r="C2129" t="s">
        <v>1283</v>
      </c>
      <c r="D2129">
        <v>15</v>
      </c>
      <c r="E2129" t="s">
        <v>1284</v>
      </c>
      <c r="F2129">
        <v>86</v>
      </c>
      <c r="G2129" t="s">
        <v>1285</v>
      </c>
      <c r="H2129" t="s">
        <v>191</v>
      </c>
      <c r="J2129" t="s">
        <v>191</v>
      </c>
      <c r="K2129" t="s">
        <v>1286</v>
      </c>
      <c r="L2129" t="s">
        <v>1287</v>
      </c>
      <c r="M2129" t="s">
        <v>1288</v>
      </c>
      <c r="N2129">
        <v>15</v>
      </c>
      <c r="O2129" t="s">
        <v>749</v>
      </c>
      <c r="P2129" t="s">
        <v>3420</v>
      </c>
    </row>
    <row r="2130" spans="1:16" x14ac:dyDescent="0.25">
      <c r="A2130" t="s">
        <v>1013</v>
      </c>
      <c r="B2130">
        <v>25</v>
      </c>
      <c r="C2130" t="s">
        <v>1283</v>
      </c>
      <c r="D2130">
        <v>15</v>
      </c>
      <c r="E2130" t="s">
        <v>1284</v>
      </c>
      <c r="F2130">
        <v>87</v>
      </c>
      <c r="G2130" t="s">
        <v>1285</v>
      </c>
      <c r="H2130" t="s">
        <v>191</v>
      </c>
      <c r="J2130" t="s">
        <v>191</v>
      </c>
      <c r="K2130" t="s">
        <v>1286</v>
      </c>
      <c r="L2130" t="s">
        <v>1287</v>
      </c>
      <c r="M2130" t="s">
        <v>1288</v>
      </c>
      <c r="N2130">
        <v>15</v>
      </c>
      <c r="O2130" t="s">
        <v>749</v>
      </c>
      <c r="P2130" t="s">
        <v>3421</v>
      </c>
    </row>
    <row r="2131" spans="1:16" x14ac:dyDescent="0.25">
      <c r="A2131" t="s">
        <v>1013</v>
      </c>
      <c r="B2131">
        <v>26</v>
      </c>
      <c r="C2131" t="s">
        <v>1283</v>
      </c>
      <c r="D2131">
        <v>15</v>
      </c>
      <c r="E2131" t="s">
        <v>1284</v>
      </c>
      <c r="F2131">
        <v>83</v>
      </c>
      <c r="G2131" t="s">
        <v>1285</v>
      </c>
      <c r="H2131" t="s">
        <v>191</v>
      </c>
      <c r="J2131" t="s">
        <v>191</v>
      </c>
      <c r="K2131" t="s">
        <v>1286</v>
      </c>
      <c r="L2131" t="s">
        <v>1287</v>
      </c>
      <c r="M2131" t="s">
        <v>1288</v>
      </c>
      <c r="N2131">
        <v>15</v>
      </c>
      <c r="O2131" t="s">
        <v>749</v>
      </c>
      <c r="P2131" t="s">
        <v>3422</v>
      </c>
    </row>
    <row r="2132" spans="1:16" x14ac:dyDescent="0.25">
      <c r="A2132" t="s">
        <v>1013</v>
      </c>
      <c r="B2132">
        <v>27</v>
      </c>
      <c r="C2132" t="s">
        <v>1283</v>
      </c>
      <c r="D2132">
        <v>15</v>
      </c>
      <c r="E2132" t="s">
        <v>1284</v>
      </c>
      <c r="F2132">
        <v>82</v>
      </c>
      <c r="G2132" t="s">
        <v>1285</v>
      </c>
      <c r="H2132" t="s">
        <v>191</v>
      </c>
      <c r="J2132" t="s">
        <v>191</v>
      </c>
      <c r="K2132" t="s">
        <v>1286</v>
      </c>
      <c r="L2132" t="s">
        <v>1287</v>
      </c>
      <c r="M2132" t="s">
        <v>1288</v>
      </c>
      <c r="N2132">
        <v>15</v>
      </c>
      <c r="O2132" t="s">
        <v>749</v>
      </c>
      <c r="P2132" t="s">
        <v>3423</v>
      </c>
    </row>
    <row r="2133" spans="1:16" x14ac:dyDescent="0.25">
      <c r="A2133" t="s">
        <v>1013</v>
      </c>
      <c r="B2133">
        <v>28</v>
      </c>
      <c r="C2133" t="s">
        <v>1283</v>
      </c>
      <c r="D2133">
        <v>15</v>
      </c>
      <c r="E2133" t="s">
        <v>1284</v>
      </c>
      <c r="F2133">
        <v>84</v>
      </c>
      <c r="G2133" t="s">
        <v>1285</v>
      </c>
      <c r="H2133" t="s">
        <v>191</v>
      </c>
      <c r="J2133" t="s">
        <v>191</v>
      </c>
      <c r="K2133" t="s">
        <v>1286</v>
      </c>
      <c r="L2133" t="s">
        <v>1287</v>
      </c>
      <c r="M2133" t="s">
        <v>1288</v>
      </c>
      <c r="N2133">
        <v>15</v>
      </c>
      <c r="O2133" t="s">
        <v>749</v>
      </c>
      <c r="P2133" t="s">
        <v>3424</v>
      </c>
    </row>
    <row r="2134" spans="1:16" x14ac:dyDescent="0.25">
      <c r="A2134" t="s">
        <v>1013</v>
      </c>
      <c r="B2134">
        <v>29</v>
      </c>
      <c r="C2134" t="s">
        <v>1283</v>
      </c>
      <c r="D2134">
        <v>15</v>
      </c>
      <c r="E2134" t="s">
        <v>1284</v>
      </c>
      <c r="F2134">
        <v>84</v>
      </c>
      <c r="G2134" t="s">
        <v>1285</v>
      </c>
      <c r="H2134" t="s">
        <v>191</v>
      </c>
      <c r="J2134" t="s">
        <v>191</v>
      </c>
      <c r="K2134" t="s">
        <v>1286</v>
      </c>
      <c r="L2134" t="s">
        <v>1287</v>
      </c>
      <c r="M2134" t="s">
        <v>1288</v>
      </c>
      <c r="N2134">
        <v>15</v>
      </c>
      <c r="O2134" t="s">
        <v>749</v>
      </c>
      <c r="P2134" t="s">
        <v>3425</v>
      </c>
    </row>
    <row r="2135" spans="1:16" x14ac:dyDescent="0.25">
      <c r="A2135" t="s">
        <v>1013</v>
      </c>
      <c r="B2135">
        <v>30</v>
      </c>
      <c r="C2135" t="s">
        <v>1283</v>
      </c>
      <c r="D2135">
        <v>15</v>
      </c>
      <c r="E2135" t="s">
        <v>1284</v>
      </c>
      <c r="F2135">
        <v>85</v>
      </c>
      <c r="G2135" t="s">
        <v>1285</v>
      </c>
      <c r="H2135" t="s">
        <v>191</v>
      </c>
      <c r="J2135" t="s">
        <v>191</v>
      </c>
      <c r="K2135" t="s">
        <v>1286</v>
      </c>
      <c r="L2135" t="s">
        <v>1287</v>
      </c>
      <c r="M2135" t="s">
        <v>1288</v>
      </c>
      <c r="N2135">
        <v>15</v>
      </c>
      <c r="O2135" t="s">
        <v>749</v>
      </c>
      <c r="P2135" t="s">
        <v>3426</v>
      </c>
    </row>
    <row r="2136" spans="1:16" x14ac:dyDescent="0.25">
      <c r="A2136" t="s">
        <v>1013</v>
      </c>
      <c r="B2136">
        <v>31</v>
      </c>
      <c r="C2136" t="s">
        <v>1283</v>
      </c>
      <c r="D2136">
        <v>15</v>
      </c>
      <c r="E2136" t="s">
        <v>1284</v>
      </c>
      <c r="F2136">
        <v>85</v>
      </c>
      <c r="G2136" t="s">
        <v>1285</v>
      </c>
      <c r="H2136" t="s">
        <v>191</v>
      </c>
      <c r="J2136" t="s">
        <v>191</v>
      </c>
      <c r="K2136" t="s">
        <v>1286</v>
      </c>
      <c r="L2136" t="s">
        <v>1287</v>
      </c>
      <c r="M2136" t="s">
        <v>1288</v>
      </c>
      <c r="N2136">
        <v>15</v>
      </c>
      <c r="O2136" t="s">
        <v>749</v>
      </c>
      <c r="P2136" t="s">
        <v>3427</v>
      </c>
    </row>
    <row r="2137" spans="1:16" x14ac:dyDescent="0.25">
      <c r="A2137" t="s">
        <v>1013</v>
      </c>
      <c r="B2137">
        <v>32</v>
      </c>
      <c r="C2137" t="s">
        <v>1283</v>
      </c>
      <c r="D2137">
        <v>15</v>
      </c>
      <c r="E2137" t="s">
        <v>1284</v>
      </c>
      <c r="F2137">
        <v>85</v>
      </c>
      <c r="G2137" t="s">
        <v>1285</v>
      </c>
      <c r="H2137" t="s">
        <v>191</v>
      </c>
      <c r="J2137" t="s">
        <v>191</v>
      </c>
      <c r="K2137" t="s">
        <v>1286</v>
      </c>
      <c r="L2137" t="s">
        <v>1287</v>
      </c>
      <c r="M2137" t="s">
        <v>1288</v>
      </c>
      <c r="N2137">
        <v>15</v>
      </c>
      <c r="O2137" t="s">
        <v>749</v>
      </c>
      <c r="P2137" t="s">
        <v>3428</v>
      </c>
    </row>
    <row r="2138" spans="1:16" x14ac:dyDescent="0.25">
      <c r="A2138" t="s">
        <v>1013</v>
      </c>
      <c r="B2138">
        <v>33</v>
      </c>
      <c r="C2138" t="s">
        <v>1283</v>
      </c>
      <c r="D2138">
        <v>15</v>
      </c>
      <c r="E2138" t="s">
        <v>1284</v>
      </c>
      <c r="F2138">
        <v>84</v>
      </c>
      <c r="G2138" t="s">
        <v>1285</v>
      </c>
      <c r="H2138" t="s">
        <v>191</v>
      </c>
      <c r="J2138" t="s">
        <v>191</v>
      </c>
      <c r="K2138" t="s">
        <v>1286</v>
      </c>
      <c r="L2138" t="s">
        <v>1287</v>
      </c>
      <c r="M2138" t="s">
        <v>1288</v>
      </c>
      <c r="N2138">
        <v>15</v>
      </c>
      <c r="O2138" t="s">
        <v>749</v>
      </c>
      <c r="P2138" t="s">
        <v>3429</v>
      </c>
    </row>
    <row r="2139" spans="1:16" x14ac:dyDescent="0.25">
      <c r="A2139" t="s">
        <v>1013</v>
      </c>
      <c r="B2139">
        <v>34</v>
      </c>
      <c r="C2139" t="s">
        <v>1283</v>
      </c>
      <c r="D2139">
        <v>15</v>
      </c>
      <c r="E2139" t="s">
        <v>1284</v>
      </c>
      <c r="F2139">
        <v>86</v>
      </c>
      <c r="G2139" t="s">
        <v>1285</v>
      </c>
      <c r="H2139" t="s">
        <v>191</v>
      </c>
      <c r="J2139" t="s">
        <v>191</v>
      </c>
      <c r="K2139" t="s">
        <v>1286</v>
      </c>
      <c r="L2139" t="s">
        <v>1287</v>
      </c>
      <c r="M2139" t="s">
        <v>1288</v>
      </c>
      <c r="N2139">
        <v>15</v>
      </c>
      <c r="O2139" t="s">
        <v>749</v>
      </c>
      <c r="P2139" t="s">
        <v>3430</v>
      </c>
    </row>
    <row r="2140" spans="1:16" x14ac:dyDescent="0.25">
      <c r="A2140" t="s">
        <v>1013</v>
      </c>
      <c r="B2140">
        <v>35</v>
      </c>
      <c r="C2140" t="s">
        <v>1283</v>
      </c>
      <c r="D2140">
        <v>15</v>
      </c>
      <c r="E2140" t="s">
        <v>1284</v>
      </c>
      <c r="F2140">
        <v>86</v>
      </c>
      <c r="G2140" t="s">
        <v>1285</v>
      </c>
      <c r="H2140" t="s">
        <v>191</v>
      </c>
      <c r="J2140" t="s">
        <v>191</v>
      </c>
      <c r="K2140" t="s">
        <v>1286</v>
      </c>
      <c r="L2140" t="s">
        <v>1287</v>
      </c>
      <c r="M2140" t="s">
        <v>1288</v>
      </c>
      <c r="N2140">
        <v>15</v>
      </c>
      <c r="O2140" t="s">
        <v>749</v>
      </c>
      <c r="P2140" t="s">
        <v>3431</v>
      </c>
    </row>
    <row r="2141" spans="1:16" x14ac:dyDescent="0.25">
      <c r="A2141" t="s">
        <v>1013</v>
      </c>
      <c r="B2141">
        <v>36</v>
      </c>
      <c r="C2141" t="s">
        <v>1283</v>
      </c>
      <c r="D2141">
        <v>15</v>
      </c>
      <c r="E2141" t="s">
        <v>1284</v>
      </c>
      <c r="F2141">
        <v>77</v>
      </c>
      <c r="G2141" t="s">
        <v>1285</v>
      </c>
      <c r="H2141" t="s">
        <v>191</v>
      </c>
      <c r="J2141" t="s">
        <v>191</v>
      </c>
      <c r="K2141" t="s">
        <v>1286</v>
      </c>
      <c r="L2141" t="s">
        <v>1287</v>
      </c>
      <c r="M2141" t="s">
        <v>1288</v>
      </c>
      <c r="N2141">
        <v>15</v>
      </c>
      <c r="O2141" t="s">
        <v>749</v>
      </c>
      <c r="P2141" t="s">
        <v>3432</v>
      </c>
    </row>
    <row r="2142" spans="1:16" x14ac:dyDescent="0.25">
      <c r="A2142" t="s">
        <v>1013</v>
      </c>
      <c r="B2142">
        <v>37</v>
      </c>
      <c r="C2142" t="s">
        <v>1283</v>
      </c>
      <c r="D2142">
        <v>15</v>
      </c>
      <c r="E2142" t="s">
        <v>1284</v>
      </c>
      <c r="F2142">
        <v>85</v>
      </c>
      <c r="G2142" t="s">
        <v>1285</v>
      </c>
      <c r="H2142" t="s">
        <v>191</v>
      </c>
      <c r="J2142" t="s">
        <v>191</v>
      </c>
      <c r="K2142" t="s">
        <v>1286</v>
      </c>
      <c r="L2142" t="s">
        <v>1287</v>
      </c>
      <c r="M2142" t="s">
        <v>1288</v>
      </c>
      <c r="N2142">
        <v>15</v>
      </c>
      <c r="O2142" t="s">
        <v>749</v>
      </c>
      <c r="P2142" t="s">
        <v>3433</v>
      </c>
    </row>
    <row r="2143" spans="1:16" x14ac:dyDescent="0.25">
      <c r="A2143" t="s">
        <v>1013</v>
      </c>
      <c r="B2143">
        <v>38</v>
      </c>
      <c r="C2143" t="s">
        <v>1283</v>
      </c>
      <c r="D2143">
        <v>15</v>
      </c>
      <c r="E2143" t="s">
        <v>1284</v>
      </c>
      <c r="F2143">
        <v>87</v>
      </c>
      <c r="G2143" t="s">
        <v>1285</v>
      </c>
      <c r="H2143" t="s">
        <v>191</v>
      </c>
      <c r="J2143" t="s">
        <v>191</v>
      </c>
      <c r="K2143" t="s">
        <v>1286</v>
      </c>
      <c r="L2143" t="s">
        <v>1287</v>
      </c>
      <c r="M2143" t="s">
        <v>1288</v>
      </c>
      <c r="N2143">
        <v>15</v>
      </c>
      <c r="O2143" t="s">
        <v>749</v>
      </c>
      <c r="P2143" t="s">
        <v>3434</v>
      </c>
    </row>
    <row r="2144" spans="1:16" x14ac:dyDescent="0.25">
      <c r="A2144" t="s">
        <v>1013</v>
      </c>
      <c r="B2144">
        <v>39</v>
      </c>
      <c r="C2144" t="s">
        <v>1283</v>
      </c>
      <c r="D2144">
        <v>15</v>
      </c>
      <c r="E2144" t="s">
        <v>1284</v>
      </c>
      <c r="F2144">
        <v>87</v>
      </c>
      <c r="G2144" t="s">
        <v>1285</v>
      </c>
      <c r="H2144" t="s">
        <v>191</v>
      </c>
      <c r="J2144" t="s">
        <v>191</v>
      </c>
      <c r="K2144" t="s">
        <v>1286</v>
      </c>
      <c r="L2144" t="s">
        <v>1287</v>
      </c>
      <c r="M2144" t="s">
        <v>1288</v>
      </c>
      <c r="N2144">
        <v>15</v>
      </c>
      <c r="O2144" t="s">
        <v>749</v>
      </c>
      <c r="P2144" t="s">
        <v>3435</v>
      </c>
    </row>
    <row r="2145" spans="1:16" x14ac:dyDescent="0.25">
      <c r="A2145" t="s">
        <v>1013</v>
      </c>
      <c r="B2145">
        <v>40</v>
      </c>
      <c r="C2145" t="s">
        <v>1283</v>
      </c>
      <c r="D2145">
        <v>15</v>
      </c>
      <c r="E2145" t="s">
        <v>1284</v>
      </c>
      <c r="F2145">
        <v>88</v>
      </c>
      <c r="G2145" t="s">
        <v>1285</v>
      </c>
      <c r="H2145" t="s">
        <v>191</v>
      </c>
      <c r="J2145" t="s">
        <v>191</v>
      </c>
      <c r="K2145" t="s">
        <v>1286</v>
      </c>
      <c r="L2145" t="s">
        <v>1287</v>
      </c>
      <c r="M2145" t="s">
        <v>1288</v>
      </c>
      <c r="N2145">
        <v>15</v>
      </c>
      <c r="O2145" t="s">
        <v>749</v>
      </c>
      <c r="P2145" t="s">
        <v>3436</v>
      </c>
    </row>
    <row r="2146" spans="1:16" x14ac:dyDescent="0.25">
      <c r="A2146" t="s">
        <v>1013</v>
      </c>
      <c r="B2146">
        <v>41</v>
      </c>
      <c r="C2146" t="s">
        <v>1283</v>
      </c>
      <c r="D2146">
        <v>15</v>
      </c>
      <c r="E2146" t="s">
        <v>1284</v>
      </c>
      <c r="F2146">
        <v>85</v>
      </c>
      <c r="G2146" t="s">
        <v>1285</v>
      </c>
      <c r="H2146" t="s">
        <v>191</v>
      </c>
      <c r="J2146" t="s">
        <v>191</v>
      </c>
      <c r="K2146" t="s">
        <v>1286</v>
      </c>
      <c r="L2146" t="s">
        <v>1287</v>
      </c>
      <c r="M2146" t="s">
        <v>1288</v>
      </c>
      <c r="N2146">
        <v>15</v>
      </c>
      <c r="O2146" t="s">
        <v>749</v>
      </c>
      <c r="P2146" t="s">
        <v>3437</v>
      </c>
    </row>
    <row r="2147" spans="1:16" x14ac:dyDescent="0.25">
      <c r="A2147" t="s">
        <v>1013</v>
      </c>
      <c r="B2147">
        <v>42</v>
      </c>
      <c r="C2147" t="s">
        <v>1283</v>
      </c>
      <c r="D2147">
        <v>15</v>
      </c>
      <c r="E2147" t="s">
        <v>1284</v>
      </c>
      <c r="F2147">
        <v>85</v>
      </c>
      <c r="G2147" t="s">
        <v>1285</v>
      </c>
      <c r="H2147" t="s">
        <v>191</v>
      </c>
      <c r="J2147" t="s">
        <v>191</v>
      </c>
      <c r="K2147" t="s">
        <v>1286</v>
      </c>
      <c r="L2147" t="s">
        <v>1287</v>
      </c>
      <c r="M2147" t="s">
        <v>1288</v>
      </c>
      <c r="N2147">
        <v>15</v>
      </c>
      <c r="O2147" t="s">
        <v>749</v>
      </c>
      <c r="P2147" t="s">
        <v>3438</v>
      </c>
    </row>
    <row r="2148" spans="1:16" x14ac:dyDescent="0.25">
      <c r="A2148" t="s">
        <v>1013</v>
      </c>
      <c r="B2148">
        <v>43</v>
      </c>
      <c r="C2148" t="s">
        <v>1283</v>
      </c>
      <c r="D2148">
        <v>15</v>
      </c>
      <c r="E2148" t="s">
        <v>1284</v>
      </c>
      <c r="F2148">
        <v>81</v>
      </c>
      <c r="G2148" t="s">
        <v>1285</v>
      </c>
      <c r="H2148" t="s">
        <v>191</v>
      </c>
      <c r="J2148" t="s">
        <v>191</v>
      </c>
      <c r="K2148" t="s">
        <v>1286</v>
      </c>
      <c r="L2148" t="s">
        <v>1287</v>
      </c>
      <c r="M2148" t="s">
        <v>1288</v>
      </c>
      <c r="N2148">
        <v>15</v>
      </c>
      <c r="O2148" t="s">
        <v>749</v>
      </c>
      <c r="P2148" t="s">
        <v>3439</v>
      </c>
    </row>
    <row r="2149" spans="1:16" x14ac:dyDescent="0.25">
      <c r="A2149" t="s">
        <v>1013</v>
      </c>
      <c r="B2149">
        <v>44</v>
      </c>
      <c r="C2149" t="s">
        <v>1283</v>
      </c>
      <c r="D2149">
        <v>15</v>
      </c>
      <c r="E2149" t="s">
        <v>1284</v>
      </c>
      <c r="F2149">
        <v>85</v>
      </c>
      <c r="G2149" t="s">
        <v>1285</v>
      </c>
      <c r="H2149" t="s">
        <v>191</v>
      </c>
      <c r="J2149" t="s">
        <v>191</v>
      </c>
      <c r="K2149" t="s">
        <v>1286</v>
      </c>
      <c r="L2149" t="s">
        <v>1287</v>
      </c>
      <c r="M2149" t="s">
        <v>1288</v>
      </c>
      <c r="N2149">
        <v>15</v>
      </c>
      <c r="O2149" t="s">
        <v>749</v>
      </c>
      <c r="P2149" t="s">
        <v>3440</v>
      </c>
    </row>
    <row r="2150" spans="1:16" x14ac:dyDescent="0.25">
      <c r="A2150" t="s">
        <v>1013</v>
      </c>
      <c r="B2150">
        <v>45</v>
      </c>
      <c r="C2150" t="s">
        <v>1283</v>
      </c>
      <c r="D2150">
        <v>15</v>
      </c>
      <c r="E2150" t="s">
        <v>1284</v>
      </c>
      <c r="F2150">
        <v>86</v>
      </c>
      <c r="G2150" t="s">
        <v>1285</v>
      </c>
      <c r="H2150" t="s">
        <v>191</v>
      </c>
      <c r="J2150" t="s">
        <v>191</v>
      </c>
      <c r="K2150" t="s">
        <v>1286</v>
      </c>
      <c r="L2150" t="s">
        <v>1287</v>
      </c>
      <c r="M2150" t="s">
        <v>1288</v>
      </c>
      <c r="N2150">
        <v>15</v>
      </c>
      <c r="O2150" t="s">
        <v>749</v>
      </c>
      <c r="P2150" t="s">
        <v>3441</v>
      </c>
    </row>
    <row r="2151" spans="1:16" x14ac:dyDescent="0.25">
      <c r="A2151" t="s">
        <v>1013</v>
      </c>
      <c r="B2151">
        <v>46</v>
      </c>
      <c r="C2151" t="s">
        <v>1283</v>
      </c>
      <c r="D2151">
        <v>15</v>
      </c>
      <c r="E2151" t="s">
        <v>1284</v>
      </c>
      <c r="F2151">
        <v>85</v>
      </c>
      <c r="G2151" t="s">
        <v>1285</v>
      </c>
      <c r="H2151" t="s">
        <v>191</v>
      </c>
      <c r="J2151" t="s">
        <v>191</v>
      </c>
      <c r="K2151" t="s">
        <v>1286</v>
      </c>
      <c r="L2151" t="s">
        <v>1287</v>
      </c>
      <c r="M2151" t="s">
        <v>1288</v>
      </c>
      <c r="N2151">
        <v>15</v>
      </c>
      <c r="O2151" t="s">
        <v>749</v>
      </c>
      <c r="P2151" t="s">
        <v>3442</v>
      </c>
    </row>
    <row r="2152" spans="1:16" x14ac:dyDescent="0.25">
      <c r="A2152" t="s">
        <v>1013</v>
      </c>
      <c r="B2152">
        <v>47</v>
      </c>
      <c r="C2152" t="s">
        <v>1283</v>
      </c>
      <c r="D2152">
        <v>15</v>
      </c>
      <c r="E2152" t="s">
        <v>1284</v>
      </c>
      <c r="F2152">
        <v>86</v>
      </c>
      <c r="G2152" t="s">
        <v>1285</v>
      </c>
      <c r="H2152" t="s">
        <v>191</v>
      </c>
      <c r="J2152" t="s">
        <v>191</v>
      </c>
      <c r="K2152" t="s">
        <v>1286</v>
      </c>
      <c r="L2152" t="s">
        <v>1287</v>
      </c>
      <c r="M2152" t="s">
        <v>1288</v>
      </c>
      <c r="N2152">
        <v>15</v>
      </c>
      <c r="O2152" t="s">
        <v>749</v>
      </c>
      <c r="P2152" t="s">
        <v>3443</v>
      </c>
    </row>
    <row r="2153" spans="1:16" x14ac:dyDescent="0.25">
      <c r="A2153" t="s">
        <v>1013</v>
      </c>
      <c r="B2153">
        <v>48</v>
      </c>
      <c r="C2153" t="s">
        <v>1283</v>
      </c>
      <c r="D2153">
        <v>15</v>
      </c>
      <c r="E2153" t="s">
        <v>1284</v>
      </c>
      <c r="F2153">
        <v>86</v>
      </c>
      <c r="G2153" t="s">
        <v>1285</v>
      </c>
      <c r="H2153" t="s">
        <v>191</v>
      </c>
      <c r="J2153" t="s">
        <v>191</v>
      </c>
      <c r="K2153" t="s">
        <v>1286</v>
      </c>
      <c r="L2153" t="s">
        <v>1287</v>
      </c>
      <c r="M2153" t="s">
        <v>1288</v>
      </c>
      <c r="N2153">
        <v>15</v>
      </c>
      <c r="O2153" t="s">
        <v>749</v>
      </c>
      <c r="P2153" t="s">
        <v>3444</v>
      </c>
    </row>
    <row r="2154" spans="1:16" x14ac:dyDescent="0.25">
      <c r="A2154" t="s">
        <v>1013</v>
      </c>
      <c r="B2154">
        <v>49</v>
      </c>
      <c r="C2154" t="s">
        <v>1283</v>
      </c>
      <c r="D2154">
        <v>15</v>
      </c>
      <c r="E2154" t="s">
        <v>1284</v>
      </c>
      <c r="F2154">
        <v>87</v>
      </c>
      <c r="G2154" t="s">
        <v>1285</v>
      </c>
      <c r="H2154" t="s">
        <v>191</v>
      </c>
      <c r="J2154" t="s">
        <v>191</v>
      </c>
      <c r="K2154" t="s">
        <v>1286</v>
      </c>
      <c r="L2154" t="s">
        <v>1287</v>
      </c>
      <c r="M2154" t="s">
        <v>1288</v>
      </c>
      <c r="N2154">
        <v>15</v>
      </c>
      <c r="O2154" t="s">
        <v>749</v>
      </c>
      <c r="P2154" t="s">
        <v>3445</v>
      </c>
    </row>
    <row r="2155" spans="1:16" x14ac:dyDescent="0.25">
      <c r="A2155" t="s">
        <v>1013</v>
      </c>
      <c r="B2155">
        <v>50</v>
      </c>
      <c r="C2155" t="s">
        <v>1283</v>
      </c>
      <c r="D2155">
        <v>15</v>
      </c>
      <c r="E2155" t="s">
        <v>1284</v>
      </c>
      <c r="F2155">
        <v>85</v>
      </c>
      <c r="G2155" t="s">
        <v>1285</v>
      </c>
      <c r="H2155" t="s">
        <v>191</v>
      </c>
      <c r="J2155" t="s">
        <v>191</v>
      </c>
      <c r="K2155" t="s">
        <v>1286</v>
      </c>
      <c r="L2155" t="s">
        <v>1287</v>
      </c>
      <c r="M2155" t="s">
        <v>1288</v>
      </c>
      <c r="N2155">
        <v>15</v>
      </c>
      <c r="O2155" t="s">
        <v>749</v>
      </c>
      <c r="P2155" t="s">
        <v>3446</v>
      </c>
    </row>
    <row r="2156" spans="1:16" x14ac:dyDescent="0.25">
      <c r="A2156" t="s">
        <v>1013</v>
      </c>
      <c r="B2156">
        <v>51</v>
      </c>
      <c r="C2156" t="s">
        <v>1283</v>
      </c>
      <c r="D2156">
        <v>15</v>
      </c>
      <c r="E2156" t="s">
        <v>1284</v>
      </c>
      <c r="F2156">
        <v>85</v>
      </c>
      <c r="G2156" t="s">
        <v>1285</v>
      </c>
      <c r="H2156" t="s">
        <v>191</v>
      </c>
      <c r="J2156" t="s">
        <v>191</v>
      </c>
      <c r="K2156" t="s">
        <v>1286</v>
      </c>
      <c r="L2156" t="s">
        <v>1287</v>
      </c>
      <c r="M2156" t="s">
        <v>1288</v>
      </c>
      <c r="N2156">
        <v>15</v>
      </c>
      <c r="O2156" t="s">
        <v>749</v>
      </c>
      <c r="P2156" t="s">
        <v>3447</v>
      </c>
    </row>
    <row r="2157" spans="1:16" x14ac:dyDescent="0.25">
      <c r="A2157" t="s">
        <v>1013</v>
      </c>
      <c r="B2157">
        <v>52</v>
      </c>
      <c r="C2157" t="s">
        <v>1283</v>
      </c>
      <c r="D2157">
        <v>15</v>
      </c>
      <c r="E2157" t="s">
        <v>1284</v>
      </c>
      <c r="F2157">
        <v>85</v>
      </c>
      <c r="G2157" t="s">
        <v>1285</v>
      </c>
      <c r="H2157" t="s">
        <v>191</v>
      </c>
      <c r="J2157" t="s">
        <v>191</v>
      </c>
      <c r="K2157" t="s">
        <v>1286</v>
      </c>
      <c r="L2157" t="s">
        <v>1287</v>
      </c>
      <c r="M2157" t="s">
        <v>1288</v>
      </c>
      <c r="N2157">
        <v>15</v>
      </c>
      <c r="O2157" t="s">
        <v>749</v>
      </c>
      <c r="P2157" t="s">
        <v>3448</v>
      </c>
    </row>
    <row r="2158" spans="1:16" x14ac:dyDescent="0.25">
      <c r="A2158" t="s">
        <v>1013</v>
      </c>
      <c r="B2158">
        <v>53</v>
      </c>
      <c r="C2158" t="s">
        <v>1283</v>
      </c>
      <c r="D2158">
        <v>15</v>
      </c>
      <c r="E2158" t="s">
        <v>1284</v>
      </c>
      <c r="F2158">
        <v>85</v>
      </c>
      <c r="G2158" t="s">
        <v>1285</v>
      </c>
      <c r="H2158" t="s">
        <v>191</v>
      </c>
      <c r="J2158" t="s">
        <v>191</v>
      </c>
      <c r="K2158" t="s">
        <v>1286</v>
      </c>
      <c r="L2158" t="s">
        <v>1287</v>
      </c>
      <c r="M2158" t="s">
        <v>1288</v>
      </c>
      <c r="N2158">
        <v>15</v>
      </c>
      <c r="O2158" t="s">
        <v>749</v>
      </c>
      <c r="P2158" t="s">
        <v>3449</v>
      </c>
    </row>
    <row r="2159" spans="1:16" x14ac:dyDescent="0.25">
      <c r="A2159" t="s">
        <v>1013</v>
      </c>
      <c r="B2159">
        <v>54</v>
      </c>
      <c r="C2159" t="s">
        <v>1283</v>
      </c>
      <c r="D2159">
        <v>15</v>
      </c>
      <c r="E2159" t="s">
        <v>1284</v>
      </c>
      <c r="F2159">
        <v>86</v>
      </c>
      <c r="G2159" t="s">
        <v>1285</v>
      </c>
      <c r="H2159" t="s">
        <v>191</v>
      </c>
      <c r="J2159" t="s">
        <v>191</v>
      </c>
      <c r="K2159" t="s">
        <v>1286</v>
      </c>
      <c r="L2159" t="s">
        <v>1287</v>
      </c>
      <c r="M2159" t="s">
        <v>1288</v>
      </c>
      <c r="N2159">
        <v>15</v>
      </c>
      <c r="O2159" t="s">
        <v>749</v>
      </c>
      <c r="P2159" t="s">
        <v>3450</v>
      </c>
    </row>
    <row r="2160" spans="1:16" x14ac:dyDescent="0.25">
      <c r="A2160" t="s">
        <v>1013</v>
      </c>
      <c r="B2160">
        <v>55</v>
      </c>
      <c r="C2160" t="s">
        <v>1283</v>
      </c>
      <c r="D2160">
        <v>15</v>
      </c>
      <c r="E2160" t="s">
        <v>1284</v>
      </c>
      <c r="F2160">
        <v>85</v>
      </c>
      <c r="G2160" t="s">
        <v>1285</v>
      </c>
      <c r="H2160" t="s">
        <v>191</v>
      </c>
      <c r="J2160" t="s">
        <v>191</v>
      </c>
      <c r="K2160" t="s">
        <v>1286</v>
      </c>
      <c r="L2160" t="s">
        <v>1287</v>
      </c>
      <c r="M2160" t="s">
        <v>1288</v>
      </c>
      <c r="N2160">
        <v>15</v>
      </c>
      <c r="O2160" t="s">
        <v>749</v>
      </c>
      <c r="P2160" t="s">
        <v>3451</v>
      </c>
    </row>
    <row r="2161" spans="1:16" x14ac:dyDescent="0.25">
      <c r="A2161" t="s">
        <v>1013</v>
      </c>
      <c r="B2161">
        <v>56</v>
      </c>
      <c r="C2161" t="s">
        <v>1283</v>
      </c>
      <c r="D2161">
        <v>15</v>
      </c>
      <c r="E2161" t="s">
        <v>1284</v>
      </c>
      <c r="F2161">
        <v>84</v>
      </c>
      <c r="G2161" t="s">
        <v>1285</v>
      </c>
      <c r="H2161" t="s">
        <v>191</v>
      </c>
      <c r="J2161" t="s">
        <v>191</v>
      </c>
      <c r="K2161" t="s">
        <v>1286</v>
      </c>
      <c r="L2161" t="s">
        <v>1287</v>
      </c>
      <c r="M2161" t="s">
        <v>1288</v>
      </c>
      <c r="N2161">
        <v>15</v>
      </c>
      <c r="O2161" t="s">
        <v>749</v>
      </c>
      <c r="P2161" t="s">
        <v>3452</v>
      </c>
    </row>
    <row r="2162" spans="1:16" x14ac:dyDescent="0.25">
      <c r="A2162" t="s">
        <v>1013</v>
      </c>
      <c r="B2162">
        <v>57</v>
      </c>
      <c r="C2162" t="s">
        <v>1283</v>
      </c>
      <c r="D2162">
        <v>15</v>
      </c>
      <c r="E2162" t="s">
        <v>1284</v>
      </c>
      <c r="F2162">
        <v>86</v>
      </c>
      <c r="G2162" t="s">
        <v>1285</v>
      </c>
      <c r="H2162" t="s">
        <v>191</v>
      </c>
      <c r="J2162" t="s">
        <v>191</v>
      </c>
      <c r="K2162" t="s">
        <v>1286</v>
      </c>
      <c r="L2162" t="s">
        <v>1287</v>
      </c>
      <c r="M2162" t="s">
        <v>1288</v>
      </c>
      <c r="N2162">
        <v>15</v>
      </c>
      <c r="O2162" t="s">
        <v>749</v>
      </c>
      <c r="P2162" t="s">
        <v>3453</v>
      </c>
    </row>
    <row r="2163" spans="1:16" x14ac:dyDescent="0.25">
      <c r="A2163" t="s">
        <v>1013</v>
      </c>
      <c r="B2163">
        <v>58</v>
      </c>
      <c r="C2163" t="s">
        <v>1283</v>
      </c>
      <c r="D2163">
        <v>15</v>
      </c>
      <c r="E2163" t="s">
        <v>1284</v>
      </c>
      <c r="F2163">
        <v>85</v>
      </c>
      <c r="G2163" t="s">
        <v>1285</v>
      </c>
      <c r="H2163" t="s">
        <v>191</v>
      </c>
      <c r="J2163" t="s">
        <v>191</v>
      </c>
      <c r="K2163" t="s">
        <v>1286</v>
      </c>
      <c r="L2163" t="s">
        <v>1287</v>
      </c>
      <c r="M2163" t="s">
        <v>1288</v>
      </c>
      <c r="N2163">
        <v>15</v>
      </c>
      <c r="O2163" t="s">
        <v>749</v>
      </c>
      <c r="P2163" t="s">
        <v>3454</v>
      </c>
    </row>
    <row r="2164" spans="1:16" x14ac:dyDescent="0.25">
      <c r="A2164" t="s">
        <v>1013</v>
      </c>
      <c r="B2164">
        <v>59</v>
      </c>
      <c r="C2164" t="s">
        <v>1283</v>
      </c>
      <c r="D2164">
        <v>15</v>
      </c>
      <c r="E2164" t="s">
        <v>1284</v>
      </c>
      <c r="F2164">
        <v>88</v>
      </c>
      <c r="G2164" t="s">
        <v>1285</v>
      </c>
      <c r="H2164" t="s">
        <v>191</v>
      </c>
      <c r="J2164" t="s">
        <v>191</v>
      </c>
      <c r="K2164" t="s">
        <v>1286</v>
      </c>
      <c r="L2164" t="s">
        <v>1287</v>
      </c>
      <c r="M2164" t="s">
        <v>1288</v>
      </c>
      <c r="N2164">
        <v>15</v>
      </c>
      <c r="O2164" t="s">
        <v>749</v>
      </c>
      <c r="P2164" t="s">
        <v>3455</v>
      </c>
    </row>
    <row r="2165" spans="1:16" x14ac:dyDescent="0.25">
      <c r="A2165" t="s">
        <v>1013</v>
      </c>
      <c r="B2165">
        <v>60</v>
      </c>
      <c r="C2165" t="s">
        <v>1283</v>
      </c>
      <c r="D2165">
        <v>15</v>
      </c>
      <c r="E2165" t="s">
        <v>1284</v>
      </c>
      <c r="F2165">
        <v>87</v>
      </c>
      <c r="G2165" t="s">
        <v>1285</v>
      </c>
      <c r="H2165" t="s">
        <v>191</v>
      </c>
      <c r="J2165" t="s">
        <v>191</v>
      </c>
      <c r="K2165" t="s">
        <v>1286</v>
      </c>
      <c r="L2165" t="s">
        <v>1287</v>
      </c>
      <c r="M2165" t="s">
        <v>1288</v>
      </c>
      <c r="N2165">
        <v>15</v>
      </c>
      <c r="O2165" t="s">
        <v>749</v>
      </c>
      <c r="P2165" t="s">
        <v>3456</v>
      </c>
    </row>
    <row r="2166" spans="1:16" x14ac:dyDescent="0.25">
      <c r="A2166" t="s">
        <v>1013</v>
      </c>
      <c r="B2166">
        <v>61</v>
      </c>
      <c r="C2166" t="s">
        <v>1283</v>
      </c>
      <c r="D2166">
        <v>15</v>
      </c>
      <c r="E2166" t="s">
        <v>1284</v>
      </c>
      <c r="F2166">
        <v>86</v>
      </c>
      <c r="G2166" t="s">
        <v>1285</v>
      </c>
      <c r="H2166" t="s">
        <v>191</v>
      </c>
      <c r="J2166" t="s">
        <v>191</v>
      </c>
      <c r="K2166" t="s">
        <v>1286</v>
      </c>
      <c r="L2166" t="s">
        <v>1287</v>
      </c>
      <c r="M2166" t="s">
        <v>1288</v>
      </c>
      <c r="N2166">
        <v>15</v>
      </c>
      <c r="O2166" t="s">
        <v>749</v>
      </c>
      <c r="P2166" t="s">
        <v>3457</v>
      </c>
    </row>
    <row r="2167" spans="1:16" x14ac:dyDescent="0.25">
      <c r="A2167" t="s">
        <v>1013</v>
      </c>
      <c r="B2167">
        <v>62</v>
      </c>
      <c r="C2167" t="s">
        <v>1283</v>
      </c>
      <c r="D2167">
        <v>15</v>
      </c>
      <c r="E2167" t="s">
        <v>1284</v>
      </c>
      <c r="F2167">
        <v>88</v>
      </c>
      <c r="G2167" t="s">
        <v>1285</v>
      </c>
      <c r="H2167" t="s">
        <v>191</v>
      </c>
      <c r="J2167" t="s">
        <v>191</v>
      </c>
      <c r="K2167" t="s">
        <v>1286</v>
      </c>
      <c r="L2167" t="s">
        <v>1287</v>
      </c>
      <c r="M2167" t="s">
        <v>1288</v>
      </c>
      <c r="N2167">
        <v>15</v>
      </c>
      <c r="O2167" t="s">
        <v>749</v>
      </c>
      <c r="P2167" t="s">
        <v>3458</v>
      </c>
    </row>
    <row r="2168" spans="1:16" x14ac:dyDescent="0.25">
      <c r="A2168" t="s">
        <v>1013</v>
      </c>
      <c r="B2168">
        <v>63</v>
      </c>
      <c r="C2168" t="s">
        <v>1283</v>
      </c>
      <c r="D2168">
        <v>15</v>
      </c>
      <c r="E2168" t="s">
        <v>1284</v>
      </c>
      <c r="F2168">
        <v>85</v>
      </c>
      <c r="G2168" t="s">
        <v>1285</v>
      </c>
      <c r="H2168" t="s">
        <v>191</v>
      </c>
      <c r="J2168" t="s">
        <v>191</v>
      </c>
      <c r="K2168" t="s">
        <v>1286</v>
      </c>
      <c r="L2168" t="s">
        <v>1287</v>
      </c>
      <c r="M2168" t="s">
        <v>1288</v>
      </c>
      <c r="N2168">
        <v>15</v>
      </c>
      <c r="O2168" t="s">
        <v>749</v>
      </c>
      <c r="P2168" t="s">
        <v>3459</v>
      </c>
    </row>
    <row r="2169" spans="1:16" x14ac:dyDescent="0.25">
      <c r="A2169" t="s">
        <v>1013</v>
      </c>
      <c r="B2169">
        <v>64</v>
      </c>
      <c r="C2169" t="s">
        <v>1283</v>
      </c>
      <c r="D2169">
        <v>15</v>
      </c>
      <c r="E2169" t="s">
        <v>1284</v>
      </c>
      <c r="F2169">
        <v>86</v>
      </c>
      <c r="G2169" t="s">
        <v>1285</v>
      </c>
      <c r="H2169" t="s">
        <v>191</v>
      </c>
      <c r="J2169" t="s">
        <v>191</v>
      </c>
      <c r="K2169" t="s">
        <v>1286</v>
      </c>
      <c r="L2169" t="s">
        <v>1287</v>
      </c>
      <c r="M2169" t="s">
        <v>1288</v>
      </c>
      <c r="N2169">
        <v>15</v>
      </c>
      <c r="O2169" t="s">
        <v>749</v>
      </c>
      <c r="P2169" t="s">
        <v>3460</v>
      </c>
    </row>
    <row r="2170" spans="1:16" x14ac:dyDescent="0.25">
      <c r="A2170" t="s">
        <v>1013</v>
      </c>
      <c r="B2170">
        <v>65</v>
      </c>
      <c r="C2170" t="s">
        <v>1283</v>
      </c>
      <c r="D2170">
        <v>15</v>
      </c>
      <c r="E2170" t="s">
        <v>1284</v>
      </c>
      <c r="F2170">
        <v>86</v>
      </c>
      <c r="G2170" t="s">
        <v>1285</v>
      </c>
      <c r="H2170" t="s">
        <v>191</v>
      </c>
      <c r="J2170" t="s">
        <v>191</v>
      </c>
      <c r="K2170" t="s">
        <v>1286</v>
      </c>
      <c r="L2170" t="s">
        <v>1287</v>
      </c>
      <c r="M2170" t="s">
        <v>1288</v>
      </c>
      <c r="N2170">
        <v>15</v>
      </c>
      <c r="O2170" t="s">
        <v>749</v>
      </c>
      <c r="P2170" t="s">
        <v>3461</v>
      </c>
    </row>
    <row r="2171" spans="1:16" x14ac:dyDescent="0.25">
      <c r="A2171" t="s">
        <v>1013</v>
      </c>
      <c r="B2171">
        <v>66</v>
      </c>
      <c r="C2171" t="s">
        <v>1283</v>
      </c>
      <c r="D2171">
        <v>15</v>
      </c>
      <c r="E2171" t="s">
        <v>1284</v>
      </c>
      <c r="F2171">
        <v>87</v>
      </c>
      <c r="G2171" t="s">
        <v>1285</v>
      </c>
      <c r="H2171" t="s">
        <v>191</v>
      </c>
      <c r="J2171" t="s">
        <v>191</v>
      </c>
      <c r="K2171" t="s">
        <v>1286</v>
      </c>
      <c r="L2171" t="s">
        <v>1287</v>
      </c>
      <c r="M2171" t="s">
        <v>1288</v>
      </c>
      <c r="N2171">
        <v>15</v>
      </c>
      <c r="O2171" t="s">
        <v>749</v>
      </c>
      <c r="P2171" t="s">
        <v>3462</v>
      </c>
    </row>
    <row r="2172" spans="1:16" x14ac:dyDescent="0.25">
      <c r="A2172" t="s">
        <v>1013</v>
      </c>
      <c r="B2172">
        <v>67</v>
      </c>
      <c r="C2172" t="s">
        <v>1283</v>
      </c>
      <c r="D2172">
        <v>15</v>
      </c>
      <c r="E2172" t="s">
        <v>1284</v>
      </c>
      <c r="F2172">
        <v>86</v>
      </c>
      <c r="G2172" t="s">
        <v>1285</v>
      </c>
      <c r="H2172" t="s">
        <v>191</v>
      </c>
      <c r="J2172" t="s">
        <v>191</v>
      </c>
      <c r="K2172" t="s">
        <v>1286</v>
      </c>
      <c r="L2172" t="s">
        <v>1287</v>
      </c>
      <c r="M2172" t="s">
        <v>1288</v>
      </c>
      <c r="N2172">
        <v>15</v>
      </c>
      <c r="O2172" t="s">
        <v>749</v>
      </c>
      <c r="P2172" t="s">
        <v>3463</v>
      </c>
    </row>
    <row r="2173" spans="1:16" x14ac:dyDescent="0.25">
      <c r="A2173" t="s">
        <v>1013</v>
      </c>
      <c r="B2173">
        <v>68</v>
      </c>
      <c r="C2173" t="s">
        <v>1283</v>
      </c>
      <c r="D2173">
        <v>15</v>
      </c>
      <c r="E2173" t="s">
        <v>1284</v>
      </c>
      <c r="F2173">
        <v>87</v>
      </c>
      <c r="G2173" t="s">
        <v>1285</v>
      </c>
      <c r="H2173" t="s">
        <v>191</v>
      </c>
      <c r="J2173" t="s">
        <v>191</v>
      </c>
      <c r="K2173" t="s">
        <v>1286</v>
      </c>
      <c r="L2173" t="s">
        <v>1287</v>
      </c>
      <c r="M2173" t="s">
        <v>1288</v>
      </c>
      <c r="N2173">
        <v>15</v>
      </c>
      <c r="O2173" t="s">
        <v>749</v>
      </c>
      <c r="P2173" t="s">
        <v>3464</v>
      </c>
    </row>
    <row r="2174" spans="1:16" x14ac:dyDescent="0.25">
      <c r="A2174" t="s">
        <v>1013</v>
      </c>
      <c r="B2174">
        <v>69</v>
      </c>
      <c r="C2174" t="s">
        <v>1283</v>
      </c>
      <c r="D2174">
        <v>15</v>
      </c>
      <c r="E2174" t="s">
        <v>1284</v>
      </c>
      <c r="F2174">
        <v>86</v>
      </c>
      <c r="G2174" t="s">
        <v>1285</v>
      </c>
      <c r="H2174" t="s">
        <v>191</v>
      </c>
      <c r="J2174" t="s">
        <v>191</v>
      </c>
      <c r="K2174" t="s">
        <v>1286</v>
      </c>
      <c r="L2174" t="s">
        <v>1287</v>
      </c>
      <c r="M2174" t="s">
        <v>1288</v>
      </c>
      <c r="N2174">
        <v>15</v>
      </c>
      <c r="O2174" t="s">
        <v>749</v>
      </c>
      <c r="P2174" t="s">
        <v>3465</v>
      </c>
    </row>
    <row r="2175" spans="1:16" x14ac:dyDescent="0.25">
      <c r="A2175" t="s">
        <v>1013</v>
      </c>
      <c r="B2175">
        <v>70</v>
      </c>
      <c r="C2175" t="s">
        <v>1283</v>
      </c>
      <c r="D2175">
        <v>15</v>
      </c>
      <c r="E2175" t="s">
        <v>1284</v>
      </c>
      <c r="F2175">
        <v>79</v>
      </c>
      <c r="G2175" t="s">
        <v>1285</v>
      </c>
      <c r="H2175" t="s">
        <v>191</v>
      </c>
      <c r="J2175" t="s">
        <v>191</v>
      </c>
      <c r="K2175" t="s">
        <v>1286</v>
      </c>
      <c r="L2175" t="s">
        <v>1287</v>
      </c>
      <c r="M2175" t="s">
        <v>1288</v>
      </c>
      <c r="N2175">
        <v>15</v>
      </c>
      <c r="O2175" t="s">
        <v>749</v>
      </c>
      <c r="P2175" t="s">
        <v>3466</v>
      </c>
    </row>
    <row r="2176" spans="1:16" x14ac:dyDescent="0.25">
      <c r="A2176" t="s">
        <v>1013</v>
      </c>
      <c r="B2176">
        <v>71</v>
      </c>
      <c r="C2176" t="s">
        <v>1283</v>
      </c>
      <c r="D2176">
        <v>15</v>
      </c>
      <c r="E2176" t="s">
        <v>1284</v>
      </c>
      <c r="F2176">
        <v>81</v>
      </c>
      <c r="G2176" t="s">
        <v>1285</v>
      </c>
      <c r="H2176" t="s">
        <v>191</v>
      </c>
      <c r="J2176" t="s">
        <v>191</v>
      </c>
      <c r="K2176" t="s">
        <v>1286</v>
      </c>
      <c r="L2176" t="s">
        <v>1287</v>
      </c>
      <c r="M2176" t="s">
        <v>1288</v>
      </c>
      <c r="N2176">
        <v>15</v>
      </c>
      <c r="O2176" t="s">
        <v>749</v>
      </c>
      <c r="P2176" t="s">
        <v>3467</v>
      </c>
    </row>
    <row r="2177" spans="1:16" x14ac:dyDescent="0.25">
      <c r="A2177" t="s">
        <v>1013</v>
      </c>
      <c r="B2177">
        <v>72</v>
      </c>
      <c r="C2177" t="s">
        <v>1283</v>
      </c>
      <c r="D2177">
        <v>15</v>
      </c>
      <c r="E2177" t="s">
        <v>1284</v>
      </c>
      <c r="F2177">
        <v>83</v>
      </c>
      <c r="G2177" t="s">
        <v>1285</v>
      </c>
      <c r="H2177" t="s">
        <v>191</v>
      </c>
      <c r="J2177" t="s">
        <v>191</v>
      </c>
      <c r="K2177" t="s">
        <v>1286</v>
      </c>
      <c r="L2177" t="s">
        <v>1287</v>
      </c>
      <c r="M2177" t="s">
        <v>1288</v>
      </c>
      <c r="N2177">
        <v>15</v>
      </c>
      <c r="O2177" t="s">
        <v>749</v>
      </c>
      <c r="P2177" t="s">
        <v>3468</v>
      </c>
    </row>
    <row r="2178" spans="1:16" x14ac:dyDescent="0.25">
      <c r="A2178" t="s">
        <v>1013</v>
      </c>
      <c r="B2178">
        <v>73</v>
      </c>
      <c r="C2178" t="s">
        <v>1283</v>
      </c>
      <c r="D2178">
        <v>15</v>
      </c>
      <c r="E2178" t="s">
        <v>1284</v>
      </c>
      <c r="F2178">
        <v>86</v>
      </c>
      <c r="G2178" t="s">
        <v>1285</v>
      </c>
      <c r="H2178" t="s">
        <v>191</v>
      </c>
      <c r="J2178" t="s">
        <v>191</v>
      </c>
      <c r="K2178" t="s">
        <v>1286</v>
      </c>
      <c r="L2178" t="s">
        <v>1287</v>
      </c>
      <c r="M2178" t="s">
        <v>1288</v>
      </c>
      <c r="N2178">
        <v>15</v>
      </c>
      <c r="O2178" t="s">
        <v>749</v>
      </c>
      <c r="P2178" t="s">
        <v>3469</v>
      </c>
    </row>
    <row r="2179" spans="1:16" x14ac:dyDescent="0.25">
      <c r="A2179" t="s">
        <v>1013</v>
      </c>
      <c r="B2179">
        <v>74</v>
      </c>
      <c r="C2179" t="s">
        <v>1283</v>
      </c>
      <c r="D2179">
        <v>15</v>
      </c>
      <c r="E2179" t="s">
        <v>1284</v>
      </c>
      <c r="F2179">
        <v>86</v>
      </c>
      <c r="G2179" t="s">
        <v>1285</v>
      </c>
      <c r="H2179" t="s">
        <v>191</v>
      </c>
      <c r="J2179" t="s">
        <v>191</v>
      </c>
      <c r="K2179" t="s">
        <v>1286</v>
      </c>
      <c r="L2179" t="s">
        <v>1287</v>
      </c>
      <c r="M2179" t="s">
        <v>1288</v>
      </c>
      <c r="N2179">
        <v>15</v>
      </c>
      <c r="O2179" t="s">
        <v>749</v>
      </c>
      <c r="P2179" t="s">
        <v>3470</v>
      </c>
    </row>
    <row r="2180" spans="1:16" x14ac:dyDescent="0.25">
      <c r="A2180" t="s">
        <v>1013</v>
      </c>
      <c r="B2180">
        <v>75</v>
      </c>
      <c r="C2180" t="s">
        <v>1283</v>
      </c>
      <c r="D2180">
        <v>15</v>
      </c>
      <c r="E2180" t="s">
        <v>1284</v>
      </c>
      <c r="F2180">
        <v>87</v>
      </c>
      <c r="G2180" t="s">
        <v>1285</v>
      </c>
      <c r="H2180" t="s">
        <v>191</v>
      </c>
      <c r="J2180" t="s">
        <v>191</v>
      </c>
      <c r="K2180" t="s">
        <v>1286</v>
      </c>
      <c r="L2180" t="s">
        <v>1287</v>
      </c>
      <c r="M2180" t="s">
        <v>1288</v>
      </c>
      <c r="N2180">
        <v>15</v>
      </c>
      <c r="O2180" t="s">
        <v>749</v>
      </c>
      <c r="P2180" t="s">
        <v>3471</v>
      </c>
    </row>
    <row r="2181" spans="1:16" x14ac:dyDescent="0.25">
      <c r="A2181" t="s">
        <v>1013</v>
      </c>
      <c r="B2181">
        <v>76</v>
      </c>
      <c r="C2181" t="s">
        <v>1283</v>
      </c>
      <c r="D2181">
        <v>15</v>
      </c>
      <c r="E2181" t="s">
        <v>1284</v>
      </c>
      <c r="F2181">
        <v>87</v>
      </c>
      <c r="G2181" t="s">
        <v>1285</v>
      </c>
      <c r="H2181" t="s">
        <v>191</v>
      </c>
      <c r="J2181" t="s">
        <v>191</v>
      </c>
      <c r="K2181" t="s">
        <v>1286</v>
      </c>
      <c r="L2181" t="s">
        <v>1287</v>
      </c>
      <c r="M2181" t="s">
        <v>1288</v>
      </c>
      <c r="N2181">
        <v>15</v>
      </c>
      <c r="O2181" t="s">
        <v>749</v>
      </c>
      <c r="P2181" t="s">
        <v>3472</v>
      </c>
    </row>
    <row r="2182" spans="1:16" x14ac:dyDescent="0.25">
      <c r="A2182" t="s">
        <v>1013</v>
      </c>
      <c r="B2182">
        <v>77</v>
      </c>
      <c r="C2182" t="s">
        <v>1283</v>
      </c>
      <c r="D2182">
        <v>15</v>
      </c>
      <c r="E2182" t="s">
        <v>1284</v>
      </c>
      <c r="F2182">
        <v>86</v>
      </c>
      <c r="G2182" t="s">
        <v>1285</v>
      </c>
      <c r="H2182" t="s">
        <v>191</v>
      </c>
      <c r="J2182" t="s">
        <v>191</v>
      </c>
      <c r="K2182" t="s">
        <v>1286</v>
      </c>
      <c r="L2182" t="s">
        <v>1287</v>
      </c>
      <c r="M2182" t="s">
        <v>1288</v>
      </c>
      <c r="N2182">
        <v>15</v>
      </c>
      <c r="O2182" t="s">
        <v>749</v>
      </c>
      <c r="P2182" t="s">
        <v>3473</v>
      </c>
    </row>
    <row r="2183" spans="1:16" x14ac:dyDescent="0.25">
      <c r="A2183" t="s">
        <v>1013</v>
      </c>
      <c r="B2183">
        <v>78</v>
      </c>
      <c r="C2183" t="s">
        <v>1283</v>
      </c>
      <c r="D2183">
        <v>15</v>
      </c>
      <c r="E2183" t="s">
        <v>1284</v>
      </c>
      <c r="F2183">
        <v>87</v>
      </c>
      <c r="G2183" t="s">
        <v>1285</v>
      </c>
      <c r="H2183" t="s">
        <v>191</v>
      </c>
      <c r="J2183" t="s">
        <v>191</v>
      </c>
      <c r="K2183" t="s">
        <v>1286</v>
      </c>
      <c r="L2183" t="s">
        <v>1287</v>
      </c>
      <c r="M2183" t="s">
        <v>1288</v>
      </c>
      <c r="N2183">
        <v>15</v>
      </c>
      <c r="O2183" t="s">
        <v>749</v>
      </c>
      <c r="P2183" t="s">
        <v>3474</v>
      </c>
    </row>
    <row r="2184" spans="1:16" x14ac:dyDescent="0.25">
      <c r="A2184" t="s">
        <v>1013</v>
      </c>
      <c r="B2184">
        <v>79</v>
      </c>
      <c r="C2184" t="s">
        <v>1283</v>
      </c>
      <c r="D2184">
        <v>15</v>
      </c>
      <c r="E2184" t="s">
        <v>1284</v>
      </c>
      <c r="F2184">
        <v>86</v>
      </c>
      <c r="G2184" t="s">
        <v>1285</v>
      </c>
      <c r="H2184" t="s">
        <v>191</v>
      </c>
      <c r="J2184" t="s">
        <v>191</v>
      </c>
      <c r="K2184" t="s">
        <v>1286</v>
      </c>
      <c r="L2184" t="s">
        <v>1287</v>
      </c>
      <c r="M2184" t="s">
        <v>1288</v>
      </c>
      <c r="N2184">
        <v>15</v>
      </c>
      <c r="O2184" t="s">
        <v>749</v>
      </c>
      <c r="P2184" t="s">
        <v>3475</v>
      </c>
    </row>
    <row r="2185" spans="1:16" x14ac:dyDescent="0.25">
      <c r="A2185" t="s">
        <v>1013</v>
      </c>
      <c r="B2185">
        <v>80</v>
      </c>
      <c r="C2185" t="s">
        <v>1283</v>
      </c>
      <c r="D2185">
        <v>15</v>
      </c>
      <c r="E2185" t="s">
        <v>1284</v>
      </c>
      <c r="F2185">
        <v>87</v>
      </c>
      <c r="G2185" t="s">
        <v>1285</v>
      </c>
      <c r="H2185" t="s">
        <v>191</v>
      </c>
      <c r="J2185" t="s">
        <v>191</v>
      </c>
      <c r="K2185" t="s">
        <v>1286</v>
      </c>
      <c r="L2185" t="s">
        <v>1287</v>
      </c>
      <c r="M2185" t="s">
        <v>1288</v>
      </c>
      <c r="N2185">
        <v>15</v>
      </c>
      <c r="O2185" t="s">
        <v>749</v>
      </c>
      <c r="P2185" t="s">
        <v>3476</v>
      </c>
    </row>
    <row r="2186" spans="1:16" x14ac:dyDescent="0.25">
      <c r="A2186" t="s">
        <v>1013</v>
      </c>
      <c r="B2186">
        <v>81</v>
      </c>
      <c r="C2186" t="s">
        <v>1283</v>
      </c>
      <c r="D2186">
        <v>15</v>
      </c>
      <c r="E2186" t="s">
        <v>1284</v>
      </c>
      <c r="F2186">
        <v>87</v>
      </c>
      <c r="G2186" t="s">
        <v>1285</v>
      </c>
      <c r="H2186" t="s">
        <v>191</v>
      </c>
      <c r="J2186" t="s">
        <v>191</v>
      </c>
      <c r="K2186" t="s">
        <v>1286</v>
      </c>
      <c r="L2186" t="s">
        <v>1287</v>
      </c>
      <c r="M2186" t="s">
        <v>1288</v>
      </c>
      <c r="N2186">
        <v>15</v>
      </c>
      <c r="O2186" t="s">
        <v>749</v>
      </c>
      <c r="P2186" t="s">
        <v>3477</v>
      </c>
    </row>
    <row r="2187" spans="1:16" x14ac:dyDescent="0.25">
      <c r="A2187" t="s">
        <v>1013</v>
      </c>
      <c r="B2187">
        <v>82</v>
      </c>
      <c r="C2187" t="s">
        <v>1283</v>
      </c>
      <c r="D2187">
        <v>15</v>
      </c>
      <c r="E2187" t="s">
        <v>1284</v>
      </c>
      <c r="F2187">
        <v>86</v>
      </c>
      <c r="G2187" t="s">
        <v>1285</v>
      </c>
      <c r="H2187" t="s">
        <v>191</v>
      </c>
      <c r="J2187" t="s">
        <v>191</v>
      </c>
      <c r="K2187" t="s">
        <v>1286</v>
      </c>
      <c r="L2187" t="s">
        <v>1287</v>
      </c>
      <c r="M2187" t="s">
        <v>1288</v>
      </c>
      <c r="N2187">
        <v>15</v>
      </c>
      <c r="O2187" t="s">
        <v>749</v>
      </c>
      <c r="P2187" t="s">
        <v>3478</v>
      </c>
    </row>
    <row r="2188" spans="1:16" x14ac:dyDescent="0.25">
      <c r="A2188" t="s">
        <v>1013</v>
      </c>
      <c r="B2188">
        <v>83</v>
      </c>
      <c r="C2188" t="s">
        <v>1283</v>
      </c>
      <c r="D2188">
        <v>15</v>
      </c>
      <c r="E2188" t="s">
        <v>1284</v>
      </c>
      <c r="F2188">
        <v>86</v>
      </c>
      <c r="G2188" t="s">
        <v>1285</v>
      </c>
      <c r="H2188" t="s">
        <v>191</v>
      </c>
      <c r="J2188" t="s">
        <v>191</v>
      </c>
      <c r="K2188" t="s">
        <v>1286</v>
      </c>
      <c r="L2188" t="s">
        <v>1287</v>
      </c>
      <c r="M2188" t="s">
        <v>1288</v>
      </c>
      <c r="N2188">
        <v>15</v>
      </c>
      <c r="O2188" t="s">
        <v>749</v>
      </c>
      <c r="P2188" t="s">
        <v>3479</v>
      </c>
    </row>
    <row r="2189" spans="1:16" x14ac:dyDescent="0.25">
      <c r="A2189" t="s">
        <v>1013</v>
      </c>
      <c r="B2189">
        <v>84</v>
      </c>
      <c r="C2189" t="s">
        <v>1283</v>
      </c>
      <c r="D2189">
        <v>15</v>
      </c>
      <c r="E2189" t="s">
        <v>1284</v>
      </c>
      <c r="F2189">
        <v>85</v>
      </c>
      <c r="G2189" t="s">
        <v>1285</v>
      </c>
      <c r="H2189" t="s">
        <v>191</v>
      </c>
      <c r="J2189" t="s">
        <v>191</v>
      </c>
      <c r="K2189" t="s">
        <v>1286</v>
      </c>
      <c r="L2189" t="s">
        <v>1287</v>
      </c>
      <c r="M2189" t="s">
        <v>1288</v>
      </c>
      <c r="N2189">
        <v>15</v>
      </c>
      <c r="O2189" t="s">
        <v>749</v>
      </c>
      <c r="P2189" t="s">
        <v>3480</v>
      </c>
    </row>
    <row r="2190" spans="1:16" x14ac:dyDescent="0.25">
      <c r="A2190" t="s">
        <v>1013</v>
      </c>
      <c r="B2190">
        <v>85</v>
      </c>
      <c r="C2190" t="s">
        <v>1283</v>
      </c>
      <c r="D2190">
        <v>15</v>
      </c>
      <c r="E2190" t="s">
        <v>1284</v>
      </c>
      <c r="F2190">
        <v>83</v>
      </c>
      <c r="G2190" t="s">
        <v>1285</v>
      </c>
      <c r="H2190" t="s">
        <v>191</v>
      </c>
      <c r="J2190" t="s">
        <v>191</v>
      </c>
      <c r="K2190" t="s">
        <v>1286</v>
      </c>
      <c r="L2190" t="s">
        <v>1287</v>
      </c>
      <c r="M2190" t="s">
        <v>1288</v>
      </c>
      <c r="N2190">
        <v>15</v>
      </c>
      <c r="O2190" t="s">
        <v>749</v>
      </c>
      <c r="P2190" t="s">
        <v>3481</v>
      </c>
    </row>
    <row r="2191" spans="1:16" x14ac:dyDescent="0.25">
      <c r="A2191" t="s">
        <v>1013</v>
      </c>
      <c r="B2191">
        <v>86</v>
      </c>
      <c r="C2191" t="s">
        <v>1283</v>
      </c>
      <c r="D2191">
        <v>15</v>
      </c>
      <c r="E2191" t="s">
        <v>1284</v>
      </c>
      <c r="F2191">
        <v>88</v>
      </c>
      <c r="G2191" t="s">
        <v>1285</v>
      </c>
      <c r="H2191" t="s">
        <v>191</v>
      </c>
      <c r="J2191" t="s">
        <v>191</v>
      </c>
      <c r="K2191" t="s">
        <v>1286</v>
      </c>
      <c r="L2191" t="s">
        <v>1287</v>
      </c>
      <c r="M2191" t="s">
        <v>1288</v>
      </c>
      <c r="N2191">
        <v>15</v>
      </c>
      <c r="O2191" t="s">
        <v>749</v>
      </c>
      <c r="P2191" t="s">
        <v>3482</v>
      </c>
    </row>
    <row r="2192" spans="1:16" x14ac:dyDescent="0.25">
      <c r="A2192" t="s">
        <v>1013</v>
      </c>
      <c r="B2192">
        <v>87</v>
      </c>
      <c r="C2192" t="s">
        <v>1283</v>
      </c>
      <c r="D2192">
        <v>15</v>
      </c>
      <c r="E2192" t="s">
        <v>1284</v>
      </c>
      <c r="F2192">
        <v>87</v>
      </c>
      <c r="G2192" t="s">
        <v>1285</v>
      </c>
      <c r="H2192" t="s">
        <v>191</v>
      </c>
      <c r="J2192" t="s">
        <v>191</v>
      </c>
      <c r="K2192" t="s">
        <v>1286</v>
      </c>
      <c r="L2192" t="s">
        <v>1287</v>
      </c>
      <c r="M2192" t="s">
        <v>1288</v>
      </c>
      <c r="N2192">
        <v>15</v>
      </c>
      <c r="O2192" t="s">
        <v>749</v>
      </c>
      <c r="P2192" t="s">
        <v>3483</v>
      </c>
    </row>
    <row r="2193" spans="1:16" x14ac:dyDescent="0.25">
      <c r="A2193" t="s">
        <v>1013</v>
      </c>
      <c r="B2193">
        <v>88</v>
      </c>
      <c r="C2193" t="s">
        <v>1283</v>
      </c>
      <c r="D2193">
        <v>15</v>
      </c>
      <c r="E2193" t="s">
        <v>1284</v>
      </c>
      <c r="F2193">
        <v>86</v>
      </c>
      <c r="G2193" t="s">
        <v>1285</v>
      </c>
      <c r="H2193" t="s">
        <v>191</v>
      </c>
      <c r="J2193" t="s">
        <v>191</v>
      </c>
      <c r="K2193" t="s">
        <v>1286</v>
      </c>
      <c r="L2193" t="s">
        <v>1287</v>
      </c>
      <c r="M2193" t="s">
        <v>1288</v>
      </c>
      <c r="N2193">
        <v>15</v>
      </c>
      <c r="O2193" t="s">
        <v>749</v>
      </c>
      <c r="P2193" t="s">
        <v>3484</v>
      </c>
    </row>
    <row r="2194" spans="1:16" x14ac:dyDescent="0.25">
      <c r="A2194" t="s">
        <v>1013</v>
      </c>
      <c r="B2194">
        <v>89</v>
      </c>
      <c r="C2194" t="s">
        <v>1283</v>
      </c>
      <c r="D2194">
        <v>15</v>
      </c>
      <c r="E2194" t="s">
        <v>1284</v>
      </c>
      <c r="F2194">
        <v>87</v>
      </c>
      <c r="G2194" t="s">
        <v>1285</v>
      </c>
      <c r="H2194" t="s">
        <v>191</v>
      </c>
      <c r="J2194" t="s">
        <v>191</v>
      </c>
      <c r="K2194" t="s">
        <v>1286</v>
      </c>
      <c r="L2194" t="s">
        <v>1287</v>
      </c>
      <c r="M2194" t="s">
        <v>1288</v>
      </c>
      <c r="N2194">
        <v>15</v>
      </c>
      <c r="O2194" t="s">
        <v>749</v>
      </c>
      <c r="P2194" t="s">
        <v>3485</v>
      </c>
    </row>
    <row r="2195" spans="1:16" x14ac:dyDescent="0.25">
      <c r="A2195" t="s">
        <v>1013</v>
      </c>
      <c r="B2195">
        <v>90</v>
      </c>
      <c r="C2195" t="s">
        <v>1283</v>
      </c>
      <c r="D2195">
        <v>15</v>
      </c>
      <c r="E2195" t="s">
        <v>1284</v>
      </c>
      <c r="F2195">
        <v>87</v>
      </c>
      <c r="G2195" t="s">
        <v>1285</v>
      </c>
      <c r="H2195" t="s">
        <v>191</v>
      </c>
      <c r="J2195" t="s">
        <v>191</v>
      </c>
      <c r="K2195" t="s">
        <v>1286</v>
      </c>
      <c r="L2195" t="s">
        <v>1287</v>
      </c>
      <c r="M2195" t="s">
        <v>1288</v>
      </c>
      <c r="N2195">
        <v>15</v>
      </c>
      <c r="O2195" t="s">
        <v>749</v>
      </c>
      <c r="P2195" t="s">
        <v>3486</v>
      </c>
    </row>
    <row r="2196" spans="1:16" x14ac:dyDescent="0.25">
      <c r="A2196" t="s">
        <v>1013</v>
      </c>
      <c r="B2196">
        <v>91</v>
      </c>
      <c r="C2196" t="s">
        <v>1283</v>
      </c>
      <c r="D2196">
        <v>15</v>
      </c>
      <c r="E2196" t="s">
        <v>1284</v>
      </c>
      <c r="F2196">
        <v>86</v>
      </c>
      <c r="G2196" t="s">
        <v>1285</v>
      </c>
      <c r="H2196" t="s">
        <v>191</v>
      </c>
      <c r="J2196" t="s">
        <v>191</v>
      </c>
      <c r="K2196" t="s">
        <v>1286</v>
      </c>
      <c r="L2196" t="s">
        <v>1287</v>
      </c>
      <c r="M2196" t="s">
        <v>1288</v>
      </c>
      <c r="N2196">
        <v>15</v>
      </c>
      <c r="O2196" t="s">
        <v>749</v>
      </c>
      <c r="P2196" t="s">
        <v>3487</v>
      </c>
    </row>
    <row r="2197" spans="1:16" x14ac:dyDescent="0.25">
      <c r="A2197" t="s">
        <v>1013</v>
      </c>
      <c r="B2197">
        <v>92</v>
      </c>
      <c r="C2197" t="s">
        <v>1283</v>
      </c>
      <c r="D2197">
        <v>15</v>
      </c>
      <c r="E2197" t="s">
        <v>1284</v>
      </c>
      <c r="F2197">
        <v>80</v>
      </c>
      <c r="G2197" t="s">
        <v>1285</v>
      </c>
      <c r="H2197" t="s">
        <v>191</v>
      </c>
      <c r="J2197" t="s">
        <v>191</v>
      </c>
      <c r="K2197" t="s">
        <v>1286</v>
      </c>
      <c r="L2197" t="s">
        <v>1287</v>
      </c>
      <c r="M2197" t="s">
        <v>1288</v>
      </c>
      <c r="N2197">
        <v>15</v>
      </c>
      <c r="O2197" t="s">
        <v>749</v>
      </c>
      <c r="P2197" t="s">
        <v>3488</v>
      </c>
    </row>
    <row r="2198" spans="1:16" x14ac:dyDescent="0.25">
      <c r="A2198" t="s">
        <v>1013</v>
      </c>
      <c r="B2198">
        <v>93</v>
      </c>
      <c r="C2198" t="s">
        <v>1283</v>
      </c>
      <c r="D2198">
        <v>15</v>
      </c>
      <c r="E2198" t="s">
        <v>1284</v>
      </c>
      <c r="F2198">
        <v>79</v>
      </c>
      <c r="G2198" t="s">
        <v>1285</v>
      </c>
      <c r="H2198" t="s">
        <v>191</v>
      </c>
      <c r="J2198" t="s">
        <v>191</v>
      </c>
      <c r="K2198" t="s">
        <v>1286</v>
      </c>
      <c r="L2198" t="s">
        <v>1287</v>
      </c>
      <c r="M2198" t="s">
        <v>1288</v>
      </c>
      <c r="N2198">
        <v>15</v>
      </c>
      <c r="O2198" t="s">
        <v>749</v>
      </c>
      <c r="P2198" t="s">
        <v>3489</v>
      </c>
    </row>
    <row r="2199" spans="1:16" x14ac:dyDescent="0.25">
      <c r="A2199" t="s">
        <v>1013</v>
      </c>
      <c r="B2199">
        <v>94</v>
      </c>
      <c r="C2199" t="s">
        <v>1283</v>
      </c>
      <c r="D2199">
        <v>15</v>
      </c>
      <c r="E2199" t="s">
        <v>1284</v>
      </c>
      <c r="F2199">
        <v>88</v>
      </c>
      <c r="G2199" t="s">
        <v>1285</v>
      </c>
      <c r="H2199" t="s">
        <v>191</v>
      </c>
      <c r="J2199" t="s">
        <v>191</v>
      </c>
      <c r="K2199" t="s">
        <v>1286</v>
      </c>
      <c r="L2199" t="s">
        <v>1287</v>
      </c>
      <c r="M2199" t="s">
        <v>1288</v>
      </c>
      <c r="N2199">
        <v>15</v>
      </c>
      <c r="O2199" t="s">
        <v>749</v>
      </c>
      <c r="P2199" t="s">
        <v>3490</v>
      </c>
    </row>
    <row r="2200" spans="1:16" x14ac:dyDescent="0.25">
      <c r="A2200" t="s">
        <v>1013</v>
      </c>
      <c r="B2200">
        <v>95</v>
      </c>
      <c r="C2200" t="s">
        <v>1283</v>
      </c>
      <c r="D2200">
        <v>15</v>
      </c>
      <c r="E2200" t="s">
        <v>1284</v>
      </c>
      <c r="F2200">
        <v>87</v>
      </c>
      <c r="G2200" t="s">
        <v>1285</v>
      </c>
      <c r="H2200" t="s">
        <v>191</v>
      </c>
      <c r="J2200" t="s">
        <v>191</v>
      </c>
      <c r="K2200" t="s">
        <v>1286</v>
      </c>
      <c r="L2200" t="s">
        <v>1287</v>
      </c>
      <c r="M2200" t="s">
        <v>1288</v>
      </c>
      <c r="N2200">
        <v>15</v>
      </c>
      <c r="O2200" t="s">
        <v>749</v>
      </c>
      <c r="P2200" t="s">
        <v>3491</v>
      </c>
    </row>
    <row r="2201" spans="1:16" x14ac:dyDescent="0.25">
      <c r="A2201" t="s">
        <v>1013</v>
      </c>
      <c r="B2201">
        <v>96</v>
      </c>
      <c r="C2201" t="s">
        <v>1283</v>
      </c>
      <c r="D2201">
        <v>15</v>
      </c>
      <c r="E2201" t="s">
        <v>1284</v>
      </c>
      <c r="F2201">
        <v>88</v>
      </c>
      <c r="G2201" t="s">
        <v>1285</v>
      </c>
      <c r="H2201" t="s">
        <v>191</v>
      </c>
      <c r="J2201" t="s">
        <v>191</v>
      </c>
      <c r="K2201" t="s">
        <v>1286</v>
      </c>
      <c r="L2201" t="s">
        <v>1287</v>
      </c>
      <c r="M2201" t="s">
        <v>1288</v>
      </c>
      <c r="N2201">
        <v>15</v>
      </c>
      <c r="O2201" t="s">
        <v>749</v>
      </c>
      <c r="P2201" t="s">
        <v>3492</v>
      </c>
    </row>
    <row r="2202" spans="1:16" x14ac:dyDescent="0.25">
      <c r="A2202" t="s">
        <v>1013</v>
      </c>
      <c r="B2202">
        <v>97</v>
      </c>
      <c r="C2202" t="s">
        <v>1283</v>
      </c>
      <c r="D2202">
        <v>15</v>
      </c>
      <c r="E2202" t="s">
        <v>1284</v>
      </c>
      <c r="F2202">
        <v>88</v>
      </c>
      <c r="G2202" t="s">
        <v>1285</v>
      </c>
      <c r="H2202" t="s">
        <v>191</v>
      </c>
      <c r="J2202" t="s">
        <v>191</v>
      </c>
      <c r="K2202" t="s">
        <v>1286</v>
      </c>
      <c r="L2202" t="s">
        <v>1287</v>
      </c>
      <c r="M2202" t="s">
        <v>1288</v>
      </c>
      <c r="N2202">
        <v>15</v>
      </c>
      <c r="O2202" t="s">
        <v>749</v>
      </c>
      <c r="P2202" t="s">
        <v>3493</v>
      </c>
    </row>
    <row r="2203" spans="1:16" x14ac:dyDescent="0.25">
      <c r="A2203" t="s">
        <v>1013</v>
      </c>
      <c r="B2203">
        <v>98</v>
      </c>
      <c r="C2203" t="s">
        <v>1283</v>
      </c>
      <c r="D2203">
        <v>15</v>
      </c>
      <c r="E2203" t="s">
        <v>1284</v>
      </c>
      <c r="F2203">
        <v>87</v>
      </c>
      <c r="G2203" t="s">
        <v>1285</v>
      </c>
      <c r="H2203" t="s">
        <v>191</v>
      </c>
      <c r="J2203" t="s">
        <v>191</v>
      </c>
      <c r="K2203" t="s">
        <v>1286</v>
      </c>
      <c r="L2203" t="s">
        <v>1287</v>
      </c>
      <c r="M2203" t="s">
        <v>1288</v>
      </c>
      <c r="N2203">
        <v>15</v>
      </c>
      <c r="O2203" t="s">
        <v>749</v>
      </c>
      <c r="P2203" t="s">
        <v>3494</v>
      </c>
    </row>
    <row r="2204" spans="1:16" x14ac:dyDescent="0.25">
      <c r="A2204" t="s">
        <v>1013</v>
      </c>
      <c r="B2204">
        <v>99</v>
      </c>
      <c r="C2204" t="s">
        <v>1283</v>
      </c>
      <c r="D2204">
        <v>15</v>
      </c>
      <c r="E2204" t="s">
        <v>1284</v>
      </c>
      <c r="F2204">
        <v>87</v>
      </c>
      <c r="G2204" t="s">
        <v>1285</v>
      </c>
      <c r="H2204" t="s">
        <v>191</v>
      </c>
      <c r="J2204" t="s">
        <v>191</v>
      </c>
      <c r="K2204" t="s">
        <v>1286</v>
      </c>
      <c r="L2204" t="s">
        <v>1287</v>
      </c>
      <c r="M2204" t="s">
        <v>1288</v>
      </c>
      <c r="N2204">
        <v>15</v>
      </c>
      <c r="O2204" t="s">
        <v>749</v>
      </c>
      <c r="P2204" t="s">
        <v>3495</v>
      </c>
    </row>
    <row r="2205" spans="1:16" x14ac:dyDescent="0.25">
      <c r="A2205" t="s">
        <v>1013</v>
      </c>
      <c r="B2205">
        <v>100</v>
      </c>
      <c r="C2205" t="s">
        <v>1283</v>
      </c>
      <c r="D2205">
        <v>15</v>
      </c>
      <c r="E2205" t="s">
        <v>1284</v>
      </c>
      <c r="F2205">
        <v>87</v>
      </c>
      <c r="G2205" t="s">
        <v>1285</v>
      </c>
      <c r="H2205" t="s">
        <v>191</v>
      </c>
      <c r="J2205" t="s">
        <v>191</v>
      </c>
      <c r="K2205" t="s">
        <v>1286</v>
      </c>
      <c r="L2205" t="s">
        <v>1287</v>
      </c>
      <c r="M2205" t="s">
        <v>1288</v>
      </c>
      <c r="N2205">
        <v>15</v>
      </c>
      <c r="O2205" t="s">
        <v>749</v>
      </c>
      <c r="P2205" t="s">
        <v>3496</v>
      </c>
    </row>
    <row r="2206" spans="1:16" x14ac:dyDescent="0.25">
      <c r="A2206" t="s">
        <v>1013</v>
      </c>
      <c r="B2206">
        <v>101</v>
      </c>
      <c r="C2206" t="s">
        <v>1283</v>
      </c>
      <c r="D2206">
        <v>15</v>
      </c>
      <c r="E2206" t="s">
        <v>1284</v>
      </c>
      <c r="F2206">
        <v>86</v>
      </c>
      <c r="G2206" t="s">
        <v>1285</v>
      </c>
      <c r="H2206" t="s">
        <v>191</v>
      </c>
      <c r="J2206" t="s">
        <v>191</v>
      </c>
      <c r="K2206" t="s">
        <v>1286</v>
      </c>
      <c r="L2206" t="s">
        <v>1287</v>
      </c>
      <c r="M2206" t="s">
        <v>1288</v>
      </c>
      <c r="N2206">
        <v>15</v>
      </c>
      <c r="O2206" t="s">
        <v>749</v>
      </c>
      <c r="P2206" t="s">
        <v>3497</v>
      </c>
    </row>
    <row r="2207" spans="1:16" x14ac:dyDescent="0.25">
      <c r="A2207" t="s">
        <v>1013</v>
      </c>
      <c r="B2207">
        <v>102</v>
      </c>
      <c r="C2207" t="s">
        <v>1283</v>
      </c>
      <c r="D2207">
        <v>15</v>
      </c>
      <c r="E2207" t="s">
        <v>1284</v>
      </c>
      <c r="F2207">
        <v>71</v>
      </c>
      <c r="G2207" t="s">
        <v>1285</v>
      </c>
      <c r="H2207" t="s">
        <v>191</v>
      </c>
      <c r="J2207" t="s">
        <v>191</v>
      </c>
      <c r="K2207" t="s">
        <v>1286</v>
      </c>
      <c r="L2207" t="s">
        <v>1287</v>
      </c>
      <c r="M2207" t="s">
        <v>1288</v>
      </c>
      <c r="N2207">
        <v>15</v>
      </c>
      <c r="O2207" t="s">
        <v>749</v>
      </c>
      <c r="P2207" t="s">
        <v>3498</v>
      </c>
    </row>
    <row r="2208" spans="1:16" x14ac:dyDescent="0.25">
      <c r="A2208" t="s">
        <v>1013</v>
      </c>
      <c r="B2208">
        <v>103</v>
      </c>
      <c r="C2208" t="s">
        <v>1283</v>
      </c>
      <c r="D2208">
        <v>15</v>
      </c>
      <c r="E2208" t="s">
        <v>1284</v>
      </c>
      <c r="F2208">
        <v>83</v>
      </c>
      <c r="G2208" t="s">
        <v>1285</v>
      </c>
      <c r="H2208" t="s">
        <v>191</v>
      </c>
      <c r="J2208" t="s">
        <v>191</v>
      </c>
      <c r="K2208" t="s">
        <v>1286</v>
      </c>
      <c r="L2208" t="s">
        <v>1287</v>
      </c>
      <c r="M2208" t="s">
        <v>1288</v>
      </c>
      <c r="N2208">
        <v>15</v>
      </c>
      <c r="O2208" t="s">
        <v>749</v>
      </c>
      <c r="P2208" t="s">
        <v>3499</v>
      </c>
    </row>
    <row r="2209" spans="1:16" x14ac:dyDescent="0.25">
      <c r="A2209" t="s">
        <v>1013</v>
      </c>
      <c r="B2209">
        <v>104</v>
      </c>
      <c r="C2209" t="s">
        <v>1283</v>
      </c>
      <c r="D2209">
        <v>15</v>
      </c>
      <c r="E2209" t="s">
        <v>1284</v>
      </c>
      <c r="F2209">
        <v>87</v>
      </c>
      <c r="G2209" t="s">
        <v>1285</v>
      </c>
      <c r="H2209" t="s">
        <v>191</v>
      </c>
      <c r="J2209" t="s">
        <v>191</v>
      </c>
      <c r="K2209" t="s">
        <v>1286</v>
      </c>
      <c r="L2209" t="s">
        <v>1287</v>
      </c>
      <c r="M2209" t="s">
        <v>1288</v>
      </c>
      <c r="N2209">
        <v>15</v>
      </c>
      <c r="O2209" t="s">
        <v>749</v>
      </c>
      <c r="P2209" t="s">
        <v>3500</v>
      </c>
    </row>
    <row r="2210" spans="1:16" x14ac:dyDescent="0.25">
      <c r="A2210" t="s">
        <v>1013</v>
      </c>
      <c r="B2210">
        <v>105</v>
      </c>
      <c r="C2210" t="s">
        <v>1283</v>
      </c>
      <c r="D2210">
        <v>15</v>
      </c>
      <c r="E2210" t="s">
        <v>1284</v>
      </c>
      <c r="F2210">
        <v>87</v>
      </c>
      <c r="G2210" t="s">
        <v>1285</v>
      </c>
      <c r="H2210" t="s">
        <v>191</v>
      </c>
      <c r="J2210" t="s">
        <v>191</v>
      </c>
      <c r="K2210" t="s">
        <v>1286</v>
      </c>
      <c r="L2210" t="s">
        <v>1287</v>
      </c>
      <c r="M2210" t="s">
        <v>1288</v>
      </c>
      <c r="N2210">
        <v>15</v>
      </c>
      <c r="O2210" t="s">
        <v>749</v>
      </c>
      <c r="P2210" t="s">
        <v>3501</v>
      </c>
    </row>
    <row r="2211" spans="1:16" x14ac:dyDescent="0.25">
      <c r="A2211" t="s">
        <v>1013</v>
      </c>
      <c r="B2211">
        <v>106</v>
      </c>
      <c r="C2211" t="s">
        <v>1283</v>
      </c>
      <c r="D2211">
        <v>15</v>
      </c>
      <c r="E2211" t="s">
        <v>1284</v>
      </c>
      <c r="F2211">
        <v>82</v>
      </c>
      <c r="G2211" t="s">
        <v>1285</v>
      </c>
      <c r="H2211" t="s">
        <v>191</v>
      </c>
      <c r="J2211" t="s">
        <v>191</v>
      </c>
      <c r="K2211" t="s">
        <v>1286</v>
      </c>
      <c r="L2211" t="s">
        <v>1287</v>
      </c>
      <c r="M2211" t="s">
        <v>1288</v>
      </c>
      <c r="N2211">
        <v>15</v>
      </c>
      <c r="O2211" t="s">
        <v>749</v>
      </c>
      <c r="P2211" t="s">
        <v>3502</v>
      </c>
    </row>
    <row r="2212" spans="1:16" x14ac:dyDescent="0.25">
      <c r="A2212" t="s">
        <v>1013</v>
      </c>
      <c r="B2212">
        <v>107</v>
      </c>
      <c r="C2212" t="s">
        <v>1283</v>
      </c>
      <c r="D2212">
        <v>15</v>
      </c>
      <c r="E2212" t="s">
        <v>1284</v>
      </c>
      <c r="F2212">
        <v>87</v>
      </c>
      <c r="G2212" t="s">
        <v>1285</v>
      </c>
      <c r="H2212" t="s">
        <v>191</v>
      </c>
      <c r="J2212" t="s">
        <v>191</v>
      </c>
      <c r="K2212" t="s">
        <v>1286</v>
      </c>
      <c r="L2212" t="s">
        <v>1287</v>
      </c>
      <c r="M2212" t="s">
        <v>1288</v>
      </c>
      <c r="N2212">
        <v>15</v>
      </c>
      <c r="O2212" t="s">
        <v>749</v>
      </c>
      <c r="P2212" t="s">
        <v>3503</v>
      </c>
    </row>
    <row r="2213" spans="1:16" x14ac:dyDescent="0.25">
      <c r="A2213" t="s">
        <v>1013</v>
      </c>
      <c r="B2213">
        <v>108</v>
      </c>
      <c r="C2213" t="s">
        <v>1283</v>
      </c>
      <c r="D2213">
        <v>15</v>
      </c>
      <c r="E2213" t="s">
        <v>1284</v>
      </c>
      <c r="F2213">
        <v>85</v>
      </c>
      <c r="G2213" t="s">
        <v>1285</v>
      </c>
      <c r="H2213" t="s">
        <v>191</v>
      </c>
      <c r="J2213" t="s">
        <v>191</v>
      </c>
      <c r="K2213" t="s">
        <v>1286</v>
      </c>
      <c r="L2213" t="s">
        <v>1287</v>
      </c>
      <c r="M2213" t="s">
        <v>1288</v>
      </c>
      <c r="N2213">
        <v>15</v>
      </c>
      <c r="O2213" t="s">
        <v>749</v>
      </c>
      <c r="P2213" t="s">
        <v>3504</v>
      </c>
    </row>
    <row r="2214" spans="1:16" x14ac:dyDescent="0.25">
      <c r="A2214" t="s">
        <v>1013</v>
      </c>
      <c r="B2214">
        <v>109</v>
      </c>
      <c r="C2214" t="s">
        <v>1283</v>
      </c>
      <c r="D2214">
        <v>15</v>
      </c>
      <c r="E2214" t="s">
        <v>1284</v>
      </c>
      <c r="F2214">
        <v>77</v>
      </c>
      <c r="G2214" t="s">
        <v>1285</v>
      </c>
      <c r="H2214" t="s">
        <v>191</v>
      </c>
      <c r="J2214" t="s">
        <v>191</v>
      </c>
      <c r="K2214" t="s">
        <v>1286</v>
      </c>
      <c r="L2214" t="s">
        <v>1287</v>
      </c>
      <c r="M2214" t="s">
        <v>1288</v>
      </c>
      <c r="N2214">
        <v>15</v>
      </c>
      <c r="O2214" t="s">
        <v>749</v>
      </c>
      <c r="P2214" t="s">
        <v>3505</v>
      </c>
    </row>
    <row r="2215" spans="1:16" x14ac:dyDescent="0.25">
      <c r="A2215" t="s">
        <v>1013</v>
      </c>
      <c r="B2215">
        <v>110</v>
      </c>
      <c r="C2215" t="s">
        <v>1283</v>
      </c>
      <c r="D2215">
        <v>15</v>
      </c>
      <c r="E2215" t="s">
        <v>1284</v>
      </c>
      <c r="F2215">
        <v>71</v>
      </c>
      <c r="G2215" t="s">
        <v>1285</v>
      </c>
      <c r="H2215" t="s">
        <v>191</v>
      </c>
      <c r="J2215" t="s">
        <v>191</v>
      </c>
      <c r="K2215" t="s">
        <v>1286</v>
      </c>
      <c r="L2215" t="s">
        <v>1287</v>
      </c>
      <c r="M2215" t="s">
        <v>1288</v>
      </c>
      <c r="N2215">
        <v>15</v>
      </c>
      <c r="O2215" t="s">
        <v>749</v>
      </c>
      <c r="P2215" t="s">
        <v>3506</v>
      </c>
    </row>
    <row r="2216" spans="1:16" x14ac:dyDescent="0.25">
      <c r="A2216" t="s">
        <v>1013</v>
      </c>
      <c r="B2216">
        <v>111</v>
      </c>
      <c r="C2216" t="s">
        <v>1283</v>
      </c>
      <c r="D2216">
        <v>15</v>
      </c>
      <c r="E2216" t="s">
        <v>1284</v>
      </c>
      <c r="F2216">
        <v>85</v>
      </c>
      <c r="G2216" t="s">
        <v>1285</v>
      </c>
      <c r="H2216" t="s">
        <v>191</v>
      </c>
      <c r="J2216" t="s">
        <v>191</v>
      </c>
      <c r="K2216" t="s">
        <v>1286</v>
      </c>
      <c r="L2216" t="s">
        <v>1287</v>
      </c>
      <c r="M2216" t="s">
        <v>1288</v>
      </c>
      <c r="N2216">
        <v>15</v>
      </c>
      <c r="O2216" t="s">
        <v>749</v>
      </c>
      <c r="P2216" t="s">
        <v>3507</v>
      </c>
    </row>
    <row r="2217" spans="1:16" x14ac:dyDescent="0.25">
      <c r="A2217" t="s">
        <v>1013</v>
      </c>
      <c r="B2217">
        <v>112</v>
      </c>
      <c r="C2217" t="s">
        <v>1283</v>
      </c>
      <c r="D2217">
        <v>15</v>
      </c>
      <c r="E2217" t="s">
        <v>1284</v>
      </c>
      <c r="F2217">
        <v>86</v>
      </c>
      <c r="G2217" t="s">
        <v>1285</v>
      </c>
      <c r="H2217" t="s">
        <v>191</v>
      </c>
      <c r="J2217" t="s">
        <v>191</v>
      </c>
      <c r="K2217" t="s">
        <v>1286</v>
      </c>
      <c r="L2217" t="s">
        <v>1287</v>
      </c>
      <c r="M2217" t="s">
        <v>1288</v>
      </c>
      <c r="N2217">
        <v>15</v>
      </c>
      <c r="O2217" t="s">
        <v>749</v>
      </c>
      <c r="P2217" t="s">
        <v>3508</v>
      </c>
    </row>
    <row r="2218" spans="1:16" x14ac:dyDescent="0.25">
      <c r="A2218" t="s">
        <v>1013</v>
      </c>
      <c r="B2218">
        <v>113</v>
      </c>
      <c r="C2218" t="s">
        <v>1283</v>
      </c>
      <c r="D2218">
        <v>15</v>
      </c>
      <c r="E2218" t="s">
        <v>1284</v>
      </c>
      <c r="F2218">
        <v>86</v>
      </c>
      <c r="G2218" t="s">
        <v>1285</v>
      </c>
      <c r="H2218" t="s">
        <v>191</v>
      </c>
      <c r="J2218" t="s">
        <v>191</v>
      </c>
      <c r="K2218" t="s">
        <v>1286</v>
      </c>
      <c r="L2218" t="s">
        <v>1287</v>
      </c>
      <c r="M2218" t="s">
        <v>1288</v>
      </c>
      <c r="N2218">
        <v>15</v>
      </c>
      <c r="O2218" t="s">
        <v>749</v>
      </c>
      <c r="P2218" t="s">
        <v>3509</v>
      </c>
    </row>
    <row r="2219" spans="1:16" x14ac:dyDescent="0.25">
      <c r="A2219" t="s">
        <v>1013</v>
      </c>
      <c r="B2219">
        <v>114</v>
      </c>
      <c r="C2219" t="s">
        <v>1283</v>
      </c>
      <c r="D2219">
        <v>15</v>
      </c>
      <c r="E2219" t="s">
        <v>1284</v>
      </c>
      <c r="F2219">
        <v>87</v>
      </c>
      <c r="G2219" t="s">
        <v>1285</v>
      </c>
      <c r="H2219" t="s">
        <v>191</v>
      </c>
      <c r="J2219" t="s">
        <v>191</v>
      </c>
      <c r="K2219" t="s">
        <v>1286</v>
      </c>
      <c r="L2219" t="s">
        <v>1287</v>
      </c>
      <c r="M2219" t="s">
        <v>1288</v>
      </c>
      <c r="N2219">
        <v>15</v>
      </c>
      <c r="O2219" t="s">
        <v>749</v>
      </c>
      <c r="P2219" t="s">
        <v>3510</v>
      </c>
    </row>
    <row r="2220" spans="1:16" x14ac:dyDescent="0.25">
      <c r="A2220" t="s">
        <v>1013</v>
      </c>
      <c r="B2220">
        <v>115</v>
      </c>
      <c r="C2220" t="s">
        <v>1283</v>
      </c>
      <c r="D2220">
        <v>15</v>
      </c>
      <c r="E2220" t="s">
        <v>1284</v>
      </c>
      <c r="F2220">
        <v>87</v>
      </c>
      <c r="G2220" t="s">
        <v>1285</v>
      </c>
      <c r="H2220" t="s">
        <v>191</v>
      </c>
      <c r="J2220" t="s">
        <v>191</v>
      </c>
      <c r="K2220" t="s">
        <v>1286</v>
      </c>
      <c r="L2220" t="s">
        <v>1287</v>
      </c>
      <c r="M2220" t="s">
        <v>1288</v>
      </c>
      <c r="N2220">
        <v>15</v>
      </c>
      <c r="O2220" t="s">
        <v>749</v>
      </c>
      <c r="P2220" t="s">
        <v>3511</v>
      </c>
    </row>
    <row r="2221" spans="1:16" x14ac:dyDescent="0.25">
      <c r="A2221" t="s">
        <v>1013</v>
      </c>
      <c r="B2221">
        <v>116</v>
      </c>
      <c r="C2221" t="s">
        <v>1283</v>
      </c>
      <c r="D2221">
        <v>15</v>
      </c>
      <c r="E2221" t="s">
        <v>1284</v>
      </c>
      <c r="F2221">
        <v>87</v>
      </c>
      <c r="G2221" t="s">
        <v>1285</v>
      </c>
      <c r="H2221" t="s">
        <v>191</v>
      </c>
      <c r="J2221" t="s">
        <v>191</v>
      </c>
      <c r="K2221" t="s">
        <v>1286</v>
      </c>
      <c r="L2221" t="s">
        <v>1287</v>
      </c>
      <c r="M2221" t="s">
        <v>1288</v>
      </c>
      <c r="N2221">
        <v>15</v>
      </c>
      <c r="O2221" t="s">
        <v>749</v>
      </c>
      <c r="P2221" t="s">
        <v>3512</v>
      </c>
    </row>
    <row r="2222" spans="1:16" x14ac:dyDescent="0.25">
      <c r="A2222" t="s">
        <v>1013</v>
      </c>
      <c r="B2222">
        <v>117</v>
      </c>
      <c r="C2222" t="s">
        <v>1283</v>
      </c>
      <c r="D2222">
        <v>15</v>
      </c>
      <c r="E2222" t="s">
        <v>1284</v>
      </c>
      <c r="F2222">
        <v>87</v>
      </c>
      <c r="G2222" t="s">
        <v>1285</v>
      </c>
      <c r="H2222" t="s">
        <v>191</v>
      </c>
      <c r="J2222" t="s">
        <v>191</v>
      </c>
      <c r="K2222" t="s">
        <v>1286</v>
      </c>
      <c r="L2222" t="s">
        <v>1287</v>
      </c>
      <c r="M2222" t="s">
        <v>1288</v>
      </c>
      <c r="N2222">
        <v>15</v>
      </c>
      <c r="O2222" t="s">
        <v>749</v>
      </c>
      <c r="P2222" t="s">
        <v>3513</v>
      </c>
    </row>
    <row r="2223" spans="1:16" x14ac:dyDescent="0.25">
      <c r="A2223" t="s">
        <v>1013</v>
      </c>
      <c r="B2223">
        <v>118</v>
      </c>
      <c r="C2223" t="s">
        <v>1283</v>
      </c>
      <c r="D2223">
        <v>15</v>
      </c>
      <c r="E2223" t="s">
        <v>1284</v>
      </c>
      <c r="F2223">
        <v>83</v>
      </c>
      <c r="G2223" t="s">
        <v>1285</v>
      </c>
      <c r="H2223" t="s">
        <v>191</v>
      </c>
      <c r="J2223" t="s">
        <v>191</v>
      </c>
      <c r="K2223" t="s">
        <v>1286</v>
      </c>
      <c r="L2223" t="s">
        <v>1287</v>
      </c>
      <c r="M2223" t="s">
        <v>1288</v>
      </c>
      <c r="N2223">
        <v>15</v>
      </c>
      <c r="O2223" t="s">
        <v>749</v>
      </c>
      <c r="P2223" t="s">
        <v>3514</v>
      </c>
    </row>
    <row r="2224" spans="1:16" x14ac:dyDescent="0.25">
      <c r="A2224" t="s">
        <v>1013</v>
      </c>
      <c r="B2224">
        <v>119</v>
      </c>
      <c r="C2224" t="s">
        <v>1283</v>
      </c>
      <c r="D2224">
        <v>15</v>
      </c>
      <c r="E2224" t="s">
        <v>1284</v>
      </c>
      <c r="F2224">
        <v>81</v>
      </c>
      <c r="G2224" t="s">
        <v>1285</v>
      </c>
      <c r="H2224" t="s">
        <v>191</v>
      </c>
      <c r="J2224" t="s">
        <v>191</v>
      </c>
      <c r="K2224" t="s">
        <v>1286</v>
      </c>
      <c r="L2224" t="s">
        <v>1287</v>
      </c>
      <c r="M2224" t="s">
        <v>1288</v>
      </c>
      <c r="N2224">
        <v>15</v>
      </c>
      <c r="O2224" t="s">
        <v>749</v>
      </c>
      <c r="P2224" t="s">
        <v>3515</v>
      </c>
    </row>
    <row r="2225" spans="1:16" x14ac:dyDescent="0.25">
      <c r="A2225" t="s">
        <v>1013</v>
      </c>
      <c r="B2225">
        <v>120</v>
      </c>
      <c r="C2225" t="s">
        <v>1283</v>
      </c>
      <c r="D2225">
        <v>15</v>
      </c>
      <c r="E2225" t="s">
        <v>1284</v>
      </c>
      <c r="F2225">
        <v>87</v>
      </c>
      <c r="G2225" t="s">
        <v>1285</v>
      </c>
      <c r="H2225" t="s">
        <v>191</v>
      </c>
      <c r="J2225" t="s">
        <v>191</v>
      </c>
      <c r="K2225" t="s">
        <v>1286</v>
      </c>
      <c r="L2225" t="s">
        <v>1287</v>
      </c>
      <c r="M2225" t="s">
        <v>1288</v>
      </c>
      <c r="N2225">
        <v>15</v>
      </c>
      <c r="O2225" t="s">
        <v>749</v>
      </c>
      <c r="P2225" t="s">
        <v>3516</v>
      </c>
    </row>
    <row r="2226" spans="1:16" x14ac:dyDescent="0.25">
      <c r="A2226" t="s">
        <v>1013</v>
      </c>
      <c r="B2226">
        <v>121</v>
      </c>
      <c r="C2226" t="s">
        <v>1283</v>
      </c>
      <c r="D2226">
        <v>15</v>
      </c>
      <c r="E2226" t="s">
        <v>1284</v>
      </c>
      <c r="F2226">
        <v>87</v>
      </c>
      <c r="G2226" t="s">
        <v>1285</v>
      </c>
      <c r="H2226" t="s">
        <v>191</v>
      </c>
      <c r="J2226" t="s">
        <v>191</v>
      </c>
      <c r="K2226" t="s">
        <v>1286</v>
      </c>
      <c r="L2226" t="s">
        <v>1287</v>
      </c>
      <c r="M2226" t="s">
        <v>1288</v>
      </c>
      <c r="N2226">
        <v>15</v>
      </c>
      <c r="O2226" t="s">
        <v>749</v>
      </c>
      <c r="P2226" t="s">
        <v>3517</v>
      </c>
    </row>
    <row r="2227" spans="1:16" x14ac:dyDescent="0.25">
      <c r="A2227" t="s">
        <v>1013</v>
      </c>
      <c r="B2227">
        <v>122</v>
      </c>
      <c r="C2227" t="s">
        <v>1283</v>
      </c>
      <c r="D2227">
        <v>15</v>
      </c>
      <c r="E2227" t="s">
        <v>1284</v>
      </c>
      <c r="F2227">
        <v>83</v>
      </c>
      <c r="G2227" t="s">
        <v>1285</v>
      </c>
      <c r="H2227" t="s">
        <v>191</v>
      </c>
      <c r="J2227" t="s">
        <v>191</v>
      </c>
      <c r="K2227" t="s">
        <v>1286</v>
      </c>
      <c r="L2227" t="s">
        <v>1287</v>
      </c>
      <c r="M2227" t="s">
        <v>1288</v>
      </c>
      <c r="N2227">
        <v>15</v>
      </c>
      <c r="O2227" t="s">
        <v>749</v>
      </c>
      <c r="P2227" t="s">
        <v>3518</v>
      </c>
    </row>
    <row r="2228" spans="1:16" x14ac:dyDescent="0.25">
      <c r="A2228" t="s">
        <v>1013</v>
      </c>
      <c r="B2228">
        <v>123</v>
      </c>
      <c r="C2228" t="s">
        <v>1283</v>
      </c>
      <c r="D2228">
        <v>15</v>
      </c>
      <c r="E2228" t="s">
        <v>1284</v>
      </c>
      <c r="F2228">
        <v>89</v>
      </c>
      <c r="G2228" t="s">
        <v>1285</v>
      </c>
      <c r="H2228" t="s">
        <v>191</v>
      </c>
      <c r="J2228" t="s">
        <v>191</v>
      </c>
      <c r="K2228" t="s">
        <v>1286</v>
      </c>
      <c r="L2228" t="s">
        <v>1287</v>
      </c>
      <c r="M2228" t="s">
        <v>1288</v>
      </c>
      <c r="N2228">
        <v>15</v>
      </c>
      <c r="O2228" t="s">
        <v>749</v>
      </c>
      <c r="P2228" t="s">
        <v>3519</v>
      </c>
    </row>
    <row r="2229" spans="1:16" x14ac:dyDescent="0.25">
      <c r="A2229" t="s">
        <v>1013</v>
      </c>
      <c r="B2229">
        <v>124</v>
      </c>
      <c r="C2229" t="s">
        <v>1283</v>
      </c>
      <c r="D2229">
        <v>15</v>
      </c>
      <c r="E2229" t="s">
        <v>1284</v>
      </c>
      <c r="F2229">
        <v>89</v>
      </c>
      <c r="G2229" t="s">
        <v>1285</v>
      </c>
      <c r="H2229" t="s">
        <v>191</v>
      </c>
      <c r="J2229" t="s">
        <v>191</v>
      </c>
      <c r="K2229" t="s">
        <v>1286</v>
      </c>
      <c r="L2229" t="s">
        <v>1287</v>
      </c>
      <c r="M2229" t="s">
        <v>1288</v>
      </c>
      <c r="N2229">
        <v>15</v>
      </c>
      <c r="O2229" t="s">
        <v>749</v>
      </c>
      <c r="P2229" t="s">
        <v>3520</v>
      </c>
    </row>
    <row r="2230" spans="1:16" x14ac:dyDescent="0.25">
      <c r="A2230" t="s">
        <v>1013</v>
      </c>
      <c r="B2230">
        <v>125</v>
      </c>
      <c r="C2230" t="s">
        <v>1283</v>
      </c>
      <c r="D2230">
        <v>15</v>
      </c>
      <c r="E2230" t="s">
        <v>1284</v>
      </c>
      <c r="F2230">
        <v>87</v>
      </c>
      <c r="G2230" t="s">
        <v>1285</v>
      </c>
      <c r="H2230" t="s">
        <v>191</v>
      </c>
      <c r="J2230" t="s">
        <v>191</v>
      </c>
      <c r="K2230" t="s">
        <v>1286</v>
      </c>
      <c r="L2230" t="s">
        <v>1287</v>
      </c>
      <c r="M2230" t="s">
        <v>1288</v>
      </c>
      <c r="N2230">
        <v>15</v>
      </c>
      <c r="O2230" t="s">
        <v>749</v>
      </c>
      <c r="P2230" t="s">
        <v>3521</v>
      </c>
    </row>
    <row r="2231" spans="1:16" x14ac:dyDescent="0.25">
      <c r="A2231" t="s">
        <v>1013</v>
      </c>
      <c r="B2231">
        <v>126</v>
      </c>
      <c r="C2231" t="s">
        <v>1283</v>
      </c>
      <c r="D2231">
        <v>15</v>
      </c>
      <c r="E2231" t="s">
        <v>1284</v>
      </c>
      <c r="F2231">
        <v>87</v>
      </c>
      <c r="G2231" t="s">
        <v>1285</v>
      </c>
      <c r="H2231" t="s">
        <v>191</v>
      </c>
      <c r="J2231" t="s">
        <v>191</v>
      </c>
      <c r="K2231" t="s">
        <v>1286</v>
      </c>
      <c r="L2231" t="s">
        <v>1287</v>
      </c>
      <c r="M2231" t="s">
        <v>1288</v>
      </c>
      <c r="N2231">
        <v>15</v>
      </c>
      <c r="O2231" t="s">
        <v>749</v>
      </c>
      <c r="P2231" t="s">
        <v>3522</v>
      </c>
    </row>
    <row r="2232" spans="1:16" x14ac:dyDescent="0.25">
      <c r="A2232" t="s">
        <v>1013</v>
      </c>
      <c r="B2232">
        <v>127</v>
      </c>
      <c r="C2232" t="s">
        <v>1283</v>
      </c>
      <c r="D2232">
        <v>15</v>
      </c>
      <c r="E2232" t="s">
        <v>1284</v>
      </c>
      <c r="F2232">
        <v>81</v>
      </c>
      <c r="G2232" t="s">
        <v>1285</v>
      </c>
      <c r="H2232" t="s">
        <v>191</v>
      </c>
      <c r="J2232" t="s">
        <v>191</v>
      </c>
      <c r="K2232" t="s">
        <v>1286</v>
      </c>
      <c r="L2232" t="s">
        <v>1287</v>
      </c>
      <c r="M2232" t="s">
        <v>1288</v>
      </c>
      <c r="N2232">
        <v>15</v>
      </c>
      <c r="O2232" t="s">
        <v>749</v>
      </c>
      <c r="P2232" t="s">
        <v>3523</v>
      </c>
    </row>
    <row r="2233" spans="1:16" x14ac:dyDescent="0.25">
      <c r="A2233" t="s">
        <v>1013</v>
      </c>
      <c r="B2233">
        <v>128</v>
      </c>
      <c r="C2233" t="s">
        <v>1283</v>
      </c>
      <c r="D2233">
        <v>15</v>
      </c>
      <c r="E2233" t="s">
        <v>1284</v>
      </c>
      <c r="F2233">
        <v>87</v>
      </c>
      <c r="G2233" t="s">
        <v>1285</v>
      </c>
      <c r="H2233" t="s">
        <v>191</v>
      </c>
      <c r="J2233" t="s">
        <v>191</v>
      </c>
      <c r="K2233" t="s">
        <v>1286</v>
      </c>
      <c r="L2233" t="s">
        <v>1287</v>
      </c>
      <c r="M2233" t="s">
        <v>1288</v>
      </c>
      <c r="N2233">
        <v>15</v>
      </c>
      <c r="O2233" t="s">
        <v>749</v>
      </c>
      <c r="P2233" t="s">
        <v>3524</v>
      </c>
    </row>
    <row r="2234" spans="1:16" x14ac:dyDescent="0.25">
      <c r="A2234" t="s">
        <v>1013</v>
      </c>
      <c r="B2234">
        <v>129</v>
      </c>
      <c r="C2234" t="s">
        <v>1283</v>
      </c>
      <c r="D2234">
        <v>15</v>
      </c>
      <c r="E2234" t="s">
        <v>1284</v>
      </c>
      <c r="F2234">
        <v>85</v>
      </c>
      <c r="G2234" t="s">
        <v>1285</v>
      </c>
      <c r="H2234" t="s">
        <v>191</v>
      </c>
      <c r="J2234" t="s">
        <v>191</v>
      </c>
      <c r="K2234" t="s">
        <v>1286</v>
      </c>
      <c r="L2234" t="s">
        <v>1287</v>
      </c>
      <c r="M2234" t="s">
        <v>1288</v>
      </c>
      <c r="N2234">
        <v>15</v>
      </c>
      <c r="O2234" t="s">
        <v>749</v>
      </c>
      <c r="P2234" t="s">
        <v>3525</v>
      </c>
    </row>
    <row r="2235" spans="1:16" x14ac:dyDescent="0.25">
      <c r="A2235" t="s">
        <v>1013</v>
      </c>
      <c r="B2235">
        <v>130</v>
      </c>
      <c r="C2235" t="s">
        <v>1283</v>
      </c>
      <c r="D2235">
        <v>15</v>
      </c>
      <c r="E2235" t="s">
        <v>1284</v>
      </c>
      <c r="F2235">
        <v>87</v>
      </c>
      <c r="G2235" t="s">
        <v>1285</v>
      </c>
      <c r="H2235" t="s">
        <v>191</v>
      </c>
      <c r="J2235" t="s">
        <v>191</v>
      </c>
      <c r="K2235" t="s">
        <v>1286</v>
      </c>
      <c r="L2235" t="s">
        <v>1287</v>
      </c>
      <c r="M2235" t="s">
        <v>1288</v>
      </c>
      <c r="N2235">
        <v>15</v>
      </c>
      <c r="O2235" t="s">
        <v>749</v>
      </c>
      <c r="P2235" t="s">
        <v>3526</v>
      </c>
    </row>
    <row r="2236" spans="1:16" x14ac:dyDescent="0.25">
      <c r="A2236" t="s">
        <v>1013</v>
      </c>
      <c r="B2236">
        <v>131</v>
      </c>
      <c r="C2236" t="s">
        <v>1283</v>
      </c>
      <c r="D2236">
        <v>15</v>
      </c>
      <c r="E2236" t="s">
        <v>1284</v>
      </c>
      <c r="F2236">
        <v>87</v>
      </c>
      <c r="G2236" t="s">
        <v>1285</v>
      </c>
      <c r="H2236" t="s">
        <v>191</v>
      </c>
      <c r="J2236" t="s">
        <v>191</v>
      </c>
      <c r="K2236" t="s">
        <v>1286</v>
      </c>
      <c r="L2236" t="s">
        <v>1287</v>
      </c>
      <c r="M2236" t="s">
        <v>1288</v>
      </c>
      <c r="N2236">
        <v>15</v>
      </c>
      <c r="O2236" t="s">
        <v>749</v>
      </c>
      <c r="P2236" t="s">
        <v>3527</v>
      </c>
    </row>
    <row r="2237" spans="1:16" x14ac:dyDescent="0.25">
      <c r="A2237" t="s">
        <v>1013</v>
      </c>
      <c r="B2237">
        <v>132</v>
      </c>
      <c r="C2237" t="s">
        <v>1283</v>
      </c>
      <c r="D2237">
        <v>15</v>
      </c>
      <c r="E2237" t="s">
        <v>1284</v>
      </c>
      <c r="F2237">
        <v>82</v>
      </c>
      <c r="G2237" t="s">
        <v>1285</v>
      </c>
      <c r="H2237" t="s">
        <v>191</v>
      </c>
      <c r="J2237" t="s">
        <v>191</v>
      </c>
      <c r="K2237" t="s">
        <v>1286</v>
      </c>
      <c r="L2237" t="s">
        <v>1287</v>
      </c>
      <c r="M2237" t="s">
        <v>1288</v>
      </c>
      <c r="N2237">
        <v>15</v>
      </c>
      <c r="O2237" t="s">
        <v>749</v>
      </c>
      <c r="P2237" t="s">
        <v>3528</v>
      </c>
    </row>
    <row r="2238" spans="1:16" x14ac:dyDescent="0.25">
      <c r="A2238" t="s">
        <v>1013</v>
      </c>
      <c r="B2238">
        <v>133</v>
      </c>
      <c r="C2238" t="s">
        <v>1283</v>
      </c>
      <c r="D2238">
        <v>15</v>
      </c>
      <c r="E2238" t="s">
        <v>1284</v>
      </c>
      <c r="F2238">
        <v>79</v>
      </c>
      <c r="G2238" t="s">
        <v>1285</v>
      </c>
      <c r="H2238" t="s">
        <v>191</v>
      </c>
      <c r="J2238" t="s">
        <v>191</v>
      </c>
      <c r="K2238" t="s">
        <v>1286</v>
      </c>
      <c r="L2238" t="s">
        <v>1287</v>
      </c>
      <c r="M2238" t="s">
        <v>1288</v>
      </c>
      <c r="N2238">
        <v>15</v>
      </c>
      <c r="O2238" t="s">
        <v>749</v>
      </c>
      <c r="P2238" t="s">
        <v>3529</v>
      </c>
    </row>
    <row r="2239" spans="1:16" x14ac:dyDescent="0.25">
      <c r="A2239" t="s">
        <v>1013</v>
      </c>
      <c r="B2239">
        <v>134</v>
      </c>
      <c r="C2239" t="s">
        <v>1283</v>
      </c>
      <c r="D2239">
        <v>15</v>
      </c>
      <c r="E2239" t="s">
        <v>1284</v>
      </c>
      <c r="F2239">
        <v>83</v>
      </c>
      <c r="G2239" t="s">
        <v>1285</v>
      </c>
      <c r="H2239" t="s">
        <v>191</v>
      </c>
      <c r="J2239" t="s">
        <v>191</v>
      </c>
      <c r="K2239" t="s">
        <v>1286</v>
      </c>
      <c r="L2239" t="s">
        <v>1287</v>
      </c>
      <c r="M2239" t="s">
        <v>1288</v>
      </c>
      <c r="N2239">
        <v>15</v>
      </c>
      <c r="O2239" t="s">
        <v>749</v>
      </c>
      <c r="P2239" t="s">
        <v>3530</v>
      </c>
    </row>
    <row r="2240" spans="1:16" x14ac:dyDescent="0.25">
      <c r="A2240" t="s">
        <v>1013</v>
      </c>
      <c r="B2240">
        <v>135</v>
      </c>
      <c r="C2240" t="s">
        <v>1283</v>
      </c>
      <c r="D2240">
        <v>15</v>
      </c>
      <c r="E2240" t="s">
        <v>1284</v>
      </c>
      <c r="F2240">
        <v>84</v>
      </c>
      <c r="G2240" t="s">
        <v>1285</v>
      </c>
      <c r="H2240" t="s">
        <v>191</v>
      </c>
      <c r="J2240" t="s">
        <v>191</v>
      </c>
      <c r="K2240" t="s">
        <v>1286</v>
      </c>
      <c r="L2240" t="s">
        <v>1287</v>
      </c>
      <c r="M2240" t="s">
        <v>1288</v>
      </c>
      <c r="N2240">
        <v>15</v>
      </c>
      <c r="O2240" t="s">
        <v>749</v>
      </c>
      <c r="P2240" t="s">
        <v>3531</v>
      </c>
    </row>
    <row r="2241" spans="1:16" x14ac:dyDescent="0.25">
      <c r="A2241" t="s">
        <v>1013</v>
      </c>
      <c r="B2241">
        <v>136</v>
      </c>
      <c r="C2241" t="s">
        <v>1283</v>
      </c>
      <c r="D2241">
        <v>15</v>
      </c>
      <c r="E2241" t="s">
        <v>1284</v>
      </c>
      <c r="F2241">
        <v>86</v>
      </c>
      <c r="G2241" t="s">
        <v>1285</v>
      </c>
      <c r="H2241" t="s">
        <v>191</v>
      </c>
      <c r="J2241" t="s">
        <v>191</v>
      </c>
      <c r="K2241" t="s">
        <v>1286</v>
      </c>
      <c r="L2241" t="s">
        <v>1287</v>
      </c>
      <c r="M2241" t="s">
        <v>1288</v>
      </c>
      <c r="N2241">
        <v>15</v>
      </c>
      <c r="O2241" t="s">
        <v>749</v>
      </c>
      <c r="P2241" t="s">
        <v>3532</v>
      </c>
    </row>
    <row r="2242" spans="1:16" x14ac:dyDescent="0.25">
      <c r="A2242" t="s">
        <v>1013</v>
      </c>
      <c r="B2242">
        <v>137</v>
      </c>
      <c r="C2242" t="s">
        <v>1283</v>
      </c>
      <c r="D2242">
        <v>15</v>
      </c>
      <c r="E2242" t="s">
        <v>1284</v>
      </c>
      <c r="F2242">
        <v>89</v>
      </c>
      <c r="G2242" t="s">
        <v>1285</v>
      </c>
      <c r="H2242" t="s">
        <v>191</v>
      </c>
      <c r="J2242" t="s">
        <v>191</v>
      </c>
      <c r="K2242" t="s">
        <v>1286</v>
      </c>
      <c r="L2242" t="s">
        <v>1287</v>
      </c>
      <c r="M2242" t="s">
        <v>1288</v>
      </c>
      <c r="N2242">
        <v>15</v>
      </c>
      <c r="O2242" t="s">
        <v>749</v>
      </c>
      <c r="P2242" t="s">
        <v>3533</v>
      </c>
    </row>
    <row r="2243" spans="1:16" x14ac:dyDescent="0.25">
      <c r="A2243" t="s">
        <v>1013</v>
      </c>
      <c r="B2243">
        <v>138</v>
      </c>
      <c r="C2243" t="s">
        <v>1283</v>
      </c>
      <c r="D2243">
        <v>15</v>
      </c>
      <c r="E2243" t="s">
        <v>1284</v>
      </c>
      <c r="F2243">
        <v>88</v>
      </c>
      <c r="G2243" t="s">
        <v>1285</v>
      </c>
      <c r="H2243" t="s">
        <v>191</v>
      </c>
      <c r="J2243" t="s">
        <v>191</v>
      </c>
      <c r="K2243" t="s">
        <v>1286</v>
      </c>
      <c r="L2243" t="s">
        <v>1287</v>
      </c>
      <c r="M2243" t="s">
        <v>1288</v>
      </c>
      <c r="N2243">
        <v>15</v>
      </c>
      <c r="O2243" t="s">
        <v>749</v>
      </c>
      <c r="P2243" t="s">
        <v>3534</v>
      </c>
    </row>
    <row r="2244" spans="1:16" x14ac:dyDescent="0.25">
      <c r="A2244" t="s">
        <v>1013</v>
      </c>
      <c r="B2244">
        <v>139</v>
      </c>
      <c r="C2244" t="s">
        <v>1283</v>
      </c>
      <c r="D2244">
        <v>15</v>
      </c>
      <c r="E2244" t="s">
        <v>1284</v>
      </c>
      <c r="F2244">
        <v>72</v>
      </c>
      <c r="G2244" t="s">
        <v>1285</v>
      </c>
      <c r="H2244" t="s">
        <v>191</v>
      </c>
      <c r="J2244" t="s">
        <v>191</v>
      </c>
      <c r="K2244" t="s">
        <v>1286</v>
      </c>
      <c r="L2244" t="s">
        <v>1287</v>
      </c>
      <c r="M2244" t="s">
        <v>1288</v>
      </c>
      <c r="N2244">
        <v>15</v>
      </c>
      <c r="O2244" t="s">
        <v>749</v>
      </c>
      <c r="P2244" t="s">
        <v>3535</v>
      </c>
    </row>
    <row r="2245" spans="1:16" x14ac:dyDescent="0.25">
      <c r="A2245" t="s">
        <v>1013</v>
      </c>
      <c r="B2245">
        <v>140</v>
      </c>
      <c r="C2245" t="s">
        <v>1283</v>
      </c>
      <c r="D2245">
        <v>15</v>
      </c>
      <c r="E2245" t="s">
        <v>1284</v>
      </c>
      <c r="F2245">
        <v>76</v>
      </c>
      <c r="G2245" t="s">
        <v>1285</v>
      </c>
      <c r="H2245" t="s">
        <v>191</v>
      </c>
      <c r="J2245" t="s">
        <v>191</v>
      </c>
      <c r="K2245" t="s">
        <v>1286</v>
      </c>
      <c r="L2245" t="s">
        <v>1287</v>
      </c>
      <c r="M2245" t="s">
        <v>1288</v>
      </c>
      <c r="N2245">
        <v>15</v>
      </c>
      <c r="O2245" t="s">
        <v>749</v>
      </c>
      <c r="P2245" t="s">
        <v>3536</v>
      </c>
    </row>
    <row r="2246" spans="1:16" x14ac:dyDescent="0.25">
      <c r="A2246" t="s">
        <v>1013</v>
      </c>
      <c r="B2246">
        <v>141</v>
      </c>
      <c r="C2246" t="s">
        <v>1283</v>
      </c>
      <c r="D2246">
        <v>15</v>
      </c>
      <c r="E2246" t="s">
        <v>1284</v>
      </c>
      <c r="F2246">
        <v>84</v>
      </c>
      <c r="G2246" t="s">
        <v>1285</v>
      </c>
      <c r="H2246" t="s">
        <v>191</v>
      </c>
      <c r="J2246" t="s">
        <v>191</v>
      </c>
      <c r="K2246" t="s">
        <v>1286</v>
      </c>
      <c r="L2246" t="s">
        <v>1287</v>
      </c>
      <c r="M2246" t="s">
        <v>1288</v>
      </c>
      <c r="N2246">
        <v>15</v>
      </c>
      <c r="O2246" t="s">
        <v>749</v>
      </c>
      <c r="P2246" t="s">
        <v>3537</v>
      </c>
    </row>
    <row r="2247" spans="1:16" x14ac:dyDescent="0.25">
      <c r="A2247" t="s">
        <v>1013</v>
      </c>
      <c r="B2247">
        <v>142</v>
      </c>
      <c r="C2247" t="s">
        <v>1283</v>
      </c>
      <c r="D2247">
        <v>15</v>
      </c>
      <c r="E2247" t="s">
        <v>1284</v>
      </c>
      <c r="F2247">
        <v>88</v>
      </c>
      <c r="G2247" t="s">
        <v>1285</v>
      </c>
      <c r="H2247" t="s">
        <v>191</v>
      </c>
      <c r="J2247" t="s">
        <v>191</v>
      </c>
      <c r="K2247" t="s">
        <v>1286</v>
      </c>
      <c r="L2247" t="s">
        <v>1287</v>
      </c>
      <c r="M2247" t="s">
        <v>1288</v>
      </c>
      <c r="N2247">
        <v>15</v>
      </c>
      <c r="O2247" t="s">
        <v>749</v>
      </c>
      <c r="P2247" t="s">
        <v>3538</v>
      </c>
    </row>
    <row r="2248" spans="1:16" x14ac:dyDescent="0.25">
      <c r="A2248" t="s">
        <v>1013</v>
      </c>
      <c r="B2248">
        <v>143</v>
      </c>
      <c r="C2248" t="s">
        <v>1283</v>
      </c>
      <c r="D2248">
        <v>15</v>
      </c>
      <c r="E2248" t="s">
        <v>1284</v>
      </c>
      <c r="F2248">
        <v>88</v>
      </c>
      <c r="G2248" t="s">
        <v>1285</v>
      </c>
      <c r="H2248" t="s">
        <v>191</v>
      </c>
      <c r="J2248" t="s">
        <v>191</v>
      </c>
      <c r="K2248" t="s">
        <v>1286</v>
      </c>
      <c r="L2248" t="s">
        <v>1287</v>
      </c>
      <c r="M2248" t="s">
        <v>1288</v>
      </c>
      <c r="N2248">
        <v>15</v>
      </c>
      <c r="O2248" t="s">
        <v>749</v>
      </c>
      <c r="P2248" t="s">
        <v>3539</v>
      </c>
    </row>
    <row r="2249" spans="1:16" x14ac:dyDescent="0.25">
      <c r="A2249" t="s">
        <v>1013</v>
      </c>
      <c r="B2249">
        <v>144</v>
      </c>
      <c r="C2249" t="s">
        <v>1283</v>
      </c>
      <c r="D2249">
        <v>15</v>
      </c>
      <c r="E2249" t="s">
        <v>1284</v>
      </c>
      <c r="F2249">
        <v>86</v>
      </c>
      <c r="G2249" t="s">
        <v>1285</v>
      </c>
      <c r="H2249" t="s">
        <v>191</v>
      </c>
      <c r="J2249" t="s">
        <v>191</v>
      </c>
      <c r="K2249" t="s">
        <v>1286</v>
      </c>
      <c r="L2249" t="s">
        <v>1287</v>
      </c>
      <c r="M2249" t="s">
        <v>1288</v>
      </c>
      <c r="N2249">
        <v>15</v>
      </c>
      <c r="O2249" t="s">
        <v>749</v>
      </c>
      <c r="P2249" t="s">
        <v>3540</v>
      </c>
    </row>
    <row r="2250" spans="1:16" x14ac:dyDescent="0.25">
      <c r="A2250" t="s">
        <v>1013</v>
      </c>
      <c r="B2250">
        <v>145</v>
      </c>
      <c r="C2250" t="s">
        <v>1283</v>
      </c>
      <c r="D2250">
        <v>15</v>
      </c>
      <c r="E2250" t="s">
        <v>1284</v>
      </c>
      <c r="F2250">
        <v>88</v>
      </c>
      <c r="G2250" t="s">
        <v>1285</v>
      </c>
      <c r="H2250" t="s">
        <v>191</v>
      </c>
      <c r="J2250" t="s">
        <v>191</v>
      </c>
      <c r="K2250" t="s">
        <v>1286</v>
      </c>
      <c r="L2250" t="s">
        <v>1287</v>
      </c>
      <c r="M2250" t="s">
        <v>1288</v>
      </c>
      <c r="N2250">
        <v>15</v>
      </c>
      <c r="O2250" t="s">
        <v>749</v>
      </c>
      <c r="P2250" t="s">
        <v>3541</v>
      </c>
    </row>
    <row r="2251" spans="1:16" x14ac:dyDescent="0.25">
      <c r="A2251" t="s">
        <v>1013</v>
      </c>
      <c r="B2251">
        <v>146</v>
      </c>
      <c r="C2251" t="s">
        <v>1283</v>
      </c>
      <c r="D2251">
        <v>15</v>
      </c>
      <c r="E2251" t="s">
        <v>1284</v>
      </c>
      <c r="F2251">
        <v>88</v>
      </c>
      <c r="G2251" t="s">
        <v>1285</v>
      </c>
      <c r="H2251" t="s">
        <v>191</v>
      </c>
      <c r="J2251" t="s">
        <v>191</v>
      </c>
      <c r="K2251" t="s">
        <v>1286</v>
      </c>
      <c r="L2251" t="s">
        <v>1287</v>
      </c>
      <c r="M2251" t="s">
        <v>1288</v>
      </c>
      <c r="N2251">
        <v>15</v>
      </c>
      <c r="O2251" t="s">
        <v>749</v>
      </c>
      <c r="P2251" t="s">
        <v>3542</v>
      </c>
    </row>
    <row r="2252" spans="1:16" x14ac:dyDescent="0.25">
      <c r="A2252" t="s">
        <v>1013</v>
      </c>
      <c r="B2252">
        <v>147</v>
      </c>
      <c r="C2252" t="s">
        <v>1283</v>
      </c>
      <c r="D2252">
        <v>15</v>
      </c>
      <c r="E2252" t="s">
        <v>1284</v>
      </c>
      <c r="F2252">
        <v>89</v>
      </c>
      <c r="G2252" t="s">
        <v>1285</v>
      </c>
      <c r="H2252" t="s">
        <v>191</v>
      </c>
      <c r="J2252" t="s">
        <v>191</v>
      </c>
      <c r="K2252" t="s">
        <v>1286</v>
      </c>
      <c r="L2252" t="s">
        <v>1287</v>
      </c>
      <c r="M2252" t="s">
        <v>1288</v>
      </c>
      <c r="N2252">
        <v>15</v>
      </c>
      <c r="O2252" t="s">
        <v>749</v>
      </c>
      <c r="P2252" t="s">
        <v>3543</v>
      </c>
    </row>
    <row r="2253" spans="1:16" x14ac:dyDescent="0.25">
      <c r="A2253" t="s">
        <v>1013</v>
      </c>
      <c r="B2253">
        <v>148</v>
      </c>
      <c r="C2253" t="s">
        <v>1283</v>
      </c>
      <c r="D2253">
        <v>15</v>
      </c>
      <c r="E2253" t="s">
        <v>1284</v>
      </c>
      <c r="F2253">
        <v>86</v>
      </c>
      <c r="G2253" t="s">
        <v>1285</v>
      </c>
      <c r="H2253" t="s">
        <v>191</v>
      </c>
      <c r="J2253" t="s">
        <v>191</v>
      </c>
      <c r="K2253" t="s">
        <v>1286</v>
      </c>
      <c r="L2253" t="s">
        <v>1287</v>
      </c>
      <c r="M2253" t="s">
        <v>1288</v>
      </c>
      <c r="N2253">
        <v>15</v>
      </c>
      <c r="O2253" t="s">
        <v>749</v>
      </c>
      <c r="P2253" t="s">
        <v>3544</v>
      </c>
    </row>
    <row r="2254" spans="1:16" x14ac:dyDescent="0.25">
      <c r="A2254" t="s">
        <v>1013</v>
      </c>
      <c r="B2254">
        <v>149</v>
      </c>
      <c r="C2254" t="s">
        <v>1283</v>
      </c>
      <c r="D2254">
        <v>15</v>
      </c>
      <c r="E2254" t="s">
        <v>1284</v>
      </c>
      <c r="F2254">
        <v>84</v>
      </c>
      <c r="G2254" t="s">
        <v>1285</v>
      </c>
      <c r="H2254" t="s">
        <v>191</v>
      </c>
      <c r="J2254" t="s">
        <v>191</v>
      </c>
      <c r="K2254" t="s">
        <v>1286</v>
      </c>
      <c r="L2254" t="s">
        <v>1287</v>
      </c>
      <c r="M2254" t="s">
        <v>1288</v>
      </c>
      <c r="N2254">
        <v>15</v>
      </c>
      <c r="O2254" t="s">
        <v>749</v>
      </c>
      <c r="P2254" t="s">
        <v>3545</v>
      </c>
    </row>
    <row r="2255" spans="1:16" x14ac:dyDescent="0.25">
      <c r="A2255" t="s">
        <v>1013</v>
      </c>
      <c r="B2255">
        <v>150</v>
      </c>
      <c r="C2255" t="s">
        <v>1283</v>
      </c>
      <c r="D2255">
        <v>15</v>
      </c>
      <c r="E2255" t="s">
        <v>1284</v>
      </c>
      <c r="F2255">
        <v>88</v>
      </c>
      <c r="G2255" t="s">
        <v>1285</v>
      </c>
      <c r="H2255" t="s">
        <v>191</v>
      </c>
      <c r="J2255" t="s">
        <v>191</v>
      </c>
      <c r="K2255" t="s">
        <v>1286</v>
      </c>
      <c r="L2255" t="s">
        <v>1287</v>
      </c>
      <c r="M2255" t="s">
        <v>1288</v>
      </c>
      <c r="N2255">
        <v>15</v>
      </c>
      <c r="O2255" t="s">
        <v>749</v>
      </c>
      <c r="P2255" t="s">
        <v>3546</v>
      </c>
    </row>
    <row r="2256" spans="1:16" x14ac:dyDescent="0.25">
      <c r="A2256" t="s">
        <v>1013</v>
      </c>
      <c r="B2256">
        <v>151</v>
      </c>
      <c r="C2256" t="s">
        <v>1283</v>
      </c>
      <c r="D2256">
        <v>15</v>
      </c>
      <c r="E2256" t="s">
        <v>1284</v>
      </c>
      <c r="F2256">
        <v>88</v>
      </c>
      <c r="G2256" t="s">
        <v>1285</v>
      </c>
      <c r="H2256" t="s">
        <v>191</v>
      </c>
      <c r="J2256" t="s">
        <v>191</v>
      </c>
      <c r="K2256" t="s">
        <v>1286</v>
      </c>
      <c r="L2256" t="s">
        <v>1287</v>
      </c>
      <c r="M2256" t="s">
        <v>1288</v>
      </c>
      <c r="N2256">
        <v>15</v>
      </c>
      <c r="O2256" t="s">
        <v>749</v>
      </c>
      <c r="P2256" t="s">
        <v>3547</v>
      </c>
    </row>
    <row r="2257" spans="1:16" x14ac:dyDescent="0.25">
      <c r="A2257" t="s">
        <v>1013</v>
      </c>
      <c r="B2257">
        <v>152</v>
      </c>
      <c r="C2257" t="s">
        <v>1283</v>
      </c>
      <c r="D2257">
        <v>15</v>
      </c>
      <c r="E2257" t="s">
        <v>1284</v>
      </c>
      <c r="F2257">
        <v>87</v>
      </c>
      <c r="G2257" t="s">
        <v>1285</v>
      </c>
      <c r="H2257" t="s">
        <v>191</v>
      </c>
      <c r="J2257" t="s">
        <v>191</v>
      </c>
      <c r="K2257" t="s">
        <v>1286</v>
      </c>
      <c r="L2257" t="s">
        <v>1287</v>
      </c>
      <c r="M2257" t="s">
        <v>1288</v>
      </c>
      <c r="N2257">
        <v>15</v>
      </c>
      <c r="O2257" t="s">
        <v>749</v>
      </c>
      <c r="P2257" t="s">
        <v>3548</v>
      </c>
    </row>
    <row r="2258" spans="1:16" x14ac:dyDescent="0.25">
      <c r="A2258" t="s">
        <v>1013</v>
      </c>
      <c r="B2258">
        <v>153</v>
      </c>
      <c r="C2258" t="s">
        <v>1283</v>
      </c>
      <c r="D2258">
        <v>15</v>
      </c>
      <c r="E2258" t="s">
        <v>1284</v>
      </c>
      <c r="F2258">
        <v>88</v>
      </c>
      <c r="G2258" t="s">
        <v>1285</v>
      </c>
      <c r="H2258" t="s">
        <v>191</v>
      </c>
      <c r="J2258" t="s">
        <v>191</v>
      </c>
      <c r="K2258" t="s">
        <v>1286</v>
      </c>
      <c r="L2258" t="s">
        <v>1287</v>
      </c>
      <c r="M2258" t="s">
        <v>1288</v>
      </c>
      <c r="N2258">
        <v>15</v>
      </c>
      <c r="O2258" t="s">
        <v>749</v>
      </c>
      <c r="P2258" t="s">
        <v>3549</v>
      </c>
    </row>
    <row r="2259" spans="1:16" x14ac:dyDescent="0.25">
      <c r="A2259" t="s">
        <v>1013</v>
      </c>
      <c r="B2259">
        <v>154</v>
      </c>
      <c r="C2259" t="s">
        <v>1283</v>
      </c>
      <c r="D2259">
        <v>15</v>
      </c>
      <c r="E2259" t="s">
        <v>1284</v>
      </c>
      <c r="F2259">
        <v>88</v>
      </c>
      <c r="G2259" t="s">
        <v>1285</v>
      </c>
      <c r="H2259" t="s">
        <v>191</v>
      </c>
      <c r="J2259" t="s">
        <v>191</v>
      </c>
      <c r="K2259" t="s">
        <v>1286</v>
      </c>
      <c r="L2259" t="s">
        <v>1287</v>
      </c>
      <c r="M2259" t="s">
        <v>1288</v>
      </c>
      <c r="N2259">
        <v>15</v>
      </c>
      <c r="O2259" t="s">
        <v>749</v>
      </c>
      <c r="P2259" t="s">
        <v>3550</v>
      </c>
    </row>
    <row r="2260" spans="1:16" x14ac:dyDescent="0.25">
      <c r="A2260" t="s">
        <v>1013</v>
      </c>
      <c r="B2260">
        <v>155</v>
      </c>
      <c r="C2260" t="s">
        <v>1283</v>
      </c>
      <c r="D2260">
        <v>15</v>
      </c>
      <c r="E2260" t="s">
        <v>1284</v>
      </c>
      <c r="F2260">
        <v>88</v>
      </c>
      <c r="G2260" t="s">
        <v>1285</v>
      </c>
      <c r="H2260" t="s">
        <v>191</v>
      </c>
      <c r="J2260" t="s">
        <v>191</v>
      </c>
      <c r="K2260" t="s">
        <v>1286</v>
      </c>
      <c r="L2260" t="s">
        <v>1287</v>
      </c>
      <c r="M2260" t="s">
        <v>1288</v>
      </c>
      <c r="N2260">
        <v>15</v>
      </c>
      <c r="O2260" t="s">
        <v>749</v>
      </c>
      <c r="P2260" t="s">
        <v>3551</v>
      </c>
    </row>
    <row r="2261" spans="1:16" x14ac:dyDescent="0.25">
      <c r="A2261" t="s">
        <v>1013</v>
      </c>
      <c r="B2261">
        <v>156</v>
      </c>
      <c r="C2261" t="s">
        <v>1283</v>
      </c>
      <c r="D2261">
        <v>15</v>
      </c>
      <c r="E2261" t="s">
        <v>1284</v>
      </c>
      <c r="F2261">
        <v>88</v>
      </c>
      <c r="G2261" t="s">
        <v>1285</v>
      </c>
      <c r="H2261" t="s">
        <v>191</v>
      </c>
      <c r="J2261" t="s">
        <v>191</v>
      </c>
      <c r="K2261" t="s">
        <v>1286</v>
      </c>
      <c r="L2261" t="s">
        <v>1287</v>
      </c>
      <c r="M2261" t="s">
        <v>1288</v>
      </c>
      <c r="N2261">
        <v>15</v>
      </c>
      <c r="O2261" t="s">
        <v>749</v>
      </c>
      <c r="P2261" t="s">
        <v>3552</v>
      </c>
    </row>
    <row r="2262" spans="1:16" x14ac:dyDescent="0.25">
      <c r="A2262" t="s">
        <v>1013</v>
      </c>
      <c r="B2262">
        <v>157</v>
      </c>
      <c r="C2262" t="s">
        <v>1283</v>
      </c>
      <c r="D2262">
        <v>15</v>
      </c>
      <c r="E2262" t="s">
        <v>1284</v>
      </c>
      <c r="F2262">
        <v>83</v>
      </c>
      <c r="G2262" t="s">
        <v>1285</v>
      </c>
      <c r="H2262" t="s">
        <v>191</v>
      </c>
      <c r="J2262" t="s">
        <v>191</v>
      </c>
      <c r="K2262" t="s">
        <v>1286</v>
      </c>
      <c r="L2262" t="s">
        <v>1287</v>
      </c>
      <c r="M2262" t="s">
        <v>1288</v>
      </c>
      <c r="N2262">
        <v>15</v>
      </c>
      <c r="O2262" t="s">
        <v>749</v>
      </c>
      <c r="P2262" t="s">
        <v>3553</v>
      </c>
    </row>
    <row r="2263" spans="1:16" x14ac:dyDescent="0.25">
      <c r="A2263" t="s">
        <v>1013</v>
      </c>
      <c r="B2263">
        <v>158</v>
      </c>
      <c r="C2263" t="s">
        <v>1283</v>
      </c>
      <c r="D2263">
        <v>15</v>
      </c>
      <c r="E2263" t="s">
        <v>1284</v>
      </c>
      <c r="F2263">
        <v>85</v>
      </c>
      <c r="G2263" t="s">
        <v>1285</v>
      </c>
      <c r="H2263" t="s">
        <v>191</v>
      </c>
      <c r="J2263" t="s">
        <v>191</v>
      </c>
      <c r="K2263" t="s">
        <v>1286</v>
      </c>
      <c r="L2263" t="s">
        <v>1287</v>
      </c>
      <c r="M2263" t="s">
        <v>1288</v>
      </c>
      <c r="N2263">
        <v>15</v>
      </c>
      <c r="O2263" t="s">
        <v>749</v>
      </c>
      <c r="P2263" t="s">
        <v>3554</v>
      </c>
    </row>
    <row r="2264" spans="1:16" x14ac:dyDescent="0.25">
      <c r="A2264" t="s">
        <v>1013</v>
      </c>
      <c r="B2264">
        <v>159</v>
      </c>
      <c r="C2264" t="s">
        <v>1283</v>
      </c>
      <c r="D2264">
        <v>15</v>
      </c>
      <c r="E2264" t="s">
        <v>1284</v>
      </c>
      <c r="F2264">
        <v>85</v>
      </c>
      <c r="G2264" t="s">
        <v>1285</v>
      </c>
      <c r="H2264" t="s">
        <v>191</v>
      </c>
      <c r="J2264" t="s">
        <v>191</v>
      </c>
      <c r="K2264" t="s">
        <v>1286</v>
      </c>
      <c r="L2264" t="s">
        <v>1287</v>
      </c>
      <c r="M2264" t="s">
        <v>1288</v>
      </c>
      <c r="N2264">
        <v>15</v>
      </c>
      <c r="O2264" t="s">
        <v>749</v>
      </c>
      <c r="P2264" t="s">
        <v>3555</v>
      </c>
    </row>
    <row r="2265" spans="1:16" x14ac:dyDescent="0.25">
      <c r="A2265" t="s">
        <v>1013</v>
      </c>
      <c r="B2265">
        <v>160</v>
      </c>
      <c r="C2265" t="s">
        <v>1283</v>
      </c>
      <c r="D2265">
        <v>15</v>
      </c>
      <c r="E2265" t="s">
        <v>1284</v>
      </c>
      <c r="F2265">
        <v>84</v>
      </c>
      <c r="G2265" t="s">
        <v>1285</v>
      </c>
      <c r="H2265" t="s">
        <v>191</v>
      </c>
      <c r="J2265" t="s">
        <v>191</v>
      </c>
      <c r="K2265" t="s">
        <v>1286</v>
      </c>
      <c r="L2265" t="s">
        <v>1287</v>
      </c>
      <c r="M2265" t="s">
        <v>1288</v>
      </c>
      <c r="N2265">
        <v>15</v>
      </c>
      <c r="O2265" t="s">
        <v>749</v>
      </c>
      <c r="P2265" t="s">
        <v>3556</v>
      </c>
    </row>
    <row r="2266" spans="1:16" x14ac:dyDescent="0.25">
      <c r="A2266" t="s">
        <v>1013</v>
      </c>
      <c r="B2266">
        <v>161</v>
      </c>
      <c r="C2266" t="s">
        <v>1283</v>
      </c>
      <c r="D2266">
        <v>15</v>
      </c>
      <c r="E2266" t="s">
        <v>1284</v>
      </c>
      <c r="F2266">
        <v>86</v>
      </c>
      <c r="G2266" t="s">
        <v>1285</v>
      </c>
      <c r="H2266" t="s">
        <v>191</v>
      </c>
      <c r="J2266" t="s">
        <v>191</v>
      </c>
      <c r="K2266" t="s">
        <v>1286</v>
      </c>
      <c r="L2266" t="s">
        <v>1287</v>
      </c>
      <c r="M2266" t="s">
        <v>1288</v>
      </c>
      <c r="N2266">
        <v>15</v>
      </c>
      <c r="O2266" t="s">
        <v>749</v>
      </c>
      <c r="P2266" t="s">
        <v>3557</v>
      </c>
    </row>
    <row r="2267" spans="1:16" x14ac:dyDescent="0.25">
      <c r="A2267" t="s">
        <v>1013</v>
      </c>
      <c r="B2267">
        <v>162</v>
      </c>
      <c r="C2267" t="s">
        <v>1283</v>
      </c>
      <c r="D2267">
        <v>15</v>
      </c>
      <c r="E2267" t="s">
        <v>1284</v>
      </c>
      <c r="F2267">
        <v>86</v>
      </c>
      <c r="G2267" t="s">
        <v>1285</v>
      </c>
      <c r="H2267" t="s">
        <v>191</v>
      </c>
      <c r="J2267" t="s">
        <v>191</v>
      </c>
      <c r="K2267" t="s">
        <v>1286</v>
      </c>
      <c r="L2267" t="s">
        <v>1287</v>
      </c>
      <c r="M2267" t="s">
        <v>1288</v>
      </c>
      <c r="N2267">
        <v>15</v>
      </c>
      <c r="O2267" t="s">
        <v>749</v>
      </c>
      <c r="P2267" t="s">
        <v>3558</v>
      </c>
    </row>
    <row r="2268" spans="1:16" x14ac:dyDescent="0.25">
      <c r="A2268" t="s">
        <v>1013</v>
      </c>
      <c r="B2268">
        <v>163</v>
      </c>
      <c r="C2268" t="s">
        <v>1283</v>
      </c>
      <c r="D2268">
        <v>15</v>
      </c>
      <c r="E2268" t="s">
        <v>1284</v>
      </c>
      <c r="F2268">
        <v>86</v>
      </c>
      <c r="G2268" t="s">
        <v>1285</v>
      </c>
      <c r="H2268" t="s">
        <v>191</v>
      </c>
      <c r="J2268" t="s">
        <v>191</v>
      </c>
      <c r="K2268" t="s">
        <v>1286</v>
      </c>
      <c r="L2268" t="s">
        <v>1287</v>
      </c>
      <c r="M2268" t="s">
        <v>1288</v>
      </c>
      <c r="N2268">
        <v>15</v>
      </c>
      <c r="O2268" t="s">
        <v>749</v>
      </c>
      <c r="P2268" t="s">
        <v>3559</v>
      </c>
    </row>
    <row r="2269" spans="1:16" x14ac:dyDescent="0.25">
      <c r="A2269" t="s">
        <v>1013</v>
      </c>
      <c r="B2269">
        <v>164</v>
      </c>
      <c r="C2269" t="s">
        <v>1283</v>
      </c>
      <c r="D2269">
        <v>15</v>
      </c>
      <c r="E2269" t="s">
        <v>1284</v>
      </c>
      <c r="F2269">
        <v>86</v>
      </c>
      <c r="G2269" t="s">
        <v>1285</v>
      </c>
      <c r="H2269" t="s">
        <v>191</v>
      </c>
      <c r="J2269" t="s">
        <v>191</v>
      </c>
      <c r="K2269" t="s">
        <v>1286</v>
      </c>
      <c r="L2269" t="s">
        <v>1287</v>
      </c>
      <c r="M2269" t="s">
        <v>1288</v>
      </c>
      <c r="N2269">
        <v>15</v>
      </c>
      <c r="O2269" t="s">
        <v>749</v>
      </c>
      <c r="P2269" t="s">
        <v>3560</v>
      </c>
    </row>
    <row r="2270" spans="1:16" x14ac:dyDescent="0.25">
      <c r="A2270" t="s">
        <v>1013</v>
      </c>
      <c r="B2270">
        <v>165</v>
      </c>
      <c r="C2270" t="s">
        <v>1283</v>
      </c>
      <c r="D2270">
        <v>15</v>
      </c>
      <c r="E2270" t="s">
        <v>1284</v>
      </c>
      <c r="F2270">
        <v>84</v>
      </c>
      <c r="G2270" t="s">
        <v>1285</v>
      </c>
      <c r="H2270" t="s">
        <v>191</v>
      </c>
      <c r="J2270" t="s">
        <v>191</v>
      </c>
      <c r="K2270" t="s">
        <v>1286</v>
      </c>
      <c r="L2270" t="s">
        <v>1287</v>
      </c>
      <c r="M2270" t="s">
        <v>1288</v>
      </c>
      <c r="N2270">
        <v>15</v>
      </c>
      <c r="O2270" t="s">
        <v>749</v>
      </c>
      <c r="P2270" t="s">
        <v>3561</v>
      </c>
    </row>
    <row r="2271" spans="1:16" x14ac:dyDescent="0.25">
      <c r="A2271" t="s">
        <v>1013</v>
      </c>
      <c r="B2271">
        <v>166</v>
      </c>
      <c r="C2271" t="s">
        <v>1283</v>
      </c>
      <c r="D2271">
        <v>15</v>
      </c>
      <c r="E2271" t="s">
        <v>1284</v>
      </c>
      <c r="F2271">
        <v>86</v>
      </c>
      <c r="G2271" t="s">
        <v>1285</v>
      </c>
      <c r="H2271" t="s">
        <v>191</v>
      </c>
      <c r="J2271" t="s">
        <v>191</v>
      </c>
      <c r="K2271" t="s">
        <v>1286</v>
      </c>
      <c r="L2271" t="s">
        <v>1287</v>
      </c>
      <c r="M2271" t="s">
        <v>1288</v>
      </c>
      <c r="N2271">
        <v>15</v>
      </c>
      <c r="O2271" t="s">
        <v>749</v>
      </c>
      <c r="P2271" t="s">
        <v>3562</v>
      </c>
    </row>
    <row r="2272" spans="1:16" x14ac:dyDescent="0.25">
      <c r="A2272" t="s">
        <v>1013</v>
      </c>
      <c r="B2272">
        <v>167</v>
      </c>
      <c r="C2272" t="s">
        <v>1283</v>
      </c>
      <c r="D2272">
        <v>15</v>
      </c>
      <c r="E2272" t="s">
        <v>1284</v>
      </c>
      <c r="F2272">
        <v>86</v>
      </c>
      <c r="G2272" t="s">
        <v>1285</v>
      </c>
      <c r="H2272" t="s">
        <v>191</v>
      </c>
      <c r="J2272" t="s">
        <v>191</v>
      </c>
      <c r="K2272" t="s">
        <v>1286</v>
      </c>
      <c r="L2272" t="s">
        <v>1287</v>
      </c>
      <c r="M2272" t="s">
        <v>1288</v>
      </c>
      <c r="N2272">
        <v>15</v>
      </c>
      <c r="O2272" t="s">
        <v>749</v>
      </c>
      <c r="P2272" t="s">
        <v>3563</v>
      </c>
    </row>
    <row r="2273" spans="1:16" x14ac:dyDescent="0.25">
      <c r="A2273" t="s">
        <v>1013</v>
      </c>
      <c r="B2273">
        <v>168</v>
      </c>
      <c r="C2273" t="s">
        <v>1283</v>
      </c>
      <c r="D2273">
        <v>15</v>
      </c>
      <c r="E2273" t="s">
        <v>1284</v>
      </c>
      <c r="F2273">
        <v>87</v>
      </c>
      <c r="G2273" t="s">
        <v>1285</v>
      </c>
      <c r="H2273" t="s">
        <v>191</v>
      </c>
      <c r="J2273" t="s">
        <v>191</v>
      </c>
      <c r="K2273" t="s">
        <v>1286</v>
      </c>
      <c r="L2273" t="s">
        <v>1287</v>
      </c>
      <c r="M2273" t="s">
        <v>1288</v>
      </c>
      <c r="N2273">
        <v>15</v>
      </c>
      <c r="O2273" t="s">
        <v>749</v>
      </c>
      <c r="P2273" t="s">
        <v>3564</v>
      </c>
    </row>
    <row r="2274" spans="1:16" x14ac:dyDescent="0.25">
      <c r="A2274" t="s">
        <v>1013</v>
      </c>
      <c r="B2274">
        <v>169</v>
      </c>
      <c r="C2274" t="s">
        <v>1283</v>
      </c>
      <c r="D2274">
        <v>15</v>
      </c>
      <c r="E2274" t="s">
        <v>1284</v>
      </c>
      <c r="F2274">
        <v>86</v>
      </c>
      <c r="G2274" t="s">
        <v>1285</v>
      </c>
      <c r="H2274" t="s">
        <v>191</v>
      </c>
      <c r="J2274" t="s">
        <v>191</v>
      </c>
      <c r="K2274" t="s">
        <v>1286</v>
      </c>
      <c r="L2274" t="s">
        <v>1287</v>
      </c>
      <c r="M2274" t="s">
        <v>1288</v>
      </c>
      <c r="N2274">
        <v>15</v>
      </c>
      <c r="O2274" t="s">
        <v>749</v>
      </c>
      <c r="P2274" t="s">
        <v>3565</v>
      </c>
    </row>
    <row r="2275" spans="1:16" x14ac:dyDescent="0.25">
      <c r="A2275" t="s">
        <v>1013</v>
      </c>
      <c r="B2275">
        <v>170</v>
      </c>
      <c r="C2275" t="s">
        <v>1283</v>
      </c>
      <c r="D2275">
        <v>15</v>
      </c>
      <c r="E2275" t="s">
        <v>1284</v>
      </c>
      <c r="F2275">
        <v>86</v>
      </c>
      <c r="G2275" t="s">
        <v>1285</v>
      </c>
      <c r="H2275" t="s">
        <v>191</v>
      </c>
      <c r="J2275" t="s">
        <v>191</v>
      </c>
      <c r="K2275" t="s">
        <v>1286</v>
      </c>
      <c r="L2275" t="s">
        <v>1287</v>
      </c>
      <c r="M2275" t="s">
        <v>1288</v>
      </c>
      <c r="N2275">
        <v>15</v>
      </c>
      <c r="O2275" t="s">
        <v>749</v>
      </c>
      <c r="P2275" t="s">
        <v>3566</v>
      </c>
    </row>
    <row r="2276" spans="1:16" x14ac:dyDescent="0.25">
      <c r="A2276" t="s">
        <v>1013</v>
      </c>
      <c r="B2276">
        <v>171</v>
      </c>
      <c r="C2276" t="s">
        <v>1283</v>
      </c>
      <c r="D2276">
        <v>15</v>
      </c>
      <c r="E2276" t="s">
        <v>1284</v>
      </c>
      <c r="F2276">
        <v>87</v>
      </c>
      <c r="G2276" t="s">
        <v>1285</v>
      </c>
      <c r="H2276" t="s">
        <v>191</v>
      </c>
      <c r="J2276" t="s">
        <v>191</v>
      </c>
      <c r="K2276" t="s">
        <v>1286</v>
      </c>
      <c r="L2276" t="s">
        <v>1287</v>
      </c>
      <c r="M2276" t="s">
        <v>1288</v>
      </c>
      <c r="N2276">
        <v>15</v>
      </c>
      <c r="O2276" t="s">
        <v>749</v>
      </c>
      <c r="P2276" t="s">
        <v>3567</v>
      </c>
    </row>
    <row r="2277" spans="1:16" x14ac:dyDescent="0.25">
      <c r="A2277" t="s">
        <v>1013</v>
      </c>
      <c r="B2277">
        <v>172</v>
      </c>
      <c r="C2277" t="s">
        <v>1283</v>
      </c>
      <c r="D2277">
        <v>15</v>
      </c>
      <c r="E2277" t="s">
        <v>1284</v>
      </c>
      <c r="F2277">
        <v>86</v>
      </c>
      <c r="G2277" t="s">
        <v>1285</v>
      </c>
      <c r="H2277" t="s">
        <v>191</v>
      </c>
      <c r="J2277" t="s">
        <v>191</v>
      </c>
      <c r="K2277" t="s">
        <v>1286</v>
      </c>
      <c r="L2277" t="s">
        <v>1287</v>
      </c>
      <c r="M2277" t="s">
        <v>1288</v>
      </c>
      <c r="N2277">
        <v>15</v>
      </c>
      <c r="O2277" t="s">
        <v>749</v>
      </c>
      <c r="P2277" t="s">
        <v>3568</v>
      </c>
    </row>
    <row r="2278" spans="1:16" x14ac:dyDescent="0.25">
      <c r="A2278" t="s">
        <v>1013</v>
      </c>
      <c r="B2278">
        <v>173</v>
      </c>
      <c r="C2278" t="s">
        <v>1283</v>
      </c>
      <c r="D2278">
        <v>15</v>
      </c>
      <c r="E2278" t="s">
        <v>1284</v>
      </c>
      <c r="F2278">
        <v>84</v>
      </c>
      <c r="G2278" t="s">
        <v>1285</v>
      </c>
      <c r="H2278" t="s">
        <v>191</v>
      </c>
      <c r="J2278" t="s">
        <v>191</v>
      </c>
      <c r="K2278" t="s">
        <v>1286</v>
      </c>
      <c r="L2278" t="s">
        <v>1287</v>
      </c>
      <c r="M2278" t="s">
        <v>1288</v>
      </c>
      <c r="N2278">
        <v>15</v>
      </c>
      <c r="O2278" t="s">
        <v>749</v>
      </c>
      <c r="P2278" t="s">
        <v>3569</v>
      </c>
    </row>
    <row r="2279" spans="1:16" x14ac:dyDescent="0.25">
      <c r="A2279" t="s">
        <v>1013</v>
      </c>
      <c r="B2279">
        <v>174</v>
      </c>
      <c r="C2279" t="s">
        <v>1283</v>
      </c>
      <c r="D2279">
        <v>15</v>
      </c>
      <c r="E2279" t="s">
        <v>1284</v>
      </c>
      <c r="F2279">
        <v>83</v>
      </c>
      <c r="G2279" t="s">
        <v>1285</v>
      </c>
      <c r="H2279" t="s">
        <v>191</v>
      </c>
      <c r="J2279" t="s">
        <v>191</v>
      </c>
      <c r="K2279" t="s">
        <v>1286</v>
      </c>
      <c r="L2279" t="s">
        <v>1287</v>
      </c>
      <c r="M2279" t="s">
        <v>1288</v>
      </c>
      <c r="N2279">
        <v>15</v>
      </c>
      <c r="O2279" t="s">
        <v>749</v>
      </c>
      <c r="P2279" t="s">
        <v>3570</v>
      </c>
    </row>
    <row r="2280" spans="1:16" x14ac:dyDescent="0.25">
      <c r="A2280" t="s">
        <v>1013</v>
      </c>
      <c r="B2280">
        <v>175</v>
      </c>
      <c r="C2280" t="s">
        <v>1283</v>
      </c>
      <c r="D2280">
        <v>15</v>
      </c>
      <c r="E2280" t="s">
        <v>1284</v>
      </c>
      <c r="F2280">
        <v>84</v>
      </c>
      <c r="G2280" t="s">
        <v>1285</v>
      </c>
      <c r="H2280" t="s">
        <v>191</v>
      </c>
      <c r="J2280" t="s">
        <v>191</v>
      </c>
      <c r="K2280" t="s">
        <v>1286</v>
      </c>
      <c r="L2280" t="s">
        <v>1287</v>
      </c>
      <c r="M2280" t="s">
        <v>1288</v>
      </c>
      <c r="N2280">
        <v>15</v>
      </c>
      <c r="O2280" t="s">
        <v>749</v>
      </c>
      <c r="P2280" t="s">
        <v>3571</v>
      </c>
    </row>
    <row r="2281" spans="1:16" x14ac:dyDescent="0.25">
      <c r="A2281" t="s">
        <v>1013</v>
      </c>
      <c r="B2281">
        <v>176</v>
      </c>
      <c r="C2281" t="s">
        <v>1283</v>
      </c>
      <c r="D2281">
        <v>15</v>
      </c>
      <c r="E2281" t="s">
        <v>1284</v>
      </c>
      <c r="F2281">
        <v>84</v>
      </c>
      <c r="G2281" t="s">
        <v>1285</v>
      </c>
      <c r="H2281" t="s">
        <v>191</v>
      </c>
      <c r="J2281" t="s">
        <v>191</v>
      </c>
      <c r="K2281" t="s">
        <v>1286</v>
      </c>
      <c r="L2281" t="s">
        <v>1287</v>
      </c>
      <c r="M2281" t="s">
        <v>1288</v>
      </c>
      <c r="N2281">
        <v>15</v>
      </c>
      <c r="O2281" t="s">
        <v>749</v>
      </c>
      <c r="P2281" t="s">
        <v>3572</v>
      </c>
    </row>
    <row r="2282" spans="1:16" x14ac:dyDescent="0.25">
      <c r="A2282" t="s">
        <v>1013</v>
      </c>
      <c r="B2282">
        <v>177</v>
      </c>
      <c r="C2282" t="s">
        <v>1283</v>
      </c>
      <c r="D2282">
        <v>15</v>
      </c>
      <c r="E2282" t="s">
        <v>1284</v>
      </c>
      <c r="F2282">
        <v>84</v>
      </c>
      <c r="G2282" t="s">
        <v>1285</v>
      </c>
      <c r="H2282" t="s">
        <v>191</v>
      </c>
      <c r="J2282" t="s">
        <v>191</v>
      </c>
      <c r="K2282" t="s">
        <v>1286</v>
      </c>
      <c r="L2282" t="s">
        <v>1287</v>
      </c>
      <c r="M2282" t="s">
        <v>1288</v>
      </c>
      <c r="N2282">
        <v>15</v>
      </c>
      <c r="O2282" t="s">
        <v>749</v>
      </c>
      <c r="P2282" t="s">
        <v>3573</v>
      </c>
    </row>
    <row r="2283" spans="1:16" x14ac:dyDescent="0.25">
      <c r="A2283" t="s">
        <v>1013</v>
      </c>
      <c r="B2283">
        <v>178</v>
      </c>
      <c r="C2283" t="s">
        <v>1283</v>
      </c>
      <c r="D2283">
        <v>15</v>
      </c>
      <c r="E2283" t="s">
        <v>1284</v>
      </c>
      <c r="F2283">
        <v>84</v>
      </c>
      <c r="G2283" t="s">
        <v>1285</v>
      </c>
      <c r="H2283" t="s">
        <v>191</v>
      </c>
      <c r="J2283" t="s">
        <v>191</v>
      </c>
      <c r="K2283" t="s">
        <v>1286</v>
      </c>
      <c r="L2283" t="s">
        <v>1287</v>
      </c>
      <c r="M2283" t="s">
        <v>1288</v>
      </c>
      <c r="N2283">
        <v>15</v>
      </c>
      <c r="O2283" t="s">
        <v>749</v>
      </c>
      <c r="P2283" t="s">
        <v>3574</v>
      </c>
    </row>
    <row r="2284" spans="1:16" x14ac:dyDescent="0.25">
      <c r="A2284" t="s">
        <v>1013</v>
      </c>
      <c r="B2284">
        <v>179</v>
      </c>
      <c r="C2284" t="s">
        <v>1283</v>
      </c>
      <c r="D2284">
        <v>15</v>
      </c>
      <c r="E2284" t="s">
        <v>1284</v>
      </c>
      <c r="F2284">
        <v>83</v>
      </c>
      <c r="G2284" t="s">
        <v>1285</v>
      </c>
      <c r="H2284" t="s">
        <v>191</v>
      </c>
      <c r="J2284" t="s">
        <v>191</v>
      </c>
      <c r="K2284" t="s">
        <v>1286</v>
      </c>
      <c r="L2284" t="s">
        <v>1287</v>
      </c>
      <c r="M2284" t="s">
        <v>1288</v>
      </c>
      <c r="N2284">
        <v>15</v>
      </c>
      <c r="O2284" t="s">
        <v>749</v>
      </c>
      <c r="P2284" t="s">
        <v>3575</v>
      </c>
    </row>
    <row r="2285" spans="1:16" x14ac:dyDescent="0.25">
      <c r="A2285" t="s">
        <v>1013</v>
      </c>
      <c r="B2285">
        <v>180</v>
      </c>
      <c r="C2285" t="s">
        <v>1283</v>
      </c>
      <c r="D2285">
        <v>15</v>
      </c>
      <c r="E2285" t="s">
        <v>1284</v>
      </c>
      <c r="F2285">
        <v>85</v>
      </c>
      <c r="G2285" t="s">
        <v>1285</v>
      </c>
      <c r="H2285" t="s">
        <v>191</v>
      </c>
      <c r="J2285" t="s">
        <v>191</v>
      </c>
      <c r="K2285" t="s">
        <v>1286</v>
      </c>
      <c r="L2285" t="s">
        <v>1287</v>
      </c>
      <c r="M2285" t="s">
        <v>1288</v>
      </c>
      <c r="N2285">
        <v>15</v>
      </c>
      <c r="O2285" t="s">
        <v>749</v>
      </c>
      <c r="P2285" t="s">
        <v>3576</v>
      </c>
    </row>
    <row r="2286" spans="1:16" x14ac:dyDescent="0.25">
      <c r="A2286" t="s">
        <v>1013</v>
      </c>
      <c r="B2286">
        <v>181</v>
      </c>
      <c r="C2286" t="s">
        <v>1283</v>
      </c>
      <c r="D2286">
        <v>15</v>
      </c>
      <c r="E2286" t="s">
        <v>1284</v>
      </c>
      <c r="F2286">
        <v>83</v>
      </c>
      <c r="G2286" t="s">
        <v>1285</v>
      </c>
      <c r="H2286" t="s">
        <v>191</v>
      </c>
      <c r="J2286" t="s">
        <v>191</v>
      </c>
      <c r="K2286" t="s">
        <v>1286</v>
      </c>
      <c r="L2286" t="s">
        <v>1287</v>
      </c>
      <c r="M2286" t="s">
        <v>1288</v>
      </c>
      <c r="N2286">
        <v>15</v>
      </c>
      <c r="O2286" t="s">
        <v>749</v>
      </c>
      <c r="P2286" t="s">
        <v>3577</v>
      </c>
    </row>
    <row r="2287" spans="1:16" x14ac:dyDescent="0.25">
      <c r="A2287" t="s">
        <v>1013</v>
      </c>
      <c r="B2287">
        <v>182</v>
      </c>
      <c r="C2287" t="s">
        <v>1283</v>
      </c>
      <c r="D2287">
        <v>15</v>
      </c>
      <c r="E2287" t="s">
        <v>1284</v>
      </c>
      <c r="F2287">
        <v>83</v>
      </c>
      <c r="G2287" t="s">
        <v>1285</v>
      </c>
      <c r="H2287" t="s">
        <v>191</v>
      </c>
      <c r="J2287" t="s">
        <v>191</v>
      </c>
      <c r="K2287" t="s">
        <v>1286</v>
      </c>
      <c r="L2287" t="s">
        <v>1287</v>
      </c>
      <c r="M2287" t="s">
        <v>1288</v>
      </c>
      <c r="N2287">
        <v>15</v>
      </c>
      <c r="O2287" t="s">
        <v>749</v>
      </c>
      <c r="P2287" t="s">
        <v>3578</v>
      </c>
    </row>
    <row r="2288" spans="1:16" x14ac:dyDescent="0.25">
      <c r="A2288" t="s">
        <v>1013</v>
      </c>
      <c r="B2288">
        <v>183</v>
      </c>
      <c r="C2288" t="s">
        <v>1283</v>
      </c>
      <c r="D2288">
        <v>15</v>
      </c>
      <c r="E2288" t="s">
        <v>1284</v>
      </c>
      <c r="F2288">
        <v>82</v>
      </c>
      <c r="G2288" t="s">
        <v>1285</v>
      </c>
      <c r="H2288" t="s">
        <v>191</v>
      </c>
      <c r="J2288" t="s">
        <v>191</v>
      </c>
      <c r="K2288" t="s">
        <v>1286</v>
      </c>
      <c r="L2288" t="s">
        <v>1287</v>
      </c>
      <c r="M2288" t="s">
        <v>1288</v>
      </c>
      <c r="N2288">
        <v>15</v>
      </c>
      <c r="O2288" t="s">
        <v>749</v>
      </c>
      <c r="P2288" t="s">
        <v>3579</v>
      </c>
    </row>
    <row r="2289" spans="1:16" x14ac:dyDescent="0.25">
      <c r="A2289" t="s">
        <v>1013</v>
      </c>
      <c r="B2289">
        <v>184</v>
      </c>
      <c r="C2289" t="s">
        <v>1283</v>
      </c>
      <c r="D2289">
        <v>15</v>
      </c>
      <c r="E2289" t="s">
        <v>1284</v>
      </c>
      <c r="F2289">
        <v>83</v>
      </c>
      <c r="G2289" t="s">
        <v>1285</v>
      </c>
      <c r="H2289" t="s">
        <v>191</v>
      </c>
      <c r="J2289" t="s">
        <v>191</v>
      </c>
      <c r="K2289" t="s">
        <v>1286</v>
      </c>
      <c r="L2289" t="s">
        <v>1287</v>
      </c>
      <c r="M2289" t="s">
        <v>1288</v>
      </c>
      <c r="N2289">
        <v>15</v>
      </c>
      <c r="O2289" t="s">
        <v>749</v>
      </c>
      <c r="P2289" t="s">
        <v>3580</v>
      </c>
    </row>
    <row r="2290" spans="1:16" x14ac:dyDescent="0.25">
      <c r="A2290" t="s">
        <v>1013</v>
      </c>
      <c r="B2290">
        <v>185</v>
      </c>
      <c r="C2290" t="s">
        <v>1283</v>
      </c>
      <c r="D2290">
        <v>15</v>
      </c>
      <c r="E2290" t="s">
        <v>1284</v>
      </c>
      <c r="F2290">
        <v>85</v>
      </c>
      <c r="G2290" t="s">
        <v>1285</v>
      </c>
      <c r="H2290" t="s">
        <v>191</v>
      </c>
      <c r="J2290" t="s">
        <v>191</v>
      </c>
      <c r="K2290" t="s">
        <v>1286</v>
      </c>
      <c r="L2290" t="s">
        <v>1287</v>
      </c>
      <c r="M2290" t="s">
        <v>1288</v>
      </c>
      <c r="N2290">
        <v>15</v>
      </c>
      <c r="O2290" t="s">
        <v>749</v>
      </c>
      <c r="P2290" t="s">
        <v>3581</v>
      </c>
    </row>
    <row r="2291" spans="1:16" x14ac:dyDescent="0.25">
      <c r="A2291" t="s">
        <v>1013</v>
      </c>
      <c r="B2291">
        <v>186</v>
      </c>
      <c r="C2291" t="s">
        <v>1283</v>
      </c>
      <c r="D2291">
        <v>15</v>
      </c>
      <c r="E2291" t="s">
        <v>1284</v>
      </c>
      <c r="F2291">
        <v>86</v>
      </c>
      <c r="G2291" t="s">
        <v>1285</v>
      </c>
      <c r="H2291" t="s">
        <v>191</v>
      </c>
      <c r="J2291" t="s">
        <v>191</v>
      </c>
      <c r="K2291" t="s">
        <v>1286</v>
      </c>
      <c r="L2291" t="s">
        <v>1287</v>
      </c>
      <c r="M2291" t="s">
        <v>1288</v>
      </c>
      <c r="N2291">
        <v>15</v>
      </c>
      <c r="O2291" t="s">
        <v>749</v>
      </c>
      <c r="P2291" t="s">
        <v>3582</v>
      </c>
    </row>
    <row r="2292" spans="1:16" x14ac:dyDescent="0.25">
      <c r="A2292" t="s">
        <v>1013</v>
      </c>
      <c r="B2292">
        <v>187</v>
      </c>
      <c r="C2292" t="s">
        <v>1283</v>
      </c>
      <c r="D2292">
        <v>15</v>
      </c>
      <c r="E2292" t="s">
        <v>1284</v>
      </c>
      <c r="F2292">
        <v>86</v>
      </c>
      <c r="G2292" t="s">
        <v>1285</v>
      </c>
      <c r="H2292" t="s">
        <v>191</v>
      </c>
      <c r="J2292" t="s">
        <v>191</v>
      </c>
      <c r="K2292" t="s">
        <v>1286</v>
      </c>
      <c r="L2292" t="s">
        <v>1287</v>
      </c>
      <c r="M2292" t="s">
        <v>1288</v>
      </c>
      <c r="N2292">
        <v>15</v>
      </c>
      <c r="O2292" t="s">
        <v>749</v>
      </c>
      <c r="P2292" t="s">
        <v>3583</v>
      </c>
    </row>
    <row r="2293" spans="1:16" x14ac:dyDescent="0.25">
      <c r="A2293" t="s">
        <v>1013</v>
      </c>
      <c r="B2293">
        <v>188</v>
      </c>
      <c r="C2293" t="s">
        <v>1283</v>
      </c>
      <c r="D2293">
        <v>15</v>
      </c>
      <c r="E2293" t="s">
        <v>1284</v>
      </c>
      <c r="F2293">
        <v>85</v>
      </c>
      <c r="G2293" t="s">
        <v>1285</v>
      </c>
      <c r="H2293" t="s">
        <v>191</v>
      </c>
      <c r="J2293" t="s">
        <v>191</v>
      </c>
      <c r="K2293" t="s">
        <v>1286</v>
      </c>
      <c r="L2293" t="s">
        <v>1287</v>
      </c>
      <c r="M2293" t="s">
        <v>1288</v>
      </c>
      <c r="N2293">
        <v>15</v>
      </c>
      <c r="O2293" t="s">
        <v>749</v>
      </c>
      <c r="P2293" t="s">
        <v>3584</v>
      </c>
    </row>
    <row r="2294" spans="1:16" x14ac:dyDescent="0.25">
      <c r="A2294" t="s">
        <v>1013</v>
      </c>
      <c r="B2294">
        <v>189</v>
      </c>
      <c r="C2294" t="s">
        <v>1283</v>
      </c>
      <c r="D2294">
        <v>15</v>
      </c>
      <c r="E2294" t="s">
        <v>1284</v>
      </c>
      <c r="F2294">
        <v>85</v>
      </c>
      <c r="G2294" t="s">
        <v>1285</v>
      </c>
      <c r="H2294" t="s">
        <v>191</v>
      </c>
      <c r="J2294" t="s">
        <v>191</v>
      </c>
      <c r="K2294" t="s">
        <v>1286</v>
      </c>
      <c r="L2294" t="s">
        <v>1287</v>
      </c>
      <c r="M2294" t="s">
        <v>1288</v>
      </c>
      <c r="N2294">
        <v>15</v>
      </c>
      <c r="O2294" t="s">
        <v>749</v>
      </c>
      <c r="P2294" t="s">
        <v>3585</v>
      </c>
    </row>
    <row r="2295" spans="1:16" x14ac:dyDescent="0.25">
      <c r="A2295" t="s">
        <v>1013</v>
      </c>
      <c r="B2295">
        <v>190</v>
      </c>
      <c r="C2295" t="s">
        <v>1283</v>
      </c>
      <c r="D2295">
        <v>15</v>
      </c>
      <c r="E2295" t="s">
        <v>1284</v>
      </c>
      <c r="F2295">
        <v>86</v>
      </c>
      <c r="G2295" t="s">
        <v>1285</v>
      </c>
      <c r="H2295" t="s">
        <v>191</v>
      </c>
      <c r="J2295" t="s">
        <v>191</v>
      </c>
      <c r="K2295" t="s">
        <v>1286</v>
      </c>
      <c r="L2295" t="s">
        <v>1287</v>
      </c>
      <c r="M2295" t="s">
        <v>1288</v>
      </c>
      <c r="N2295">
        <v>15</v>
      </c>
      <c r="O2295" t="s">
        <v>749</v>
      </c>
      <c r="P2295" t="s">
        <v>3586</v>
      </c>
    </row>
    <row r="2296" spans="1:16" x14ac:dyDescent="0.25">
      <c r="A2296" t="s">
        <v>1013</v>
      </c>
      <c r="B2296">
        <v>191</v>
      </c>
      <c r="C2296" t="s">
        <v>1283</v>
      </c>
      <c r="D2296">
        <v>15</v>
      </c>
      <c r="E2296" t="s">
        <v>1284</v>
      </c>
      <c r="F2296">
        <v>86</v>
      </c>
      <c r="G2296" t="s">
        <v>1285</v>
      </c>
      <c r="H2296" t="s">
        <v>191</v>
      </c>
      <c r="J2296" t="s">
        <v>191</v>
      </c>
      <c r="K2296" t="s">
        <v>1286</v>
      </c>
      <c r="L2296" t="s">
        <v>1287</v>
      </c>
      <c r="M2296" t="s">
        <v>1288</v>
      </c>
      <c r="N2296">
        <v>15</v>
      </c>
      <c r="O2296" t="s">
        <v>749</v>
      </c>
      <c r="P2296" t="s">
        <v>3587</v>
      </c>
    </row>
    <row r="2297" spans="1:16" x14ac:dyDescent="0.25">
      <c r="A2297" t="s">
        <v>1013</v>
      </c>
      <c r="B2297">
        <v>192</v>
      </c>
      <c r="C2297" t="s">
        <v>1283</v>
      </c>
      <c r="D2297">
        <v>15</v>
      </c>
      <c r="E2297" t="s">
        <v>1284</v>
      </c>
      <c r="F2297">
        <v>86</v>
      </c>
      <c r="G2297" t="s">
        <v>1285</v>
      </c>
      <c r="H2297" t="s">
        <v>191</v>
      </c>
      <c r="J2297" t="s">
        <v>191</v>
      </c>
      <c r="K2297" t="s">
        <v>1286</v>
      </c>
      <c r="L2297" t="s">
        <v>1287</v>
      </c>
      <c r="M2297" t="s">
        <v>1288</v>
      </c>
      <c r="N2297">
        <v>15</v>
      </c>
      <c r="O2297" t="s">
        <v>749</v>
      </c>
      <c r="P2297" t="s">
        <v>3588</v>
      </c>
    </row>
    <row r="2298" spans="1:16" x14ac:dyDescent="0.25">
      <c r="A2298" t="s">
        <v>1013</v>
      </c>
      <c r="B2298">
        <v>193</v>
      </c>
      <c r="C2298" t="s">
        <v>1283</v>
      </c>
      <c r="D2298">
        <v>15</v>
      </c>
      <c r="E2298" t="s">
        <v>1284</v>
      </c>
      <c r="F2298">
        <v>85</v>
      </c>
      <c r="G2298" t="s">
        <v>1285</v>
      </c>
      <c r="H2298" t="s">
        <v>191</v>
      </c>
      <c r="J2298" t="s">
        <v>191</v>
      </c>
      <c r="K2298" t="s">
        <v>1286</v>
      </c>
      <c r="L2298" t="s">
        <v>1287</v>
      </c>
      <c r="M2298" t="s">
        <v>1288</v>
      </c>
      <c r="N2298">
        <v>15</v>
      </c>
      <c r="O2298" t="s">
        <v>749</v>
      </c>
      <c r="P2298" t="s">
        <v>3589</v>
      </c>
    </row>
    <row r="2299" spans="1:16" x14ac:dyDescent="0.25">
      <c r="A2299" t="s">
        <v>1013</v>
      </c>
      <c r="B2299">
        <v>194</v>
      </c>
      <c r="C2299" t="s">
        <v>1283</v>
      </c>
      <c r="D2299">
        <v>15</v>
      </c>
      <c r="E2299" t="s">
        <v>1284</v>
      </c>
      <c r="F2299">
        <v>85</v>
      </c>
      <c r="G2299" t="s">
        <v>1285</v>
      </c>
      <c r="H2299" t="s">
        <v>191</v>
      </c>
      <c r="J2299" t="s">
        <v>191</v>
      </c>
      <c r="K2299" t="s">
        <v>1286</v>
      </c>
      <c r="L2299" t="s">
        <v>1287</v>
      </c>
      <c r="M2299" t="s">
        <v>1288</v>
      </c>
      <c r="N2299">
        <v>15</v>
      </c>
      <c r="O2299" t="s">
        <v>749</v>
      </c>
      <c r="P2299" t="s">
        <v>3590</v>
      </c>
    </row>
    <row r="2300" spans="1:16" x14ac:dyDescent="0.25">
      <c r="A2300" t="s">
        <v>1013</v>
      </c>
      <c r="B2300">
        <v>195</v>
      </c>
      <c r="C2300" t="s">
        <v>1283</v>
      </c>
      <c r="D2300">
        <v>15</v>
      </c>
      <c r="E2300" t="s">
        <v>1284</v>
      </c>
      <c r="F2300">
        <v>85</v>
      </c>
      <c r="G2300" t="s">
        <v>1285</v>
      </c>
      <c r="H2300" t="s">
        <v>191</v>
      </c>
      <c r="J2300" t="s">
        <v>191</v>
      </c>
      <c r="K2300" t="s">
        <v>1286</v>
      </c>
      <c r="L2300" t="s">
        <v>1287</v>
      </c>
      <c r="M2300" t="s">
        <v>1288</v>
      </c>
      <c r="N2300">
        <v>15</v>
      </c>
      <c r="O2300" t="s">
        <v>749</v>
      </c>
      <c r="P2300" t="s">
        <v>3591</v>
      </c>
    </row>
    <row r="2301" spans="1:16" x14ac:dyDescent="0.25">
      <c r="A2301" t="s">
        <v>1013</v>
      </c>
      <c r="B2301">
        <v>196</v>
      </c>
      <c r="C2301" t="s">
        <v>1283</v>
      </c>
      <c r="D2301">
        <v>15</v>
      </c>
      <c r="E2301" t="s">
        <v>1284</v>
      </c>
      <c r="F2301">
        <v>85</v>
      </c>
      <c r="G2301" t="s">
        <v>1285</v>
      </c>
      <c r="H2301" t="s">
        <v>191</v>
      </c>
      <c r="J2301" t="s">
        <v>191</v>
      </c>
      <c r="K2301" t="s">
        <v>1286</v>
      </c>
      <c r="L2301" t="s">
        <v>1287</v>
      </c>
      <c r="M2301" t="s">
        <v>1288</v>
      </c>
      <c r="N2301">
        <v>15</v>
      </c>
      <c r="O2301" t="s">
        <v>749</v>
      </c>
      <c r="P2301" t="s">
        <v>3592</v>
      </c>
    </row>
    <row r="2302" spans="1:16" x14ac:dyDescent="0.25">
      <c r="A2302" t="s">
        <v>1013</v>
      </c>
      <c r="B2302">
        <v>197</v>
      </c>
      <c r="C2302" t="s">
        <v>1283</v>
      </c>
      <c r="D2302">
        <v>15</v>
      </c>
      <c r="E2302" t="s">
        <v>1284</v>
      </c>
      <c r="F2302">
        <v>84</v>
      </c>
      <c r="G2302" t="s">
        <v>1285</v>
      </c>
      <c r="H2302" t="s">
        <v>191</v>
      </c>
      <c r="J2302" t="s">
        <v>191</v>
      </c>
      <c r="K2302" t="s">
        <v>1286</v>
      </c>
      <c r="L2302" t="s">
        <v>1287</v>
      </c>
      <c r="M2302" t="s">
        <v>1288</v>
      </c>
      <c r="N2302">
        <v>15</v>
      </c>
      <c r="O2302" t="s">
        <v>749</v>
      </c>
      <c r="P2302" t="s">
        <v>3593</v>
      </c>
    </row>
    <row r="2303" spans="1:16" x14ac:dyDescent="0.25">
      <c r="A2303" t="s">
        <v>1013</v>
      </c>
      <c r="B2303">
        <v>198</v>
      </c>
      <c r="C2303" t="s">
        <v>1283</v>
      </c>
      <c r="D2303">
        <v>15</v>
      </c>
      <c r="E2303" t="s">
        <v>1284</v>
      </c>
      <c r="F2303">
        <v>84</v>
      </c>
      <c r="G2303" t="s">
        <v>1285</v>
      </c>
      <c r="H2303" t="s">
        <v>191</v>
      </c>
      <c r="J2303" t="s">
        <v>191</v>
      </c>
      <c r="K2303" t="s">
        <v>1286</v>
      </c>
      <c r="L2303" t="s">
        <v>1287</v>
      </c>
      <c r="M2303" t="s">
        <v>1288</v>
      </c>
      <c r="N2303">
        <v>15</v>
      </c>
      <c r="O2303" t="s">
        <v>749</v>
      </c>
      <c r="P2303" t="s">
        <v>3594</v>
      </c>
    </row>
    <row r="2304" spans="1:16" x14ac:dyDescent="0.25">
      <c r="A2304" t="s">
        <v>1013</v>
      </c>
      <c r="B2304">
        <v>199</v>
      </c>
      <c r="C2304" t="s">
        <v>1283</v>
      </c>
      <c r="D2304">
        <v>15</v>
      </c>
      <c r="E2304" t="s">
        <v>1284</v>
      </c>
      <c r="F2304">
        <v>84</v>
      </c>
      <c r="G2304" t="s">
        <v>1285</v>
      </c>
      <c r="H2304" t="s">
        <v>191</v>
      </c>
      <c r="J2304" t="s">
        <v>191</v>
      </c>
      <c r="K2304" t="s">
        <v>1286</v>
      </c>
      <c r="L2304" t="s">
        <v>1287</v>
      </c>
      <c r="M2304" t="s">
        <v>1288</v>
      </c>
      <c r="N2304">
        <v>15</v>
      </c>
      <c r="O2304" t="s">
        <v>749</v>
      </c>
      <c r="P2304" t="s">
        <v>3595</v>
      </c>
    </row>
    <row r="2305" spans="1:16" x14ac:dyDescent="0.25">
      <c r="A2305" t="s">
        <v>1013</v>
      </c>
      <c r="B2305">
        <v>200</v>
      </c>
      <c r="C2305" t="s">
        <v>1283</v>
      </c>
      <c r="D2305">
        <v>15</v>
      </c>
      <c r="E2305" t="s">
        <v>1284</v>
      </c>
      <c r="F2305">
        <v>84</v>
      </c>
      <c r="G2305" t="s">
        <v>1285</v>
      </c>
      <c r="H2305" t="s">
        <v>191</v>
      </c>
      <c r="J2305" t="s">
        <v>191</v>
      </c>
      <c r="K2305" t="s">
        <v>1286</v>
      </c>
      <c r="L2305" t="s">
        <v>1287</v>
      </c>
      <c r="M2305" t="s">
        <v>1288</v>
      </c>
      <c r="N2305">
        <v>15</v>
      </c>
      <c r="O2305" t="s">
        <v>749</v>
      </c>
      <c r="P2305" t="s">
        <v>3596</v>
      </c>
    </row>
    <row r="2306" spans="1:16" x14ac:dyDescent="0.25">
      <c r="A2306" t="s">
        <v>1013</v>
      </c>
      <c r="B2306">
        <v>201</v>
      </c>
      <c r="C2306" t="s">
        <v>1283</v>
      </c>
      <c r="D2306">
        <v>15</v>
      </c>
      <c r="E2306" t="s">
        <v>1284</v>
      </c>
      <c r="F2306">
        <v>84</v>
      </c>
      <c r="G2306" t="s">
        <v>1285</v>
      </c>
      <c r="H2306" t="s">
        <v>191</v>
      </c>
      <c r="J2306" t="s">
        <v>191</v>
      </c>
      <c r="K2306" t="s">
        <v>1286</v>
      </c>
      <c r="L2306" t="s">
        <v>1287</v>
      </c>
      <c r="M2306" t="s">
        <v>1288</v>
      </c>
      <c r="N2306">
        <v>15</v>
      </c>
      <c r="O2306" t="s">
        <v>749</v>
      </c>
      <c r="P2306" t="s">
        <v>3597</v>
      </c>
    </row>
    <row r="2307" spans="1:16" x14ac:dyDescent="0.25">
      <c r="A2307" t="s">
        <v>1013</v>
      </c>
      <c r="B2307">
        <v>202</v>
      </c>
      <c r="C2307" t="s">
        <v>1283</v>
      </c>
      <c r="D2307">
        <v>15</v>
      </c>
      <c r="E2307" t="s">
        <v>1284</v>
      </c>
      <c r="F2307">
        <v>86</v>
      </c>
      <c r="G2307" t="s">
        <v>1285</v>
      </c>
      <c r="H2307" t="s">
        <v>191</v>
      </c>
      <c r="J2307" t="s">
        <v>191</v>
      </c>
      <c r="K2307" t="s">
        <v>1286</v>
      </c>
      <c r="L2307" t="s">
        <v>1287</v>
      </c>
      <c r="M2307" t="s">
        <v>1288</v>
      </c>
      <c r="N2307">
        <v>15</v>
      </c>
      <c r="O2307" t="s">
        <v>749</v>
      </c>
      <c r="P2307" t="s">
        <v>3598</v>
      </c>
    </row>
    <row r="2308" spans="1:16" x14ac:dyDescent="0.25">
      <c r="A2308" t="s">
        <v>1013</v>
      </c>
      <c r="B2308">
        <v>203</v>
      </c>
      <c r="C2308" t="s">
        <v>1283</v>
      </c>
      <c r="D2308">
        <v>15</v>
      </c>
      <c r="E2308" t="s">
        <v>1284</v>
      </c>
      <c r="F2308">
        <v>86</v>
      </c>
      <c r="G2308" t="s">
        <v>1285</v>
      </c>
      <c r="H2308" t="s">
        <v>191</v>
      </c>
      <c r="J2308" t="s">
        <v>191</v>
      </c>
      <c r="K2308" t="s">
        <v>1286</v>
      </c>
      <c r="L2308" t="s">
        <v>1287</v>
      </c>
      <c r="M2308" t="s">
        <v>1288</v>
      </c>
      <c r="N2308">
        <v>15</v>
      </c>
      <c r="O2308" t="s">
        <v>749</v>
      </c>
      <c r="P2308" t="s">
        <v>3599</v>
      </c>
    </row>
    <row r="2309" spans="1:16" x14ac:dyDescent="0.25">
      <c r="A2309" t="s">
        <v>1013</v>
      </c>
      <c r="B2309">
        <v>204</v>
      </c>
      <c r="C2309" t="s">
        <v>1283</v>
      </c>
      <c r="D2309">
        <v>15</v>
      </c>
      <c r="E2309" t="s">
        <v>1284</v>
      </c>
      <c r="F2309">
        <v>83</v>
      </c>
      <c r="G2309" t="s">
        <v>1285</v>
      </c>
      <c r="H2309" t="s">
        <v>191</v>
      </c>
      <c r="J2309" t="s">
        <v>191</v>
      </c>
      <c r="K2309" t="s">
        <v>1286</v>
      </c>
      <c r="L2309" t="s">
        <v>1287</v>
      </c>
      <c r="M2309" t="s">
        <v>1288</v>
      </c>
      <c r="N2309">
        <v>15</v>
      </c>
      <c r="O2309" t="s">
        <v>749</v>
      </c>
      <c r="P2309" t="s">
        <v>3600</v>
      </c>
    </row>
    <row r="2310" spans="1:16" x14ac:dyDescent="0.25">
      <c r="A2310" t="s">
        <v>1013</v>
      </c>
      <c r="B2310">
        <v>205</v>
      </c>
      <c r="C2310" t="s">
        <v>1283</v>
      </c>
      <c r="D2310">
        <v>15</v>
      </c>
      <c r="E2310" t="s">
        <v>1284</v>
      </c>
      <c r="F2310">
        <v>86</v>
      </c>
      <c r="G2310" t="s">
        <v>1285</v>
      </c>
      <c r="H2310" t="s">
        <v>191</v>
      </c>
      <c r="J2310" t="s">
        <v>191</v>
      </c>
      <c r="K2310" t="s">
        <v>1286</v>
      </c>
      <c r="L2310" t="s">
        <v>1287</v>
      </c>
      <c r="M2310" t="s">
        <v>1288</v>
      </c>
      <c r="N2310">
        <v>15</v>
      </c>
      <c r="O2310" t="s">
        <v>749</v>
      </c>
      <c r="P2310" t="s">
        <v>3601</v>
      </c>
    </row>
    <row r="2311" spans="1:16" x14ac:dyDescent="0.25">
      <c r="A2311" t="s">
        <v>1013</v>
      </c>
      <c r="B2311">
        <v>206</v>
      </c>
      <c r="C2311" t="s">
        <v>1283</v>
      </c>
      <c r="D2311">
        <v>15</v>
      </c>
      <c r="E2311" t="s">
        <v>1284</v>
      </c>
      <c r="F2311">
        <v>84</v>
      </c>
      <c r="G2311" t="s">
        <v>1285</v>
      </c>
      <c r="H2311" t="s">
        <v>191</v>
      </c>
      <c r="J2311" t="s">
        <v>191</v>
      </c>
      <c r="K2311" t="s">
        <v>1286</v>
      </c>
      <c r="L2311" t="s">
        <v>1287</v>
      </c>
      <c r="M2311" t="s">
        <v>1288</v>
      </c>
      <c r="N2311">
        <v>15</v>
      </c>
      <c r="O2311" t="s">
        <v>749</v>
      </c>
      <c r="P2311" t="s">
        <v>3602</v>
      </c>
    </row>
    <row r="2312" spans="1:16" x14ac:dyDescent="0.25">
      <c r="A2312" t="s">
        <v>1013</v>
      </c>
      <c r="B2312">
        <v>207</v>
      </c>
      <c r="C2312" t="s">
        <v>1283</v>
      </c>
      <c r="D2312">
        <v>15</v>
      </c>
      <c r="E2312" t="s">
        <v>1284</v>
      </c>
      <c r="F2312">
        <v>84</v>
      </c>
      <c r="G2312" t="s">
        <v>1285</v>
      </c>
      <c r="H2312" t="s">
        <v>191</v>
      </c>
      <c r="J2312" t="s">
        <v>191</v>
      </c>
      <c r="K2312" t="s">
        <v>1286</v>
      </c>
      <c r="L2312" t="s">
        <v>1287</v>
      </c>
      <c r="M2312" t="s">
        <v>1288</v>
      </c>
      <c r="N2312">
        <v>15</v>
      </c>
      <c r="O2312" t="s">
        <v>749</v>
      </c>
      <c r="P2312" t="s">
        <v>3603</v>
      </c>
    </row>
    <row r="2313" spans="1:16" x14ac:dyDescent="0.25">
      <c r="A2313" t="s">
        <v>1013</v>
      </c>
      <c r="B2313">
        <v>208</v>
      </c>
      <c r="C2313" t="s">
        <v>1283</v>
      </c>
      <c r="D2313">
        <v>15</v>
      </c>
      <c r="E2313" t="s">
        <v>1284</v>
      </c>
      <c r="F2313">
        <v>84</v>
      </c>
      <c r="G2313" t="s">
        <v>1285</v>
      </c>
      <c r="H2313" t="s">
        <v>191</v>
      </c>
      <c r="J2313" t="s">
        <v>191</v>
      </c>
      <c r="K2313" t="s">
        <v>1286</v>
      </c>
      <c r="L2313" t="s">
        <v>1287</v>
      </c>
      <c r="M2313" t="s">
        <v>1288</v>
      </c>
      <c r="N2313">
        <v>15</v>
      </c>
      <c r="O2313" t="s">
        <v>749</v>
      </c>
      <c r="P2313" t="s">
        <v>3604</v>
      </c>
    </row>
    <row r="2314" spans="1:16" x14ac:dyDescent="0.25">
      <c r="A2314" t="s">
        <v>1013</v>
      </c>
      <c r="B2314">
        <v>209</v>
      </c>
      <c r="C2314" t="s">
        <v>1283</v>
      </c>
      <c r="D2314">
        <v>15</v>
      </c>
      <c r="E2314" t="s">
        <v>1284</v>
      </c>
      <c r="F2314">
        <v>82</v>
      </c>
      <c r="G2314" t="s">
        <v>1285</v>
      </c>
      <c r="H2314" t="s">
        <v>191</v>
      </c>
      <c r="J2314" t="s">
        <v>191</v>
      </c>
      <c r="K2314" t="s">
        <v>1286</v>
      </c>
      <c r="L2314" t="s">
        <v>1287</v>
      </c>
      <c r="M2314" t="s">
        <v>1288</v>
      </c>
      <c r="N2314">
        <v>15</v>
      </c>
      <c r="O2314" t="s">
        <v>749</v>
      </c>
      <c r="P2314" t="s">
        <v>3605</v>
      </c>
    </row>
    <row r="2315" spans="1:16" x14ac:dyDescent="0.25">
      <c r="A2315" t="s">
        <v>1013</v>
      </c>
      <c r="B2315">
        <v>210</v>
      </c>
      <c r="C2315" t="s">
        <v>1283</v>
      </c>
      <c r="D2315">
        <v>15</v>
      </c>
      <c r="E2315" t="s">
        <v>1284</v>
      </c>
      <c r="F2315">
        <v>87</v>
      </c>
      <c r="G2315" t="s">
        <v>1285</v>
      </c>
      <c r="H2315" t="s">
        <v>191</v>
      </c>
      <c r="J2315" t="s">
        <v>191</v>
      </c>
      <c r="K2315" t="s">
        <v>1286</v>
      </c>
      <c r="L2315" t="s">
        <v>1287</v>
      </c>
      <c r="M2315" t="s">
        <v>1288</v>
      </c>
      <c r="N2315">
        <v>15</v>
      </c>
      <c r="O2315" t="s">
        <v>749</v>
      </c>
      <c r="P2315" t="s">
        <v>3606</v>
      </c>
    </row>
    <row r="2316" spans="1:16" x14ac:dyDescent="0.25">
      <c r="A2316" t="s">
        <v>1013</v>
      </c>
      <c r="B2316">
        <v>211</v>
      </c>
      <c r="C2316" t="s">
        <v>1283</v>
      </c>
      <c r="D2316">
        <v>15</v>
      </c>
      <c r="E2316" t="s">
        <v>1284</v>
      </c>
      <c r="F2316">
        <v>87</v>
      </c>
      <c r="G2316" t="s">
        <v>1285</v>
      </c>
      <c r="H2316" t="s">
        <v>191</v>
      </c>
      <c r="J2316" t="s">
        <v>191</v>
      </c>
      <c r="K2316" t="s">
        <v>1286</v>
      </c>
      <c r="L2316" t="s">
        <v>1287</v>
      </c>
      <c r="M2316" t="s">
        <v>1288</v>
      </c>
      <c r="N2316">
        <v>15</v>
      </c>
      <c r="O2316" t="s">
        <v>749</v>
      </c>
      <c r="P2316" t="s">
        <v>3607</v>
      </c>
    </row>
    <row r="2317" spans="1:16" x14ac:dyDescent="0.25">
      <c r="A2317" t="s">
        <v>1013</v>
      </c>
      <c r="B2317">
        <v>212</v>
      </c>
      <c r="C2317" t="s">
        <v>1283</v>
      </c>
      <c r="D2317">
        <v>15</v>
      </c>
      <c r="E2317" t="s">
        <v>1284</v>
      </c>
      <c r="F2317">
        <v>87</v>
      </c>
      <c r="G2317" t="s">
        <v>1285</v>
      </c>
      <c r="H2317" t="s">
        <v>191</v>
      </c>
      <c r="J2317" t="s">
        <v>191</v>
      </c>
      <c r="K2317" t="s">
        <v>1286</v>
      </c>
      <c r="L2317" t="s">
        <v>1287</v>
      </c>
      <c r="M2317" t="s">
        <v>1288</v>
      </c>
      <c r="N2317">
        <v>15</v>
      </c>
      <c r="O2317" t="s">
        <v>749</v>
      </c>
      <c r="P2317" t="s">
        <v>3608</v>
      </c>
    </row>
    <row r="2318" spans="1:16" x14ac:dyDescent="0.25">
      <c r="A2318" t="s">
        <v>1013</v>
      </c>
      <c r="B2318">
        <v>213</v>
      </c>
      <c r="C2318" t="s">
        <v>1283</v>
      </c>
      <c r="D2318">
        <v>15</v>
      </c>
      <c r="E2318" t="s">
        <v>1284</v>
      </c>
      <c r="F2318">
        <v>85</v>
      </c>
      <c r="G2318" t="s">
        <v>1285</v>
      </c>
      <c r="H2318" t="s">
        <v>191</v>
      </c>
      <c r="J2318" t="s">
        <v>191</v>
      </c>
      <c r="K2318" t="s">
        <v>1286</v>
      </c>
      <c r="L2318" t="s">
        <v>1287</v>
      </c>
      <c r="M2318" t="s">
        <v>1288</v>
      </c>
      <c r="N2318">
        <v>15</v>
      </c>
      <c r="O2318" t="s">
        <v>749</v>
      </c>
      <c r="P2318" t="s">
        <v>3609</v>
      </c>
    </row>
    <row r="2319" spans="1:16" x14ac:dyDescent="0.25">
      <c r="A2319" t="s">
        <v>1013</v>
      </c>
      <c r="B2319">
        <v>214</v>
      </c>
      <c r="C2319" t="s">
        <v>1283</v>
      </c>
      <c r="D2319">
        <v>15</v>
      </c>
      <c r="E2319" t="s">
        <v>1284</v>
      </c>
      <c r="F2319">
        <v>85</v>
      </c>
      <c r="G2319" t="s">
        <v>1285</v>
      </c>
      <c r="H2319" t="s">
        <v>191</v>
      </c>
      <c r="J2319" t="s">
        <v>191</v>
      </c>
      <c r="K2319" t="s">
        <v>1286</v>
      </c>
      <c r="L2319" t="s">
        <v>1287</v>
      </c>
      <c r="M2319" t="s">
        <v>1288</v>
      </c>
      <c r="N2319">
        <v>15</v>
      </c>
      <c r="O2319" t="s">
        <v>749</v>
      </c>
      <c r="P2319" t="s">
        <v>3610</v>
      </c>
    </row>
    <row r="2320" spans="1:16" x14ac:dyDescent="0.25">
      <c r="A2320" t="s">
        <v>1013</v>
      </c>
      <c r="B2320">
        <v>215</v>
      </c>
      <c r="C2320" t="s">
        <v>1283</v>
      </c>
      <c r="D2320">
        <v>15</v>
      </c>
      <c r="E2320" t="s">
        <v>1284</v>
      </c>
      <c r="F2320">
        <v>83</v>
      </c>
      <c r="G2320" t="s">
        <v>1285</v>
      </c>
      <c r="H2320" t="s">
        <v>191</v>
      </c>
      <c r="J2320" t="s">
        <v>191</v>
      </c>
      <c r="K2320" t="s">
        <v>1286</v>
      </c>
      <c r="L2320" t="s">
        <v>1287</v>
      </c>
      <c r="M2320" t="s">
        <v>1288</v>
      </c>
      <c r="N2320">
        <v>15</v>
      </c>
      <c r="O2320" t="s">
        <v>749</v>
      </c>
      <c r="P2320" t="s">
        <v>3611</v>
      </c>
    </row>
    <row r="2321" spans="1:16" x14ac:dyDescent="0.25">
      <c r="A2321" t="s">
        <v>1013</v>
      </c>
      <c r="B2321">
        <v>216</v>
      </c>
      <c r="C2321" t="s">
        <v>1283</v>
      </c>
      <c r="D2321">
        <v>15</v>
      </c>
      <c r="E2321" t="s">
        <v>1284</v>
      </c>
      <c r="F2321">
        <v>82</v>
      </c>
      <c r="G2321" t="s">
        <v>1285</v>
      </c>
      <c r="H2321" t="s">
        <v>191</v>
      </c>
      <c r="J2321" t="s">
        <v>191</v>
      </c>
      <c r="K2321" t="s">
        <v>1286</v>
      </c>
      <c r="L2321" t="s">
        <v>1287</v>
      </c>
      <c r="M2321" t="s">
        <v>1288</v>
      </c>
      <c r="N2321">
        <v>15</v>
      </c>
      <c r="O2321" t="s">
        <v>749</v>
      </c>
      <c r="P2321" t="s">
        <v>3612</v>
      </c>
    </row>
    <row r="2322" spans="1:16" x14ac:dyDescent="0.25">
      <c r="A2322" t="s">
        <v>1013</v>
      </c>
      <c r="B2322">
        <v>217</v>
      </c>
      <c r="C2322" t="s">
        <v>1283</v>
      </c>
      <c r="D2322">
        <v>15</v>
      </c>
      <c r="E2322" t="s">
        <v>1284</v>
      </c>
      <c r="F2322">
        <v>84</v>
      </c>
      <c r="G2322" t="s">
        <v>1285</v>
      </c>
      <c r="H2322" t="s">
        <v>191</v>
      </c>
      <c r="J2322" t="s">
        <v>191</v>
      </c>
      <c r="K2322" t="s">
        <v>1286</v>
      </c>
      <c r="L2322" t="s">
        <v>1287</v>
      </c>
      <c r="M2322" t="s">
        <v>1288</v>
      </c>
      <c r="N2322">
        <v>15</v>
      </c>
      <c r="O2322" t="s">
        <v>749</v>
      </c>
      <c r="P2322" t="s">
        <v>3613</v>
      </c>
    </row>
    <row r="2323" spans="1:16" x14ac:dyDescent="0.25">
      <c r="A2323" t="s">
        <v>1013</v>
      </c>
      <c r="B2323">
        <v>218</v>
      </c>
      <c r="C2323" t="s">
        <v>1283</v>
      </c>
      <c r="D2323">
        <v>15</v>
      </c>
      <c r="E2323" t="s">
        <v>1284</v>
      </c>
      <c r="F2323">
        <v>84</v>
      </c>
      <c r="G2323" t="s">
        <v>1285</v>
      </c>
      <c r="H2323" t="s">
        <v>191</v>
      </c>
      <c r="J2323" t="s">
        <v>191</v>
      </c>
      <c r="K2323" t="s">
        <v>1286</v>
      </c>
      <c r="L2323" t="s">
        <v>1287</v>
      </c>
      <c r="M2323" t="s">
        <v>1288</v>
      </c>
      <c r="N2323">
        <v>15</v>
      </c>
      <c r="O2323" t="s">
        <v>749</v>
      </c>
      <c r="P2323" t="s">
        <v>3614</v>
      </c>
    </row>
    <row r="2324" spans="1:16" x14ac:dyDescent="0.25">
      <c r="A2324" t="s">
        <v>1013</v>
      </c>
      <c r="B2324">
        <v>219</v>
      </c>
      <c r="C2324" t="s">
        <v>1283</v>
      </c>
      <c r="D2324">
        <v>15</v>
      </c>
      <c r="E2324" t="s">
        <v>1284</v>
      </c>
      <c r="F2324">
        <v>86</v>
      </c>
      <c r="G2324" t="s">
        <v>1285</v>
      </c>
      <c r="H2324" t="s">
        <v>191</v>
      </c>
      <c r="J2324" t="s">
        <v>191</v>
      </c>
      <c r="K2324" t="s">
        <v>1286</v>
      </c>
      <c r="L2324" t="s">
        <v>1287</v>
      </c>
      <c r="M2324" t="s">
        <v>1288</v>
      </c>
      <c r="N2324">
        <v>15</v>
      </c>
      <c r="O2324" t="s">
        <v>749</v>
      </c>
      <c r="P2324" t="s">
        <v>3615</v>
      </c>
    </row>
    <row r="2325" spans="1:16" x14ac:dyDescent="0.25">
      <c r="A2325" t="s">
        <v>1013</v>
      </c>
      <c r="B2325">
        <v>220</v>
      </c>
      <c r="C2325" t="s">
        <v>1283</v>
      </c>
      <c r="D2325">
        <v>15</v>
      </c>
      <c r="E2325" t="s">
        <v>1284</v>
      </c>
      <c r="F2325">
        <v>82</v>
      </c>
      <c r="G2325" t="s">
        <v>1285</v>
      </c>
      <c r="H2325" t="s">
        <v>191</v>
      </c>
      <c r="J2325" t="s">
        <v>191</v>
      </c>
      <c r="K2325" t="s">
        <v>1286</v>
      </c>
      <c r="L2325" t="s">
        <v>1287</v>
      </c>
      <c r="M2325" t="s">
        <v>1288</v>
      </c>
      <c r="N2325">
        <v>15</v>
      </c>
      <c r="O2325" t="s">
        <v>749</v>
      </c>
      <c r="P2325" t="s">
        <v>3616</v>
      </c>
    </row>
    <row r="2326" spans="1:16" x14ac:dyDescent="0.25">
      <c r="A2326" t="s">
        <v>1013</v>
      </c>
      <c r="B2326">
        <v>221</v>
      </c>
      <c r="C2326" t="s">
        <v>1283</v>
      </c>
      <c r="D2326">
        <v>15</v>
      </c>
      <c r="E2326" t="s">
        <v>1284</v>
      </c>
      <c r="F2326">
        <v>83</v>
      </c>
      <c r="G2326" t="s">
        <v>1285</v>
      </c>
      <c r="H2326" t="s">
        <v>191</v>
      </c>
      <c r="J2326" t="s">
        <v>191</v>
      </c>
      <c r="K2326" t="s">
        <v>1286</v>
      </c>
      <c r="L2326" t="s">
        <v>1287</v>
      </c>
      <c r="M2326" t="s">
        <v>1288</v>
      </c>
      <c r="N2326">
        <v>15</v>
      </c>
      <c r="O2326" t="s">
        <v>749</v>
      </c>
      <c r="P2326" t="s">
        <v>3617</v>
      </c>
    </row>
    <row r="2327" spans="1:16" x14ac:dyDescent="0.25">
      <c r="A2327" t="s">
        <v>1013</v>
      </c>
      <c r="B2327">
        <v>222</v>
      </c>
      <c r="C2327" t="s">
        <v>1283</v>
      </c>
      <c r="D2327">
        <v>15</v>
      </c>
      <c r="E2327" t="s">
        <v>1284</v>
      </c>
      <c r="F2327">
        <v>85</v>
      </c>
      <c r="G2327" t="s">
        <v>1285</v>
      </c>
      <c r="H2327" t="s">
        <v>191</v>
      </c>
      <c r="J2327" t="s">
        <v>191</v>
      </c>
      <c r="K2327" t="s">
        <v>1286</v>
      </c>
      <c r="L2327" t="s">
        <v>1287</v>
      </c>
      <c r="M2327" t="s">
        <v>1288</v>
      </c>
      <c r="N2327">
        <v>15</v>
      </c>
      <c r="O2327" t="s">
        <v>749</v>
      </c>
      <c r="P2327" t="s">
        <v>3618</v>
      </c>
    </row>
    <row r="2328" spans="1:16" x14ac:dyDescent="0.25">
      <c r="A2328" t="s">
        <v>1013</v>
      </c>
      <c r="B2328">
        <v>223</v>
      </c>
      <c r="C2328" t="s">
        <v>1283</v>
      </c>
      <c r="D2328">
        <v>15</v>
      </c>
      <c r="E2328" t="s">
        <v>1284</v>
      </c>
      <c r="F2328">
        <v>82</v>
      </c>
      <c r="G2328" t="s">
        <v>1285</v>
      </c>
      <c r="H2328" t="s">
        <v>191</v>
      </c>
      <c r="J2328" t="s">
        <v>191</v>
      </c>
      <c r="K2328" t="s">
        <v>1286</v>
      </c>
      <c r="L2328" t="s">
        <v>1287</v>
      </c>
      <c r="M2328" t="s">
        <v>1288</v>
      </c>
      <c r="N2328">
        <v>15</v>
      </c>
      <c r="O2328" t="s">
        <v>749</v>
      </c>
      <c r="P2328" t="s">
        <v>3619</v>
      </c>
    </row>
    <row r="2329" spans="1:16" x14ac:dyDescent="0.25">
      <c r="A2329" t="s">
        <v>1013</v>
      </c>
      <c r="B2329">
        <v>224</v>
      </c>
      <c r="C2329" t="s">
        <v>1283</v>
      </c>
      <c r="D2329">
        <v>15</v>
      </c>
      <c r="E2329" t="s">
        <v>1284</v>
      </c>
      <c r="F2329">
        <v>83</v>
      </c>
      <c r="G2329" t="s">
        <v>1285</v>
      </c>
      <c r="H2329" t="s">
        <v>191</v>
      </c>
      <c r="J2329" t="s">
        <v>191</v>
      </c>
      <c r="K2329" t="s">
        <v>1286</v>
      </c>
      <c r="L2329" t="s">
        <v>1287</v>
      </c>
      <c r="M2329" t="s">
        <v>1288</v>
      </c>
      <c r="N2329">
        <v>15</v>
      </c>
      <c r="O2329" t="s">
        <v>749</v>
      </c>
      <c r="P2329" t="s">
        <v>3620</v>
      </c>
    </row>
    <row r="2330" spans="1:16" x14ac:dyDescent="0.25">
      <c r="A2330" t="s">
        <v>1013</v>
      </c>
      <c r="B2330">
        <v>225</v>
      </c>
      <c r="C2330" t="s">
        <v>1283</v>
      </c>
      <c r="D2330">
        <v>15</v>
      </c>
      <c r="E2330" t="s">
        <v>1284</v>
      </c>
      <c r="F2330">
        <v>86</v>
      </c>
      <c r="G2330" t="s">
        <v>1285</v>
      </c>
      <c r="H2330" t="s">
        <v>191</v>
      </c>
      <c r="J2330" t="s">
        <v>191</v>
      </c>
      <c r="K2330" t="s">
        <v>1286</v>
      </c>
      <c r="L2330" t="s">
        <v>1287</v>
      </c>
      <c r="M2330" t="s">
        <v>1288</v>
      </c>
      <c r="N2330">
        <v>15</v>
      </c>
      <c r="O2330" t="s">
        <v>749</v>
      </c>
      <c r="P2330" t="s">
        <v>3621</v>
      </c>
    </row>
    <row r="2331" spans="1:16" x14ac:dyDescent="0.25">
      <c r="A2331" t="s">
        <v>1013</v>
      </c>
      <c r="B2331">
        <v>226</v>
      </c>
      <c r="C2331" t="s">
        <v>1283</v>
      </c>
      <c r="D2331">
        <v>15</v>
      </c>
      <c r="E2331" t="s">
        <v>1284</v>
      </c>
      <c r="F2331">
        <v>84</v>
      </c>
      <c r="G2331" t="s">
        <v>1285</v>
      </c>
      <c r="H2331" t="s">
        <v>191</v>
      </c>
      <c r="J2331" t="s">
        <v>191</v>
      </c>
      <c r="K2331" t="s">
        <v>1286</v>
      </c>
      <c r="L2331" t="s">
        <v>1287</v>
      </c>
      <c r="M2331" t="s">
        <v>1288</v>
      </c>
      <c r="N2331">
        <v>15</v>
      </c>
      <c r="O2331" t="s">
        <v>749</v>
      </c>
      <c r="P2331" t="s">
        <v>3622</v>
      </c>
    </row>
    <row r="2332" spans="1:16" x14ac:dyDescent="0.25">
      <c r="A2332" t="s">
        <v>1013</v>
      </c>
      <c r="B2332">
        <v>227</v>
      </c>
      <c r="C2332" t="s">
        <v>1283</v>
      </c>
      <c r="D2332">
        <v>15</v>
      </c>
      <c r="E2332" t="s">
        <v>1284</v>
      </c>
      <c r="F2332">
        <v>86</v>
      </c>
      <c r="G2332" t="s">
        <v>1285</v>
      </c>
      <c r="H2332" t="s">
        <v>191</v>
      </c>
      <c r="J2332" t="s">
        <v>191</v>
      </c>
      <c r="K2332" t="s">
        <v>1286</v>
      </c>
      <c r="L2332" t="s">
        <v>1287</v>
      </c>
      <c r="M2332" t="s">
        <v>1288</v>
      </c>
      <c r="N2332">
        <v>15</v>
      </c>
      <c r="O2332" t="s">
        <v>749</v>
      </c>
      <c r="P2332" t="s">
        <v>3623</v>
      </c>
    </row>
    <row r="2333" spans="1:16" x14ac:dyDescent="0.25">
      <c r="A2333" t="s">
        <v>1013</v>
      </c>
      <c r="B2333">
        <v>228</v>
      </c>
      <c r="C2333" t="s">
        <v>1283</v>
      </c>
      <c r="D2333">
        <v>15</v>
      </c>
      <c r="E2333" t="s">
        <v>1284</v>
      </c>
      <c r="F2333">
        <v>84</v>
      </c>
      <c r="G2333" t="s">
        <v>1285</v>
      </c>
      <c r="H2333" t="s">
        <v>191</v>
      </c>
      <c r="J2333" t="s">
        <v>191</v>
      </c>
      <c r="K2333" t="s">
        <v>1286</v>
      </c>
      <c r="L2333" t="s">
        <v>1287</v>
      </c>
      <c r="M2333" t="s">
        <v>1288</v>
      </c>
      <c r="N2333">
        <v>15</v>
      </c>
      <c r="O2333" t="s">
        <v>749</v>
      </c>
      <c r="P2333" t="s">
        <v>3624</v>
      </c>
    </row>
    <row r="2334" spans="1:16" x14ac:dyDescent="0.25">
      <c r="A2334" t="s">
        <v>1013</v>
      </c>
      <c r="B2334">
        <v>229</v>
      </c>
      <c r="C2334" t="s">
        <v>1283</v>
      </c>
      <c r="D2334">
        <v>15</v>
      </c>
      <c r="E2334" t="s">
        <v>1284</v>
      </c>
      <c r="F2334">
        <v>83</v>
      </c>
      <c r="G2334" t="s">
        <v>1285</v>
      </c>
      <c r="H2334" t="s">
        <v>191</v>
      </c>
      <c r="J2334" t="s">
        <v>191</v>
      </c>
      <c r="K2334" t="s">
        <v>1286</v>
      </c>
      <c r="L2334" t="s">
        <v>1287</v>
      </c>
      <c r="M2334" t="s">
        <v>1288</v>
      </c>
      <c r="N2334">
        <v>15</v>
      </c>
      <c r="O2334" t="s">
        <v>749</v>
      </c>
      <c r="P2334" t="s">
        <v>3625</v>
      </c>
    </row>
    <row r="2335" spans="1:16" x14ac:dyDescent="0.25">
      <c r="A2335" t="s">
        <v>1013</v>
      </c>
      <c r="B2335">
        <v>230</v>
      </c>
      <c r="C2335" t="s">
        <v>1283</v>
      </c>
      <c r="D2335">
        <v>15</v>
      </c>
      <c r="E2335" t="s">
        <v>1284</v>
      </c>
      <c r="F2335">
        <v>86</v>
      </c>
      <c r="G2335" t="s">
        <v>1285</v>
      </c>
      <c r="H2335" t="s">
        <v>191</v>
      </c>
      <c r="J2335" t="s">
        <v>191</v>
      </c>
      <c r="K2335" t="s">
        <v>1286</v>
      </c>
      <c r="L2335" t="s">
        <v>1287</v>
      </c>
      <c r="M2335" t="s">
        <v>1288</v>
      </c>
      <c r="N2335">
        <v>15</v>
      </c>
      <c r="O2335" t="s">
        <v>749</v>
      </c>
      <c r="P2335" t="s">
        <v>3626</v>
      </c>
    </row>
    <row r="2336" spans="1:16" x14ac:dyDescent="0.25">
      <c r="A2336" t="s">
        <v>1013</v>
      </c>
      <c r="B2336">
        <v>231</v>
      </c>
      <c r="C2336" t="s">
        <v>1283</v>
      </c>
      <c r="D2336">
        <v>15</v>
      </c>
      <c r="E2336" t="s">
        <v>1284</v>
      </c>
      <c r="F2336">
        <v>86</v>
      </c>
      <c r="G2336" t="s">
        <v>1285</v>
      </c>
      <c r="H2336" t="s">
        <v>191</v>
      </c>
      <c r="J2336" t="s">
        <v>191</v>
      </c>
      <c r="K2336" t="s">
        <v>1286</v>
      </c>
      <c r="L2336" t="s">
        <v>1287</v>
      </c>
      <c r="M2336" t="s">
        <v>1288</v>
      </c>
      <c r="N2336">
        <v>15</v>
      </c>
      <c r="O2336" t="s">
        <v>749</v>
      </c>
      <c r="P2336" t="s">
        <v>3627</v>
      </c>
    </row>
    <row r="2337" spans="1:16" x14ac:dyDescent="0.25">
      <c r="A2337" t="s">
        <v>1013</v>
      </c>
      <c r="B2337">
        <v>232</v>
      </c>
      <c r="C2337" t="s">
        <v>1283</v>
      </c>
      <c r="D2337">
        <v>15</v>
      </c>
      <c r="E2337" t="s">
        <v>1284</v>
      </c>
      <c r="F2337">
        <v>85</v>
      </c>
      <c r="G2337" t="s">
        <v>1285</v>
      </c>
      <c r="H2337" t="s">
        <v>191</v>
      </c>
      <c r="J2337" t="s">
        <v>191</v>
      </c>
      <c r="K2337" t="s">
        <v>1286</v>
      </c>
      <c r="L2337" t="s">
        <v>1287</v>
      </c>
      <c r="M2337" t="s">
        <v>1288</v>
      </c>
      <c r="N2337">
        <v>15</v>
      </c>
      <c r="O2337" t="s">
        <v>749</v>
      </c>
      <c r="P2337" t="s">
        <v>3628</v>
      </c>
    </row>
    <row r="2338" spans="1:16" x14ac:dyDescent="0.25">
      <c r="A2338" t="s">
        <v>1013</v>
      </c>
      <c r="B2338">
        <v>233</v>
      </c>
      <c r="C2338" t="s">
        <v>1283</v>
      </c>
      <c r="D2338">
        <v>15</v>
      </c>
      <c r="E2338" t="s">
        <v>1284</v>
      </c>
      <c r="F2338">
        <v>86</v>
      </c>
      <c r="G2338" t="s">
        <v>1285</v>
      </c>
      <c r="H2338" t="s">
        <v>191</v>
      </c>
      <c r="J2338" t="s">
        <v>191</v>
      </c>
      <c r="K2338" t="s">
        <v>1286</v>
      </c>
      <c r="L2338" t="s">
        <v>1287</v>
      </c>
      <c r="M2338" t="s">
        <v>1288</v>
      </c>
      <c r="N2338">
        <v>15</v>
      </c>
      <c r="O2338" t="s">
        <v>749</v>
      </c>
      <c r="P2338" t="s">
        <v>3629</v>
      </c>
    </row>
    <row r="2339" spans="1:16" x14ac:dyDescent="0.25">
      <c r="A2339" t="s">
        <v>1013</v>
      </c>
      <c r="B2339">
        <v>234</v>
      </c>
      <c r="C2339" t="s">
        <v>1283</v>
      </c>
      <c r="D2339">
        <v>15</v>
      </c>
      <c r="E2339" t="s">
        <v>1284</v>
      </c>
      <c r="F2339">
        <v>83</v>
      </c>
      <c r="G2339" t="s">
        <v>1285</v>
      </c>
      <c r="H2339" t="s">
        <v>191</v>
      </c>
      <c r="J2339" t="s">
        <v>191</v>
      </c>
      <c r="K2339" t="s">
        <v>1286</v>
      </c>
      <c r="L2339" t="s">
        <v>1287</v>
      </c>
      <c r="M2339" t="s">
        <v>1288</v>
      </c>
      <c r="N2339">
        <v>15</v>
      </c>
      <c r="O2339" t="s">
        <v>749</v>
      </c>
      <c r="P2339" t="s">
        <v>3630</v>
      </c>
    </row>
    <row r="2340" spans="1:16" x14ac:dyDescent="0.25">
      <c r="A2340" t="s">
        <v>1013</v>
      </c>
      <c r="B2340">
        <v>235</v>
      </c>
      <c r="C2340" t="s">
        <v>1283</v>
      </c>
      <c r="D2340">
        <v>15</v>
      </c>
      <c r="E2340" t="s">
        <v>1284</v>
      </c>
      <c r="F2340">
        <v>84</v>
      </c>
      <c r="G2340" t="s">
        <v>1285</v>
      </c>
      <c r="H2340" t="s">
        <v>191</v>
      </c>
      <c r="J2340" t="s">
        <v>191</v>
      </c>
      <c r="K2340" t="s">
        <v>1286</v>
      </c>
      <c r="L2340" t="s">
        <v>1287</v>
      </c>
      <c r="M2340" t="s">
        <v>1288</v>
      </c>
      <c r="N2340">
        <v>15</v>
      </c>
      <c r="O2340" t="s">
        <v>749</v>
      </c>
      <c r="P2340" t="s">
        <v>3631</v>
      </c>
    </row>
    <row r="2341" spans="1:16" x14ac:dyDescent="0.25">
      <c r="A2341" t="s">
        <v>1013</v>
      </c>
      <c r="B2341">
        <v>236</v>
      </c>
      <c r="C2341" t="s">
        <v>1283</v>
      </c>
      <c r="D2341">
        <v>15</v>
      </c>
      <c r="E2341" t="s">
        <v>1284</v>
      </c>
      <c r="F2341">
        <v>82</v>
      </c>
      <c r="G2341" t="s">
        <v>1285</v>
      </c>
      <c r="H2341" t="s">
        <v>191</v>
      </c>
      <c r="J2341" t="s">
        <v>191</v>
      </c>
      <c r="K2341" t="s">
        <v>1286</v>
      </c>
      <c r="L2341" t="s">
        <v>1287</v>
      </c>
      <c r="M2341" t="s">
        <v>1288</v>
      </c>
      <c r="N2341">
        <v>15</v>
      </c>
      <c r="O2341" t="s">
        <v>749</v>
      </c>
      <c r="P2341" t="s">
        <v>3632</v>
      </c>
    </row>
    <row r="2342" spans="1:16" x14ac:dyDescent="0.25">
      <c r="A2342" t="s">
        <v>1013</v>
      </c>
      <c r="B2342">
        <v>237</v>
      </c>
      <c r="C2342" t="s">
        <v>1283</v>
      </c>
      <c r="D2342">
        <v>15</v>
      </c>
      <c r="E2342" t="s">
        <v>1284</v>
      </c>
      <c r="F2342">
        <v>85</v>
      </c>
      <c r="G2342" t="s">
        <v>1285</v>
      </c>
      <c r="H2342" t="s">
        <v>191</v>
      </c>
      <c r="J2342" t="s">
        <v>191</v>
      </c>
      <c r="K2342" t="s">
        <v>1286</v>
      </c>
      <c r="L2342" t="s">
        <v>1287</v>
      </c>
      <c r="M2342" t="s">
        <v>1288</v>
      </c>
      <c r="N2342">
        <v>15</v>
      </c>
      <c r="O2342" t="s">
        <v>749</v>
      </c>
      <c r="P2342" t="s">
        <v>3633</v>
      </c>
    </row>
    <row r="2343" spans="1:16" x14ac:dyDescent="0.25">
      <c r="A2343" t="s">
        <v>1013</v>
      </c>
      <c r="B2343">
        <v>238</v>
      </c>
      <c r="C2343" t="s">
        <v>1283</v>
      </c>
      <c r="D2343">
        <v>15</v>
      </c>
      <c r="E2343" t="s">
        <v>1284</v>
      </c>
      <c r="F2343">
        <v>81</v>
      </c>
      <c r="G2343" t="s">
        <v>1285</v>
      </c>
      <c r="H2343" t="s">
        <v>191</v>
      </c>
      <c r="J2343" t="s">
        <v>191</v>
      </c>
      <c r="K2343" t="s">
        <v>1286</v>
      </c>
      <c r="L2343" t="s">
        <v>1287</v>
      </c>
      <c r="M2343" t="s">
        <v>1288</v>
      </c>
      <c r="N2343">
        <v>15</v>
      </c>
      <c r="O2343" t="s">
        <v>749</v>
      </c>
      <c r="P2343" t="s">
        <v>3634</v>
      </c>
    </row>
    <row r="2344" spans="1:16" x14ac:dyDescent="0.25">
      <c r="A2344" t="s">
        <v>1013</v>
      </c>
      <c r="B2344">
        <v>239</v>
      </c>
      <c r="C2344" t="s">
        <v>1283</v>
      </c>
      <c r="D2344">
        <v>15</v>
      </c>
      <c r="E2344" t="s">
        <v>1284</v>
      </c>
      <c r="F2344">
        <v>88</v>
      </c>
      <c r="G2344" t="s">
        <v>1285</v>
      </c>
      <c r="H2344" t="s">
        <v>191</v>
      </c>
      <c r="J2344" t="s">
        <v>191</v>
      </c>
      <c r="K2344" t="s">
        <v>1286</v>
      </c>
      <c r="L2344" t="s">
        <v>1287</v>
      </c>
      <c r="M2344" t="s">
        <v>1288</v>
      </c>
      <c r="N2344">
        <v>15</v>
      </c>
      <c r="O2344" t="s">
        <v>749</v>
      </c>
      <c r="P2344" t="s">
        <v>3635</v>
      </c>
    </row>
    <row r="2345" spans="1:16" x14ac:dyDescent="0.25">
      <c r="A2345" t="s">
        <v>1013</v>
      </c>
      <c r="B2345">
        <v>240</v>
      </c>
      <c r="C2345" t="s">
        <v>1283</v>
      </c>
      <c r="D2345">
        <v>15</v>
      </c>
      <c r="E2345" t="s">
        <v>1284</v>
      </c>
      <c r="F2345">
        <v>87</v>
      </c>
      <c r="G2345" t="s">
        <v>1285</v>
      </c>
      <c r="H2345" t="s">
        <v>191</v>
      </c>
      <c r="J2345" t="s">
        <v>191</v>
      </c>
      <c r="K2345" t="s">
        <v>1286</v>
      </c>
      <c r="L2345" t="s">
        <v>1287</v>
      </c>
      <c r="M2345" t="s">
        <v>1288</v>
      </c>
      <c r="N2345">
        <v>15</v>
      </c>
      <c r="O2345" t="s">
        <v>749</v>
      </c>
      <c r="P2345" t="s">
        <v>3636</v>
      </c>
    </row>
    <row r="2346" spans="1:16" x14ac:dyDescent="0.25">
      <c r="A2346" t="s">
        <v>1013</v>
      </c>
      <c r="B2346">
        <v>241</v>
      </c>
      <c r="C2346" t="s">
        <v>1283</v>
      </c>
      <c r="D2346">
        <v>15</v>
      </c>
      <c r="E2346" t="s">
        <v>1284</v>
      </c>
      <c r="F2346">
        <v>80</v>
      </c>
      <c r="G2346" t="s">
        <v>1285</v>
      </c>
      <c r="H2346" t="s">
        <v>191</v>
      </c>
      <c r="J2346" t="s">
        <v>191</v>
      </c>
      <c r="K2346" t="s">
        <v>1286</v>
      </c>
      <c r="L2346" t="s">
        <v>1287</v>
      </c>
      <c r="M2346" t="s">
        <v>1288</v>
      </c>
      <c r="N2346">
        <v>15</v>
      </c>
      <c r="O2346" t="s">
        <v>749</v>
      </c>
      <c r="P2346" t="s">
        <v>3637</v>
      </c>
    </row>
    <row r="2347" spans="1:16" x14ac:dyDescent="0.25">
      <c r="A2347" t="s">
        <v>1013</v>
      </c>
      <c r="B2347">
        <v>242</v>
      </c>
      <c r="C2347" t="s">
        <v>1283</v>
      </c>
      <c r="D2347">
        <v>15</v>
      </c>
      <c r="E2347" t="s">
        <v>1284</v>
      </c>
      <c r="F2347">
        <v>83</v>
      </c>
      <c r="G2347" t="s">
        <v>1285</v>
      </c>
      <c r="H2347" t="s">
        <v>191</v>
      </c>
      <c r="J2347" t="s">
        <v>191</v>
      </c>
      <c r="K2347" t="s">
        <v>1286</v>
      </c>
      <c r="L2347" t="s">
        <v>1287</v>
      </c>
      <c r="M2347" t="s">
        <v>1288</v>
      </c>
      <c r="N2347">
        <v>15</v>
      </c>
      <c r="O2347" t="s">
        <v>749</v>
      </c>
      <c r="P2347" t="s">
        <v>3638</v>
      </c>
    </row>
    <row r="2348" spans="1:16" x14ac:dyDescent="0.25">
      <c r="A2348" t="s">
        <v>1013</v>
      </c>
      <c r="B2348">
        <v>243</v>
      </c>
      <c r="C2348" t="s">
        <v>1283</v>
      </c>
      <c r="D2348">
        <v>15</v>
      </c>
      <c r="E2348" t="s">
        <v>1284</v>
      </c>
      <c r="F2348">
        <v>84</v>
      </c>
      <c r="G2348" t="s">
        <v>1285</v>
      </c>
      <c r="H2348" t="s">
        <v>191</v>
      </c>
      <c r="J2348" t="s">
        <v>191</v>
      </c>
      <c r="K2348" t="s">
        <v>1286</v>
      </c>
      <c r="L2348" t="s">
        <v>1287</v>
      </c>
      <c r="M2348" t="s">
        <v>1288</v>
      </c>
      <c r="N2348">
        <v>15</v>
      </c>
      <c r="O2348" t="s">
        <v>749</v>
      </c>
      <c r="P2348" t="s">
        <v>3639</v>
      </c>
    </row>
    <row r="2349" spans="1:16" x14ac:dyDescent="0.25">
      <c r="A2349" t="s">
        <v>1013</v>
      </c>
      <c r="B2349">
        <v>244</v>
      </c>
      <c r="C2349" t="s">
        <v>1283</v>
      </c>
      <c r="D2349">
        <v>15</v>
      </c>
      <c r="E2349" t="s">
        <v>1284</v>
      </c>
      <c r="F2349">
        <v>86</v>
      </c>
      <c r="G2349" t="s">
        <v>1285</v>
      </c>
      <c r="H2349" t="s">
        <v>191</v>
      </c>
      <c r="J2349" t="s">
        <v>191</v>
      </c>
      <c r="K2349" t="s">
        <v>1286</v>
      </c>
      <c r="L2349" t="s">
        <v>1287</v>
      </c>
      <c r="M2349" t="s">
        <v>1288</v>
      </c>
      <c r="N2349">
        <v>15</v>
      </c>
      <c r="O2349" t="s">
        <v>749</v>
      </c>
      <c r="P2349" t="s">
        <v>3640</v>
      </c>
    </row>
    <row r="2350" spans="1:16" x14ac:dyDescent="0.25">
      <c r="A2350" t="s">
        <v>1013</v>
      </c>
      <c r="B2350">
        <v>245</v>
      </c>
      <c r="C2350" t="s">
        <v>1283</v>
      </c>
      <c r="D2350">
        <v>15</v>
      </c>
      <c r="E2350" t="s">
        <v>1284</v>
      </c>
      <c r="F2350">
        <v>86</v>
      </c>
      <c r="G2350" t="s">
        <v>1285</v>
      </c>
      <c r="H2350" t="s">
        <v>191</v>
      </c>
      <c r="J2350" t="s">
        <v>191</v>
      </c>
      <c r="K2350" t="s">
        <v>1286</v>
      </c>
      <c r="L2350" t="s">
        <v>1287</v>
      </c>
      <c r="M2350" t="s">
        <v>1288</v>
      </c>
      <c r="N2350">
        <v>15</v>
      </c>
      <c r="O2350" t="s">
        <v>749</v>
      </c>
      <c r="P2350" t="s">
        <v>3641</v>
      </c>
    </row>
    <row r="2351" spans="1:16" x14ac:dyDescent="0.25">
      <c r="A2351" t="s">
        <v>1013</v>
      </c>
      <c r="B2351">
        <v>246</v>
      </c>
      <c r="C2351" t="s">
        <v>1283</v>
      </c>
      <c r="D2351">
        <v>15</v>
      </c>
      <c r="E2351" t="s">
        <v>1284</v>
      </c>
      <c r="F2351">
        <v>85</v>
      </c>
      <c r="G2351" t="s">
        <v>1285</v>
      </c>
      <c r="H2351" t="s">
        <v>191</v>
      </c>
      <c r="J2351" t="s">
        <v>191</v>
      </c>
      <c r="K2351" t="s">
        <v>1286</v>
      </c>
      <c r="L2351" t="s">
        <v>1287</v>
      </c>
      <c r="M2351" t="s">
        <v>1288</v>
      </c>
      <c r="N2351">
        <v>15</v>
      </c>
      <c r="O2351" t="s">
        <v>749</v>
      </c>
      <c r="P2351" t="s">
        <v>3642</v>
      </c>
    </row>
    <row r="2352" spans="1:16" x14ac:dyDescent="0.25">
      <c r="A2352" t="s">
        <v>1013</v>
      </c>
      <c r="B2352">
        <v>247</v>
      </c>
      <c r="C2352" t="s">
        <v>1283</v>
      </c>
      <c r="D2352">
        <v>15</v>
      </c>
      <c r="E2352" t="s">
        <v>1284</v>
      </c>
      <c r="F2352">
        <v>83</v>
      </c>
      <c r="G2352" t="s">
        <v>1285</v>
      </c>
      <c r="H2352" t="s">
        <v>191</v>
      </c>
      <c r="J2352" t="s">
        <v>191</v>
      </c>
      <c r="K2352" t="s">
        <v>1286</v>
      </c>
      <c r="L2352" t="s">
        <v>1287</v>
      </c>
      <c r="M2352" t="s">
        <v>1288</v>
      </c>
      <c r="N2352">
        <v>15</v>
      </c>
      <c r="O2352" t="s">
        <v>749</v>
      </c>
      <c r="P2352" t="s">
        <v>3643</v>
      </c>
    </row>
    <row r="2353" spans="1:16" x14ac:dyDescent="0.25">
      <c r="A2353" t="s">
        <v>1013</v>
      </c>
      <c r="B2353">
        <v>248</v>
      </c>
      <c r="C2353" t="s">
        <v>1283</v>
      </c>
      <c r="D2353">
        <v>15</v>
      </c>
      <c r="E2353" t="s">
        <v>1284</v>
      </c>
      <c r="F2353">
        <v>85</v>
      </c>
      <c r="G2353" t="s">
        <v>1285</v>
      </c>
      <c r="H2353" t="s">
        <v>191</v>
      </c>
      <c r="J2353" t="s">
        <v>191</v>
      </c>
      <c r="K2353" t="s">
        <v>1286</v>
      </c>
      <c r="L2353" t="s">
        <v>1287</v>
      </c>
      <c r="M2353" t="s">
        <v>1288</v>
      </c>
      <c r="N2353">
        <v>15</v>
      </c>
      <c r="O2353" t="s">
        <v>749</v>
      </c>
      <c r="P2353" t="s">
        <v>3644</v>
      </c>
    </row>
    <row r="2354" spans="1:16" x14ac:dyDescent="0.25">
      <c r="A2354" t="s">
        <v>1013</v>
      </c>
      <c r="B2354">
        <v>249</v>
      </c>
      <c r="C2354" t="s">
        <v>1283</v>
      </c>
      <c r="D2354">
        <v>15</v>
      </c>
      <c r="E2354" t="s">
        <v>1284</v>
      </c>
      <c r="F2354">
        <v>85</v>
      </c>
      <c r="G2354" t="s">
        <v>1285</v>
      </c>
      <c r="H2354" t="s">
        <v>191</v>
      </c>
      <c r="J2354" t="s">
        <v>191</v>
      </c>
      <c r="K2354" t="s">
        <v>1286</v>
      </c>
      <c r="L2354" t="s">
        <v>1287</v>
      </c>
      <c r="M2354" t="s">
        <v>1288</v>
      </c>
      <c r="N2354">
        <v>15</v>
      </c>
      <c r="O2354" t="s">
        <v>749</v>
      </c>
      <c r="P2354" t="s">
        <v>3645</v>
      </c>
    </row>
    <row r="2355" spans="1:16" x14ac:dyDescent="0.25">
      <c r="A2355" t="s">
        <v>1013</v>
      </c>
      <c r="B2355">
        <v>250</v>
      </c>
      <c r="C2355" t="s">
        <v>1283</v>
      </c>
      <c r="D2355">
        <v>15</v>
      </c>
      <c r="E2355" t="s">
        <v>1284</v>
      </c>
      <c r="F2355">
        <v>84</v>
      </c>
      <c r="G2355" t="s">
        <v>1285</v>
      </c>
      <c r="H2355" t="s">
        <v>191</v>
      </c>
      <c r="J2355" t="s">
        <v>191</v>
      </c>
      <c r="K2355" t="s">
        <v>1286</v>
      </c>
      <c r="L2355" t="s">
        <v>1287</v>
      </c>
      <c r="M2355" t="s">
        <v>1288</v>
      </c>
      <c r="N2355">
        <v>15</v>
      </c>
      <c r="O2355" t="s">
        <v>749</v>
      </c>
      <c r="P2355" t="s">
        <v>3646</v>
      </c>
    </row>
    <row r="2356" spans="1:16" x14ac:dyDescent="0.25">
      <c r="A2356" t="s">
        <v>1013</v>
      </c>
      <c r="B2356">
        <v>251</v>
      </c>
      <c r="C2356" t="s">
        <v>1283</v>
      </c>
      <c r="D2356">
        <v>15</v>
      </c>
      <c r="E2356" t="s">
        <v>1284</v>
      </c>
      <c r="F2356">
        <v>87</v>
      </c>
      <c r="G2356" t="s">
        <v>1285</v>
      </c>
      <c r="H2356" t="s">
        <v>191</v>
      </c>
      <c r="J2356" t="s">
        <v>191</v>
      </c>
      <c r="K2356" t="s">
        <v>1286</v>
      </c>
      <c r="L2356" t="s">
        <v>1287</v>
      </c>
      <c r="M2356" t="s">
        <v>1288</v>
      </c>
      <c r="N2356">
        <v>15</v>
      </c>
      <c r="O2356" t="s">
        <v>749</v>
      </c>
      <c r="P2356" t="s">
        <v>3647</v>
      </c>
    </row>
    <row r="2357" spans="1:16" x14ac:dyDescent="0.25">
      <c r="A2357" t="s">
        <v>1013</v>
      </c>
      <c r="B2357">
        <v>252</v>
      </c>
      <c r="C2357" t="s">
        <v>1283</v>
      </c>
      <c r="D2357">
        <v>15</v>
      </c>
      <c r="E2357" t="s">
        <v>1284</v>
      </c>
      <c r="F2357">
        <v>82</v>
      </c>
      <c r="G2357" t="s">
        <v>1285</v>
      </c>
      <c r="H2357" t="s">
        <v>191</v>
      </c>
      <c r="J2357" t="s">
        <v>191</v>
      </c>
      <c r="K2357" t="s">
        <v>1286</v>
      </c>
      <c r="L2357" t="s">
        <v>1287</v>
      </c>
      <c r="M2357" t="s">
        <v>1288</v>
      </c>
      <c r="N2357">
        <v>15</v>
      </c>
      <c r="O2357" t="s">
        <v>749</v>
      </c>
      <c r="P2357" t="s">
        <v>3648</v>
      </c>
    </row>
    <row r="2358" spans="1:16" x14ac:dyDescent="0.25">
      <c r="A2358" t="s">
        <v>1013</v>
      </c>
      <c r="B2358">
        <v>253</v>
      </c>
      <c r="C2358" t="s">
        <v>1283</v>
      </c>
      <c r="D2358">
        <v>15</v>
      </c>
      <c r="E2358" t="s">
        <v>1284</v>
      </c>
      <c r="F2358">
        <v>84</v>
      </c>
      <c r="G2358" t="s">
        <v>1285</v>
      </c>
      <c r="H2358" t="s">
        <v>191</v>
      </c>
      <c r="J2358" t="s">
        <v>191</v>
      </c>
      <c r="K2358" t="s">
        <v>1286</v>
      </c>
      <c r="L2358" t="s">
        <v>1287</v>
      </c>
      <c r="M2358" t="s">
        <v>1288</v>
      </c>
      <c r="N2358">
        <v>15</v>
      </c>
      <c r="O2358" t="s">
        <v>749</v>
      </c>
      <c r="P2358" t="s">
        <v>3649</v>
      </c>
    </row>
    <row r="2359" spans="1:16" x14ac:dyDescent="0.25">
      <c r="A2359" t="s">
        <v>1013</v>
      </c>
      <c r="B2359">
        <v>254</v>
      </c>
      <c r="C2359" t="s">
        <v>1283</v>
      </c>
      <c r="D2359">
        <v>15</v>
      </c>
      <c r="E2359" t="s">
        <v>1284</v>
      </c>
      <c r="F2359">
        <v>82</v>
      </c>
      <c r="G2359" t="s">
        <v>1285</v>
      </c>
      <c r="H2359" t="s">
        <v>191</v>
      </c>
      <c r="J2359" t="s">
        <v>191</v>
      </c>
      <c r="K2359" t="s">
        <v>1286</v>
      </c>
      <c r="L2359" t="s">
        <v>1287</v>
      </c>
      <c r="M2359" t="s">
        <v>1288</v>
      </c>
      <c r="N2359">
        <v>15</v>
      </c>
      <c r="O2359" t="s">
        <v>749</v>
      </c>
      <c r="P2359" t="s">
        <v>3650</v>
      </c>
    </row>
    <row r="2360" spans="1:16" x14ac:dyDescent="0.25">
      <c r="A2360" t="s">
        <v>1013</v>
      </c>
      <c r="B2360">
        <v>255</v>
      </c>
      <c r="C2360" t="s">
        <v>1283</v>
      </c>
      <c r="D2360">
        <v>15</v>
      </c>
      <c r="E2360" t="s">
        <v>1284</v>
      </c>
      <c r="F2360">
        <v>84</v>
      </c>
      <c r="G2360" t="s">
        <v>1285</v>
      </c>
      <c r="H2360" t="s">
        <v>191</v>
      </c>
      <c r="J2360" t="s">
        <v>191</v>
      </c>
      <c r="K2360" t="s">
        <v>1286</v>
      </c>
      <c r="L2360" t="s">
        <v>1287</v>
      </c>
      <c r="M2360" t="s">
        <v>1288</v>
      </c>
      <c r="N2360">
        <v>15</v>
      </c>
      <c r="O2360" t="s">
        <v>749</v>
      </c>
      <c r="P2360" t="s">
        <v>3651</v>
      </c>
    </row>
    <row r="2361" spans="1:16" x14ac:dyDescent="0.25">
      <c r="A2361" t="s">
        <v>1013</v>
      </c>
      <c r="B2361">
        <v>256</v>
      </c>
      <c r="C2361" t="s">
        <v>1283</v>
      </c>
      <c r="D2361">
        <v>15</v>
      </c>
      <c r="E2361" t="s">
        <v>1284</v>
      </c>
      <c r="F2361">
        <v>83</v>
      </c>
      <c r="G2361" t="s">
        <v>1285</v>
      </c>
      <c r="H2361" t="s">
        <v>191</v>
      </c>
      <c r="J2361" t="s">
        <v>191</v>
      </c>
      <c r="K2361" t="s">
        <v>1286</v>
      </c>
      <c r="L2361" t="s">
        <v>1287</v>
      </c>
      <c r="M2361" t="s">
        <v>1288</v>
      </c>
      <c r="N2361">
        <v>15</v>
      </c>
      <c r="O2361" t="s">
        <v>749</v>
      </c>
      <c r="P2361" t="s">
        <v>3652</v>
      </c>
    </row>
    <row r="2362" spans="1:16" x14ac:dyDescent="0.25">
      <c r="A2362" t="s">
        <v>1013</v>
      </c>
      <c r="B2362">
        <v>257</v>
      </c>
      <c r="C2362" t="s">
        <v>1283</v>
      </c>
      <c r="D2362">
        <v>15</v>
      </c>
      <c r="E2362" t="s">
        <v>1284</v>
      </c>
      <c r="F2362">
        <v>82</v>
      </c>
      <c r="G2362" t="s">
        <v>1285</v>
      </c>
      <c r="H2362" t="s">
        <v>191</v>
      </c>
      <c r="J2362" t="s">
        <v>191</v>
      </c>
      <c r="K2362" t="s">
        <v>1286</v>
      </c>
      <c r="L2362" t="s">
        <v>1287</v>
      </c>
      <c r="M2362" t="s">
        <v>1288</v>
      </c>
      <c r="N2362">
        <v>15</v>
      </c>
      <c r="O2362" t="s">
        <v>749</v>
      </c>
      <c r="P2362" t="s">
        <v>3653</v>
      </c>
    </row>
    <row r="2363" spans="1:16" x14ac:dyDescent="0.25">
      <c r="A2363" t="s">
        <v>1013</v>
      </c>
      <c r="B2363">
        <v>258</v>
      </c>
      <c r="C2363" t="s">
        <v>1283</v>
      </c>
      <c r="D2363">
        <v>15</v>
      </c>
      <c r="E2363" t="s">
        <v>1284</v>
      </c>
      <c r="F2363">
        <v>85</v>
      </c>
      <c r="G2363" t="s">
        <v>1285</v>
      </c>
      <c r="H2363" t="s">
        <v>191</v>
      </c>
      <c r="J2363" t="s">
        <v>191</v>
      </c>
      <c r="K2363" t="s">
        <v>1286</v>
      </c>
      <c r="L2363" t="s">
        <v>1287</v>
      </c>
      <c r="M2363" t="s">
        <v>1288</v>
      </c>
      <c r="N2363">
        <v>15</v>
      </c>
      <c r="O2363" t="s">
        <v>749</v>
      </c>
      <c r="P2363" t="s">
        <v>3654</v>
      </c>
    </row>
    <row r="2364" spans="1:16" x14ac:dyDescent="0.25">
      <c r="A2364" t="s">
        <v>1013</v>
      </c>
      <c r="B2364">
        <v>259</v>
      </c>
      <c r="C2364" t="s">
        <v>1283</v>
      </c>
      <c r="D2364">
        <v>15</v>
      </c>
      <c r="E2364" t="s">
        <v>1284</v>
      </c>
      <c r="F2364">
        <v>86</v>
      </c>
      <c r="G2364" t="s">
        <v>1285</v>
      </c>
      <c r="H2364" t="s">
        <v>191</v>
      </c>
      <c r="J2364" t="s">
        <v>191</v>
      </c>
      <c r="K2364" t="s">
        <v>1286</v>
      </c>
      <c r="L2364" t="s">
        <v>1287</v>
      </c>
      <c r="M2364" t="s">
        <v>1288</v>
      </c>
      <c r="N2364">
        <v>15</v>
      </c>
      <c r="O2364" t="s">
        <v>749</v>
      </c>
      <c r="P2364" t="s">
        <v>3655</v>
      </c>
    </row>
    <row r="2365" spans="1:16" x14ac:dyDescent="0.25">
      <c r="A2365" t="s">
        <v>1013</v>
      </c>
      <c r="B2365">
        <v>260</v>
      </c>
      <c r="C2365" t="s">
        <v>1283</v>
      </c>
      <c r="D2365">
        <v>15</v>
      </c>
      <c r="E2365" t="s">
        <v>1284</v>
      </c>
      <c r="F2365">
        <v>87</v>
      </c>
      <c r="G2365" t="s">
        <v>1285</v>
      </c>
      <c r="H2365" t="s">
        <v>191</v>
      </c>
      <c r="J2365" t="s">
        <v>191</v>
      </c>
      <c r="K2365" t="s">
        <v>1286</v>
      </c>
      <c r="L2365" t="s">
        <v>1287</v>
      </c>
      <c r="M2365" t="s">
        <v>1288</v>
      </c>
      <c r="N2365">
        <v>15</v>
      </c>
      <c r="O2365" t="s">
        <v>749</v>
      </c>
      <c r="P2365" t="s">
        <v>3656</v>
      </c>
    </row>
    <row r="2366" spans="1:16" x14ac:dyDescent="0.25">
      <c r="A2366" t="s">
        <v>1013</v>
      </c>
      <c r="B2366">
        <v>261</v>
      </c>
      <c r="C2366" t="s">
        <v>1283</v>
      </c>
      <c r="D2366">
        <v>15</v>
      </c>
      <c r="E2366" t="s">
        <v>1284</v>
      </c>
      <c r="F2366">
        <v>87</v>
      </c>
      <c r="G2366" t="s">
        <v>1285</v>
      </c>
      <c r="H2366" t="s">
        <v>191</v>
      </c>
      <c r="J2366" t="s">
        <v>191</v>
      </c>
      <c r="K2366" t="s">
        <v>1286</v>
      </c>
      <c r="L2366" t="s">
        <v>1287</v>
      </c>
      <c r="M2366" t="s">
        <v>1288</v>
      </c>
      <c r="N2366">
        <v>15</v>
      </c>
      <c r="O2366" t="s">
        <v>749</v>
      </c>
      <c r="P2366" t="s">
        <v>3657</v>
      </c>
    </row>
    <row r="2367" spans="1:16" x14ac:dyDescent="0.25">
      <c r="A2367" t="s">
        <v>1013</v>
      </c>
      <c r="B2367">
        <v>262</v>
      </c>
      <c r="C2367" t="s">
        <v>1283</v>
      </c>
      <c r="D2367">
        <v>15</v>
      </c>
      <c r="E2367" t="s">
        <v>1284</v>
      </c>
      <c r="F2367">
        <v>88</v>
      </c>
      <c r="G2367" t="s">
        <v>1285</v>
      </c>
      <c r="H2367" t="s">
        <v>191</v>
      </c>
      <c r="J2367" t="s">
        <v>191</v>
      </c>
      <c r="K2367" t="s">
        <v>1286</v>
      </c>
      <c r="L2367" t="s">
        <v>1287</v>
      </c>
      <c r="M2367" t="s">
        <v>1288</v>
      </c>
      <c r="N2367">
        <v>15</v>
      </c>
      <c r="O2367" t="s">
        <v>749</v>
      </c>
      <c r="P2367" t="s">
        <v>3658</v>
      </c>
    </row>
    <row r="2368" spans="1:16" x14ac:dyDescent="0.25">
      <c r="A2368" t="s">
        <v>1013</v>
      </c>
      <c r="B2368">
        <v>263</v>
      </c>
      <c r="C2368" t="s">
        <v>1283</v>
      </c>
      <c r="D2368">
        <v>15</v>
      </c>
      <c r="E2368" t="s">
        <v>1284</v>
      </c>
      <c r="F2368">
        <v>88</v>
      </c>
      <c r="G2368" t="s">
        <v>1285</v>
      </c>
      <c r="H2368" t="s">
        <v>191</v>
      </c>
      <c r="J2368" t="s">
        <v>191</v>
      </c>
      <c r="K2368" t="s">
        <v>1286</v>
      </c>
      <c r="L2368" t="s">
        <v>1287</v>
      </c>
      <c r="M2368" t="s">
        <v>1288</v>
      </c>
      <c r="N2368">
        <v>15</v>
      </c>
      <c r="O2368" t="s">
        <v>749</v>
      </c>
      <c r="P2368" t="s">
        <v>3659</v>
      </c>
    </row>
    <row r="2369" spans="1:16" x14ac:dyDescent="0.25">
      <c r="A2369" t="s">
        <v>1013</v>
      </c>
      <c r="B2369">
        <v>1</v>
      </c>
      <c r="C2369" t="s">
        <v>1283</v>
      </c>
      <c r="D2369">
        <v>24</v>
      </c>
      <c r="E2369" t="s">
        <v>1284</v>
      </c>
      <c r="F2369">
        <v>0</v>
      </c>
      <c r="G2369" t="s">
        <v>1285</v>
      </c>
      <c r="H2369" t="s">
        <v>191</v>
      </c>
      <c r="I2369" t="s">
        <v>1319</v>
      </c>
      <c r="J2369" t="s">
        <v>191</v>
      </c>
      <c r="K2369" t="s">
        <v>1286</v>
      </c>
      <c r="L2369" t="s">
        <v>3660</v>
      </c>
      <c r="M2369" t="s">
        <v>1288</v>
      </c>
      <c r="N2369">
        <v>26</v>
      </c>
      <c r="O2369" t="s">
        <v>749</v>
      </c>
      <c r="P2369" t="s">
        <v>3661</v>
      </c>
    </row>
    <row r="2370" spans="1:16" x14ac:dyDescent="0.25">
      <c r="A2370" t="s">
        <v>1013</v>
      </c>
      <c r="B2370">
        <v>2</v>
      </c>
      <c r="C2370" t="s">
        <v>1283</v>
      </c>
      <c r="D2370">
        <v>24</v>
      </c>
      <c r="E2370" t="s">
        <v>1284</v>
      </c>
      <c r="F2370">
        <v>0</v>
      </c>
      <c r="G2370" t="s">
        <v>1285</v>
      </c>
      <c r="H2370" t="s">
        <v>191</v>
      </c>
      <c r="I2370" t="s">
        <v>1314</v>
      </c>
      <c r="J2370" t="s">
        <v>191</v>
      </c>
      <c r="K2370" t="s">
        <v>1286</v>
      </c>
      <c r="L2370" t="s">
        <v>3660</v>
      </c>
      <c r="M2370" t="s">
        <v>1288</v>
      </c>
      <c r="N2370">
        <v>24</v>
      </c>
      <c r="O2370" t="s">
        <v>749</v>
      </c>
      <c r="P2370" t="s">
        <v>3662</v>
      </c>
    </row>
    <row r="2371" spans="1:16" x14ac:dyDescent="0.25">
      <c r="A2371" t="s">
        <v>1013</v>
      </c>
      <c r="B2371">
        <v>3</v>
      </c>
      <c r="C2371" t="s">
        <v>1283</v>
      </c>
      <c r="D2371">
        <v>24</v>
      </c>
      <c r="E2371" t="s">
        <v>1284</v>
      </c>
      <c r="F2371">
        <v>0</v>
      </c>
      <c r="G2371" t="s">
        <v>1285</v>
      </c>
      <c r="H2371" t="s">
        <v>191</v>
      </c>
      <c r="I2371" t="s">
        <v>1319</v>
      </c>
      <c r="J2371" t="s">
        <v>191</v>
      </c>
      <c r="K2371" t="s">
        <v>1286</v>
      </c>
      <c r="L2371" t="s">
        <v>3660</v>
      </c>
      <c r="M2371" t="s">
        <v>1288</v>
      </c>
      <c r="N2371">
        <v>26</v>
      </c>
      <c r="O2371" t="s">
        <v>749</v>
      </c>
      <c r="P2371" t="s">
        <v>3663</v>
      </c>
    </row>
    <row r="2372" spans="1:16" x14ac:dyDescent="0.25">
      <c r="A2372" t="s">
        <v>1013</v>
      </c>
      <c r="B2372">
        <v>4</v>
      </c>
      <c r="C2372" t="s">
        <v>1283</v>
      </c>
      <c r="D2372">
        <v>24</v>
      </c>
      <c r="E2372" t="s">
        <v>1284</v>
      </c>
      <c r="F2372">
        <v>0</v>
      </c>
      <c r="G2372" t="s">
        <v>1285</v>
      </c>
      <c r="H2372" t="s">
        <v>191</v>
      </c>
      <c r="I2372" t="s">
        <v>1314</v>
      </c>
      <c r="J2372" t="s">
        <v>191</v>
      </c>
      <c r="K2372" t="s">
        <v>1286</v>
      </c>
      <c r="L2372" t="s">
        <v>3660</v>
      </c>
      <c r="M2372" t="s">
        <v>1288</v>
      </c>
      <c r="N2372">
        <v>24</v>
      </c>
      <c r="O2372" t="s">
        <v>749</v>
      </c>
      <c r="P2372" t="s">
        <v>3664</v>
      </c>
    </row>
    <row r="2373" spans="1:16" x14ac:dyDescent="0.25">
      <c r="A2373" t="s">
        <v>1013</v>
      </c>
      <c r="B2373">
        <v>5</v>
      </c>
      <c r="C2373" t="s">
        <v>1283</v>
      </c>
      <c r="D2373">
        <v>24</v>
      </c>
      <c r="E2373" t="s">
        <v>1284</v>
      </c>
      <c r="F2373">
        <v>0</v>
      </c>
      <c r="G2373" t="s">
        <v>1285</v>
      </c>
      <c r="H2373" t="s">
        <v>191</v>
      </c>
      <c r="I2373" t="s">
        <v>1314</v>
      </c>
      <c r="J2373" t="s">
        <v>191</v>
      </c>
      <c r="K2373" t="s">
        <v>1286</v>
      </c>
      <c r="L2373" t="s">
        <v>3660</v>
      </c>
      <c r="M2373" t="s">
        <v>1288</v>
      </c>
      <c r="N2373">
        <v>24</v>
      </c>
      <c r="O2373" t="s">
        <v>749</v>
      </c>
      <c r="P2373" t="s">
        <v>3665</v>
      </c>
    </row>
    <row r="2374" spans="1:16" x14ac:dyDescent="0.25">
      <c r="A2374" t="s">
        <v>1013</v>
      </c>
      <c r="B2374">
        <v>6</v>
      </c>
      <c r="C2374" t="s">
        <v>1283</v>
      </c>
      <c r="D2374">
        <v>24</v>
      </c>
      <c r="E2374" t="s">
        <v>1284</v>
      </c>
      <c r="F2374">
        <v>0</v>
      </c>
      <c r="G2374" t="s">
        <v>1285</v>
      </c>
      <c r="H2374" t="s">
        <v>191</v>
      </c>
      <c r="I2374" t="s">
        <v>1319</v>
      </c>
      <c r="J2374" t="s">
        <v>191</v>
      </c>
      <c r="K2374" t="s">
        <v>1286</v>
      </c>
      <c r="L2374" t="s">
        <v>3660</v>
      </c>
      <c r="M2374" t="s">
        <v>1288</v>
      </c>
      <c r="N2374">
        <v>26</v>
      </c>
      <c r="O2374" t="s">
        <v>749</v>
      </c>
      <c r="P2374" t="s">
        <v>3666</v>
      </c>
    </row>
    <row r="2375" spans="1:16" x14ac:dyDescent="0.25">
      <c r="A2375" t="s">
        <v>1013</v>
      </c>
      <c r="B2375">
        <v>7</v>
      </c>
      <c r="C2375" t="s">
        <v>1283</v>
      </c>
      <c r="D2375">
        <v>24</v>
      </c>
      <c r="E2375" t="s">
        <v>1284</v>
      </c>
      <c r="F2375">
        <v>0</v>
      </c>
      <c r="G2375" t="s">
        <v>1285</v>
      </c>
      <c r="H2375" t="s">
        <v>191</v>
      </c>
      <c r="I2375" t="s">
        <v>1319</v>
      </c>
      <c r="J2375" t="s">
        <v>191</v>
      </c>
      <c r="K2375" t="s">
        <v>1286</v>
      </c>
      <c r="L2375" t="s">
        <v>3660</v>
      </c>
      <c r="M2375" t="s">
        <v>1288</v>
      </c>
      <c r="N2375">
        <v>26</v>
      </c>
      <c r="O2375" t="s">
        <v>749</v>
      </c>
      <c r="P2375" t="s">
        <v>3667</v>
      </c>
    </row>
    <row r="2376" spans="1:16" x14ac:dyDescent="0.25">
      <c r="A2376" t="s">
        <v>1013</v>
      </c>
      <c r="B2376">
        <v>8</v>
      </c>
      <c r="C2376" t="s">
        <v>1283</v>
      </c>
      <c r="D2376">
        <v>24</v>
      </c>
      <c r="E2376" t="s">
        <v>1284</v>
      </c>
      <c r="F2376">
        <v>0</v>
      </c>
      <c r="G2376" t="s">
        <v>1285</v>
      </c>
      <c r="H2376" t="s">
        <v>191</v>
      </c>
      <c r="I2376" t="s">
        <v>1319</v>
      </c>
      <c r="J2376" t="s">
        <v>191</v>
      </c>
      <c r="K2376" t="s">
        <v>1286</v>
      </c>
      <c r="L2376" t="s">
        <v>3660</v>
      </c>
      <c r="M2376" t="s">
        <v>1288</v>
      </c>
      <c r="N2376">
        <v>26</v>
      </c>
      <c r="O2376" t="s">
        <v>749</v>
      </c>
      <c r="P2376" t="s">
        <v>3668</v>
      </c>
    </row>
    <row r="2377" spans="1:16" x14ac:dyDescent="0.25">
      <c r="A2377" t="s">
        <v>1013</v>
      </c>
      <c r="B2377">
        <v>9</v>
      </c>
      <c r="C2377" t="s">
        <v>1283</v>
      </c>
      <c r="D2377">
        <v>24</v>
      </c>
      <c r="E2377" t="s">
        <v>1284</v>
      </c>
      <c r="F2377">
        <v>0</v>
      </c>
      <c r="G2377" t="s">
        <v>1285</v>
      </c>
      <c r="H2377" t="s">
        <v>191</v>
      </c>
      <c r="I2377" t="s">
        <v>1319</v>
      </c>
      <c r="J2377" t="s">
        <v>191</v>
      </c>
      <c r="K2377" t="s">
        <v>1286</v>
      </c>
      <c r="L2377" t="s">
        <v>3660</v>
      </c>
      <c r="M2377" t="s">
        <v>1288</v>
      </c>
      <c r="N2377">
        <v>26</v>
      </c>
      <c r="O2377" t="s">
        <v>749</v>
      </c>
      <c r="P2377" t="s">
        <v>3669</v>
      </c>
    </row>
    <row r="2378" spans="1:16" x14ac:dyDescent="0.25">
      <c r="A2378" t="s">
        <v>1013</v>
      </c>
      <c r="B2378">
        <v>10</v>
      </c>
      <c r="C2378" t="s">
        <v>1283</v>
      </c>
      <c r="D2378">
        <v>24</v>
      </c>
      <c r="E2378" t="s">
        <v>1284</v>
      </c>
      <c r="F2378">
        <v>0</v>
      </c>
      <c r="G2378" t="s">
        <v>1285</v>
      </c>
      <c r="H2378" t="s">
        <v>191</v>
      </c>
      <c r="I2378" t="s">
        <v>1314</v>
      </c>
      <c r="J2378" t="s">
        <v>191</v>
      </c>
      <c r="K2378" t="s">
        <v>1286</v>
      </c>
      <c r="L2378" t="s">
        <v>3660</v>
      </c>
      <c r="M2378" t="s">
        <v>1288</v>
      </c>
      <c r="N2378">
        <v>24</v>
      </c>
      <c r="O2378" t="s">
        <v>749</v>
      </c>
      <c r="P2378" t="s">
        <v>3670</v>
      </c>
    </row>
    <row r="2379" spans="1:16" x14ac:dyDescent="0.25">
      <c r="A2379" t="s">
        <v>1013</v>
      </c>
      <c r="B2379">
        <v>11</v>
      </c>
      <c r="C2379" t="s">
        <v>1283</v>
      </c>
      <c r="D2379">
        <v>24</v>
      </c>
      <c r="E2379" t="s">
        <v>1284</v>
      </c>
      <c r="F2379">
        <v>0</v>
      </c>
      <c r="G2379" t="s">
        <v>1285</v>
      </c>
      <c r="H2379" t="s">
        <v>191</v>
      </c>
      <c r="I2379" t="s">
        <v>1314</v>
      </c>
      <c r="J2379" t="s">
        <v>191</v>
      </c>
      <c r="K2379" t="s">
        <v>1286</v>
      </c>
      <c r="L2379" t="s">
        <v>3660</v>
      </c>
      <c r="M2379" t="s">
        <v>1288</v>
      </c>
      <c r="N2379">
        <v>24</v>
      </c>
      <c r="O2379" t="s">
        <v>749</v>
      </c>
      <c r="P2379" t="s">
        <v>3671</v>
      </c>
    </row>
    <row r="2380" spans="1:16" x14ac:dyDescent="0.25">
      <c r="A2380" t="s">
        <v>1013</v>
      </c>
      <c r="B2380">
        <v>12</v>
      </c>
      <c r="C2380" t="s">
        <v>1283</v>
      </c>
      <c r="D2380">
        <v>24</v>
      </c>
      <c r="E2380" t="s">
        <v>1284</v>
      </c>
      <c r="F2380">
        <v>0</v>
      </c>
      <c r="G2380" t="s">
        <v>1285</v>
      </c>
      <c r="H2380" t="s">
        <v>191</v>
      </c>
      <c r="I2380" t="s">
        <v>1314</v>
      </c>
      <c r="J2380" t="s">
        <v>191</v>
      </c>
      <c r="K2380" t="s">
        <v>1286</v>
      </c>
      <c r="L2380" t="s">
        <v>3660</v>
      </c>
      <c r="M2380" t="s">
        <v>1288</v>
      </c>
      <c r="N2380">
        <v>24</v>
      </c>
      <c r="O2380" t="s">
        <v>749</v>
      </c>
      <c r="P2380" t="s">
        <v>3672</v>
      </c>
    </row>
    <row r="2381" spans="1:16" x14ac:dyDescent="0.25">
      <c r="A2381" t="s">
        <v>1013</v>
      </c>
      <c r="B2381">
        <v>13</v>
      </c>
      <c r="C2381" t="s">
        <v>1283</v>
      </c>
      <c r="D2381">
        <v>24</v>
      </c>
      <c r="E2381" t="s">
        <v>1284</v>
      </c>
      <c r="F2381">
        <v>0</v>
      </c>
      <c r="G2381" t="s">
        <v>1285</v>
      </c>
      <c r="H2381" t="s">
        <v>191</v>
      </c>
      <c r="I2381" t="s">
        <v>1314</v>
      </c>
      <c r="J2381" t="s">
        <v>191</v>
      </c>
      <c r="K2381" t="s">
        <v>1286</v>
      </c>
      <c r="L2381" t="s">
        <v>3660</v>
      </c>
      <c r="M2381" t="s">
        <v>1288</v>
      </c>
      <c r="N2381">
        <v>24</v>
      </c>
      <c r="O2381" t="s">
        <v>749</v>
      </c>
      <c r="P2381" t="s">
        <v>3673</v>
      </c>
    </row>
    <row r="2382" spans="1:16" x14ac:dyDescent="0.25">
      <c r="A2382" t="s">
        <v>1013</v>
      </c>
      <c r="B2382">
        <v>14</v>
      </c>
      <c r="C2382" t="s">
        <v>1283</v>
      </c>
      <c r="D2382">
        <v>24</v>
      </c>
      <c r="E2382" t="s">
        <v>1284</v>
      </c>
      <c r="F2382">
        <v>0</v>
      </c>
      <c r="G2382" t="s">
        <v>1285</v>
      </c>
      <c r="H2382" t="s">
        <v>191</v>
      </c>
      <c r="I2382" t="s">
        <v>1319</v>
      </c>
      <c r="J2382" t="s">
        <v>191</v>
      </c>
      <c r="K2382" t="s">
        <v>1286</v>
      </c>
      <c r="L2382" t="s">
        <v>3660</v>
      </c>
      <c r="M2382" t="s">
        <v>1288</v>
      </c>
      <c r="N2382">
        <v>26</v>
      </c>
      <c r="O2382" t="s">
        <v>749</v>
      </c>
      <c r="P2382" t="s">
        <v>3674</v>
      </c>
    </row>
    <row r="2383" spans="1:16" x14ac:dyDescent="0.25">
      <c r="A2383" t="s">
        <v>1013</v>
      </c>
      <c r="B2383">
        <v>15</v>
      </c>
      <c r="C2383" t="s">
        <v>1283</v>
      </c>
      <c r="D2383">
        <v>24</v>
      </c>
      <c r="E2383" t="s">
        <v>1284</v>
      </c>
      <c r="F2383">
        <v>0</v>
      </c>
      <c r="G2383" t="s">
        <v>1285</v>
      </c>
      <c r="H2383" t="s">
        <v>191</v>
      </c>
      <c r="I2383" t="s">
        <v>1314</v>
      </c>
      <c r="J2383" t="s">
        <v>191</v>
      </c>
      <c r="K2383" t="s">
        <v>1286</v>
      </c>
      <c r="L2383" t="s">
        <v>3660</v>
      </c>
      <c r="M2383" t="s">
        <v>1288</v>
      </c>
      <c r="N2383">
        <v>24</v>
      </c>
      <c r="O2383" t="s">
        <v>749</v>
      </c>
      <c r="P2383" t="s">
        <v>3675</v>
      </c>
    </row>
    <row r="2384" spans="1:16" x14ac:dyDescent="0.25">
      <c r="A2384" t="s">
        <v>1013</v>
      </c>
      <c r="B2384">
        <v>16</v>
      </c>
      <c r="C2384" t="s">
        <v>1283</v>
      </c>
      <c r="D2384">
        <v>24</v>
      </c>
      <c r="E2384" t="s">
        <v>1284</v>
      </c>
      <c r="F2384">
        <v>0</v>
      </c>
      <c r="G2384" t="s">
        <v>1285</v>
      </c>
      <c r="H2384" t="s">
        <v>191</v>
      </c>
      <c r="I2384" t="s">
        <v>1319</v>
      </c>
      <c r="J2384" t="s">
        <v>191</v>
      </c>
      <c r="K2384" t="s">
        <v>1286</v>
      </c>
      <c r="L2384" t="s">
        <v>3660</v>
      </c>
      <c r="M2384" t="s">
        <v>1288</v>
      </c>
      <c r="N2384">
        <v>26</v>
      </c>
      <c r="O2384" t="s">
        <v>749</v>
      </c>
      <c r="P2384" t="s">
        <v>3676</v>
      </c>
    </row>
    <row r="2385" spans="1:16" x14ac:dyDescent="0.25">
      <c r="A2385" t="s">
        <v>1013</v>
      </c>
      <c r="B2385">
        <v>17</v>
      </c>
      <c r="C2385" t="s">
        <v>1283</v>
      </c>
      <c r="D2385">
        <v>24</v>
      </c>
      <c r="E2385" t="s">
        <v>1284</v>
      </c>
      <c r="F2385">
        <v>0</v>
      </c>
      <c r="G2385" t="s">
        <v>1285</v>
      </c>
      <c r="H2385" t="s">
        <v>191</v>
      </c>
      <c r="I2385" t="s">
        <v>1319</v>
      </c>
      <c r="J2385" t="s">
        <v>191</v>
      </c>
      <c r="K2385" t="s">
        <v>1286</v>
      </c>
      <c r="L2385" t="s">
        <v>3660</v>
      </c>
      <c r="M2385" t="s">
        <v>1288</v>
      </c>
      <c r="N2385">
        <v>26</v>
      </c>
      <c r="O2385" t="s">
        <v>749</v>
      </c>
      <c r="P2385" t="s">
        <v>3677</v>
      </c>
    </row>
    <row r="2386" spans="1:16" x14ac:dyDescent="0.25">
      <c r="A2386" t="s">
        <v>1013</v>
      </c>
      <c r="B2386">
        <v>18</v>
      </c>
      <c r="C2386" t="s">
        <v>1283</v>
      </c>
      <c r="D2386">
        <v>24</v>
      </c>
      <c r="E2386" t="s">
        <v>1284</v>
      </c>
      <c r="F2386">
        <v>0</v>
      </c>
      <c r="G2386" t="s">
        <v>1285</v>
      </c>
      <c r="H2386" t="s">
        <v>191</v>
      </c>
      <c r="I2386" t="s">
        <v>1314</v>
      </c>
      <c r="J2386" t="s">
        <v>191</v>
      </c>
      <c r="K2386" t="s">
        <v>1286</v>
      </c>
      <c r="L2386" t="s">
        <v>3660</v>
      </c>
      <c r="M2386" t="s">
        <v>1288</v>
      </c>
      <c r="N2386">
        <v>24</v>
      </c>
      <c r="O2386" t="s">
        <v>749</v>
      </c>
      <c r="P2386" t="s">
        <v>3678</v>
      </c>
    </row>
    <row r="2387" spans="1:16" x14ac:dyDescent="0.25">
      <c r="A2387" t="s">
        <v>1013</v>
      </c>
      <c r="B2387">
        <v>19</v>
      </c>
      <c r="C2387" t="s">
        <v>1283</v>
      </c>
      <c r="D2387">
        <v>24</v>
      </c>
      <c r="E2387" t="s">
        <v>1284</v>
      </c>
      <c r="F2387">
        <v>0</v>
      </c>
      <c r="G2387" t="s">
        <v>1285</v>
      </c>
      <c r="H2387" t="s">
        <v>191</v>
      </c>
      <c r="I2387" t="s">
        <v>1314</v>
      </c>
      <c r="J2387" t="s">
        <v>191</v>
      </c>
      <c r="K2387" t="s">
        <v>1286</v>
      </c>
      <c r="L2387" t="s">
        <v>3660</v>
      </c>
      <c r="M2387" t="s">
        <v>1288</v>
      </c>
      <c r="N2387">
        <v>24</v>
      </c>
      <c r="O2387" t="s">
        <v>749</v>
      </c>
      <c r="P2387" t="s">
        <v>3679</v>
      </c>
    </row>
    <row r="2388" spans="1:16" x14ac:dyDescent="0.25">
      <c r="A2388" t="s">
        <v>1013</v>
      </c>
      <c r="B2388">
        <v>20</v>
      </c>
      <c r="C2388" t="s">
        <v>1283</v>
      </c>
      <c r="D2388">
        <v>24</v>
      </c>
      <c r="E2388" t="s">
        <v>1284</v>
      </c>
      <c r="F2388">
        <v>0</v>
      </c>
      <c r="G2388" t="s">
        <v>1285</v>
      </c>
      <c r="H2388" t="s">
        <v>191</v>
      </c>
      <c r="I2388" t="s">
        <v>1314</v>
      </c>
      <c r="J2388" t="s">
        <v>191</v>
      </c>
      <c r="K2388" t="s">
        <v>1286</v>
      </c>
      <c r="L2388" t="s">
        <v>3660</v>
      </c>
      <c r="M2388" t="s">
        <v>1288</v>
      </c>
      <c r="N2388">
        <v>24</v>
      </c>
      <c r="O2388" t="s">
        <v>749</v>
      </c>
      <c r="P2388" t="s">
        <v>3680</v>
      </c>
    </row>
    <row r="2389" spans="1:16" x14ac:dyDescent="0.25">
      <c r="A2389" t="s">
        <v>1013</v>
      </c>
      <c r="B2389">
        <v>21</v>
      </c>
      <c r="C2389" t="s">
        <v>1283</v>
      </c>
      <c r="D2389">
        <v>24</v>
      </c>
      <c r="E2389" t="s">
        <v>1284</v>
      </c>
      <c r="F2389">
        <v>0</v>
      </c>
      <c r="G2389" t="s">
        <v>1285</v>
      </c>
      <c r="H2389" t="s">
        <v>191</v>
      </c>
      <c r="I2389" t="s">
        <v>1319</v>
      </c>
      <c r="J2389" t="s">
        <v>191</v>
      </c>
      <c r="K2389" t="s">
        <v>1286</v>
      </c>
      <c r="L2389" t="s">
        <v>3660</v>
      </c>
      <c r="M2389" t="s">
        <v>1288</v>
      </c>
      <c r="N2389">
        <v>26</v>
      </c>
      <c r="O2389" t="s">
        <v>749</v>
      </c>
      <c r="P2389" t="s">
        <v>3681</v>
      </c>
    </row>
    <row r="2390" spans="1:16" x14ac:dyDescent="0.25">
      <c r="A2390" t="s">
        <v>1013</v>
      </c>
      <c r="B2390">
        <v>22</v>
      </c>
      <c r="C2390" t="s">
        <v>1283</v>
      </c>
      <c r="D2390">
        <v>24</v>
      </c>
      <c r="E2390" t="s">
        <v>1284</v>
      </c>
      <c r="F2390">
        <v>0</v>
      </c>
      <c r="G2390" t="s">
        <v>1285</v>
      </c>
      <c r="H2390" t="s">
        <v>191</v>
      </c>
      <c r="I2390" t="s">
        <v>1314</v>
      </c>
      <c r="J2390" t="s">
        <v>191</v>
      </c>
      <c r="K2390" t="s">
        <v>1286</v>
      </c>
      <c r="L2390" t="s">
        <v>3660</v>
      </c>
      <c r="M2390" t="s">
        <v>1288</v>
      </c>
      <c r="N2390">
        <v>24</v>
      </c>
      <c r="O2390" t="s">
        <v>749</v>
      </c>
      <c r="P2390" t="s">
        <v>3682</v>
      </c>
    </row>
    <row r="2391" spans="1:16" x14ac:dyDescent="0.25">
      <c r="A2391" t="s">
        <v>1013</v>
      </c>
      <c r="B2391">
        <v>23</v>
      </c>
      <c r="C2391" t="s">
        <v>1283</v>
      </c>
      <c r="D2391">
        <v>24</v>
      </c>
      <c r="E2391" t="s">
        <v>1284</v>
      </c>
      <c r="F2391">
        <v>0</v>
      </c>
      <c r="G2391" t="s">
        <v>1285</v>
      </c>
      <c r="H2391" t="s">
        <v>191</v>
      </c>
      <c r="I2391" t="s">
        <v>1314</v>
      </c>
      <c r="J2391" t="s">
        <v>191</v>
      </c>
      <c r="K2391" t="s">
        <v>1286</v>
      </c>
      <c r="L2391" t="s">
        <v>3660</v>
      </c>
      <c r="M2391" t="s">
        <v>1288</v>
      </c>
      <c r="N2391">
        <v>24</v>
      </c>
      <c r="O2391" t="s">
        <v>749</v>
      </c>
      <c r="P2391" t="s">
        <v>3683</v>
      </c>
    </row>
    <row r="2392" spans="1:16" x14ac:dyDescent="0.25">
      <c r="A2392" t="s">
        <v>1013</v>
      </c>
      <c r="B2392">
        <v>24</v>
      </c>
      <c r="C2392" t="s">
        <v>1283</v>
      </c>
      <c r="D2392">
        <v>24</v>
      </c>
      <c r="E2392" t="s">
        <v>1284</v>
      </c>
      <c r="F2392">
        <v>0</v>
      </c>
      <c r="G2392" t="s">
        <v>1285</v>
      </c>
      <c r="H2392" t="s">
        <v>191</v>
      </c>
      <c r="I2392" t="s">
        <v>1314</v>
      </c>
      <c r="J2392" t="s">
        <v>191</v>
      </c>
      <c r="K2392" t="s">
        <v>1286</v>
      </c>
      <c r="L2392" t="s">
        <v>3660</v>
      </c>
      <c r="M2392" t="s">
        <v>1288</v>
      </c>
      <c r="N2392">
        <v>24</v>
      </c>
      <c r="O2392" t="s">
        <v>749</v>
      </c>
      <c r="P2392" t="s">
        <v>3684</v>
      </c>
    </row>
    <row r="2393" spans="1:16" x14ac:dyDescent="0.25">
      <c r="A2393" t="s">
        <v>1013</v>
      </c>
      <c r="B2393">
        <v>25</v>
      </c>
      <c r="C2393" t="s">
        <v>1283</v>
      </c>
      <c r="D2393">
        <v>24</v>
      </c>
      <c r="E2393" t="s">
        <v>1284</v>
      </c>
      <c r="F2393">
        <v>0</v>
      </c>
      <c r="G2393" t="s">
        <v>1285</v>
      </c>
      <c r="H2393" t="s">
        <v>191</v>
      </c>
      <c r="I2393" t="s">
        <v>1314</v>
      </c>
      <c r="J2393" t="s">
        <v>191</v>
      </c>
      <c r="K2393" t="s">
        <v>1286</v>
      </c>
      <c r="L2393" t="s">
        <v>3660</v>
      </c>
      <c r="M2393" t="s">
        <v>1288</v>
      </c>
      <c r="N2393">
        <v>24</v>
      </c>
      <c r="O2393" t="s">
        <v>749</v>
      </c>
      <c r="P2393" t="s">
        <v>3685</v>
      </c>
    </row>
    <row r="2394" spans="1:16" x14ac:dyDescent="0.25">
      <c r="A2394" t="s">
        <v>1013</v>
      </c>
      <c r="B2394">
        <v>26</v>
      </c>
      <c r="C2394" t="s">
        <v>1283</v>
      </c>
      <c r="D2394">
        <v>24</v>
      </c>
      <c r="E2394" t="s">
        <v>1284</v>
      </c>
      <c r="F2394">
        <v>0</v>
      </c>
      <c r="G2394" t="s">
        <v>1285</v>
      </c>
      <c r="H2394" t="s">
        <v>191</v>
      </c>
      <c r="I2394" t="s">
        <v>1314</v>
      </c>
      <c r="J2394" t="s">
        <v>191</v>
      </c>
      <c r="K2394" t="s">
        <v>1286</v>
      </c>
      <c r="L2394" t="s">
        <v>3660</v>
      </c>
      <c r="M2394" t="s">
        <v>1288</v>
      </c>
      <c r="N2394">
        <v>24</v>
      </c>
      <c r="O2394" t="s">
        <v>749</v>
      </c>
      <c r="P2394" t="s">
        <v>3686</v>
      </c>
    </row>
    <row r="2395" spans="1:16" x14ac:dyDescent="0.25">
      <c r="A2395" t="s">
        <v>1013</v>
      </c>
      <c r="B2395">
        <v>27</v>
      </c>
      <c r="C2395" t="s">
        <v>1283</v>
      </c>
      <c r="D2395">
        <v>24</v>
      </c>
      <c r="E2395" t="s">
        <v>1284</v>
      </c>
      <c r="F2395">
        <v>0</v>
      </c>
      <c r="G2395" t="s">
        <v>1285</v>
      </c>
      <c r="H2395" t="s">
        <v>191</v>
      </c>
      <c r="I2395" t="s">
        <v>1319</v>
      </c>
      <c r="J2395" t="s">
        <v>191</v>
      </c>
      <c r="K2395" t="s">
        <v>1286</v>
      </c>
      <c r="L2395" t="s">
        <v>3660</v>
      </c>
      <c r="M2395" t="s">
        <v>1288</v>
      </c>
      <c r="N2395">
        <v>26</v>
      </c>
      <c r="O2395" t="s">
        <v>749</v>
      </c>
      <c r="P2395" t="s">
        <v>3687</v>
      </c>
    </row>
    <row r="2396" spans="1:16" x14ac:dyDescent="0.25">
      <c r="A2396" t="s">
        <v>1013</v>
      </c>
      <c r="B2396">
        <v>28</v>
      </c>
      <c r="C2396" t="s">
        <v>1283</v>
      </c>
      <c r="D2396">
        <v>24</v>
      </c>
      <c r="E2396" t="s">
        <v>1284</v>
      </c>
      <c r="F2396">
        <v>0</v>
      </c>
      <c r="G2396" t="s">
        <v>1285</v>
      </c>
      <c r="H2396" t="s">
        <v>191</v>
      </c>
      <c r="I2396" t="s">
        <v>1319</v>
      </c>
      <c r="J2396" t="s">
        <v>191</v>
      </c>
      <c r="K2396" t="s">
        <v>1286</v>
      </c>
      <c r="L2396" t="s">
        <v>3660</v>
      </c>
      <c r="M2396" t="s">
        <v>1288</v>
      </c>
      <c r="N2396">
        <v>26</v>
      </c>
      <c r="O2396" t="s">
        <v>749</v>
      </c>
      <c r="P2396" t="s">
        <v>3688</v>
      </c>
    </row>
    <row r="2397" spans="1:16" x14ac:dyDescent="0.25">
      <c r="A2397" t="s">
        <v>1013</v>
      </c>
      <c r="B2397">
        <v>29</v>
      </c>
      <c r="C2397" t="s">
        <v>1283</v>
      </c>
      <c r="D2397">
        <v>24</v>
      </c>
      <c r="E2397" t="s">
        <v>1284</v>
      </c>
      <c r="F2397">
        <v>0</v>
      </c>
      <c r="G2397" t="s">
        <v>1285</v>
      </c>
      <c r="H2397" t="s">
        <v>191</v>
      </c>
      <c r="I2397" t="s">
        <v>1319</v>
      </c>
      <c r="J2397" t="s">
        <v>191</v>
      </c>
      <c r="K2397" t="s">
        <v>1286</v>
      </c>
      <c r="L2397" t="s">
        <v>3660</v>
      </c>
      <c r="M2397" t="s">
        <v>1288</v>
      </c>
      <c r="N2397">
        <v>26</v>
      </c>
      <c r="O2397" t="s">
        <v>749</v>
      </c>
      <c r="P2397" t="s">
        <v>3689</v>
      </c>
    </row>
    <row r="2398" spans="1:16" x14ac:dyDescent="0.25">
      <c r="A2398" t="s">
        <v>1013</v>
      </c>
      <c r="B2398">
        <v>30</v>
      </c>
      <c r="C2398" t="s">
        <v>1283</v>
      </c>
      <c r="D2398">
        <v>24</v>
      </c>
      <c r="E2398" t="s">
        <v>1284</v>
      </c>
      <c r="F2398">
        <v>0</v>
      </c>
      <c r="G2398" t="s">
        <v>1285</v>
      </c>
      <c r="H2398" t="s">
        <v>191</v>
      </c>
      <c r="I2398" t="s">
        <v>1319</v>
      </c>
      <c r="J2398" t="s">
        <v>191</v>
      </c>
      <c r="K2398" t="s">
        <v>1286</v>
      </c>
      <c r="L2398" t="s">
        <v>3660</v>
      </c>
      <c r="M2398" t="s">
        <v>1288</v>
      </c>
      <c r="N2398">
        <v>26</v>
      </c>
      <c r="O2398" t="s">
        <v>749</v>
      </c>
      <c r="P2398" t="s">
        <v>3690</v>
      </c>
    </row>
    <row r="2399" spans="1:16" x14ac:dyDescent="0.25">
      <c r="A2399" t="s">
        <v>1013</v>
      </c>
      <c r="B2399">
        <v>31</v>
      </c>
      <c r="C2399" t="s">
        <v>1283</v>
      </c>
      <c r="D2399">
        <v>24</v>
      </c>
      <c r="E2399" t="s">
        <v>1284</v>
      </c>
      <c r="F2399">
        <v>0</v>
      </c>
      <c r="G2399" t="s">
        <v>1285</v>
      </c>
      <c r="H2399" t="s">
        <v>191</v>
      </c>
      <c r="I2399" t="s">
        <v>1319</v>
      </c>
      <c r="J2399" t="s">
        <v>191</v>
      </c>
      <c r="K2399" t="s">
        <v>1286</v>
      </c>
      <c r="L2399" t="s">
        <v>3660</v>
      </c>
      <c r="M2399" t="s">
        <v>1288</v>
      </c>
      <c r="N2399">
        <v>26</v>
      </c>
      <c r="O2399" t="s">
        <v>749</v>
      </c>
      <c r="P2399" t="s">
        <v>3691</v>
      </c>
    </row>
    <row r="2400" spans="1:16" x14ac:dyDescent="0.25">
      <c r="A2400" t="s">
        <v>1013</v>
      </c>
      <c r="B2400">
        <v>32</v>
      </c>
      <c r="C2400" t="s">
        <v>1283</v>
      </c>
      <c r="D2400">
        <v>24</v>
      </c>
      <c r="E2400" t="s">
        <v>1284</v>
      </c>
      <c r="F2400">
        <v>0</v>
      </c>
      <c r="G2400" t="s">
        <v>1285</v>
      </c>
      <c r="H2400" t="s">
        <v>191</v>
      </c>
      <c r="I2400" t="s">
        <v>1314</v>
      </c>
      <c r="J2400" t="s">
        <v>191</v>
      </c>
      <c r="K2400" t="s">
        <v>1286</v>
      </c>
      <c r="L2400" t="s">
        <v>3660</v>
      </c>
      <c r="M2400" t="s">
        <v>1288</v>
      </c>
      <c r="N2400">
        <v>24</v>
      </c>
      <c r="O2400" t="s">
        <v>749</v>
      </c>
      <c r="P2400" t="s">
        <v>3692</v>
      </c>
    </row>
    <row r="2401" spans="1:16" x14ac:dyDescent="0.25">
      <c r="A2401" t="s">
        <v>1013</v>
      </c>
      <c r="B2401">
        <v>33</v>
      </c>
      <c r="C2401" t="s">
        <v>1283</v>
      </c>
      <c r="D2401">
        <v>24</v>
      </c>
      <c r="E2401" t="s">
        <v>1284</v>
      </c>
      <c r="F2401">
        <v>0</v>
      </c>
      <c r="G2401" t="s">
        <v>1285</v>
      </c>
      <c r="H2401" t="s">
        <v>191</v>
      </c>
      <c r="I2401" t="s">
        <v>1314</v>
      </c>
      <c r="J2401" t="s">
        <v>191</v>
      </c>
      <c r="K2401" t="s">
        <v>1286</v>
      </c>
      <c r="L2401" t="s">
        <v>3660</v>
      </c>
      <c r="M2401" t="s">
        <v>1288</v>
      </c>
      <c r="N2401">
        <v>24</v>
      </c>
      <c r="O2401" t="s">
        <v>749</v>
      </c>
      <c r="P2401" t="s">
        <v>3693</v>
      </c>
    </row>
    <row r="2402" spans="1:16" x14ac:dyDescent="0.25">
      <c r="A2402" t="s">
        <v>1013</v>
      </c>
      <c r="B2402">
        <v>34</v>
      </c>
      <c r="C2402" t="s">
        <v>1283</v>
      </c>
      <c r="D2402">
        <v>24</v>
      </c>
      <c r="E2402" t="s">
        <v>1284</v>
      </c>
      <c r="F2402">
        <v>0</v>
      </c>
      <c r="G2402" t="s">
        <v>1285</v>
      </c>
      <c r="H2402" t="s">
        <v>191</v>
      </c>
      <c r="I2402" t="s">
        <v>1314</v>
      </c>
      <c r="J2402" t="s">
        <v>191</v>
      </c>
      <c r="K2402" t="s">
        <v>1286</v>
      </c>
      <c r="L2402" t="s">
        <v>3660</v>
      </c>
      <c r="M2402" t="s">
        <v>1288</v>
      </c>
      <c r="N2402">
        <v>24</v>
      </c>
      <c r="O2402" t="s">
        <v>749</v>
      </c>
      <c r="P2402" t="s">
        <v>3694</v>
      </c>
    </row>
    <row r="2403" spans="1:16" x14ac:dyDescent="0.25">
      <c r="A2403" t="s">
        <v>1013</v>
      </c>
      <c r="B2403">
        <v>35</v>
      </c>
      <c r="C2403" t="s">
        <v>1283</v>
      </c>
      <c r="D2403">
        <v>24</v>
      </c>
      <c r="E2403" t="s">
        <v>1284</v>
      </c>
      <c r="F2403">
        <v>0</v>
      </c>
      <c r="G2403" t="s">
        <v>1285</v>
      </c>
      <c r="H2403" t="s">
        <v>191</v>
      </c>
      <c r="I2403" t="s">
        <v>1314</v>
      </c>
      <c r="J2403" t="s">
        <v>191</v>
      </c>
      <c r="K2403" t="s">
        <v>1286</v>
      </c>
      <c r="L2403" t="s">
        <v>3660</v>
      </c>
      <c r="M2403" t="s">
        <v>1288</v>
      </c>
      <c r="N2403">
        <v>24</v>
      </c>
      <c r="O2403" t="s">
        <v>749</v>
      </c>
      <c r="P2403" t="s">
        <v>3695</v>
      </c>
    </row>
    <row r="2404" spans="1:16" x14ac:dyDescent="0.25">
      <c r="A2404" t="s">
        <v>1013</v>
      </c>
      <c r="B2404">
        <v>36</v>
      </c>
      <c r="C2404" t="s">
        <v>1283</v>
      </c>
      <c r="D2404">
        <v>24</v>
      </c>
      <c r="E2404" t="s">
        <v>1284</v>
      </c>
      <c r="F2404">
        <v>0</v>
      </c>
      <c r="G2404" t="s">
        <v>1285</v>
      </c>
      <c r="H2404" t="s">
        <v>191</v>
      </c>
      <c r="I2404" t="s">
        <v>1319</v>
      </c>
      <c r="J2404" t="s">
        <v>191</v>
      </c>
      <c r="K2404" t="s">
        <v>1286</v>
      </c>
      <c r="L2404" t="s">
        <v>3660</v>
      </c>
      <c r="M2404" t="s">
        <v>1288</v>
      </c>
      <c r="N2404">
        <v>26</v>
      </c>
      <c r="O2404" t="s">
        <v>749</v>
      </c>
      <c r="P2404" t="s">
        <v>3696</v>
      </c>
    </row>
    <row r="2405" spans="1:16" x14ac:dyDescent="0.25">
      <c r="A2405" t="s">
        <v>1013</v>
      </c>
      <c r="B2405">
        <v>37</v>
      </c>
      <c r="C2405" t="s">
        <v>1283</v>
      </c>
      <c r="D2405">
        <v>24</v>
      </c>
      <c r="E2405" t="s">
        <v>1284</v>
      </c>
      <c r="F2405">
        <v>0</v>
      </c>
      <c r="G2405" t="s">
        <v>1285</v>
      </c>
      <c r="H2405" t="s">
        <v>191</v>
      </c>
      <c r="I2405" t="s">
        <v>1319</v>
      </c>
      <c r="J2405" t="s">
        <v>191</v>
      </c>
      <c r="K2405" t="s">
        <v>1286</v>
      </c>
      <c r="L2405" t="s">
        <v>3660</v>
      </c>
      <c r="M2405" t="s">
        <v>1288</v>
      </c>
      <c r="N2405">
        <v>26</v>
      </c>
      <c r="O2405" t="s">
        <v>749</v>
      </c>
      <c r="P2405" t="s">
        <v>3697</v>
      </c>
    </row>
    <row r="2406" spans="1:16" x14ac:dyDescent="0.25">
      <c r="A2406" t="s">
        <v>1013</v>
      </c>
      <c r="B2406">
        <v>38</v>
      </c>
      <c r="C2406" t="s">
        <v>1283</v>
      </c>
      <c r="D2406">
        <v>24</v>
      </c>
      <c r="E2406" t="s">
        <v>1284</v>
      </c>
      <c r="F2406">
        <v>0</v>
      </c>
      <c r="G2406" t="s">
        <v>1285</v>
      </c>
      <c r="H2406" t="s">
        <v>191</v>
      </c>
      <c r="I2406" t="s">
        <v>1314</v>
      </c>
      <c r="J2406" t="s">
        <v>191</v>
      </c>
      <c r="K2406" t="s">
        <v>1286</v>
      </c>
      <c r="L2406" t="s">
        <v>3660</v>
      </c>
      <c r="M2406" t="s">
        <v>1288</v>
      </c>
      <c r="N2406">
        <v>24</v>
      </c>
      <c r="O2406" t="s">
        <v>749</v>
      </c>
      <c r="P2406" t="s">
        <v>3698</v>
      </c>
    </row>
    <row r="2407" spans="1:16" x14ac:dyDescent="0.25">
      <c r="A2407" t="s">
        <v>1013</v>
      </c>
      <c r="B2407">
        <v>39</v>
      </c>
      <c r="C2407" t="s">
        <v>1283</v>
      </c>
      <c r="D2407">
        <v>24</v>
      </c>
      <c r="E2407" t="s">
        <v>1284</v>
      </c>
      <c r="F2407">
        <v>0</v>
      </c>
      <c r="G2407" t="s">
        <v>1285</v>
      </c>
      <c r="H2407" t="s">
        <v>191</v>
      </c>
      <c r="I2407" t="s">
        <v>1319</v>
      </c>
      <c r="J2407" t="s">
        <v>191</v>
      </c>
      <c r="K2407" t="s">
        <v>1286</v>
      </c>
      <c r="L2407" t="s">
        <v>3660</v>
      </c>
      <c r="M2407" t="s">
        <v>1288</v>
      </c>
      <c r="N2407">
        <v>26</v>
      </c>
      <c r="O2407" t="s">
        <v>749</v>
      </c>
      <c r="P2407" t="s">
        <v>3699</v>
      </c>
    </row>
    <row r="2408" spans="1:16" x14ac:dyDescent="0.25">
      <c r="A2408" t="s">
        <v>1013</v>
      </c>
      <c r="B2408">
        <v>40</v>
      </c>
      <c r="C2408" t="s">
        <v>1283</v>
      </c>
      <c r="D2408">
        <v>24</v>
      </c>
      <c r="E2408" t="s">
        <v>1284</v>
      </c>
      <c r="F2408">
        <v>0</v>
      </c>
      <c r="G2408" t="s">
        <v>1285</v>
      </c>
      <c r="H2408" t="s">
        <v>191</v>
      </c>
      <c r="I2408" t="s">
        <v>1314</v>
      </c>
      <c r="J2408" t="s">
        <v>191</v>
      </c>
      <c r="K2408" t="s">
        <v>1286</v>
      </c>
      <c r="L2408" t="s">
        <v>3660</v>
      </c>
      <c r="M2408" t="s">
        <v>1288</v>
      </c>
      <c r="N2408">
        <v>24</v>
      </c>
      <c r="O2408" t="s">
        <v>749</v>
      </c>
      <c r="P2408" t="s">
        <v>3700</v>
      </c>
    </row>
    <row r="2409" spans="1:16" x14ac:dyDescent="0.25">
      <c r="A2409" t="s">
        <v>1013</v>
      </c>
      <c r="B2409">
        <v>41</v>
      </c>
      <c r="C2409" t="s">
        <v>1283</v>
      </c>
      <c r="D2409">
        <v>24</v>
      </c>
      <c r="E2409" t="s">
        <v>1284</v>
      </c>
      <c r="F2409">
        <v>0</v>
      </c>
      <c r="G2409" t="s">
        <v>1285</v>
      </c>
      <c r="H2409" t="s">
        <v>191</v>
      </c>
      <c r="I2409" t="s">
        <v>1319</v>
      </c>
      <c r="J2409" t="s">
        <v>191</v>
      </c>
      <c r="K2409" t="s">
        <v>1286</v>
      </c>
      <c r="L2409" t="s">
        <v>3660</v>
      </c>
      <c r="M2409" t="s">
        <v>1288</v>
      </c>
      <c r="N2409">
        <v>26</v>
      </c>
      <c r="O2409" t="s">
        <v>749</v>
      </c>
      <c r="P2409" t="s">
        <v>3701</v>
      </c>
    </row>
    <row r="2410" spans="1:16" x14ac:dyDescent="0.25">
      <c r="A2410" t="s">
        <v>1013</v>
      </c>
      <c r="B2410">
        <v>42</v>
      </c>
      <c r="C2410" t="s">
        <v>1283</v>
      </c>
      <c r="D2410">
        <v>24</v>
      </c>
      <c r="E2410" t="s">
        <v>1284</v>
      </c>
      <c r="F2410">
        <v>0</v>
      </c>
      <c r="G2410" t="s">
        <v>1285</v>
      </c>
      <c r="H2410" t="s">
        <v>191</v>
      </c>
      <c r="I2410" t="s">
        <v>1314</v>
      </c>
      <c r="J2410" t="s">
        <v>191</v>
      </c>
      <c r="K2410" t="s">
        <v>1286</v>
      </c>
      <c r="L2410" t="s">
        <v>3660</v>
      </c>
      <c r="M2410" t="s">
        <v>1288</v>
      </c>
      <c r="N2410">
        <v>24</v>
      </c>
      <c r="O2410" t="s">
        <v>749</v>
      </c>
      <c r="P2410" t="s">
        <v>3702</v>
      </c>
    </row>
    <row r="2411" spans="1:16" x14ac:dyDescent="0.25">
      <c r="A2411" t="s">
        <v>1013</v>
      </c>
      <c r="B2411">
        <v>43</v>
      </c>
      <c r="C2411" t="s">
        <v>1283</v>
      </c>
      <c r="D2411">
        <v>24</v>
      </c>
      <c r="E2411" t="s">
        <v>1284</v>
      </c>
      <c r="F2411">
        <v>0</v>
      </c>
      <c r="G2411" t="s">
        <v>1285</v>
      </c>
      <c r="H2411" t="s">
        <v>191</v>
      </c>
      <c r="I2411" t="s">
        <v>1314</v>
      </c>
      <c r="J2411" t="s">
        <v>191</v>
      </c>
      <c r="K2411" t="s">
        <v>1286</v>
      </c>
      <c r="L2411" t="s">
        <v>3660</v>
      </c>
      <c r="M2411" t="s">
        <v>1288</v>
      </c>
      <c r="N2411">
        <v>24</v>
      </c>
      <c r="O2411" t="s">
        <v>749</v>
      </c>
      <c r="P2411" t="s">
        <v>3703</v>
      </c>
    </row>
    <row r="2412" spans="1:16" x14ac:dyDescent="0.25">
      <c r="A2412" t="s">
        <v>1013</v>
      </c>
      <c r="B2412">
        <v>44</v>
      </c>
      <c r="C2412" t="s">
        <v>1283</v>
      </c>
      <c r="D2412">
        <v>24</v>
      </c>
      <c r="E2412" t="s">
        <v>1284</v>
      </c>
      <c r="F2412">
        <v>0</v>
      </c>
      <c r="G2412" t="s">
        <v>1285</v>
      </c>
      <c r="H2412" t="s">
        <v>191</v>
      </c>
      <c r="I2412" t="s">
        <v>1319</v>
      </c>
      <c r="J2412" t="s">
        <v>191</v>
      </c>
      <c r="K2412" t="s">
        <v>1286</v>
      </c>
      <c r="L2412" t="s">
        <v>3660</v>
      </c>
      <c r="M2412" t="s">
        <v>1288</v>
      </c>
      <c r="N2412">
        <v>26</v>
      </c>
      <c r="O2412" t="s">
        <v>749</v>
      </c>
      <c r="P2412" t="s">
        <v>3704</v>
      </c>
    </row>
    <row r="2413" spans="1:16" x14ac:dyDescent="0.25">
      <c r="A2413" t="s">
        <v>1013</v>
      </c>
      <c r="B2413">
        <v>45</v>
      </c>
      <c r="C2413" t="s">
        <v>1283</v>
      </c>
      <c r="D2413">
        <v>24</v>
      </c>
      <c r="E2413" t="s">
        <v>1284</v>
      </c>
      <c r="F2413">
        <v>0</v>
      </c>
      <c r="G2413" t="s">
        <v>1285</v>
      </c>
      <c r="H2413" t="s">
        <v>191</v>
      </c>
      <c r="I2413" t="s">
        <v>1314</v>
      </c>
      <c r="J2413" t="s">
        <v>191</v>
      </c>
      <c r="K2413" t="s">
        <v>1286</v>
      </c>
      <c r="L2413" t="s">
        <v>3660</v>
      </c>
      <c r="M2413" t="s">
        <v>1288</v>
      </c>
      <c r="N2413">
        <v>24</v>
      </c>
      <c r="O2413" t="s">
        <v>749</v>
      </c>
      <c r="P2413" t="s">
        <v>3705</v>
      </c>
    </row>
    <row r="2414" spans="1:16" x14ac:dyDescent="0.25">
      <c r="A2414" t="s">
        <v>1013</v>
      </c>
      <c r="B2414">
        <v>46</v>
      </c>
      <c r="C2414" t="s">
        <v>1283</v>
      </c>
      <c r="D2414">
        <v>24</v>
      </c>
      <c r="E2414" t="s">
        <v>1284</v>
      </c>
      <c r="F2414">
        <v>0</v>
      </c>
      <c r="G2414" t="s">
        <v>1285</v>
      </c>
      <c r="H2414" t="s">
        <v>191</v>
      </c>
      <c r="I2414" t="s">
        <v>1314</v>
      </c>
      <c r="J2414" t="s">
        <v>191</v>
      </c>
      <c r="K2414" t="s">
        <v>1286</v>
      </c>
      <c r="L2414" t="s">
        <v>3660</v>
      </c>
      <c r="M2414" t="s">
        <v>1288</v>
      </c>
      <c r="N2414">
        <v>24</v>
      </c>
      <c r="O2414" t="s">
        <v>749</v>
      </c>
      <c r="P2414" t="s">
        <v>3706</v>
      </c>
    </row>
    <row r="2415" spans="1:16" x14ac:dyDescent="0.25">
      <c r="A2415" t="s">
        <v>1013</v>
      </c>
      <c r="B2415">
        <v>47</v>
      </c>
      <c r="C2415" t="s">
        <v>1283</v>
      </c>
      <c r="D2415">
        <v>24</v>
      </c>
      <c r="E2415" t="s">
        <v>1284</v>
      </c>
      <c r="F2415">
        <v>0</v>
      </c>
      <c r="G2415" t="s">
        <v>1285</v>
      </c>
      <c r="H2415" t="s">
        <v>191</v>
      </c>
      <c r="I2415" t="s">
        <v>1319</v>
      </c>
      <c r="J2415" t="s">
        <v>191</v>
      </c>
      <c r="K2415" t="s">
        <v>1286</v>
      </c>
      <c r="L2415" t="s">
        <v>3660</v>
      </c>
      <c r="M2415" t="s">
        <v>1288</v>
      </c>
      <c r="N2415">
        <v>26</v>
      </c>
      <c r="O2415" t="s">
        <v>749</v>
      </c>
      <c r="P2415" t="s">
        <v>3707</v>
      </c>
    </row>
    <row r="2416" spans="1:16" x14ac:dyDescent="0.25">
      <c r="A2416" t="s">
        <v>1013</v>
      </c>
      <c r="B2416">
        <v>48</v>
      </c>
      <c r="C2416" t="s">
        <v>1283</v>
      </c>
      <c r="D2416">
        <v>24</v>
      </c>
      <c r="E2416" t="s">
        <v>1284</v>
      </c>
      <c r="F2416">
        <v>0</v>
      </c>
      <c r="G2416" t="s">
        <v>1285</v>
      </c>
      <c r="H2416" t="s">
        <v>191</v>
      </c>
      <c r="I2416" t="s">
        <v>1319</v>
      </c>
      <c r="J2416" t="s">
        <v>191</v>
      </c>
      <c r="K2416" t="s">
        <v>1286</v>
      </c>
      <c r="L2416" t="s">
        <v>3660</v>
      </c>
      <c r="M2416" t="s">
        <v>1288</v>
      </c>
      <c r="N2416">
        <v>26</v>
      </c>
      <c r="O2416" t="s">
        <v>749</v>
      </c>
      <c r="P2416" t="s">
        <v>3708</v>
      </c>
    </row>
    <row r="2417" spans="1:16" x14ac:dyDescent="0.25">
      <c r="A2417" t="s">
        <v>1013</v>
      </c>
      <c r="B2417">
        <v>49</v>
      </c>
      <c r="C2417" t="s">
        <v>1283</v>
      </c>
      <c r="D2417">
        <v>24</v>
      </c>
      <c r="E2417" t="s">
        <v>1284</v>
      </c>
      <c r="F2417">
        <v>0</v>
      </c>
      <c r="G2417" t="s">
        <v>1285</v>
      </c>
      <c r="H2417" t="s">
        <v>191</v>
      </c>
      <c r="I2417" t="s">
        <v>1319</v>
      </c>
      <c r="J2417" t="s">
        <v>191</v>
      </c>
      <c r="K2417" t="s">
        <v>1286</v>
      </c>
      <c r="L2417" t="s">
        <v>3660</v>
      </c>
      <c r="M2417" t="s">
        <v>1288</v>
      </c>
      <c r="N2417">
        <v>26</v>
      </c>
      <c r="O2417" t="s">
        <v>749</v>
      </c>
      <c r="P2417" t="s">
        <v>3709</v>
      </c>
    </row>
    <row r="2418" spans="1:16" x14ac:dyDescent="0.25">
      <c r="A2418" t="s">
        <v>1013</v>
      </c>
      <c r="B2418">
        <v>50</v>
      </c>
      <c r="C2418" t="s">
        <v>1283</v>
      </c>
      <c r="D2418">
        <v>24</v>
      </c>
      <c r="E2418" t="s">
        <v>1284</v>
      </c>
      <c r="F2418">
        <v>0</v>
      </c>
      <c r="G2418" t="s">
        <v>1285</v>
      </c>
      <c r="H2418" t="s">
        <v>191</v>
      </c>
      <c r="I2418" t="s">
        <v>1319</v>
      </c>
      <c r="J2418" t="s">
        <v>191</v>
      </c>
      <c r="K2418" t="s">
        <v>1286</v>
      </c>
      <c r="L2418" t="s">
        <v>3660</v>
      </c>
      <c r="M2418" t="s">
        <v>1288</v>
      </c>
      <c r="N2418">
        <v>26</v>
      </c>
      <c r="O2418" t="s">
        <v>749</v>
      </c>
      <c r="P2418" t="s">
        <v>3710</v>
      </c>
    </row>
    <row r="2419" spans="1:16" x14ac:dyDescent="0.25">
      <c r="A2419" t="s">
        <v>1013</v>
      </c>
      <c r="B2419">
        <v>51</v>
      </c>
      <c r="C2419" t="s">
        <v>1283</v>
      </c>
      <c r="D2419">
        <v>24</v>
      </c>
      <c r="E2419" t="s">
        <v>1284</v>
      </c>
      <c r="F2419">
        <v>0</v>
      </c>
      <c r="G2419" t="s">
        <v>1285</v>
      </c>
      <c r="H2419" t="s">
        <v>191</v>
      </c>
      <c r="I2419" t="s">
        <v>1314</v>
      </c>
      <c r="J2419" t="s">
        <v>191</v>
      </c>
      <c r="K2419" t="s">
        <v>1286</v>
      </c>
      <c r="L2419" t="s">
        <v>3660</v>
      </c>
      <c r="M2419" t="s">
        <v>1288</v>
      </c>
      <c r="N2419">
        <v>24</v>
      </c>
      <c r="O2419" t="s">
        <v>749</v>
      </c>
      <c r="P2419" t="s">
        <v>3711</v>
      </c>
    </row>
    <row r="2420" spans="1:16" x14ac:dyDescent="0.25">
      <c r="A2420" t="s">
        <v>1013</v>
      </c>
      <c r="B2420">
        <v>52</v>
      </c>
      <c r="C2420" t="s">
        <v>1283</v>
      </c>
      <c r="D2420">
        <v>24</v>
      </c>
      <c r="E2420" t="s">
        <v>1284</v>
      </c>
      <c r="F2420">
        <v>0</v>
      </c>
      <c r="G2420" t="s">
        <v>1285</v>
      </c>
      <c r="H2420" t="s">
        <v>191</v>
      </c>
      <c r="I2420" t="s">
        <v>1319</v>
      </c>
      <c r="J2420" t="s">
        <v>191</v>
      </c>
      <c r="K2420" t="s">
        <v>1286</v>
      </c>
      <c r="L2420" t="s">
        <v>3660</v>
      </c>
      <c r="M2420" t="s">
        <v>1288</v>
      </c>
      <c r="N2420">
        <v>26</v>
      </c>
      <c r="O2420" t="s">
        <v>749</v>
      </c>
      <c r="P2420" t="s">
        <v>3712</v>
      </c>
    </row>
    <row r="2421" spans="1:16" x14ac:dyDescent="0.25">
      <c r="A2421" t="s">
        <v>1013</v>
      </c>
      <c r="B2421">
        <v>53</v>
      </c>
      <c r="C2421" t="s">
        <v>1283</v>
      </c>
      <c r="D2421">
        <v>24</v>
      </c>
      <c r="E2421" t="s">
        <v>1284</v>
      </c>
      <c r="F2421">
        <v>0</v>
      </c>
      <c r="G2421" t="s">
        <v>1285</v>
      </c>
      <c r="H2421" t="s">
        <v>191</v>
      </c>
      <c r="I2421" t="s">
        <v>1314</v>
      </c>
      <c r="J2421" t="s">
        <v>191</v>
      </c>
      <c r="K2421" t="s">
        <v>1286</v>
      </c>
      <c r="L2421" t="s">
        <v>3660</v>
      </c>
      <c r="M2421" t="s">
        <v>1288</v>
      </c>
      <c r="N2421">
        <v>24</v>
      </c>
      <c r="O2421" t="s">
        <v>749</v>
      </c>
      <c r="P2421" t="s">
        <v>3713</v>
      </c>
    </row>
    <row r="2422" spans="1:16" x14ac:dyDescent="0.25">
      <c r="A2422" t="s">
        <v>1013</v>
      </c>
      <c r="B2422">
        <v>54</v>
      </c>
      <c r="C2422" t="s">
        <v>1283</v>
      </c>
      <c r="D2422">
        <v>24</v>
      </c>
      <c r="E2422" t="s">
        <v>1284</v>
      </c>
      <c r="F2422">
        <v>0</v>
      </c>
      <c r="G2422" t="s">
        <v>1285</v>
      </c>
      <c r="H2422" t="s">
        <v>191</v>
      </c>
      <c r="I2422" t="s">
        <v>1314</v>
      </c>
      <c r="J2422" t="s">
        <v>191</v>
      </c>
      <c r="K2422" t="s">
        <v>1286</v>
      </c>
      <c r="L2422" t="s">
        <v>3660</v>
      </c>
      <c r="M2422" t="s">
        <v>1288</v>
      </c>
      <c r="N2422">
        <v>24</v>
      </c>
      <c r="O2422" t="s">
        <v>749</v>
      </c>
      <c r="P2422" t="s">
        <v>3714</v>
      </c>
    </row>
    <row r="2423" spans="1:16" x14ac:dyDescent="0.25">
      <c r="A2423" t="s">
        <v>1013</v>
      </c>
      <c r="B2423">
        <v>55</v>
      </c>
      <c r="C2423" t="s">
        <v>1283</v>
      </c>
      <c r="D2423">
        <v>24</v>
      </c>
      <c r="E2423" t="s">
        <v>1284</v>
      </c>
      <c r="F2423">
        <v>0</v>
      </c>
      <c r="G2423" t="s">
        <v>1285</v>
      </c>
      <c r="H2423" t="s">
        <v>191</v>
      </c>
      <c r="I2423" t="s">
        <v>1319</v>
      </c>
      <c r="J2423" t="s">
        <v>191</v>
      </c>
      <c r="K2423" t="s">
        <v>1286</v>
      </c>
      <c r="L2423" t="s">
        <v>3660</v>
      </c>
      <c r="M2423" t="s">
        <v>1288</v>
      </c>
      <c r="N2423">
        <v>26</v>
      </c>
      <c r="O2423" t="s">
        <v>749</v>
      </c>
      <c r="P2423" t="s">
        <v>3715</v>
      </c>
    </row>
    <row r="2424" spans="1:16" x14ac:dyDescent="0.25">
      <c r="A2424" t="s">
        <v>1013</v>
      </c>
      <c r="B2424">
        <v>56</v>
      </c>
      <c r="C2424" t="s">
        <v>1283</v>
      </c>
      <c r="D2424">
        <v>24</v>
      </c>
      <c r="E2424" t="s">
        <v>1284</v>
      </c>
      <c r="F2424">
        <v>0</v>
      </c>
      <c r="G2424" t="s">
        <v>1285</v>
      </c>
      <c r="H2424" t="s">
        <v>191</v>
      </c>
      <c r="I2424" t="s">
        <v>1314</v>
      </c>
      <c r="J2424" t="s">
        <v>191</v>
      </c>
      <c r="K2424" t="s">
        <v>1286</v>
      </c>
      <c r="L2424" t="s">
        <v>3660</v>
      </c>
      <c r="M2424" t="s">
        <v>1288</v>
      </c>
      <c r="N2424">
        <v>24</v>
      </c>
      <c r="O2424" t="s">
        <v>749</v>
      </c>
      <c r="P2424" t="s">
        <v>3716</v>
      </c>
    </row>
    <row r="2425" spans="1:16" x14ac:dyDescent="0.25">
      <c r="A2425" t="s">
        <v>1013</v>
      </c>
      <c r="B2425">
        <v>57</v>
      </c>
      <c r="C2425" t="s">
        <v>1283</v>
      </c>
      <c r="D2425">
        <v>24</v>
      </c>
      <c r="E2425" t="s">
        <v>1284</v>
      </c>
      <c r="F2425">
        <v>0</v>
      </c>
      <c r="G2425" t="s">
        <v>1285</v>
      </c>
      <c r="H2425" t="s">
        <v>191</v>
      </c>
      <c r="I2425" t="s">
        <v>1319</v>
      </c>
      <c r="J2425" t="s">
        <v>191</v>
      </c>
      <c r="K2425" t="s">
        <v>1286</v>
      </c>
      <c r="L2425" t="s">
        <v>3660</v>
      </c>
      <c r="M2425" t="s">
        <v>1288</v>
      </c>
      <c r="N2425">
        <v>26</v>
      </c>
      <c r="O2425" t="s">
        <v>749</v>
      </c>
      <c r="P2425" t="s">
        <v>3717</v>
      </c>
    </row>
    <row r="2426" spans="1:16" x14ac:dyDescent="0.25">
      <c r="A2426" t="s">
        <v>1013</v>
      </c>
      <c r="B2426">
        <v>58</v>
      </c>
      <c r="C2426" t="s">
        <v>1283</v>
      </c>
      <c r="D2426">
        <v>24</v>
      </c>
      <c r="E2426" t="s">
        <v>1284</v>
      </c>
      <c r="F2426">
        <v>0</v>
      </c>
      <c r="G2426" t="s">
        <v>1285</v>
      </c>
      <c r="H2426" t="s">
        <v>191</v>
      </c>
      <c r="I2426" t="s">
        <v>1319</v>
      </c>
      <c r="J2426" t="s">
        <v>191</v>
      </c>
      <c r="K2426" t="s">
        <v>1286</v>
      </c>
      <c r="L2426" t="s">
        <v>3660</v>
      </c>
      <c r="M2426" t="s">
        <v>1288</v>
      </c>
      <c r="N2426">
        <v>26</v>
      </c>
      <c r="O2426" t="s">
        <v>749</v>
      </c>
      <c r="P2426" t="s">
        <v>3718</v>
      </c>
    </row>
    <row r="2427" spans="1:16" x14ac:dyDescent="0.25">
      <c r="A2427" t="s">
        <v>1013</v>
      </c>
      <c r="B2427">
        <v>59</v>
      </c>
      <c r="C2427" t="s">
        <v>1283</v>
      </c>
      <c r="D2427">
        <v>24</v>
      </c>
      <c r="E2427" t="s">
        <v>1284</v>
      </c>
      <c r="F2427">
        <v>0</v>
      </c>
      <c r="G2427" t="s">
        <v>1285</v>
      </c>
      <c r="H2427" t="s">
        <v>191</v>
      </c>
      <c r="I2427" t="s">
        <v>1319</v>
      </c>
      <c r="J2427" t="s">
        <v>191</v>
      </c>
      <c r="K2427" t="s">
        <v>1286</v>
      </c>
      <c r="L2427" t="s">
        <v>3660</v>
      </c>
      <c r="M2427" t="s">
        <v>1288</v>
      </c>
      <c r="N2427">
        <v>26</v>
      </c>
      <c r="O2427" t="s">
        <v>749</v>
      </c>
      <c r="P2427" t="s">
        <v>3719</v>
      </c>
    </row>
    <row r="2428" spans="1:16" x14ac:dyDescent="0.25">
      <c r="A2428" t="s">
        <v>1013</v>
      </c>
      <c r="B2428">
        <v>60</v>
      </c>
      <c r="C2428" t="s">
        <v>1283</v>
      </c>
      <c r="D2428">
        <v>24</v>
      </c>
      <c r="E2428" t="s">
        <v>1284</v>
      </c>
      <c r="F2428">
        <v>0</v>
      </c>
      <c r="G2428" t="s">
        <v>1285</v>
      </c>
      <c r="H2428" t="s">
        <v>191</v>
      </c>
      <c r="I2428" t="s">
        <v>1319</v>
      </c>
      <c r="J2428" t="s">
        <v>191</v>
      </c>
      <c r="K2428" t="s">
        <v>1286</v>
      </c>
      <c r="L2428" t="s">
        <v>3660</v>
      </c>
      <c r="M2428" t="s">
        <v>1288</v>
      </c>
      <c r="N2428">
        <v>26</v>
      </c>
      <c r="O2428" t="s">
        <v>749</v>
      </c>
      <c r="P2428" t="s">
        <v>3720</v>
      </c>
    </row>
    <row r="2429" spans="1:16" x14ac:dyDescent="0.25">
      <c r="A2429" t="s">
        <v>1013</v>
      </c>
      <c r="B2429">
        <v>61</v>
      </c>
      <c r="C2429" t="s">
        <v>1283</v>
      </c>
      <c r="D2429">
        <v>24</v>
      </c>
      <c r="E2429" t="s">
        <v>1284</v>
      </c>
      <c r="F2429">
        <v>0</v>
      </c>
      <c r="G2429" t="s">
        <v>1285</v>
      </c>
      <c r="H2429" t="s">
        <v>191</v>
      </c>
      <c r="I2429" t="s">
        <v>1314</v>
      </c>
      <c r="J2429" t="s">
        <v>191</v>
      </c>
      <c r="K2429" t="s">
        <v>1286</v>
      </c>
      <c r="L2429" t="s">
        <v>3660</v>
      </c>
      <c r="M2429" t="s">
        <v>1288</v>
      </c>
      <c r="N2429">
        <v>24</v>
      </c>
      <c r="O2429" t="s">
        <v>749</v>
      </c>
      <c r="P2429" t="s">
        <v>3721</v>
      </c>
    </row>
    <row r="2430" spans="1:16" x14ac:dyDescent="0.25">
      <c r="A2430" t="s">
        <v>1013</v>
      </c>
      <c r="B2430">
        <v>62</v>
      </c>
      <c r="C2430" t="s">
        <v>1283</v>
      </c>
      <c r="D2430">
        <v>24</v>
      </c>
      <c r="E2430" t="s">
        <v>1284</v>
      </c>
      <c r="F2430">
        <v>0</v>
      </c>
      <c r="G2430" t="s">
        <v>1285</v>
      </c>
      <c r="H2430" t="s">
        <v>191</v>
      </c>
      <c r="I2430" t="s">
        <v>1314</v>
      </c>
      <c r="J2430" t="s">
        <v>191</v>
      </c>
      <c r="K2430" t="s">
        <v>1286</v>
      </c>
      <c r="L2430" t="s">
        <v>3660</v>
      </c>
      <c r="M2430" t="s">
        <v>1288</v>
      </c>
      <c r="N2430">
        <v>24</v>
      </c>
      <c r="O2430" t="s">
        <v>749</v>
      </c>
      <c r="P2430" t="s">
        <v>3722</v>
      </c>
    </row>
    <row r="2431" spans="1:16" x14ac:dyDescent="0.25">
      <c r="A2431" t="s">
        <v>1013</v>
      </c>
      <c r="B2431">
        <v>63</v>
      </c>
      <c r="C2431" t="s">
        <v>1283</v>
      </c>
      <c r="D2431">
        <v>24</v>
      </c>
      <c r="E2431" t="s">
        <v>1284</v>
      </c>
      <c r="F2431">
        <v>0</v>
      </c>
      <c r="G2431" t="s">
        <v>1285</v>
      </c>
      <c r="H2431" t="s">
        <v>191</v>
      </c>
      <c r="I2431" t="s">
        <v>1314</v>
      </c>
      <c r="J2431" t="s">
        <v>191</v>
      </c>
      <c r="K2431" t="s">
        <v>1286</v>
      </c>
      <c r="L2431" t="s">
        <v>3660</v>
      </c>
      <c r="M2431" t="s">
        <v>1288</v>
      </c>
      <c r="N2431">
        <v>24</v>
      </c>
      <c r="O2431" t="s">
        <v>749</v>
      </c>
      <c r="P2431" t="s">
        <v>3723</v>
      </c>
    </row>
    <row r="2432" spans="1:16" x14ac:dyDescent="0.25">
      <c r="A2432" t="s">
        <v>1013</v>
      </c>
      <c r="B2432">
        <v>64</v>
      </c>
      <c r="C2432" t="s">
        <v>1283</v>
      </c>
      <c r="D2432">
        <v>24</v>
      </c>
      <c r="E2432" t="s">
        <v>1284</v>
      </c>
      <c r="F2432">
        <v>0</v>
      </c>
      <c r="G2432" t="s">
        <v>1285</v>
      </c>
      <c r="H2432" t="s">
        <v>191</v>
      </c>
      <c r="I2432" t="s">
        <v>1319</v>
      </c>
      <c r="J2432" t="s">
        <v>191</v>
      </c>
      <c r="K2432" t="s">
        <v>1286</v>
      </c>
      <c r="L2432" t="s">
        <v>3660</v>
      </c>
      <c r="M2432" t="s">
        <v>1288</v>
      </c>
      <c r="N2432">
        <v>26</v>
      </c>
      <c r="O2432" t="s">
        <v>749</v>
      </c>
      <c r="P2432" t="s">
        <v>3724</v>
      </c>
    </row>
    <row r="2433" spans="1:16" x14ac:dyDescent="0.25">
      <c r="A2433" t="s">
        <v>1013</v>
      </c>
      <c r="B2433">
        <v>65</v>
      </c>
      <c r="C2433" t="s">
        <v>1283</v>
      </c>
      <c r="D2433">
        <v>24</v>
      </c>
      <c r="E2433" t="s">
        <v>1284</v>
      </c>
      <c r="F2433">
        <v>0</v>
      </c>
      <c r="G2433" t="s">
        <v>1285</v>
      </c>
      <c r="H2433" t="s">
        <v>191</v>
      </c>
      <c r="I2433" t="s">
        <v>1319</v>
      </c>
      <c r="J2433" t="s">
        <v>191</v>
      </c>
      <c r="K2433" t="s">
        <v>1286</v>
      </c>
      <c r="L2433" t="s">
        <v>3660</v>
      </c>
      <c r="M2433" t="s">
        <v>1288</v>
      </c>
      <c r="N2433">
        <v>26</v>
      </c>
      <c r="O2433" t="s">
        <v>749</v>
      </c>
      <c r="P2433" t="s">
        <v>3725</v>
      </c>
    </row>
    <row r="2434" spans="1:16" x14ac:dyDescent="0.25">
      <c r="A2434" t="s">
        <v>1013</v>
      </c>
      <c r="B2434">
        <v>66</v>
      </c>
      <c r="C2434" t="s">
        <v>1283</v>
      </c>
      <c r="D2434">
        <v>24</v>
      </c>
      <c r="E2434" t="s">
        <v>1284</v>
      </c>
      <c r="F2434">
        <v>0</v>
      </c>
      <c r="G2434" t="s">
        <v>1285</v>
      </c>
      <c r="H2434" t="s">
        <v>191</v>
      </c>
      <c r="I2434" t="s">
        <v>1314</v>
      </c>
      <c r="J2434" t="s">
        <v>191</v>
      </c>
      <c r="K2434" t="s">
        <v>1286</v>
      </c>
      <c r="L2434" t="s">
        <v>3660</v>
      </c>
      <c r="M2434" t="s">
        <v>1288</v>
      </c>
      <c r="N2434">
        <v>24</v>
      </c>
      <c r="O2434" t="s">
        <v>749</v>
      </c>
      <c r="P2434" t="s">
        <v>3726</v>
      </c>
    </row>
    <row r="2435" spans="1:16" x14ac:dyDescent="0.25">
      <c r="A2435" t="s">
        <v>1013</v>
      </c>
      <c r="B2435">
        <v>67</v>
      </c>
      <c r="C2435" t="s">
        <v>1283</v>
      </c>
      <c r="D2435">
        <v>24</v>
      </c>
      <c r="E2435" t="s">
        <v>1284</v>
      </c>
      <c r="F2435">
        <v>0</v>
      </c>
      <c r="G2435" t="s">
        <v>1285</v>
      </c>
      <c r="H2435" t="s">
        <v>191</v>
      </c>
      <c r="I2435" t="s">
        <v>1314</v>
      </c>
      <c r="J2435" t="s">
        <v>191</v>
      </c>
      <c r="K2435" t="s">
        <v>1286</v>
      </c>
      <c r="L2435" t="s">
        <v>3660</v>
      </c>
      <c r="M2435" t="s">
        <v>1288</v>
      </c>
      <c r="N2435">
        <v>24</v>
      </c>
      <c r="O2435" t="s">
        <v>749</v>
      </c>
      <c r="P2435" t="s">
        <v>3727</v>
      </c>
    </row>
    <row r="2436" spans="1:16" x14ac:dyDescent="0.25">
      <c r="A2436" t="s">
        <v>1013</v>
      </c>
      <c r="B2436">
        <v>68</v>
      </c>
      <c r="C2436" t="s">
        <v>1283</v>
      </c>
      <c r="D2436">
        <v>24</v>
      </c>
      <c r="E2436" t="s">
        <v>1284</v>
      </c>
      <c r="F2436">
        <v>0</v>
      </c>
      <c r="G2436" t="s">
        <v>1285</v>
      </c>
      <c r="H2436" t="s">
        <v>191</v>
      </c>
      <c r="I2436" t="s">
        <v>1314</v>
      </c>
      <c r="J2436" t="s">
        <v>191</v>
      </c>
      <c r="K2436" t="s">
        <v>1286</v>
      </c>
      <c r="L2436" t="s">
        <v>3660</v>
      </c>
      <c r="M2436" t="s">
        <v>1288</v>
      </c>
      <c r="N2436">
        <v>24</v>
      </c>
      <c r="O2436" t="s">
        <v>749</v>
      </c>
      <c r="P2436" t="s">
        <v>3728</v>
      </c>
    </row>
    <row r="2437" spans="1:16" x14ac:dyDescent="0.25">
      <c r="A2437" t="s">
        <v>1013</v>
      </c>
      <c r="B2437">
        <v>69</v>
      </c>
      <c r="C2437" t="s">
        <v>1283</v>
      </c>
      <c r="D2437">
        <v>24</v>
      </c>
      <c r="E2437" t="s">
        <v>1284</v>
      </c>
      <c r="F2437">
        <v>0</v>
      </c>
      <c r="G2437" t="s">
        <v>1285</v>
      </c>
      <c r="H2437" t="s">
        <v>191</v>
      </c>
      <c r="I2437" t="s">
        <v>1319</v>
      </c>
      <c r="J2437" t="s">
        <v>191</v>
      </c>
      <c r="K2437" t="s">
        <v>1286</v>
      </c>
      <c r="L2437" t="s">
        <v>3660</v>
      </c>
      <c r="M2437" t="s">
        <v>1288</v>
      </c>
      <c r="N2437">
        <v>26</v>
      </c>
      <c r="O2437" t="s">
        <v>749</v>
      </c>
      <c r="P2437" t="s">
        <v>3729</v>
      </c>
    </row>
    <row r="2438" spans="1:16" x14ac:dyDescent="0.25">
      <c r="A2438" t="s">
        <v>1013</v>
      </c>
      <c r="B2438">
        <v>70</v>
      </c>
      <c r="C2438" t="s">
        <v>1283</v>
      </c>
      <c r="D2438">
        <v>24</v>
      </c>
      <c r="E2438" t="s">
        <v>1284</v>
      </c>
      <c r="F2438">
        <v>0</v>
      </c>
      <c r="G2438" t="s">
        <v>1285</v>
      </c>
      <c r="H2438" t="s">
        <v>191</v>
      </c>
      <c r="I2438" t="s">
        <v>1319</v>
      </c>
      <c r="J2438" t="s">
        <v>191</v>
      </c>
      <c r="K2438" t="s">
        <v>1286</v>
      </c>
      <c r="L2438" t="s">
        <v>3660</v>
      </c>
      <c r="M2438" t="s">
        <v>1288</v>
      </c>
      <c r="N2438">
        <v>26</v>
      </c>
      <c r="O2438" t="s">
        <v>749</v>
      </c>
      <c r="P2438" t="s">
        <v>3730</v>
      </c>
    </row>
    <row r="2439" spans="1:16" x14ac:dyDescent="0.25">
      <c r="A2439" t="s">
        <v>1013</v>
      </c>
      <c r="B2439">
        <v>71</v>
      </c>
      <c r="C2439" t="s">
        <v>1283</v>
      </c>
      <c r="D2439">
        <v>24</v>
      </c>
      <c r="E2439" t="s">
        <v>1284</v>
      </c>
      <c r="F2439">
        <v>0</v>
      </c>
      <c r="G2439" t="s">
        <v>1285</v>
      </c>
      <c r="H2439" t="s">
        <v>191</v>
      </c>
      <c r="I2439" t="s">
        <v>1319</v>
      </c>
      <c r="J2439" t="s">
        <v>191</v>
      </c>
      <c r="K2439" t="s">
        <v>1286</v>
      </c>
      <c r="L2439" t="s">
        <v>3660</v>
      </c>
      <c r="M2439" t="s">
        <v>1288</v>
      </c>
      <c r="N2439">
        <v>26</v>
      </c>
      <c r="O2439" t="s">
        <v>749</v>
      </c>
      <c r="P2439" t="s">
        <v>3731</v>
      </c>
    </row>
    <row r="2440" spans="1:16" x14ac:dyDescent="0.25">
      <c r="A2440" t="s">
        <v>1013</v>
      </c>
      <c r="B2440">
        <v>72</v>
      </c>
      <c r="C2440" t="s">
        <v>1283</v>
      </c>
      <c r="D2440">
        <v>24</v>
      </c>
      <c r="E2440" t="s">
        <v>1284</v>
      </c>
      <c r="F2440">
        <v>0</v>
      </c>
      <c r="G2440" t="s">
        <v>1285</v>
      </c>
      <c r="H2440" t="s">
        <v>191</v>
      </c>
      <c r="I2440" t="s">
        <v>1314</v>
      </c>
      <c r="J2440" t="s">
        <v>191</v>
      </c>
      <c r="K2440" t="s">
        <v>1286</v>
      </c>
      <c r="L2440" t="s">
        <v>3660</v>
      </c>
      <c r="M2440" t="s">
        <v>1288</v>
      </c>
      <c r="N2440">
        <v>24</v>
      </c>
      <c r="O2440" t="s">
        <v>749</v>
      </c>
      <c r="P2440" t="s">
        <v>3732</v>
      </c>
    </row>
    <row r="2441" spans="1:16" x14ac:dyDescent="0.25">
      <c r="A2441" t="s">
        <v>1013</v>
      </c>
      <c r="B2441">
        <v>73</v>
      </c>
      <c r="C2441" t="s">
        <v>1283</v>
      </c>
      <c r="D2441">
        <v>24</v>
      </c>
      <c r="E2441" t="s">
        <v>1284</v>
      </c>
      <c r="F2441">
        <v>0</v>
      </c>
      <c r="G2441" t="s">
        <v>1285</v>
      </c>
      <c r="H2441" t="s">
        <v>191</v>
      </c>
      <c r="I2441" t="s">
        <v>1314</v>
      </c>
      <c r="J2441" t="s">
        <v>191</v>
      </c>
      <c r="K2441" t="s">
        <v>1286</v>
      </c>
      <c r="L2441" t="s">
        <v>3660</v>
      </c>
      <c r="M2441" t="s">
        <v>1288</v>
      </c>
      <c r="N2441">
        <v>24</v>
      </c>
      <c r="O2441" t="s">
        <v>749</v>
      </c>
      <c r="P2441" t="s">
        <v>3733</v>
      </c>
    </row>
    <row r="2442" spans="1:16" x14ac:dyDescent="0.25">
      <c r="A2442" t="s">
        <v>1013</v>
      </c>
      <c r="B2442">
        <v>74</v>
      </c>
      <c r="C2442" t="s">
        <v>1283</v>
      </c>
      <c r="D2442">
        <v>24</v>
      </c>
      <c r="E2442" t="s">
        <v>1284</v>
      </c>
      <c r="F2442">
        <v>0</v>
      </c>
      <c r="G2442" t="s">
        <v>1285</v>
      </c>
      <c r="H2442" t="s">
        <v>191</v>
      </c>
      <c r="I2442" t="s">
        <v>1314</v>
      </c>
      <c r="J2442" t="s">
        <v>191</v>
      </c>
      <c r="K2442" t="s">
        <v>1286</v>
      </c>
      <c r="L2442" t="s">
        <v>3660</v>
      </c>
      <c r="M2442" t="s">
        <v>1288</v>
      </c>
      <c r="N2442">
        <v>24</v>
      </c>
      <c r="O2442" t="s">
        <v>749</v>
      </c>
      <c r="P2442" t="s">
        <v>3734</v>
      </c>
    </row>
    <row r="2443" spans="1:16" x14ac:dyDescent="0.25">
      <c r="A2443" t="s">
        <v>1013</v>
      </c>
      <c r="B2443">
        <v>75</v>
      </c>
      <c r="C2443" t="s">
        <v>1283</v>
      </c>
      <c r="D2443">
        <v>24</v>
      </c>
      <c r="E2443" t="s">
        <v>1284</v>
      </c>
      <c r="F2443">
        <v>0</v>
      </c>
      <c r="G2443" t="s">
        <v>1285</v>
      </c>
      <c r="H2443" t="s">
        <v>191</v>
      </c>
      <c r="I2443" t="s">
        <v>1319</v>
      </c>
      <c r="J2443" t="s">
        <v>191</v>
      </c>
      <c r="K2443" t="s">
        <v>1286</v>
      </c>
      <c r="L2443" t="s">
        <v>3660</v>
      </c>
      <c r="M2443" t="s">
        <v>1288</v>
      </c>
      <c r="N2443">
        <v>26</v>
      </c>
      <c r="O2443" t="s">
        <v>749</v>
      </c>
      <c r="P2443" t="s">
        <v>3735</v>
      </c>
    </row>
    <row r="2444" spans="1:16" x14ac:dyDescent="0.25">
      <c r="A2444" t="s">
        <v>1013</v>
      </c>
      <c r="B2444">
        <v>76</v>
      </c>
      <c r="C2444" t="s">
        <v>1283</v>
      </c>
      <c r="D2444">
        <v>24</v>
      </c>
      <c r="E2444" t="s">
        <v>1284</v>
      </c>
      <c r="F2444">
        <v>0</v>
      </c>
      <c r="G2444" t="s">
        <v>1285</v>
      </c>
      <c r="H2444" t="s">
        <v>191</v>
      </c>
      <c r="I2444" t="s">
        <v>1314</v>
      </c>
      <c r="J2444" t="s">
        <v>191</v>
      </c>
      <c r="K2444" t="s">
        <v>1286</v>
      </c>
      <c r="L2444" t="s">
        <v>3660</v>
      </c>
      <c r="M2444" t="s">
        <v>1288</v>
      </c>
      <c r="N2444">
        <v>24</v>
      </c>
      <c r="O2444" t="s">
        <v>749</v>
      </c>
      <c r="P2444" t="s">
        <v>3736</v>
      </c>
    </row>
    <row r="2445" spans="1:16" x14ac:dyDescent="0.25">
      <c r="A2445" t="s">
        <v>1013</v>
      </c>
      <c r="B2445">
        <v>77</v>
      </c>
      <c r="C2445" t="s">
        <v>1283</v>
      </c>
      <c r="D2445">
        <v>24</v>
      </c>
      <c r="E2445" t="s">
        <v>1284</v>
      </c>
      <c r="F2445">
        <v>0</v>
      </c>
      <c r="G2445" t="s">
        <v>1285</v>
      </c>
      <c r="H2445" t="s">
        <v>191</v>
      </c>
      <c r="I2445" t="s">
        <v>1314</v>
      </c>
      <c r="J2445" t="s">
        <v>191</v>
      </c>
      <c r="K2445" t="s">
        <v>1286</v>
      </c>
      <c r="L2445" t="s">
        <v>3660</v>
      </c>
      <c r="M2445" t="s">
        <v>1288</v>
      </c>
      <c r="N2445">
        <v>24</v>
      </c>
      <c r="O2445" t="s">
        <v>749</v>
      </c>
      <c r="P2445" t="s">
        <v>3737</v>
      </c>
    </row>
    <row r="2446" spans="1:16" x14ac:dyDescent="0.25">
      <c r="A2446" t="s">
        <v>1013</v>
      </c>
      <c r="B2446">
        <v>78</v>
      </c>
      <c r="C2446" t="s">
        <v>1283</v>
      </c>
      <c r="D2446">
        <v>24</v>
      </c>
      <c r="E2446" t="s">
        <v>1284</v>
      </c>
      <c r="F2446">
        <v>0</v>
      </c>
      <c r="G2446" t="s">
        <v>1285</v>
      </c>
      <c r="H2446" t="s">
        <v>191</v>
      </c>
      <c r="I2446" t="s">
        <v>1314</v>
      </c>
      <c r="J2446" t="s">
        <v>191</v>
      </c>
      <c r="K2446" t="s">
        <v>1286</v>
      </c>
      <c r="L2446" t="s">
        <v>3660</v>
      </c>
      <c r="M2446" t="s">
        <v>1288</v>
      </c>
      <c r="N2446">
        <v>24</v>
      </c>
      <c r="O2446" t="s">
        <v>749</v>
      </c>
      <c r="P2446" t="s">
        <v>3738</v>
      </c>
    </row>
    <row r="2447" spans="1:16" x14ac:dyDescent="0.25">
      <c r="A2447" t="s">
        <v>1013</v>
      </c>
      <c r="B2447">
        <v>79</v>
      </c>
      <c r="C2447" t="s">
        <v>1283</v>
      </c>
      <c r="D2447">
        <v>24</v>
      </c>
      <c r="E2447" t="s">
        <v>1284</v>
      </c>
      <c r="F2447">
        <v>0</v>
      </c>
      <c r="G2447" t="s">
        <v>1285</v>
      </c>
      <c r="H2447" t="s">
        <v>191</v>
      </c>
      <c r="I2447" t="s">
        <v>1319</v>
      </c>
      <c r="J2447" t="s">
        <v>191</v>
      </c>
      <c r="K2447" t="s">
        <v>1286</v>
      </c>
      <c r="L2447" t="s">
        <v>3660</v>
      </c>
      <c r="M2447" t="s">
        <v>1288</v>
      </c>
      <c r="N2447">
        <v>26</v>
      </c>
      <c r="O2447" t="s">
        <v>749</v>
      </c>
      <c r="P2447" t="s">
        <v>3739</v>
      </c>
    </row>
    <row r="2448" spans="1:16" x14ac:dyDescent="0.25">
      <c r="A2448" t="s">
        <v>1013</v>
      </c>
      <c r="B2448">
        <v>80</v>
      </c>
      <c r="C2448" t="s">
        <v>1283</v>
      </c>
      <c r="D2448">
        <v>24</v>
      </c>
      <c r="E2448" t="s">
        <v>1284</v>
      </c>
      <c r="F2448">
        <v>0</v>
      </c>
      <c r="G2448" t="s">
        <v>1285</v>
      </c>
      <c r="H2448" t="s">
        <v>191</v>
      </c>
      <c r="I2448" t="s">
        <v>1314</v>
      </c>
      <c r="J2448" t="s">
        <v>191</v>
      </c>
      <c r="K2448" t="s">
        <v>1286</v>
      </c>
      <c r="L2448" t="s">
        <v>3660</v>
      </c>
      <c r="M2448" t="s">
        <v>1288</v>
      </c>
      <c r="N2448">
        <v>24</v>
      </c>
      <c r="O2448" t="s">
        <v>749</v>
      </c>
      <c r="P2448" t="s">
        <v>3740</v>
      </c>
    </row>
    <row r="2449" spans="1:16" x14ac:dyDescent="0.25">
      <c r="A2449" t="s">
        <v>1013</v>
      </c>
      <c r="B2449">
        <v>81</v>
      </c>
      <c r="C2449" t="s">
        <v>1283</v>
      </c>
      <c r="D2449">
        <v>24</v>
      </c>
      <c r="E2449" t="s">
        <v>1284</v>
      </c>
      <c r="F2449">
        <v>0</v>
      </c>
      <c r="G2449" t="s">
        <v>1285</v>
      </c>
      <c r="H2449" t="s">
        <v>191</v>
      </c>
      <c r="I2449" t="s">
        <v>1314</v>
      </c>
      <c r="J2449" t="s">
        <v>191</v>
      </c>
      <c r="K2449" t="s">
        <v>1286</v>
      </c>
      <c r="L2449" t="s">
        <v>3660</v>
      </c>
      <c r="M2449" t="s">
        <v>1288</v>
      </c>
      <c r="N2449">
        <v>24</v>
      </c>
      <c r="O2449" t="s">
        <v>749</v>
      </c>
      <c r="P2449" t="s">
        <v>3741</v>
      </c>
    </row>
    <row r="2450" spans="1:16" x14ac:dyDescent="0.25">
      <c r="A2450" t="s">
        <v>1013</v>
      </c>
      <c r="B2450">
        <v>82</v>
      </c>
      <c r="C2450" t="s">
        <v>1283</v>
      </c>
      <c r="D2450">
        <v>24</v>
      </c>
      <c r="E2450" t="s">
        <v>1284</v>
      </c>
      <c r="F2450">
        <v>0</v>
      </c>
      <c r="G2450" t="s">
        <v>1285</v>
      </c>
      <c r="H2450" t="s">
        <v>191</v>
      </c>
      <c r="I2450" t="s">
        <v>1319</v>
      </c>
      <c r="J2450" t="s">
        <v>191</v>
      </c>
      <c r="K2450" t="s">
        <v>1286</v>
      </c>
      <c r="L2450" t="s">
        <v>3660</v>
      </c>
      <c r="M2450" t="s">
        <v>1288</v>
      </c>
      <c r="N2450">
        <v>26</v>
      </c>
      <c r="O2450" t="s">
        <v>749</v>
      </c>
      <c r="P2450" t="s">
        <v>3742</v>
      </c>
    </row>
    <row r="2451" spans="1:16" x14ac:dyDescent="0.25">
      <c r="A2451" t="s">
        <v>1013</v>
      </c>
      <c r="B2451">
        <v>83</v>
      </c>
      <c r="C2451" t="s">
        <v>1283</v>
      </c>
      <c r="D2451">
        <v>24</v>
      </c>
      <c r="E2451" t="s">
        <v>1284</v>
      </c>
      <c r="F2451">
        <v>0</v>
      </c>
      <c r="G2451" t="s">
        <v>1285</v>
      </c>
      <c r="H2451" t="s">
        <v>191</v>
      </c>
      <c r="I2451" t="s">
        <v>1314</v>
      </c>
      <c r="J2451" t="s">
        <v>191</v>
      </c>
      <c r="K2451" t="s">
        <v>1286</v>
      </c>
      <c r="L2451" t="s">
        <v>3660</v>
      </c>
      <c r="M2451" t="s">
        <v>1288</v>
      </c>
      <c r="N2451">
        <v>24</v>
      </c>
      <c r="O2451" t="s">
        <v>749</v>
      </c>
      <c r="P2451" t="s">
        <v>3743</v>
      </c>
    </row>
    <row r="2452" spans="1:16" x14ac:dyDescent="0.25">
      <c r="A2452" t="s">
        <v>1013</v>
      </c>
      <c r="B2452">
        <v>84</v>
      </c>
      <c r="C2452" t="s">
        <v>1283</v>
      </c>
      <c r="D2452">
        <v>24</v>
      </c>
      <c r="E2452" t="s">
        <v>1284</v>
      </c>
      <c r="F2452">
        <v>0</v>
      </c>
      <c r="G2452" t="s">
        <v>1285</v>
      </c>
      <c r="H2452" t="s">
        <v>191</v>
      </c>
      <c r="I2452" t="s">
        <v>1314</v>
      </c>
      <c r="J2452" t="s">
        <v>191</v>
      </c>
      <c r="K2452" t="s">
        <v>1286</v>
      </c>
      <c r="L2452" t="s">
        <v>3660</v>
      </c>
      <c r="M2452" t="s">
        <v>1288</v>
      </c>
      <c r="N2452">
        <v>24</v>
      </c>
      <c r="O2452" t="s">
        <v>749</v>
      </c>
      <c r="P2452" t="s">
        <v>3744</v>
      </c>
    </row>
    <row r="2453" spans="1:16" x14ac:dyDescent="0.25">
      <c r="A2453" t="s">
        <v>1013</v>
      </c>
      <c r="B2453">
        <v>85</v>
      </c>
      <c r="C2453" t="s">
        <v>1283</v>
      </c>
      <c r="D2453">
        <v>24</v>
      </c>
      <c r="E2453" t="s">
        <v>1284</v>
      </c>
      <c r="F2453">
        <v>0</v>
      </c>
      <c r="G2453" t="s">
        <v>1285</v>
      </c>
      <c r="H2453" t="s">
        <v>191</v>
      </c>
      <c r="I2453" t="s">
        <v>1319</v>
      </c>
      <c r="J2453" t="s">
        <v>191</v>
      </c>
      <c r="K2453" t="s">
        <v>1286</v>
      </c>
      <c r="L2453" t="s">
        <v>3660</v>
      </c>
      <c r="M2453" t="s">
        <v>1288</v>
      </c>
      <c r="N2453">
        <v>26</v>
      </c>
      <c r="O2453" t="s">
        <v>749</v>
      </c>
      <c r="P2453" t="s">
        <v>3745</v>
      </c>
    </row>
    <row r="2454" spans="1:16" x14ac:dyDescent="0.25">
      <c r="A2454" t="s">
        <v>1013</v>
      </c>
      <c r="B2454">
        <v>86</v>
      </c>
      <c r="C2454" t="s">
        <v>1283</v>
      </c>
      <c r="D2454">
        <v>24</v>
      </c>
      <c r="E2454" t="s">
        <v>1284</v>
      </c>
      <c r="F2454">
        <v>0</v>
      </c>
      <c r="G2454" t="s">
        <v>1285</v>
      </c>
      <c r="H2454" t="s">
        <v>191</v>
      </c>
      <c r="I2454" t="s">
        <v>1319</v>
      </c>
      <c r="J2454" t="s">
        <v>191</v>
      </c>
      <c r="K2454" t="s">
        <v>1286</v>
      </c>
      <c r="L2454" t="s">
        <v>3660</v>
      </c>
      <c r="M2454" t="s">
        <v>1288</v>
      </c>
      <c r="N2454">
        <v>26</v>
      </c>
      <c r="O2454" t="s">
        <v>749</v>
      </c>
      <c r="P2454" t="s">
        <v>3746</v>
      </c>
    </row>
    <row r="2455" spans="1:16" x14ac:dyDescent="0.25">
      <c r="A2455" t="s">
        <v>1013</v>
      </c>
      <c r="B2455">
        <v>87</v>
      </c>
      <c r="C2455" t="s">
        <v>1283</v>
      </c>
      <c r="D2455">
        <v>24</v>
      </c>
      <c r="E2455" t="s">
        <v>1284</v>
      </c>
      <c r="F2455">
        <v>0</v>
      </c>
      <c r="G2455" t="s">
        <v>1285</v>
      </c>
      <c r="H2455" t="s">
        <v>191</v>
      </c>
      <c r="I2455" t="s">
        <v>1319</v>
      </c>
      <c r="J2455" t="s">
        <v>191</v>
      </c>
      <c r="K2455" t="s">
        <v>1286</v>
      </c>
      <c r="L2455" t="s">
        <v>3660</v>
      </c>
      <c r="M2455" t="s">
        <v>1288</v>
      </c>
      <c r="N2455">
        <v>26</v>
      </c>
      <c r="O2455" t="s">
        <v>749</v>
      </c>
      <c r="P2455" t="s">
        <v>3747</v>
      </c>
    </row>
    <row r="2456" spans="1:16" x14ac:dyDescent="0.25">
      <c r="A2456" t="s">
        <v>1013</v>
      </c>
      <c r="B2456">
        <v>88</v>
      </c>
      <c r="C2456" t="s">
        <v>1283</v>
      </c>
      <c r="D2456">
        <v>24</v>
      </c>
      <c r="E2456" t="s">
        <v>1284</v>
      </c>
      <c r="F2456">
        <v>0</v>
      </c>
      <c r="G2456" t="s">
        <v>1285</v>
      </c>
      <c r="H2456" t="s">
        <v>191</v>
      </c>
      <c r="I2456" t="s">
        <v>1319</v>
      </c>
      <c r="J2456" t="s">
        <v>191</v>
      </c>
      <c r="K2456" t="s">
        <v>1286</v>
      </c>
      <c r="L2456" t="s">
        <v>3660</v>
      </c>
      <c r="M2456" t="s">
        <v>1288</v>
      </c>
      <c r="N2456">
        <v>26</v>
      </c>
      <c r="O2456" t="s">
        <v>749</v>
      </c>
      <c r="P2456" t="s">
        <v>3748</v>
      </c>
    </row>
    <row r="2457" spans="1:16" x14ac:dyDescent="0.25">
      <c r="A2457" t="s">
        <v>1013</v>
      </c>
      <c r="B2457">
        <v>89</v>
      </c>
      <c r="C2457" t="s">
        <v>1283</v>
      </c>
      <c r="D2457">
        <v>24</v>
      </c>
      <c r="E2457" t="s">
        <v>1284</v>
      </c>
      <c r="F2457">
        <v>0</v>
      </c>
      <c r="G2457" t="s">
        <v>1285</v>
      </c>
      <c r="H2457" t="s">
        <v>191</v>
      </c>
      <c r="I2457" t="s">
        <v>1319</v>
      </c>
      <c r="J2457" t="s">
        <v>191</v>
      </c>
      <c r="K2457" t="s">
        <v>1286</v>
      </c>
      <c r="L2457" t="s">
        <v>3660</v>
      </c>
      <c r="M2457" t="s">
        <v>1288</v>
      </c>
      <c r="N2457">
        <v>26</v>
      </c>
      <c r="O2457" t="s">
        <v>749</v>
      </c>
      <c r="P2457" t="s">
        <v>3749</v>
      </c>
    </row>
    <row r="2458" spans="1:16" x14ac:dyDescent="0.25">
      <c r="A2458" t="s">
        <v>1013</v>
      </c>
      <c r="B2458">
        <v>90</v>
      </c>
      <c r="C2458" t="s">
        <v>1283</v>
      </c>
      <c r="D2458">
        <v>24</v>
      </c>
      <c r="E2458" t="s">
        <v>1284</v>
      </c>
      <c r="F2458">
        <v>0</v>
      </c>
      <c r="G2458" t="s">
        <v>1285</v>
      </c>
      <c r="H2458" t="s">
        <v>191</v>
      </c>
      <c r="I2458" t="s">
        <v>1319</v>
      </c>
      <c r="J2458" t="s">
        <v>191</v>
      </c>
      <c r="K2458" t="s">
        <v>1286</v>
      </c>
      <c r="L2458" t="s">
        <v>3660</v>
      </c>
      <c r="M2458" t="s">
        <v>1288</v>
      </c>
      <c r="N2458">
        <v>26</v>
      </c>
      <c r="O2458" t="s">
        <v>749</v>
      </c>
      <c r="P2458" t="s">
        <v>3750</v>
      </c>
    </row>
    <row r="2459" spans="1:16" x14ac:dyDescent="0.25">
      <c r="A2459" t="s">
        <v>1013</v>
      </c>
      <c r="B2459">
        <v>91</v>
      </c>
      <c r="C2459" t="s">
        <v>1283</v>
      </c>
      <c r="D2459">
        <v>24</v>
      </c>
      <c r="E2459" t="s">
        <v>1284</v>
      </c>
      <c r="F2459">
        <v>0</v>
      </c>
      <c r="G2459" t="s">
        <v>1285</v>
      </c>
      <c r="H2459" t="s">
        <v>191</v>
      </c>
      <c r="I2459" t="s">
        <v>1319</v>
      </c>
      <c r="J2459" t="s">
        <v>191</v>
      </c>
      <c r="K2459" t="s">
        <v>1286</v>
      </c>
      <c r="L2459" t="s">
        <v>3660</v>
      </c>
      <c r="M2459" t="s">
        <v>1288</v>
      </c>
      <c r="N2459">
        <v>26</v>
      </c>
      <c r="O2459" t="s">
        <v>749</v>
      </c>
      <c r="P2459" t="s">
        <v>3751</v>
      </c>
    </row>
    <row r="2460" spans="1:16" x14ac:dyDescent="0.25">
      <c r="A2460" t="s">
        <v>1013</v>
      </c>
      <c r="B2460">
        <v>92</v>
      </c>
      <c r="C2460" t="s">
        <v>1283</v>
      </c>
      <c r="D2460">
        <v>24</v>
      </c>
      <c r="E2460" t="s">
        <v>1284</v>
      </c>
      <c r="F2460">
        <v>0</v>
      </c>
      <c r="G2460" t="s">
        <v>1285</v>
      </c>
      <c r="H2460" t="s">
        <v>191</v>
      </c>
      <c r="I2460" t="s">
        <v>1319</v>
      </c>
      <c r="J2460" t="s">
        <v>191</v>
      </c>
      <c r="K2460" t="s">
        <v>1286</v>
      </c>
      <c r="L2460" t="s">
        <v>3660</v>
      </c>
      <c r="M2460" t="s">
        <v>1288</v>
      </c>
      <c r="N2460">
        <v>26</v>
      </c>
      <c r="O2460" t="s">
        <v>749</v>
      </c>
      <c r="P2460" t="s">
        <v>3752</v>
      </c>
    </row>
    <row r="2461" spans="1:16" x14ac:dyDescent="0.25">
      <c r="A2461" t="s">
        <v>1013</v>
      </c>
      <c r="B2461">
        <v>93</v>
      </c>
      <c r="C2461" t="s">
        <v>1283</v>
      </c>
      <c r="D2461">
        <v>24</v>
      </c>
      <c r="E2461" t="s">
        <v>1284</v>
      </c>
      <c r="F2461">
        <v>0</v>
      </c>
      <c r="G2461" t="s">
        <v>1285</v>
      </c>
      <c r="H2461" t="s">
        <v>191</v>
      </c>
      <c r="I2461" t="s">
        <v>1319</v>
      </c>
      <c r="J2461" t="s">
        <v>191</v>
      </c>
      <c r="K2461" t="s">
        <v>1286</v>
      </c>
      <c r="L2461" t="s">
        <v>3660</v>
      </c>
      <c r="M2461" t="s">
        <v>1288</v>
      </c>
      <c r="N2461">
        <v>26</v>
      </c>
      <c r="O2461" t="s">
        <v>749</v>
      </c>
      <c r="P2461" t="s">
        <v>3753</v>
      </c>
    </row>
    <row r="2462" spans="1:16" x14ac:dyDescent="0.25">
      <c r="A2462" t="s">
        <v>1013</v>
      </c>
      <c r="B2462">
        <v>94</v>
      </c>
      <c r="C2462" t="s">
        <v>1283</v>
      </c>
      <c r="D2462">
        <v>24</v>
      </c>
      <c r="E2462" t="s">
        <v>1284</v>
      </c>
      <c r="F2462">
        <v>0</v>
      </c>
      <c r="G2462" t="s">
        <v>1285</v>
      </c>
      <c r="H2462" t="s">
        <v>191</v>
      </c>
      <c r="I2462" t="s">
        <v>1319</v>
      </c>
      <c r="J2462" t="s">
        <v>191</v>
      </c>
      <c r="K2462" t="s">
        <v>1286</v>
      </c>
      <c r="L2462" t="s">
        <v>3660</v>
      </c>
      <c r="M2462" t="s">
        <v>1288</v>
      </c>
      <c r="N2462">
        <v>26</v>
      </c>
      <c r="O2462" t="s">
        <v>749</v>
      </c>
      <c r="P2462" t="s">
        <v>3754</v>
      </c>
    </row>
    <row r="2463" spans="1:16" x14ac:dyDescent="0.25">
      <c r="A2463" t="s">
        <v>1013</v>
      </c>
      <c r="B2463">
        <v>95</v>
      </c>
      <c r="C2463" t="s">
        <v>1283</v>
      </c>
      <c r="D2463">
        <v>24</v>
      </c>
      <c r="E2463" t="s">
        <v>1284</v>
      </c>
      <c r="F2463">
        <v>0</v>
      </c>
      <c r="G2463" t="s">
        <v>1285</v>
      </c>
      <c r="H2463" t="s">
        <v>191</v>
      </c>
      <c r="I2463" t="s">
        <v>1319</v>
      </c>
      <c r="J2463" t="s">
        <v>191</v>
      </c>
      <c r="K2463" t="s">
        <v>1286</v>
      </c>
      <c r="L2463" t="s">
        <v>3660</v>
      </c>
      <c r="M2463" t="s">
        <v>1288</v>
      </c>
      <c r="N2463">
        <v>26</v>
      </c>
      <c r="O2463" t="s">
        <v>749</v>
      </c>
      <c r="P2463" t="s">
        <v>3755</v>
      </c>
    </row>
    <row r="2464" spans="1:16" x14ac:dyDescent="0.25">
      <c r="A2464" t="s">
        <v>1013</v>
      </c>
      <c r="B2464">
        <v>96</v>
      </c>
      <c r="C2464" t="s">
        <v>1283</v>
      </c>
      <c r="D2464">
        <v>24</v>
      </c>
      <c r="E2464" t="s">
        <v>1284</v>
      </c>
      <c r="F2464">
        <v>0</v>
      </c>
      <c r="G2464" t="s">
        <v>1285</v>
      </c>
      <c r="H2464" t="s">
        <v>191</v>
      </c>
      <c r="I2464" t="s">
        <v>1319</v>
      </c>
      <c r="J2464" t="s">
        <v>191</v>
      </c>
      <c r="K2464" t="s">
        <v>1286</v>
      </c>
      <c r="L2464" t="s">
        <v>3660</v>
      </c>
      <c r="M2464" t="s">
        <v>1288</v>
      </c>
      <c r="N2464">
        <v>26</v>
      </c>
      <c r="O2464" t="s">
        <v>749</v>
      </c>
      <c r="P2464" t="s">
        <v>3756</v>
      </c>
    </row>
    <row r="2465" spans="1:16" x14ac:dyDescent="0.25">
      <c r="A2465" t="s">
        <v>1013</v>
      </c>
      <c r="B2465">
        <v>97</v>
      </c>
      <c r="C2465" t="s">
        <v>1283</v>
      </c>
      <c r="D2465">
        <v>24</v>
      </c>
      <c r="E2465" t="s">
        <v>1284</v>
      </c>
      <c r="F2465">
        <v>0</v>
      </c>
      <c r="G2465" t="s">
        <v>1285</v>
      </c>
      <c r="H2465" t="s">
        <v>191</v>
      </c>
      <c r="I2465" t="s">
        <v>1319</v>
      </c>
      <c r="J2465" t="s">
        <v>191</v>
      </c>
      <c r="K2465" t="s">
        <v>1286</v>
      </c>
      <c r="L2465" t="s">
        <v>3660</v>
      </c>
      <c r="M2465" t="s">
        <v>1288</v>
      </c>
      <c r="N2465">
        <v>26</v>
      </c>
      <c r="O2465" t="s">
        <v>749</v>
      </c>
      <c r="P2465" t="s">
        <v>3757</v>
      </c>
    </row>
    <row r="2466" spans="1:16" x14ac:dyDescent="0.25">
      <c r="A2466" t="s">
        <v>1013</v>
      </c>
      <c r="B2466">
        <v>98</v>
      </c>
      <c r="C2466" t="s">
        <v>1283</v>
      </c>
      <c r="D2466">
        <v>24</v>
      </c>
      <c r="E2466" t="s">
        <v>1284</v>
      </c>
      <c r="F2466">
        <v>0</v>
      </c>
      <c r="G2466" t="s">
        <v>1285</v>
      </c>
      <c r="H2466" t="s">
        <v>191</v>
      </c>
      <c r="I2466" t="s">
        <v>1314</v>
      </c>
      <c r="J2466" t="s">
        <v>191</v>
      </c>
      <c r="K2466" t="s">
        <v>1286</v>
      </c>
      <c r="L2466" t="s">
        <v>3660</v>
      </c>
      <c r="M2466" t="s">
        <v>1288</v>
      </c>
      <c r="N2466">
        <v>24</v>
      </c>
      <c r="O2466" t="s">
        <v>749</v>
      </c>
      <c r="P2466" t="s">
        <v>3758</v>
      </c>
    </row>
    <row r="2467" spans="1:16" x14ac:dyDescent="0.25">
      <c r="A2467" t="s">
        <v>1013</v>
      </c>
      <c r="B2467">
        <v>99</v>
      </c>
      <c r="C2467" t="s">
        <v>1283</v>
      </c>
      <c r="D2467">
        <v>24</v>
      </c>
      <c r="E2467" t="s">
        <v>1284</v>
      </c>
      <c r="F2467">
        <v>0</v>
      </c>
      <c r="G2467" t="s">
        <v>1285</v>
      </c>
      <c r="H2467" t="s">
        <v>191</v>
      </c>
      <c r="I2467" t="s">
        <v>1319</v>
      </c>
      <c r="J2467" t="s">
        <v>191</v>
      </c>
      <c r="K2467" t="s">
        <v>1286</v>
      </c>
      <c r="L2467" t="s">
        <v>3660</v>
      </c>
      <c r="M2467" t="s">
        <v>1288</v>
      </c>
      <c r="N2467">
        <v>26</v>
      </c>
      <c r="O2467" t="s">
        <v>749</v>
      </c>
      <c r="P2467" t="s">
        <v>3759</v>
      </c>
    </row>
    <row r="2468" spans="1:16" x14ac:dyDescent="0.25">
      <c r="A2468" t="s">
        <v>1013</v>
      </c>
      <c r="B2468">
        <v>100</v>
      </c>
      <c r="C2468" t="s">
        <v>1283</v>
      </c>
      <c r="D2468">
        <v>24</v>
      </c>
      <c r="E2468" t="s">
        <v>1284</v>
      </c>
      <c r="F2468">
        <v>0</v>
      </c>
      <c r="G2468" t="s">
        <v>1285</v>
      </c>
      <c r="H2468" t="s">
        <v>191</v>
      </c>
      <c r="I2468" t="s">
        <v>1314</v>
      </c>
      <c r="J2468" t="s">
        <v>191</v>
      </c>
      <c r="K2468" t="s">
        <v>1286</v>
      </c>
      <c r="L2468" t="s">
        <v>3660</v>
      </c>
      <c r="M2468" t="s">
        <v>1288</v>
      </c>
      <c r="N2468">
        <v>24</v>
      </c>
      <c r="O2468" t="s">
        <v>749</v>
      </c>
      <c r="P2468" t="s">
        <v>3760</v>
      </c>
    </row>
    <row r="2469" spans="1:16" x14ac:dyDescent="0.25">
      <c r="A2469" t="s">
        <v>1013</v>
      </c>
      <c r="B2469">
        <v>101</v>
      </c>
      <c r="C2469" t="s">
        <v>1283</v>
      </c>
      <c r="D2469">
        <v>24</v>
      </c>
      <c r="E2469" t="s">
        <v>1284</v>
      </c>
      <c r="F2469">
        <v>0</v>
      </c>
      <c r="G2469" t="s">
        <v>1285</v>
      </c>
      <c r="H2469" t="s">
        <v>191</v>
      </c>
      <c r="I2469" t="s">
        <v>1314</v>
      </c>
      <c r="J2469" t="s">
        <v>191</v>
      </c>
      <c r="K2469" t="s">
        <v>1286</v>
      </c>
      <c r="L2469" t="s">
        <v>3660</v>
      </c>
      <c r="M2469" t="s">
        <v>1288</v>
      </c>
      <c r="N2469">
        <v>24</v>
      </c>
      <c r="O2469" t="s">
        <v>749</v>
      </c>
      <c r="P2469" t="s">
        <v>3761</v>
      </c>
    </row>
    <row r="2470" spans="1:16" x14ac:dyDescent="0.25">
      <c r="A2470" t="s">
        <v>1013</v>
      </c>
      <c r="B2470">
        <v>102</v>
      </c>
      <c r="C2470" t="s">
        <v>1283</v>
      </c>
      <c r="D2470">
        <v>24</v>
      </c>
      <c r="E2470" t="s">
        <v>1284</v>
      </c>
      <c r="F2470">
        <v>0</v>
      </c>
      <c r="G2470" t="s">
        <v>1285</v>
      </c>
      <c r="H2470" t="s">
        <v>191</v>
      </c>
      <c r="I2470" t="s">
        <v>1319</v>
      </c>
      <c r="J2470" t="s">
        <v>191</v>
      </c>
      <c r="K2470" t="s">
        <v>1286</v>
      </c>
      <c r="L2470" t="s">
        <v>3660</v>
      </c>
      <c r="M2470" t="s">
        <v>1288</v>
      </c>
      <c r="N2470">
        <v>26</v>
      </c>
      <c r="O2470" t="s">
        <v>749</v>
      </c>
      <c r="P2470" t="s">
        <v>3762</v>
      </c>
    </row>
    <row r="2471" spans="1:16" x14ac:dyDescent="0.25">
      <c r="A2471" t="s">
        <v>1013</v>
      </c>
      <c r="B2471">
        <v>103</v>
      </c>
      <c r="C2471" t="s">
        <v>1283</v>
      </c>
      <c r="D2471">
        <v>24</v>
      </c>
      <c r="E2471" t="s">
        <v>1284</v>
      </c>
      <c r="F2471">
        <v>0</v>
      </c>
      <c r="G2471" t="s">
        <v>1285</v>
      </c>
      <c r="H2471" t="s">
        <v>191</v>
      </c>
      <c r="I2471" t="s">
        <v>1319</v>
      </c>
      <c r="J2471" t="s">
        <v>191</v>
      </c>
      <c r="K2471" t="s">
        <v>1286</v>
      </c>
      <c r="L2471" t="s">
        <v>3660</v>
      </c>
      <c r="M2471" t="s">
        <v>1288</v>
      </c>
      <c r="N2471">
        <v>26</v>
      </c>
      <c r="O2471" t="s">
        <v>749</v>
      </c>
      <c r="P2471" t="s">
        <v>3763</v>
      </c>
    </row>
    <row r="2472" spans="1:16" x14ac:dyDescent="0.25">
      <c r="A2472" t="s">
        <v>1013</v>
      </c>
      <c r="B2472">
        <v>104</v>
      </c>
      <c r="C2472" t="s">
        <v>1283</v>
      </c>
      <c r="D2472">
        <v>24</v>
      </c>
      <c r="E2472" t="s">
        <v>1284</v>
      </c>
      <c r="F2472">
        <v>0</v>
      </c>
      <c r="G2472" t="s">
        <v>1285</v>
      </c>
      <c r="H2472" t="s">
        <v>191</v>
      </c>
      <c r="I2472" t="s">
        <v>1314</v>
      </c>
      <c r="J2472" t="s">
        <v>191</v>
      </c>
      <c r="K2472" t="s">
        <v>1286</v>
      </c>
      <c r="L2472" t="s">
        <v>3660</v>
      </c>
      <c r="M2472" t="s">
        <v>1288</v>
      </c>
      <c r="N2472">
        <v>24</v>
      </c>
      <c r="O2472" t="s">
        <v>749</v>
      </c>
      <c r="P2472" t="s">
        <v>3764</v>
      </c>
    </row>
    <row r="2473" spans="1:16" x14ac:dyDescent="0.25">
      <c r="A2473" t="s">
        <v>1013</v>
      </c>
      <c r="B2473">
        <v>105</v>
      </c>
      <c r="C2473" t="s">
        <v>1283</v>
      </c>
      <c r="D2473">
        <v>24</v>
      </c>
      <c r="E2473" t="s">
        <v>1284</v>
      </c>
      <c r="F2473">
        <v>0</v>
      </c>
      <c r="G2473" t="s">
        <v>1285</v>
      </c>
      <c r="H2473" t="s">
        <v>191</v>
      </c>
      <c r="I2473" t="s">
        <v>1314</v>
      </c>
      <c r="J2473" t="s">
        <v>191</v>
      </c>
      <c r="K2473" t="s">
        <v>1286</v>
      </c>
      <c r="L2473" t="s">
        <v>3660</v>
      </c>
      <c r="M2473" t="s">
        <v>1288</v>
      </c>
      <c r="N2473">
        <v>24</v>
      </c>
      <c r="O2473" t="s">
        <v>749</v>
      </c>
      <c r="P2473" t="s">
        <v>3765</v>
      </c>
    </row>
    <row r="2474" spans="1:16" x14ac:dyDescent="0.25">
      <c r="A2474" t="s">
        <v>1013</v>
      </c>
      <c r="B2474">
        <v>106</v>
      </c>
      <c r="C2474" t="s">
        <v>1283</v>
      </c>
      <c r="D2474">
        <v>24</v>
      </c>
      <c r="E2474" t="s">
        <v>1284</v>
      </c>
      <c r="F2474">
        <v>0</v>
      </c>
      <c r="G2474" t="s">
        <v>1285</v>
      </c>
      <c r="H2474" t="s">
        <v>191</v>
      </c>
      <c r="I2474" t="s">
        <v>1314</v>
      </c>
      <c r="J2474" t="s">
        <v>191</v>
      </c>
      <c r="K2474" t="s">
        <v>1286</v>
      </c>
      <c r="L2474" t="s">
        <v>3660</v>
      </c>
      <c r="M2474" t="s">
        <v>1288</v>
      </c>
      <c r="N2474">
        <v>24</v>
      </c>
      <c r="O2474" t="s">
        <v>749</v>
      </c>
      <c r="P2474" t="s">
        <v>3766</v>
      </c>
    </row>
    <row r="2475" spans="1:16" x14ac:dyDescent="0.25">
      <c r="A2475" t="s">
        <v>1013</v>
      </c>
      <c r="B2475">
        <v>107</v>
      </c>
      <c r="C2475" t="s">
        <v>1283</v>
      </c>
      <c r="D2475">
        <v>24</v>
      </c>
      <c r="E2475" t="s">
        <v>1284</v>
      </c>
      <c r="F2475">
        <v>0</v>
      </c>
      <c r="G2475" t="s">
        <v>1285</v>
      </c>
      <c r="H2475" t="s">
        <v>191</v>
      </c>
      <c r="I2475" t="s">
        <v>1314</v>
      </c>
      <c r="J2475" t="s">
        <v>191</v>
      </c>
      <c r="K2475" t="s">
        <v>1286</v>
      </c>
      <c r="L2475" t="s">
        <v>3660</v>
      </c>
      <c r="M2475" t="s">
        <v>1288</v>
      </c>
      <c r="N2475">
        <v>24</v>
      </c>
      <c r="O2475" t="s">
        <v>749</v>
      </c>
      <c r="P2475" t="s">
        <v>3767</v>
      </c>
    </row>
    <row r="2476" spans="1:16" x14ac:dyDescent="0.25">
      <c r="A2476" t="s">
        <v>1013</v>
      </c>
      <c r="B2476">
        <v>108</v>
      </c>
      <c r="C2476" t="s">
        <v>1283</v>
      </c>
      <c r="D2476">
        <v>24</v>
      </c>
      <c r="E2476" t="s">
        <v>1284</v>
      </c>
      <c r="F2476">
        <v>0</v>
      </c>
      <c r="G2476" t="s">
        <v>1285</v>
      </c>
      <c r="H2476" t="s">
        <v>191</v>
      </c>
      <c r="I2476" t="s">
        <v>1319</v>
      </c>
      <c r="J2476" t="s">
        <v>191</v>
      </c>
      <c r="K2476" t="s">
        <v>1286</v>
      </c>
      <c r="L2476" t="s">
        <v>3660</v>
      </c>
      <c r="M2476" t="s">
        <v>1288</v>
      </c>
      <c r="N2476">
        <v>26</v>
      </c>
      <c r="O2476" t="s">
        <v>749</v>
      </c>
      <c r="P2476" t="s">
        <v>3768</v>
      </c>
    </row>
    <row r="2477" spans="1:16" x14ac:dyDescent="0.25">
      <c r="A2477" t="s">
        <v>1013</v>
      </c>
      <c r="B2477">
        <v>109</v>
      </c>
      <c r="C2477" t="s">
        <v>1283</v>
      </c>
      <c r="D2477">
        <v>24</v>
      </c>
      <c r="E2477" t="s">
        <v>1284</v>
      </c>
      <c r="F2477">
        <v>0</v>
      </c>
      <c r="G2477" t="s">
        <v>1285</v>
      </c>
      <c r="H2477" t="s">
        <v>191</v>
      </c>
      <c r="I2477" t="s">
        <v>1319</v>
      </c>
      <c r="J2477" t="s">
        <v>191</v>
      </c>
      <c r="K2477" t="s">
        <v>1286</v>
      </c>
      <c r="L2477" t="s">
        <v>3660</v>
      </c>
      <c r="M2477" t="s">
        <v>1288</v>
      </c>
      <c r="N2477">
        <v>26</v>
      </c>
      <c r="O2477" t="s">
        <v>749</v>
      </c>
      <c r="P2477" t="s">
        <v>3769</v>
      </c>
    </row>
    <row r="2478" spans="1:16" x14ac:dyDescent="0.25">
      <c r="A2478" t="s">
        <v>1013</v>
      </c>
      <c r="B2478">
        <v>110</v>
      </c>
      <c r="C2478" t="s">
        <v>1283</v>
      </c>
      <c r="D2478">
        <v>24</v>
      </c>
      <c r="E2478" t="s">
        <v>1284</v>
      </c>
      <c r="F2478">
        <v>0</v>
      </c>
      <c r="G2478" t="s">
        <v>1285</v>
      </c>
      <c r="H2478" t="s">
        <v>191</v>
      </c>
      <c r="I2478" t="s">
        <v>1319</v>
      </c>
      <c r="J2478" t="s">
        <v>191</v>
      </c>
      <c r="K2478" t="s">
        <v>1286</v>
      </c>
      <c r="L2478" t="s">
        <v>3660</v>
      </c>
      <c r="M2478" t="s">
        <v>1288</v>
      </c>
      <c r="N2478">
        <v>26</v>
      </c>
      <c r="O2478" t="s">
        <v>749</v>
      </c>
      <c r="P2478" t="s">
        <v>3770</v>
      </c>
    </row>
    <row r="2479" spans="1:16" x14ac:dyDescent="0.25">
      <c r="A2479" t="s">
        <v>1013</v>
      </c>
      <c r="B2479">
        <v>111</v>
      </c>
      <c r="C2479" t="s">
        <v>1283</v>
      </c>
      <c r="D2479">
        <v>24</v>
      </c>
      <c r="E2479" t="s">
        <v>1284</v>
      </c>
      <c r="F2479">
        <v>0</v>
      </c>
      <c r="G2479" t="s">
        <v>1285</v>
      </c>
      <c r="H2479" t="s">
        <v>191</v>
      </c>
      <c r="I2479" t="s">
        <v>1319</v>
      </c>
      <c r="J2479" t="s">
        <v>191</v>
      </c>
      <c r="K2479" t="s">
        <v>1286</v>
      </c>
      <c r="L2479" t="s">
        <v>3660</v>
      </c>
      <c r="M2479" t="s">
        <v>1288</v>
      </c>
      <c r="N2479">
        <v>26</v>
      </c>
      <c r="O2479" t="s">
        <v>749</v>
      </c>
      <c r="P2479" t="s">
        <v>3771</v>
      </c>
    </row>
    <row r="2480" spans="1:16" x14ac:dyDescent="0.25">
      <c r="A2480" t="s">
        <v>1013</v>
      </c>
      <c r="B2480">
        <v>112</v>
      </c>
      <c r="C2480" t="s">
        <v>1283</v>
      </c>
      <c r="D2480">
        <v>24</v>
      </c>
      <c r="E2480" t="s">
        <v>1284</v>
      </c>
      <c r="F2480">
        <v>0</v>
      </c>
      <c r="G2480" t="s">
        <v>1285</v>
      </c>
      <c r="H2480" t="s">
        <v>191</v>
      </c>
      <c r="I2480" t="s">
        <v>1319</v>
      </c>
      <c r="J2480" t="s">
        <v>191</v>
      </c>
      <c r="K2480" t="s">
        <v>1286</v>
      </c>
      <c r="L2480" t="s">
        <v>3660</v>
      </c>
      <c r="M2480" t="s">
        <v>1288</v>
      </c>
      <c r="N2480">
        <v>26</v>
      </c>
      <c r="O2480" t="s">
        <v>749</v>
      </c>
      <c r="P2480" t="s">
        <v>3772</v>
      </c>
    </row>
    <row r="2481" spans="1:16" x14ac:dyDescent="0.25">
      <c r="A2481" t="s">
        <v>1013</v>
      </c>
      <c r="B2481">
        <v>113</v>
      </c>
      <c r="C2481" t="s">
        <v>1283</v>
      </c>
      <c r="D2481">
        <v>24</v>
      </c>
      <c r="E2481" t="s">
        <v>1284</v>
      </c>
      <c r="F2481">
        <v>0</v>
      </c>
      <c r="G2481" t="s">
        <v>1285</v>
      </c>
      <c r="H2481" t="s">
        <v>191</v>
      </c>
      <c r="I2481" t="s">
        <v>1319</v>
      </c>
      <c r="J2481" t="s">
        <v>191</v>
      </c>
      <c r="K2481" t="s">
        <v>1286</v>
      </c>
      <c r="L2481" t="s">
        <v>3660</v>
      </c>
      <c r="M2481" t="s">
        <v>1288</v>
      </c>
      <c r="N2481">
        <v>26</v>
      </c>
      <c r="O2481" t="s">
        <v>749</v>
      </c>
      <c r="P2481" t="s">
        <v>3773</v>
      </c>
    </row>
    <row r="2482" spans="1:16" x14ac:dyDescent="0.25">
      <c r="A2482" t="s">
        <v>1013</v>
      </c>
      <c r="B2482">
        <v>114</v>
      </c>
      <c r="C2482" t="s">
        <v>1283</v>
      </c>
      <c r="D2482">
        <v>24</v>
      </c>
      <c r="E2482" t="s">
        <v>1284</v>
      </c>
      <c r="F2482">
        <v>0</v>
      </c>
      <c r="G2482" t="s">
        <v>1285</v>
      </c>
      <c r="H2482" t="s">
        <v>191</v>
      </c>
      <c r="I2482" t="s">
        <v>1319</v>
      </c>
      <c r="J2482" t="s">
        <v>191</v>
      </c>
      <c r="K2482" t="s">
        <v>1286</v>
      </c>
      <c r="L2482" t="s">
        <v>3660</v>
      </c>
      <c r="M2482" t="s">
        <v>1288</v>
      </c>
      <c r="N2482">
        <v>26</v>
      </c>
      <c r="O2482" t="s">
        <v>749</v>
      </c>
      <c r="P2482" t="s">
        <v>3774</v>
      </c>
    </row>
    <row r="2483" spans="1:16" x14ac:dyDescent="0.25">
      <c r="A2483" t="s">
        <v>1013</v>
      </c>
      <c r="B2483">
        <v>115</v>
      </c>
      <c r="C2483" t="s">
        <v>1283</v>
      </c>
      <c r="D2483">
        <v>24</v>
      </c>
      <c r="E2483" t="s">
        <v>1284</v>
      </c>
      <c r="F2483">
        <v>0</v>
      </c>
      <c r="G2483" t="s">
        <v>1285</v>
      </c>
      <c r="H2483" t="s">
        <v>191</v>
      </c>
      <c r="I2483" t="s">
        <v>1314</v>
      </c>
      <c r="J2483" t="s">
        <v>191</v>
      </c>
      <c r="K2483" t="s">
        <v>1286</v>
      </c>
      <c r="L2483" t="s">
        <v>3660</v>
      </c>
      <c r="M2483" t="s">
        <v>1288</v>
      </c>
      <c r="N2483">
        <v>24</v>
      </c>
      <c r="O2483" t="s">
        <v>749</v>
      </c>
      <c r="P2483" t="s">
        <v>3775</v>
      </c>
    </row>
    <row r="2484" spans="1:16" x14ac:dyDescent="0.25">
      <c r="A2484" t="s">
        <v>1013</v>
      </c>
      <c r="B2484">
        <v>116</v>
      </c>
      <c r="C2484" t="s">
        <v>1283</v>
      </c>
      <c r="D2484">
        <v>24</v>
      </c>
      <c r="E2484" t="s">
        <v>1284</v>
      </c>
      <c r="F2484">
        <v>0</v>
      </c>
      <c r="G2484" t="s">
        <v>1285</v>
      </c>
      <c r="H2484" t="s">
        <v>191</v>
      </c>
      <c r="I2484" t="s">
        <v>1319</v>
      </c>
      <c r="J2484" t="s">
        <v>191</v>
      </c>
      <c r="K2484" t="s">
        <v>1286</v>
      </c>
      <c r="L2484" t="s">
        <v>3660</v>
      </c>
      <c r="M2484" t="s">
        <v>1288</v>
      </c>
      <c r="N2484">
        <v>26</v>
      </c>
      <c r="O2484" t="s">
        <v>749</v>
      </c>
      <c r="P2484" t="s">
        <v>3776</v>
      </c>
    </row>
    <row r="2485" spans="1:16" x14ac:dyDescent="0.25">
      <c r="A2485" t="s">
        <v>1013</v>
      </c>
      <c r="B2485">
        <v>117</v>
      </c>
      <c r="C2485" t="s">
        <v>1283</v>
      </c>
      <c r="D2485">
        <v>24</v>
      </c>
      <c r="E2485" t="s">
        <v>1284</v>
      </c>
      <c r="F2485">
        <v>0</v>
      </c>
      <c r="G2485" t="s">
        <v>1285</v>
      </c>
      <c r="H2485" t="s">
        <v>191</v>
      </c>
      <c r="I2485" t="s">
        <v>1314</v>
      </c>
      <c r="J2485" t="s">
        <v>191</v>
      </c>
      <c r="K2485" t="s">
        <v>1286</v>
      </c>
      <c r="L2485" t="s">
        <v>3660</v>
      </c>
      <c r="M2485" t="s">
        <v>1288</v>
      </c>
      <c r="N2485">
        <v>24</v>
      </c>
      <c r="O2485" t="s">
        <v>749</v>
      </c>
      <c r="P2485" t="s">
        <v>3777</v>
      </c>
    </row>
    <row r="2486" spans="1:16" x14ac:dyDescent="0.25">
      <c r="A2486" t="s">
        <v>1013</v>
      </c>
      <c r="B2486">
        <v>118</v>
      </c>
      <c r="C2486" t="s">
        <v>1283</v>
      </c>
      <c r="D2486">
        <v>24</v>
      </c>
      <c r="E2486" t="s">
        <v>1284</v>
      </c>
      <c r="F2486">
        <v>0</v>
      </c>
      <c r="G2486" t="s">
        <v>1285</v>
      </c>
      <c r="H2486" t="s">
        <v>191</v>
      </c>
      <c r="I2486" t="s">
        <v>1314</v>
      </c>
      <c r="J2486" t="s">
        <v>191</v>
      </c>
      <c r="K2486" t="s">
        <v>1286</v>
      </c>
      <c r="L2486" t="s">
        <v>3660</v>
      </c>
      <c r="M2486" t="s">
        <v>1288</v>
      </c>
      <c r="N2486">
        <v>24</v>
      </c>
      <c r="O2486" t="s">
        <v>749</v>
      </c>
      <c r="P2486" t="s">
        <v>3778</v>
      </c>
    </row>
    <row r="2487" spans="1:16" x14ac:dyDescent="0.25">
      <c r="A2487" t="s">
        <v>1013</v>
      </c>
      <c r="B2487">
        <v>119</v>
      </c>
      <c r="C2487" t="s">
        <v>1283</v>
      </c>
      <c r="D2487">
        <v>24</v>
      </c>
      <c r="E2487" t="s">
        <v>1284</v>
      </c>
      <c r="F2487">
        <v>0</v>
      </c>
      <c r="G2487" t="s">
        <v>1285</v>
      </c>
      <c r="H2487" t="s">
        <v>191</v>
      </c>
      <c r="I2487" t="s">
        <v>1319</v>
      </c>
      <c r="J2487" t="s">
        <v>191</v>
      </c>
      <c r="K2487" t="s">
        <v>1286</v>
      </c>
      <c r="L2487" t="s">
        <v>3660</v>
      </c>
      <c r="M2487" t="s">
        <v>1288</v>
      </c>
      <c r="N2487">
        <v>26</v>
      </c>
      <c r="O2487" t="s">
        <v>749</v>
      </c>
      <c r="P2487" t="s">
        <v>3779</v>
      </c>
    </row>
    <row r="2488" spans="1:16" x14ac:dyDescent="0.25">
      <c r="A2488" t="s">
        <v>1013</v>
      </c>
      <c r="B2488">
        <v>120</v>
      </c>
      <c r="C2488" t="s">
        <v>1283</v>
      </c>
      <c r="D2488">
        <v>24</v>
      </c>
      <c r="E2488" t="s">
        <v>1284</v>
      </c>
      <c r="F2488">
        <v>0</v>
      </c>
      <c r="G2488" t="s">
        <v>1285</v>
      </c>
      <c r="H2488" t="s">
        <v>191</v>
      </c>
      <c r="I2488" t="s">
        <v>1314</v>
      </c>
      <c r="J2488" t="s">
        <v>191</v>
      </c>
      <c r="K2488" t="s">
        <v>1286</v>
      </c>
      <c r="L2488" t="s">
        <v>3660</v>
      </c>
      <c r="M2488" t="s">
        <v>1288</v>
      </c>
      <c r="N2488">
        <v>24</v>
      </c>
      <c r="O2488" t="s">
        <v>749</v>
      </c>
      <c r="P2488" t="s">
        <v>3780</v>
      </c>
    </row>
    <row r="2489" spans="1:16" x14ac:dyDescent="0.25">
      <c r="A2489" t="s">
        <v>1013</v>
      </c>
      <c r="B2489">
        <v>121</v>
      </c>
      <c r="C2489" t="s">
        <v>1283</v>
      </c>
      <c r="D2489">
        <v>24</v>
      </c>
      <c r="E2489" t="s">
        <v>1284</v>
      </c>
      <c r="F2489">
        <v>0</v>
      </c>
      <c r="G2489" t="s">
        <v>1285</v>
      </c>
      <c r="H2489" t="s">
        <v>191</v>
      </c>
      <c r="I2489" t="s">
        <v>1319</v>
      </c>
      <c r="J2489" t="s">
        <v>191</v>
      </c>
      <c r="K2489" t="s">
        <v>1286</v>
      </c>
      <c r="L2489" t="s">
        <v>3660</v>
      </c>
      <c r="M2489" t="s">
        <v>1288</v>
      </c>
      <c r="N2489">
        <v>26</v>
      </c>
      <c r="O2489" t="s">
        <v>749</v>
      </c>
      <c r="P2489" t="s">
        <v>3781</v>
      </c>
    </row>
    <row r="2490" spans="1:16" x14ac:dyDescent="0.25">
      <c r="A2490" t="s">
        <v>1013</v>
      </c>
      <c r="B2490">
        <v>122</v>
      </c>
      <c r="C2490" t="s">
        <v>1283</v>
      </c>
      <c r="D2490">
        <v>24</v>
      </c>
      <c r="E2490" t="s">
        <v>1284</v>
      </c>
      <c r="F2490">
        <v>0</v>
      </c>
      <c r="G2490" t="s">
        <v>1285</v>
      </c>
      <c r="H2490" t="s">
        <v>191</v>
      </c>
      <c r="I2490" t="s">
        <v>1319</v>
      </c>
      <c r="J2490" t="s">
        <v>191</v>
      </c>
      <c r="K2490" t="s">
        <v>1286</v>
      </c>
      <c r="L2490" t="s">
        <v>3660</v>
      </c>
      <c r="M2490" t="s">
        <v>1288</v>
      </c>
      <c r="N2490">
        <v>26</v>
      </c>
      <c r="O2490" t="s">
        <v>749</v>
      </c>
      <c r="P2490" t="s">
        <v>3782</v>
      </c>
    </row>
    <row r="2491" spans="1:16" x14ac:dyDescent="0.25">
      <c r="A2491" t="s">
        <v>1013</v>
      </c>
      <c r="B2491">
        <v>123</v>
      </c>
      <c r="C2491" t="s">
        <v>1283</v>
      </c>
      <c r="D2491">
        <v>24</v>
      </c>
      <c r="E2491" t="s">
        <v>1284</v>
      </c>
      <c r="F2491">
        <v>0</v>
      </c>
      <c r="G2491" t="s">
        <v>1285</v>
      </c>
      <c r="H2491" t="s">
        <v>191</v>
      </c>
      <c r="I2491" t="s">
        <v>1319</v>
      </c>
      <c r="J2491" t="s">
        <v>191</v>
      </c>
      <c r="K2491" t="s">
        <v>1286</v>
      </c>
      <c r="L2491" t="s">
        <v>3660</v>
      </c>
      <c r="M2491" t="s">
        <v>1288</v>
      </c>
      <c r="N2491">
        <v>26</v>
      </c>
      <c r="O2491" t="s">
        <v>749</v>
      </c>
      <c r="P2491" t="s">
        <v>3783</v>
      </c>
    </row>
    <row r="2492" spans="1:16" x14ac:dyDescent="0.25">
      <c r="A2492" t="s">
        <v>1013</v>
      </c>
      <c r="B2492">
        <v>124</v>
      </c>
      <c r="C2492" t="s">
        <v>1283</v>
      </c>
      <c r="D2492">
        <v>24</v>
      </c>
      <c r="E2492" t="s">
        <v>1284</v>
      </c>
      <c r="F2492">
        <v>0</v>
      </c>
      <c r="G2492" t="s">
        <v>1285</v>
      </c>
      <c r="H2492" t="s">
        <v>191</v>
      </c>
      <c r="I2492" t="s">
        <v>1314</v>
      </c>
      <c r="J2492" t="s">
        <v>191</v>
      </c>
      <c r="K2492" t="s">
        <v>1286</v>
      </c>
      <c r="L2492" t="s">
        <v>3660</v>
      </c>
      <c r="M2492" t="s">
        <v>1288</v>
      </c>
      <c r="N2492">
        <v>24</v>
      </c>
      <c r="O2492" t="s">
        <v>749</v>
      </c>
      <c r="P2492" t="s">
        <v>3784</v>
      </c>
    </row>
    <row r="2493" spans="1:16" x14ac:dyDescent="0.25">
      <c r="A2493" t="s">
        <v>1013</v>
      </c>
      <c r="B2493">
        <v>125</v>
      </c>
      <c r="C2493" t="s">
        <v>1283</v>
      </c>
      <c r="D2493">
        <v>24</v>
      </c>
      <c r="E2493" t="s">
        <v>1284</v>
      </c>
      <c r="F2493">
        <v>0</v>
      </c>
      <c r="G2493" t="s">
        <v>1285</v>
      </c>
      <c r="H2493" t="s">
        <v>191</v>
      </c>
      <c r="I2493" t="s">
        <v>1319</v>
      </c>
      <c r="J2493" t="s">
        <v>191</v>
      </c>
      <c r="K2493" t="s">
        <v>1286</v>
      </c>
      <c r="L2493" t="s">
        <v>3660</v>
      </c>
      <c r="M2493" t="s">
        <v>1288</v>
      </c>
      <c r="N2493">
        <v>26</v>
      </c>
      <c r="O2493" t="s">
        <v>749</v>
      </c>
      <c r="P2493" t="s">
        <v>3785</v>
      </c>
    </row>
    <row r="2494" spans="1:16" x14ac:dyDescent="0.25">
      <c r="A2494" t="s">
        <v>1013</v>
      </c>
      <c r="B2494">
        <v>126</v>
      </c>
      <c r="C2494" t="s">
        <v>1283</v>
      </c>
      <c r="D2494">
        <v>24</v>
      </c>
      <c r="E2494" t="s">
        <v>1284</v>
      </c>
      <c r="F2494">
        <v>0</v>
      </c>
      <c r="G2494" t="s">
        <v>1285</v>
      </c>
      <c r="H2494" t="s">
        <v>191</v>
      </c>
      <c r="I2494" t="s">
        <v>1319</v>
      </c>
      <c r="J2494" t="s">
        <v>191</v>
      </c>
      <c r="K2494" t="s">
        <v>1286</v>
      </c>
      <c r="L2494" t="s">
        <v>3660</v>
      </c>
      <c r="M2494" t="s">
        <v>1288</v>
      </c>
      <c r="N2494">
        <v>26</v>
      </c>
      <c r="O2494" t="s">
        <v>749</v>
      </c>
      <c r="P2494" t="s">
        <v>3786</v>
      </c>
    </row>
    <row r="2495" spans="1:16" x14ac:dyDescent="0.25">
      <c r="A2495" t="s">
        <v>1013</v>
      </c>
      <c r="B2495">
        <v>127</v>
      </c>
      <c r="C2495" t="s">
        <v>1283</v>
      </c>
      <c r="D2495">
        <v>24</v>
      </c>
      <c r="E2495" t="s">
        <v>1284</v>
      </c>
      <c r="F2495">
        <v>0</v>
      </c>
      <c r="G2495" t="s">
        <v>1285</v>
      </c>
      <c r="H2495" t="s">
        <v>191</v>
      </c>
      <c r="I2495" t="s">
        <v>1314</v>
      </c>
      <c r="J2495" t="s">
        <v>191</v>
      </c>
      <c r="K2495" t="s">
        <v>1286</v>
      </c>
      <c r="L2495" t="s">
        <v>3660</v>
      </c>
      <c r="M2495" t="s">
        <v>1288</v>
      </c>
      <c r="N2495">
        <v>24</v>
      </c>
      <c r="O2495" t="s">
        <v>749</v>
      </c>
      <c r="P2495" t="s">
        <v>3787</v>
      </c>
    </row>
    <row r="2496" spans="1:16" x14ac:dyDescent="0.25">
      <c r="A2496" t="s">
        <v>1013</v>
      </c>
      <c r="B2496">
        <v>128</v>
      </c>
      <c r="C2496" t="s">
        <v>1283</v>
      </c>
      <c r="D2496">
        <v>24</v>
      </c>
      <c r="E2496" t="s">
        <v>1284</v>
      </c>
      <c r="F2496">
        <v>0</v>
      </c>
      <c r="G2496" t="s">
        <v>1285</v>
      </c>
      <c r="H2496" t="s">
        <v>191</v>
      </c>
      <c r="I2496" t="s">
        <v>1319</v>
      </c>
      <c r="J2496" t="s">
        <v>191</v>
      </c>
      <c r="K2496" t="s">
        <v>1286</v>
      </c>
      <c r="L2496" t="s">
        <v>3660</v>
      </c>
      <c r="M2496" t="s">
        <v>1288</v>
      </c>
      <c r="N2496">
        <v>26</v>
      </c>
      <c r="O2496" t="s">
        <v>749</v>
      </c>
      <c r="P2496" t="s">
        <v>3788</v>
      </c>
    </row>
    <row r="2497" spans="1:16" x14ac:dyDescent="0.25">
      <c r="A2497" t="s">
        <v>1013</v>
      </c>
      <c r="B2497">
        <v>129</v>
      </c>
      <c r="C2497" t="s">
        <v>1283</v>
      </c>
      <c r="D2497">
        <v>24</v>
      </c>
      <c r="E2497" t="s">
        <v>1284</v>
      </c>
      <c r="F2497">
        <v>0</v>
      </c>
      <c r="G2497" t="s">
        <v>1285</v>
      </c>
      <c r="H2497" t="s">
        <v>191</v>
      </c>
      <c r="I2497" t="s">
        <v>1319</v>
      </c>
      <c r="J2497" t="s">
        <v>191</v>
      </c>
      <c r="K2497" t="s">
        <v>1286</v>
      </c>
      <c r="L2497" t="s">
        <v>3660</v>
      </c>
      <c r="M2497" t="s">
        <v>1288</v>
      </c>
      <c r="N2497">
        <v>26</v>
      </c>
      <c r="O2497" t="s">
        <v>749</v>
      </c>
      <c r="P2497" t="s">
        <v>3789</v>
      </c>
    </row>
    <row r="2498" spans="1:16" x14ac:dyDescent="0.25">
      <c r="A2498" t="s">
        <v>1013</v>
      </c>
      <c r="B2498">
        <v>130</v>
      </c>
      <c r="C2498" t="s">
        <v>1283</v>
      </c>
      <c r="D2498">
        <v>24</v>
      </c>
      <c r="E2498" t="s">
        <v>1284</v>
      </c>
      <c r="F2498">
        <v>0</v>
      </c>
      <c r="G2498" t="s">
        <v>1285</v>
      </c>
      <c r="H2498" t="s">
        <v>191</v>
      </c>
      <c r="I2498" t="s">
        <v>1319</v>
      </c>
      <c r="J2498" t="s">
        <v>191</v>
      </c>
      <c r="K2498" t="s">
        <v>1286</v>
      </c>
      <c r="L2498" t="s">
        <v>3660</v>
      </c>
      <c r="M2498" t="s">
        <v>1288</v>
      </c>
      <c r="N2498">
        <v>26</v>
      </c>
      <c r="O2498" t="s">
        <v>749</v>
      </c>
      <c r="P2498" t="s">
        <v>3790</v>
      </c>
    </row>
    <row r="2499" spans="1:16" x14ac:dyDescent="0.25">
      <c r="A2499" t="s">
        <v>1013</v>
      </c>
      <c r="B2499">
        <v>131</v>
      </c>
      <c r="C2499" t="s">
        <v>1283</v>
      </c>
      <c r="D2499">
        <v>24</v>
      </c>
      <c r="E2499" t="s">
        <v>1284</v>
      </c>
      <c r="F2499">
        <v>0</v>
      </c>
      <c r="G2499" t="s">
        <v>1285</v>
      </c>
      <c r="H2499" t="s">
        <v>191</v>
      </c>
      <c r="I2499" t="s">
        <v>1314</v>
      </c>
      <c r="J2499" t="s">
        <v>191</v>
      </c>
      <c r="K2499" t="s">
        <v>1286</v>
      </c>
      <c r="L2499" t="s">
        <v>3660</v>
      </c>
      <c r="M2499" t="s">
        <v>1288</v>
      </c>
      <c r="N2499">
        <v>24</v>
      </c>
      <c r="O2499" t="s">
        <v>749</v>
      </c>
      <c r="P2499" t="s">
        <v>3791</v>
      </c>
    </row>
    <row r="2500" spans="1:16" x14ac:dyDescent="0.25">
      <c r="A2500" t="s">
        <v>1013</v>
      </c>
      <c r="B2500">
        <v>132</v>
      </c>
      <c r="C2500" t="s">
        <v>1283</v>
      </c>
      <c r="D2500">
        <v>24</v>
      </c>
      <c r="E2500" t="s">
        <v>1284</v>
      </c>
      <c r="F2500">
        <v>0</v>
      </c>
      <c r="G2500" t="s">
        <v>1285</v>
      </c>
      <c r="H2500" t="s">
        <v>191</v>
      </c>
      <c r="I2500" t="s">
        <v>1314</v>
      </c>
      <c r="J2500" t="s">
        <v>191</v>
      </c>
      <c r="K2500" t="s">
        <v>1286</v>
      </c>
      <c r="L2500" t="s">
        <v>3660</v>
      </c>
      <c r="M2500" t="s">
        <v>1288</v>
      </c>
      <c r="N2500">
        <v>24</v>
      </c>
      <c r="O2500" t="s">
        <v>749</v>
      </c>
      <c r="P2500" t="s">
        <v>3792</v>
      </c>
    </row>
    <row r="2501" spans="1:16" x14ac:dyDescent="0.25">
      <c r="A2501" t="s">
        <v>1013</v>
      </c>
      <c r="B2501">
        <v>133</v>
      </c>
      <c r="C2501" t="s">
        <v>1283</v>
      </c>
      <c r="D2501">
        <v>24</v>
      </c>
      <c r="E2501" t="s">
        <v>1284</v>
      </c>
      <c r="F2501">
        <v>0</v>
      </c>
      <c r="G2501" t="s">
        <v>1285</v>
      </c>
      <c r="H2501" t="s">
        <v>191</v>
      </c>
      <c r="I2501" t="s">
        <v>1319</v>
      </c>
      <c r="J2501" t="s">
        <v>191</v>
      </c>
      <c r="K2501" t="s">
        <v>1286</v>
      </c>
      <c r="L2501" t="s">
        <v>3660</v>
      </c>
      <c r="M2501" t="s">
        <v>1288</v>
      </c>
      <c r="N2501">
        <v>26</v>
      </c>
      <c r="O2501" t="s">
        <v>749</v>
      </c>
      <c r="P2501" t="s">
        <v>3793</v>
      </c>
    </row>
    <row r="2502" spans="1:16" x14ac:dyDescent="0.25">
      <c r="A2502" t="s">
        <v>1013</v>
      </c>
      <c r="B2502">
        <v>134</v>
      </c>
      <c r="C2502" t="s">
        <v>1283</v>
      </c>
      <c r="D2502">
        <v>24</v>
      </c>
      <c r="E2502" t="s">
        <v>1284</v>
      </c>
      <c r="F2502">
        <v>0</v>
      </c>
      <c r="G2502" t="s">
        <v>1285</v>
      </c>
      <c r="H2502" t="s">
        <v>191</v>
      </c>
      <c r="I2502" t="s">
        <v>1319</v>
      </c>
      <c r="J2502" t="s">
        <v>191</v>
      </c>
      <c r="K2502" t="s">
        <v>1286</v>
      </c>
      <c r="L2502" t="s">
        <v>3660</v>
      </c>
      <c r="M2502" t="s">
        <v>1288</v>
      </c>
      <c r="N2502">
        <v>26</v>
      </c>
      <c r="O2502" t="s">
        <v>749</v>
      </c>
      <c r="P2502" t="s">
        <v>3794</v>
      </c>
    </row>
    <row r="2503" spans="1:16" x14ac:dyDescent="0.25">
      <c r="A2503" t="s">
        <v>1013</v>
      </c>
      <c r="B2503">
        <v>135</v>
      </c>
      <c r="C2503" t="s">
        <v>1283</v>
      </c>
      <c r="D2503">
        <v>24</v>
      </c>
      <c r="E2503" t="s">
        <v>1284</v>
      </c>
      <c r="F2503">
        <v>0</v>
      </c>
      <c r="G2503" t="s">
        <v>1285</v>
      </c>
      <c r="H2503" t="s">
        <v>191</v>
      </c>
      <c r="I2503" t="s">
        <v>1314</v>
      </c>
      <c r="J2503" t="s">
        <v>191</v>
      </c>
      <c r="K2503" t="s">
        <v>1286</v>
      </c>
      <c r="L2503" t="s">
        <v>3660</v>
      </c>
      <c r="M2503" t="s">
        <v>1288</v>
      </c>
      <c r="N2503">
        <v>24</v>
      </c>
      <c r="O2503" t="s">
        <v>749</v>
      </c>
      <c r="P2503" t="s">
        <v>3795</v>
      </c>
    </row>
    <row r="2504" spans="1:16" x14ac:dyDescent="0.25">
      <c r="A2504" t="s">
        <v>1013</v>
      </c>
      <c r="B2504">
        <v>136</v>
      </c>
      <c r="C2504" t="s">
        <v>1283</v>
      </c>
      <c r="D2504">
        <v>24</v>
      </c>
      <c r="E2504" t="s">
        <v>1284</v>
      </c>
      <c r="F2504">
        <v>0</v>
      </c>
      <c r="G2504" t="s">
        <v>1285</v>
      </c>
      <c r="H2504" t="s">
        <v>191</v>
      </c>
      <c r="I2504" t="s">
        <v>1314</v>
      </c>
      <c r="J2504" t="s">
        <v>191</v>
      </c>
      <c r="K2504" t="s">
        <v>1286</v>
      </c>
      <c r="L2504" t="s">
        <v>3660</v>
      </c>
      <c r="M2504" t="s">
        <v>1288</v>
      </c>
      <c r="N2504">
        <v>24</v>
      </c>
      <c r="O2504" t="s">
        <v>749</v>
      </c>
      <c r="P2504" t="s">
        <v>3796</v>
      </c>
    </row>
    <row r="2505" spans="1:16" x14ac:dyDescent="0.25">
      <c r="A2505" t="s">
        <v>1013</v>
      </c>
      <c r="B2505">
        <v>137</v>
      </c>
      <c r="C2505" t="s">
        <v>1283</v>
      </c>
      <c r="D2505">
        <v>24</v>
      </c>
      <c r="E2505" t="s">
        <v>1284</v>
      </c>
      <c r="F2505">
        <v>0</v>
      </c>
      <c r="G2505" t="s">
        <v>1285</v>
      </c>
      <c r="H2505" t="s">
        <v>191</v>
      </c>
      <c r="I2505" t="s">
        <v>1314</v>
      </c>
      <c r="J2505" t="s">
        <v>191</v>
      </c>
      <c r="K2505" t="s">
        <v>1286</v>
      </c>
      <c r="L2505" t="s">
        <v>3660</v>
      </c>
      <c r="M2505" t="s">
        <v>1288</v>
      </c>
      <c r="N2505">
        <v>24</v>
      </c>
      <c r="O2505" t="s">
        <v>749</v>
      </c>
      <c r="P2505" t="s">
        <v>3797</v>
      </c>
    </row>
    <row r="2506" spans="1:16" x14ac:dyDescent="0.25">
      <c r="A2506" t="s">
        <v>1013</v>
      </c>
      <c r="B2506">
        <v>138</v>
      </c>
      <c r="C2506" t="s">
        <v>1283</v>
      </c>
      <c r="D2506">
        <v>24</v>
      </c>
      <c r="E2506" t="s">
        <v>1284</v>
      </c>
      <c r="F2506">
        <v>0</v>
      </c>
      <c r="G2506" t="s">
        <v>1285</v>
      </c>
      <c r="H2506" t="s">
        <v>191</v>
      </c>
      <c r="I2506" t="s">
        <v>1314</v>
      </c>
      <c r="J2506" t="s">
        <v>191</v>
      </c>
      <c r="K2506" t="s">
        <v>1286</v>
      </c>
      <c r="L2506" t="s">
        <v>3660</v>
      </c>
      <c r="M2506" t="s">
        <v>1288</v>
      </c>
      <c r="N2506">
        <v>24</v>
      </c>
      <c r="O2506" t="s">
        <v>749</v>
      </c>
      <c r="P2506" t="s">
        <v>3798</v>
      </c>
    </row>
    <row r="2507" spans="1:16" x14ac:dyDescent="0.25">
      <c r="A2507" t="s">
        <v>1013</v>
      </c>
      <c r="B2507">
        <v>139</v>
      </c>
      <c r="C2507" t="s">
        <v>1283</v>
      </c>
      <c r="D2507">
        <v>24</v>
      </c>
      <c r="E2507" t="s">
        <v>1284</v>
      </c>
      <c r="F2507">
        <v>0</v>
      </c>
      <c r="G2507" t="s">
        <v>1285</v>
      </c>
      <c r="H2507" t="s">
        <v>191</v>
      </c>
      <c r="I2507" t="s">
        <v>1319</v>
      </c>
      <c r="J2507" t="s">
        <v>191</v>
      </c>
      <c r="K2507" t="s">
        <v>1286</v>
      </c>
      <c r="L2507" t="s">
        <v>3660</v>
      </c>
      <c r="M2507" t="s">
        <v>1288</v>
      </c>
      <c r="N2507">
        <v>26</v>
      </c>
      <c r="O2507" t="s">
        <v>749</v>
      </c>
      <c r="P2507" t="s">
        <v>3799</v>
      </c>
    </row>
    <row r="2508" spans="1:16" x14ac:dyDescent="0.25">
      <c r="A2508" t="s">
        <v>1013</v>
      </c>
      <c r="B2508">
        <v>140</v>
      </c>
      <c r="C2508" t="s">
        <v>1283</v>
      </c>
      <c r="D2508">
        <v>24</v>
      </c>
      <c r="E2508" t="s">
        <v>1284</v>
      </c>
      <c r="F2508">
        <v>0</v>
      </c>
      <c r="G2508" t="s">
        <v>1285</v>
      </c>
      <c r="H2508" t="s">
        <v>191</v>
      </c>
      <c r="I2508" t="s">
        <v>1319</v>
      </c>
      <c r="J2508" t="s">
        <v>191</v>
      </c>
      <c r="K2508" t="s">
        <v>1286</v>
      </c>
      <c r="L2508" t="s">
        <v>3660</v>
      </c>
      <c r="M2508" t="s">
        <v>1288</v>
      </c>
      <c r="N2508">
        <v>26</v>
      </c>
      <c r="O2508" t="s">
        <v>749</v>
      </c>
      <c r="P2508" t="s">
        <v>3800</v>
      </c>
    </row>
    <row r="2509" spans="1:16" x14ac:dyDescent="0.25">
      <c r="A2509" t="s">
        <v>1013</v>
      </c>
      <c r="B2509">
        <v>141</v>
      </c>
      <c r="C2509" t="s">
        <v>1283</v>
      </c>
      <c r="D2509">
        <v>24</v>
      </c>
      <c r="E2509" t="s">
        <v>1284</v>
      </c>
      <c r="F2509">
        <v>0</v>
      </c>
      <c r="G2509" t="s">
        <v>1285</v>
      </c>
      <c r="H2509" t="s">
        <v>191</v>
      </c>
      <c r="I2509" t="s">
        <v>1319</v>
      </c>
      <c r="J2509" t="s">
        <v>191</v>
      </c>
      <c r="K2509" t="s">
        <v>1286</v>
      </c>
      <c r="L2509" t="s">
        <v>3660</v>
      </c>
      <c r="M2509" t="s">
        <v>1288</v>
      </c>
      <c r="N2509">
        <v>26</v>
      </c>
      <c r="O2509" t="s">
        <v>749</v>
      </c>
      <c r="P2509" t="s">
        <v>3801</v>
      </c>
    </row>
    <row r="2510" spans="1:16" x14ac:dyDescent="0.25">
      <c r="A2510" t="s">
        <v>1013</v>
      </c>
      <c r="B2510">
        <v>142</v>
      </c>
      <c r="C2510" t="s">
        <v>1283</v>
      </c>
      <c r="D2510">
        <v>24</v>
      </c>
      <c r="E2510" t="s">
        <v>1284</v>
      </c>
      <c r="F2510">
        <v>0</v>
      </c>
      <c r="G2510" t="s">
        <v>1285</v>
      </c>
      <c r="H2510" t="s">
        <v>191</v>
      </c>
      <c r="I2510" t="s">
        <v>1314</v>
      </c>
      <c r="J2510" t="s">
        <v>191</v>
      </c>
      <c r="K2510" t="s">
        <v>1286</v>
      </c>
      <c r="L2510" t="s">
        <v>3660</v>
      </c>
      <c r="M2510" t="s">
        <v>1288</v>
      </c>
      <c r="N2510">
        <v>24</v>
      </c>
      <c r="O2510" t="s">
        <v>749</v>
      </c>
      <c r="P2510" t="s">
        <v>3802</v>
      </c>
    </row>
    <row r="2511" spans="1:16" x14ac:dyDescent="0.25">
      <c r="A2511" t="s">
        <v>1013</v>
      </c>
      <c r="B2511">
        <v>143</v>
      </c>
      <c r="C2511" t="s">
        <v>1283</v>
      </c>
      <c r="D2511">
        <v>24</v>
      </c>
      <c r="E2511" t="s">
        <v>1284</v>
      </c>
      <c r="F2511">
        <v>0</v>
      </c>
      <c r="G2511" t="s">
        <v>1285</v>
      </c>
      <c r="H2511" t="s">
        <v>191</v>
      </c>
      <c r="I2511" t="s">
        <v>1319</v>
      </c>
      <c r="J2511" t="s">
        <v>191</v>
      </c>
      <c r="K2511" t="s">
        <v>1286</v>
      </c>
      <c r="L2511" t="s">
        <v>3660</v>
      </c>
      <c r="M2511" t="s">
        <v>1288</v>
      </c>
      <c r="N2511">
        <v>26</v>
      </c>
      <c r="O2511" t="s">
        <v>749</v>
      </c>
      <c r="P2511" t="s">
        <v>3803</v>
      </c>
    </row>
    <row r="2512" spans="1:16" x14ac:dyDescent="0.25">
      <c r="A2512" t="s">
        <v>1013</v>
      </c>
      <c r="B2512">
        <v>144</v>
      </c>
      <c r="C2512" t="s">
        <v>1283</v>
      </c>
      <c r="D2512">
        <v>24</v>
      </c>
      <c r="E2512" t="s">
        <v>1284</v>
      </c>
      <c r="F2512">
        <v>0</v>
      </c>
      <c r="G2512" t="s">
        <v>1285</v>
      </c>
      <c r="H2512" t="s">
        <v>191</v>
      </c>
      <c r="I2512" t="s">
        <v>1319</v>
      </c>
      <c r="J2512" t="s">
        <v>191</v>
      </c>
      <c r="K2512" t="s">
        <v>1286</v>
      </c>
      <c r="L2512" t="s">
        <v>3660</v>
      </c>
      <c r="M2512" t="s">
        <v>1288</v>
      </c>
      <c r="N2512">
        <v>26</v>
      </c>
      <c r="O2512" t="s">
        <v>749</v>
      </c>
      <c r="P2512" t="s">
        <v>3804</v>
      </c>
    </row>
    <row r="2513" spans="1:16" x14ac:dyDescent="0.25">
      <c r="A2513" t="s">
        <v>1013</v>
      </c>
      <c r="B2513">
        <v>145</v>
      </c>
      <c r="C2513" t="s">
        <v>1283</v>
      </c>
      <c r="D2513">
        <v>24</v>
      </c>
      <c r="E2513" t="s">
        <v>1284</v>
      </c>
      <c r="F2513">
        <v>0</v>
      </c>
      <c r="G2513" t="s">
        <v>1285</v>
      </c>
      <c r="H2513" t="s">
        <v>191</v>
      </c>
      <c r="I2513" t="s">
        <v>1314</v>
      </c>
      <c r="J2513" t="s">
        <v>191</v>
      </c>
      <c r="K2513" t="s">
        <v>1286</v>
      </c>
      <c r="L2513" t="s">
        <v>3660</v>
      </c>
      <c r="M2513" t="s">
        <v>1288</v>
      </c>
      <c r="N2513">
        <v>24</v>
      </c>
      <c r="O2513" t="s">
        <v>749</v>
      </c>
      <c r="P2513" t="s">
        <v>3805</v>
      </c>
    </row>
    <row r="2514" spans="1:16" x14ac:dyDescent="0.25">
      <c r="A2514" t="s">
        <v>1013</v>
      </c>
      <c r="B2514">
        <v>146</v>
      </c>
      <c r="C2514" t="s">
        <v>1283</v>
      </c>
      <c r="D2514">
        <v>24</v>
      </c>
      <c r="E2514" t="s">
        <v>1284</v>
      </c>
      <c r="F2514">
        <v>0</v>
      </c>
      <c r="G2514" t="s">
        <v>1285</v>
      </c>
      <c r="H2514" t="s">
        <v>191</v>
      </c>
      <c r="I2514" t="s">
        <v>1319</v>
      </c>
      <c r="J2514" t="s">
        <v>191</v>
      </c>
      <c r="K2514" t="s">
        <v>1286</v>
      </c>
      <c r="L2514" t="s">
        <v>3660</v>
      </c>
      <c r="M2514" t="s">
        <v>1288</v>
      </c>
      <c r="N2514">
        <v>26</v>
      </c>
      <c r="O2514" t="s">
        <v>749</v>
      </c>
      <c r="P2514" t="s">
        <v>3806</v>
      </c>
    </row>
    <row r="2515" spans="1:16" x14ac:dyDescent="0.25">
      <c r="A2515" t="s">
        <v>1013</v>
      </c>
      <c r="B2515">
        <v>147</v>
      </c>
      <c r="C2515" t="s">
        <v>1283</v>
      </c>
      <c r="D2515">
        <v>24</v>
      </c>
      <c r="E2515" t="s">
        <v>1284</v>
      </c>
      <c r="F2515">
        <v>0</v>
      </c>
      <c r="G2515" t="s">
        <v>1285</v>
      </c>
      <c r="H2515" t="s">
        <v>191</v>
      </c>
      <c r="I2515" t="s">
        <v>1314</v>
      </c>
      <c r="J2515" t="s">
        <v>191</v>
      </c>
      <c r="K2515" t="s">
        <v>1286</v>
      </c>
      <c r="L2515" t="s">
        <v>3660</v>
      </c>
      <c r="M2515" t="s">
        <v>1288</v>
      </c>
      <c r="N2515">
        <v>24</v>
      </c>
      <c r="O2515" t="s">
        <v>749</v>
      </c>
      <c r="P2515" t="s">
        <v>3807</v>
      </c>
    </row>
    <row r="2516" spans="1:16" x14ac:dyDescent="0.25">
      <c r="A2516" t="s">
        <v>1013</v>
      </c>
      <c r="B2516">
        <v>148</v>
      </c>
      <c r="C2516" t="s">
        <v>1283</v>
      </c>
      <c r="D2516">
        <v>24</v>
      </c>
      <c r="E2516" t="s">
        <v>1284</v>
      </c>
      <c r="F2516">
        <v>0</v>
      </c>
      <c r="G2516" t="s">
        <v>1285</v>
      </c>
      <c r="H2516" t="s">
        <v>191</v>
      </c>
      <c r="I2516" t="s">
        <v>1319</v>
      </c>
      <c r="J2516" t="s">
        <v>191</v>
      </c>
      <c r="K2516" t="s">
        <v>1286</v>
      </c>
      <c r="L2516" t="s">
        <v>3660</v>
      </c>
      <c r="M2516" t="s">
        <v>1288</v>
      </c>
      <c r="N2516">
        <v>26</v>
      </c>
      <c r="O2516" t="s">
        <v>749</v>
      </c>
      <c r="P2516" t="s">
        <v>3808</v>
      </c>
    </row>
    <row r="2517" spans="1:16" x14ac:dyDescent="0.25">
      <c r="A2517" t="s">
        <v>1013</v>
      </c>
      <c r="B2517">
        <v>149</v>
      </c>
      <c r="C2517" t="s">
        <v>1283</v>
      </c>
      <c r="D2517">
        <v>24</v>
      </c>
      <c r="E2517" t="s">
        <v>1284</v>
      </c>
      <c r="F2517">
        <v>0</v>
      </c>
      <c r="G2517" t="s">
        <v>1285</v>
      </c>
      <c r="H2517" t="s">
        <v>191</v>
      </c>
      <c r="I2517" t="s">
        <v>1319</v>
      </c>
      <c r="J2517" t="s">
        <v>191</v>
      </c>
      <c r="K2517" t="s">
        <v>1286</v>
      </c>
      <c r="L2517" t="s">
        <v>3660</v>
      </c>
      <c r="M2517" t="s">
        <v>1288</v>
      </c>
      <c r="N2517">
        <v>26</v>
      </c>
      <c r="O2517" t="s">
        <v>749</v>
      </c>
      <c r="P2517" t="s">
        <v>3809</v>
      </c>
    </row>
    <row r="2518" spans="1:16" x14ac:dyDescent="0.25">
      <c r="A2518" t="s">
        <v>1013</v>
      </c>
      <c r="B2518">
        <v>150</v>
      </c>
      <c r="C2518" t="s">
        <v>1283</v>
      </c>
      <c r="D2518">
        <v>24</v>
      </c>
      <c r="E2518" t="s">
        <v>1284</v>
      </c>
      <c r="F2518">
        <v>0</v>
      </c>
      <c r="G2518" t="s">
        <v>1285</v>
      </c>
      <c r="H2518" t="s">
        <v>191</v>
      </c>
      <c r="I2518" t="s">
        <v>1314</v>
      </c>
      <c r="J2518" t="s">
        <v>191</v>
      </c>
      <c r="K2518" t="s">
        <v>1286</v>
      </c>
      <c r="L2518" t="s">
        <v>3660</v>
      </c>
      <c r="M2518" t="s">
        <v>1288</v>
      </c>
      <c r="N2518">
        <v>24</v>
      </c>
      <c r="O2518" t="s">
        <v>749</v>
      </c>
      <c r="P2518" t="s">
        <v>3810</v>
      </c>
    </row>
    <row r="2519" spans="1:16" x14ac:dyDescent="0.25">
      <c r="A2519" t="s">
        <v>1013</v>
      </c>
      <c r="B2519">
        <v>151</v>
      </c>
      <c r="C2519" t="s">
        <v>1283</v>
      </c>
      <c r="D2519">
        <v>24</v>
      </c>
      <c r="E2519" t="s">
        <v>1284</v>
      </c>
      <c r="F2519">
        <v>0</v>
      </c>
      <c r="G2519" t="s">
        <v>1285</v>
      </c>
      <c r="H2519" t="s">
        <v>191</v>
      </c>
      <c r="I2519" t="s">
        <v>1314</v>
      </c>
      <c r="J2519" t="s">
        <v>191</v>
      </c>
      <c r="K2519" t="s">
        <v>1286</v>
      </c>
      <c r="L2519" t="s">
        <v>3660</v>
      </c>
      <c r="M2519" t="s">
        <v>1288</v>
      </c>
      <c r="N2519">
        <v>24</v>
      </c>
      <c r="O2519" t="s">
        <v>749</v>
      </c>
      <c r="P2519" t="s">
        <v>3811</v>
      </c>
    </row>
    <row r="2520" spans="1:16" x14ac:dyDescent="0.25">
      <c r="A2520" t="s">
        <v>1013</v>
      </c>
      <c r="B2520">
        <v>152</v>
      </c>
      <c r="C2520" t="s">
        <v>1283</v>
      </c>
      <c r="D2520">
        <v>24</v>
      </c>
      <c r="E2520" t="s">
        <v>1284</v>
      </c>
      <c r="F2520">
        <v>0</v>
      </c>
      <c r="G2520" t="s">
        <v>1285</v>
      </c>
      <c r="H2520" t="s">
        <v>191</v>
      </c>
      <c r="I2520" t="s">
        <v>1314</v>
      </c>
      <c r="J2520" t="s">
        <v>191</v>
      </c>
      <c r="K2520" t="s">
        <v>1286</v>
      </c>
      <c r="L2520" t="s">
        <v>3660</v>
      </c>
      <c r="M2520" t="s">
        <v>1288</v>
      </c>
      <c r="N2520">
        <v>24</v>
      </c>
      <c r="O2520" t="s">
        <v>749</v>
      </c>
      <c r="P2520" t="s">
        <v>3812</v>
      </c>
    </row>
    <row r="2521" spans="1:16" x14ac:dyDescent="0.25">
      <c r="A2521" t="s">
        <v>1013</v>
      </c>
      <c r="B2521">
        <v>153</v>
      </c>
      <c r="C2521" t="s">
        <v>1283</v>
      </c>
      <c r="D2521">
        <v>24</v>
      </c>
      <c r="E2521" t="s">
        <v>1284</v>
      </c>
      <c r="F2521">
        <v>0</v>
      </c>
      <c r="G2521" t="s">
        <v>1285</v>
      </c>
      <c r="H2521" t="s">
        <v>191</v>
      </c>
      <c r="I2521" t="s">
        <v>1314</v>
      </c>
      <c r="J2521" t="s">
        <v>191</v>
      </c>
      <c r="K2521" t="s">
        <v>1286</v>
      </c>
      <c r="L2521" t="s">
        <v>3660</v>
      </c>
      <c r="M2521" t="s">
        <v>1288</v>
      </c>
      <c r="N2521">
        <v>24</v>
      </c>
      <c r="O2521" t="s">
        <v>749</v>
      </c>
      <c r="P2521" t="s">
        <v>3813</v>
      </c>
    </row>
    <row r="2522" spans="1:16" x14ac:dyDescent="0.25">
      <c r="A2522" t="s">
        <v>1013</v>
      </c>
      <c r="B2522">
        <v>154</v>
      </c>
      <c r="C2522" t="s">
        <v>1283</v>
      </c>
      <c r="D2522">
        <v>24</v>
      </c>
      <c r="E2522" t="s">
        <v>1284</v>
      </c>
      <c r="F2522">
        <v>0</v>
      </c>
      <c r="G2522" t="s">
        <v>1285</v>
      </c>
      <c r="H2522" t="s">
        <v>191</v>
      </c>
      <c r="I2522" t="s">
        <v>1314</v>
      </c>
      <c r="J2522" t="s">
        <v>191</v>
      </c>
      <c r="K2522" t="s">
        <v>1286</v>
      </c>
      <c r="L2522" t="s">
        <v>3660</v>
      </c>
      <c r="M2522" t="s">
        <v>1288</v>
      </c>
      <c r="N2522">
        <v>24</v>
      </c>
      <c r="O2522" t="s">
        <v>749</v>
      </c>
      <c r="P2522" t="s">
        <v>3814</v>
      </c>
    </row>
    <row r="2523" spans="1:16" x14ac:dyDescent="0.25">
      <c r="A2523" t="s">
        <v>1013</v>
      </c>
      <c r="B2523">
        <v>155</v>
      </c>
      <c r="C2523" t="s">
        <v>1283</v>
      </c>
      <c r="D2523">
        <v>24</v>
      </c>
      <c r="E2523" t="s">
        <v>1284</v>
      </c>
      <c r="F2523">
        <v>0</v>
      </c>
      <c r="G2523" t="s">
        <v>1285</v>
      </c>
      <c r="H2523" t="s">
        <v>191</v>
      </c>
      <c r="I2523" t="s">
        <v>1314</v>
      </c>
      <c r="J2523" t="s">
        <v>191</v>
      </c>
      <c r="K2523" t="s">
        <v>1286</v>
      </c>
      <c r="L2523" t="s">
        <v>3660</v>
      </c>
      <c r="M2523" t="s">
        <v>1288</v>
      </c>
      <c r="N2523">
        <v>24</v>
      </c>
      <c r="O2523" t="s">
        <v>749</v>
      </c>
      <c r="P2523" t="s">
        <v>3815</v>
      </c>
    </row>
    <row r="2524" spans="1:16" x14ac:dyDescent="0.25">
      <c r="A2524" t="s">
        <v>1013</v>
      </c>
      <c r="B2524">
        <v>156</v>
      </c>
      <c r="C2524" t="s">
        <v>1283</v>
      </c>
      <c r="D2524">
        <v>24</v>
      </c>
      <c r="E2524" t="s">
        <v>1284</v>
      </c>
      <c r="F2524">
        <v>0</v>
      </c>
      <c r="G2524" t="s">
        <v>1285</v>
      </c>
      <c r="H2524" t="s">
        <v>191</v>
      </c>
      <c r="I2524" t="s">
        <v>1314</v>
      </c>
      <c r="J2524" t="s">
        <v>191</v>
      </c>
      <c r="K2524" t="s">
        <v>1286</v>
      </c>
      <c r="L2524" t="s">
        <v>3660</v>
      </c>
      <c r="M2524" t="s">
        <v>1288</v>
      </c>
      <c r="N2524">
        <v>24</v>
      </c>
      <c r="O2524" t="s">
        <v>749</v>
      </c>
      <c r="P2524" t="s">
        <v>3816</v>
      </c>
    </row>
    <row r="2525" spans="1:16" x14ac:dyDescent="0.25">
      <c r="A2525" t="s">
        <v>1013</v>
      </c>
      <c r="B2525">
        <v>157</v>
      </c>
      <c r="C2525" t="s">
        <v>1283</v>
      </c>
      <c r="D2525">
        <v>24</v>
      </c>
      <c r="E2525" t="s">
        <v>1284</v>
      </c>
      <c r="F2525">
        <v>0</v>
      </c>
      <c r="G2525" t="s">
        <v>1285</v>
      </c>
      <c r="H2525" t="s">
        <v>191</v>
      </c>
      <c r="I2525" t="s">
        <v>1319</v>
      </c>
      <c r="J2525" t="s">
        <v>191</v>
      </c>
      <c r="K2525" t="s">
        <v>1286</v>
      </c>
      <c r="L2525" t="s">
        <v>3660</v>
      </c>
      <c r="M2525" t="s">
        <v>1288</v>
      </c>
      <c r="N2525">
        <v>26</v>
      </c>
      <c r="O2525" t="s">
        <v>749</v>
      </c>
      <c r="P2525" t="s">
        <v>3817</v>
      </c>
    </row>
    <row r="2526" spans="1:16" x14ac:dyDescent="0.25">
      <c r="A2526" t="s">
        <v>1013</v>
      </c>
      <c r="B2526">
        <v>158</v>
      </c>
      <c r="C2526" t="s">
        <v>1283</v>
      </c>
      <c r="D2526">
        <v>24</v>
      </c>
      <c r="E2526" t="s">
        <v>1284</v>
      </c>
      <c r="F2526">
        <v>0</v>
      </c>
      <c r="G2526" t="s">
        <v>1285</v>
      </c>
      <c r="H2526" t="s">
        <v>191</v>
      </c>
      <c r="I2526" t="s">
        <v>1314</v>
      </c>
      <c r="J2526" t="s">
        <v>191</v>
      </c>
      <c r="K2526" t="s">
        <v>1286</v>
      </c>
      <c r="L2526" t="s">
        <v>3660</v>
      </c>
      <c r="M2526" t="s">
        <v>1288</v>
      </c>
      <c r="N2526">
        <v>24</v>
      </c>
      <c r="O2526" t="s">
        <v>749</v>
      </c>
      <c r="P2526" t="s">
        <v>3818</v>
      </c>
    </row>
    <row r="2527" spans="1:16" x14ac:dyDescent="0.25">
      <c r="A2527" t="s">
        <v>1013</v>
      </c>
      <c r="B2527">
        <v>159</v>
      </c>
      <c r="C2527" t="s">
        <v>1283</v>
      </c>
      <c r="D2527">
        <v>24</v>
      </c>
      <c r="E2527" t="s">
        <v>1284</v>
      </c>
      <c r="F2527">
        <v>0</v>
      </c>
      <c r="G2527" t="s">
        <v>1285</v>
      </c>
      <c r="H2527" t="s">
        <v>191</v>
      </c>
      <c r="I2527" t="s">
        <v>1314</v>
      </c>
      <c r="J2527" t="s">
        <v>191</v>
      </c>
      <c r="K2527" t="s">
        <v>1286</v>
      </c>
      <c r="L2527" t="s">
        <v>3660</v>
      </c>
      <c r="M2527" t="s">
        <v>1288</v>
      </c>
      <c r="N2527">
        <v>24</v>
      </c>
      <c r="O2527" t="s">
        <v>749</v>
      </c>
      <c r="P2527" t="s">
        <v>3819</v>
      </c>
    </row>
    <row r="2528" spans="1:16" x14ac:dyDescent="0.25">
      <c r="A2528" t="s">
        <v>1013</v>
      </c>
      <c r="B2528">
        <v>160</v>
      </c>
      <c r="C2528" t="s">
        <v>1283</v>
      </c>
      <c r="D2528">
        <v>24</v>
      </c>
      <c r="E2528" t="s">
        <v>1284</v>
      </c>
      <c r="F2528">
        <v>0</v>
      </c>
      <c r="G2528" t="s">
        <v>1285</v>
      </c>
      <c r="H2528" t="s">
        <v>191</v>
      </c>
      <c r="I2528" t="s">
        <v>1319</v>
      </c>
      <c r="J2528" t="s">
        <v>191</v>
      </c>
      <c r="K2528" t="s">
        <v>1286</v>
      </c>
      <c r="L2528" t="s">
        <v>3660</v>
      </c>
      <c r="M2528" t="s">
        <v>1288</v>
      </c>
      <c r="N2528">
        <v>26</v>
      </c>
      <c r="O2528" t="s">
        <v>749</v>
      </c>
      <c r="P2528" t="s">
        <v>3820</v>
      </c>
    </row>
    <row r="2529" spans="1:16" x14ac:dyDescent="0.25">
      <c r="A2529" t="s">
        <v>1013</v>
      </c>
      <c r="B2529">
        <v>161</v>
      </c>
      <c r="C2529" t="s">
        <v>1283</v>
      </c>
      <c r="D2529">
        <v>24</v>
      </c>
      <c r="E2529" t="s">
        <v>1284</v>
      </c>
      <c r="F2529">
        <v>0</v>
      </c>
      <c r="G2529" t="s">
        <v>1285</v>
      </c>
      <c r="H2529" t="s">
        <v>191</v>
      </c>
      <c r="I2529" t="s">
        <v>1314</v>
      </c>
      <c r="J2529" t="s">
        <v>191</v>
      </c>
      <c r="K2529" t="s">
        <v>1286</v>
      </c>
      <c r="L2529" t="s">
        <v>3660</v>
      </c>
      <c r="M2529" t="s">
        <v>1288</v>
      </c>
      <c r="N2529">
        <v>24</v>
      </c>
      <c r="O2529" t="s">
        <v>749</v>
      </c>
      <c r="P2529" t="s">
        <v>3821</v>
      </c>
    </row>
    <row r="2530" spans="1:16" x14ac:dyDescent="0.25">
      <c r="A2530" t="s">
        <v>1013</v>
      </c>
      <c r="B2530">
        <v>162</v>
      </c>
      <c r="C2530" t="s">
        <v>1283</v>
      </c>
      <c r="D2530">
        <v>24</v>
      </c>
      <c r="E2530" t="s">
        <v>1284</v>
      </c>
      <c r="F2530">
        <v>0</v>
      </c>
      <c r="G2530" t="s">
        <v>1285</v>
      </c>
      <c r="H2530" t="s">
        <v>191</v>
      </c>
      <c r="I2530" t="s">
        <v>1314</v>
      </c>
      <c r="J2530" t="s">
        <v>191</v>
      </c>
      <c r="K2530" t="s">
        <v>1286</v>
      </c>
      <c r="L2530" t="s">
        <v>3660</v>
      </c>
      <c r="M2530" t="s">
        <v>1288</v>
      </c>
      <c r="N2530">
        <v>24</v>
      </c>
      <c r="O2530" t="s">
        <v>749</v>
      </c>
      <c r="P2530" t="s">
        <v>3822</v>
      </c>
    </row>
    <row r="2531" spans="1:16" x14ac:dyDescent="0.25">
      <c r="A2531" t="s">
        <v>1013</v>
      </c>
      <c r="B2531">
        <v>163</v>
      </c>
      <c r="C2531" t="s">
        <v>1283</v>
      </c>
      <c r="D2531">
        <v>24</v>
      </c>
      <c r="E2531" t="s">
        <v>1284</v>
      </c>
      <c r="F2531">
        <v>0</v>
      </c>
      <c r="G2531" t="s">
        <v>1285</v>
      </c>
      <c r="H2531" t="s">
        <v>191</v>
      </c>
      <c r="I2531" t="s">
        <v>1314</v>
      </c>
      <c r="J2531" t="s">
        <v>191</v>
      </c>
      <c r="K2531" t="s">
        <v>1286</v>
      </c>
      <c r="L2531" t="s">
        <v>3660</v>
      </c>
      <c r="M2531" t="s">
        <v>1288</v>
      </c>
      <c r="N2531">
        <v>24</v>
      </c>
      <c r="O2531" t="s">
        <v>749</v>
      </c>
      <c r="P2531" t="s">
        <v>3823</v>
      </c>
    </row>
    <row r="2532" spans="1:16" x14ac:dyDescent="0.25">
      <c r="A2532" t="s">
        <v>1013</v>
      </c>
      <c r="B2532">
        <v>164</v>
      </c>
      <c r="C2532" t="s">
        <v>1283</v>
      </c>
      <c r="D2532">
        <v>24</v>
      </c>
      <c r="E2532" t="s">
        <v>1284</v>
      </c>
      <c r="F2532">
        <v>0</v>
      </c>
      <c r="G2532" t="s">
        <v>1285</v>
      </c>
      <c r="H2532" t="s">
        <v>191</v>
      </c>
      <c r="I2532" t="s">
        <v>1314</v>
      </c>
      <c r="J2532" t="s">
        <v>191</v>
      </c>
      <c r="K2532" t="s">
        <v>1286</v>
      </c>
      <c r="L2532" t="s">
        <v>3660</v>
      </c>
      <c r="M2532" t="s">
        <v>1288</v>
      </c>
      <c r="N2532">
        <v>24</v>
      </c>
      <c r="O2532" t="s">
        <v>749</v>
      </c>
      <c r="P2532" t="s">
        <v>3824</v>
      </c>
    </row>
    <row r="2533" spans="1:16" x14ac:dyDescent="0.25">
      <c r="A2533" t="s">
        <v>1013</v>
      </c>
      <c r="B2533">
        <v>165</v>
      </c>
      <c r="C2533" t="s">
        <v>1283</v>
      </c>
      <c r="D2533">
        <v>24</v>
      </c>
      <c r="E2533" t="s">
        <v>1284</v>
      </c>
      <c r="F2533">
        <v>0</v>
      </c>
      <c r="G2533" t="s">
        <v>1285</v>
      </c>
      <c r="H2533" t="s">
        <v>191</v>
      </c>
      <c r="I2533" t="s">
        <v>1314</v>
      </c>
      <c r="J2533" t="s">
        <v>191</v>
      </c>
      <c r="K2533" t="s">
        <v>1286</v>
      </c>
      <c r="L2533" t="s">
        <v>3660</v>
      </c>
      <c r="M2533" t="s">
        <v>1288</v>
      </c>
      <c r="N2533">
        <v>24</v>
      </c>
      <c r="O2533" t="s">
        <v>749</v>
      </c>
      <c r="P2533" t="s">
        <v>3825</v>
      </c>
    </row>
    <row r="2534" spans="1:16" x14ac:dyDescent="0.25">
      <c r="A2534" t="s">
        <v>1013</v>
      </c>
      <c r="B2534">
        <v>166</v>
      </c>
      <c r="C2534" t="s">
        <v>1283</v>
      </c>
      <c r="D2534">
        <v>24</v>
      </c>
      <c r="E2534" t="s">
        <v>1284</v>
      </c>
      <c r="F2534">
        <v>0</v>
      </c>
      <c r="G2534" t="s">
        <v>1285</v>
      </c>
      <c r="H2534" t="s">
        <v>191</v>
      </c>
      <c r="I2534" t="s">
        <v>1314</v>
      </c>
      <c r="J2534" t="s">
        <v>191</v>
      </c>
      <c r="K2534" t="s">
        <v>1286</v>
      </c>
      <c r="L2534" t="s">
        <v>3660</v>
      </c>
      <c r="M2534" t="s">
        <v>1288</v>
      </c>
      <c r="N2534">
        <v>24</v>
      </c>
      <c r="O2534" t="s">
        <v>749</v>
      </c>
      <c r="P2534" t="s">
        <v>3826</v>
      </c>
    </row>
    <row r="2535" spans="1:16" x14ac:dyDescent="0.25">
      <c r="A2535" t="s">
        <v>1013</v>
      </c>
      <c r="B2535">
        <v>167</v>
      </c>
      <c r="C2535" t="s">
        <v>1283</v>
      </c>
      <c r="D2535">
        <v>24</v>
      </c>
      <c r="E2535" t="s">
        <v>1284</v>
      </c>
      <c r="F2535">
        <v>0</v>
      </c>
      <c r="G2535" t="s">
        <v>1285</v>
      </c>
      <c r="H2535" t="s">
        <v>191</v>
      </c>
      <c r="I2535" t="s">
        <v>1314</v>
      </c>
      <c r="J2535" t="s">
        <v>191</v>
      </c>
      <c r="K2535" t="s">
        <v>1286</v>
      </c>
      <c r="L2535" t="s">
        <v>3660</v>
      </c>
      <c r="M2535" t="s">
        <v>1288</v>
      </c>
      <c r="N2535">
        <v>24</v>
      </c>
      <c r="O2535" t="s">
        <v>749</v>
      </c>
      <c r="P2535" t="s">
        <v>3827</v>
      </c>
    </row>
    <row r="2536" spans="1:16" x14ac:dyDescent="0.25">
      <c r="A2536" t="s">
        <v>1013</v>
      </c>
      <c r="B2536">
        <v>168</v>
      </c>
      <c r="C2536" t="s">
        <v>1283</v>
      </c>
      <c r="D2536">
        <v>24</v>
      </c>
      <c r="E2536" t="s">
        <v>1284</v>
      </c>
      <c r="F2536">
        <v>0</v>
      </c>
      <c r="G2536" t="s">
        <v>1285</v>
      </c>
      <c r="H2536" t="s">
        <v>191</v>
      </c>
      <c r="I2536" t="s">
        <v>1314</v>
      </c>
      <c r="J2536" t="s">
        <v>191</v>
      </c>
      <c r="K2536" t="s">
        <v>1286</v>
      </c>
      <c r="L2536" t="s">
        <v>3660</v>
      </c>
      <c r="M2536" t="s">
        <v>1288</v>
      </c>
      <c r="N2536">
        <v>24</v>
      </c>
      <c r="O2536" t="s">
        <v>749</v>
      </c>
      <c r="P2536" t="s">
        <v>3828</v>
      </c>
    </row>
    <row r="2537" spans="1:16" x14ac:dyDescent="0.25">
      <c r="A2537" t="s">
        <v>1013</v>
      </c>
      <c r="B2537">
        <v>169</v>
      </c>
      <c r="C2537" t="s">
        <v>1283</v>
      </c>
      <c r="D2537">
        <v>24</v>
      </c>
      <c r="E2537" t="s">
        <v>1284</v>
      </c>
      <c r="F2537">
        <v>0</v>
      </c>
      <c r="G2537" t="s">
        <v>1285</v>
      </c>
      <c r="H2537" t="s">
        <v>191</v>
      </c>
      <c r="I2537" t="s">
        <v>1314</v>
      </c>
      <c r="J2537" t="s">
        <v>191</v>
      </c>
      <c r="K2537" t="s">
        <v>1286</v>
      </c>
      <c r="L2537" t="s">
        <v>3660</v>
      </c>
      <c r="M2537" t="s">
        <v>1288</v>
      </c>
      <c r="N2537">
        <v>24</v>
      </c>
      <c r="O2537" t="s">
        <v>749</v>
      </c>
      <c r="P2537" t="s">
        <v>3829</v>
      </c>
    </row>
    <row r="2538" spans="1:16" x14ac:dyDescent="0.25">
      <c r="A2538" t="s">
        <v>1013</v>
      </c>
      <c r="B2538">
        <v>170</v>
      </c>
      <c r="C2538" t="s">
        <v>1283</v>
      </c>
      <c r="D2538">
        <v>24</v>
      </c>
      <c r="E2538" t="s">
        <v>1284</v>
      </c>
      <c r="F2538">
        <v>0</v>
      </c>
      <c r="G2538" t="s">
        <v>1285</v>
      </c>
      <c r="H2538" t="s">
        <v>191</v>
      </c>
      <c r="I2538" t="s">
        <v>1314</v>
      </c>
      <c r="J2538" t="s">
        <v>191</v>
      </c>
      <c r="K2538" t="s">
        <v>1286</v>
      </c>
      <c r="L2538" t="s">
        <v>3660</v>
      </c>
      <c r="M2538" t="s">
        <v>1288</v>
      </c>
      <c r="N2538">
        <v>24</v>
      </c>
      <c r="O2538" t="s">
        <v>749</v>
      </c>
      <c r="P2538" t="s">
        <v>3830</v>
      </c>
    </row>
    <row r="2539" spans="1:16" x14ac:dyDescent="0.25">
      <c r="A2539" t="s">
        <v>1013</v>
      </c>
      <c r="B2539">
        <v>171</v>
      </c>
      <c r="C2539" t="s">
        <v>1283</v>
      </c>
      <c r="D2539">
        <v>24</v>
      </c>
      <c r="E2539" t="s">
        <v>1284</v>
      </c>
      <c r="F2539">
        <v>0</v>
      </c>
      <c r="G2539" t="s">
        <v>1285</v>
      </c>
      <c r="H2539" t="s">
        <v>191</v>
      </c>
      <c r="I2539" t="s">
        <v>1314</v>
      </c>
      <c r="J2539" t="s">
        <v>191</v>
      </c>
      <c r="K2539" t="s">
        <v>1286</v>
      </c>
      <c r="L2539" t="s">
        <v>3660</v>
      </c>
      <c r="M2539" t="s">
        <v>1288</v>
      </c>
      <c r="N2539">
        <v>24</v>
      </c>
      <c r="O2539" t="s">
        <v>749</v>
      </c>
      <c r="P2539" t="s">
        <v>3831</v>
      </c>
    </row>
    <row r="2540" spans="1:16" x14ac:dyDescent="0.25">
      <c r="A2540" t="s">
        <v>1013</v>
      </c>
      <c r="B2540">
        <v>172</v>
      </c>
      <c r="C2540" t="s">
        <v>1283</v>
      </c>
      <c r="D2540">
        <v>24</v>
      </c>
      <c r="E2540" t="s">
        <v>1284</v>
      </c>
      <c r="F2540">
        <v>0</v>
      </c>
      <c r="G2540" t="s">
        <v>1285</v>
      </c>
      <c r="H2540" t="s">
        <v>191</v>
      </c>
      <c r="I2540" t="s">
        <v>1314</v>
      </c>
      <c r="J2540" t="s">
        <v>191</v>
      </c>
      <c r="K2540" t="s">
        <v>1286</v>
      </c>
      <c r="L2540" t="s">
        <v>3660</v>
      </c>
      <c r="M2540" t="s">
        <v>1288</v>
      </c>
      <c r="N2540">
        <v>24</v>
      </c>
      <c r="O2540" t="s">
        <v>749</v>
      </c>
      <c r="P2540" t="s">
        <v>3832</v>
      </c>
    </row>
    <row r="2541" spans="1:16" x14ac:dyDescent="0.25">
      <c r="A2541" t="s">
        <v>1013</v>
      </c>
      <c r="B2541">
        <v>173</v>
      </c>
      <c r="C2541" t="s">
        <v>1283</v>
      </c>
      <c r="D2541">
        <v>24</v>
      </c>
      <c r="E2541" t="s">
        <v>1284</v>
      </c>
      <c r="F2541">
        <v>0</v>
      </c>
      <c r="G2541" t="s">
        <v>1285</v>
      </c>
      <c r="H2541" t="s">
        <v>191</v>
      </c>
      <c r="I2541" t="s">
        <v>1314</v>
      </c>
      <c r="J2541" t="s">
        <v>191</v>
      </c>
      <c r="K2541" t="s">
        <v>1286</v>
      </c>
      <c r="L2541" t="s">
        <v>3660</v>
      </c>
      <c r="M2541" t="s">
        <v>1288</v>
      </c>
      <c r="N2541">
        <v>24</v>
      </c>
      <c r="O2541" t="s">
        <v>749</v>
      </c>
      <c r="P2541" t="s">
        <v>3833</v>
      </c>
    </row>
    <row r="2542" spans="1:16" x14ac:dyDescent="0.25">
      <c r="A2542" t="s">
        <v>1013</v>
      </c>
      <c r="B2542">
        <v>174</v>
      </c>
      <c r="C2542" t="s">
        <v>1283</v>
      </c>
      <c r="D2542">
        <v>24</v>
      </c>
      <c r="E2542" t="s">
        <v>1284</v>
      </c>
      <c r="F2542">
        <v>0</v>
      </c>
      <c r="G2542" t="s">
        <v>1285</v>
      </c>
      <c r="H2542" t="s">
        <v>191</v>
      </c>
      <c r="I2542" t="s">
        <v>1314</v>
      </c>
      <c r="J2542" t="s">
        <v>191</v>
      </c>
      <c r="K2542" t="s">
        <v>1286</v>
      </c>
      <c r="L2542" t="s">
        <v>3660</v>
      </c>
      <c r="M2542" t="s">
        <v>1288</v>
      </c>
      <c r="N2542">
        <v>24</v>
      </c>
      <c r="O2542" t="s">
        <v>749</v>
      </c>
      <c r="P2542" t="s">
        <v>3834</v>
      </c>
    </row>
    <row r="2543" spans="1:16" x14ac:dyDescent="0.25">
      <c r="A2543" t="s">
        <v>1013</v>
      </c>
      <c r="B2543">
        <v>175</v>
      </c>
      <c r="C2543" t="s">
        <v>1283</v>
      </c>
      <c r="D2543">
        <v>24</v>
      </c>
      <c r="E2543" t="s">
        <v>1284</v>
      </c>
      <c r="F2543">
        <v>0</v>
      </c>
      <c r="G2543" t="s">
        <v>1285</v>
      </c>
      <c r="H2543" t="s">
        <v>191</v>
      </c>
      <c r="I2543" t="s">
        <v>1314</v>
      </c>
      <c r="J2543" t="s">
        <v>191</v>
      </c>
      <c r="K2543" t="s">
        <v>1286</v>
      </c>
      <c r="L2543" t="s">
        <v>3660</v>
      </c>
      <c r="M2543" t="s">
        <v>1288</v>
      </c>
      <c r="N2543">
        <v>24</v>
      </c>
      <c r="O2543" t="s">
        <v>749</v>
      </c>
      <c r="P2543" t="s">
        <v>3835</v>
      </c>
    </row>
    <row r="2544" spans="1:16" x14ac:dyDescent="0.25">
      <c r="A2544" t="s">
        <v>1013</v>
      </c>
      <c r="B2544">
        <v>176</v>
      </c>
      <c r="C2544" t="s">
        <v>1283</v>
      </c>
      <c r="D2544">
        <v>24</v>
      </c>
      <c r="E2544" t="s">
        <v>1284</v>
      </c>
      <c r="F2544">
        <v>0</v>
      </c>
      <c r="G2544" t="s">
        <v>1285</v>
      </c>
      <c r="H2544" t="s">
        <v>191</v>
      </c>
      <c r="I2544" t="s">
        <v>1314</v>
      </c>
      <c r="J2544" t="s">
        <v>191</v>
      </c>
      <c r="K2544" t="s">
        <v>1286</v>
      </c>
      <c r="L2544" t="s">
        <v>3660</v>
      </c>
      <c r="M2544" t="s">
        <v>1288</v>
      </c>
      <c r="N2544">
        <v>24</v>
      </c>
      <c r="O2544" t="s">
        <v>749</v>
      </c>
      <c r="P2544" t="s">
        <v>3836</v>
      </c>
    </row>
    <row r="2545" spans="1:16" x14ac:dyDescent="0.25">
      <c r="A2545" t="s">
        <v>1013</v>
      </c>
      <c r="B2545">
        <v>177</v>
      </c>
      <c r="C2545" t="s">
        <v>1283</v>
      </c>
      <c r="D2545">
        <v>24</v>
      </c>
      <c r="E2545" t="s">
        <v>1284</v>
      </c>
      <c r="F2545">
        <v>0</v>
      </c>
      <c r="G2545" t="s">
        <v>1285</v>
      </c>
      <c r="H2545" t="s">
        <v>191</v>
      </c>
      <c r="I2545" t="s">
        <v>1314</v>
      </c>
      <c r="J2545" t="s">
        <v>191</v>
      </c>
      <c r="K2545" t="s">
        <v>1286</v>
      </c>
      <c r="L2545" t="s">
        <v>3660</v>
      </c>
      <c r="M2545" t="s">
        <v>1288</v>
      </c>
      <c r="N2545">
        <v>24</v>
      </c>
      <c r="O2545" t="s">
        <v>749</v>
      </c>
      <c r="P2545" t="s">
        <v>3837</v>
      </c>
    </row>
    <row r="2546" spans="1:16" x14ac:dyDescent="0.25">
      <c r="A2546" t="s">
        <v>1013</v>
      </c>
      <c r="B2546">
        <v>178</v>
      </c>
      <c r="C2546" t="s">
        <v>1283</v>
      </c>
      <c r="D2546">
        <v>24</v>
      </c>
      <c r="E2546" t="s">
        <v>1284</v>
      </c>
      <c r="F2546">
        <v>0</v>
      </c>
      <c r="G2546" t="s">
        <v>1285</v>
      </c>
      <c r="H2546" t="s">
        <v>191</v>
      </c>
      <c r="I2546" t="s">
        <v>1314</v>
      </c>
      <c r="J2546" t="s">
        <v>191</v>
      </c>
      <c r="K2546" t="s">
        <v>1286</v>
      </c>
      <c r="L2546" t="s">
        <v>3660</v>
      </c>
      <c r="M2546" t="s">
        <v>1288</v>
      </c>
      <c r="N2546">
        <v>24</v>
      </c>
      <c r="O2546" t="s">
        <v>749</v>
      </c>
      <c r="P2546" t="s">
        <v>3838</v>
      </c>
    </row>
    <row r="2547" spans="1:16" x14ac:dyDescent="0.25">
      <c r="A2547" t="s">
        <v>1013</v>
      </c>
      <c r="B2547">
        <v>179</v>
      </c>
      <c r="C2547" t="s">
        <v>1283</v>
      </c>
      <c r="D2547">
        <v>24</v>
      </c>
      <c r="E2547" t="s">
        <v>1284</v>
      </c>
      <c r="F2547">
        <v>0</v>
      </c>
      <c r="G2547" t="s">
        <v>1285</v>
      </c>
      <c r="H2547" t="s">
        <v>191</v>
      </c>
      <c r="I2547" t="s">
        <v>1319</v>
      </c>
      <c r="J2547" t="s">
        <v>191</v>
      </c>
      <c r="K2547" t="s">
        <v>1286</v>
      </c>
      <c r="L2547" t="s">
        <v>3660</v>
      </c>
      <c r="M2547" t="s">
        <v>1288</v>
      </c>
      <c r="N2547">
        <v>26</v>
      </c>
      <c r="O2547" t="s">
        <v>749</v>
      </c>
      <c r="P2547" t="s">
        <v>3839</v>
      </c>
    </row>
    <row r="2548" spans="1:16" x14ac:dyDescent="0.25">
      <c r="A2548" t="s">
        <v>1013</v>
      </c>
      <c r="B2548">
        <v>180</v>
      </c>
      <c r="C2548" t="s">
        <v>1283</v>
      </c>
      <c r="D2548">
        <v>24</v>
      </c>
      <c r="E2548" t="s">
        <v>1284</v>
      </c>
      <c r="F2548">
        <v>0</v>
      </c>
      <c r="G2548" t="s">
        <v>1285</v>
      </c>
      <c r="H2548" t="s">
        <v>191</v>
      </c>
      <c r="I2548" t="s">
        <v>1319</v>
      </c>
      <c r="J2548" t="s">
        <v>191</v>
      </c>
      <c r="K2548" t="s">
        <v>1286</v>
      </c>
      <c r="L2548" t="s">
        <v>3660</v>
      </c>
      <c r="M2548" t="s">
        <v>1288</v>
      </c>
      <c r="N2548">
        <v>26</v>
      </c>
      <c r="O2548" t="s">
        <v>749</v>
      </c>
      <c r="P2548" t="s">
        <v>3840</v>
      </c>
    </row>
    <row r="2549" spans="1:16" x14ac:dyDescent="0.25">
      <c r="A2549" t="s">
        <v>1013</v>
      </c>
      <c r="B2549">
        <v>181</v>
      </c>
      <c r="C2549" t="s">
        <v>1283</v>
      </c>
      <c r="D2549">
        <v>24</v>
      </c>
      <c r="E2549" t="s">
        <v>1284</v>
      </c>
      <c r="F2549">
        <v>0</v>
      </c>
      <c r="G2549" t="s">
        <v>1285</v>
      </c>
      <c r="H2549" t="s">
        <v>191</v>
      </c>
      <c r="I2549" t="s">
        <v>1314</v>
      </c>
      <c r="J2549" t="s">
        <v>191</v>
      </c>
      <c r="K2549" t="s">
        <v>1286</v>
      </c>
      <c r="L2549" t="s">
        <v>3660</v>
      </c>
      <c r="M2549" t="s">
        <v>1288</v>
      </c>
      <c r="N2549">
        <v>24</v>
      </c>
      <c r="O2549" t="s">
        <v>749</v>
      </c>
      <c r="P2549" t="s">
        <v>3841</v>
      </c>
    </row>
    <row r="2550" spans="1:16" x14ac:dyDescent="0.25">
      <c r="A2550" t="s">
        <v>1013</v>
      </c>
      <c r="B2550">
        <v>182</v>
      </c>
      <c r="C2550" t="s">
        <v>1283</v>
      </c>
      <c r="D2550">
        <v>24</v>
      </c>
      <c r="E2550" t="s">
        <v>1284</v>
      </c>
      <c r="F2550">
        <v>0</v>
      </c>
      <c r="G2550" t="s">
        <v>1285</v>
      </c>
      <c r="H2550" t="s">
        <v>191</v>
      </c>
      <c r="I2550" t="s">
        <v>1319</v>
      </c>
      <c r="J2550" t="s">
        <v>191</v>
      </c>
      <c r="K2550" t="s">
        <v>1286</v>
      </c>
      <c r="L2550" t="s">
        <v>3660</v>
      </c>
      <c r="M2550" t="s">
        <v>1288</v>
      </c>
      <c r="N2550">
        <v>26</v>
      </c>
      <c r="O2550" t="s">
        <v>749</v>
      </c>
      <c r="P2550" t="s">
        <v>3842</v>
      </c>
    </row>
    <row r="2551" spans="1:16" x14ac:dyDescent="0.25">
      <c r="A2551" t="s">
        <v>1013</v>
      </c>
      <c r="B2551">
        <v>183</v>
      </c>
      <c r="C2551" t="s">
        <v>1283</v>
      </c>
      <c r="D2551">
        <v>24</v>
      </c>
      <c r="E2551" t="s">
        <v>1284</v>
      </c>
      <c r="F2551">
        <v>0</v>
      </c>
      <c r="G2551" t="s">
        <v>1285</v>
      </c>
      <c r="H2551" t="s">
        <v>191</v>
      </c>
      <c r="I2551" t="s">
        <v>1314</v>
      </c>
      <c r="J2551" t="s">
        <v>191</v>
      </c>
      <c r="K2551" t="s">
        <v>1286</v>
      </c>
      <c r="L2551" t="s">
        <v>3660</v>
      </c>
      <c r="M2551" t="s">
        <v>1288</v>
      </c>
      <c r="N2551">
        <v>24</v>
      </c>
      <c r="O2551" t="s">
        <v>749</v>
      </c>
      <c r="P2551" t="s">
        <v>3843</v>
      </c>
    </row>
    <row r="2552" spans="1:16" x14ac:dyDescent="0.25">
      <c r="A2552" t="s">
        <v>1013</v>
      </c>
      <c r="B2552">
        <v>184</v>
      </c>
      <c r="C2552" t="s">
        <v>1283</v>
      </c>
      <c r="D2552">
        <v>24</v>
      </c>
      <c r="E2552" t="s">
        <v>1284</v>
      </c>
      <c r="F2552">
        <v>0</v>
      </c>
      <c r="G2552" t="s">
        <v>1285</v>
      </c>
      <c r="H2552" t="s">
        <v>191</v>
      </c>
      <c r="I2552" t="s">
        <v>1319</v>
      </c>
      <c r="J2552" t="s">
        <v>191</v>
      </c>
      <c r="K2552" t="s">
        <v>1286</v>
      </c>
      <c r="L2552" t="s">
        <v>3660</v>
      </c>
      <c r="M2552" t="s">
        <v>1288</v>
      </c>
      <c r="N2552">
        <v>26</v>
      </c>
      <c r="O2552" t="s">
        <v>749</v>
      </c>
      <c r="P2552" t="s">
        <v>3844</v>
      </c>
    </row>
    <row r="2553" spans="1:16" x14ac:dyDescent="0.25">
      <c r="A2553" t="s">
        <v>1013</v>
      </c>
      <c r="B2553">
        <v>185</v>
      </c>
      <c r="C2553" t="s">
        <v>1283</v>
      </c>
      <c r="D2553">
        <v>24</v>
      </c>
      <c r="E2553" t="s">
        <v>1284</v>
      </c>
      <c r="F2553">
        <v>0</v>
      </c>
      <c r="G2553" t="s">
        <v>1285</v>
      </c>
      <c r="H2553" t="s">
        <v>191</v>
      </c>
      <c r="I2553" t="s">
        <v>1314</v>
      </c>
      <c r="J2553" t="s">
        <v>191</v>
      </c>
      <c r="K2553" t="s">
        <v>1286</v>
      </c>
      <c r="L2553" t="s">
        <v>3660</v>
      </c>
      <c r="M2553" t="s">
        <v>1288</v>
      </c>
      <c r="N2553">
        <v>24</v>
      </c>
      <c r="O2553" t="s">
        <v>749</v>
      </c>
      <c r="P2553" t="s">
        <v>3845</v>
      </c>
    </row>
    <row r="2554" spans="1:16" x14ac:dyDescent="0.25">
      <c r="A2554" t="s">
        <v>1013</v>
      </c>
      <c r="B2554">
        <v>186</v>
      </c>
      <c r="C2554" t="s">
        <v>1283</v>
      </c>
      <c r="D2554">
        <v>24</v>
      </c>
      <c r="E2554" t="s">
        <v>1284</v>
      </c>
      <c r="F2554">
        <v>0</v>
      </c>
      <c r="G2554" t="s">
        <v>1285</v>
      </c>
      <c r="H2554" t="s">
        <v>191</v>
      </c>
      <c r="I2554" t="s">
        <v>1314</v>
      </c>
      <c r="J2554" t="s">
        <v>191</v>
      </c>
      <c r="K2554" t="s">
        <v>1286</v>
      </c>
      <c r="L2554" t="s">
        <v>3660</v>
      </c>
      <c r="M2554" t="s">
        <v>1288</v>
      </c>
      <c r="N2554">
        <v>24</v>
      </c>
      <c r="O2554" t="s">
        <v>749</v>
      </c>
      <c r="P2554" t="s">
        <v>3846</v>
      </c>
    </row>
    <row r="2555" spans="1:16" x14ac:dyDescent="0.25">
      <c r="A2555" t="s">
        <v>1013</v>
      </c>
      <c r="B2555">
        <v>187</v>
      </c>
      <c r="C2555" t="s">
        <v>1283</v>
      </c>
      <c r="D2555">
        <v>24</v>
      </c>
      <c r="E2555" t="s">
        <v>1284</v>
      </c>
      <c r="F2555">
        <v>0</v>
      </c>
      <c r="G2555" t="s">
        <v>1285</v>
      </c>
      <c r="H2555" t="s">
        <v>191</v>
      </c>
      <c r="I2555" t="s">
        <v>1314</v>
      </c>
      <c r="J2555" t="s">
        <v>191</v>
      </c>
      <c r="K2555" t="s">
        <v>1286</v>
      </c>
      <c r="L2555" t="s">
        <v>3660</v>
      </c>
      <c r="M2555" t="s">
        <v>1288</v>
      </c>
      <c r="N2555">
        <v>24</v>
      </c>
      <c r="O2555" t="s">
        <v>749</v>
      </c>
      <c r="P2555" t="s">
        <v>3847</v>
      </c>
    </row>
    <row r="2556" spans="1:16" x14ac:dyDescent="0.25">
      <c r="A2556" t="s">
        <v>1013</v>
      </c>
      <c r="B2556">
        <v>188</v>
      </c>
      <c r="C2556" t="s">
        <v>1283</v>
      </c>
      <c r="D2556">
        <v>24</v>
      </c>
      <c r="E2556" t="s">
        <v>1284</v>
      </c>
      <c r="F2556">
        <v>0</v>
      </c>
      <c r="G2556" t="s">
        <v>1285</v>
      </c>
      <c r="H2556" t="s">
        <v>191</v>
      </c>
      <c r="I2556" t="s">
        <v>1319</v>
      </c>
      <c r="J2556" t="s">
        <v>191</v>
      </c>
      <c r="K2556" t="s">
        <v>1286</v>
      </c>
      <c r="L2556" t="s">
        <v>3660</v>
      </c>
      <c r="M2556" t="s">
        <v>1288</v>
      </c>
      <c r="N2556">
        <v>26</v>
      </c>
      <c r="O2556" t="s">
        <v>749</v>
      </c>
      <c r="P2556" t="s">
        <v>3848</v>
      </c>
    </row>
    <row r="2557" spans="1:16" x14ac:dyDescent="0.25">
      <c r="A2557" t="s">
        <v>1013</v>
      </c>
      <c r="B2557">
        <v>189</v>
      </c>
      <c r="C2557" t="s">
        <v>1283</v>
      </c>
      <c r="D2557">
        <v>24</v>
      </c>
      <c r="E2557" t="s">
        <v>1284</v>
      </c>
      <c r="F2557">
        <v>0</v>
      </c>
      <c r="G2557" t="s">
        <v>1285</v>
      </c>
      <c r="H2557" t="s">
        <v>191</v>
      </c>
      <c r="I2557" t="s">
        <v>1319</v>
      </c>
      <c r="J2557" t="s">
        <v>191</v>
      </c>
      <c r="K2557" t="s">
        <v>1286</v>
      </c>
      <c r="L2557" t="s">
        <v>3660</v>
      </c>
      <c r="M2557" t="s">
        <v>1288</v>
      </c>
      <c r="N2557">
        <v>26</v>
      </c>
      <c r="O2557" t="s">
        <v>749</v>
      </c>
      <c r="P2557" t="s">
        <v>3849</v>
      </c>
    </row>
    <row r="2558" spans="1:16" x14ac:dyDescent="0.25">
      <c r="A2558" t="s">
        <v>1013</v>
      </c>
      <c r="B2558">
        <v>190</v>
      </c>
      <c r="C2558" t="s">
        <v>1283</v>
      </c>
      <c r="D2558">
        <v>24</v>
      </c>
      <c r="E2558" t="s">
        <v>1284</v>
      </c>
      <c r="F2558">
        <v>0</v>
      </c>
      <c r="G2558" t="s">
        <v>1285</v>
      </c>
      <c r="H2558" t="s">
        <v>191</v>
      </c>
      <c r="I2558" t="s">
        <v>1314</v>
      </c>
      <c r="J2558" t="s">
        <v>191</v>
      </c>
      <c r="K2558" t="s">
        <v>1286</v>
      </c>
      <c r="L2558" t="s">
        <v>3660</v>
      </c>
      <c r="M2558" t="s">
        <v>1288</v>
      </c>
      <c r="N2558">
        <v>24</v>
      </c>
      <c r="O2558" t="s">
        <v>749</v>
      </c>
      <c r="P2558" t="s">
        <v>3850</v>
      </c>
    </row>
    <row r="2559" spans="1:16" x14ac:dyDescent="0.25">
      <c r="A2559" t="s">
        <v>1013</v>
      </c>
      <c r="B2559">
        <v>191</v>
      </c>
      <c r="C2559" t="s">
        <v>1283</v>
      </c>
      <c r="D2559">
        <v>24</v>
      </c>
      <c r="E2559" t="s">
        <v>1284</v>
      </c>
      <c r="F2559">
        <v>0</v>
      </c>
      <c r="G2559" t="s">
        <v>1285</v>
      </c>
      <c r="H2559" t="s">
        <v>191</v>
      </c>
      <c r="I2559" t="s">
        <v>1319</v>
      </c>
      <c r="J2559" t="s">
        <v>191</v>
      </c>
      <c r="K2559" t="s">
        <v>1286</v>
      </c>
      <c r="L2559" t="s">
        <v>3660</v>
      </c>
      <c r="M2559" t="s">
        <v>1288</v>
      </c>
      <c r="N2559">
        <v>26</v>
      </c>
      <c r="O2559" t="s">
        <v>749</v>
      </c>
      <c r="P2559" t="s">
        <v>3851</v>
      </c>
    </row>
    <row r="2560" spans="1:16" x14ac:dyDescent="0.25">
      <c r="A2560" t="s">
        <v>1013</v>
      </c>
      <c r="B2560">
        <v>192</v>
      </c>
      <c r="C2560" t="s">
        <v>1283</v>
      </c>
      <c r="D2560">
        <v>24</v>
      </c>
      <c r="E2560" t="s">
        <v>1284</v>
      </c>
      <c r="F2560">
        <v>0</v>
      </c>
      <c r="G2560" t="s">
        <v>1285</v>
      </c>
      <c r="H2560" t="s">
        <v>191</v>
      </c>
      <c r="I2560" t="s">
        <v>1314</v>
      </c>
      <c r="J2560" t="s">
        <v>191</v>
      </c>
      <c r="K2560" t="s">
        <v>1286</v>
      </c>
      <c r="L2560" t="s">
        <v>3660</v>
      </c>
      <c r="M2560" t="s">
        <v>1288</v>
      </c>
      <c r="N2560">
        <v>24</v>
      </c>
      <c r="O2560" t="s">
        <v>749</v>
      </c>
      <c r="P2560" t="s">
        <v>3852</v>
      </c>
    </row>
    <row r="2561" spans="1:16" x14ac:dyDescent="0.25">
      <c r="A2561" t="s">
        <v>1013</v>
      </c>
      <c r="B2561">
        <v>193</v>
      </c>
      <c r="C2561" t="s">
        <v>1283</v>
      </c>
      <c r="D2561">
        <v>24</v>
      </c>
      <c r="E2561" t="s">
        <v>1284</v>
      </c>
      <c r="F2561">
        <v>0</v>
      </c>
      <c r="G2561" t="s">
        <v>1285</v>
      </c>
      <c r="H2561" t="s">
        <v>191</v>
      </c>
      <c r="I2561" t="s">
        <v>1314</v>
      </c>
      <c r="J2561" t="s">
        <v>191</v>
      </c>
      <c r="K2561" t="s">
        <v>1286</v>
      </c>
      <c r="L2561" t="s">
        <v>3660</v>
      </c>
      <c r="M2561" t="s">
        <v>1288</v>
      </c>
      <c r="N2561">
        <v>24</v>
      </c>
      <c r="O2561" t="s">
        <v>749</v>
      </c>
      <c r="P2561" t="s">
        <v>3853</v>
      </c>
    </row>
    <row r="2562" spans="1:16" x14ac:dyDescent="0.25">
      <c r="A2562" t="s">
        <v>1013</v>
      </c>
      <c r="B2562">
        <v>194</v>
      </c>
      <c r="C2562" t="s">
        <v>1283</v>
      </c>
      <c r="D2562">
        <v>24</v>
      </c>
      <c r="E2562" t="s">
        <v>1284</v>
      </c>
      <c r="F2562">
        <v>0</v>
      </c>
      <c r="G2562" t="s">
        <v>1285</v>
      </c>
      <c r="H2562" t="s">
        <v>191</v>
      </c>
      <c r="I2562" t="s">
        <v>1319</v>
      </c>
      <c r="J2562" t="s">
        <v>191</v>
      </c>
      <c r="K2562" t="s">
        <v>1286</v>
      </c>
      <c r="L2562" t="s">
        <v>3660</v>
      </c>
      <c r="M2562" t="s">
        <v>1288</v>
      </c>
      <c r="N2562">
        <v>26</v>
      </c>
      <c r="O2562" t="s">
        <v>749</v>
      </c>
      <c r="P2562" t="s">
        <v>3854</v>
      </c>
    </row>
    <row r="2563" spans="1:16" x14ac:dyDescent="0.25">
      <c r="A2563" t="s">
        <v>1013</v>
      </c>
      <c r="B2563">
        <v>195</v>
      </c>
      <c r="C2563" t="s">
        <v>1283</v>
      </c>
      <c r="D2563">
        <v>24</v>
      </c>
      <c r="E2563" t="s">
        <v>1284</v>
      </c>
      <c r="F2563">
        <v>0</v>
      </c>
      <c r="G2563" t="s">
        <v>1285</v>
      </c>
      <c r="H2563" t="s">
        <v>191</v>
      </c>
      <c r="I2563" t="s">
        <v>1314</v>
      </c>
      <c r="J2563" t="s">
        <v>191</v>
      </c>
      <c r="K2563" t="s">
        <v>1286</v>
      </c>
      <c r="L2563" t="s">
        <v>3660</v>
      </c>
      <c r="M2563" t="s">
        <v>1288</v>
      </c>
      <c r="N2563">
        <v>24</v>
      </c>
      <c r="O2563" t="s">
        <v>749</v>
      </c>
      <c r="P2563" t="s">
        <v>3855</v>
      </c>
    </row>
    <row r="2564" spans="1:16" x14ac:dyDescent="0.25">
      <c r="A2564" t="s">
        <v>1013</v>
      </c>
      <c r="B2564">
        <v>196</v>
      </c>
      <c r="C2564" t="s">
        <v>1283</v>
      </c>
      <c r="D2564">
        <v>24</v>
      </c>
      <c r="E2564" t="s">
        <v>1284</v>
      </c>
      <c r="F2564">
        <v>0</v>
      </c>
      <c r="G2564" t="s">
        <v>1285</v>
      </c>
      <c r="H2564" t="s">
        <v>191</v>
      </c>
      <c r="I2564" t="s">
        <v>1319</v>
      </c>
      <c r="J2564" t="s">
        <v>191</v>
      </c>
      <c r="K2564" t="s">
        <v>1286</v>
      </c>
      <c r="L2564" t="s">
        <v>3660</v>
      </c>
      <c r="M2564" t="s">
        <v>1288</v>
      </c>
      <c r="N2564">
        <v>26</v>
      </c>
      <c r="O2564" t="s">
        <v>749</v>
      </c>
      <c r="P2564" t="s">
        <v>3856</v>
      </c>
    </row>
    <row r="2565" spans="1:16" x14ac:dyDescent="0.25">
      <c r="A2565" t="s">
        <v>1013</v>
      </c>
      <c r="B2565">
        <v>197</v>
      </c>
      <c r="C2565" t="s">
        <v>1283</v>
      </c>
      <c r="D2565">
        <v>24</v>
      </c>
      <c r="E2565" t="s">
        <v>1284</v>
      </c>
      <c r="F2565">
        <v>0</v>
      </c>
      <c r="G2565" t="s">
        <v>1285</v>
      </c>
      <c r="H2565" t="s">
        <v>191</v>
      </c>
      <c r="I2565" t="s">
        <v>1314</v>
      </c>
      <c r="J2565" t="s">
        <v>191</v>
      </c>
      <c r="K2565" t="s">
        <v>1286</v>
      </c>
      <c r="L2565" t="s">
        <v>3660</v>
      </c>
      <c r="M2565" t="s">
        <v>1288</v>
      </c>
      <c r="N2565">
        <v>24</v>
      </c>
      <c r="O2565" t="s">
        <v>749</v>
      </c>
      <c r="P2565" t="s">
        <v>3857</v>
      </c>
    </row>
    <row r="2566" spans="1:16" x14ac:dyDescent="0.25">
      <c r="A2566" t="s">
        <v>1013</v>
      </c>
      <c r="B2566">
        <v>198</v>
      </c>
      <c r="C2566" t="s">
        <v>1283</v>
      </c>
      <c r="D2566">
        <v>24</v>
      </c>
      <c r="E2566" t="s">
        <v>1284</v>
      </c>
      <c r="F2566">
        <v>0</v>
      </c>
      <c r="G2566" t="s">
        <v>1285</v>
      </c>
      <c r="H2566" t="s">
        <v>191</v>
      </c>
      <c r="I2566" t="s">
        <v>1314</v>
      </c>
      <c r="J2566" t="s">
        <v>191</v>
      </c>
      <c r="K2566" t="s">
        <v>1286</v>
      </c>
      <c r="L2566" t="s">
        <v>3660</v>
      </c>
      <c r="M2566" t="s">
        <v>1288</v>
      </c>
      <c r="N2566">
        <v>24</v>
      </c>
      <c r="O2566" t="s">
        <v>749</v>
      </c>
      <c r="P2566" t="s">
        <v>3858</v>
      </c>
    </row>
    <row r="2567" spans="1:16" x14ac:dyDescent="0.25">
      <c r="A2567" t="s">
        <v>1013</v>
      </c>
      <c r="B2567">
        <v>199</v>
      </c>
      <c r="C2567" t="s">
        <v>1283</v>
      </c>
      <c r="D2567">
        <v>24</v>
      </c>
      <c r="E2567" t="s">
        <v>1284</v>
      </c>
      <c r="F2567">
        <v>0</v>
      </c>
      <c r="G2567" t="s">
        <v>1285</v>
      </c>
      <c r="H2567" t="s">
        <v>191</v>
      </c>
      <c r="I2567" t="s">
        <v>1314</v>
      </c>
      <c r="J2567" t="s">
        <v>191</v>
      </c>
      <c r="K2567" t="s">
        <v>1286</v>
      </c>
      <c r="L2567" t="s">
        <v>3660</v>
      </c>
      <c r="M2567" t="s">
        <v>1288</v>
      </c>
      <c r="N2567">
        <v>24</v>
      </c>
      <c r="O2567" t="s">
        <v>749</v>
      </c>
      <c r="P2567" t="s">
        <v>3859</v>
      </c>
    </row>
    <row r="2568" spans="1:16" x14ac:dyDescent="0.25">
      <c r="A2568" t="s">
        <v>1013</v>
      </c>
      <c r="B2568">
        <v>200</v>
      </c>
      <c r="C2568" t="s">
        <v>1283</v>
      </c>
      <c r="D2568">
        <v>24</v>
      </c>
      <c r="E2568" t="s">
        <v>1284</v>
      </c>
      <c r="F2568">
        <v>0</v>
      </c>
      <c r="G2568" t="s">
        <v>1285</v>
      </c>
      <c r="H2568" t="s">
        <v>191</v>
      </c>
      <c r="I2568" t="s">
        <v>1314</v>
      </c>
      <c r="J2568" t="s">
        <v>191</v>
      </c>
      <c r="K2568" t="s">
        <v>1286</v>
      </c>
      <c r="L2568" t="s">
        <v>3660</v>
      </c>
      <c r="M2568" t="s">
        <v>1288</v>
      </c>
      <c r="N2568">
        <v>24</v>
      </c>
      <c r="O2568" t="s">
        <v>749</v>
      </c>
      <c r="P2568" t="s">
        <v>3860</v>
      </c>
    </row>
    <row r="2569" spans="1:16" x14ac:dyDescent="0.25">
      <c r="A2569" t="s">
        <v>1013</v>
      </c>
      <c r="B2569">
        <v>201</v>
      </c>
      <c r="C2569" t="s">
        <v>1283</v>
      </c>
      <c r="D2569">
        <v>24</v>
      </c>
      <c r="E2569" t="s">
        <v>1284</v>
      </c>
      <c r="F2569">
        <v>0</v>
      </c>
      <c r="G2569" t="s">
        <v>1285</v>
      </c>
      <c r="H2569" t="s">
        <v>191</v>
      </c>
      <c r="I2569" t="s">
        <v>1319</v>
      </c>
      <c r="J2569" t="s">
        <v>191</v>
      </c>
      <c r="K2569" t="s">
        <v>1286</v>
      </c>
      <c r="L2569" t="s">
        <v>3660</v>
      </c>
      <c r="M2569" t="s">
        <v>1288</v>
      </c>
      <c r="N2569">
        <v>26</v>
      </c>
      <c r="O2569" t="s">
        <v>749</v>
      </c>
      <c r="P2569" t="s">
        <v>3861</v>
      </c>
    </row>
    <row r="2570" spans="1:16" x14ac:dyDescent="0.25">
      <c r="A2570" t="s">
        <v>1013</v>
      </c>
      <c r="B2570">
        <v>202</v>
      </c>
      <c r="C2570" t="s">
        <v>1283</v>
      </c>
      <c r="D2570">
        <v>24</v>
      </c>
      <c r="E2570" t="s">
        <v>1284</v>
      </c>
      <c r="F2570">
        <v>0</v>
      </c>
      <c r="G2570" t="s">
        <v>1285</v>
      </c>
      <c r="H2570" t="s">
        <v>191</v>
      </c>
      <c r="I2570" t="s">
        <v>1314</v>
      </c>
      <c r="J2570" t="s">
        <v>191</v>
      </c>
      <c r="K2570" t="s">
        <v>1286</v>
      </c>
      <c r="L2570" t="s">
        <v>3660</v>
      </c>
      <c r="M2570" t="s">
        <v>1288</v>
      </c>
      <c r="N2570">
        <v>24</v>
      </c>
      <c r="O2570" t="s">
        <v>749</v>
      </c>
      <c r="P2570" t="s">
        <v>3862</v>
      </c>
    </row>
    <row r="2571" spans="1:16" x14ac:dyDescent="0.25">
      <c r="A2571" t="s">
        <v>1013</v>
      </c>
      <c r="B2571">
        <v>203</v>
      </c>
      <c r="C2571" t="s">
        <v>1283</v>
      </c>
      <c r="D2571">
        <v>24</v>
      </c>
      <c r="E2571" t="s">
        <v>1284</v>
      </c>
      <c r="F2571">
        <v>0</v>
      </c>
      <c r="G2571" t="s">
        <v>1285</v>
      </c>
      <c r="H2571" t="s">
        <v>191</v>
      </c>
      <c r="I2571" t="s">
        <v>1314</v>
      </c>
      <c r="J2571" t="s">
        <v>191</v>
      </c>
      <c r="K2571" t="s">
        <v>1286</v>
      </c>
      <c r="L2571" t="s">
        <v>3660</v>
      </c>
      <c r="M2571" t="s">
        <v>1288</v>
      </c>
      <c r="N2571">
        <v>24</v>
      </c>
      <c r="O2571" t="s">
        <v>749</v>
      </c>
      <c r="P2571" t="s">
        <v>3863</v>
      </c>
    </row>
    <row r="2572" spans="1:16" x14ac:dyDescent="0.25">
      <c r="A2572" t="s">
        <v>1013</v>
      </c>
      <c r="B2572">
        <v>204</v>
      </c>
      <c r="C2572" t="s">
        <v>1283</v>
      </c>
      <c r="D2572">
        <v>24</v>
      </c>
      <c r="E2572" t="s">
        <v>1284</v>
      </c>
      <c r="F2572">
        <v>0</v>
      </c>
      <c r="G2572" t="s">
        <v>1285</v>
      </c>
      <c r="H2572" t="s">
        <v>191</v>
      </c>
      <c r="I2572" t="s">
        <v>1314</v>
      </c>
      <c r="J2572" t="s">
        <v>191</v>
      </c>
      <c r="K2572" t="s">
        <v>1286</v>
      </c>
      <c r="L2572" t="s">
        <v>3660</v>
      </c>
      <c r="M2572" t="s">
        <v>1288</v>
      </c>
      <c r="N2572">
        <v>24</v>
      </c>
      <c r="O2572" t="s">
        <v>749</v>
      </c>
      <c r="P2572" t="s">
        <v>3864</v>
      </c>
    </row>
    <row r="2573" spans="1:16" x14ac:dyDescent="0.25">
      <c r="A2573" t="s">
        <v>1013</v>
      </c>
      <c r="B2573">
        <v>205</v>
      </c>
      <c r="C2573" t="s">
        <v>1283</v>
      </c>
      <c r="D2573">
        <v>24</v>
      </c>
      <c r="E2573" t="s">
        <v>1284</v>
      </c>
      <c r="F2573">
        <v>0</v>
      </c>
      <c r="G2573" t="s">
        <v>1285</v>
      </c>
      <c r="H2573" t="s">
        <v>191</v>
      </c>
      <c r="I2573" t="s">
        <v>1314</v>
      </c>
      <c r="J2573" t="s">
        <v>191</v>
      </c>
      <c r="K2573" t="s">
        <v>1286</v>
      </c>
      <c r="L2573" t="s">
        <v>3660</v>
      </c>
      <c r="M2573" t="s">
        <v>1288</v>
      </c>
      <c r="N2573">
        <v>24</v>
      </c>
      <c r="O2573" t="s">
        <v>749</v>
      </c>
      <c r="P2573" t="s">
        <v>3865</v>
      </c>
    </row>
    <row r="2574" spans="1:16" x14ac:dyDescent="0.25">
      <c r="A2574" t="s">
        <v>1013</v>
      </c>
      <c r="B2574">
        <v>206</v>
      </c>
      <c r="C2574" t="s">
        <v>1283</v>
      </c>
      <c r="D2574">
        <v>24</v>
      </c>
      <c r="E2574" t="s">
        <v>1284</v>
      </c>
      <c r="F2574">
        <v>0</v>
      </c>
      <c r="G2574" t="s">
        <v>1285</v>
      </c>
      <c r="H2574" t="s">
        <v>191</v>
      </c>
      <c r="I2574" t="s">
        <v>1319</v>
      </c>
      <c r="J2574" t="s">
        <v>191</v>
      </c>
      <c r="K2574" t="s">
        <v>1286</v>
      </c>
      <c r="L2574" t="s">
        <v>3660</v>
      </c>
      <c r="M2574" t="s">
        <v>1288</v>
      </c>
      <c r="N2574">
        <v>26</v>
      </c>
      <c r="O2574" t="s">
        <v>749</v>
      </c>
      <c r="P2574" t="s">
        <v>3866</v>
      </c>
    </row>
    <row r="2575" spans="1:16" x14ac:dyDescent="0.25">
      <c r="A2575" t="s">
        <v>1013</v>
      </c>
      <c r="B2575">
        <v>207</v>
      </c>
      <c r="C2575" t="s">
        <v>1283</v>
      </c>
      <c r="D2575">
        <v>24</v>
      </c>
      <c r="E2575" t="s">
        <v>1284</v>
      </c>
      <c r="F2575">
        <v>0</v>
      </c>
      <c r="G2575" t="s">
        <v>1285</v>
      </c>
      <c r="H2575" t="s">
        <v>191</v>
      </c>
      <c r="I2575" t="s">
        <v>1319</v>
      </c>
      <c r="J2575" t="s">
        <v>191</v>
      </c>
      <c r="K2575" t="s">
        <v>1286</v>
      </c>
      <c r="L2575" t="s">
        <v>3660</v>
      </c>
      <c r="M2575" t="s">
        <v>1288</v>
      </c>
      <c r="N2575">
        <v>26</v>
      </c>
      <c r="O2575" t="s">
        <v>749</v>
      </c>
      <c r="P2575" t="s">
        <v>3867</v>
      </c>
    </row>
    <row r="2576" spans="1:16" x14ac:dyDescent="0.25">
      <c r="A2576" t="s">
        <v>1013</v>
      </c>
      <c r="B2576">
        <v>208</v>
      </c>
      <c r="C2576" t="s">
        <v>1283</v>
      </c>
      <c r="D2576">
        <v>24</v>
      </c>
      <c r="E2576" t="s">
        <v>1284</v>
      </c>
      <c r="F2576">
        <v>0</v>
      </c>
      <c r="G2576" t="s">
        <v>1285</v>
      </c>
      <c r="H2576" t="s">
        <v>191</v>
      </c>
      <c r="I2576" t="s">
        <v>1319</v>
      </c>
      <c r="J2576" t="s">
        <v>191</v>
      </c>
      <c r="K2576" t="s">
        <v>1286</v>
      </c>
      <c r="L2576" t="s">
        <v>3660</v>
      </c>
      <c r="M2576" t="s">
        <v>1288</v>
      </c>
      <c r="N2576">
        <v>26</v>
      </c>
      <c r="O2576" t="s">
        <v>749</v>
      </c>
      <c r="P2576" t="s">
        <v>3868</v>
      </c>
    </row>
    <row r="2577" spans="1:16" x14ac:dyDescent="0.25">
      <c r="A2577" t="s">
        <v>1013</v>
      </c>
      <c r="B2577">
        <v>209</v>
      </c>
      <c r="C2577" t="s">
        <v>1283</v>
      </c>
      <c r="D2577">
        <v>24</v>
      </c>
      <c r="E2577" t="s">
        <v>1284</v>
      </c>
      <c r="F2577">
        <v>0</v>
      </c>
      <c r="G2577" t="s">
        <v>1285</v>
      </c>
      <c r="H2577" t="s">
        <v>191</v>
      </c>
      <c r="I2577" t="s">
        <v>1314</v>
      </c>
      <c r="J2577" t="s">
        <v>191</v>
      </c>
      <c r="K2577" t="s">
        <v>1286</v>
      </c>
      <c r="L2577" t="s">
        <v>3660</v>
      </c>
      <c r="M2577" t="s">
        <v>1288</v>
      </c>
      <c r="N2577">
        <v>24</v>
      </c>
      <c r="O2577" t="s">
        <v>749</v>
      </c>
      <c r="P2577" t="s">
        <v>3869</v>
      </c>
    </row>
    <row r="2578" spans="1:16" x14ac:dyDescent="0.25">
      <c r="A2578" t="s">
        <v>1013</v>
      </c>
      <c r="B2578">
        <v>210</v>
      </c>
      <c r="C2578" t="s">
        <v>1283</v>
      </c>
      <c r="D2578">
        <v>24</v>
      </c>
      <c r="E2578" t="s">
        <v>1284</v>
      </c>
      <c r="F2578">
        <v>0</v>
      </c>
      <c r="G2578" t="s">
        <v>1285</v>
      </c>
      <c r="H2578" t="s">
        <v>191</v>
      </c>
      <c r="I2578" t="s">
        <v>1314</v>
      </c>
      <c r="J2578" t="s">
        <v>191</v>
      </c>
      <c r="K2578" t="s">
        <v>1286</v>
      </c>
      <c r="L2578" t="s">
        <v>3660</v>
      </c>
      <c r="M2578" t="s">
        <v>1288</v>
      </c>
      <c r="N2578">
        <v>24</v>
      </c>
      <c r="O2578" t="s">
        <v>749</v>
      </c>
      <c r="P2578" t="s">
        <v>3870</v>
      </c>
    </row>
    <row r="2579" spans="1:16" x14ac:dyDescent="0.25">
      <c r="A2579" t="s">
        <v>1013</v>
      </c>
      <c r="B2579">
        <v>211</v>
      </c>
      <c r="C2579" t="s">
        <v>1283</v>
      </c>
      <c r="D2579">
        <v>24</v>
      </c>
      <c r="E2579" t="s">
        <v>1284</v>
      </c>
      <c r="F2579">
        <v>0</v>
      </c>
      <c r="G2579" t="s">
        <v>1285</v>
      </c>
      <c r="H2579" t="s">
        <v>191</v>
      </c>
      <c r="I2579" t="s">
        <v>1319</v>
      </c>
      <c r="J2579" t="s">
        <v>191</v>
      </c>
      <c r="K2579" t="s">
        <v>1286</v>
      </c>
      <c r="L2579" t="s">
        <v>3660</v>
      </c>
      <c r="M2579" t="s">
        <v>1288</v>
      </c>
      <c r="N2579">
        <v>26</v>
      </c>
      <c r="O2579" t="s">
        <v>749</v>
      </c>
      <c r="P2579" t="s">
        <v>3871</v>
      </c>
    </row>
    <row r="2580" spans="1:16" x14ac:dyDescent="0.25">
      <c r="A2580" t="s">
        <v>1013</v>
      </c>
      <c r="B2580">
        <v>212</v>
      </c>
      <c r="C2580" t="s">
        <v>1283</v>
      </c>
      <c r="D2580">
        <v>24</v>
      </c>
      <c r="E2580" t="s">
        <v>1284</v>
      </c>
      <c r="F2580">
        <v>0</v>
      </c>
      <c r="G2580" t="s">
        <v>1285</v>
      </c>
      <c r="H2580" t="s">
        <v>191</v>
      </c>
      <c r="I2580" t="s">
        <v>1314</v>
      </c>
      <c r="J2580" t="s">
        <v>191</v>
      </c>
      <c r="K2580" t="s">
        <v>1286</v>
      </c>
      <c r="L2580" t="s">
        <v>3660</v>
      </c>
      <c r="M2580" t="s">
        <v>1288</v>
      </c>
      <c r="N2580">
        <v>24</v>
      </c>
      <c r="O2580" t="s">
        <v>749</v>
      </c>
      <c r="P2580" t="s">
        <v>3872</v>
      </c>
    </row>
    <row r="2581" spans="1:16" x14ac:dyDescent="0.25">
      <c r="A2581" t="s">
        <v>1013</v>
      </c>
      <c r="B2581">
        <v>213</v>
      </c>
      <c r="C2581" t="s">
        <v>1283</v>
      </c>
      <c r="D2581">
        <v>24</v>
      </c>
      <c r="E2581" t="s">
        <v>1284</v>
      </c>
      <c r="F2581">
        <v>0</v>
      </c>
      <c r="G2581" t="s">
        <v>1285</v>
      </c>
      <c r="H2581" t="s">
        <v>191</v>
      </c>
      <c r="I2581" t="s">
        <v>1314</v>
      </c>
      <c r="J2581" t="s">
        <v>191</v>
      </c>
      <c r="K2581" t="s">
        <v>1286</v>
      </c>
      <c r="L2581" t="s">
        <v>3660</v>
      </c>
      <c r="M2581" t="s">
        <v>1288</v>
      </c>
      <c r="N2581">
        <v>24</v>
      </c>
      <c r="O2581" t="s">
        <v>749</v>
      </c>
      <c r="P2581" t="s">
        <v>3873</v>
      </c>
    </row>
    <row r="2582" spans="1:16" x14ac:dyDescent="0.25">
      <c r="A2582" t="s">
        <v>1013</v>
      </c>
      <c r="B2582">
        <v>214</v>
      </c>
      <c r="C2582" t="s">
        <v>1283</v>
      </c>
      <c r="D2582">
        <v>24</v>
      </c>
      <c r="E2582" t="s">
        <v>1284</v>
      </c>
      <c r="F2582">
        <v>0</v>
      </c>
      <c r="G2582" t="s">
        <v>1285</v>
      </c>
      <c r="H2582" t="s">
        <v>191</v>
      </c>
      <c r="I2582" t="s">
        <v>1314</v>
      </c>
      <c r="J2582" t="s">
        <v>191</v>
      </c>
      <c r="K2582" t="s">
        <v>1286</v>
      </c>
      <c r="L2582" t="s">
        <v>3660</v>
      </c>
      <c r="M2582" t="s">
        <v>1288</v>
      </c>
      <c r="N2582">
        <v>24</v>
      </c>
      <c r="O2582" t="s">
        <v>749</v>
      </c>
      <c r="P2582" t="s">
        <v>3874</v>
      </c>
    </row>
    <row r="2583" spans="1:16" x14ac:dyDescent="0.25">
      <c r="A2583" t="s">
        <v>1013</v>
      </c>
      <c r="B2583">
        <v>215</v>
      </c>
      <c r="C2583" t="s">
        <v>1283</v>
      </c>
      <c r="D2583">
        <v>24</v>
      </c>
      <c r="E2583" t="s">
        <v>1284</v>
      </c>
      <c r="F2583">
        <v>0</v>
      </c>
      <c r="G2583" t="s">
        <v>1285</v>
      </c>
      <c r="H2583" t="s">
        <v>191</v>
      </c>
      <c r="I2583" t="s">
        <v>1319</v>
      </c>
      <c r="J2583" t="s">
        <v>191</v>
      </c>
      <c r="K2583" t="s">
        <v>1286</v>
      </c>
      <c r="L2583" t="s">
        <v>3660</v>
      </c>
      <c r="M2583" t="s">
        <v>1288</v>
      </c>
      <c r="N2583">
        <v>26</v>
      </c>
      <c r="O2583" t="s">
        <v>749</v>
      </c>
      <c r="P2583" t="s">
        <v>3875</v>
      </c>
    </row>
    <row r="2584" spans="1:16" x14ac:dyDescent="0.25">
      <c r="A2584" t="s">
        <v>1013</v>
      </c>
      <c r="B2584">
        <v>216</v>
      </c>
      <c r="C2584" t="s">
        <v>1283</v>
      </c>
      <c r="D2584">
        <v>24</v>
      </c>
      <c r="E2584" t="s">
        <v>1284</v>
      </c>
      <c r="F2584">
        <v>0</v>
      </c>
      <c r="G2584" t="s">
        <v>1285</v>
      </c>
      <c r="H2584" t="s">
        <v>191</v>
      </c>
      <c r="I2584" t="s">
        <v>1314</v>
      </c>
      <c r="J2584" t="s">
        <v>191</v>
      </c>
      <c r="K2584" t="s">
        <v>1286</v>
      </c>
      <c r="L2584" t="s">
        <v>3660</v>
      </c>
      <c r="M2584" t="s">
        <v>1288</v>
      </c>
      <c r="N2584">
        <v>24</v>
      </c>
      <c r="O2584" t="s">
        <v>749</v>
      </c>
      <c r="P2584" t="s">
        <v>3876</v>
      </c>
    </row>
    <row r="2585" spans="1:16" x14ac:dyDescent="0.25">
      <c r="A2585" t="s">
        <v>1013</v>
      </c>
      <c r="B2585">
        <v>217</v>
      </c>
      <c r="C2585" t="s">
        <v>1283</v>
      </c>
      <c r="D2585">
        <v>24</v>
      </c>
      <c r="E2585" t="s">
        <v>1284</v>
      </c>
      <c r="F2585">
        <v>0</v>
      </c>
      <c r="G2585" t="s">
        <v>1285</v>
      </c>
      <c r="H2585" t="s">
        <v>191</v>
      </c>
      <c r="I2585" t="s">
        <v>1319</v>
      </c>
      <c r="J2585" t="s">
        <v>191</v>
      </c>
      <c r="K2585" t="s">
        <v>1286</v>
      </c>
      <c r="L2585" t="s">
        <v>3660</v>
      </c>
      <c r="M2585" t="s">
        <v>1288</v>
      </c>
      <c r="N2585">
        <v>26</v>
      </c>
      <c r="O2585" t="s">
        <v>749</v>
      </c>
      <c r="P2585" t="s">
        <v>3877</v>
      </c>
    </row>
    <row r="2586" spans="1:16" x14ac:dyDescent="0.25">
      <c r="A2586" t="s">
        <v>1013</v>
      </c>
      <c r="B2586">
        <v>218</v>
      </c>
      <c r="C2586" t="s">
        <v>1283</v>
      </c>
      <c r="D2586">
        <v>24</v>
      </c>
      <c r="E2586" t="s">
        <v>1284</v>
      </c>
      <c r="F2586">
        <v>0</v>
      </c>
      <c r="G2586" t="s">
        <v>1285</v>
      </c>
      <c r="H2586" t="s">
        <v>191</v>
      </c>
      <c r="I2586" t="s">
        <v>1319</v>
      </c>
      <c r="J2586" t="s">
        <v>191</v>
      </c>
      <c r="K2586" t="s">
        <v>1286</v>
      </c>
      <c r="L2586" t="s">
        <v>3660</v>
      </c>
      <c r="M2586" t="s">
        <v>1288</v>
      </c>
      <c r="N2586">
        <v>26</v>
      </c>
      <c r="O2586" t="s">
        <v>749</v>
      </c>
      <c r="P2586" t="s">
        <v>3878</v>
      </c>
    </row>
    <row r="2587" spans="1:16" x14ac:dyDescent="0.25">
      <c r="A2587" t="s">
        <v>1013</v>
      </c>
      <c r="B2587">
        <v>219</v>
      </c>
      <c r="C2587" t="s">
        <v>1283</v>
      </c>
      <c r="D2587">
        <v>24</v>
      </c>
      <c r="E2587" t="s">
        <v>1284</v>
      </c>
      <c r="F2587">
        <v>0</v>
      </c>
      <c r="G2587" t="s">
        <v>1285</v>
      </c>
      <c r="H2587" t="s">
        <v>191</v>
      </c>
      <c r="I2587" t="s">
        <v>1314</v>
      </c>
      <c r="J2587" t="s">
        <v>191</v>
      </c>
      <c r="K2587" t="s">
        <v>1286</v>
      </c>
      <c r="L2587" t="s">
        <v>3660</v>
      </c>
      <c r="M2587" t="s">
        <v>1288</v>
      </c>
      <c r="N2587">
        <v>24</v>
      </c>
      <c r="O2587" t="s">
        <v>749</v>
      </c>
      <c r="P2587" t="s">
        <v>3879</v>
      </c>
    </row>
    <row r="2588" spans="1:16" x14ac:dyDescent="0.25">
      <c r="A2588" t="s">
        <v>1013</v>
      </c>
      <c r="B2588">
        <v>220</v>
      </c>
      <c r="C2588" t="s">
        <v>1283</v>
      </c>
      <c r="D2588">
        <v>24</v>
      </c>
      <c r="E2588" t="s">
        <v>1284</v>
      </c>
      <c r="F2588">
        <v>0</v>
      </c>
      <c r="G2588" t="s">
        <v>1285</v>
      </c>
      <c r="H2588" t="s">
        <v>191</v>
      </c>
      <c r="I2588" t="s">
        <v>1319</v>
      </c>
      <c r="J2588" t="s">
        <v>191</v>
      </c>
      <c r="K2588" t="s">
        <v>1286</v>
      </c>
      <c r="L2588" t="s">
        <v>3660</v>
      </c>
      <c r="M2588" t="s">
        <v>1288</v>
      </c>
      <c r="N2588">
        <v>26</v>
      </c>
      <c r="O2588" t="s">
        <v>749</v>
      </c>
      <c r="P2588" t="s">
        <v>3880</v>
      </c>
    </row>
    <row r="2589" spans="1:16" x14ac:dyDescent="0.25">
      <c r="A2589" t="s">
        <v>1013</v>
      </c>
      <c r="B2589">
        <v>221</v>
      </c>
      <c r="C2589" t="s">
        <v>1283</v>
      </c>
      <c r="D2589">
        <v>24</v>
      </c>
      <c r="E2589" t="s">
        <v>1284</v>
      </c>
      <c r="F2589">
        <v>0</v>
      </c>
      <c r="G2589" t="s">
        <v>1285</v>
      </c>
      <c r="H2589" t="s">
        <v>191</v>
      </c>
      <c r="I2589" t="s">
        <v>1314</v>
      </c>
      <c r="J2589" t="s">
        <v>191</v>
      </c>
      <c r="K2589" t="s">
        <v>1286</v>
      </c>
      <c r="L2589" t="s">
        <v>3660</v>
      </c>
      <c r="M2589" t="s">
        <v>1288</v>
      </c>
      <c r="N2589">
        <v>24</v>
      </c>
      <c r="O2589" t="s">
        <v>749</v>
      </c>
      <c r="P2589" t="s">
        <v>3881</v>
      </c>
    </row>
    <row r="2590" spans="1:16" x14ac:dyDescent="0.25">
      <c r="A2590" t="s">
        <v>1013</v>
      </c>
      <c r="B2590">
        <v>222</v>
      </c>
      <c r="C2590" t="s">
        <v>1283</v>
      </c>
      <c r="D2590">
        <v>24</v>
      </c>
      <c r="E2590" t="s">
        <v>1284</v>
      </c>
      <c r="F2590">
        <v>0</v>
      </c>
      <c r="G2590" t="s">
        <v>1285</v>
      </c>
      <c r="H2590" t="s">
        <v>191</v>
      </c>
      <c r="I2590" t="s">
        <v>1314</v>
      </c>
      <c r="J2590" t="s">
        <v>191</v>
      </c>
      <c r="K2590" t="s">
        <v>1286</v>
      </c>
      <c r="L2590" t="s">
        <v>3660</v>
      </c>
      <c r="M2590" t="s">
        <v>1288</v>
      </c>
      <c r="N2590">
        <v>24</v>
      </c>
      <c r="O2590" t="s">
        <v>749</v>
      </c>
      <c r="P2590" t="s">
        <v>3882</v>
      </c>
    </row>
    <row r="2591" spans="1:16" x14ac:dyDescent="0.25">
      <c r="A2591" t="s">
        <v>1013</v>
      </c>
      <c r="B2591">
        <v>223</v>
      </c>
      <c r="C2591" t="s">
        <v>1283</v>
      </c>
      <c r="D2591">
        <v>24</v>
      </c>
      <c r="E2591" t="s">
        <v>1284</v>
      </c>
      <c r="F2591">
        <v>0</v>
      </c>
      <c r="G2591" t="s">
        <v>1285</v>
      </c>
      <c r="H2591" t="s">
        <v>191</v>
      </c>
      <c r="I2591" t="s">
        <v>1319</v>
      </c>
      <c r="J2591" t="s">
        <v>191</v>
      </c>
      <c r="K2591" t="s">
        <v>1286</v>
      </c>
      <c r="L2591" t="s">
        <v>3660</v>
      </c>
      <c r="M2591" t="s">
        <v>1288</v>
      </c>
      <c r="N2591">
        <v>26</v>
      </c>
      <c r="O2591" t="s">
        <v>749</v>
      </c>
      <c r="P2591" t="s">
        <v>3883</v>
      </c>
    </row>
    <row r="2592" spans="1:16" x14ac:dyDescent="0.25">
      <c r="A2592" t="s">
        <v>1013</v>
      </c>
      <c r="B2592">
        <v>224</v>
      </c>
      <c r="C2592" t="s">
        <v>1283</v>
      </c>
      <c r="D2592">
        <v>24</v>
      </c>
      <c r="E2592" t="s">
        <v>1284</v>
      </c>
      <c r="F2592">
        <v>0</v>
      </c>
      <c r="G2592" t="s">
        <v>1285</v>
      </c>
      <c r="H2592" t="s">
        <v>191</v>
      </c>
      <c r="I2592" t="s">
        <v>1314</v>
      </c>
      <c r="J2592" t="s">
        <v>191</v>
      </c>
      <c r="K2592" t="s">
        <v>1286</v>
      </c>
      <c r="L2592" t="s">
        <v>3660</v>
      </c>
      <c r="M2592" t="s">
        <v>1288</v>
      </c>
      <c r="N2592">
        <v>24</v>
      </c>
      <c r="O2592" t="s">
        <v>749</v>
      </c>
      <c r="P2592" t="s">
        <v>3884</v>
      </c>
    </row>
    <row r="2593" spans="1:16" x14ac:dyDescent="0.25">
      <c r="A2593" t="s">
        <v>1013</v>
      </c>
      <c r="B2593">
        <v>225</v>
      </c>
      <c r="C2593" t="s">
        <v>1283</v>
      </c>
      <c r="D2593">
        <v>24</v>
      </c>
      <c r="E2593" t="s">
        <v>1284</v>
      </c>
      <c r="F2593">
        <v>0</v>
      </c>
      <c r="G2593" t="s">
        <v>1285</v>
      </c>
      <c r="H2593" t="s">
        <v>191</v>
      </c>
      <c r="I2593" t="s">
        <v>1314</v>
      </c>
      <c r="J2593" t="s">
        <v>191</v>
      </c>
      <c r="K2593" t="s">
        <v>1286</v>
      </c>
      <c r="L2593" t="s">
        <v>3660</v>
      </c>
      <c r="M2593" t="s">
        <v>1288</v>
      </c>
      <c r="N2593">
        <v>24</v>
      </c>
      <c r="O2593" t="s">
        <v>749</v>
      </c>
      <c r="P2593" t="s">
        <v>3885</v>
      </c>
    </row>
    <row r="2594" spans="1:16" x14ac:dyDescent="0.25">
      <c r="A2594" t="s">
        <v>1013</v>
      </c>
      <c r="B2594">
        <v>226</v>
      </c>
      <c r="C2594" t="s">
        <v>1283</v>
      </c>
      <c r="D2594">
        <v>24</v>
      </c>
      <c r="E2594" t="s">
        <v>1284</v>
      </c>
      <c r="F2594">
        <v>0</v>
      </c>
      <c r="G2594" t="s">
        <v>1285</v>
      </c>
      <c r="H2594" t="s">
        <v>191</v>
      </c>
      <c r="I2594" t="s">
        <v>1314</v>
      </c>
      <c r="J2594" t="s">
        <v>191</v>
      </c>
      <c r="K2594" t="s">
        <v>1286</v>
      </c>
      <c r="L2594" t="s">
        <v>3660</v>
      </c>
      <c r="M2594" t="s">
        <v>1288</v>
      </c>
      <c r="N2594">
        <v>24</v>
      </c>
      <c r="O2594" t="s">
        <v>749</v>
      </c>
      <c r="P2594" t="s">
        <v>3886</v>
      </c>
    </row>
    <row r="2595" spans="1:16" x14ac:dyDescent="0.25">
      <c r="A2595" t="s">
        <v>1013</v>
      </c>
      <c r="B2595">
        <v>227</v>
      </c>
      <c r="C2595" t="s">
        <v>1283</v>
      </c>
      <c r="D2595">
        <v>24</v>
      </c>
      <c r="E2595" t="s">
        <v>1284</v>
      </c>
      <c r="F2595">
        <v>0</v>
      </c>
      <c r="G2595" t="s">
        <v>1285</v>
      </c>
      <c r="H2595" t="s">
        <v>191</v>
      </c>
      <c r="I2595" t="s">
        <v>1314</v>
      </c>
      <c r="J2595" t="s">
        <v>191</v>
      </c>
      <c r="K2595" t="s">
        <v>1286</v>
      </c>
      <c r="L2595" t="s">
        <v>3660</v>
      </c>
      <c r="M2595" t="s">
        <v>1288</v>
      </c>
      <c r="N2595">
        <v>24</v>
      </c>
      <c r="O2595" t="s">
        <v>749</v>
      </c>
      <c r="P2595" t="s">
        <v>3887</v>
      </c>
    </row>
    <row r="2596" spans="1:16" x14ac:dyDescent="0.25">
      <c r="A2596" t="s">
        <v>1013</v>
      </c>
      <c r="B2596">
        <v>228</v>
      </c>
      <c r="C2596" t="s">
        <v>1283</v>
      </c>
      <c r="D2596">
        <v>24</v>
      </c>
      <c r="E2596" t="s">
        <v>1284</v>
      </c>
      <c r="F2596">
        <v>0</v>
      </c>
      <c r="G2596" t="s">
        <v>1285</v>
      </c>
      <c r="H2596" t="s">
        <v>191</v>
      </c>
      <c r="I2596" t="s">
        <v>1319</v>
      </c>
      <c r="J2596" t="s">
        <v>191</v>
      </c>
      <c r="K2596" t="s">
        <v>1286</v>
      </c>
      <c r="L2596" t="s">
        <v>3660</v>
      </c>
      <c r="M2596" t="s">
        <v>1288</v>
      </c>
      <c r="N2596">
        <v>26</v>
      </c>
      <c r="O2596" t="s">
        <v>749</v>
      </c>
      <c r="P2596" t="s">
        <v>3888</v>
      </c>
    </row>
    <row r="2597" spans="1:16" x14ac:dyDescent="0.25">
      <c r="A2597" t="s">
        <v>1013</v>
      </c>
      <c r="B2597">
        <v>229</v>
      </c>
      <c r="C2597" t="s">
        <v>1283</v>
      </c>
      <c r="D2597">
        <v>24</v>
      </c>
      <c r="E2597" t="s">
        <v>1284</v>
      </c>
      <c r="F2597">
        <v>0</v>
      </c>
      <c r="G2597" t="s">
        <v>1285</v>
      </c>
      <c r="H2597" t="s">
        <v>191</v>
      </c>
      <c r="I2597" t="s">
        <v>1319</v>
      </c>
      <c r="J2597" t="s">
        <v>191</v>
      </c>
      <c r="K2597" t="s">
        <v>1286</v>
      </c>
      <c r="L2597" t="s">
        <v>3660</v>
      </c>
      <c r="M2597" t="s">
        <v>1288</v>
      </c>
      <c r="N2597">
        <v>26</v>
      </c>
      <c r="O2597" t="s">
        <v>749</v>
      </c>
      <c r="P2597" t="s">
        <v>3889</v>
      </c>
    </row>
    <row r="2598" spans="1:16" x14ac:dyDescent="0.25">
      <c r="A2598" t="s">
        <v>1013</v>
      </c>
      <c r="B2598">
        <v>230</v>
      </c>
      <c r="C2598" t="s">
        <v>1283</v>
      </c>
      <c r="D2598">
        <v>24</v>
      </c>
      <c r="E2598" t="s">
        <v>1284</v>
      </c>
      <c r="F2598">
        <v>0</v>
      </c>
      <c r="G2598" t="s">
        <v>1285</v>
      </c>
      <c r="H2598" t="s">
        <v>191</v>
      </c>
      <c r="I2598" t="s">
        <v>1314</v>
      </c>
      <c r="J2598" t="s">
        <v>191</v>
      </c>
      <c r="K2598" t="s">
        <v>1286</v>
      </c>
      <c r="L2598" t="s">
        <v>3660</v>
      </c>
      <c r="M2598" t="s">
        <v>1288</v>
      </c>
      <c r="N2598">
        <v>24</v>
      </c>
      <c r="O2598" t="s">
        <v>749</v>
      </c>
      <c r="P2598" t="s">
        <v>3890</v>
      </c>
    </row>
    <row r="2599" spans="1:16" x14ac:dyDescent="0.25">
      <c r="A2599" t="s">
        <v>1013</v>
      </c>
      <c r="B2599">
        <v>231</v>
      </c>
      <c r="C2599" t="s">
        <v>1283</v>
      </c>
      <c r="D2599">
        <v>24</v>
      </c>
      <c r="E2599" t="s">
        <v>1284</v>
      </c>
      <c r="F2599">
        <v>0</v>
      </c>
      <c r="G2599" t="s">
        <v>1285</v>
      </c>
      <c r="H2599" t="s">
        <v>191</v>
      </c>
      <c r="I2599" t="s">
        <v>1314</v>
      </c>
      <c r="J2599" t="s">
        <v>191</v>
      </c>
      <c r="K2599" t="s">
        <v>1286</v>
      </c>
      <c r="L2599" t="s">
        <v>3660</v>
      </c>
      <c r="M2599" t="s">
        <v>1288</v>
      </c>
      <c r="N2599">
        <v>24</v>
      </c>
      <c r="O2599" t="s">
        <v>749</v>
      </c>
      <c r="P2599" t="s">
        <v>3891</v>
      </c>
    </row>
    <row r="2600" spans="1:16" x14ac:dyDescent="0.25">
      <c r="A2600" t="s">
        <v>1013</v>
      </c>
      <c r="B2600">
        <v>232</v>
      </c>
      <c r="C2600" t="s">
        <v>1283</v>
      </c>
      <c r="D2600">
        <v>24</v>
      </c>
      <c r="E2600" t="s">
        <v>1284</v>
      </c>
      <c r="F2600">
        <v>0</v>
      </c>
      <c r="G2600" t="s">
        <v>1285</v>
      </c>
      <c r="H2600" t="s">
        <v>191</v>
      </c>
      <c r="I2600" t="s">
        <v>1314</v>
      </c>
      <c r="J2600" t="s">
        <v>191</v>
      </c>
      <c r="K2600" t="s">
        <v>1286</v>
      </c>
      <c r="L2600" t="s">
        <v>3660</v>
      </c>
      <c r="M2600" t="s">
        <v>1288</v>
      </c>
      <c r="N2600">
        <v>24</v>
      </c>
      <c r="O2600" t="s">
        <v>749</v>
      </c>
      <c r="P2600" t="s">
        <v>3892</v>
      </c>
    </row>
    <row r="2601" spans="1:16" x14ac:dyDescent="0.25">
      <c r="A2601" t="s">
        <v>1013</v>
      </c>
      <c r="B2601">
        <v>233</v>
      </c>
      <c r="C2601" t="s">
        <v>1283</v>
      </c>
      <c r="D2601">
        <v>24</v>
      </c>
      <c r="E2601" t="s">
        <v>1284</v>
      </c>
      <c r="F2601">
        <v>0</v>
      </c>
      <c r="G2601" t="s">
        <v>1285</v>
      </c>
      <c r="H2601" t="s">
        <v>191</v>
      </c>
      <c r="I2601" t="s">
        <v>1314</v>
      </c>
      <c r="J2601" t="s">
        <v>191</v>
      </c>
      <c r="K2601" t="s">
        <v>1286</v>
      </c>
      <c r="L2601" t="s">
        <v>3660</v>
      </c>
      <c r="M2601" t="s">
        <v>1288</v>
      </c>
      <c r="N2601">
        <v>24</v>
      </c>
      <c r="O2601" t="s">
        <v>749</v>
      </c>
      <c r="P2601" t="s">
        <v>3893</v>
      </c>
    </row>
    <row r="2602" spans="1:16" x14ac:dyDescent="0.25">
      <c r="A2602" t="s">
        <v>1013</v>
      </c>
      <c r="B2602">
        <v>234</v>
      </c>
      <c r="C2602" t="s">
        <v>1283</v>
      </c>
      <c r="D2602">
        <v>24</v>
      </c>
      <c r="E2602" t="s">
        <v>1284</v>
      </c>
      <c r="F2602">
        <v>0</v>
      </c>
      <c r="G2602" t="s">
        <v>1285</v>
      </c>
      <c r="H2602" t="s">
        <v>191</v>
      </c>
      <c r="I2602" t="s">
        <v>1314</v>
      </c>
      <c r="J2602" t="s">
        <v>191</v>
      </c>
      <c r="K2602" t="s">
        <v>1286</v>
      </c>
      <c r="L2602" t="s">
        <v>3660</v>
      </c>
      <c r="M2602" t="s">
        <v>1288</v>
      </c>
      <c r="N2602">
        <v>24</v>
      </c>
      <c r="O2602" t="s">
        <v>749</v>
      </c>
      <c r="P2602" t="s">
        <v>3894</v>
      </c>
    </row>
    <row r="2603" spans="1:16" x14ac:dyDescent="0.25">
      <c r="A2603" t="s">
        <v>1013</v>
      </c>
      <c r="B2603">
        <v>235</v>
      </c>
      <c r="C2603" t="s">
        <v>1283</v>
      </c>
      <c r="D2603">
        <v>24</v>
      </c>
      <c r="E2603" t="s">
        <v>1284</v>
      </c>
      <c r="F2603">
        <v>0</v>
      </c>
      <c r="G2603" t="s">
        <v>1285</v>
      </c>
      <c r="H2603" t="s">
        <v>191</v>
      </c>
      <c r="I2603" t="s">
        <v>1319</v>
      </c>
      <c r="J2603" t="s">
        <v>191</v>
      </c>
      <c r="K2603" t="s">
        <v>1286</v>
      </c>
      <c r="L2603" t="s">
        <v>3660</v>
      </c>
      <c r="M2603" t="s">
        <v>1288</v>
      </c>
      <c r="N2603">
        <v>26</v>
      </c>
      <c r="O2603" t="s">
        <v>749</v>
      </c>
      <c r="P2603" t="s">
        <v>3895</v>
      </c>
    </row>
    <row r="2604" spans="1:16" x14ac:dyDescent="0.25">
      <c r="A2604" t="s">
        <v>1013</v>
      </c>
      <c r="B2604">
        <v>236</v>
      </c>
      <c r="C2604" t="s">
        <v>1283</v>
      </c>
      <c r="D2604">
        <v>24</v>
      </c>
      <c r="E2604" t="s">
        <v>1284</v>
      </c>
      <c r="F2604">
        <v>0</v>
      </c>
      <c r="G2604" t="s">
        <v>1285</v>
      </c>
      <c r="H2604" t="s">
        <v>191</v>
      </c>
      <c r="I2604" t="s">
        <v>1319</v>
      </c>
      <c r="J2604" t="s">
        <v>191</v>
      </c>
      <c r="K2604" t="s">
        <v>1286</v>
      </c>
      <c r="L2604" t="s">
        <v>3660</v>
      </c>
      <c r="M2604" t="s">
        <v>1288</v>
      </c>
      <c r="N2604">
        <v>26</v>
      </c>
      <c r="O2604" t="s">
        <v>749</v>
      </c>
      <c r="P2604" t="s">
        <v>3896</v>
      </c>
    </row>
    <row r="2605" spans="1:16" x14ac:dyDescent="0.25">
      <c r="A2605" t="s">
        <v>1013</v>
      </c>
      <c r="B2605">
        <v>237</v>
      </c>
      <c r="C2605" t="s">
        <v>1283</v>
      </c>
      <c r="D2605">
        <v>24</v>
      </c>
      <c r="E2605" t="s">
        <v>1284</v>
      </c>
      <c r="F2605">
        <v>0</v>
      </c>
      <c r="G2605" t="s">
        <v>1285</v>
      </c>
      <c r="H2605" t="s">
        <v>191</v>
      </c>
      <c r="I2605" t="s">
        <v>1319</v>
      </c>
      <c r="J2605" t="s">
        <v>191</v>
      </c>
      <c r="K2605" t="s">
        <v>1286</v>
      </c>
      <c r="L2605" t="s">
        <v>3660</v>
      </c>
      <c r="M2605" t="s">
        <v>1288</v>
      </c>
      <c r="N2605">
        <v>26</v>
      </c>
      <c r="O2605" t="s">
        <v>749</v>
      </c>
      <c r="P2605" t="s">
        <v>3897</v>
      </c>
    </row>
    <row r="2606" spans="1:16" x14ac:dyDescent="0.25">
      <c r="A2606" t="s">
        <v>1013</v>
      </c>
      <c r="B2606">
        <v>238</v>
      </c>
      <c r="C2606" t="s">
        <v>1283</v>
      </c>
      <c r="D2606">
        <v>24</v>
      </c>
      <c r="E2606" t="s">
        <v>1284</v>
      </c>
      <c r="F2606">
        <v>0</v>
      </c>
      <c r="G2606" t="s">
        <v>1285</v>
      </c>
      <c r="H2606" t="s">
        <v>191</v>
      </c>
      <c r="I2606" t="s">
        <v>1319</v>
      </c>
      <c r="J2606" t="s">
        <v>191</v>
      </c>
      <c r="K2606" t="s">
        <v>1286</v>
      </c>
      <c r="L2606" t="s">
        <v>3660</v>
      </c>
      <c r="M2606" t="s">
        <v>1288</v>
      </c>
      <c r="N2606">
        <v>26</v>
      </c>
      <c r="O2606" t="s">
        <v>749</v>
      </c>
      <c r="P2606" t="s">
        <v>3898</v>
      </c>
    </row>
    <row r="2607" spans="1:16" x14ac:dyDescent="0.25">
      <c r="A2607" t="s">
        <v>1013</v>
      </c>
      <c r="B2607">
        <v>239</v>
      </c>
      <c r="C2607" t="s">
        <v>1283</v>
      </c>
      <c r="D2607">
        <v>24</v>
      </c>
      <c r="E2607" t="s">
        <v>1284</v>
      </c>
      <c r="F2607">
        <v>0</v>
      </c>
      <c r="G2607" t="s">
        <v>1285</v>
      </c>
      <c r="H2607" t="s">
        <v>191</v>
      </c>
      <c r="I2607" t="s">
        <v>1314</v>
      </c>
      <c r="J2607" t="s">
        <v>191</v>
      </c>
      <c r="K2607" t="s">
        <v>1286</v>
      </c>
      <c r="L2607" t="s">
        <v>3660</v>
      </c>
      <c r="M2607" t="s">
        <v>1288</v>
      </c>
      <c r="N2607">
        <v>24</v>
      </c>
      <c r="O2607" t="s">
        <v>749</v>
      </c>
      <c r="P2607" t="s">
        <v>3899</v>
      </c>
    </row>
    <row r="2608" spans="1:16" x14ac:dyDescent="0.25">
      <c r="A2608" t="s">
        <v>1013</v>
      </c>
      <c r="B2608">
        <v>240</v>
      </c>
      <c r="C2608" t="s">
        <v>1283</v>
      </c>
      <c r="D2608">
        <v>24</v>
      </c>
      <c r="E2608" t="s">
        <v>1284</v>
      </c>
      <c r="F2608">
        <v>0</v>
      </c>
      <c r="G2608" t="s">
        <v>1285</v>
      </c>
      <c r="H2608" t="s">
        <v>191</v>
      </c>
      <c r="I2608" t="s">
        <v>1319</v>
      </c>
      <c r="J2608" t="s">
        <v>191</v>
      </c>
      <c r="K2608" t="s">
        <v>1286</v>
      </c>
      <c r="L2608" t="s">
        <v>3660</v>
      </c>
      <c r="M2608" t="s">
        <v>1288</v>
      </c>
      <c r="N2608">
        <v>26</v>
      </c>
      <c r="O2608" t="s">
        <v>749</v>
      </c>
      <c r="P2608" t="s">
        <v>3900</v>
      </c>
    </row>
    <row r="2609" spans="1:16" x14ac:dyDescent="0.25">
      <c r="A2609" t="s">
        <v>1013</v>
      </c>
      <c r="B2609">
        <v>241</v>
      </c>
      <c r="C2609" t="s">
        <v>1283</v>
      </c>
      <c r="D2609">
        <v>24</v>
      </c>
      <c r="E2609" t="s">
        <v>1284</v>
      </c>
      <c r="F2609">
        <v>0</v>
      </c>
      <c r="G2609" t="s">
        <v>1285</v>
      </c>
      <c r="H2609" t="s">
        <v>191</v>
      </c>
      <c r="I2609" t="s">
        <v>1319</v>
      </c>
      <c r="J2609" t="s">
        <v>191</v>
      </c>
      <c r="K2609" t="s">
        <v>1286</v>
      </c>
      <c r="L2609" t="s">
        <v>3660</v>
      </c>
      <c r="M2609" t="s">
        <v>1288</v>
      </c>
      <c r="N2609">
        <v>26</v>
      </c>
      <c r="O2609" t="s">
        <v>749</v>
      </c>
      <c r="P2609" t="s">
        <v>3901</v>
      </c>
    </row>
    <row r="2610" spans="1:16" x14ac:dyDescent="0.25">
      <c r="A2610" t="s">
        <v>1013</v>
      </c>
      <c r="B2610">
        <v>242</v>
      </c>
      <c r="C2610" t="s">
        <v>1283</v>
      </c>
      <c r="D2610">
        <v>24</v>
      </c>
      <c r="E2610" t="s">
        <v>1284</v>
      </c>
      <c r="F2610">
        <v>0</v>
      </c>
      <c r="G2610" t="s">
        <v>1285</v>
      </c>
      <c r="H2610" t="s">
        <v>191</v>
      </c>
      <c r="I2610" t="s">
        <v>1319</v>
      </c>
      <c r="J2610" t="s">
        <v>191</v>
      </c>
      <c r="K2610" t="s">
        <v>1286</v>
      </c>
      <c r="L2610" t="s">
        <v>3660</v>
      </c>
      <c r="M2610" t="s">
        <v>1288</v>
      </c>
      <c r="N2610">
        <v>26</v>
      </c>
      <c r="O2610" t="s">
        <v>749</v>
      </c>
      <c r="P2610" t="s">
        <v>3902</v>
      </c>
    </row>
    <row r="2611" spans="1:16" x14ac:dyDescent="0.25">
      <c r="A2611" t="s">
        <v>1013</v>
      </c>
      <c r="B2611">
        <v>243</v>
      </c>
      <c r="C2611" t="s">
        <v>1283</v>
      </c>
      <c r="D2611">
        <v>24</v>
      </c>
      <c r="E2611" t="s">
        <v>1284</v>
      </c>
      <c r="F2611">
        <v>0</v>
      </c>
      <c r="G2611" t="s">
        <v>1285</v>
      </c>
      <c r="H2611" t="s">
        <v>191</v>
      </c>
      <c r="I2611" t="s">
        <v>1319</v>
      </c>
      <c r="J2611" t="s">
        <v>191</v>
      </c>
      <c r="K2611" t="s">
        <v>1286</v>
      </c>
      <c r="L2611" t="s">
        <v>3660</v>
      </c>
      <c r="M2611" t="s">
        <v>1288</v>
      </c>
      <c r="N2611">
        <v>26</v>
      </c>
      <c r="O2611" t="s">
        <v>749</v>
      </c>
      <c r="P2611" t="s">
        <v>3903</v>
      </c>
    </row>
    <row r="2612" spans="1:16" x14ac:dyDescent="0.25">
      <c r="A2612" t="s">
        <v>1013</v>
      </c>
      <c r="B2612">
        <v>244</v>
      </c>
      <c r="C2612" t="s">
        <v>1283</v>
      </c>
      <c r="D2612">
        <v>24</v>
      </c>
      <c r="E2612" t="s">
        <v>1284</v>
      </c>
      <c r="F2612">
        <v>0</v>
      </c>
      <c r="G2612" t="s">
        <v>1285</v>
      </c>
      <c r="H2612" t="s">
        <v>191</v>
      </c>
      <c r="I2612" t="s">
        <v>1319</v>
      </c>
      <c r="J2612" t="s">
        <v>191</v>
      </c>
      <c r="K2612" t="s">
        <v>1286</v>
      </c>
      <c r="L2612" t="s">
        <v>3660</v>
      </c>
      <c r="M2612" t="s">
        <v>1288</v>
      </c>
      <c r="N2612">
        <v>26</v>
      </c>
      <c r="O2612" t="s">
        <v>749</v>
      </c>
      <c r="P2612" t="s">
        <v>3904</v>
      </c>
    </row>
    <row r="2613" spans="1:16" x14ac:dyDescent="0.25">
      <c r="A2613" t="s">
        <v>1013</v>
      </c>
      <c r="B2613">
        <v>245</v>
      </c>
      <c r="C2613" t="s">
        <v>1283</v>
      </c>
      <c r="D2613">
        <v>24</v>
      </c>
      <c r="E2613" t="s">
        <v>1284</v>
      </c>
      <c r="F2613">
        <v>0</v>
      </c>
      <c r="G2613" t="s">
        <v>1285</v>
      </c>
      <c r="H2613" t="s">
        <v>191</v>
      </c>
      <c r="I2613" t="s">
        <v>1319</v>
      </c>
      <c r="J2613" t="s">
        <v>191</v>
      </c>
      <c r="K2613" t="s">
        <v>1286</v>
      </c>
      <c r="L2613" t="s">
        <v>3660</v>
      </c>
      <c r="M2613" t="s">
        <v>1288</v>
      </c>
      <c r="N2613">
        <v>26</v>
      </c>
      <c r="O2613" t="s">
        <v>749</v>
      </c>
      <c r="P2613" t="s">
        <v>3905</v>
      </c>
    </row>
    <row r="2614" spans="1:16" x14ac:dyDescent="0.25">
      <c r="A2614" t="s">
        <v>1013</v>
      </c>
      <c r="B2614">
        <v>246</v>
      </c>
      <c r="C2614" t="s">
        <v>1283</v>
      </c>
      <c r="D2614">
        <v>24</v>
      </c>
      <c r="E2614" t="s">
        <v>1284</v>
      </c>
      <c r="F2614">
        <v>0</v>
      </c>
      <c r="G2614" t="s">
        <v>1285</v>
      </c>
      <c r="H2614" t="s">
        <v>191</v>
      </c>
      <c r="I2614" t="s">
        <v>1319</v>
      </c>
      <c r="J2614" t="s">
        <v>191</v>
      </c>
      <c r="K2614" t="s">
        <v>1286</v>
      </c>
      <c r="L2614" t="s">
        <v>3660</v>
      </c>
      <c r="M2614" t="s">
        <v>1288</v>
      </c>
      <c r="N2614">
        <v>26</v>
      </c>
      <c r="O2614" t="s">
        <v>749</v>
      </c>
      <c r="P2614" t="s">
        <v>3906</v>
      </c>
    </row>
    <row r="2615" spans="1:16" x14ac:dyDescent="0.25">
      <c r="A2615" t="s">
        <v>1013</v>
      </c>
      <c r="B2615">
        <v>247</v>
      </c>
      <c r="C2615" t="s">
        <v>1283</v>
      </c>
      <c r="D2615">
        <v>24</v>
      </c>
      <c r="E2615" t="s">
        <v>1284</v>
      </c>
      <c r="F2615">
        <v>0</v>
      </c>
      <c r="G2615" t="s">
        <v>1285</v>
      </c>
      <c r="H2615" t="s">
        <v>191</v>
      </c>
      <c r="I2615" t="s">
        <v>1319</v>
      </c>
      <c r="J2615" t="s">
        <v>191</v>
      </c>
      <c r="K2615" t="s">
        <v>1286</v>
      </c>
      <c r="L2615" t="s">
        <v>3660</v>
      </c>
      <c r="M2615" t="s">
        <v>1288</v>
      </c>
      <c r="N2615">
        <v>26</v>
      </c>
      <c r="O2615" t="s">
        <v>749</v>
      </c>
      <c r="P2615" t="s">
        <v>3907</v>
      </c>
    </row>
    <row r="2616" spans="1:16" x14ac:dyDescent="0.25">
      <c r="A2616" t="s">
        <v>1013</v>
      </c>
      <c r="B2616">
        <v>248</v>
      </c>
      <c r="C2616" t="s">
        <v>1283</v>
      </c>
      <c r="D2616">
        <v>24</v>
      </c>
      <c r="E2616" t="s">
        <v>1284</v>
      </c>
      <c r="F2616">
        <v>0</v>
      </c>
      <c r="G2616" t="s">
        <v>1285</v>
      </c>
      <c r="H2616" t="s">
        <v>191</v>
      </c>
      <c r="I2616" t="s">
        <v>1319</v>
      </c>
      <c r="J2616" t="s">
        <v>191</v>
      </c>
      <c r="K2616" t="s">
        <v>1286</v>
      </c>
      <c r="L2616" t="s">
        <v>3660</v>
      </c>
      <c r="M2616" t="s">
        <v>1288</v>
      </c>
      <c r="N2616">
        <v>26</v>
      </c>
      <c r="O2616" t="s">
        <v>749</v>
      </c>
      <c r="P2616" t="s">
        <v>3908</v>
      </c>
    </row>
    <row r="2617" spans="1:16" x14ac:dyDescent="0.25">
      <c r="A2617" t="s">
        <v>1013</v>
      </c>
      <c r="B2617">
        <v>249</v>
      </c>
      <c r="C2617" t="s">
        <v>1283</v>
      </c>
      <c r="D2617">
        <v>24</v>
      </c>
      <c r="E2617" t="s">
        <v>1284</v>
      </c>
      <c r="F2617">
        <v>0</v>
      </c>
      <c r="G2617" t="s">
        <v>1285</v>
      </c>
      <c r="H2617" t="s">
        <v>191</v>
      </c>
      <c r="I2617" t="s">
        <v>1319</v>
      </c>
      <c r="J2617" t="s">
        <v>191</v>
      </c>
      <c r="K2617" t="s">
        <v>1286</v>
      </c>
      <c r="L2617" t="s">
        <v>3660</v>
      </c>
      <c r="M2617" t="s">
        <v>1288</v>
      </c>
      <c r="N2617">
        <v>26</v>
      </c>
      <c r="O2617" t="s">
        <v>749</v>
      </c>
      <c r="P2617" t="s">
        <v>3909</v>
      </c>
    </row>
    <row r="2618" spans="1:16" x14ac:dyDescent="0.25">
      <c r="A2618" t="s">
        <v>1013</v>
      </c>
      <c r="B2618">
        <v>250</v>
      </c>
      <c r="C2618" t="s">
        <v>1283</v>
      </c>
      <c r="D2618">
        <v>24</v>
      </c>
      <c r="E2618" t="s">
        <v>1284</v>
      </c>
      <c r="F2618">
        <v>0</v>
      </c>
      <c r="G2618" t="s">
        <v>1285</v>
      </c>
      <c r="H2618" t="s">
        <v>191</v>
      </c>
      <c r="I2618" t="s">
        <v>1319</v>
      </c>
      <c r="J2618" t="s">
        <v>191</v>
      </c>
      <c r="K2618" t="s">
        <v>1286</v>
      </c>
      <c r="L2618" t="s">
        <v>3660</v>
      </c>
      <c r="M2618" t="s">
        <v>1288</v>
      </c>
      <c r="N2618">
        <v>26</v>
      </c>
      <c r="O2618" t="s">
        <v>749</v>
      </c>
      <c r="P2618" t="s">
        <v>3910</v>
      </c>
    </row>
    <row r="2619" spans="1:16" x14ac:dyDescent="0.25">
      <c r="A2619" t="s">
        <v>1013</v>
      </c>
      <c r="B2619">
        <v>251</v>
      </c>
      <c r="C2619" t="s">
        <v>1283</v>
      </c>
      <c r="D2619">
        <v>24</v>
      </c>
      <c r="E2619" t="s">
        <v>1284</v>
      </c>
      <c r="F2619">
        <v>0</v>
      </c>
      <c r="G2619" t="s">
        <v>1285</v>
      </c>
      <c r="H2619" t="s">
        <v>191</v>
      </c>
      <c r="I2619" t="s">
        <v>1314</v>
      </c>
      <c r="J2619" t="s">
        <v>191</v>
      </c>
      <c r="K2619" t="s">
        <v>1286</v>
      </c>
      <c r="L2619" t="s">
        <v>3660</v>
      </c>
      <c r="M2619" t="s">
        <v>1288</v>
      </c>
      <c r="N2619">
        <v>24</v>
      </c>
      <c r="O2619" t="s">
        <v>749</v>
      </c>
      <c r="P2619" t="s">
        <v>3911</v>
      </c>
    </row>
    <row r="2620" spans="1:16" x14ac:dyDescent="0.25">
      <c r="A2620" t="s">
        <v>1013</v>
      </c>
      <c r="B2620">
        <v>252</v>
      </c>
      <c r="C2620" t="s">
        <v>1283</v>
      </c>
      <c r="D2620">
        <v>24</v>
      </c>
      <c r="E2620" t="s">
        <v>1284</v>
      </c>
      <c r="F2620">
        <v>0</v>
      </c>
      <c r="G2620" t="s">
        <v>1285</v>
      </c>
      <c r="H2620" t="s">
        <v>191</v>
      </c>
      <c r="I2620" t="s">
        <v>1319</v>
      </c>
      <c r="J2620" t="s">
        <v>191</v>
      </c>
      <c r="K2620" t="s">
        <v>1286</v>
      </c>
      <c r="L2620" t="s">
        <v>3660</v>
      </c>
      <c r="M2620" t="s">
        <v>1288</v>
      </c>
      <c r="N2620">
        <v>26</v>
      </c>
      <c r="O2620" t="s">
        <v>749</v>
      </c>
      <c r="P2620" t="s">
        <v>3912</v>
      </c>
    </row>
    <row r="2621" spans="1:16" x14ac:dyDescent="0.25">
      <c r="A2621" t="s">
        <v>1013</v>
      </c>
      <c r="B2621">
        <v>253</v>
      </c>
      <c r="C2621" t="s">
        <v>1283</v>
      </c>
      <c r="D2621">
        <v>24</v>
      </c>
      <c r="E2621" t="s">
        <v>1284</v>
      </c>
      <c r="F2621">
        <v>0</v>
      </c>
      <c r="G2621" t="s">
        <v>1285</v>
      </c>
      <c r="H2621" t="s">
        <v>191</v>
      </c>
      <c r="I2621" t="s">
        <v>1319</v>
      </c>
      <c r="J2621" t="s">
        <v>191</v>
      </c>
      <c r="K2621" t="s">
        <v>1286</v>
      </c>
      <c r="L2621" t="s">
        <v>3660</v>
      </c>
      <c r="M2621" t="s">
        <v>1288</v>
      </c>
      <c r="N2621">
        <v>26</v>
      </c>
      <c r="O2621" t="s">
        <v>749</v>
      </c>
      <c r="P2621" t="s">
        <v>3913</v>
      </c>
    </row>
    <row r="2622" spans="1:16" x14ac:dyDescent="0.25">
      <c r="A2622" t="s">
        <v>1013</v>
      </c>
      <c r="B2622">
        <v>254</v>
      </c>
      <c r="C2622" t="s">
        <v>1283</v>
      </c>
      <c r="D2622">
        <v>24</v>
      </c>
      <c r="E2622" t="s">
        <v>1284</v>
      </c>
      <c r="F2622">
        <v>0</v>
      </c>
      <c r="G2622" t="s">
        <v>1285</v>
      </c>
      <c r="H2622" t="s">
        <v>191</v>
      </c>
      <c r="I2622" t="s">
        <v>1319</v>
      </c>
      <c r="J2622" t="s">
        <v>191</v>
      </c>
      <c r="K2622" t="s">
        <v>1286</v>
      </c>
      <c r="L2622" t="s">
        <v>3660</v>
      </c>
      <c r="M2622" t="s">
        <v>1288</v>
      </c>
      <c r="N2622">
        <v>26</v>
      </c>
      <c r="O2622" t="s">
        <v>749</v>
      </c>
      <c r="P2622" t="s">
        <v>3914</v>
      </c>
    </row>
    <row r="2623" spans="1:16" x14ac:dyDescent="0.25">
      <c r="A2623" t="s">
        <v>1013</v>
      </c>
      <c r="B2623">
        <v>255</v>
      </c>
      <c r="C2623" t="s">
        <v>1283</v>
      </c>
      <c r="D2623">
        <v>24</v>
      </c>
      <c r="E2623" t="s">
        <v>1284</v>
      </c>
      <c r="F2623">
        <v>0</v>
      </c>
      <c r="G2623" t="s">
        <v>1285</v>
      </c>
      <c r="H2623" t="s">
        <v>191</v>
      </c>
      <c r="I2623" t="s">
        <v>1314</v>
      </c>
      <c r="J2623" t="s">
        <v>191</v>
      </c>
      <c r="K2623" t="s">
        <v>1286</v>
      </c>
      <c r="L2623" t="s">
        <v>3660</v>
      </c>
      <c r="M2623" t="s">
        <v>1288</v>
      </c>
      <c r="N2623">
        <v>24</v>
      </c>
      <c r="O2623" t="s">
        <v>749</v>
      </c>
      <c r="P2623" t="s">
        <v>3915</v>
      </c>
    </row>
    <row r="2624" spans="1:16" x14ac:dyDescent="0.25">
      <c r="A2624" t="s">
        <v>1013</v>
      </c>
      <c r="B2624">
        <v>256</v>
      </c>
      <c r="C2624" t="s">
        <v>1283</v>
      </c>
      <c r="D2624">
        <v>24</v>
      </c>
      <c r="E2624" t="s">
        <v>1284</v>
      </c>
      <c r="F2624">
        <v>0</v>
      </c>
      <c r="G2624" t="s">
        <v>1285</v>
      </c>
      <c r="H2624" t="s">
        <v>191</v>
      </c>
      <c r="I2624" t="s">
        <v>1319</v>
      </c>
      <c r="J2624" t="s">
        <v>191</v>
      </c>
      <c r="K2624" t="s">
        <v>1286</v>
      </c>
      <c r="L2624" t="s">
        <v>3660</v>
      </c>
      <c r="M2624" t="s">
        <v>1288</v>
      </c>
      <c r="N2624">
        <v>26</v>
      </c>
      <c r="O2624" t="s">
        <v>749</v>
      </c>
      <c r="P2624" t="s">
        <v>3916</v>
      </c>
    </row>
    <row r="2625" spans="1:16" x14ac:dyDescent="0.25">
      <c r="A2625" t="s">
        <v>1013</v>
      </c>
      <c r="B2625">
        <v>257</v>
      </c>
      <c r="C2625" t="s">
        <v>1283</v>
      </c>
      <c r="D2625">
        <v>24</v>
      </c>
      <c r="E2625" t="s">
        <v>1284</v>
      </c>
      <c r="F2625">
        <v>0</v>
      </c>
      <c r="G2625" t="s">
        <v>1285</v>
      </c>
      <c r="H2625" t="s">
        <v>191</v>
      </c>
      <c r="I2625" t="s">
        <v>1319</v>
      </c>
      <c r="J2625" t="s">
        <v>191</v>
      </c>
      <c r="K2625" t="s">
        <v>1286</v>
      </c>
      <c r="L2625" t="s">
        <v>3660</v>
      </c>
      <c r="M2625" t="s">
        <v>1288</v>
      </c>
      <c r="N2625">
        <v>26</v>
      </c>
      <c r="O2625" t="s">
        <v>749</v>
      </c>
      <c r="P2625" t="s">
        <v>3917</v>
      </c>
    </row>
    <row r="2626" spans="1:16" x14ac:dyDescent="0.25">
      <c r="A2626" t="s">
        <v>1013</v>
      </c>
      <c r="B2626">
        <v>258</v>
      </c>
      <c r="C2626" t="s">
        <v>1283</v>
      </c>
      <c r="D2626">
        <v>24</v>
      </c>
      <c r="E2626" t="s">
        <v>1284</v>
      </c>
      <c r="F2626">
        <v>0</v>
      </c>
      <c r="G2626" t="s">
        <v>1285</v>
      </c>
      <c r="H2626" t="s">
        <v>191</v>
      </c>
      <c r="I2626" t="s">
        <v>1314</v>
      </c>
      <c r="J2626" t="s">
        <v>191</v>
      </c>
      <c r="K2626" t="s">
        <v>1286</v>
      </c>
      <c r="L2626" t="s">
        <v>3660</v>
      </c>
      <c r="M2626" t="s">
        <v>1288</v>
      </c>
      <c r="N2626">
        <v>24</v>
      </c>
      <c r="O2626" t="s">
        <v>749</v>
      </c>
      <c r="P2626" t="s">
        <v>3918</v>
      </c>
    </row>
    <row r="2627" spans="1:16" x14ac:dyDescent="0.25">
      <c r="A2627" t="s">
        <v>1013</v>
      </c>
      <c r="B2627">
        <v>259</v>
      </c>
      <c r="C2627" t="s">
        <v>1283</v>
      </c>
      <c r="D2627">
        <v>24</v>
      </c>
      <c r="E2627" t="s">
        <v>1284</v>
      </c>
      <c r="F2627">
        <v>0</v>
      </c>
      <c r="G2627" t="s">
        <v>1285</v>
      </c>
      <c r="H2627" t="s">
        <v>191</v>
      </c>
      <c r="I2627" t="s">
        <v>1319</v>
      </c>
      <c r="J2627" t="s">
        <v>191</v>
      </c>
      <c r="K2627" t="s">
        <v>1286</v>
      </c>
      <c r="L2627" t="s">
        <v>3660</v>
      </c>
      <c r="M2627" t="s">
        <v>1288</v>
      </c>
      <c r="N2627">
        <v>26</v>
      </c>
      <c r="O2627" t="s">
        <v>749</v>
      </c>
      <c r="P2627" t="s">
        <v>3919</v>
      </c>
    </row>
    <row r="2628" spans="1:16" x14ac:dyDescent="0.25">
      <c r="A2628" t="s">
        <v>1013</v>
      </c>
      <c r="B2628">
        <v>260</v>
      </c>
      <c r="C2628" t="s">
        <v>1283</v>
      </c>
      <c r="D2628">
        <v>24</v>
      </c>
      <c r="E2628" t="s">
        <v>1284</v>
      </c>
      <c r="F2628">
        <v>0</v>
      </c>
      <c r="G2628" t="s">
        <v>1285</v>
      </c>
      <c r="H2628" t="s">
        <v>191</v>
      </c>
      <c r="I2628" t="s">
        <v>1319</v>
      </c>
      <c r="J2628" t="s">
        <v>191</v>
      </c>
      <c r="K2628" t="s">
        <v>1286</v>
      </c>
      <c r="L2628" t="s">
        <v>3660</v>
      </c>
      <c r="M2628" t="s">
        <v>1288</v>
      </c>
      <c r="N2628">
        <v>26</v>
      </c>
      <c r="O2628" t="s">
        <v>749</v>
      </c>
      <c r="P2628" t="s">
        <v>3920</v>
      </c>
    </row>
    <row r="2629" spans="1:16" x14ac:dyDescent="0.25">
      <c r="A2629" t="s">
        <v>1013</v>
      </c>
      <c r="B2629">
        <v>261</v>
      </c>
      <c r="C2629" t="s">
        <v>1283</v>
      </c>
      <c r="D2629">
        <v>24</v>
      </c>
      <c r="E2629" t="s">
        <v>1284</v>
      </c>
      <c r="F2629">
        <v>0</v>
      </c>
      <c r="G2629" t="s">
        <v>1285</v>
      </c>
      <c r="H2629" t="s">
        <v>191</v>
      </c>
      <c r="I2629" t="s">
        <v>1314</v>
      </c>
      <c r="J2629" t="s">
        <v>191</v>
      </c>
      <c r="K2629" t="s">
        <v>1286</v>
      </c>
      <c r="L2629" t="s">
        <v>3660</v>
      </c>
      <c r="M2629" t="s">
        <v>1288</v>
      </c>
      <c r="N2629">
        <v>24</v>
      </c>
      <c r="O2629" t="s">
        <v>749</v>
      </c>
      <c r="P2629" t="s">
        <v>3921</v>
      </c>
    </row>
    <row r="2630" spans="1:16" x14ac:dyDescent="0.25">
      <c r="A2630" t="s">
        <v>1013</v>
      </c>
      <c r="B2630">
        <v>262</v>
      </c>
      <c r="C2630" t="s">
        <v>1283</v>
      </c>
      <c r="D2630">
        <v>24</v>
      </c>
      <c r="E2630" t="s">
        <v>1284</v>
      </c>
      <c r="F2630">
        <v>0</v>
      </c>
      <c r="G2630" t="s">
        <v>1285</v>
      </c>
      <c r="H2630" t="s">
        <v>191</v>
      </c>
      <c r="I2630" t="s">
        <v>1314</v>
      </c>
      <c r="J2630" t="s">
        <v>191</v>
      </c>
      <c r="K2630" t="s">
        <v>1286</v>
      </c>
      <c r="L2630" t="s">
        <v>3660</v>
      </c>
      <c r="M2630" t="s">
        <v>1288</v>
      </c>
      <c r="N2630">
        <v>24</v>
      </c>
      <c r="O2630" t="s">
        <v>749</v>
      </c>
      <c r="P2630" t="s">
        <v>3922</v>
      </c>
    </row>
    <row r="2631" spans="1:16" x14ac:dyDescent="0.25">
      <c r="A2631" t="s">
        <v>1013</v>
      </c>
      <c r="B2631">
        <v>263</v>
      </c>
      <c r="C2631" t="s">
        <v>1283</v>
      </c>
      <c r="D2631">
        <v>24</v>
      </c>
      <c r="E2631" t="s">
        <v>1284</v>
      </c>
      <c r="F2631">
        <v>0</v>
      </c>
      <c r="G2631" t="s">
        <v>1285</v>
      </c>
      <c r="H2631" t="s">
        <v>191</v>
      </c>
      <c r="I2631" t="s">
        <v>1319</v>
      </c>
      <c r="J2631" t="s">
        <v>191</v>
      </c>
      <c r="K2631" t="s">
        <v>1286</v>
      </c>
      <c r="L2631" t="s">
        <v>3660</v>
      </c>
      <c r="M2631" t="s">
        <v>1288</v>
      </c>
      <c r="N2631">
        <v>26</v>
      </c>
      <c r="O2631" t="s">
        <v>749</v>
      </c>
      <c r="P2631" t="s">
        <v>3923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9E0F8-284D-4296-AB78-B456A7DC8835}">
  <dimension ref="A1:U5491"/>
  <sheetViews>
    <sheetView tabSelected="1" topLeftCell="A4377" zoomScale="93" workbookViewId="0">
      <selection activeCell="G4395" sqref="G4395"/>
    </sheetView>
  </sheetViews>
  <sheetFormatPr defaultColWidth="8.85546875" defaultRowHeight="15" x14ac:dyDescent="0.25"/>
  <cols>
    <col min="1" max="1" width="8.85546875" style="16"/>
    <col min="2" max="2" width="3.85546875" style="16" bestFit="1" customWidth="1"/>
    <col min="3" max="3" width="9.7109375" style="16" customWidth="1"/>
    <col min="4" max="4" width="36.42578125" style="16" bestFit="1" customWidth="1"/>
    <col min="5" max="5" width="7.85546875" style="16" bestFit="1" customWidth="1"/>
    <col min="6" max="7" width="12.28515625" style="16" customWidth="1"/>
    <col min="8" max="8" width="10.28515625" style="16" customWidth="1"/>
    <col min="9" max="9" width="10.28515625" style="19" customWidth="1"/>
    <col min="10" max="10" width="14.28515625" style="19" bestFit="1" customWidth="1"/>
    <col min="11" max="11" width="10.28515625" style="19" customWidth="1"/>
    <col min="12" max="12" width="14.85546875" style="19" bestFit="1" customWidth="1"/>
    <col min="13" max="17" width="10.28515625" style="16" customWidth="1"/>
    <col min="18" max="18" width="29" style="16" bestFit="1" customWidth="1"/>
    <col min="19" max="21" width="5.28515625" style="16" customWidth="1"/>
    <col min="22" max="22" width="9" style="16" bestFit="1" customWidth="1"/>
    <col min="23" max="23" width="12" style="16" bestFit="1" customWidth="1"/>
    <col min="24" max="25" width="29.140625" style="16" bestFit="1" customWidth="1"/>
    <col min="26" max="26" width="34.42578125" style="16" bestFit="1" customWidth="1"/>
    <col min="27" max="27" width="40.140625" style="16" bestFit="1" customWidth="1"/>
    <col min="28" max="28" width="31.42578125" style="16" bestFit="1" customWidth="1"/>
    <col min="29" max="16384" width="8.85546875" style="16"/>
  </cols>
  <sheetData>
    <row r="1" spans="1:21" x14ac:dyDescent="0.25">
      <c r="A1" s="20" t="s">
        <v>3925</v>
      </c>
      <c r="B1" s="20">
        <v>10</v>
      </c>
      <c r="H1" s="14" t="s">
        <v>4687</v>
      </c>
      <c r="I1" s="19" t="s">
        <v>4689</v>
      </c>
      <c r="J1" s="19" t="s">
        <v>63</v>
      </c>
      <c r="K1" s="23" t="s">
        <v>64</v>
      </c>
      <c r="L1" s="23" t="s">
        <v>1280</v>
      </c>
      <c r="M1" t="s">
        <v>60</v>
      </c>
      <c r="N1"/>
      <c r="O1"/>
      <c r="P1"/>
      <c r="U1" t="s">
        <v>78</v>
      </c>
    </row>
    <row r="2" spans="1:21" x14ac:dyDescent="0.25">
      <c r="A2" s="16" t="s">
        <v>4688</v>
      </c>
      <c r="B2" s="16" t="s">
        <v>4665</v>
      </c>
      <c r="C2" s="16" t="s">
        <v>4666</v>
      </c>
      <c r="D2" s="16" t="s">
        <v>4667</v>
      </c>
      <c r="E2" s="16" t="s">
        <v>4668</v>
      </c>
      <c r="F2" s="16" t="s">
        <v>78</v>
      </c>
      <c r="N2" s="14">
        <v>1</v>
      </c>
      <c r="U2" t="s">
        <v>81</v>
      </c>
    </row>
    <row r="3" spans="1:21" x14ac:dyDescent="0.25">
      <c r="A3" s="16">
        <v>264</v>
      </c>
      <c r="E3" s="16" t="s">
        <v>4669</v>
      </c>
      <c r="F3" s="19">
        <v>82.75</v>
      </c>
      <c r="G3" s="16" t="s">
        <v>78</v>
      </c>
      <c r="H3" s="14"/>
      <c r="I3" s="24">
        <f>VLOOKUP(G3,'2'!$B$2:$C$34,2,FALSE)</f>
        <v>1</v>
      </c>
      <c r="J3" s="24">
        <f t="shared" ref="J3:J66" si="0">IF(M3="Nilai Akhir",F3,0)</f>
        <v>82.75</v>
      </c>
      <c r="K3" s="24" t="str">
        <f>IF(M3="Nilai Ekstra",F3,"")</f>
        <v/>
      </c>
      <c r="L3" s="24">
        <f>VLOOKUP(I3,'3'!$H$2:$L$25,5,FALSE)</f>
        <v>28</v>
      </c>
      <c r="M3" s="14" t="str">
        <f t="shared" ref="M3:M66" si="1">IF(G3="Pramuka","Nilai Ekstra","Nilai Akhir")</f>
        <v>Nilai Akhir</v>
      </c>
      <c r="U3" t="s">
        <v>84</v>
      </c>
    </row>
    <row r="4" spans="1:21" x14ac:dyDescent="0.25">
      <c r="A4" s="16">
        <v>265</v>
      </c>
      <c r="E4" s="16" t="s">
        <v>4669</v>
      </c>
      <c r="F4" s="19">
        <v>84.166666699999993</v>
      </c>
      <c r="G4" s="16" t="s">
        <v>78</v>
      </c>
      <c r="H4" s="14"/>
      <c r="I4" s="19">
        <f>VLOOKUP(G4,'2'!$B$2:$C$34,2,FALSE)</f>
        <v>1</v>
      </c>
      <c r="J4" s="19">
        <f t="shared" si="0"/>
        <v>84.166666699999993</v>
      </c>
      <c r="K4" s="19" t="str">
        <f t="shared" ref="K4:K67" si="2">IF(M4="Nilai Ekstra",F4,"")</f>
        <v/>
      </c>
      <c r="L4" s="19">
        <f>VLOOKUP(I4,'3'!$H$2:$L$25,5,FALSE)</f>
        <v>28</v>
      </c>
      <c r="M4" s="16" t="str">
        <f t="shared" si="1"/>
        <v>Nilai Akhir</v>
      </c>
      <c r="U4" t="s">
        <v>4682</v>
      </c>
    </row>
    <row r="5" spans="1:21" x14ac:dyDescent="0.25">
      <c r="A5" s="16">
        <v>266</v>
      </c>
      <c r="E5" s="16" t="s">
        <v>4669</v>
      </c>
      <c r="F5" s="19">
        <v>88.833333300000007</v>
      </c>
      <c r="G5" s="16" t="s">
        <v>78</v>
      </c>
      <c r="H5" s="14"/>
      <c r="I5" s="19">
        <f>VLOOKUP(G5,'2'!$B$2:$C$34,2,FALSE)</f>
        <v>1</v>
      </c>
      <c r="J5" s="19">
        <f t="shared" si="0"/>
        <v>88.833333300000007</v>
      </c>
      <c r="K5" s="19" t="str">
        <f t="shared" si="2"/>
        <v/>
      </c>
      <c r="L5" s="19">
        <f>VLOOKUP(I5,'3'!$H$2:$L$25,5,FALSE)</f>
        <v>28</v>
      </c>
      <c r="M5" s="16" t="str">
        <f t="shared" si="1"/>
        <v>Nilai Akhir</v>
      </c>
    </row>
    <row r="6" spans="1:21" x14ac:dyDescent="0.25">
      <c r="A6" s="16">
        <v>267</v>
      </c>
      <c r="E6" s="16" t="s">
        <v>4669</v>
      </c>
      <c r="F6" s="19">
        <v>80.666666699999993</v>
      </c>
      <c r="G6" s="16" t="s">
        <v>78</v>
      </c>
      <c r="H6" s="14"/>
      <c r="I6" s="19">
        <f>VLOOKUP(G6,'2'!$B$2:$C$34,2,FALSE)</f>
        <v>1</v>
      </c>
      <c r="J6" s="19">
        <f t="shared" si="0"/>
        <v>80.666666699999993</v>
      </c>
      <c r="K6" s="19" t="str">
        <f t="shared" si="2"/>
        <v/>
      </c>
      <c r="L6" s="19">
        <f>VLOOKUP(I6,'3'!$H$2:$L$25,5,FALSE)</f>
        <v>28</v>
      </c>
      <c r="M6" s="16" t="str">
        <f t="shared" si="1"/>
        <v>Nilai Akhir</v>
      </c>
      <c r="Q6" s="16">
        <v>14166</v>
      </c>
      <c r="R6" s="16" t="s">
        <v>3953</v>
      </c>
      <c r="S6" s="16" t="s">
        <v>4669</v>
      </c>
      <c r="U6" t="s">
        <v>4682</v>
      </c>
    </row>
    <row r="7" spans="1:21" x14ac:dyDescent="0.25">
      <c r="A7" s="16">
        <v>268</v>
      </c>
      <c r="E7" s="16" t="s">
        <v>4669</v>
      </c>
      <c r="F7" s="19">
        <v>86</v>
      </c>
      <c r="G7" s="16" t="s">
        <v>4682</v>
      </c>
      <c r="H7" s="14"/>
      <c r="I7" s="19">
        <f>VLOOKUP(G7,'2'!$B$2:$C$34,2,FALSE)</f>
        <v>33</v>
      </c>
      <c r="J7" s="19">
        <f t="shared" si="0"/>
        <v>86</v>
      </c>
      <c r="K7" s="19" t="str">
        <f t="shared" si="2"/>
        <v/>
      </c>
      <c r="L7" s="19">
        <f>VLOOKUP(I7,'3'!$H$2:$L$25,5,FALSE)</f>
        <v>31</v>
      </c>
      <c r="M7" s="16" t="str">
        <f t="shared" si="1"/>
        <v>Nilai Akhir</v>
      </c>
      <c r="Q7" s="16">
        <v>14175</v>
      </c>
      <c r="R7" s="16" t="s">
        <v>3962</v>
      </c>
      <c r="S7" s="16" t="s">
        <v>4669</v>
      </c>
      <c r="U7" t="s">
        <v>4682</v>
      </c>
    </row>
    <row r="8" spans="1:21" x14ac:dyDescent="0.25">
      <c r="A8" s="16">
        <v>269</v>
      </c>
      <c r="E8" s="16" t="s">
        <v>4669</v>
      </c>
      <c r="F8" s="19">
        <v>93.25</v>
      </c>
      <c r="G8" s="16" t="s">
        <v>78</v>
      </c>
      <c r="H8" s="14"/>
      <c r="I8" s="19">
        <f>VLOOKUP(G8,'2'!$B$2:$C$34,2,FALSE)</f>
        <v>1</v>
      </c>
      <c r="J8" s="19">
        <f t="shared" si="0"/>
        <v>93.25</v>
      </c>
      <c r="K8" s="19" t="str">
        <f t="shared" si="2"/>
        <v/>
      </c>
      <c r="L8" s="19">
        <f>VLOOKUP(I8,'3'!$H$2:$L$25,5,FALSE)</f>
        <v>28</v>
      </c>
      <c r="M8" s="16" t="str">
        <f t="shared" si="1"/>
        <v>Nilai Akhir</v>
      </c>
      <c r="Q8" s="16">
        <v>14176</v>
      </c>
      <c r="R8" s="16" t="s">
        <v>3963</v>
      </c>
      <c r="S8" s="16" t="s">
        <v>4669</v>
      </c>
      <c r="U8" t="s">
        <v>84</v>
      </c>
    </row>
    <row r="9" spans="1:21" x14ac:dyDescent="0.25">
      <c r="A9" s="16">
        <v>270</v>
      </c>
      <c r="E9" s="16" t="s">
        <v>4669</v>
      </c>
      <c r="F9" s="19">
        <v>81</v>
      </c>
      <c r="G9" s="16" t="s">
        <v>78</v>
      </c>
      <c r="H9" s="14"/>
      <c r="I9" s="19">
        <f>VLOOKUP(G9,'2'!$B$2:$C$34,2,FALSE)</f>
        <v>1</v>
      </c>
      <c r="J9" s="19">
        <f t="shared" si="0"/>
        <v>81</v>
      </c>
      <c r="K9" s="19" t="str">
        <f t="shared" si="2"/>
        <v/>
      </c>
      <c r="L9" s="19">
        <f>VLOOKUP(I9,'3'!$H$2:$L$25,5,FALSE)</f>
        <v>28</v>
      </c>
      <c r="M9" s="16" t="str">
        <f t="shared" si="1"/>
        <v>Nilai Akhir</v>
      </c>
      <c r="Q9" s="16">
        <v>14185</v>
      </c>
      <c r="R9" s="16" t="s">
        <v>3972</v>
      </c>
      <c r="S9" s="16" t="s">
        <v>4669</v>
      </c>
      <c r="U9" t="s">
        <v>84</v>
      </c>
    </row>
    <row r="10" spans="1:21" x14ac:dyDescent="0.25">
      <c r="A10" s="16">
        <v>271</v>
      </c>
      <c r="E10" s="16" t="s">
        <v>4669</v>
      </c>
      <c r="F10" s="19">
        <v>85.083333300000007</v>
      </c>
      <c r="G10" s="16" t="s">
        <v>78</v>
      </c>
      <c r="H10" s="14"/>
      <c r="I10" s="19">
        <f>VLOOKUP(G10,'2'!$B$2:$C$34,2,FALSE)</f>
        <v>1</v>
      </c>
      <c r="J10" s="19">
        <f t="shared" si="0"/>
        <v>85.083333300000007</v>
      </c>
      <c r="K10" s="19" t="str">
        <f t="shared" si="2"/>
        <v/>
      </c>
      <c r="L10" s="19">
        <f>VLOOKUP(I10,'3'!$H$2:$L$25,5,FALSE)</f>
        <v>28</v>
      </c>
      <c r="M10" s="16" t="str">
        <f t="shared" si="1"/>
        <v>Nilai Akhir</v>
      </c>
      <c r="Q10" s="16">
        <v>13946</v>
      </c>
      <c r="R10" s="16" t="s">
        <v>4025</v>
      </c>
      <c r="S10" s="16" t="s">
        <v>4671</v>
      </c>
      <c r="U10" t="s">
        <v>4682</v>
      </c>
    </row>
    <row r="11" spans="1:21" x14ac:dyDescent="0.25">
      <c r="A11" s="16">
        <v>272</v>
      </c>
      <c r="E11" s="16" t="s">
        <v>4669</v>
      </c>
      <c r="F11" s="19">
        <v>89.416666699999993</v>
      </c>
      <c r="G11" s="16" t="s">
        <v>78</v>
      </c>
      <c r="H11" s="14"/>
      <c r="I11" s="19">
        <f>VLOOKUP(G11,'2'!$B$2:$C$34,2,FALSE)</f>
        <v>1</v>
      </c>
      <c r="J11" s="19">
        <f t="shared" si="0"/>
        <v>89.416666699999993</v>
      </c>
      <c r="K11" s="19" t="str">
        <f t="shared" si="2"/>
        <v/>
      </c>
      <c r="L11" s="19">
        <f>VLOOKUP(I11,'3'!$H$2:$L$25,5,FALSE)</f>
        <v>28</v>
      </c>
      <c r="M11" s="16" t="str">
        <f t="shared" si="1"/>
        <v>Nilai Akhir</v>
      </c>
      <c r="Q11" s="16">
        <v>13975</v>
      </c>
      <c r="R11" s="16" t="s">
        <v>4055</v>
      </c>
      <c r="S11" s="16" t="s">
        <v>4672</v>
      </c>
      <c r="U11" t="s">
        <v>84</v>
      </c>
    </row>
    <row r="12" spans="1:21" x14ac:dyDescent="0.25">
      <c r="A12" s="16">
        <v>273</v>
      </c>
      <c r="E12" s="16" t="s">
        <v>4669</v>
      </c>
      <c r="F12" s="19">
        <v>81.083333300000007</v>
      </c>
      <c r="G12" s="16" t="s">
        <v>78</v>
      </c>
      <c r="H12" s="14"/>
      <c r="I12" s="19">
        <f>VLOOKUP(G12,'2'!$B$2:$C$34,2,FALSE)</f>
        <v>1</v>
      </c>
      <c r="J12" s="19">
        <f t="shared" si="0"/>
        <v>81.083333300000007</v>
      </c>
      <c r="K12" s="19" t="str">
        <f t="shared" si="2"/>
        <v/>
      </c>
      <c r="L12" s="19">
        <f>VLOOKUP(I12,'3'!$H$2:$L$25,5,FALSE)</f>
        <v>28</v>
      </c>
      <c r="M12" s="16" t="str">
        <f t="shared" si="1"/>
        <v>Nilai Akhir</v>
      </c>
      <c r="Q12" s="16">
        <v>13977</v>
      </c>
      <c r="R12" s="16" t="s">
        <v>4057</v>
      </c>
      <c r="S12" s="16" t="s">
        <v>4672</v>
      </c>
      <c r="U12" t="s">
        <v>4682</v>
      </c>
    </row>
    <row r="13" spans="1:21" x14ac:dyDescent="0.25">
      <c r="A13" s="16">
        <v>274</v>
      </c>
      <c r="E13" s="16" t="s">
        <v>4669</v>
      </c>
      <c r="F13" s="19">
        <v>88.083333300000007</v>
      </c>
      <c r="G13" s="16" t="s">
        <v>78</v>
      </c>
      <c r="H13" s="14"/>
      <c r="I13" s="19">
        <f>VLOOKUP(G13,'2'!$B$2:$C$34,2,FALSE)</f>
        <v>1</v>
      </c>
      <c r="J13" s="19">
        <f t="shared" si="0"/>
        <v>88.083333300000007</v>
      </c>
      <c r="K13" s="19" t="str">
        <f t="shared" si="2"/>
        <v/>
      </c>
      <c r="L13" s="19">
        <f>VLOOKUP(I13,'3'!$H$2:$L$25,5,FALSE)</f>
        <v>28</v>
      </c>
      <c r="M13" s="16" t="str">
        <f t="shared" si="1"/>
        <v>Nilai Akhir</v>
      </c>
      <c r="Q13" s="16">
        <v>13990</v>
      </c>
      <c r="R13" s="16" t="s">
        <v>4073</v>
      </c>
      <c r="S13" s="16" t="s">
        <v>4673</v>
      </c>
      <c r="U13" t="s">
        <v>4682</v>
      </c>
    </row>
    <row r="14" spans="1:21" x14ac:dyDescent="0.25">
      <c r="A14" s="16">
        <v>275</v>
      </c>
      <c r="E14" s="16" t="s">
        <v>4669</v>
      </c>
      <c r="F14" s="19">
        <v>82.5</v>
      </c>
      <c r="G14" s="16" t="s">
        <v>78</v>
      </c>
      <c r="H14" s="14"/>
      <c r="I14" s="19">
        <f>VLOOKUP(G14,'2'!$B$2:$C$34,2,FALSE)</f>
        <v>1</v>
      </c>
      <c r="J14" s="19">
        <f t="shared" si="0"/>
        <v>82.5</v>
      </c>
      <c r="K14" s="19" t="str">
        <f t="shared" si="2"/>
        <v/>
      </c>
      <c r="L14" s="19">
        <f>VLOOKUP(I14,'3'!$H$2:$L$25,5,FALSE)</f>
        <v>28</v>
      </c>
      <c r="M14" s="16" t="str">
        <f t="shared" si="1"/>
        <v>Nilai Akhir</v>
      </c>
      <c r="Q14" s="16">
        <v>13993</v>
      </c>
      <c r="R14" s="16" t="s">
        <v>4076</v>
      </c>
      <c r="S14" s="16" t="s">
        <v>4673</v>
      </c>
      <c r="U14" t="s">
        <v>4682</v>
      </c>
    </row>
    <row r="15" spans="1:21" x14ac:dyDescent="0.25">
      <c r="A15" s="16">
        <v>276</v>
      </c>
      <c r="E15" s="16" t="s">
        <v>4669</v>
      </c>
      <c r="F15" s="19">
        <v>86</v>
      </c>
      <c r="G15" s="16" t="s">
        <v>78</v>
      </c>
      <c r="H15" s="14"/>
      <c r="I15" s="19">
        <f>VLOOKUP(G15,'2'!$B$2:$C$34,2,FALSE)</f>
        <v>1</v>
      </c>
      <c r="J15" s="19">
        <f t="shared" si="0"/>
        <v>86</v>
      </c>
      <c r="K15" s="19" t="str">
        <f t="shared" si="2"/>
        <v/>
      </c>
      <c r="L15" s="19">
        <f>VLOOKUP(I15,'3'!$H$2:$L$25,5,FALSE)</f>
        <v>28</v>
      </c>
      <c r="M15" s="16" t="str">
        <f t="shared" si="1"/>
        <v>Nilai Akhir</v>
      </c>
      <c r="Q15" s="16">
        <v>14003</v>
      </c>
      <c r="R15" s="16" t="s">
        <v>4085</v>
      </c>
      <c r="S15" s="16" t="s">
        <v>4673</v>
      </c>
      <c r="U15" t="s">
        <v>84</v>
      </c>
    </row>
    <row r="16" spans="1:21" x14ac:dyDescent="0.25">
      <c r="A16" s="16">
        <v>277</v>
      </c>
      <c r="E16" s="16" t="s">
        <v>4669</v>
      </c>
      <c r="F16" s="19">
        <v>90</v>
      </c>
      <c r="G16" s="16" t="s">
        <v>4682</v>
      </c>
      <c r="H16" s="14"/>
      <c r="I16" s="19">
        <f>VLOOKUP(G16,'2'!$B$2:$C$34,2,FALSE)</f>
        <v>33</v>
      </c>
      <c r="J16" s="19">
        <f t="shared" si="0"/>
        <v>90</v>
      </c>
      <c r="K16" s="19" t="str">
        <f t="shared" si="2"/>
        <v/>
      </c>
      <c r="L16" s="19">
        <f>VLOOKUP(I16,'3'!$H$2:$L$25,5,FALSE)</f>
        <v>31</v>
      </c>
      <c r="M16" s="16" t="str">
        <f t="shared" si="1"/>
        <v>Nilai Akhir</v>
      </c>
      <c r="Q16" s="16">
        <v>14148</v>
      </c>
      <c r="R16" s="16" t="s">
        <v>4227</v>
      </c>
      <c r="S16" s="16" t="s">
        <v>4678</v>
      </c>
      <c r="U16" t="s">
        <v>84</v>
      </c>
    </row>
    <row r="17" spans="1:21" x14ac:dyDescent="0.25">
      <c r="A17" s="16">
        <v>278</v>
      </c>
      <c r="E17" s="16" t="s">
        <v>4669</v>
      </c>
      <c r="F17" s="19">
        <v>84</v>
      </c>
      <c r="G17" s="16" t="s">
        <v>84</v>
      </c>
      <c r="H17" s="14"/>
      <c r="I17" s="19">
        <f>VLOOKUP(G17,'2'!$B$2:$C$34,2,FALSE)</f>
        <v>3</v>
      </c>
      <c r="J17" s="19">
        <f t="shared" si="0"/>
        <v>84</v>
      </c>
      <c r="K17" s="19" t="str">
        <f t="shared" si="2"/>
        <v/>
      </c>
      <c r="L17" s="19">
        <f>VLOOKUP(I17,'3'!$H$2:$L$25,5,FALSE)</f>
        <v>30</v>
      </c>
      <c r="M17" s="16" t="str">
        <f t="shared" si="1"/>
        <v>Nilai Akhir</v>
      </c>
      <c r="Q17" s="16">
        <v>14307</v>
      </c>
      <c r="R17" s="16" t="s">
        <v>4240</v>
      </c>
      <c r="S17" s="16" t="s">
        <v>4678</v>
      </c>
      <c r="U17" t="s">
        <v>84</v>
      </c>
    </row>
    <row r="18" spans="1:21" x14ac:dyDescent="0.25">
      <c r="A18" s="16">
        <v>279</v>
      </c>
      <c r="E18" s="16" t="s">
        <v>4669</v>
      </c>
      <c r="F18" s="19">
        <v>82.25</v>
      </c>
      <c r="G18" s="16" t="s">
        <v>78</v>
      </c>
      <c r="H18" s="14"/>
      <c r="I18" s="19">
        <f>VLOOKUP(G18,'2'!$B$2:$C$34,2,FALSE)</f>
        <v>1</v>
      </c>
      <c r="J18" s="19">
        <f t="shared" si="0"/>
        <v>82.25</v>
      </c>
      <c r="K18" s="19" t="str">
        <f t="shared" si="2"/>
        <v/>
      </c>
      <c r="L18" s="19">
        <f>VLOOKUP(I18,'3'!$H$2:$L$25,5,FALSE)</f>
        <v>28</v>
      </c>
      <c r="M18" s="16" t="str">
        <f t="shared" si="1"/>
        <v>Nilai Akhir</v>
      </c>
      <c r="Q18" s="16">
        <v>14248</v>
      </c>
      <c r="R18" s="16" t="s">
        <v>4263</v>
      </c>
      <c r="S18" s="16" t="s">
        <v>4679</v>
      </c>
      <c r="U18" t="s">
        <v>84</v>
      </c>
    </row>
    <row r="19" spans="1:21" x14ac:dyDescent="0.25">
      <c r="A19" s="16">
        <v>280</v>
      </c>
      <c r="E19" s="16" t="s">
        <v>4669</v>
      </c>
      <c r="F19" s="19">
        <v>81.416666699999993</v>
      </c>
      <c r="G19" s="16" t="s">
        <v>78</v>
      </c>
      <c r="H19" s="14"/>
      <c r="I19" s="19">
        <f>VLOOKUP(G19,'2'!$B$2:$C$34,2,FALSE)</f>
        <v>1</v>
      </c>
      <c r="J19" s="19">
        <f t="shared" si="0"/>
        <v>81.416666699999993</v>
      </c>
      <c r="K19" s="19" t="str">
        <f t="shared" si="2"/>
        <v/>
      </c>
      <c r="L19" s="19">
        <f>VLOOKUP(I19,'3'!$H$2:$L$25,5,FALSE)</f>
        <v>28</v>
      </c>
      <c r="M19" s="16" t="str">
        <f t="shared" si="1"/>
        <v>Nilai Akhir</v>
      </c>
      <c r="Q19" s="16">
        <v>14255</v>
      </c>
      <c r="R19" s="16" t="s">
        <v>4270</v>
      </c>
      <c r="S19" s="16" t="s">
        <v>4680</v>
      </c>
      <c r="U19" t="s">
        <v>84</v>
      </c>
    </row>
    <row r="20" spans="1:21" x14ac:dyDescent="0.25">
      <c r="A20" s="16">
        <v>281</v>
      </c>
      <c r="E20" s="16" t="s">
        <v>4669</v>
      </c>
      <c r="F20" s="19">
        <v>84.333333300000007</v>
      </c>
      <c r="G20" s="16" t="s">
        <v>78</v>
      </c>
      <c r="H20" s="14"/>
      <c r="I20" s="19">
        <f>VLOOKUP(G20,'2'!$B$2:$C$34,2,FALSE)</f>
        <v>1</v>
      </c>
      <c r="J20" s="19">
        <f t="shared" si="0"/>
        <v>84.333333300000007</v>
      </c>
      <c r="K20" s="19" t="str">
        <f t="shared" si="2"/>
        <v/>
      </c>
      <c r="L20" s="19">
        <f>VLOOKUP(I20,'3'!$H$2:$L$25,5,FALSE)</f>
        <v>28</v>
      </c>
      <c r="M20" s="16" t="str">
        <f t="shared" si="1"/>
        <v>Nilai Akhir</v>
      </c>
      <c r="Q20" s="16">
        <v>14279</v>
      </c>
      <c r="R20" s="16" t="s">
        <v>4293</v>
      </c>
      <c r="S20" s="16" t="s">
        <v>4681</v>
      </c>
      <c r="U20" t="s">
        <v>84</v>
      </c>
    </row>
    <row r="21" spans="1:21" x14ac:dyDescent="0.25">
      <c r="A21" s="16">
        <v>282</v>
      </c>
      <c r="E21" s="16" t="s">
        <v>4669</v>
      </c>
      <c r="F21" s="19">
        <v>79.583333300000007</v>
      </c>
      <c r="G21" s="16" t="s">
        <v>78</v>
      </c>
      <c r="H21" s="14"/>
      <c r="I21" s="19">
        <f>VLOOKUP(G21,'2'!$B$2:$C$34,2,FALSE)</f>
        <v>1</v>
      </c>
      <c r="J21" s="19">
        <f t="shared" si="0"/>
        <v>79.583333300000007</v>
      </c>
      <c r="K21" s="19" t="str">
        <f t="shared" si="2"/>
        <v/>
      </c>
      <c r="L21" s="19">
        <f>VLOOKUP(I21,'3'!$H$2:$L$25,5,FALSE)</f>
        <v>28</v>
      </c>
      <c r="M21" s="16" t="str">
        <f t="shared" si="1"/>
        <v>Nilai Akhir</v>
      </c>
    </row>
    <row r="22" spans="1:21" x14ac:dyDescent="0.25">
      <c r="A22" s="16">
        <v>283</v>
      </c>
      <c r="E22" s="16" t="s">
        <v>4669</v>
      </c>
      <c r="F22" s="19">
        <v>83</v>
      </c>
      <c r="G22" s="16" t="s">
        <v>78</v>
      </c>
      <c r="H22" s="14"/>
      <c r="I22" s="19">
        <f>VLOOKUP(G22,'2'!$B$2:$C$34,2,FALSE)</f>
        <v>1</v>
      </c>
      <c r="J22" s="19">
        <f t="shared" si="0"/>
        <v>83</v>
      </c>
      <c r="K22" s="19" t="str">
        <f t="shared" si="2"/>
        <v/>
      </c>
      <c r="L22" s="19">
        <f>VLOOKUP(I22,'3'!$H$2:$L$25,5,FALSE)</f>
        <v>28</v>
      </c>
      <c r="M22" s="16" t="str">
        <f t="shared" si="1"/>
        <v>Nilai Akhir</v>
      </c>
    </row>
    <row r="23" spans="1:21" x14ac:dyDescent="0.25">
      <c r="A23" s="16">
        <v>284</v>
      </c>
      <c r="E23" s="16" t="s">
        <v>4669</v>
      </c>
      <c r="F23" s="19">
        <v>83.666666699999993</v>
      </c>
      <c r="G23" s="16" t="s">
        <v>78</v>
      </c>
      <c r="H23" s="14"/>
      <c r="I23" s="19">
        <f>VLOOKUP(G23,'2'!$B$2:$C$34,2,FALSE)</f>
        <v>1</v>
      </c>
      <c r="J23" s="19">
        <f t="shared" si="0"/>
        <v>83.666666699999993</v>
      </c>
      <c r="K23" s="19" t="str">
        <f t="shared" si="2"/>
        <v/>
      </c>
      <c r="L23" s="19">
        <f>VLOOKUP(I23,'3'!$H$2:$L$25,5,FALSE)</f>
        <v>28</v>
      </c>
      <c r="M23" s="16" t="str">
        <f t="shared" si="1"/>
        <v>Nilai Akhir</v>
      </c>
    </row>
    <row r="24" spans="1:21" x14ac:dyDescent="0.25">
      <c r="A24" s="16">
        <v>285</v>
      </c>
      <c r="E24" s="16" t="s">
        <v>4669</v>
      </c>
      <c r="F24" s="19">
        <v>89.25</v>
      </c>
      <c r="G24" s="16" t="s">
        <v>78</v>
      </c>
      <c r="H24" s="14"/>
      <c r="I24" s="19">
        <f>VLOOKUP(G24,'2'!$B$2:$C$34,2,FALSE)</f>
        <v>1</v>
      </c>
      <c r="J24" s="19">
        <f t="shared" si="0"/>
        <v>89.25</v>
      </c>
      <c r="K24" s="19" t="str">
        <f t="shared" si="2"/>
        <v/>
      </c>
      <c r="L24" s="19">
        <f>VLOOKUP(I24,'3'!$H$2:$L$25,5,FALSE)</f>
        <v>28</v>
      </c>
      <c r="M24" s="16" t="str">
        <f t="shared" si="1"/>
        <v>Nilai Akhir</v>
      </c>
    </row>
    <row r="25" spans="1:21" x14ac:dyDescent="0.25">
      <c r="A25" s="16">
        <v>286</v>
      </c>
      <c r="E25" s="16" t="s">
        <v>4669</v>
      </c>
      <c r="F25" s="19">
        <v>88.75</v>
      </c>
      <c r="G25" s="16" t="s">
        <v>78</v>
      </c>
      <c r="H25" s="14"/>
      <c r="I25" s="19">
        <f>VLOOKUP(G25,'2'!$B$2:$C$34,2,FALSE)</f>
        <v>1</v>
      </c>
      <c r="J25" s="19">
        <f t="shared" si="0"/>
        <v>88.75</v>
      </c>
      <c r="K25" s="19" t="str">
        <f t="shared" si="2"/>
        <v/>
      </c>
      <c r="L25" s="19">
        <f>VLOOKUP(I25,'3'!$H$2:$L$25,5,FALSE)</f>
        <v>28</v>
      </c>
      <c r="M25" s="16" t="str">
        <f t="shared" si="1"/>
        <v>Nilai Akhir</v>
      </c>
    </row>
    <row r="26" spans="1:21" x14ac:dyDescent="0.25">
      <c r="A26" s="16">
        <v>287</v>
      </c>
      <c r="E26" s="16" t="s">
        <v>4669</v>
      </c>
      <c r="F26" s="19">
        <v>88</v>
      </c>
      <c r="G26" s="16" t="s">
        <v>84</v>
      </c>
      <c r="H26" s="14"/>
      <c r="I26" s="19">
        <f>VLOOKUP(G26,'2'!$B$2:$C$34,2,FALSE)</f>
        <v>3</v>
      </c>
      <c r="J26" s="19">
        <f t="shared" si="0"/>
        <v>88</v>
      </c>
      <c r="K26" s="19" t="str">
        <f t="shared" si="2"/>
        <v/>
      </c>
      <c r="L26" s="19">
        <f>VLOOKUP(I26,'3'!$H$2:$L$25,5,FALSE)</f>
        <v>30</v>
      </c>
      <c r="M26" s="16" t="str">
        <f t="shared" si="1"/>
        <v>Nilai Akhir</v>
      </c>
    </row>
    <row r="27" spans="1:21" x14ac:dyDescent="0.25">
      <c r="A27" s="16">
        <v>288</v>
      </c>
      <c r="E27" s="16" t="s">
        <v>4669</v>
      </c>
      <c r="F27" s="19">
        <v>84.833333300000007</v>
      </c>
      <c r="G27" s="16" t="s">
        <v>78</v>
      </c>
      <c r="H27" s="14"/>
      <c r="I27" s="19">
        <f>VLOOKUP(G27,'2'!$B$2:$C$34,2,FALSE)</f>
        <v>1</v>
      </c>
      <c r="J27" s="19">
        <f t="shared" si="0"/>
        <v>84.833333300000007</v>
      </c>
      <c r="K27" s="19" t="str">
        <f t="shared" si="2"/>
        <v/>
      </c>
      <c r="L27" s="19">
        <f>VLOOKUP(I27,'3'!$H$2:$L$25,5,FALSE)</f>
        <v>28</v>
      </c>
      <c r="M27" s="16" t="str">
        <f t="shared" si="1"/>
        <v>Nilai Akhir</v>
      </c>
    </row>
    <row r="28" spans="1:21" x14ac:dyDescent="0.25">
      <c r="A28" s="16">
        <v>289</v>
      </c>
      <c r="E28" s="16" t="s">
        <v>4669</v>
      </c>
      <c r="F28" s="19">
        <v>79.833333300000007</v>
      </c>
      <c r="G28" s="16" t="s">
        <v>78</v>
      </c>
      <c r="H28" s="14"/>
      <c r="I28" s="19">
        <f>VLOOKUP(G28,'2'!$B$2:$C$34,2,FALSE)</f>
        <v>1</v>
      </c>
      <c r="J28" s="19">
        <f t="shared" si="0"/>
        <v>79.833333300000007</v>
      </c>
      <c r="K28" s="19" t="str">
        <f t="shared" si="2"/>
        <v/>
      </c>
      <c r="L28" s="19">
        <f>VLOOKUP(I28,'3'!$H$2:$L$25,5,FALSE)</f>
        <v>28</v>
      </c>
      <c r="M28" s="16" t="str">
        <f t="shared" si="1"/>
        <v>Nilai Akhir</v>
      </c>
    </row>
    <row r="29" spans="1:21" x14ac:dyDescent="0.25">
      <c r="A29" s="16">
        <v>290</v>
      </c>
      <c r="E29" s="16" t="s">
        <v>4669</v>
      </c>
      <c r="F29" s="19">
        <v>83.083333300000007</v>
      </c>
      <c r="G29" s="16" t="s">
        <v>78</v>
      </c>
      <c r="H29" s="14"/>
      <c r="I29" s="19">
        <f>VLOOKUP(G29,'2'!$B$2:$C$34,2,FALSE)</f>
        <v>1</v>
      </c>
      <c r="J29" s="19">
        <f t="shared" si="0"/>
        <v>83.083333300000007</v>
      </c>
      <c r="K29" s="19" t="str">
        <f t="shared" si="2"/>
        <v/>
      </c>
      <c r="L29" s="19">
        <f>VLOOKUP(I29,'3'!$H$2:$L$25,5,FALSE)</f>
        <v>28</v>
      </c>
      <c r="M29" s="16" t="str">
        <f t="shared" si="1"/>
        <v>Nilai Akhir</v>
      </c>
    </row>
    <row r="30" spans="1:21" x14ac:dyDescent="0.25">
      <c r="A30" s="16">
        <v>291</v>
      </c>
      <c r="E30" s="16" t="s">
        <v>4669</v>
      </c>
      <c r="F30" s="19">
        <v>84.75</v>
      </c>
      <c r="G30" s="16" t="s">
        <v>78</v>
      </c>
      <c r="H30" s="14"/>
      <c r="I30" s="19">
        <f>VLOOKUP(G30,'2'!$B$2:$C$34,2,FALSE)</f>
        <v>1</v>
      </c>
      <c r="J30" s="19">
        <f t="shared" si="0"/>
        <v>84.75</v>
      </c>
      <c r="K30" s="19" t="str">
        <f t="shared" si="2"/>
        <v/>
      </c>
      <c r="L30" s="19">
        <f>VLOOKUP(I30,'3'!$H$2:$L$25,5,FALSE)</f>
        <v>28</v>
      </c>
      <c r="M30" s="16" t="str">
        <f t="shared" si="1"/>
        <v>Nilai Akhir</v>
      </c>
    </row>
    <row r="31" spans="1:21" x14ac:dyDescent="0.25">
      <c r="A31" s="16">
        <v>292</v>
      </c>
      <c r="E31" s="16" t="s">
        <v>4669</v>
      </c>
      <c r="F31" s="19">
        <v>87.416666699999993</v>
      </c>
      <c r="G31" s="16" t="s">
        <v>78</v>
      </c>
      <c r="H31" s="14"/>
      <c r="I31" s="19">
        <f>VLOOKUP(G31,'2'!$B$2:$C$34,2,FALSE)</f>
        <v>1</v>
      </c>
      <c r="J31" s="19">
        <f t="shared" si="0"/>
        <v>87.416666699999993</v>
      </c>
      <c r="K31" s="19" t="str">
        <f t="shared" si="2"/>
        <v/>
      </c>
      <c r="L31" s="19">
        <f>VLOOKUP(I31,'3'!$H$2:$L$25,5,FALSE)</f>
        <v>28</v>
      </c>
      <c r="M31" s="16" t="str">
        <f t="shared" si="1"/>
        <v>Nilai Akhir</v>
      </c>
    </row>
    <row r="32" spans="1:21" x14ac:dyDescent="0.25">
      <c r="A32" s="16">
        <v>293</v>
      </c>
      <c r="E32" s="16" t="s">
        <v>4669</v>
      </c>
      <c r="F32" s="19">
        <v>80.583333300000007</v>
      </c>
      <c r="G32" s="16" t="s">
        <v>78</v>
      </c>
      <c r="H32" s="14"/>
      <c r="I32" s="19">
        <f>VLOOKUP(G32,'2'!$B$2:$C$34,2,FALSE)</f>
        <v>1</v>
      </c>
      <c r="J32" s="19">
        <f t="shared" si="0"/>
        <v>80.583333300000007</v>
      </c>
      <c r="K32" s="19" t="str">
        <f t="shared" si="2"/>
        <v/>
      </c>
      <c r="L32" s="19">
        <f>VLOOKUP(I32,'3'!$H$2:$L$25,5,FALSE)</f>
        <v>28</v>
      </c>
      <c r="M32" s="16" t="str">
        <f t="shared" si="1"/>
        <v>Nilai Akhir</v>
      </c>
    </row>
    <row r="33" spans="1:13" x14ac:dyDescent="0.25">
      <c r="A33" s="16">
        <v>294</v>
      </c>
      <c r="E33" s="16" t="s">
        <v>4670</v>
      </c>
      <c r="F33" s="19">
        <v>80.833333300000007</v>
      </c>
      <c r="G33" s="16" t="s">
        <v>78</v>
      </c>
      <c r="H33" s="14"/>
      <c r="I33" s="19">
        <f>VLOOKUP(G33,'2'!$B$2:$C$34,2,FALSE)</f>
        <v>1</v>
      </c>
      <c r="J33" s="19">
        <f t="shared" si="0"/>
        <v>80.833333300000007</v>
      </c>
      <c r="K33" s="19" t="str">
        <f t="shared" si="2"/>
        <v/>
      </c>
      <c r="L33" s="19">
        <f>VLOOKUP(I33,'3'!$H$2:$L$25,5,FALSE)</f>
        <v>28</v>
      </c>
      <c r="M33" s="16" t="str">
        <f t="shared" si="1"/>
        <v>Nilai Akhir</v>
      </c>
    </row>
    <row r="34" spans="1:13" x14ac:dyDescent="0.25">
      <c r="A34" s="16">
        <v>295</v>
      </c>
      <c r="E34" s="16" t="s">
        <v>4670</v>
      </c>
      <c r="F34" s="19">
        <v>80.583333300000007</v>
      </c>
      <c r="G34" s="16" t="s">
        <v>78</v>
      </c>
      <c r="H34" s="14"/>
      <c r="I34" s="19">
        <f>VLOOKUP(G34,'2'!$B$2:$C$34,2,FALSE)</f>
        <v>1</v>
      </c>
      <c r="J34" s="19">
        <f t="shared" si="0"/>
        <v>80.583333300000007</v>
      </c>
      <c r="K34" s="19" t="str">
        <f t="shared" si="2"/>
        <v/>
      </c>
      <c r="L34" s="19">
        <f>VLOOKUP(I34,'3'!$H$2:$L$25,5,FALSE)</f>
        <v>28</v>
      </c>
      <c r="M34" s="16" t="str">
        <f t="shared" si="1"/>
        <v>Nilai Akhir</v>
      </c>
    </row>
    <row r="35" spans="1:13" x14ac:dyDescent="0.25">
      <c r="A35" s="16">
        <v>296</v>
      </c>
      <c r="E35" s="16" t="s">
        <v>4670</v>
      </c>
      <c r="F35" s="19">
        <v>82.5</v>
      </c>
      <c r="G35" s="16" t="s">
        <v>78</v>
      </c>
      <c r="H35" s="14"/>
      <c r="I35" s="19">
        <f>VLOOKUP(G35,'2'!$B$2:$C$34,2,FALSE)</f>
        <v>1</v>
      </c>
      <c r="J35" s="19">
        <f t="shared" si="0"/>
        <v>82.5</v>
      </c>
      <c r="K35" s="19" t="str">
        <f t="shared" si="2"/>
        <v/>
      </c>
      <c r="L35" s="19">
        <f>VLOOKUP(I35,'3'!$H$2:$L$25,5,FALSE)</f>
        <v>28</v>
      </c>
      <c r="M35" s="16" t="str">
        <f t="shared" si="1"/>
        <v>Nilai Akhir</v>
      </c>
    </row>
    <row r="36" spans="1:13" x14ac:dyDescent="0.25">
      <c r="A36" s="16">
        <v>297</v>
      </c>
      <c r="E36" s="16" t="s">
        <v>4670</v>
      </c>
      <c r="F36" s="19">
        <v>82.916666699999993</v>
      </c>
      <c r="G36" s="16" t="s">
        <v>78</v>
      </c>
      <c r="H36" s="14"/>
      <c r="I36" s="19">
        <f>VLOOKUP(G36,'2'!$B$2:$C$34,2,FALSE)</f>
        <v>1</v>
      </c>
      <c r="J36" s="19">
        <f t="shared" si="0"/>
        <v>82.916666699999993</v>
      </c>
      <c r="K36" s="19" t="str">
        <f t="shared" si="2"/>
        <v/>
      </c>
      <c r="L36" s="19">
        <f>VLOOKUP(I36,'3'!$H$2:$L$25,5,FALSE)</f>
        <v>28</v>
      </c>
      <c r="M36" s="16" t="str">
        <f t="shared" si="1"/>
        <v>Nilai Akhir</v>
      </c>
    </row>
    <row r="37" spans="1:13" x14ac:dyDescent="0.25">
      <c r="A37" s="16">
        <v>298</v>
      </c>
      <c r="E37" s="16" t="s">
        <v>4670</v>
      </c>
      <c r="F37" s="19">
        <v>88.333333300000007</v>
      </c>
      <c r="G37" s="16" t="s">
        <v>78</v>
      </c>
      <c r="H37" s="14"/>
      <c r="I37" s="19">
        <f>VLOOKUP(G37,'2'!$B$2:$C$34,2,FALSE)</f>
        <v>1</v>
      </c>
      <c r="J37" s="19">
        <f t="shared" si="0"/>
        <v>88.333333300000007</v>
      </c>
      <c r="K37" s="19" t="str">
        <f t="shared" si="2"/>
        <v/>
      </c>
      <c r="L37" s="19">
        <f>VLOOKUP(I37,'3'!$H$2:$L$25,5,FALSE)</f>
        <v>28</v>
      </c>
      <c r="M37" s="16" t="str">
        <f t="shared" si="1"/>
        <v>Nilai Akhir</v>
      </c>
    </row>
    <row r="38" spans="1:13" x14ac:dyDescent="0.25">
      <c r="A38" s="16">
        <v>299</v>
      </c>
      <c r="E38" s="16" t="s">
        <v>4670</v>
      </c>
      <c r="F38" s="19">
        <v>80</v>
      </c>
      <c r="G38" s="16" t="s">
        <v>78</v>
      </c>
      <c r="H38" s="14"/>
      <c r="I38" s="19">
        <f>VLOOKUP(G38,'2'!$B$2:$C$34,2,FALSE)</f>
        <v>1</v>
      </c>
      <c r="J38" s="19">
        <f t="shared" si="0"/>
        <v>80</v>
      </c>
      <c r="K38" s="19" t="str">
        <f t="shared" si="2"/>
        <v/>
      </c>
      <c r="L38" s="19">
        <f>VLOOKUP(I38,'3'!$H$2:$L$25,5,FALSE)</f>
        <v>28</v>
      </c>
      <c r="M38" s="16" t="str">
        <f t="shared" si="1"/>
        <v>Nilai Akhir</v>
      </c>
    </row>
    <row r="39" spans="1:13" x14ac:dyDescent="0.25">
      <c r="A39" s="16">
        <v>300</v>
      </c>
      <c r="E39" s="16" t="s">
        <v>4670</v>
      </c>
      <c r="F39" s="19">
        <v>80.5</v>
      </c>
      <c r="G39" s="16" t="s">
        <v>78</v>
      </c>
      <c r="H39" s="14"/>
      <c r="I39" s="19">
        <f>VLOOKUP(G39,'2'!$B$2:$C$34,2,FALSE)</f>
        <v>1</v>
      </c>
      <c r="J39" s="19">
        <f t="shared" si="0"/>
        <v>80.5</v>
      </c>
      <c r="K39" s="19" t="str">
        <f t="shared" si="2"/>
        <v/>
      </c>
      <c r="L39" s="19">
        <f>VLOOKUP(I39,'3'!$H$2:$L$25,5,FALSE)</f>
        <v>28</v>
      </c>
      <c r="M39" s="16" t="str">
        <f t="shared" si="1"/>
        <v>Nilai Akhir</v>
      </c>
    </row>
    <row r="40" spans="1:13" x14ac:dyDescent="0.25">
      <c r="A40" s="16">
        <v>301</v>
      </c>
      <c r="E40" s="16" t="s">
        <v>4670</v>
      </c>
      <c r="F40" s="19">
        <v>80.75</v>
      </c>
      <c r="G40" s="16" t="s">
        <v>78</v>
      </c>
      <c r="H40" s="14"/>
      <c r="I40" s="19">
        <f>VLOOKUP(G40,'2'!$B$2:$C$34,2,FALSE)</f>
        <v>1</v>
      </c>
      <c r="J40" s="19">
        <f t="shared" si="0"/>
        <v>80.75</v>
      </c>
      <c r="K40" s="19" t="str">
        <f t="shared" si="2"/>
        <v/>
      </c>
      <c r="L40" s="19">
        <f>VLOOKUP(I40,'3'!$H$2:$L$25,5,FALSE)</f>
        <v>28</v>
      </c>
      <c r="M40" s="16" t="str">
        <f t="shared" si="1"/>
        <v>Nilai Akhir</v>
      </c>
    </row>
    <row r="41" spans="1:13" x14ac:dyDescent="0.25">
      <c r="A41" s="16">
        <v>302</v>
      </c>
      <c r="E41" s="16" t="s">
        <v>4670</v>
      </c>
      <c r="F41" s="19">
        <v>84.25</v>
      </c>
      <c r="G41" s="16" t="s">
        <v>78</v>
      </c>
      <c r="H41" s="14"/>
      <c r="I41" s="19">
        <f>VLOOKUP(G41,'2'!$B$2:$C$34,2,FALSE)</f>
        <v>1</v>
      </c>
      <c r="J41" s="19">
        <f t="shared" si="0"/>
        <v>84.25</v>
      </c>
      <c r="K41" s="19" t="str">
        <f t="shared" si="2"/>
        <v/>
      </c>
      <c r="L41" s="19">
        <f>VLOOKUP(I41,'3'!$H$2:$L$25,5,FALSE)</f>
        <v>28</v>
      </c>
      <c r="M41" s="16" t="str">
        <f t="shared" si="1"/>
        <v>Nilai Akhir</v>
      </c>
    </row>
    <row r="42" spans="1:13" x14ac:dyDescent="0.25">
      <c r="A42" s="16">
        <v>303</v>
      </c>
      <c r="E42" s="16" t="s">
        <v>4670</v>
      </c>
      <c r="F42" s="19">
        <v>80.333333300000007</v>
      </c>
      <c r="G42" s="16" t="s">
        <v>78</v>
      </c>
      <c r="H42" s="14"/>
      <c r="I42" s="19">
        <f>VLOOKUP(G42,'2'!$B$2:$C$34,2,FALSE)</f>
        <v>1</v>
      </c>
      <c r="J42" s="19">
        <f t="shared" si="0"/>
        <v>80.333333300000007</v>
      </c>
      <c r="K42" s="19" t="str">
        <f t="shared" si="2"/>
        <v/>
      </c>
      <c r="L42" s="19">
        <f>VLOOKUP(I42,'3'!$H$2:$L$25,5,FALSE)</f>
        <v>28</v>
      </c>
      <c r="M42" s="16" t="str">
        <f t="shared" si="1"/>
        <v>Nilai Akhir</v>
      </c>
    </row>
    <row r="43" spans="1:13" x14ac:dyDescent="0.25">
      <c r="A43" s="16">
        <v>304</v>
      </c>
      <c r="E43" s="16" t="s">
        <v>4670</v>
      </c>
      <c r="F43" s="19">
        <v>81.166666699999993</v>
      </c>
      <c r="G43" s="16" t="s">
        <v>78</v>
      </c>
      <c r="H43" s="14"/>
      <c r="I43" s="19">
        <f>VLOOKUP(G43,'2'!$B$2:$C$34,2,FALSE)</f>
        <v>1</v>
      </c>
      <c r="J43" s="19">
        <f t="shared" si="0"/>
        <v>81.166666699999993</v>
      </c>
      <c r="K43" s="19" t="str">
        <f t="shared" si="2"/>
        <v/>
      </c>
      <c r="L43" s="19">
        <f>VLOOKUP(I43,'3'!$H$2:$L$25,5,FALSE)</f>
        <v>28</v>
      </c>
      <c r="M43" s="16" t="str">
        <f t="shared" si="1"/>
        <v>Nilai Akhir</v>
      </c>
    </row>
    <row r="44" spans="1:13" x14ac:dyDescent="0.25">
      <c r="A44" s="16">
        <v>305</v>
      </c>
      <c r="E44" s="16" t="s">
        <v>4670</v>
      </c>
      <c r="F44" s="19">
        <v>81.583333300000007</v>
      </c>
      <c r="G44" s="16" t="s">
        <v>78</v>
      </c>
      <c r="H44" s="14"/>
      <c r="I44" s="19">
        <f>VLOOKUP(G44,'2'!$B$2:$C$34,2,FALSE)</f>
        <v>1</v>
      </c>
      <c r="J44" s="19">
        <f t="shared" si="0"/>
        <v>81.583333300000007</v>
      </c>
      <c r="K44" s="19" t="str">
        <f t="shared" si="2"/>
        <v/>
      </c>
      <c r="L44" s="19">
        <f>VLOOKUP(I44,'3'!$H$2:$L$25,5,FALSE)</f>
        <v>28</v>
      </c>
      <c r="M44" s="16" t="str">
        <f t="shared" si="1"/>
        <v>Nilai Akhir</v>
      </c>
    </row>
    <row r="45" spans="1:13" x14ac:dyDescent="0.25">
      <c r="A45" s="16">
        <v>306</v>
      </c>
      <c r="E45" s="16" t="s">
        <v>4670</v>
      </c>
      <c r="F45" s="19">
        <v>80.583333300000007</v>
      </c>
      <c r="G45" s="16" t="s">
        <v>78</v>
      </c>
      <c r="H45" s="14"/>
      <c r="I45" s="19">
        <f>VLOOKUP(G45,'2'!$B$2:$C$34,2,FALSE)</f>
        <v>1</v>
      </c>
      <c r="J45" s="19">
        <f t="shared" si="0"/>
        <v>80.583333300000007</v>
      </c>
      <c r="K45" s="19" t="str">
        <f t="shared" si="2"/>
        <v/>
      </c>
      <c r="L45" s="19">
        <f>VLOOKUP(I45,'3'!$H$2:$L$25,5,FALSE)</f>
        <v>28</v>
      </c>
      <c r="M45" s="16" t="str">
        <f t="shared" si="1"/>
        <v>Nilai Akhir</v>
      </c>
    </row>
    <row r="46" spans="1:13" x14ac:dyDescent="0.25">
      <c r="A46" s="16">
        <v>307</v>
      </c>
      <c r="E46" s="16" t="s">
        <v>4670</v>
      </c>
      <c r="F46" s="19">
        <v>81.083333300000007</v>
      </c>
      <c r="G46" s="16" t="s">
        <v>78</v>
      </c>
      <c r="H46" s="14"/>
      <c r="I46" s="19">
        <f>VLOOKUP(G46,'2'!$B$2:$C$34,2,FALSE)</f>
        <v>1</v>
      </c>
      <c r="J46" s="19">
        <f t="shared" si="0"/>
        <v>81.083333300000007</v>
      </c>
      <c r="K46" s="19" t="str">
        <f t="shared" si="2"/>
        <v/>
      </c>
      <c r="L46" s="19">
        <f>VLOOKUP(I46,'3'!$H$2:$L$25,5,FALSE)</f>
        <v>28</v>
      </c>
      <c r="M46" s="16" t="str">
        <f t="shared" si="1"/>
        <v>Nilai Akhir</v>
      </c>
    </row>
    <row r="47" spans="1:13" x14ac:dyDescent="0.25">
      <c r="A47" s="16">
        <v>308</v>
      </c>
      <c r="E47" s="16" t="s">
        <v>4670</v>
      </c>
      <c r="F47" s="19">
        <v>80.083333300000007</v>
      </c>
      <c r="G47" s="16" t="s">
        <v>78</v>
      </c>
      <c r="H47" s="14"/>
      <c r="I47" s="19">
        <f>VLOOKUP(G47,'2'!$B$2:$C$34,2,FALSE)</f>
        <v>1</v>
      </c>
      <c r="J47" s="19">
        <f t="shared" si="0"/>
        <v>80.083333300000007</v>
      </c>
      <c r="K47" s="19" t="str">
        <f t="shared" si="2"/>
        <v/>
      </c>
      <c r="L47" s="19">
        <f>VLOOKUP(I47,'3'!$H$2:$L$25,5,FALSE)</f>
        <v>28</v>
      </c>
      <c r="M47" s="16" t="str">
        <f t="shared" si="1"/>
        <v>Nilai Akhir</v>
      </c>
    </row>
    <row r="48" spans="1:13" x14ac:dyDescent="0.25">
      <c r="A48" s="16">
        <v>309</v>
      </c>
      <c r="E48" s="16" t="s">
        <v>4670</v>
      </c>
      <c r="F48" s="19">
        <v>82.833333300000007</v>
      </c>
      <c r="G48" s="16" t="s">
        <v>78</v>
      </c>
      <c r="H48" s="14"/>
      <c r="I48" s="19">
        <f>VLOOKUP(G48,'2'!$B$2:$C$34,2,FALSE)</f>
        <v>1</v>
      </c>
      <c r="J48" s="19">
        <f t="shared" si="0"/>
        <v>82.833333300000007</v>
      </c>
      <c r="K48" s="19" t="str">
        <f t="shared" si="2"/>
        <v/>
      </c>
      <c r="L48" s="19">
        <f>VLOOKUP(I48,'3'!$H$2:$L$25,5,FALSE)</f>
        <v>28</v>
      </c>
      <c r="M48" s="16" t="str">
        <f t="shared" si="1"/>
        <v>Nilai Akhir</v>
      </c>
    </row>
    <row r="49" spans="1:13" x14ac:dyDescent="0.25">
      <c r="A49" s="16">
        <v>310</v>
      </c>
      <c r="E49" s="16" t="s">
        <v>4670</v>
      </c>
      <c r="F49" s="19">
        <v>87</v>
      </c>
      <c r="G49" s="16" t="s">
        <v>78</v>
      </c>
      <c r="H49" s="14"/>
      <c r="I49" s="19">
        <f>VLOOKUP(G49,'2'!$B$2:$C$34,2,FALSE)</f>
        <v>1</v>
      </c>
      <c r="J49" s="19">
        <f t="shared" si="0"/>
        <v>87</v>
      </c>
      <c r="K49" s="19" t="str">
        <f t="shared" si="2"/>
        <v/>
      </c>
      <c r="L49" s="19">
        <f>VLOOKUP(I49,'3'!$H$2:$L$25,5,FALSE)</f>
        <v>28</v>
      </c>
      <c r="M49" s="16" t="str">
        <f t="shared" si="1"/>
        <v>Nilai Akhir</v>
      </c>
    </row>
    <row r="50" spans="1:13" x14ac:dyDescent="0.25">
      <c r="A50" s="16">
        <v>311</v>
      </c>
      <c r="E50" s="16" t="s">
        <v>4670</v>
      </c>
      <c r="F50" s="19">
        <v>80.666666699999993</v>
      </c>
      <c r="G50" s="16" t="s">
        <v>78</v>
      </c>
      <c r="H50" s="14"/>
      <c r="I50" s="19">
        <f>VLOOKUP(G50,'2'!$B$2:$C$34,2,FALSE)</f>
        <v>1</v>
      </c>
      <c r="J50" s="19">
        <f t="shared" si="0"/>
        <v>80.666666699999993</v>
      </c>
      <c r="K50" s="19" t="str">
        <f t="shared" si="2"/>
        <v/>
      </c>
      <c r="L50" s="19">
        <f>VLOOKUP(I50,'3'!$H$2:$L$25,5,FALSE)</f>
        <v>28</v>
      </c>
      <c r="M50" s="16" t="str">
        <f t="shared" si="1"/>
        <v>Nilai Akhir</v>
      </c>
    </row>
    <row r="51" spans="1:13" x14ac:dyDescent="0.25">
      <c r="A51" s="16">
        <v>312</v>
      </c>
      <c r="E51" s="16" t="s">
        <v>4670</v>
      </c>
      <c r="F51" s="19">
        <v>82.916666699999993</v>
      </c>
      <c r="G51" s="16" t="s">
        <v>78</v>
      </c>
      <c r="H51" s="14"/>
      <c r="I51" s="19">
        <f>VLOOKUP(G51,'2'!$B$2:$C$34,2,FALSE)</f>
        <v>1</v>
      </c>
      <c r="J51" s="19">
        <f t="shared" si="0"/>
        <v>82.916666699999993</v>
      </c>
      <c r="K51" s="19" t="str">
        <f t="shared" si="2"/>
        <v/>
      </c>
      <c r="L51" s="19">
        <f>VLOOKUP(I51,'3'!$H$2:$L$25,5,FALSE)</f>
        <v>28</v>
      </c>
      <c r="M51" s="16" t="str">
        <f t="shared" si="1"/>
        <v>Nilai Akhir</v>
      </c>
    </row>
    <row r="52" spans="1:13" x14ac:dyDescent="0.25">
      <c r="A52" s="16">
        <v>313</v>
      </c>
      <c r="E52" s="16" t="s">
        <v>4670</v>
      </c>
      <c r="F52" s="19">
        <v>86.916666699999993</v>
      </c>
      <c r="G52" s="16" t="s">
        <v>78</v>
      </c>
      <c r="H52" s="14"/>
      <c r="I52" s="19">
        <f>VLOOKUP(G52,'2'!$B$2:$C$34,2,FALSE)</f>
        <v>1</v>
      </c>
      <c r="J52" s="19">
        <f t="shared" si="0"/>
        <v>86.916666699999993</v>
      </c>
      <c r="K52" s="19" t="str">
        <f t="shared" si="2"/>
        <v/>
      </c>
      <c r="L52" s="19">
        <f>VLOOKUP(I52,'3'!$H$2:$L$25,5,FALSE)</f>
        <v>28</v>
      </c>
      <c r="M52" s="16" t="str">
        <f t="shared" si="1"/>
        <v>Nilai Akhir</v>
      </c>
    </row>
    <row r="53" spans="1:13" x14ac:dyDescent="0.25">
      <c r="A53" s="16">
        <v>314</v>
      </c>
      <c r="E53" s="16" t="s">
        <v>4670</v>
      </c>
      <c r="F53" s="19">
        <v>86.083333300000007</v>
      </c>
      <c r="G53" s="16" t="s">
        <v>78</v>
      </c>
      <c r="H53" s="14"/>
      <c r="I53" s="19">
        <f>VLOOKUP(G53,'2'!$B$2:$C$34,2,FALSE)</f>
        <v>1</v>
      </c>
      <c r="J53" s="19">
        <f t="shared" si="0"/>
        <v>86.083333300000007</v>
      </c>
      <c r="K53" s="19" t="str">
        <f t="shared" si="2"/>
        <v/>
      </c>
      <c r="L53" s="19">
        <f>VLOOKUP(I53,'3'!$H$2:$L$25,5,FALSE)</f>
        <v>28</v>
      </c>
      <c r="M53" s="16" t="str">
        <f t="shared" si="1"/>
        <v>Nilai Akhir</v>
      </c>
    </row>
    <row r="54" spans="1:13" x14ac:dyDescent="0.25">
      <c r="A54" s="16">
        <v>315</v>
      </c>
      <c r="E54" s="16" t="s">
        <v>4670</v>
      </c>
      <c r="F54" s="19">
        <v>81.166666699999993</v>
      </c>
      <c r="G54" s="16" t="s">
        <v>78</v>
      </c>
      <c r="H54" s="14"/>
      <c r="I54" s="19">
        <f>VLOOKUP(G54,'2'!$B$2:$C$34,2,FALSE)</f>
        <v>1</v>
      </c>
      <c r="J54" s="19">
        <f t="shared" si="0"/>
        <v>81.166666699999993</v>
      </c>
      <c r="K54" s="19" t="str">
        <f t="shared" si="2"/>
        <v/>
      </c>
      <c r="L54" s="19">
        <f>VLOOKUP(I54,'3'!$H$2:$L$25,5,FALSE)</f>
        <v>28</v>
      </c>
      <c r="M54" s="16" t="str">
        <f t="shared" si="1"/>
        <v>Nilai Akhir</v>
      </c>
    </row>
    <row r="55" spans="1:13" x14ac:dyDescent="0.25">
      <c r="A55" s="16">
        <v>316</v>
      </c>
      <c r="E55" s="16" t="s">
        <v>4670</v>
      </c>
      <c r="F55" s="19">
        <v>82.666666699999993</v>
      </c>
      <c r="G55" s="16" t="s">
        <v>78</v>
      </c>
      <c r="H55" s="14"/>
      <c r="I55" s="19">
        <f>VLOOKUP(G55,'2'!$B$2:$C$34,2,FALSE)</f>
        <v>1</v>
      </c>
      <c r="J55" s="19">
        <f t="shared" si="0"/>
        <v>82.666666699999993</v>
      </c>
      <c r="K55" s="19" t="str">
        <f t="shared" si="2"/>
        <v/>
      </c>
      <c r="L55" s="19">
        <f>VLOOKUP(I55,'3'!$H$2:$L$25,5,FALSE)</f>
        <v>28</v>
      </c>
      <c r="M55" s="16" t="str">
        <f t="shared" si="1"/>
        <v>Nilai Akhir</v>
      </c>
    </row>
    <row r="56" spans="1:13" x14ac:dyDescent="0.25">
      <c r="A56" s="16">
        <v>317</v>
      </c>
      <c r="E56" s="16" t="s">
        <v>4670</v>
      </c>
      <c r="F56" s="19">
        <v>79.416666699999993</v>
      </c>
      <c r="G56" s="16" t="s">
        <v>78</v>
      </c>
      <c r="H56" s="14"/>
      <c r="I56" s="19">
        <f>VLOOKUP(G56,'2'!$B$2:$C$34,2,FALSE)</f>
        <v>1</v>
      </c>
      <c r="J56" s="19">
        <f t="shared" si="0"/>
        <v>79.416666699999993</v>
      </c>
      <c r="K56" s="19" t="str">
        <f t="shared" si="2"/>
        <v/>
      </c>
      <c r="L56" s="19">
        <f>VLOOKUP(I56,'3'!$H$2:$L$25,5,FALSE)</f>
        <v>28</v>
      </c>
      <c r="M56" s="16" t="str">
        <f t="shared" si="1"/>
        <v>Nilai Akhir</v>
      </c>
    </row>
    <row r="57" spans="1:13" x14ac:dyDescent="0.25">
      <c r="A57" s="16">
        <v>318</v>
      </c>
      <c r="E57" s="16" t="s">
        <v>4670</v>
      </c>
      <c r="F57" s="19">
        <v>80.416666699999993</v>
      </c>
      <c r="G57" s="16" t="s">
        <v>78</v>
      </c>
      <c r="H57" s="14"/>
      <c r="I57" s="19">
        <f>VLOOKUP(G57,'2'!$B$2:$C$34,2,FALSE)</f>
        <v>1</v>
      </c>
      <c r="J57" s="19">
        <f t="shared" si="0"/>
        <v>80.416666699999993</v>
      </c>
      <c r="K57" s="19" t="str">
        <f t="shared" si="2"/>
        <v/>
      </c>
      <c r="L57" s="19">
        <f>VLOOKUP(I57,'3'!$H$2:$L$25,5,FALSE)</f>
        <v>28</v>
      </c>
      <c r="M57" s="16" t="str">
        <f t="shared" si="1"/>
        <v>Nilai Akhir</v>
      </c>
    </row>
    <row r="58" spans="1:13" x14ac:dyDescent="0.25">
      <c r="A58" s="16">
        <v>319</v>
      </c>
      <c r="E58" s="16" t="s">
        <v>4670</v>
      </c>
      <c r="F58" s="19">
        <v>82</v>
      </c>
      <c r="G58" s="16" t="s">
        <v>78</v>
      </c>
      <c r="H58" s="14"/>
      <c r="I58" s="19">
        <f>VLOOKUP(G58,'2'!$B$2:$C$34,2,FALSE)</f>
        <v>1</v>
      </c>
      <c r="J58" s="19">
        <f t="shared" si="0"/>
        <v>82</v>
      </c>
      <c r="K58" s="19" t="str">
        <f t="shared" si="2"/>
        <v/>
      </c>
      <c r="L58" s="19">
        <f>VLOOKUP(I58,'3'!$H$2:$L$25,5,FALSE)</f>
        <v>28</v>
      </c>
      <c r="M58" s="16" t="str">
        <f t="shared" si="1"/>
        <v>Nilai Akhir</v>
      </c>
    </row>
    <row r="59" spans="1:13" x14ac:dyDescent="0.25">
      <c r="A59" s="16">
        <v>320</v>
      </c>
      <c r="E59" s="16" t="s">
        <v>4670</v>
      </c>
      <c r="F59" s="19">
        <v>83.833333300000007</v>
      </c>
      <c r="G59" s="16" t="s">
        <v>78</v>
      </c>
      <c r="H59" s="14"/>
      <c r="I59" s="19">
        <f>VLOOKUP(G59,'2'!$B$2:$C$34,2,FALSE)</f>
        <v>1</v>
      </c>
      <c r="J59" s="19">
        <f t="shared" si="0"/>
        <v>83.833333300000007</v>
      </c>
      <c r="K59" s="19" t="str">
        <f t="shared" si="2"/>
        <v/>
      </c>
      <c r="L59" s="19">
        <f>VLOOKUP(I59,'3'!$H$2:$L$25,5,FALSE)</f>
        <v>28</v>
      </c>
      <c r="M59" s="16" t="str">
        <f t="shared" si="1"/>
        <v>Nilai Akhir</v>
      </c>
    </row>
    <row r="60" spans="1:13" x14ac:dyDescent="0.25">
      <c r="A60" s="16">
        <v>321</v>
      </c>
      <c r="E60" s="16" t="s">
        <v>4670</v>
      </c>
      <c r="F60" s="19">
        <v>80.666666699999993</v>
      </c>
      <c r="G60" s="16" t="s">
        <v>78</v>
      </c>
      <c r="H60" s="14"/>
      <c r="I60" s="19">
        <f>VLOOKUP(G60,'2'!$B$2:$C$34,2,FALSE)</f>
        <v>1</v>
      </c>
      <c r="J60" s="19">
        <f t="shared" si="0"/>
        <v>80.666666699999993</v>
      </c>
      <c r="K60" s="19" t="str">
        <f t="shared" si="2"/>
        <v/>
      </c>
      <c r="L60" s="19">
        <f>VLOOKUP(I60,'3'!$H$2:$L$25,5,FALSE)</f>
        <v>28</v>
      </c>
      <c r="M60" s="16" t="str">
        <f t="shared" si="1"/>
        <v>Nilai Akhir</v>
      </c>
    </row>
    <row r="61" spans="1:13" x14ac:dyDescent="0.25">
      <c r="A61" s="16">
        <v>322</v>
      </c>
      <c r="E61" s="16" t="s">
        <v>4670</v>
      </c>
      <c r="F61" s="19">
        <v>86.166666699999993</v>
      </c>
      <c r="G61" s="16" t="s">
        <v>78</v>
      </c>
      <c r="H61" s="14"/>
      <c r="I61" s="19">
        <f>VLOOKUP(G61,'2'!$B$2:$C$34,2,FALSE)</f>
        <v>1</v>
      </c>
      <c r="J61" s="19">
        <f t="shared" si="0"/>
        <v>86.166666699999993</v>
      </c>
      <c r="K61" s="19" t="str">
        <f t="shared" si="2"/>
        <v/>
      </c>
      <c r="L61" s="19">
        <f>VLOOKUP(I61,'3'!$H$2:$L$25,5,FALSE)</f>
        <v>28</v>
      </c>
      <c r="M61" s="16" t="str">
        <f t="shared" si="1"/>
        <v>Nilai Akhir</v>
      </c>
    </row>
    <row r="62" spans="1:13" x14ac:dyDescent="0.25">
      <c r="A62" s="16">
        <v>323</v>
      </c>
      <c r="E62" s="16" t="s">
        <v>4670</v>
      </c>
      <c r="F62" s="19">
        <v>83.75</v>
      </c>
      <c r="G62" s="16" t="s">
        <v>78</v>
      </c>
      <c r="H62" s="14"/>
      <c r="I62" s="19">
        <f>VLOOKUP(G62,'2'!$B$2:$C$34,2,FALSE)</f>
        <v>1</v>
      </c>
      <c r="J62" s="19">
        <f t="shared" si="0"/>
        <v>83.75</v>
      </c>
      <c r="K62" s="19" t="str">
        <f t="shared" si="2"/>
        <v/>
      </c>
      <c r="L62" s="19">
        <f>VLOOKUP(I62,'3'!$H$2:$L$25,5,FALSE)</f>
        <v>28</v>
      </c>
      <c r="M62" s="16" t="str">
        <f t="shared" si="1"/>
        <v>Nilai Akhir</v>
      </c>
    </row>
    <row r="63" spans="1:13" x14ac:dyDescent="0.25">
      <c r="A63" s="16">
        <v>324</v>
      </c>
      <c r="E63" s="16" t="s">
        <v>4671</v>
      </c>
      <c r="F63" s="19">
        <v>88.083333333333329</v>
      </c>
      <c r="G63" s="16" t="s">
        <v>78</v>
      </c>
      <c r="H63" s="14"/>
      <c r="I63" s="19">
        <f>VLOOKUP(G63,'2'!$B$2:$C$34,2,FALSE)</f>
        <v>1</v>
      </c>
      <c r="J63" s="19">
        <f t="shared" si="0"/>
        <v>88.083333333333329</v>
      </c>
      <c r="K63" s="19" t="str">
        <f t="shared" si="2"/>
        <v/>
      </c>
      <c r="L63" s="19">
        <f>VLOOKUP(I63,'3'!$H$2:$L$25,5,FALSE)</f>
        <v>28</v>
      </c>
      <c r="M63" s="16" t="str">
        <f t="shared" si="1"/>
        <v>Nilai Akhir</v>
      </c>
    </row>
    <row r="64" spans="1:13" x14ac:dyDescent="0.25">
      <c r="A64" s="16">
        <v>325</v>
      </c>
      <c r="E64" s="16" t="s">
        <v>4671</v>
      </c>
      <c r="F64" s="19">
        <v>86.25</v>
      </c>
      <c r="G64" s="16" t="s">
        <v>78</v>
      </c>
      <c r="H64" s="14"/>
      <c r="I64" s="19">
        <f>VLOOKUP(G64,'2'!$B$2:$C$34,2,FALSE)</f>
        <v>1</v>
      </c>
      <c r="J64" s="19">
        <f t="shared" si="0"/>
        <v>86.25</v>
      </c>
      <c r="K64" s="19" t="str">
        <f t="shared" si="2"/>
        <v/>
      </c>
      <c r="L64" s="19">
        <f>VLOOKUP(I64,'3'!$H$2:$L$25,5,FALSE)</f>
        <v>28</v>
      </c>
      <c r="M64" s="16" t="str">
        <f t="shared" si="1"/>
        <v>Nilai Akhir</v>
      </c>
    </row>
    <row r="65" spans="1:13" x14ac:dyDescent="0.25">
      <c r="A65" s="16">
        <v>326</v>
      </c>
      <c r="E65" s="16" t="s">
        <v>4671</v>
      </c>
      <c r="F65" s="19">
        <v>89.75</v>
      </c>
      <c r="G65" s="16" t="s">
        <v>78</v>
      </c>
      <c r="H65" s="14"/>
      <c r="I65" s="19">
        <f>VLOOKUP(G65,'2'!$B$2:$C$34,2,FALSE)</f>
        <v>1</v>
      </c>
      <c r="J65" s="19">
        <f t="shared" si="0"/>
        <v>89.75</v>
      </c>
      <c r="K65" s="19" t="str">
        <f t="shared" si="2"/>
        <v/>
      </c>
      <c r="L65" s="19">
        <f>VLOOKUP(I65,'3'!$H$2:$L$25,5,FALSE)</f>
        <v>28</v>
      </c>
      <c r="M65" s="16" t="str">
        <f t="shared" si="1"/>
        <v>Nilai Akhir</v>
      </c>
    </row>
    <row r="66" spans="1:13" x14ac:dyDescent="0.25">
      <c r="A66" s="16">
        <v>327</v>
      </c>
      <c r="E66" s="16" t="s">
        <v>4671</v>
      </c>
      <c r="F66" s="19">
        <v>84.083333333333329</v>
      </c>
      <c r="G66" s="16" t="s">
        <v>78</v>
      </c>
      <c r="H66" s="14"/>
      <c r="I66" s="19">
        <f>VLOOKUP(G66,'2'!$B$2:$C$34,2,FALSE)</f>
        <v>1</v>
      </c>
      <c r="J66" s="19">
        <f t="shared" si="0"/>
        <v>84.083333333333329</v>
      </c>
      <c r="K66" s="19" t="str">
        <f t="shared" si="2"/>
        <v/>
      </c>
      <c r="L66" s="19">
        <f>VLOOKUP(I66,'3'!$H$2:$L$25,5,FALSE)</f>
        <v>28</v>
      </c>
      <c r="M66" s="16" t="str">
        <f t="shared" si="1"/>
        <v>Nilai Akhir</v>
      </c>
    </row>
    <row r="67" spans="1:13" x14ac:dyDescent="0.25">
      <c r="A67" s="16">
        <v>328</v>
      </c>
      <c r="E67" s="16" t="s">
        <v>4671</v>
      </c>
      <c r="F67" s="19">
        <v>84.5</v>
      </c>
      <c r="G67" s="16" t="s">
        <v>78</v>
      </c>
      <c r="H67" s="14"/>
      <c r="I67" s="19">
        <f>VLOOKUP(G67,'2'!$B$2:$C$34,2,FALSE)</f>
        <v>1</v>
      </c>
      <c r="J67" s="19">
        <f t="shared" ref="J67:J130" si="3">IF(M67="Nilai Akhir",F67,0)</f>
        <v>84.5</v>
      </c>
      <c r="K67" s="19" t="str">
        <f t="shared" si="2"/>
        <v/>
      </c>
      <c r="L67" s="19">
        <f>VLOOKUP(I67,'3'!$H$2:$L$25,5,FALSE)</f>
        <v>28</v>
      </c>
      <c r="M67" s="16" t="str">
        <f t="shared" ref="M67:M130" si="4">IF(G67="Pramuka","Nilai Ekstra","Nilai Akhir")</f>
        <v>Nilai Akhir</v>
      </c>
    </row>
    <row r="68" spans="1:13" x14ac:dyDescent="0.25">
      <c r="A68" s="16">
        <v>329</v>
      </c>
      <c r="E68" s="16" t="s">
        <v>4671</v>
      </c>
      <c r="F68" s="19">
        <v>87.916666666666671</v>
      </c>
      <c r="G68" s="16" t="s">
        <v>78</v>
      </c>
      <c r="H68" s="14"/>
      <c r="I68" s="19">
        <f>VLOOKUP(G68,'2'!$B$2:$C$34,2,FALSE)</f>
        <v>1</v>
      </c>
      <c r="J68" s="19">
        <f t="shared" si="3"/>
        <v>87.916666666666671</v>
      </c>
      <c r="K68" s="19" t="str">
        <f t="shared" ref="K68:K131" si="5">IF(M68="Nilai Ekstra",F68,"")</f>
        <v/>
      </c>
      <c r="L68" s="19">
        <f>VLOOKUP(I68,'3'!$H$2:$L$25,5,FALSE)</f>
        <v>28</v>
      </c>
      <c r="M68" s="16" t="str">
        <f t="shared" si="4"/>
        <v>Nilai Akhir</v>
      </c>
    </row>
    <row r="69" spans="1:13" x14ac:dyDescent="0.25">
      <c r="A69" s="16">
        <v>330</v>
      </c>
      <c r="E69" s="16" t="s">
        <v>4671</v>
      </c>
      <c r="F69" s="19">
        <v>90.333333333333329</v>
      </c>
      <c r="G69" s="16" t="s">
        <v>78</v>
      </c>
      <c r="H69" s="14"/>
      <c r="I69" s="19">
        <f>VLOOKUP(G69,'2'!$B$2:$C$34,2,FALSE)</f>
        <v>1</v>
      </c>
      <c r="J69" s="19">
        <f t="shared" si="3"/>
        <v>90.333333333333329</v>
      </c>
      <c r="K69" s="19" t="str">
        <f t="shared" si="5"/>
        <v/>
      </c>
      <c r="L69" s="19">
        <f>VLOOKUP(I69,'3'!$H$2:$L$25,5,FALSE)</f>
        <v>28</v>
      </c>
      <c r="M69" s="16" t="str">
        <f t="shared" si="4"/>
        <v>Nilai Akhir</v>
      </c>
    </row>
    <row r="70" spans="1:13" x14ac:dyDescent="0.25">
      <c r="A70" s="16">
        <v>331</v>
      </c>
      <c r="E70" s="16" t="s">
        <v>4671</v>
      </c>
      <c r="F70" s="19">
        <v>91.333333333333329</v>
      </c>
      <c r="G70" s="16" t="s">
        <v>78</v>
      </c>
      <c r="H70" s="14"/>
      <c r="I70" s="19">
        <f>VLOOKUP(G70,'2'!$B$2:$C$34,2,FALSE)</f>
        <v>1</v>
      </c>
      <c r="J70" s="19">
        <f t="shared" si="3"/>
        <v>91.333333333333329</v>
      </c>
      <c r="K70" s="19" t="str">
        <f t="shared" si="5"/>
        <v/>
      </c>
      <c r="L70" s="19">
        <f>VLOOKUP(I70,'3'!$H$2:$L$25,5,FALSE)</f>
        <v>28</v>
      </c>
      <c r="M70" s="16" t="str">
        <f t="shared" si="4"/>
        <v>Nilai Akhir</v>
      </c>
    </row>
    <row r="71" spans="1:13" x14ac:dyDescent="0.25">
      <c r="A71" s="16">
        <v>332</v>
      </c>
      <c r="E71" s="16" t="s">
        <v>4671</v>
      </c>
      <c r="F71" s="19">
        <v>88.666666666666671</v>
      </c>
      <c r="G71" s="16" t="s">
        <v>78</v>
      </c>
      <c r="H71" s="14"/>
      <c r="I71" s="19">
        <f>VLOOKUP(G71,'2'!$B$2:$C$34,2,FALSE)</f>
        <v>1</v>
      </c>
      <c r="J71" s="19">
        <f t="shared" si="3"/>
        <v>88.666666666666671</v>
      </c>
      <c r="K71" s="19" t="str">
        <f t="shared" si="5"/>
        <v/>
      </c>
      <c r="L71" s="19">
        <f>VLOOKUP(I71,'3'!$H$2:$L$25,5,FALSE)</f>
        <v>28</v>
      </c>
      <c r="M71" s="16" t="str">
        <f t="shared" si="4"/>
        <v>Nilai Akhir</v>
      </c>
    </row>
    <row r="72" spans="1:13" x14ac:dyDescent="0.25">
      <c r="A72" s="16">
        <v>333</v>
      </c>
      <c r="E72" s="16" t="s">
        <v>4671</v>
      </c>
      <c r="F72" s="19">
        <v>86.75</v>
      </c>
      <c r="G72" s="16" t="s">
        <v>78</v>
      </c>
      <c r="H72" s="14"/>
      <c r="I72" s="19">
        <f>VLOOKUP(G72,'2'!$B$2:$C$34,2,FALSE)</f>
        <v>1</v>
      </c>
      <c r="J72" s="19">
        <f t="shared" si="3"/>
        <v>86.75</v>
      </c>
      <c r="K72" s="19" t="str">
        <f t="shared" si="5"/>
        <v/>
      </c>
      <c r="L72" s="19">
        <f>VLOOKUP(I72,'3'!$H$2:$L$25,5,FALSE)</f>
        <v>28</v>
      </c>
      <c r="M72" s="16" t="str">
        <f t="shared" si="4"/>
        <v>Nilai Akhir</v>
      </c>
    </row>
    <row r="73" spans="1:13" x14ac:dyDescent="0.25">
      <c r="A73" s="16">
        <v>334</v>
      </c>
      <c r="E73" s="16" t="s">
        <v>4671</v>
      </c>
      <c r="F73" s="19">
        <v>88.75</v>
      </c>
      <c r="G73" s="16" t="s">
        <v>78</v>
      </c>
      <c r="H73" s="14"/>
      <c r="I73" s="19">
        <f>VLOOKUP(G73,'2'!$B$2:$C$34,2,FALSE)</f>
        <v>1</v>
      </c>
      <c r="J73" s="19">
        <f t="shared" si="3"/>
        <v>88.75</v>
      </c>
      <c r="K73" s="19" t="str">
        <f t="shared" si="5"/>
        <v/>
      </c>
      <c r="L73" s="19">
        <f>VLOOKUP(I73,'3'!$H$2:$L$25,5,FALSE)</f>
        <v>28</v>
      </c>
      <c r="M73" s="16" t="str">
        <f t="shared" si="4"/>
        <v>Nilai Akhir</v>
      </c>
    </row>
    <row r="74" spans="1:13" x14ac:dyDescent="0.25">
      <c r="A74" s="16">
        <v>335</v>
      </c>
      <c r="E74" s="16" t="s">
        <v>4671</v>
      </c>
      <c r="F74" s="19">
        <v>88.666666666666671</v>
      </c>
      <c r="G74" s="16" t="s">
        <v>78</v>
      </c>
      <c r="H74" s="14"/>
      <c r="I74" s="19">
        <f>VLOOKUP(G74,'2'!$B$2:$C$34,2,FALSE)</f>
        <v>1</v>
      </c>
      <c r="J74" s="19">
        <f t="shared" si="3"/>
        <v>88.666666666666671</v>
      </c>
      <c r="K74" s="19" t="str">
        <f t="shared" si="5"/>
        <v/>
      </c>
      <c r="L74" s="19">
        <f>VLOOKUP(I74,'3'!$H$2:$L$25,5,FALSE)</f>
        <v>28</v>
      </c>
      <c r="M74" s="16" t="str">
        <f t="shared" si="4"/>
        <v>Nilai Akhir</v>
      </c>
    </row>
    <row r="75" spans="1:13" x14ac:dyDescent="0.25">
      <c r="A75" s="16">
        <v>336</v>
      </c>
      <c r="E75" s="16" t="s">
        <v>4671</v>
      </c>
      <c r="F75" s="19">
        <v>85.5</v>
      </c>
      <c r="G75" s="16" t="s">
        <v>78</v>
      </c>
      <c r="H75" s="14"/>
      <c r="I75" s="19">
        <f>VLOOKUP(G75,'2'!$B$2:$C$34,2,FALSE)</f>
        <v>1</v>
      </c>
      <c r="J75" s="19">
        <f t="shared" si="3"/>
        <v>85.5</v>
      </c>
      <c r="K75" s="19" t="str">
        <f t="shared" si="5"/>
        <v/>
      </c>
      <c r="L75" s="19">
        <f>VLOOKUP(I75,'3'!$H$2:$L$25,5,FALSE)</f>
        <v>28</v>
      </c>
      <c r="M75" s="16" t="str">
        <f t="shared" si="4"/>
        <v>Nilai Akhir</v>
      </c>
    </row>
    <row r="76" spans="1:13" x14ac:dyDescent="0.25">
      <c r="A76" s="16">
        <v>337</v>
      </c>
      <c r="E76" s="16" t="s">
        <v>4671</v>
      </c>
      <c r="F76" s="19">
        <v>86.416666666666671</v>
      </c>
      <c r="G76" s="16" t="s">
        <v>78</v>
      </c>
      <c r="H76" s="14"/>
      <c r="I76" s="19">
        <f>VLOOKUP(G76,'2'!$B$2:$C$34,2,FALSE)</f>
        <v>1</v>
      </c>
      <c r="J76" s="19">
        <f t="shared" si="3"/>
        <v>86.416666666666671</v>
      </c>
      <c r="K76" s="19" t="str">
        <f t="shared" si="5"/>
        <v/>
      </c>
      <c r="L76" s="19">
        <f>VLOOKUP(I76,'3'!$H$2:$L$25,5,FALSE)</f>
        <v>28</v>
      </c>
      <c r="M76" s="16" t="str">
        <f t="shared" si="4"/>
        <v>Nilai Akhir</v>
      </c>
    </row>
    <row r="77" spans="1:13" x14ac:dyDescent="0.25">
      <c r="A77" s="16">
        <v>338</v>
      </c>
      <c r="E77" s="16" t="s">
        <v>4671</v>
      </c>
      <c r="F77" s="19">
        <v>87.416666666666671</v>
      </c>
      <c r="G77" s="16" t="s">
        <v>78</v>
      </c>
      <c r="H77" s="14"/>
      <c r="I77" s="19">
        <f>VLOOKUP(G77,'2'!$B$2:$C$34,2,FALSE)</f>
        <v>1</v>
      </c>
      <c r="J77" s="19">
        <f t="shared" si="3"/>
        <v>87.416666666666671</v>
      </c>
      <c r="K77" s="19" t="str">
        <f t="shared" si="5"/>
        <v/>
      </c>
      <c r="L77" s="19">
        <f>VLOOKUP(I77,'3'!$H$2:$L$25,5,FALSE)</f>
        <v>28</v>
      </c>
      <c r="M77" s="16" t="str">
        <f t="shared" si="4"/>
        <v>Nilai Akhir</v>
      </c>
    </row>
    <row r="78" spans="1:13" x14ac:dyDescent="0.25">
      <c r="A78" s="16">
        <v>339</v>
      </c>
      <c r="E78" s="16" t="s">
        <v>4671</v>
      </c>
      <c r="F78" s="19">
        <v>86.916666666666671</v>
      </c>
      <c r="G78" s="16" t="s">
        <v>78</v>
      </c>
      <c r="H78" s="14"/>
      <c r="I78" s="19">
        <f>VLOOKUP(G78,'2'!$B$2:$C$34,2,FALSE)</f>
        <v>1</v>
      </c>
      <c r="J78" s="19">
        <f t="shared" si="3"/>
        <v>86.916666666666671</v>
      </c>
      <c r="K78" s="19" t="str">
        <f t="shared" si="5"/>
        <v/>
      </c>
      <c r="L78" s="19">
        <f>VLOOKUP(I78,'3'!$H$2:$L$25,5,FALSE)</f>
        <v>28</v>
      </c>
      <c r="M78" s="16" t="str">
        <f t="shared" si="4"/>
        <v>Nilai Akhir</v>
      </c>
    </row>
    <row r="79" spans="1:13" x14ac:dyDescent="0.25">
      <c r="A79" s="16">
        <v>340</v>
      </c>
      <c r="E79" s="16" t="s">
        <v>4671</v>
      </c>
      <c r="F79" s="19">
        <v>89</v>
      </c>
      <c r="G79" s="16" t="s">
        <v>4682</v>
      </c>
      <c r="H79" s="14"/>
      <c r="I79" s="19">
        <f>VLOOKUP(G79,'2'!$B$2:$C$34,2,FALSE)</f>
        <v>33</v>
      </c>
      <c r="J79" s="19">
        <f t="shared" si="3"/>
        <v>89</v>
      </c>
      <c r="K79" s="19" t="str">
        <f t="shared" si="5"/>
        <v/>
      </c>
      <c r="L79" s="19">
        <f>VLOOKUP(I79,'3'!$H$2:$L$25,5,FALSE)</f>
        <v>31</v>
      </c>
      <c r="M79" s="16" t="str">
        <f t="shared" si="4"/>
        <v>Nilai Akhir</v>
      </c>
    </row>
    <row r="80" spans="1:13" x14ac:dyDescent="0.25">
      <c r="A80" s="16">
        <v>341</v>
      </c>
      <c r="E80" s="16" t="s">
        <v>4671</v>
      </c>
      <c r="F80" s="19">
        <v>89.083333333333329</v>
      </c>
      <c r="G80" s="16" t="s">
        <v>78</v>
      </c>
      <c r="H80" s="14"/>
      <c r="I80" s="19">
        <f>VLOOKUP(G80,'2'!$B$2:$C$34,2,FALSE)</f>
        <v>1</v>
      </c>
      <c r="J80" s="19">
        <f t="shared" si="3"/>
        <v>89.083333333333329</v>
      </c>
      <c r="K80" s="19" t="str">
        <f t="shared" si="5"/>
        <v/>
      </c>
      <c r="L80" s="19">
        <f>VLOOKUP(I80,'3'!$H$2:$L$25,5,FALSE)</f>
        <v>28</v>
      </c>
      <c r="M80" s="16" t="str">
        <f t="shared" si="4"/>
        <v>Nilai Akhir</v>
      </c>
    </row>
    <row r="81" spans="1:13" x14ac:dyDescent="0.25">
      <c r="A81" s="16">
        <v>342</v>
      </c>
      <c r="E81" s="16" t="s">
        <v>4671</v>
      </c>
      <c r="F81" s="19">
        <v>92.333333333333329</v>
      </c>
      <c r="G81" s="16" t="s">
        <v>78</v>
      </c>
      <c r="H81" s="14"/>
      <c r="I81" s="19">
        <f>VLOOKUP(G81,'2'!$B$2:$C$34,2,FALSE)</f>
        <v>1</v>
      </c>
      <c r="J81" s="19">
        <f t="shared" si="3"/>
        <v>92.333333333333329</v>
      </c>
      <c r="K81" s="19" t="str">
        <f t="shared" si="5"/>
        <v/>
      </c>
      <c r="L81" s="19">
        <f>VLOOKUP(I81,'3'!$H$2:$L$25,5,FALSE)</f>
        <v>28</v>
      </c>
      <c r="M81" s="16" t="str">
        <f t="shared" si="4"/>
        <v>Nilai Akhir</v>
      </c>
    </row>
    <row r="82" spans="1:13" x14ac:dyDescent="0.25">
      <c r="A82" s="16">
        <v>343</v>
      </c>
      <c r="E82" s="16" t="s">
        <v>4671</v>
      </c>
      <c r="F82" s="19">
        <v>85.75</v>
      </c>
      <c r="G82" s="16" t="s">
        <v>78</v>
      </c>
      <c r="H82" s="14"/>
      <c r="I82" s="19">
        <f>VLOOKUP(G82,'2'!$B$2:$C$34,2,FALSE)</f>
        <v>1</v>
      </c>
      <c r="J82" s="19">
        <f t="shared" si="3"/>
        <v>85.75</v>
      </c>
      <c r="K82" s="19" t="str">
        <f t="shared" si="5"/>
        <v/>
      </c>
      <c r="L82" s="19">
        <f>VLOOKUP(I82,'3'!$H$2:$L$25,5,FALSE)</f>
        <v>28</v>
      </c>
      <c r="M82" s="16" t="str">
        <f t="shared" si="4"/>
        <v>Nilai Akhir</v>
      </c>
    </row>
    <row r="83" spans="1:13" x14ac:dyDescent="0.25">
      <c r="A83" s="16">
        <v>344</v>
      </c>
      <c r="E83" s="16" t="s">
        <v>4671</v>
      </c>
      <c r="F83" s="19">
        <v>86.083333333333329</v>
      </c>
      <c r="G83" s="16" t="s">
        <v>78</v>
      </c>
      <c r="H83" s="14"/>
      <c r="I83" s="19">
        <f>VLOOKUP(G83,'2'!$B$2:$C$34,2,FALSE)</f>
        <v>1</v>
      </c>
      <c r="J83" s="19">
        <f t="shared" si="3"/>
        <v>86.083333333333329</v>
      </c>
      <c r="K83" s="19" t="str">
        <f t="shared" si="5"/>
        <v/>
      </c>
      <c r="L83" s="19">
        <f>VLOOKUP(I83,'3'!$H$2:$L$25,5,FALSE)</f>
        <v>28</v>
      </c>
      <c r="M83" s="16" t="str">
        <f t="shared" si="4"/>
        <v>Nilai Akhir</v>
      </c>
    </row>
    <row r="84" spans="1:13" x14ac:dyDescent="0.25">
      <c r="A84" s="16">
        <v>345</v>
      </c>
      <c r="E84" s="16" t="s">
        <v>4671</v>
      </c>
      <c r="F84" s="19">
        <v>85.583333333333329</v>
      </c>
      <c r="G84" s="16" t="s">
        <v>78</v>
      </c>
      <c r="H84" s="14"/>
      <c r="I84" s="19">
        <f>VLOOKUP(G84,'2'!$B$2:$C$34,2,FALSE)</f>
        <v>1</v>
      </c>
      <c r="J84" s="19">
        <f t="shared" si="3"/>
        <v>85.583333333333329</v>
      </c>
      <c r="K84" s="19" t="str">
        <f t="shared" si="5"/>
        <v/>
      </c>
      <c r="L84" s="19">
        <f>VLOOKUP(I84,'3'!$H$2:$L$25,5,FALSE)</f>
        <v>28</v>
      </c>
      <c r="M84" s="16" t="str">
        <f t="shared" si="4"/>
        <v>Nilai Akhir</v>
      </c>
    </row>
    <row r="85" spans="1:13" x14ac:dyDescent="0.25">
      <c r="A85" s="16">
        <v>346</v>
      </c>
      <c r="E85" s="16" t="s">
        <v>4671</v>
      </c>
      <c r="F85" s="19">
        <v>88</v>
      </c>
      <c r="G85" s="16" t="s">
        <v>78</v>
      </c>
      <c r="H85" s="14"/>
      <c r="I85" s="19">
        <f>VLOOKUP(G85,'2'!$B$2:$C$34,2,FALSE)</f>
        <v>1</v>
      </c>
      <c r="J85" s="19">
        <f t="shared" si="3"/>
        <v>88</v>
      </c>
      <c r="K85" s="19" t="str">
        <f t="shared" si="5"/>
        <v/>
      </c>
      <c r="L85" s="19">
        <f>VLOOKUP(I85,'3'!$H$2:$L$25,5,FALSE)</f>
        <v>28</v>
      </c>
      <c r="M85" s="16" t="str">
        <f t="shared" si="4"/>
        <v>Nilai Akhir</v>
      </c>
    </row>
    <row r="86" spans="1:13" x14ac:dyDescent="0.25">
      <c r="A86" s="16">
        <v>347</v>
      </c>
      <c r="E86" s="16" t="s">
        <v>4671</v>
      </c>
      <c r="F86" s="19">
        <v>83.916666666666671</v>
      </c>
      <c r="G86" s="16" t="s">
        <v>78</v>
      </c>
      <c r="H86" s="14"/>
      <c r="I86" s="19">
        <f>VLOOKUP(G86,'2'!$B$2:$C$34,2,FALSE)</f>
        <v>1</v>
      </c>
      <c r="J86" s="19">
        <f t="shared" si="3"/>
        <v>83.916666666666671</v>
      </c>
      <c r="K86" s="19" t="str">
        <f t="shared" si="5"/>
        <v/>
      </c>
      <c r="L86" s="19">
        <f>VLOOKUP(I86,'3'!$H$2:$L$25,5,FALSE)</f>
        <v>28</v>
      </c>
      <c r="M86" s="16" t="str">
        <f t="shared" si="4"/>
        <v>Nilai Akhir</v>
      </c>
    </row>
    <row r="87" spans="1:13" x14ac:dyDescent="0.25">
      <c r="A87" s="16">
        <v>348</v>
      </c>
      <c r="E87" s="16" t="s">
        <v>4671</v>
      </c>
      <c r="F87" s="19">
        <v>86</v>
      </c>
      <c r="G87" s="16" t="s">
        <v>78</v>
      </c>
      <c r="H87" s="14"/>
      <c r="I87" s="19">
        <f>VLOOKUP(G87,'2'!$B$2:$C$34,2,FALSE)</f>
        <v>1</v>
      </c>
      <c r="J87" s="19">
        <f t="shared" si="3"/>
        <v>86</v>
      </c>
      <c r="K87" s="19" t="str">
        <f t="shared" si="5"/>
        <v/>
      </c>
      <c r="L87" s="19">
        <f>VLOOKUP(I87,'3'!$H$2:$L$25,5,FALSE)</f>
        <v>28</v>
      </c>
      <c r="M87" s="16" t="str">
        <f t="shared" si="4"/>
        <v>Nilai Akhir</v>
      </c>
    </row>
    <row r="88" spans="1:13" x14ac:dyDescent="0.25">
      <c r="A88" s="16">
        <v>349</v>
      </c>
      <c r="E88" s="16" t="s">
        <v>4671</v>
      </c>
      <c r="F88" s="19">
        <v>90.25</v>
      </c>
      <c r="G88" s="16" t="s">
        <v>78</v>
      </c>
      <c r="H88" s="14"/>
      <c r="I88" s="19">
        <f>VLOOKUP(G88,'2'!$B$2:$C$34,2,FALSE)</f>
        <v>1</v>
      </c>
      <c r="J88" s="19">
        <f t="shared" si="3"/>
        <v>90.25</v>
      </c>
      <c r="K88" s="19" t="str">
        <f t="shared" si="5"/>
        <v/>
      </c>
      <c r="L88" s="19">
        <f>VLOOKUP(I88,'3'!$H$2:$L$25,5,FALSE)</f>
        <v>28</v>
      </c>
      <c r="M88" s="16" t="str">
        <f t="shared" si="4"/>
        <v>Nilai Akhir</v>
      </c>
    </row>
    <row r="89" spans="1:13" x14ac:dyDescent="0.25">
      <c r="A89" s="16">
        <v>350</v>
      </c>
      <c r="E89" s="16" t="s">
        <v>4671</v>
      </c>
      <c r="F89" s="19">
        <v>90.916666666666671</v>
      </c>
      <c r="G89" s="16" t="s">
        <v>78</v>
      </c>
      <c r="H89" s="14"/>
      <c r="I89" s="19">
        <f>VLOOKUP(G89,'2'!$B$2:$C$34,2,FALSE)</f>
        <v>1</v>
      </c>
      <c r="J89" s="19">
        <f t="shared" si="3"/>
        <v>90.916666666666671</v>
      </c>
      <c r="K89" s="19" t="str">
        <f t="shared" si="5"/>
        <v/>
      </c>
      <c r="L89" s="19">
        <f>VLOOKUP(I89,'3'!$H$2:$L$25,5,FALSE)</f>
        <v>28</v>
      </c>
      <c r="M89" s="16" t="str">
        <f t="shared" si="4"/>
        <v>Nilai Akhir</v>
      </c>
    </row>
    <row r="90" spans="1:13" x14ac:dyDescent="0.25">
      <c r="A90" s="16">
        <v>351</v>
      </c>
      <c r="E90" s="16" t="s">
        <v>4672</v>
      </c>
      <c r="F90" s="19">
        <v>86.166666699999993</v>
      </c>
      <c r="G90" s="16" t="s">
        <v>78</v>
      </c>
      <c r="H90" s="14"/>
      <c r="I90" s="19">
        <f>VLOOKUP(G90,'2'!$B$2:$C$34,2,FALSE)</f>
        <v>1</v>
      </c>
      <c r="J90" s="19">
        <f t="shared" si="3"/>
        <v>86.166666699999993</v>
      </c>
      <c r="K90" s="19" t="str">
        <f t="shared" si="5"/>
        <v/>
      </c>
      <c r="L90" s="19">
        <f>VLOOKUP(I90,'3'!$H$2:$L$25,5,FALSE)</f>
        <v>28</v>
      </c>
      <c r="M90" s="16" t="str">
        <f t="shared" si="4"/>
        <v>Nilai Akhir</v>
      </c>
    </row>
    <row r="91" spans="1:13" x14ac:dyDescent="0.25">
      <c r="A91" s="16">
        <v>352</v>
      </c>
      <c r="E91" s="16" t="s">
        <v>4672</v>
      </c>
      <c r="F91" s="19">
        <v>82.166666699999993</v>
      </c>
      <c r="G91" s="16" t="s">
        <v>78</v>
      </c>
      <c r="H91" s="14"/>
      <c r="I91" s="19">
        <f>VLOOKUP(G91,'2'!$B$2:$C$34,2,FALSE)</f>
        <v>1</v>
      </c>
      <c r="J91" s="19">
        <f t="shared" si="3"/>
        <v>82.166666699999993</v>
      </c>
      <c r="K91" s="19" t="str">
        <f t="shared" si="5"/>
        <v/>
      </c>
      <c r="L91" s="19">
        <f>VLOOKUP(I91,'3'!$H$2:$L$25,5,FALSE)</f>
        <v>28</v>
      </c>
      <c r="M91" s="16" t="str">
        <f t="shared" si="4"/>
        <v>Nilai Akhir</v>
      </c>
    </row>
    <row r="92" spans="1:13" x14ac:dyDescent="0.25">
      <c r="A92" s="16">
        <v>353</v>
      </c>
      <c r="E92" s="16" t="s">
        <v>4672</v>
      </c>
      <c r="F92" s="19">
        <v>81</v>
      </c>
      <c r="G92" s="16" t="s">
        <v>78</v>
      </c>
      <c r="H92" s="14"/>
      <c r="I92" s="19">
        <f>VLOOKUP(G92,'2'!$B$2:$C$34,2,FALSE)</f>
        <v>1</v>
      </c>
      <c r="J92" s="19">
        <f t="shared" si="3"/>
        <v>81</v>
      </c>
      <c r="K92" s="19" t="str">
        <f t="shared" si="5"/>
        <v/>
      </c>
      <c r="L92" s="19">
        <f>VLOOKUP(I92,'3'!$H$2:$L$25,5,FALSE)</f>
        <v>28</v>
      </c>
      <c r="M92" s="16" t="str">
        <f t="shared" si="4"/>
        <v>Nilai Akhir</v>
      </c>
    </row>
    <row r="93" spans="1:13" x14ac:dyDescent="0.25">
      <c r="A93" s="16">
        <v>354</v>
      </c>
      <c r="E93" s="16" t="s">
        <v>4672</v>
      </c>
      <c r="F93" s="19">
        <v>82.416666699999993</v>
      </c>
      <c r="G93" s="16" t="s">
        <v>78</v>
      </c>
      <c r="H93" s="14"/>
      <c r="I93" s="19">
        <f>VLOOKUP(G93,'2'!$B$2:$C$34,2,FALSE)</f>
        <v>1</v>
      </c>
      <c r="J93" s="19">
        <f t="shared" si="3"/>
        <v>82.416666699999993</v>
      </c>
      <c r="K93" s="19" t="str">
        <f t="shared" si="5"/>
        <v/>
      </c>
      <c r="L93" s="19">
        <f>VLOOKUP(I93,'3'!$H$2:$L$25,5,FALSE)</f>
        <v>28</v>
      </c>
      <c r="M93" s="16" t="str">
        <f t="shared" si="4"/>
        <v>Nilai Akhir</v>
      </c>
    </row>
    <row r="94" spans="1:13" x14ac:dyDescent="0.25">
      <c r="A94" s="16">
        <v>355</v>
      </c>
      <c r="E94" s="16" t="s">
        <v>4672</v>
      </c>
      <c r="F94" s="19">
        <v>81</v>
      </c>
      <c r="G94" s="16" t="s">
        <v>78</v>
      </c>
      <c r="H94" s="14"/>
      <c r="I94" s="19">
        <f>VLOOKUP(G94,'2'!$B$2:$C$34,2,FALSE)</f>
        <v>1</v>
      </c>
      <c r="J94" s="19">
        <f t="shared" si="3"/>
        <v>81</v>
      </c>
      <c r="K94" s="19" t="str">
        <f t="shared" si="5"/>
        <v/>
      </c>
      <c r="L94" s="19">
        <f>VLOOKUP(I94,'3'!$H$2:$L$25,5,FALSE)</f>
        <v>28</v>
      </c>
      <c r="M94" s="16" t="str">
        <f t="shared" si="4"/>
        <v>Nilai Akhir</v>
      </c>
    </row>
    <row r="95" spans="1:13" x14ac:dyDescent="0.25">
      <c r="A95" s="16">
        <v>356</v>
      </c>
      <c r="E95" s="16" t="s">
        <v>4672</v>
      </c>
      <c r="F95" s="19">
        <v>81.083333300000007</v>
      </c>
      <c r="G95" s="16" t="s">
        <v>78</v>
      </c>
      <c r="H95" s="14"/>
      <c r="I95" s="19">
        <f>VLOOKUP(G95,'2'!$B$2:$C$34,2,FALSE)</f>
        <v>1</v>
      </c>
      <c r="J95" s="19">
        <f t="shared" si="3"/>
        <v>81.083333300000007</v>
      </c>
      <c r="K95" s="19" t="str">
        <f t="shared" si="5"/>
        <v/>
      </c>
      <c r="L95" s="19">
        <f>VLOOKUP(I95,'3'!$H$2:$L$25,5,FALSE)</f>
        <v>28</v>
      </c>
      <c r="M95" s="16" t="str">
        <f t="shared" si="4"/>
        <v>Nilai Akhir</v>
      </c>
    </row>
    <row r="96" spans="1:13" x14ac:dyDescent="0.25">
      <c r="A96" s="16">
        <v>357</v>
      </c>
      <c r="E96" s="16" t="s">
        <v>4672</v>
      </c>
      <c r="F96" s="19">
        <v>85.25</v>
      </c>
      <c r="G96" s="16" t="s">
        <v>78</v>
      </c>
      <c r="H96" s="14"/>
      <c r="I96" s="19">
        <f>VLOOKUP(G96,'2'!$B$2:$C$34,2,FALSE)</f>
        <v>1</v>
      </c>
      <c r="J96" s="19">
        <f t="shared" si="3"/>
        <v>85.25</v>
      </c>
      <c r="K96" s="19" t="str">
        <f t="shared" si="5"/>
        <v/>
      </c>
      <c r="L96" s="19">
        <f>VLOOKUP(I96,'3'!$H$2:$L$25,5,FALSE)</f>
        <v>28</v>
      </c>
      <c r="M96" s="16" t="str">
        <f t="shared" si="4"/>
        <v>Nilai Akhir</v>
      </c>
    </row>
    <row r="97" spans="1:13" x14ac:dyDescent="0.25">
      <c r="A97" s="16">
        <v>358</v>
      </c>
      <c r="E97" s="16" t="s">
        <v>4672</v>
      </c>
      <c r="F97" s="19">
        <v>80.083333300000007</v>
      </c>
      <c r="G97" s="16" t="s">
        <v>78</v>
      </c>
      <c r="H97" s="14"/>
      <c r="I97" s="19">
        <f>VLOOKUP(G97,'2'!$B$2:$C$34,2,FALSE)</f>
        <v>1</v>
      </c>
      <c r="J97" s="19">
        <f t="shared" si="3"/>
        <v>80.083333300000007</v>
      </c>
      <c r="K97" s="19" t="str">
        <f t="shared" si="5"/>
        <v/>
      </c>
      <c r="L97" s="19">
        <f>VLOOKUP(I97,'3'!$H$2:$L$25,5,FALSE)</f>
        <v>28</v>
      </c>
      <c r="M97" s="16" t="str">
        <f t="shared" si="4"/>
        <v>Nilai Akhir</v>
      </c>
    </row>
    <row r="98" spans="1:13" x14ac:dyDescent="0.25">
      <c r="A98" s="16">
        <v>359</v>
      </c>
      <c r="E98" s="16" t="s">
        <v>4672</v>
      </c>
      <c r="F98" s="19">
        <v>89.75</v>
      </c>
      <c r="G98" s="16" t="s">
        <v>78</v>
      </c>
      <c r="H98" s="14"/>
      <c r="I98" s="19">
        <f>VLOOKUP(G98,'2'!$B$2:$C$34,2,FALSE)</f>
        <v>1</v>
      </c>
      <c r="J98" s="19">
        <f t="shared" si="3"/>
        <v>89.75</v>
      </c>
      <c r="K98" s="19" t="str">
        <f t="shared" si="5"/>
        <v/>
      </c>
      <c r="L98" s="19">
        <f>VLOOKUP(I98,'3'!$H$2:$L$25,5,FALSE)</f>
        <v>28</v>
      </c>
      <c r="M98" s="16" t="str">
        <f t="shared" si="4"/>
        <v>Nilai Akhir</v>
      </c>
    </row>
    <row r="99" spans="1:13" x14ac:dyDescent="0.25">
      <c r="A99" s="16">
        <v>360</v>
      </c>
      <c r="E99" s="16" t="s">
        <v>4672</v>
      </c>
      <c r="F99" s="19">
        <v>80.083333300000007</v>
      </c>
      <c r="G99" s="16" t="s">
        <v>78</v>
      </c>
      <c r="H99" s="14"/>
      <c r="I99" s="19">
        <f>VLOOKUP(G99,'2'!$B$2:$C$34,2,FALSE)</f>
        <v>1</v>
      </c>
      <c r="J99" s="19">
        <f t="shared" si="3"/>
        <v>80.083333300000007</v>
      </c>
      <c r="K99" s="19" t="str">
        <f t="shared" si="5"/>
        <v/>
      </c>
      <c r="L99" s="19">
        <f>VLOOKUP(I99,'3'!$H$2:$L$25,5,FALSE)</f>
        <v>28</v>
      </c>
      <c r="M99" s="16" t="str">
        <f t="shared" si="4"/>
        <v>Nilai Akhir</v>
      </c>
    </row>
    <row r="100" spans="1:13" x14ac:dyDescent="0.25">
      <c r="A100" s="16">
        <v>361</v>
      </c>
      <c r="E100" s="16" t="s">
        <v>4672</v>
      </c>
      <c r="F100" s="19">
        <v>80.083333300000007</v>
      </c>
      <c r="G100" s="16" t="s">
        <v>78</v>
      </c>
      <c r="H100" s="14"/>
      <c r="I100" s="19">
        <f>VLOOKUP(G100,'2'!$B$2:$C$34,2,FALSE)</f>
        <v>1</v>
      </c>
      <c r="J100" s="19">
        <f t="shared" si="3"/>
        <v>80.083333300000007</v>
      </c>
      <c r="K100" s="19" t="str">
        <f t="shared" si="5"/>
        <v/>
      </c>
      <c r="L100" s="19">
        <f>VLOOKUP(I100,'3'!$H$2:$L$25,5,FALSE)</f>
        <v>28</v>
      </c>
      <c r="M100" s="16" t="str">
        <f t="shared" si="4"/>
        <v>Nilai Akhir</v>
      </c>
    </row>
    <row r="101" spans="1:13" x14ac:dyDescent="0.25">
      <c r="A101" s="16">
        <v>362</v>
      </c>
      <c r="E101" s="16" t="s">
        <v>4672</v>
      </c>
      <c r="F101" s="19">
        <v>82.833333300000007</v>
      </c>
      <c r="G101" s="16" t="s">
        <v>78</v>
      </c>
      <c r="H101" s="14"/>
      <c r="I101" s="19">
        <f>VLOOKUP(G101,'2'!$B$2:$C$34,2,FALSE)</f>
        <v>1</v>
      </c>
      <c r="J101" s="19">
        <f t="shared" si="3"/>
        <v>82.833333300000007</v>
      </c>
      <c r="K101" s="19" t="str">
        <f t="shared" si="5"/>
        <v/>
      </c>
      <c r="L101" s="19">
        <f>VLOOKUP(I101,'3'!$H$2:$L$25,5,FALSE)</f>
        <v>28</v>
      </c>
      <c r="M101" s="16" t="str">
        <f t="shared" si="4"/>
        <v>Nilai Akhir</v>
      </c>
    </row>
    <row r="102" spans="1:13" x14ac:dyDescent="0.25">
      <c r="A102" s="16">
        <v>363</v>
      </c>
      <c r="E102" s="16" t="s">
        <v>4672</v>
      </c>
      <c r="F102" s="19">
        <v>84.666666699999993</v>
      </c>
      <c r="G102" s="16" t="s">
        <v>78</v>
      </c>
      <c r="H102" s="14"/>
      <c r="I102" s="19">
        <f>VLOOKUP(G102,'2'!$B$2:$C$34,2,FALSE)</f>
        <v>1</v>
      </c>
      <c r="J102" s="19">
        <f t="shared" si="3"/>
        <v>84.666666699999993</v>
      </c>
      <c r="K102" s="19" t="str">
        <f t="shared" si="5"/>
        <v/>
      </c>
      <c r="L102" s="19">
        <f>VLOOKUP(I102,'3'!$H$2:$L$25,5,FALSE)</f>
        <v>28</v>
      </c>
      <c r="M102" s="16" t="str">
        <f t="shared" si="4"/>
        <v>Nilai Akhir</v>
      </c>
    </row>
    <row r="103" spans="1:13" x14ac:dyDescent="0.25">
      <c r="A103" s="16">
        <v>364</v>
      </c>
      <c r="E103" s="16" t="s">
        <v>4672</v>
      </c>
      <c r="F103" s="19">
        <v>83.666666699999993</v>
      </c>
      <c r="G103" s="16" t="s">
        <v>78</v>
      </c>
      <c r="H103" s="14"/>
      <c r="I103" s="19">
        <f>VLOOKUP(G103,'2'!$B$2:$C$34,2,FALSE)</f>
        <v>1</v>
      </c>
      <c r="J103" s="19">
        <f t="shared" si="3"/>
        <v>83.666666699999993</v>
      </c>
      <c r="K103" s="19" t="str">
        <f t="shared" si="5"/>
        <v/>
      </c>
      <c r="L103" s="19">
        <f>VLOOKUP(I103,'3'!$H$2:$L$25,5,FALSE)</f>
        <v>28</v>
      </c>
      <c r="M103" s="16" t="str">
        <f t="shared" si="4"/>
        <v>Nilai Akhir</v>
      </c>
    </row>
    <row r="104" spans="1:13" x14ac:dyDescent="0.25">
      <c r="A104" s="16">
        <v>365</v>
      </c>
      <c r="E104" s="16" t="s">
        <v>4672</v>
      </c>
      <c r="F104" s="19">
        <v>85.083333300000007</v>
      </c>
      <c r="G104" s="16" t="s">
        <v>78</v>
      </c>
      <c r="H104" s="14"/>
      <c r="I104" s="19">
        <f>VLOOKUP(G104,'2'!$B$2:$C$34,2,FALSE)</f>
        <v>1</v>
      </c>
      <c r="J104" s="19">
        <f t="shared" si="3"/>
        <v>85.083333300000007</v>
      </c>
      <c r="K104" s="19" t="str">
        <f t="shared" si="5"/>
        <v/>
      </c>
      <c r="L104" s="19">
        <f>VLOOKUP(I104,'3'!$H$2:$L$25,5,FALSE)</f>
        <v>28</v>
      </c>
      <c r="M104" s="16" t="str">
        <f t="shared" si="4"/>
        <v>Nilai Akhir</v>
      </c>
    </row>
    <row r="105" spans="1:13" x14ac:dyDescent="0.25">
      <c r="A105" s="16">
        <v>366</v>
      </c>
      <c r="E105" s="16" t="s">
        <v>4672</v>
      </c>
      <c r="F105" s="19">
        <v>84.166666699999993</v>
      </c>
      <c r="G105" s="16" t="s">
        <v>78</v>
      </c>
      <c r="H105" s="14"/>
      <c r="I105" s="19">
        <f>VLOOKUP(G105,'2'!$B$2:$C$34,2,FALSE)</f>
        <v>1</v>
      </c>
      <c r="J105" s="19">
        <f t="shared" si="3"/>
        <v>84.166666699999993</v>
      </c>
      <c r="K105" s="19" t="str">
        <f t="shared" si="5"/>
        <v/>
      </c>
      <c r="L105" s="19">
        <f>VLOOKUP(I105,'3'!$H$2:$L$25,5,FALSE)</f>
        <v>28</v>
      </c>
      <c r="M105" s="16" t="str">
        <f t="shared" si="4"/>
        <v>Nilai Akhir</v>
      </c>
    </row>
    <row r="106" spans="1:13" x14ac:dyDescent="0.25">
      <c r="A106" s="16">
        <v>367</v>
      </c>
      <c r="E106" s="16" t="s">
        <v>4672</v>
      </c>
      <c r="F106" s="19">
        <v>90.75</v>
      </c>
      <c r="G106" s="16" t="s">
        <v>78</v>
      </c>
      <c r="H106" s="14"/>
      <c r="I106" s="19">
        <f>VLOOKUP(G106,'2'!$B$2:$C$34,2,FALSE)</f>
        <v>1</v>
      </c>
      <c r="J106" s="19">
        <f t="shared" si="3"/>
        <v>90.75</v>
      </c>
      <c r="K106" s="19" t="str">
        <f t="shared" si="5"/>
        <v/>
      </c>
      <c r="L106" s="19">
        <f>VLOOKUP(I106,'3'!$H$2:$L$25,5,FALSE)</f>
        <v>28</v>
      </c>
      <c r="M106" s="16" t="str">
        <f t="shared" si="4"/>
        <v>Nilai Akhir</v>
      </c>
    </row>
    <row r="107" spans="1:13" x14ac:dyDescent="0.25">
      <c r="A107" s="16">
        <v>368</v>
      </c>
      <c r="E107" s="16" t="s">
        <v>4672</v>
      </c>
      <c r="F107" s="19">
        <v>80.083333300000007</v>
      </c>
      <c r="G107" s="16" t="s">
        <v>78</v>
      </c>
      <c r="H107" s="14"/>
      <c r="I107" s="19">
        <f>VLOOKUP(G107,'2'!$B$2:$C$34,2,FALSE)</f>
        <v>1</v>
      </c>
      <c r="J107" s="19">
        <f t="shared" si="3"/>
        <v>80.083333300000007</v>
      </c>
      <c r="K107" s="19" t="str">
        <f t="shared" si="5"/>
        <v/>
      </c>
      <c r="L107" s="19">
        <f>VLOOKUP(I107,'3'!$H$2:$L$25,5,FALSE)</f>
        <v>28</v>
      </c>
      <c r="M107" s="16" t="str">
        <f t="shared" si="4"/>
        <v>Nilai Akhir</v>
      </c>
    </row>
    <row r="108" spans="1:13" x14ac:dyDescent="0.25">
      <c r="A108" s="16">
        <v>369</v>
      </c>
      <c r="E108" s="16" t="s">
        <v>4672</v>
      </c>
      <c r="F108" s="19">
        <v>80.166666699999993</v>
      </c>
      <c r="G108" s="16" t="s">
        <v>78</v>
      </c>
      <c r="H108" s="14"/>
      <c r="I108" s="19">
        <f>VLOOKUP(G108,'2'!$B$2:$C$34,2,FALSE)</f>
        <v>1</v>
      </c>
      <c r="J108" s="19">
        <f t="shared" si="3"/>
        <v>80.166666699999993</v>
      </c>
      <c r="K108" s="19" t="str">
        <f t="shared" si="5"/>
        <v/>
      </c>
      <c r="L108" s="19">
        <f>VLOOKUP(I108,'3'!$H$2:$L$25,5,FALSE)</f>
        <v>28</v>
      </c>
      <c r="M108" s="16" t="str">
        <f t="shared" si="4"/>
        <v>Nilai Akhir</v>
      </c>
    </row>
    <row r="109" spans="1:13" x14ac:dyDescent="0.25">
      <c r="A109" s="16">
        <v>370</v>
      </c>
      <c r="E109" s="16" t="s">
        <v>4672</v>
      </c>
      <c r="F109" s="19">
        <v>88</v>
      </c>
      <c r="G109" s="16" t="s">
        <v>84</v>
      </c>
      <c r="H109" s="14"/>
      <c r="I109" s="19">
        <f>VLOOKUP(G109,'2'!$B$2:$C$34,2,FALSE)</f>
        <v>3</v>
      </c>
      <c r="J109" s="19">
        <f t="shared" si="3"/>
        <v>88</v>
      </c>
      <c r="K109" s="19" t="str">
        <f t="shared" si="5"/>
        <v/>
      </c>
      <c r="L109" s="19">
        <f>VLOOKUP(I109,'3'!$H$2:$L$25,5,FALSE)</f>
        <v>30</v>
      </c>
      <c r="M109" s="16" t="str">
        <f t="shared" si="4"/>
        <v>Nilai Akhir</v>
      </c>
    </row>
    <row r="110" spans="1:13" x14ac:dyDescent="0.25">
      <c r="A110" s="16">
        <v>371</v>
      </c>
      <c r="E110" s="16" t="s">
        <v>4672</v>
      </c>
      <c r="F110" s="19">
        <v>87.25</v>
      </c>
      <c r="G110" s="16" t="s">
        <v>78</v>
      </c>
      <c r="H110" s="14"/>
      <c r="I110" s="19">
        <f>VLOOKUP(G110,'2'!$B$2:$C$34,2,FALSE)</f>
        <v>1</v>
      </c>
      <c r="J110" s="19">
        <f t="shared" si="3"/>
        <v>87.25</v>
      </c>
      <c r="K110" s="19" t="str">
        <f t="shared" si="5"/>
        <v/>
      </c>
      <c r="L110" s="19">
        <f>VLOOKUP(I110,'3'!$H$2:$L$25,5,FALSE)</f>
        <v>28</v>
      </c>
      <c r="M110" s="16" t="str">
        <f t="shared" si="4"/>
        <v>Nilai Akhir</v>
      </c>
    </row>
    <row r="111" spans="1:13" x14ac:dyDescent="0.25">
      <c r="A111" s="16">
        <v>372</v>
      </c>
      <c r="E111" s="16" t="s">
        <v>4672</v>
      </c>
      <c r="F111" s="19">
        <v>89</v>
      </c>
      <c r="G111" s="16" t="s">
        <v>4682</v>
      </c>
      <c r="H111" s="14"/>
      <c r="I111" s="19">
        <f>VLOOKUP(G111,'2'!$B$2:$C$34,2,FALSE)</f>
        <v>33</v>
      </c>
      <c r="J111" s="19">
        <f t="shared" si="3"/>
        <v>89</v>
      </c>
      <c r="K111" s="19" t="str">
        <f t="shared" si="5"/>
        <v/>
      </c>
      <c r="L111" s="19">
        <f>VLOOKUP(I111,'3'!$H$2:$L$25,5,FALSE)</f>
        <v>31</v>
      </c>
      <c r="M111" s="16" t="str">
        <f t="shared" si="4"/>
        <v>Nilai Akhir</v>
      </c>
    </row>
    <row r="112" spans="1:13" x14ac:dyDescent="0.25">
      <c r="A112" s="16">
        <v>373</v>
      </c>
      <c r="E112" s="16" t="s">
        <v>4672</v>
      </c>
      <c r="F112" s="19">
        <v>83.75</v>
      </c>
      <c r="G112" s="16" t="s">
        <v>78</v>
      </c>
      <c r="H112" s="14"/>
      <c r="I112" s="19">
        <f>VLOOKUP(G112,'2'!$B$2:$C$34,2,FALSE)</f>
        <v>1</v>
      </c>
      <c r="J112" s="19">
        <f t="shared" si="3"/>
        <v>83.75</v>
      </c>
      <c r="K112" s="19" t="str">
        <f t="shared" si="5"/>
        <v/>
      </c>
      <c r="L112" s="19">
        <f>VLOOKUP(I112,'3'!$H$2:$L$25,5,FALSE)</f>
        <v>28</v>
      </c>
      <c r="M112" s="16" t="str">
        <f t="shared" si="4"/>
        <v>Nilai Akhir</v>
      </c>
    </row>
    <row r="113" spans="1:13" x14ac:dyDescent="0.25">
      <c r="A113" s="16">
        <v>374</v>
      </c>
      <c r="E113" s="16" t="s">
        <v>4672</v>
      </c>
      <c r="F113" s="19">
        <v>81</v>
      </c>
      <c r="G113" s="16" t="s">
        <v>78</v>
      </c>
      <c r="H113" s="14"/>
      <c r="I113" s="19">
        <f>VLOOKUP(G113,'2'!$B$2:$C$34,2,FALSE)</f>
        <v>1</v>
      </c>
      <c r="J113" s="19">
        <f t="shared" si="3"/>
        <v>81</v>
      </c>
      <c r="K113" s="19" t="str">
        <f t="shared" si="5"/>
        <v/>
      </c>
      <c r="L113" s="19">
        <f>VLOOKUP(I113,'3'!$H$2:$L$25,5,FALSE)</f>
        <v>28</v>
      </c>
      <c r="M113" s="16" t="str">
        <f t="shared" si="4"/>
        <v>Nilai Akhir</v>
      </c>
    </row>
    <row r="114" spans="1:13" x14ac:dyDescent="0.25">
      <c r="A114" s="16">
        <v>375</v>
      </c>
      <c r="E114" s="16" t="s">
        <v>4672</v>
      </c>
      <c r="F114" s="19">
        <v>80.75</v>
      </c>
      <c r="G114" s="16" t="s">
        <v>78</v>
      </c>
      <c r="H114" s="14"/>
      <c r="I114" s="19">
        <f>VLOOKUP(G114,'2'!$B$2:$C$34,2,FALSE)</f>
        <v>1</v>
      </c>
      <c r="J114" s="19">
        <f t="shared" si="3"/>
        <v>80.75</v>
      </c>
      <c r="K114" s="19" t="str">
        <f t="shared" si="5"/>
        <v/>
      </c>
      <c r="L114" s="19">
        <f>VLOOKUP(I114,'3'!$H$2:$L$25,5,FALSE)</f>
        <v>28</v>
      </c>
      <c r="M114" s="16" t="str">
        <f t="shared" si="4"/>
        <v>Nilai Akhir</v>
      </c>
    </row>
    <row r="115" spans="1:13" x14ac:dyDescent="0.25">
      <c r="A115" s="16">
        <v>376</v>
      </c>
      <c r="E115" s="16" t="s">
        <v>4672</v>
      </c>
      <c r="F115" s="19">
        <v>82.333333300000007</v>
      </c>
      <c r="G115" s="16" t="s">
        <v>78</v>
      </c>
      <c r="H115" s="14"/>
      <c r="I115" s="19">
        <f>VLOOKUP(G115,'2'!$B$2:$C$34,2,FALSE)</f>
        <v>1</v>
      </c>
      <c r="J115" s="19">
        <f t="shared" si="3"/>
        <v>82.333333300000007</v>
      </c>
      <c r="K115" s="19" t="str">
        <f t="shared" si="5"/>
        <v/>
      </c>
      <c r="L115" s="19">
        <f>VLOOKUP(I115,'3'!$H$2:$L$25,5,FALSE)</f>
        <v>28</v>
      </c>
      <c r="M115" s="16" t="str">
        <f t="shared" si="4"/>
        <v>Nilai Akhir</v>
      </c>
    </row>
    <row r="116" spans="1:13" x14ac:dyDescent="0.25">
      <c r="A116" s="16">
        <v>377</v>
      </c>
      <c r="E116" s="16" t="s">
        <v>4672</v>
      </c>
      <c r="F116" s="19">
        <v>86.666666699999993</v>
      </c>
      <c r="G116" s="16" t="s">
        <v>78</v>
      </c>
      <c r="H116" s="14"/>
      <c r="I116" s="19">
        <f>VLOOKUP(G116,'2'!$B$2:$C$34,2,FALSE)</f>
        <v>1</v>
      </c>
      <c r="J116" s="19">
        <f t="shared" si="3"/>
        <v>86.666666699999993</v>
      </c>
      <c r="K116" s="19" t="str">
        <f t="shared" si="5"/>
        <v/>
      </c>
      <c r="L116" s="19">
        <f>VLOOKUP(I116,'3'!$H$2:$L$25,5,FALSE)</f>
        <v>28</v>
      </c>
      <c r="M116" s="16" t="str">
        <f t="shared" si="4"/>
        <v>Nilai Akhir</v>
      </c>
    </row>
    <row r="117" spans="1:13" x14ac:dyDescent="0.25">
      <c r="A117" s="16">
        <v>378</v>
      </c>
      <c r="E117" s="16" t="s">
        <v>4672</v>
      </c>
      <c r="F117" s="19">
        <v>80.833333300000007</v>
      </c>
      <c r="G117" s="16" t="s">
        <v>78</v>
      </c>
      <c r="H117" s="14"/>
      <c r="I117" s="19">
        <f>VLOOKUP(G117,'2'!$B$2:$C$34,2,FALSE)</f>
        <v>1</v>
      </c>
      <c r="J117" s="19">
        <f t="shared" si="3"/>
        <v>80.833333300000007</v>
      </c>
      <c r="K117" s="19" t="str">
        <f t="shared" si="5"/>
        <v/>
      </c>
      <c r="L117" s="19">
        <f>VLOOKUP(I117,'3'!$H$2:$L$25,5,FALSE)</f>
        <v>28</v>
      </c>
      <c r="M117" s="16" t="str">
        <f t="shared" si="4"/>
        <v>Nilai Akhir</v>
      </c>
    </row>
    <row r="118" spans="1:13" x14ac:dyDescent="0.25">
      <c r="A118" s="16">
        <v>379</v>
      </c>
      <c r="E118" s="16" t="s">
        <v>4672</v>
      </c>
      <c r="F118" s="19">
        <v>89.5</v>
      </c>
      <c r="G118" s="16" t="s">
        <v>78</v>
      </c>
      <c r="H118" s="14"/>
      <c r="I118" s="19">
        <f>VLOOKUP(G118,'2'!$B$2:$C$34,2,FALSE)</f>
        <v>1</v>
      </c>
      <c r="J118" s="19">
        <f t="shared" si="3"/>
        <v>89.5</v>
      </c>
      <c r="K118" s="19" t="str">
        <f t="shared" si="5"/>
        <v/>
      </c>
      <c r="L118" s="19">
        <f>VLOOKUP(I118,'3'!$H$2:$L$25,5,FALSE)</f>
        <v>28</v>
      </c>
      <c r="M118" s="16" t="str">
        <f t="shared" si="4"/>
        <v>Nilai Akhir</v>
      </c>
    </row>
    <row r="119" spans="1:13" x14ac:dyDescent="0.25">
      <c r="A119" s="16">
        <v>380</v>
      </c>
      <c r="E119" s="16" t="s">
        <v>4673</v>
      </c>
      <c r="F119" s="19">
        <v>84</v>
      </c>
      <c r="G119" s="16" t="s">
        <v>78</v>
      </c>
      <c r="H119" s="14"/>
      <c r="I119" s="19">
        <f>VLOOKUP(G119,'2'!$B$2:$C$34,2,FALSE)</f>
        <v>1</v>
      </c>
      <c r="J119" s="19">
        <f t="shared" si="3"/>
        <v>84</v>
      </c>
      <c r="K119" s="19" t="str">
        <f t="shared" si="5"/>
        <v/>
      </c>
      <c r="L119" s="19">
        <f>VLOOKUP(I119,'3'!$H$2:$L$25,5,FALSE)</f>
        <v>28</v>
      </c>
      <c r="M119" s="16" t="str">
        <f t="shared" si="4"/>
        <v>Nilai Akhir</v>
      </c>
    </row>
    <row r="120" spans="1:13" x14ac:dyDescent="0.25">
      <c r="A120" s="16">
        <v>381</v>
      </c>
      <c r="E120" s="16" t="s">
        <v>4673</v>
      </c>
      <c r="F120" s="19">
        <v>80.5</v>
      </c>
      <c r="G120" s="16" t="s">
        <v>78</v>
      </c>
      <c r="H120" s="14"/>
      <c r="I120" s="19">
        <f>VLOOKUP(G120,'2'!$B$2:$C$34,2,FALSE)</f>
        <v>1</v>
      </c>
      <c r="J120" s="19">
        <f t="shared" si="3"/>
        <v>80.5</v>
      </c>
      <c r="K120" s="19" t="str">
        <f t="shared" si="5"/>
        <v/>
      </c>
      <c r="L120" s="19">
        <f>VLOOKUP(I120,'3'!$H$2:$L$25,5,FALSE)</f>
        <v>28</v>
      </c>
      <c r="M120" s="16" t="str">
        <f t="shared" si="4"/>
        <v>Nilai Akhir</v>
      </c>
    </row>
    <row r="121" spans="1:13" x14ac:dyDescent="0.25">
      <c r="A121" s="16">
        <v>382</v>
      </c>
      <c r="E121" s="16" t="s">
        <v>4673</v>
      </c>
      <c r="F121" s="19">
        <v>83.666666699999993</v>
      </c>
      <c r="G121" s="16" t="s">
        <v>78</v>
      </c>
      <c r="H121" s="14"/>
      <c r="I121" s="19">
        <f>VLOOKUP(G121,'2'!$B$2:$C$34,2,FALSE)</f>
        <v>1</v>
      </c>
      <c r="J121" s="19">
        <f t="shared" si="3"/>
        <v>83.666666699999993</v>
      </c>
      <c r="K121" s="19" t="str">
        <f t="shared" si="5"/>
        <v/>
      </c>
      <c r="L121" s="19">
        <f>VLOOKUP(I121,'3'!$H$2:$L$25,5,FALSE)</f>
        <v>28</v>
      </c>
      <c r="M121" s="16" t="str">
        <f t="shared" si="4"/>
        <v>Nilai Akhir</v>
      </c>
    </row>
    <row r="122" spans="1:13" x14ac:dyDescent="0.25">
      <c r="A122" s="16">
        <v>383</v>
      </c>
      <c r="E122" s="16" t="s">
        <v>4673</v>
      </c>
      <c r="F122" s="19">
        <v>88.75</v>
      </c>
      <c r="G122" s="16" t="s">
        <v>78</v>
      </c>
      <c r="H122" s="14"/>
      <c r="I122" s="19">
        <f>VLOOKUP(G122,'2'!$B$2:$C$34,2,FALSE)</f>
        <v>1</v>
      </c>
      <c r="J122" s="19">
        <f t="shared" si="3"/>
        <v>88.75</v>
      </c>
      <c r="K122" s="19" t="str">
        <f t="shared" si="5"/>
        <v/>
      </c>
      <c r="L122" s="19">
        <f>VLOOKUP(I122,'3'!$H$2:$L$25,5,FALSE)</f>
        <v>28</v>
      </c>
      <c r="M122" s="16" t="str">
        <f t="shared" si="4"/>
        <v>Nilai Akhir</v>
      </c>
    </row>
    <row r="123" spans="1:13" x14ac:dyDescent="0.25">
      <c r="A123" s="16">
        <v>384</v>
      </c>
      <c r="E123" s="16" t="s">
        <v>4673</v>
      </c>
      <c r="F123" s="19">
        <v>81.666666699999993</v>
      </c>
      <c r="G123" s="16" t="s">
        <v>78</v>
      </c>
      <c r="H123" s="14"/>
      <c r="I123" s="19">
        <f>VLOOKUP(G123,'2'!$B$2:$C$34,2,FALSE)</f>
        <v>1</v>
      </c>
      <c r="J123" s="19">
        <f t="shared" si="3"/>
        <v>81.666666699999993</v>
      </c>
      <c r="K123" s="19" t="str">
        <f t="shared" si="5"/>
        <v/>
      </c>
      <c r="L123" s="19">
        <f>VLOOKUP(I123,'3'!$H$2:$L$25,5,FALSE)</f>
        <v>28</v>
      </c>
      <c r="M123" s="16" t="str">
        <f t="shared" si="4"/>
        <v>Nilai Akhir</v>
      </c>
    </row>
    <row r="124" spans="1:13" x14ac:dyDescent="0.25">
      <c r="A124" s="16">
        <v>385</v>
      </c>
      <c r="E124" s="16" t="s">
        <v>4673</v>
      </c>
      <c r="F124" s="19">
        <v>81.833333300000007</v>
      </c>
      <c r="G124" s="16" t="s">
        <v>78</v>
      </c>
      <c r="H124" s="14"/>
      <c r="I124" s="19">
        <f>VLOOKUP(G124,'2'!$B$2:$C$34,2,FALSE)</f>
        <v>1</v>
      </c>
      <c r="J124" s="19">
        <f t="shared" si="3"/>
        <v>81.833333300000007</v>
      </c>
      <c r="K124" s="19" t="str">
        <f t="shared" si="5"/>
        <v/>
      </c>
      <c r="L124" s="19">
        <f>VLOOKUP(I124,'3'!$H$2:$L$25,5,FALSE)</f>
        <v>28</v>
      </c>
      <c r="M124" s="16" t="str">
        <f t="shared" si="4"/>
        <v>Nilai Akhir</v>
      </c>
    </row>
    <row r="125" spans="1:13" x14ac:dyDescent="0.25">
      <c r="A125" s="16">
        <v>386</v>
      </c>
      <c r="E125" s="16" t="s">
        <v>4673</v>
      </c>
      <c r="F125" s="19">
        <v>81.333333300000007</v>
      </c>
      <c r="G125" s="16" t="s">
        <v>78</v>
      </c>
      <c r="H125" s="14"/>
      <c r="I125" s="19">
        <f>VLOOKUP(G125,'2'!$B$2:$C$34,2,FALSE)</f>
        <v>1</v>
      </c>
      <c r="J125" s="19">
        <f t="shared" si="3"/>
        <v>81.333333300000007</v>
      </c>
      <c r="K125" s="19" t="str">
        <f t="shared" si="5"/>
        <v/>
      </c>
      <c r="L125" s="19">
        <f>VLOOKUP(I125,'3'!$H$2:$L$25,5,FALSE)</f>
        <v>28</v>
      </c>
      <c r="M125" s="16" t="str">
        <f t="shared" si="4"/>
        <v>Nilai Akhir</v>
      </c>
    </row>
    <row r="126" spans="1:13" x14ac:dyDescent="0.25">
      <c r="A126" s="16">
        <v>387</v>
      </c>
      <c r="E126" s="16" t="s">
        <v>4673</v>
      </c>
      <c r="F126" s="19">
        <v>84.416666699999993</v>
      </c>
      <c r="G126" s="16" t="s">
        <v>78</v>
      </c>
      <c r="H126" s="14"/>
      <c r="I126" s="19">
        <f>VLOOKUP(G126,'2'!$B$2:$C$34,2,FALSE)</f>
        <v>1</v>
      </c>
      <c r="J126" s="19">
        <f t="shared" si="3"/>
        <v>84.416666699999993</v>
      </c>
      <c r="K126" s="19" t="str">
        <f t="shared" si="5"/>
        <v/>
      </c>
      <c r="L126" s="19">
        <f>VLOOKUP(I126,'3'!$H$2:$L$25,5,FALSE)</f>
        <v>28</v>
      </c>
      <c r="M126" s="16" t="str">
        <f t="shared" si="4"/>
        <v>Nilai Akhir</v>
      </c>
    </row>
    <row r="127" spans="1:13" x14ac:dyDescent="0.25">
      <c r="A127" s="16">
        <v>388</v>
      </c>
      <c r="E127" s="16" t="s">
        <v>4673</v>
      </c>
      <c r="F127" s="19">
        <v>92</v>
      </c>
      <c r="G127" s="16" t="s">
        <v>4682</v>
      </c>
      <c r="H127" s="14"/>
      <c r="I127" s="19">
        <f>VLOOKUP(G127,'2'!$B$2:$C$34,2,FALSE)</f>
        <v>33</v>
      </c>
      <c r="J127" s="19">
        <f t="shared" si="3"/>
        <v>92</v>
      </c>
      <c r="K127" s="19" t="str">
        <f t="shared" si="5"/>
        <v/>
      </c>
      <c r="L127" s="19">
        <f>VLOOKUP(I127,'3'!$H$2:$L$25,5,FALSE)</f>
        <v>31</v>
      </c>
      <c r="M127" s="16" t="str">
        <f t="shared" si="4"/>
        <v>Nilai Akhir</v>
      </c>
    </row>
    <row r="128" spans="1:13" x14ac:dyDescent="0.25">
      <c r="A128" s="16">
        <v>389</v>
      </c>
      <c r="E128" s="16" t="s">
        <v>4673</v>
      </c>
      <c r="F128" s="19">
        <v>84.333333300000007</v>
      </c>
      <c r="G128" s="16" t="s">
        <v>78</v>
      </c>
      <c r="H128" s="14"/>
      <c r="I128" s="19">
        <f>VLOOKUP(G128,'2'!$B$2:$C$34,2,FALSE)</f>
        <v>1</v>
      </c>
      <c r="J128" s="19">
        <f t="shared" si="3"/>
        <v>84.333333300000007</v>
      </c>
      <c r="K128" s="19" t="str">
        <f t="shared" si="5"/>
        <v/>
      </c>
      <c r="L128" s="19">
        <f>VLOOKUP(I128,'3'!$H$2:$L$25,5,FALSE)</f>
        <v>28</v>
      </c>
      <c r="M128" s="16" t="str">
        <f t="shared" si="4"/>
        <v>Nilai Akhir</v>
      </c>
    </row>
    <row r="129" spans="1:13" x14ac:dyDescent="0.25">
      <c r="A129" s="16">
        <v>390</v>
      </c>
      <c r="E129" s="16" t="s">
        <v>4673</v>
      </c>
      <c r="F129" s="19">
        <v>90.916666699999993</v>
      </c>
      <c r="G129" s="16" t="s">
        <v>78</v>
      </c>
      <c r="H129" s="14"/>
      <c r="I129" s="19">
        <f>VLOOKUP(G129,'2'!$B$2:$C$34,2,FALSE)</f>
        <v>1</v>
      </c>
      <c r="J129" s="19">
        <f t="shared" si="3"/>
        <v>90.916666699999993</v>
      </c>
      <c r="K129" s="19" t="str">
        <f t="shared" si="5"/>
        <v/>
      </c>
      <c r="L129" s="19">
        <f>VLOOKUP(I129,'3'!$H$2:$L$25,5,FALSE)</f>
        <v>28</v>
      </c>
      <c r="M129" s="16" t="str">
        <f t="shared" si="4"/>
        <v>Nilai Akhir</v>
      </c>
    </row>
    <row r="130" spans="1:13" x14ac:dyDescent="0.25">
      <c r="A130" s="16">
        <v>391</v>
      </c>
      <c r="E130" s="16" t="s">
        <v>4673</v>
      </c>
      <c r="F130" s="19">
        <v>89</v>
      </c>
      <c r="G130" s="16" t="s">
        <v>4682</v>
      </c>
      <c r="H130" s="14"/>
      <c r="I130" s="19">
        <f>VLOOKUP(G130,'2'!$B$2:$C$34,2,FALSE)</f>
        <v>33</v>
      </c>
      <c r="J130" s="19">
        <f t="shared" si="3"/>
        <v>89</v>
      </c>
      <c r="K130" s="19" t="str">
        <f t="shared" si="5"/>
        <v/>
      </c>
      <c r="L130" s="19">
        <f>VLOOKUP(I130,'3'!$H$2:$L$25,5,FALSE)</f>
        <v>31</v>
      </c>
      <c r="M130" s="16" t="str">
        <f t="shared" si="4"/>
        <v>Nilai Akhir</v>
      </c>
    </row>
    <row r="131" spans="1:13" x14ac:dyDescent="0.25">
      <c r="A131" s="16">
        <v>392</v>
      </c>
      <c r="E131" s="16" t="s">
        <v>4673</v>
      </c>
      <c r="F131" s="19">
        <v>84.666666699999993</v>
      </c>
      <c r="G131" s="16" t="s">
        <v>78</v>
      </c>
      <c r="H131" s="14"/>
      <c r="I131" s="19">
        <f>VLOOKUP(G131,'2'!$B$2:$C$34,2,FALSE)</f>
        <v>1</v>
      </c>
      <c r="J131" s="19">
        <f t="shared" ref="J131:J194" si="6">IF(M131="Nilai Akhir",F131,0)</f>
        <v>84.666666699999993</v>
      </c>
      <c r="K131" s="19" t="str">
        <f t="shared" si="5"/>
        <v/>
      </c>
      <c r="L131" s="19">
        <f>VLOOKUP(I131,'3'!$H$2:$L$25,5,FALSE)</f>
        <v>28</v>
      </c>
      <c r="M131" s="16" t="str">
        <f t="shared" ref="M131:M194" si="7">IF(G131="Pramuka","Nilai Ekstra","Nilai Akhir")</f>
        <v>Nilai Akhir</v>
      </c>
    </row>
    <row r="132" spans="1:13" x14ac:dyDescent="0.25">
      <c r="A132" s="16">
        <v>393</v>
      </c>
      <c r="E132" s="16" t="s">
        <v>4673</v>
      </c>
      <c r="F132" s="19">
        <v>84.5</v>
      </c>
      <c r="G132" s="16" t="s">
        <v>78</v>
      </c>
      <c r="H132" s="14"/>
      <c r="I132" s="19">
        <f>VLOOKUP(G132,'2'!$B$2:$C$34,2,FALSE)</f>
        <v>1</v>
      </c>
      <c r="J132" s="19">
        <f t="shared" si="6"/>
        <v>84.5</v>
      </c>
      <c r="K132" s="19" t="str">
        <f t="shared" ref="K132:K195" si="8">IF(M132="Nilai Ekstra",F132,"")</f>
        <v/>
      </c>
      <c r="L132" s="19">
        <f>VLOOKUP(I132,'3'!$H$2:$L$25,5,FALSE)</f>
        <v>28</v>
      </c>
      <c r="M132" s="16" t="str">
        <f t="shared" si="7"/>
        <v>Nilai Akhir</v>
      </c>
    </row>
    <row r="133" spans="1:13" x14ac:dyDescent="0.25">
      <c r="A133" s="16">
        <v>394</v>
      </c>
      <c r="E133" s="16" t="s">
        <v>4673</v>
      </c>
      <c r="F133" s="19">
        <v>80</v>
      </c>
      <c r="G133" s="16" t="s">
        <v>78</v>
      </c>
      <c r="H133" s="14"/>
      <c r="I133" s="19">
        <f>VLOOKUP(G133,'2'!$B$2:$C$34,2,FALSE)</f>
        <v>1</v>
      </c>
      <c r="J133" s="19">
        <f t="shared" si="6"/>
        <v>80</v>
      </c>
      <c r="K133" s="19" t="str">
        <f t="shared" si="8"/>
        <v/>
      </c>
      <c r="L133" s="19">
        <f>VLOOKUP(I133,'3'!$H$2:$L$25,5,FALSE)</f>
        <v>28</v>
      </c>
      <c r="M133" s="16" t="str">
        <f t="shared" si="7"/>
        <v>Nilai Akhir</v>
      </c>
    </row>
    <row r="134" spans="1:13" x14ac:dyDescent="0.25">
      <c r="A134" s="16">
        <v>395</v>
      </c>
      <c r="E134" s="16" t="s">
        <v>4673</v>
      </c>
      <c r="F134" s="19">
        <v>82.666666699999993</v>
      </c>
      <c r="G134" s="16" t="s">
        <v>78</v>
      </c>
      <c r="H134" s="14"/>
      <c r="I134" s="19">
        <f>VLOOKUP(G134,'2'!$B$2:$C$34,2,FALSE)</f>
        <v>1</v>
      </c>
      <c r="J134" s="19">
        <f t="shared" si="6"/>
        <v>82.666666699999993</v>
      </c>
      <c r="K134" s="19" t="str">
        <f t="shared" si="8"/>
        <v/>
      </c>
      <c r="L134" s="19">
        <f>VLOOKUP(I134,'3'!$H$2:$L$25,5,FALSE)</f>
        <v>28</v>
      </c>
      <c r="M134" s="16" t="str">
        <f t="shared" si="7"/>
        <v>Nilai Akhir</v>
      </c>
    </row>
    <row r="135" spans="1:13" x14ac:dyDescent="0.25">
      <c r="A135" s="16">
        <v>396</v>
      </c>
      <c r="E135" s="16" t="s">
        <v>4673</v>
      </c>
      <c r="F135" s="19">
        <v>80</v>
      </c>
      <c r="G135" s="16" t="s">
        <v>78</v>
      </c>
      <c r="H135" s="14"/>
      <c r="I135" s="19">
        <f>VLOOKUP(G135,'2'!$B$2:$C$34,2,FALSE)</f>
        <v>1</v>
      </c>
      <c r="J135" s="19">
        <f t="shared" si="6"/>
        <v>80</v>
      </c>
      <c r="K135" s="19" t="str">
        <f t="shared" si="8"/>
        <v/>
      </c>
      <c r="L135" s="19">
        <f>VLOOKUP(I135,'3'!$H$2:$L$25,5,FALSE)</f>
        <v>28</v>
      </c>
      <c r="M135" s="16" t="str">
        <f t="shared" si="7"/>
        <v>Nilai Akhir</v>
      </c>
    </row>
    <row r="136" spans="1:13" x14ac:dyDescent="0.25">
      <c r="A136" s="16">
        <v>397</v>
      </c>
      <c r="E136" s="16" t="s">
        <v>4673</v>
      </c>
      <c r="F136" s="19">
        <v>85.083333300000007</v>
      </c>
      <c r="G136" s="16" t="s">
        <v>78</v>
      </c>
      <c r="H136" s="14"/>
      <c r="I136" s="19">
        <f>VLOOKUP(G136,'2'!$B$2:$C$34,2,FALSE)</f>
        <v>1</v>
      </c>
      <c r="J136" s="19">
        <f t="shared" si="6"/>
        <v>85.083333300000007</v>
      </c>
      <c r="K136" s="19" t="str">
        <f t="shared" si="8"/>
        <v/>
      </c>
      <c r="L136" s="19">
        <f>VLOOKUP(I136,'3'!$H$2:$L$25,5,FALSE)</f>
        <v>28</v>
      </c>
      <c r="M136" s="16" t="str">
        <f t="shared" si="7"/>
        <v>Nilai Akhir</v>
      </c>
    </row>
    <row r="137" spans="1:13" x14ac:dyDescent="0.25">
      <c r="A137" s="16">
        <v>398</v>
      </c>
      <c r="E137" s="16" t="s">
        <v>4673</v>
      </c>
      <c r="F137" s="19">
        <v>80.416666699999993</v>
      </c>
      <c r="G137" s="16" t="s">
        <v>78</v>
      </c>
      <c r="H137" s="14"/>
      <c r="I137" s="19">
        <f>VLOOKUP(G137,'2'!$B$2:$C$34,2,FALSE)</f>
        <v>1</v>
      </c>
      <c r="J137" s="19">
        <f t="shared" si="6"/>
        <v>80.416666699999993</v>
      </c>
      <c r="K137" s="19" t="str">
        <f t="shared" si="8"/>
        <v/>
      </c>
      <c r="L137" s="19">
        <f>VLOOKUP(I137,'3'!$H$2:$L$25,5,FALSE)</f>
        <v>28</v>
      </c>
      <c r="M137" s="16" t="str">
        <f t="shared" si="7"/>
        <v>Nilai Akhir</v>
      </c>
    </row>
    <row r="138" spans="1:13" x14ac:dyDescent="0.25">
      <c r="A138" s="16">
        <v>399</v>
      </c>
      <c r="E138" s="16" t="s">
        <v>4673</v>
      </c>
      <c r="F138" s="19">
        <v>89.833333300000007</v>
      </c>
      <c r="G138" s="16" t="s">
        <v>78</v>
      </c>
      <c r="H138" s="14"/>
      <c r="I138" s="19">
        <f>VLOOKUP(G138,'2'!$B$2:$C$34,2,FALSE)</f>
        <v>1</v>
      </c>
      <c r="J138" s="19">
        <f t="shared" si="6"/>
        <v>89.833333300000007</v>
      </c>
      <c r="K138" s="19" t="str">
        <f t="shared" si="8"/>
        <v/>
      </c>
      <c r="L138" s="19">
        <f>VLOOKUP(I138,'3'!$H$2:$L$25,5,FALSE)</f>
        <v>28</v>
      </c>
      <c r="M138" s="16" t="str">
        <f t="shared" si="7"/>
        <v>Nilai Akhir</v>
      </c>
    </row>
    <row r="139" spans="1:13" x14ac:dyDescent="0.25">
      <c r="A139" s="16">
        <v>400</v>
      </c>
      <c r="E139" s="16" t="s">
        <v>4673</v>
      </c>
      <c r="F139" s="19">
        <v>89</v>
      </c>
      <c r="G139" s="16" t="s">
        <v>84</v>
      </c>
      <c r="H139" s="14"/>
      <c r="I139" s="19">
        <f>VLOOKUP(G139,'2'!$B$2:$C$34,2,FALSE)</f>
        <v>3</v>
      </c>
      <c r="J139" s="19">
        <f t="shared" si="6"/>
        <v>89</v>
      </c>
      <c r="K139" s="19" t="str">
        <f t="shared" si="8"/>
        <v/>
      </c>
      <c r="L139" s="19">
        <f>VLOOKUP(I139,'3'!$H$2:$L$25,5,FALSE)</f>
        <v>30</v>
      </c>
      <c r="M139" s="16" t="str">
        <f t="shared" si="7"/>
        <v>Nilai Akhir</v>
      </c>
    </row>
    <row r="140" spans="1:13" x14ac:dyDescent="0.25">
      <c r="A140" s="16">
        <v>401</v>
      </c>
      <c r="E140" s="16" t="s">
        <v>4673</v>
      </c>
      <c r="F140" s="19">
        <v>84.333333300000007</v>
      </c>
      <c r="G140" s="16" t="s">
        <v>78</v>
      </c>
      <c r="H140" s="14"/>
      <c r="I140" s="19">
        <f>VLOOKUP(G140,'2'!$B$2:$C$34,2,FALSE)</f>
        <v>1</v>
      </c>
      <c r="J140" s="19">
        <f t="shared" si="6"/>
        <v>84.333333300000007</v>
      </c>
      <c r="K140" s="19" t="str">
        <f t="shared" si="8"/>
        <v/>
      </c>
      <c r="L140" s="19">
        <f>VLOOKUP(I140,'3'!$H$2:$L$25,5,FALSE)</f>
        <v>28</v>
      </c>
      <c r="M140" s="16" t="str">
        <f t="shared" si="7"/>
        <v>Nilai Akhir</v>
      </c>
    </row>
    <row r="141" spans="1:13" x14ac:dyDescent="0.25">
      <c r="A141" s="16">
        <v>402</v>
      </c>
      <c r="E141" s="16" t="s">
        <v>4673</v>
      </c>
      <c r="F141" s="19">
        <v>81.083333300000007</v>
      </c>
      <c r="G141" s="16" t="s">
        <v>78</v>
      </c>
      <c r="H141" s="14"/>
      <c r="I141" s="19">
        <f>VLOOKUP(G141,'2'!$B$2:$C$34,2,FALSE)</f>
        <v>1</v>
      </c>
      <c r="J141" s="19">
        <f t="shared" si="6"/>
        <v>81.083333300000007</v>
      </c>
      <c r="K141" s="19" t="str">
        <f t="shared" si="8"/>
        <v/>
      </c>
      <c r="L141" s="19">
        <f>VLOOKUP(I141,'3'!$H$2:$L$25,5,FALSE)</f>
        <v>28</v>
      </c>
      <c r="M141" s="16" t="str">
        <f t="shared" si="7"/>
        <v>Nilai Akhir</v>
      </c>
    </row>
    <row r="142" spans="1:13" x14ac:dyDescent="0.25">
      <c r="A142" s="16">
        <v>403</v>
      </c>
      <c r="E142" s="16" t="s">
        <v>4673</v>
      </c>
      <c r="F142" s="19">
        <v>83.166666699999993</v>
      </c>
      <c r="G142" s="16" t="s">
        <v>78</v>
      </c>
      <c r="H142" s="14"/>
      <c r="I142" s="19">
        <f>VLOOKUP(G142,'2'!$B$2:$C$34,2,FALSE)</f>
        <v>1</v>
      </c>
      <c r="J142" s="19">
        <f t="shared" si="6"/>
        <v>83.166666699999993</v>
      </c>
      <c r="K142" s="19" t="str">
        <f t="shared" si="8"/>
        <v/>
      </c>
      <c r="L142" s="19">
        <f>VLOOKUP(I142,'3'!$H$2:$L$25,5,FALSE)</f>
        <v>28</v>
      </c>
      <c r="M142" s="16" t="str">
        <f t="shared" si="7"/>
        <v>Nilai Akhir</v>
      </c>
    </row>
    <row r="143" spans="1:13" x14ac:dyDescent="0.25">
      <c r="A143" s="16">
        <v>404</v>
      </c>
      <c r="E143" s="16" t="s">
        <v>4673</v>
      </c>
      <c r="F143" s="19">
        <v>89.5</v>
      </c>
      <c r="G143" s="16" t="s">
        <v>78</v>
      </c>
      <c r="H143" s="14"/>
      <c r="I143" s="19">
        <f>VLOOKUP(G143,'2'!$B$2:$C$34,2,FALSE)</f>
        <v>1</v>
      </c>
      <c r="J143" s="19">
        <f t="shared" si="6"/>
        <v>89.5</v>
      </c>
      <c r="K143" s="19" t="str">
        <f t="shared" si="8"/>
        <v/>
      </c>
      <c r="L143" s="19">
        <f>VLOOKUP(I143,'3'!$H$2:$L$25,5,FALSE)</f>
        <v>28</v>
      </c>
      <c r="M143" s="16" t="str">
        <f t="shared" si="7"/>
        <v>Nilai Akhir</v>
      </c>
    </row>
    <row r="144" spans="1:13" x14ac:dyDescent="0.25">
      <c r="A144" s="16">
        <v>405</v>
      </c>
      <c r="E144" s="16" t="s">
        <v>4673</v>
      </c>
      <c r="F144" s="19">
        <v>86.583333300000007</v>
      </c>
      <c r="G144" s="16" t="s">
        <v>78</v>
      </c>
      <c r="H144" s="14"/>
      <c r="I144" s="19">
        <f>VLOOKUP(G144,'2'!$B$2:$C$34,2,FALSE)</f>
        <v>1</v>
      </c>
      <c r="J144" s="19">
        <f t="shared" si="6"/>
        <v>86.583333300000007</v>
      </c>
      <c r="K144" s="19" t="str">
        <f t="shared" si="8"/>
        <v/>
      </c>
      <c r="L144" s="19">
        <f>VLOOKUP(I144,'3'!$H$2:$L$25,5,FALSE)</f>
        <v>28</v>
      </c>
      <c r="M144" s="16" t="str">
        <f t="shared" si="7"/>
        <v>Nilai Akhir</v>
      </c>
    </row>
    <row r="145" spans="1:13" x14ac:dyDescent="0.25">
      <c r="A145" s="16">
        <v>406</v>
      </c>
      <c r="E145" s="16" t="s">
        <v>4674</v>
      </c>
      <c r="F145" s="19">
        <v>80.25</v>
      </c>
      <c r="G145" s="16" t="s">
        <v>78</v>
      </c>
      <c r="H145" s="14"/>
      <c r="I145" s="19">
        <f>VLOOKUP(G145,'2'!$B$2:$C$34,2,FALSE)</f>
        <v>1</v>
      </c>
      <c r="J145" s="19">
        <f t="shared" si="6"/>
        <v>80.25</v>
      </c>
      <c r="K145" s="19" t="str">
        <f t="shared" si="8"/>
        <v/>
      </c>
      <c r="L145" s="19">
        <f>VLOOKUP(I145,'3'!$H$2:$L$25,5,FALSE)</f>
        <v>28</v>
      </c>
      <c r="M145" s="16" t="str">
        <f t="shared" si="7"/>
        <v>Nilai Akhir</v>
      </c>
    </row>
    <row r="146" spans="1:13" x14ac:dyDescent="0.25">
      <c r="A146" s="16">
        <v>407</v>
      </c>
      <c r="E146" s="16" t="s">
        <v>4674</v>
      </c>
      <c r="F146" s="19">
        <v>84.416666666666671</v>
      </c>
      <c r="G146" s="16" t="s">
        <v>78</v>
      </c>
      <c r="H146" s="14"/>
      <c r="I146" s="19">
        <f>VLOOKUP(G146,'2'!$B$2:$C$34,2,FALSE)</f>
        <v>1</v>
      </c>
      <c r="J146" s="19">
        <f t="shared" si="6"/>
        <v>84.416666666666671</v>
      </c>
      <c r="K146" s="19" t="str">
        <f t="shared" si="8"/>
        <v/>
      </c>
      <c r="L146" s="19">
        <f>VLOOKUP(I146,'3'!$H$2:$L$25,5,FALSE)</f>
        <v>28</v>
      </c>
      <c r="M146" s="16" t="str">
        <f t="shared" si="7"/>
        <v>Nilai Akhir</v>
      </c>
    </row>
    <row r="147" spans="1:13" x14ac:dyDescent="0.25">
      <c r="A147" s="16">
        <v>408</v>
      </c>
      <c r="E147" s="16" t="s">
        <v>4674</v>
      </c>
      <c r="F147" s="19">
        <v>87.333333333333329</v>
      </c>
      <c r="G147" s="16" t="s">
        <v>78</v>
      </c>
      <c r="H147" s="14"/>
      <c r="I147" s="19">
        <f>VLOOKUP(G147,'2'!$B$2:$C$34,2,FALSE)</f>
        <v>1</v>
      </c>
      <c r="J147" s="19">
        <f t="shared" si="6"/>
        <v>87.333333333333329</v>
      </c>
      <c r="K147" s="19" t="str">
        <f t="shared" si="8"/>
        <v/>
      </c>
      <c r="L147" s="19">
        <f>VLOOKUP(I147,'3'!$H$2:$L$25,5,FALSE)</f>
        <v>28</v>
      </c>
      <c r="M147" s="16" t="str">
        <f t="shared" si="7"/>
        <v>Nilai Akhir</v>
      </c>
    </row>
    <row r="148" spans="1:13" x14ac:dyDescent="0.25">
      <c r="A148" s="16">
        <v>409</v>
      </c>
      <c r="E148" s="16" t="s">
        <v>4674</v>
      </c>
      <c r="F148" s="19">
        <v>84.25</v>
      </c>
      <c r="G148" s="16" t="s">
        <v>78</v>
      </c>
      <c r="H148" s="14"/>
      <c r="I148" s="19">
        <f>VLOOKUP(G148,'2'!$B$2:$C$34,2,FALSE)</f>
        <v>1</v>
      </c>
      <c r="J148" s="19">
        <f t="shared" si="6"/>
        <v>84.25</v>
      </c>
      <c r="K148" s="19" t="str">
        <f t="shared" si="8"/>
        <v/>
      </c>
      <c r="L148" s="19">
        <f>VLOOKUP(I148,'3'!$H$2:$L$25,5,FALSE)</f>
        <v>28</v>
      </c>
      <c r="M148" s="16" t="str">
        <f t="shared" si="7"/>
        <v>Nilai Akhir</v>
      </c>
    </row>
    <row r="149" spans="1:13" x14ac:dyDescent="0.25">
      <c r="A149" s="16">
        <v>410</v>
      </c>
      <c r="E149" s="16" t="s">
        <v>4674</v>
      </c>
      <c r="F149" s="19">
        <v>91.583333333333329</v>
      </c>
      <c r="G149" s="16" t="s">
        <v>78</v>
      </c>
      <c r="H149" s="14"/>
      <c r="I149" s="19">
        <f>VLOOKUP(G149,'2'!$B$2:$C$34,2,FALSE)</f>
        <v>1</v>
      </c>
      <c r="J149" s="19">
        <f t="shared" si="6"/>
        <v>91.583333333333329</v>
      </c>
      <c r="K149" s="19" t="str">
        <f t="shared" si="8"/>
        <v/>
      </c>
      <c r="L149" s="19">
        <f>VLOOKUP(I149,'3'!$H$2:$L$25,5,FALSE)</f>
        <v>28</v>
      </c>
      <c r="M149" s="16" t="str">
        <f t="shared" si="7"/>
        <v>Nilai Akhir</v>
      </c>
    </row>
    <row r="150" spans="1:13" x14ac:dyDescent="0.25">
      <c r="A150" s="16">
        <v>411</v>
      </c>
      <c r="E150" s="16" t="s">
        <v>4674</v>
      </c>
      <c r="F150" s="19">
        <v>84.75</v>
      </c>
      <c r="G150" s="16" t="s">
        <v>78</v>
      </c>
      <c r="H150" s="14"/>
      <c r="I150" s="19">
        <f>VLOOKUP(G150,'2'!$B$2:$C$34,2,FALSE)</f>
        <v>1</v>
      </c>
      <c r="J150" s="19">
        <f t="shared" si="6"/>
        <v>84.75</v>
      </c>
      <c r="K150" s="19" t="str">
        <f t="shared" si="8"/>
        <v/>
      </c>
      <c r="L150" s="19">
        <f>VLOOKUP(I150,'3'!$H$2:$L$25,5,FALSE)</f>
        <v>28</v>
      </c>
      <c r="M150" s="16" t="str">
        <f t="shared" si="7"/>
        <v>Nilai Akhir</v>
      </c>
    </row>
    <row r="151" spans="1:13" x14ac:dyDescent="0.25">
      <c r="A151" s="16">
        <v>412</v>
      </c>
      <c r="E151" s="16" t="s">
        <v>4674</v>
      </c>
      <c r="F151" s="19">
        <v>86</v>
      </c>
      <c r="G151" s="16" t="s">
        <v>78</v>
      </c>
      <c r="H151" s="14"/>
      <c r="I151" s="19">
        <f>VLOOKUP(G151,'2'!$B$2:$C$34,2,FALSE)</f>
        <v>1</v>
      </c>
      <c r="J151" s="19">
        <f t="shared" si="6"/>
        <v>86</v>
      </c>
      <c r="K151" s="19" t="str">
        <f t="shared" si="8"/>
        <v/>
      </c>
      <c r="L151" s="19">
        <f>VLOOKUP(I151,'3'!$H$2:$L$25,5,FALSE)</f>
        <v>28</v>
      </c>
      <c r="M151" s="16" t="str">
        <f t="shared" si="7"/>
        <v>Nilai Akhir</v>
      </c>
    </row>
    <row r="152" spans="1:13" x14ac:dyDescent="0.25">
      <c r="A152" s="16">
        <v>413</v>
      </c>
      <c r="E152" s="16" t="s">
        <v>4674</v>
      </c>
      <c r="F152" s="19">
        <v>83</v>
      </c>
      <c r="G152" s="16" t="s">
        <v>78</v>
      </c>
      <c r="H152" s="14"/>
      <c r="I152" s="19">
        <f>VLOOKUP(G152,'2'!$B$2:$C$34,2,FALSE)</f>
        <v>1</v>
      </c>
      <c r="J152" s="19">
        <f t="shared" si="6"/>
        <v>83</v>
      </c>
      <c r="K152" s="19" t="str">
        <f t="shared" si="8"/>
        <v/>
      </c>
      <c r="L152" s="19">
        <f>VLOOKUP(I152,'3'!$H$2:$L$25,5,FALSE)</f>
        <v>28</v>
      </c>
      <c r="M152" s="16" t="str">
        <f t="shared" si="7"/>
        <v>Nilai Akhir</v>
      </c>
    </row>
    <row r="153" spans="1:13" x14ac:dyDescent="0.25">
      <c r="A153" s="16">
        <v>414</v>
      </c>
      <c r="E153" s="16" t="s">
        <v>4674</v>
      </c>
      <c r="F153" s="19">
        <v>79.083333333333329</v>
      </c>
      <c r="G153" s="16" t="s">
        <v>78</v>
      </c>
      <c r="H153" s="14"/>
      <c r="I153" s="19">
        <f>VLOOKUP(G153,'2'!$B$2:$C$34,2,FALSE)</f>
        <v>1</v>
      </c>
      <c r="J153" s="19">
        <f t="shared" si="6"/>
        <v>79.083333333333329</v>
      </c>
      <c r="K153" s="19" t="str">
        <f t="shared" si="8"/>
        <v/>
      </c>
      <c r="L153" s="19">
        <f>VLOOKUP(I153,'3'!$H$2:$L$25,5,FALSE)</f>
        <v>28</v>
      </c>
      <c r="M153" s="16" t="str">
        <f t="shared" si="7"/>
        <v>Nilai Akhir</v>
      </c>
    </row>
    <row r="154" spans="1:13" x14ac:dyDescent="0.25">
      <c r="A154" s="16">
        <v>415</v>
      </c>
      <c r="E154" s="16" t="s">
        <v>4674</v>
      </c>
      <c r="F154" s="19">
        <v>88.833333333333329</v>
      </c>
      <c r="G154" s="16" t="s">
        <v>78</v>
      </c>
      <c r="H154" s="14"/>
      <c r="I154" s="19">
        <f>VLOOKUP(G154,'2'!$B$2:$C$34,2,FALSE)</f>
        <v>1</v>
      </c>
      <c r="J154" s="19">
        <f t="shared" si="6"/>
        <v>88.833333333333329</v>
      </c>
      <c r="K154" s="19" t="str">
        <f t="shared" si="8"/>
        <v/>
      </c>
      <c r="L154" s="19">
        <f>VLOOKUP(I154,'3'!$H$2:$L$25,5,FALSE)</f>
        <v>28</v>
      </c>
      <c r="M154" s="16" t="str">
        <f t="shared" si="7"/>
        <v>Nilai Akhir</v>
      </c>
    </row>
    <row r="155" spans="1:13" x14ac:dyDescent="0.25">
      <c r="A155" s="16">
        <v>416</v>
      </c>
      <c r="E155" s="16" t="s">
        <v>4674</v>
      </c>
      <c r="F155" s="19">
        <v>86.666666666666671</v>
      </c>
      <c r="G155" s="16" t="s">
        <v>78</v>
      </c>
      <c r="H155" s="14"/>
      <c r="I155" s="19">
        <f>VLOOKUP(G155,'2'!$B$2:$C$34,2,FALSE)</f>
        <v>1</v>
      </c>
      <c r="J155" s="19">
        <f t="shared" si="6"/>
        <v>86.666666666666671</v>
      </c>
      <c r="K155" s="19" t="str">
        <f t="shared" si="8"/>
        <v/>
      </c>
      <c r="L155" s="19">
        <f>VLOOKUP(I155,'3'!$H$2:$L$25,5,FALSE)</f>
        <v>28</v>
      </c>
      <c r="M155" s="16" t="str">
        <f t="shared" si="7"/>
        <v>Nilai Akhir</v>
      </c>
    </row>
    <row r="156" spans="1:13" x14ac:dyDescent="0.25">
      <c r="A156" s="16">
        <v>417</v>
      </c>
      <c r="E156" s="16" t="s">
        <v>4674</v>
      </c>
      <c r="F156" s="19">
        <v>88.666666666666671</v>
      </c>
      <c r="G156" s="16" t="s">
        <v>78</v>
      </c>
      <c r="H156" s="14"/>
      <c r="I156" s="19">
        <f>VLOOKUP(G156,'2'!$B$2:$C$34,2,FALSE)</f>
        <v>1</v>
      </c>
      <c r="J156" s="19">
        <f t="shared" si="6"/>
        <v>88.666666666666671</v>
      </c>
      <c r="K156" s="19" t="str">
        <f t="shared" si="8"/>
        <v/>
      </c>
      <c r="L156" s="19">
        <f>VLOOKUP(I156,'3'!$H$2:$L$25,5,FALSE)</f>
        <v>28</v>
      </c>
      <c r="M156" s="16" t="str">
        <f t="shared" si="7"/>
        <v>Nilai Akhir</v>
      </c>
    </row>
    <row r="157" spans="1:13" x14ac:dyDescent="0.25">
      <c r="A157" s="16">
        <v>418</v>
      </c>
      <c r="E157" s="16" t="s">
        <v>4674</v>
      </c>
      <c r="F157" s="19">
        <v>83.75</v>
      </c>
      <c r="G157" s="16" t="s">
        <v>78</v>
      </c>
      <c r="H157" s="14"/>
      <c r="I157" s="19">
        <f>VLOOKUP(G157,'2'!$B$2:$C$34,2,FALSE)</f>
        <v>1</v>
      </c>
      <c r="J157" s="19">
        <f t="shared" si="6"/>
        <v>83.75</v>
      </c>
      <c r="K157" s="19" t="str">
        <f t="shared" si="8"/>
        <v/>
      </c>
      <c r="L157" s="19">
        <f>VLOOKUP(I157,'3'!$H$2:$L$25,5,FALSE)</f>
        <v>28</v>
      </c>
      <c r="M157" s="16" t="str">
        <f t="shared" si="7"/>
        <v>Nilai Akhir</v>
      </c>
    </row>
    <row r="158" spans="1:13" x14ac:dyDescent="0.25">
      <c r="A158" s="16">
        <v>419</v>
      </c>
      <c r="E158" s="16" t="s">
        <v>4674</v>
      </c>
      <c r="F158" s="19">
        <v>86.416666666666671</v>
      </c>
      <c r="G158" s="16" t="s">
        <v>78</v>
      </c>
      <c r="H158" s="14"/>
      <c r="I158" s="19">
        <f>VLOOKUP(G158,'2'!$B$2:$C$34,2,FALSE)</f>
        <v>1</v>
      </c>
      <c r="J158" s="19">
        <f t="shared" si="6"/>
        <v>86.416666666666671</v>
      </c>
      <c r="K158" s="19" t="str">
        <f t="shared" si="8"/>
        <v/>
      </c>
      <c r="L158" s="19">
        <f>VLOOKUP(I158,'3'!$H$2:$L$25,5,FALSE)</f>
        <v>28</v>
      </c>
      <c r="M158" s="16" t="str">
        <f t="shared" si="7"/>
        <v>Nilai Akhir</v>
      </c>
    </row>
    <row r="159" spans="1:13" x14ac:dyDescent="0.25">
      <c r="A159" s="16">
        <v>420</v>
      </c>
      <c r="E159" s="16" t="s">
        <v>4674</v>
      </c>
      <c r="F159" s="19">
        <v>86.333333333333329</v>
      </c>
      <c r="G159" s="16" t="s">
        <v>78</v>
      </c>
      <c r="H159" s="14"/>
      <c r="I159" s="19">
        <f>VLOOKUP(G159,'2'!$B$2:$C$34,2,FALSE)</f>
        <v>1</v>
      </c>
      <c r="J159" s="19">
        <f t="shared" si="6"/>
        <v>86.333333333333329</v>
      </c>
      <c r="K159" s="19" t="str">
        <f t="shared" si="8"/>
        <v/>
      </c>
      <c r="L159" s="19">
        <f>VLOOKUP(I159,'3'!$H$2:$L$25,5,FALSE)</f>
        <v>28</v>
      </c>
      <c r="M159" s="16" t="str">
        <f t="shared" si="7"/>
        <v>Nilai Akhir</v>
      </c>
    </row>
    <row r="160" spans="1:13" x14ac:dyDescent="0.25">
      <c r="A160" s="16">
        <v>421</v>
      </c>
      <c r="E160" s="16" t="s">
        <v>4674</v>
      </c>
      <c r="F160" s="19">
        <v>83.666666666666671</v>
      </c>
      <c r="G160" s="16" t="s">
        <v>78</v>
      </c>
      <c r="H160" s="14"/>
      <c r="I160" s="19">
        <f>VLOOKUP(G160,'2'!$B$2:$C$34,2,FALSE)</f>
        <v>1</v>
      </c>
      <c r="J160" s="19">
        <f t="shared" si="6"/>
        <v>83.666666666666671</v>
      </c>
      <c r="K160" s="19" t="str">
        <f t="shared" si="8"/>
        <v/>
      </c>
      <c r="L160" s="19">
        <f>VLOOKUP(I160,'3'!$H$2:$L$25,5,FALSE)</f>
        <v>28</v>
      </c>
      <c r="M160" s="16" t="str">
        <f t="shared" si="7"/>
        <v>Nilai Akhir</v>
      </c>
    </row>
    <row r="161" spans="1:13" x14ac:dyDescent="0.25">
      <c r="A161" s="16">
        <v>422</v>
      </c>
      <c r="E161" s="16" t="s">
        <v>4674</v>
      </c>
      <c r="F161" s="19">
        <v>81.583333333333329</v>
      </c>
      <c r="G161" s="16" t="s">
        <v>78</v>
      </c>
      <c r="H161" s="14"/>
      <c r="I161" s="19">
        <f>VLOOKUP(G161,'2'!$B$2:$C$34,2,FALSE)</f>
        <v>1</v>
      </c>
      <c r="J161" s="19">
        <f t="shared" si="6"/>
        <v>81.583333333333329</v>
      </c>
      <c r="K161" s="19" t="str">
        <f t="shared" si="8"/>
        <v/>
      </c>
      <c r="L161" s="19">
        <f>VLOOKUP(I161,'3'!$H$2:$L$25,5,FALSE)</f>
        <v>28</v>
      </c>
      <c r="M161" s="16" t="str">
        <f t="shared" si="7"/>
        <v>Nilai Akhir</v>
      </c>
    </row>
    <row r="162" spans="1:13" x14ac:dyDescent="0.25">
      <c r="A162" s="16">
        <v>423</v>
      </c>
      <c r="E162" s="16" t="s">
        <v>4674</v>
      </c>
      <c r="F162" s="19">
        <v>83.75</v>
      </c>
      <c r="G162" s="16" t="s">
        <v>78</v>
      </c>
      <c r="H162" s="14"/>
      <c r="I162" s="19">
        <f>VLOOKUP(G162,'2'!$B$2:$C$34,2,FALSE)</f>
        <v>1</v>
      </c>
      <c r="J162" s="19">
        <f t="shared" si="6"/>
        <v>83.75</v>
      </c>
      <c r="K162" s="19" t="str">
        <f t="shared" si="8"/>
        <v/>
      </c>
      <c r="L162" s="19">
        <f>VLOOKUP(I162,'3'!$H$2:$L$25,5,FALSE)</f>
        <v>28</v>
      </c>
      <c r="M162" s="16" t="str">
        <f t="shared" si="7"/>
        <v>Nilai Akhir</v>
      </c>
    </row>
    <row r="163" spans="1:13" x14ac:dyDescent="0.25">
      <c r="A163" s="16">
        <v>424</v>
      </c>
      <c r="E163" s="16" t="s">
        <v>4674</v>
      </c>
      <c r="F163" s="19">
        <v>80.833333333333329</v>
      </c>
      <c r="G163" s="16" t="s">
        <v>78</v>
      </c>
      <c r="H163" s="14"/>
      <c r="I163" s="19">
        <f>VLOOKUP(G163,'2'!$B$2:$C$34,2,FALSE)</f>
        <v>1</v>
      </c>
      <c r="J163" s="19">
        <f t="shared" si="6"/>
        <v>80.833333333333329</v>
      </c>
      <c r="K163" s="19" t="str">
        <f t="shared" si="8"/>
        <v/>
      </c>
      <c r="L163" s="19">
        <f>VLOOKUP(I163,'3'!$H$2:$L$25,5,FALSE)</f>
        <v>28</v>
      </c>
      <c r="M163" s="16" t="str">
        <f t="shared" si="7"/>
        <v>Nilai Akhir</v>
      </c>
    </row>
    <row r="164" spans="1:13" x14ac:dyDescent="0.25">
      <c r="A164" s="16">
        <v>425</v>
      </c>
      <c r="E164" s="16" t="s">
        <v>4674</v>
      </c>
      <c r="F164" s="19">
        <v>89.333333333333329</v>
      </c>
      <c r="G164" s="16" t="s">
        <v>78</v>
      </c>
      <c r="H164" s="14"/>
      <c r="I164" s="19">
        <f>VLOOKUP(G164,'2'!$B$2:$C$34,2,FALSE)</f>
        <v>1</v>
      </c>
      <c r="J164" s="19">
        <f t="shared" si="6"/>
        <v>89.333333333333329</v>
      </c>
      <c r="K164" s="19" t="str">
        <f t="shared" si="8"/>
        <v/>
      </c>
      <c r="L164" s="19">
        <f>VLOOKUP(I164,'3'!$H$2:$L$25,5,FALSE)</f>
        <v>28</v>
      </c>
      <c r="M164" s="16" t="str">
        <f t="shared" si="7"/>
        <v>Nilai Akhir</v>
      </c>
    </row>
    <row r="165" spans="1:13" x14ac:dyDescent="0.25">
      <c r="A165" s="16">
        <v>426</v>
      </c>
      <c r="E165" s="16" t="s">
        <v>4674</v>
      </c>
      <c r="F165" s="19">
        <v>82.916666666666671</v>
      </c>
      <c r="G165" s="16" t="s">
        <v>78</v>
      </c>
      <c r="H165" s="14"/>
      <c r="I165" s="19">
        <f>VLOOKUP(G165,'2'!$B$2:$C$34,2,FALSE)</f>
        <v>1</v>
      </c>
      <c r="J165" s="19">
        <f t="shared" si="6"/>
        <v>82.916666666666671</v>
      </c>
      <c r="K165" s="19" t="str">
        <f t="shared" si="8"/>
        <v/>
      </c>
      <c r="L165" s="19">
        <f>VLOOKUP(I165,'3'!$H$2:$L$25,5,FALSE)</f>
        <v>28</v>
      </c>
      <c r="M165" s="16" t="str">
        <f t="shared" si="7"/>
        <v>Nilai Akhir</v>
      </c>
    </row>
    <row r="166" spans="1:13" x14ac:dyDescent="0.25">
      <c r="A166" s="16">
        <v>427</v>
      </c>
      <c r="E166" s="16" t="s">
        <v>4674</v>
      </c>
      <c r="F166" s="19">
        <v>90.25</v>
      </c>
      <c r="G166" s="16" t="s">
        <v>78</v>
      </c>
      <c r="H166" s="14"/>
      <c r="I166" s="19">
        <f>VLOOKUP(G166,'2'!$B$2:$C$34,2,FALSE)</f>
        <v>1</v>
      </c>
      <c r="J166" s="19">
        <f t="shared" si="6"/>
        <v>90.25</v>
      </c>
      <c r="K166" s="19" t="str">
        <f t="shared" si="8"/>
        <v/>
      </c>
      <c r="L166" s="19">
        <f>VLOOKUP(I166,'3'!$H$2:$L$25,5,FALSE)</f>
        <v>28</v>
      </c>
      <c r="M166" s="16" t="str">
        <f t="shared" si="7"/>
        <v>Nilai Akhir</v>
      </c>
    </row>
    <row r="167" spans="1:13" x14ac:dyDescent="0.25">
      <c r="A167" s="16">
        <v>428</v>
      </c>
      <c r="E167" s="16" t="s">
        <v>4674</v>
      </c>
      <c r="F167" s="19">
        <v>85.5</v>
      </c>
      <c r="G167" s="16" t="s">
        <v>78</v>
      </c>
      <c r="H167" s="14"/>
      <c r="I167" s="19">
        <f>VLOOKUP(G167,'2'!$B$2:$C$34,2,FALSE)</f>
        <v>1</v>
      </c>
      <c r="J167" s="19">
        <f t="shared" si="6"/>
        <v>85.5</v>
      </c>
      <c r="K167" s="19" t="str">
        <f t="shared" si="8"/>
        <v/>
      </c>
      <c r="L167" s="19">
        <f>VLOOKUP(I167,'3'!$H$2:$L$25,5,FALSE)</f>
        <v>28</v>
      </c>
      <c r="M167" s="16" t="str">
        <f t="shared" si="7"/>
        <v>Nilai Akhir</v>
      </c>
    </row>
    <row r="168" spans="1:13" x14ac:dyDescent="0.25">
      <c r="A168" s="16">
        <v>429</v>
      </c>
      <c r="E168" s="16" t="s">
        <v>4674</v>
      </c>
      <c r="F168" s="19">
        <v>80.916666666666671</v>
      </c>
      <c r="G168" s="16" t="s">
        <v>78</v>
      </c>
      <c r="H168" s="14"/>
      <c r="I168" s="19">
        <f>VLOOKUP(G168,'2'!$B$2:$C$34,2,FALSE)</f>
        <v>1</v>
      </c>
      <c r="J168" s="19">
        <f t="shared" si="6"/>
        <v>80.916666666666671</v>
      </c>
      <c r="K168" s="19" t="str">
        <f t="shared" si="8"/>
        <v/>
      </c>
      <c r="L168" s="19">
        <f>VLOOKUP(I168,'3'!$H$2:$L$25,5,FALSE)</f>
        <v>28</v>
      </c>
      <c r="M168" s="16" t="str">
        <f t="shared" si="7"/>
        <v>Nilai Akhir</v>
      </c>
    </row>
    <row r="169" spans="1:13" x14ac:dyDescent="0.25">
      <c r="A169" s="16">
        <v>430</v>
      </c>
      <c r="E169" s="16" t="s">
        <v>4674</v>
      </c>
      <c r="F169" s="19">
        <v>82.583333333333329</v>
      </c>
      <c r="G169" s="16" t="s">
        <v>78</v>
      </c>
      <c r="H169" s="14"/>
      <c r="I169" s="19">
        <f>VLOOKUP(G169,'2'!$B$2:$C$34,2,FALSE)</f>
        <v>1</v>
      </c>
      <c r="J169" s="19">
        <f t="shared" si="6"/>
        <v>82.583333333333329</v>
      </c>
      <c r="K169" s="19" t="str">
        <f t="shared" si="8"/>
        <v/>
      </c>
      <c r="L169" s="19">
        <f>VLOOKUP(I169,'3'!$H$2:$L$25,5,FALSE)</f>
        <v>28</v>
      </c>
      <c r="M169" s="16" t="str">
        <f t="shared" si="7"/>
        <v>Nilai Akhir</v>
      </c>
    </row>
    <row r="170" spans="1:13" x14ac:dyDescent="0.25">
      <c r="A170" s="16">
        <v>431</v>
      </c>
      <c r="E170" s="16" t="s">
        <v>4674</v>
      </c>
      <c r="F170" s="19">
        <v>86.25</v>
      </c>
      <c r="G170" s="16" t="s">
        <v>78</v>
      </c>
      <c r="H170" s="14"/>
      <c r="I170" s="19">
        <f>VLOOKUP(G170,'2'!$B$2:$C$34,2,FALSE)</f>
        <v>1</v>
      </c>
      <c r="J170" s="19">
        <f t="shared" si="6"/>
        <v>86.25</v>
      </c>
      <c r="K170" s="19" t="str">
        <f t="shared" si="8"/>
        <v/>
      </c>
      <c r="L170" s="19">
        <f>VLOOKUP(I170,'3'!$H$2:$L$25,5,FALSE)</f>
        <v>28</v>
      </c>
      <c r="M170" s="16" t="str">
        <f t="shared" si="7"/>
        <v>Nilai Akhir</v>
      </c>
    </row>
    <row r="171" spans="1:13" x14ac:dyDescent="0.25">
      <c r="A171" s="16">
        <v>432</v>
      </c>
      <c r="E171" s="16" t="s">
        <v>4674</v>
      </c>
      <c r="F171" s="19">
        <v>78.5</v>
      </c>
      <c r="G171" s="16" t="s">
        <v>78</v>
      </c>
      <c r="H171" s="14"/>
      <c r="I171" s="19">
        <f>VLOOKUP(G171,'2'!$B$2:$C$34,2,FALSE)</f>
        <v>1</v>
      </c>
      <c r="J171" s="19">
        <f t="shared" si="6"/>
        <v>78.5</v>
      </c>
      <c r="K171" s="19" t="str">
        <f t="shared" si="8"/>
        <v/>
      </c>
      <c r="L171" s="19">
        <f>VLOOKUP(I171,'3'!$H$2:$L$25,5,FALSE)</f>
        <v>28</v>
      </c>
      <c r="M171" s="16" t="str">
        <f t="shared" si="7"/>
        <v>Nilai Akhir</v>
      </c>
    </row>
    <row r="172" spans="1:13" x14ac:dyDescent="0.25">
      <c r="A172" s="16">
        <v>433</v>
      </c>
      <c r="E172" s="16" t="s">
        <v>4674</v>
      </c>
      <c r="F172" s="19">
        <v>81.916666666666671</v>
      </c>
      <c r="G172" s="16" t="s">
        <v>78</v>
      </c>
      <c r="H172" s="14"/>
      <c r="I172" s="19">
        <f>VLOOKUP(G172,'2'!$B$2:$C$34,2,FALSE)</f>
        <v>1</v>
      </c>
      <c r="J172" s="19">
        <f t="shared" si="6"/>
        <v>81.916666666666671</v>
      </c>
      <c r="K172" s="19" t="str">
        <f t="shared" si="8"/>
        <v/>
      </c>
      <c r="L172" s="19">
        <f>VLOOKUP(I172,'3'!$H$2:$L$25,5,FALSE)</f>
        <v>28</v>
      </c>
      <c r="M172" s="16" t="str">
        <f t="shared" si="7"/>
        <v>Nilai Akhir</v>
      </c>
    </row>
    <row r="173" spans="1:13" x14ac:dyDescent="0.25">
      <c r="A173" s="16">
        <v>434</v>
      </c>
      <c r="E173" s="16" t="s">
        <v>4674</v>
      </c>
      <c r="F173" s="19">
        <v>92.75</v>
      </c>
      <c r="G173" s="16" t="s">
        <v>78</v>
      </c>
      <c r="H173" s="14"/>
      <c r="I173" s="19">
        <f>VLOOKUP(G173,'2'!$B$2:$C$34,2,FALSE)</f>
        <v>1</v>
      </c>
      <c r="J173" s="19">
        <f t="shared" si="6"/>
        <v>92.75</v>
      </c>
      <c r="K173" s="19" t="str">
        <f t="shared" si="8"/>
        <v/>
      </c>
      <c r="L173" s="19">
        <f>VLOOKUP(I173,'3'!$H$2:$L$25,5,FALSE)</f>
        <v>28</v>
      </c>
      <c r="M173" s="16" t="str">
        <f t="shared" si="7"/>
        <v>Nilai Akhir</v>
      </c>
    </row>
    <row r="174" spans="1:13" x14ac:dyDescent="0.25">
      <c r="A174" s="16">
        <v>435</v>
      </c>
      <c r="E174" s="16" t="s">
        <v>4674</v>
      </c>
      <c r="F174" s="19">
        <v>85.583333333333329</v>
      </c>
      <c r="G174" s="16" t="s">
        <v>78</v>
      </c>
      <c r="H174" s="14"/>
      <c r="I174" s="19">
        <f>VLOOKUP(G174,'2'!$B$2:$C$34,2,FALSE)</f>
        <v>1</v>
      </c>
      <c r="J174" s="19">
        <f t="shared" si="6"/>
        <v>85.583333333333329</v>
      </c>
      <c r="K174" s="19" t="str">
        <f t="shared" si="8"/>
        <v/>
      </c>
      <c r="L174" s="19">
        <f>VLOOKUP(I174,'3'!$H$2:$L$25,5,FALSE)</f>
        <v>28</v>
      </c>
      <c r="M174" s="16" t="str">
        <f t="shared" si="7"/>
        <v>Nilai Akhir</v>
      </c>
    </row>
    <row r="175" spans="1:13" x14ac:dyDescent="0.25">
      <c r="A175" s="16">
        <v>436</v>
      </c>
      <c r="E175" s="16" t="s">
        <v>4675</v>
      </c>
      <c r="F175" s="19">
        <v>82.083333333333329</v>
      </c>
      <c r="G175" s="16" t="s">
        <v>78</v>
      </c>
      <c r="H175" s="14"/>
      <c r="I175" s="19">
        <f>VLOOKUP(G175,'2'!$B$2:$C$34,2,FALSE)</f>
        <v>1</v>
      </c>
      <c r="J175" s="19">
        <f t="shared" si="6"/>
        <v>82.083333333333329</v>
      </c>
      <c r="K175" s="19" t="str">
        <f t="shared" si="8"/>
        <v/>
      </c>
      <c r="L175" s="19">
        <f>VLOOKUP(I175,'3'!$H$2:$L$25,5,FALSE)</f>
        <v>28</v>
      </c>
      <c r="M175" s="16" t="str">
        <f t="shared" si="7"/>
        <v>Nilai Akhir</v>
      </c>
    </row>
    <row r="176" spans="1:13" x14ac:dyDescent="0.25">
      <c r="A176" s="16">
        <v>437</v>
      </c>
      <c r="E176" s="16" t="s">
        <v>4675</v>
      </c>
      <c r="F176" s="19">
        <v>82</v>
      </c>
      <c r="G176" s="16" t="s">
        <v>78</v>
      </c>
      <c r="H176" s="14"/>
      <c r="I176" s="19">
        <f>VLOOKUP(G176,'2'!$B$2:$C$34,2,FALSE)</f>
        <v>1</v>
      </c>
      <c r="J176" s="19">
        <f t="shared" si="6"/>
        <v>82</v>
      </c>
      <c r="K176" s="19" t="str">
        <f t="shared" si="8"/>
        <v/>
      </c>
      <c r="L176" s="19">
        <f>VLOOKUP(I176,'3'!$H$2:$L$25,5,FALSE)</f>
        <v>28</v>
      </c>
      <c r="M176" s="16" t="str">
        <f t="shared" si="7"/>
        <v>Nilai Akhir</v>
      </c>
    </row>
    <row r="177" spans="1:13" x14ac:dyDescent="0.25">
      <c r="A177" s="16">
        <v>438</v>
      </c>
      <c r="E177" s="16" t="s">
        <v>4675</v>
      </c>
      <c r="F177" s="19">
        <v>81.166666666666671</v>
      </c>
      <c r="G177" s="16" t="s">
        <v>78</v>
      </c>
      <c r="H177" s="14"/>
      <c r="I177" s="19">
        <f>VLOOKUP(G177,'2'!$B$2:$C$34,2,FALSE)</f>
        <v>1</v>
      </c>
      <c r="J177" s="19">
        <f t="shared" si="6"/>
        <v>81.166666666666671</v>
      </c>
      <c r="K177" s="19" t="str">
        <f t="shared" si="8"/>
        <v/>
      </c>
      <c r="L177" s="19">
        <f>VLOOKUP(I177,'3'!$H$2:$L$25,5,FALSE)</f>
        <v>28</v>
      </c>
      <c r="M177" s="16" t="str">
        <f t="shared" si="7"/>
        <v>Nilai Akhir</v>
      </c>
    </row>
    <row r="178" spans="1:13" x14ac:dyDescent="0.25">
      <c r="A178" s="16">
        <v>439</v>
      </c>
      <c r="E178" s="16" t="s">
        <v>4675</v>
      </c>
      <c r="F178" s="19">
        <v>85.333333333333329</v>
      </c>
      <c r="G178" s="16" t="s">
        <v>78</v>
      </c>
      <c r="H178" s="14"/>
      <c r="I178" s="19">
        <f>VLOOKUP(G178,'2'!$B$2:$C$34,2,FALSE)</f>
        <v>1</v>
      </c>
      <c r="J178" s="19">
        <f t="shared" si="6"/>
        <v>85.333333333333329</v>
      </c>
      <c r="K178" s="19" t="str">
        <f t="shared" si="8"/>
        <v/>
      </c>
      <c r="L178" s="19">
        <f>VLOOKUP(I178,'3'!$H$2:$L$25,5,FALSE)</f>
        <v>28</v>
      </c>
      <c r="M178" s="16" t="str">
        <f t="shared" si="7"/>
        <v>Nilai Akhir</v>
      </c>
    </row>
    <row r="179" spans="1:13" x14ac:dyDescent="0.25">
      <c r="A179" s="16">
        <v>440</v>
      </c>
      <c r="E179" s="16" t="s">
        <v>4675</v>
      </c>
      <c r="F179" s="19">
        <v>84.25</v>
      </c>
      <c r="G179" s="16" t="s">
        <v>78</v>
      </c>
      <c r="H179" s="14"/>
      <c r="I179" s="19">
        <f>VLOOKUP(G179,'2'!$B$2:$C$34,2,FALSE)</f>
        <v>1</v>
      </c>
      <c r="J179" s="19">
        <f t="shared" si="6"/>
        <v>84.25</v>
      </c>
      <c r="K179" s="19" t="str">
        <f t="shared" si="8"/>
        <v/>
      </c>
      <c r="L179" s="19">
        <f>VLOOKUP(I179,'3'!$H$2:$L$25,5,FALSE)</f>
        <v>28</v>
      </c>
      <c r="M179" s="16" t="str">
        <f t="shared" si="7"/>
        <v>Nilai Akhir</v>
      </c>
    </row>
    <row r="180" spans="1:13" x14ac:dyDescent="0.25">
      <c r="A180" s="16">
        <v>441</v>
      </c>
      <c r="E180" s="16" t="s">
        <v>4675</v>
      </c>
      <c r="F180" s="19">
        <v>86.916666666666671</v>
      </c>
      <c r="G180" s="16" t="s">
        <v>78</v>
      </c>
      <c r="H180" s="14"/>
      <c r="I180" s="19">
        <f>VLOOKUP(G180,'2'!$B$2:$C$34,2,FALSE)</f>
        <v>1</v>
      </c>
      <c r="J180" s="19">
        <f t="shared" si="6"/>
        <v>86.916666666666671</v>
      </c>
      <c r="K180" s="19" t="str">
        <f t="shared" si="8"/>
        <v/>
      </c>
      <c r="L180" s="19">
        <f>VLOOKUP(I180,'3'!$H$2:$L$25,5,FALSE)</f>
        <v>28</v>
      </c>
      <c r="M180" s="16" t="str">
        <f t="shared" si="7"/>
        <v>Nilai Akhir</v>
      </c>
    </row>
    <row r="181" spans="1:13" x14ac:dyDescent="0.25">
      <c r="A181" s="16">
        <v>442</v>
      </c>
      <c r="E181" s="16" t="s">
        <v>4675</v>
      </c>
      <c r="F181" s="19">
        <v>83.583333333333329</v>
      </c>
      <c r="G181" s="16" t="s">
        <v>78</v>
      </c>
      <c r="H181" s="14"/>
      <c r="I181" s="19">
        <f>VLOOKUP(G181,'2'!$B$2:$C$34,2,FALSE)</f>
        <v>1</v>
      </c>
      <c r="J181" s="19">
        <f t="shared" si="6"/>
        <v>83.583333333333329</v>
      </c>
      <c r="K181" s="19" t="str">
        <f t="shared" si="8"/>
        <v/>
      </c>
      <c r="L181" s="19">
        <f>VLOOKUP(I181,'3'!$H$2:$L$25,5,FALSE)</f>
        <v>28</v>
      </c>
      <c r="M181" s="16" t="str">
        <f t="shared" si="7"/>
        <v>Nilai Akhir</v>
      </c>
    </row>
    <row r="182" spans="1:13" x14ac:dyDescent="0.25">
      <c r="A182" s="16">
        <v>443</v>
      </c>
      <c r="E182" s="16" t="s">
        <v>4675</v>
      </c>
      <c r="F182" s="19">
        <v>79.583333333333329</v>
      </c>
      <c r="G182" s="16" t="s">
        <v>78</v>
      </c>
      <c r="H182" s="14"/>
      <c r="I182" s="19">
        <f>VLOOKUP(G182,'2'!$B$2:$C$34,2,FALSE)</f>
        <v>1</v>
      </c>
      <c r="J182" s="19">
        <f t="shared" si="6"/>
        <v>79.583333333333329</v>
      </c>
      <c r="K182" s="19" t="str">
        <f t="shared" si="8"/>
        <v/>
      </c>
      <c r="L182" s="19">
        <f>VLOOKUP(I182,'3'!$H$2:$L$25,5,FALSE)</f>
        <v>28</v>
      </c>
      <c r="M182" s="16" t="str">
        <f t="shared" si="7"/>
        <v>Nilai Akhir</v>
      </c>
    </row>
    <row r="183" spans="1:13" x14ac:dyDescent="0.25">
      <c r="A183" s="16">
        <v>444</v>
      </c>
      <c r="E183" s="16" t="s">
        <v>4675</v>
      </c>
      <c r="F183" s="19">
        <v>84.333333333333329</v>
      </c>
      <c r="G183" s="16" t="s">
        <v>78</v>
      </c>
      <c r="H183" s="14"/>
      <c r="I183" s="19">
        <f>VLOOKUP(G183,'2'!$B$2:$C$34,2,FALSE)</f>
        <v>1</v>
      </c>
      <c r="J183" s="19">
        <f t="shared" si="6"/>
        <v>84.333333333333329</v>
      </c>
      <c r="K183" s="19" t="str">
        <f t="shared" si="8"/>
        <v/>
      </c>
      <c r="L183" s="19">
        <f>VLOOKUP(I183,'3'!$H$2:$L$25,5,FALSE)</f>
        <v>28</v>
      </c>
      <c r="M183" s="16" t="str">
        <f t="shared" si="7"/>
        <v>Nilai Akhir</v>
      </c>
    </row>
    <row r="184" spans="1:13" x14ac:dyDescent="0.25">
      <c r="A184" s="16">
        <v>445</v>
      </c>
      <c r="E184" s="16" t="s">
        <v>4675</v>
      </c>
      <c r="F184" s="19">
        <v>81.916666666666671</v>
      </c>
      <c r="G184" s="16" t="s">
        <v>78</v>
      </c>
      <c r="H184" s="14"/>
      <c r="I184" s="19">
        <f>VLOOKUP(G184,'2'!$B$2:$C$34,2,FALSE)</f>
        <v>1</v>
      </c>
      <c r="J184" s="19">
        <f t="shared" si="6"/>
        <v>81.916666666666671</v>
      </c>
      <c r="K184" s="19" t="str">
        <f t="shared" si="8"/>
        <v/>
      </c>
      <c r="L184" s="19">
        <f>VLOOKUP(I184,'3'!$H$2:$L$25,5,FALSE)</f>
        <v>28</v>
      </c>
      <c r="M184" s="16" t="str">
        <f t="shared" si="7"/>
        <v>Nilai Akhir</v>
      </c>
    </row>
    <row r="185" spans="1:13" x14ac:dyDescent="0.25">
      <c r="A185" s="16">
        <v>446</v>
      </c>
      <c r="E185" s="16" t="s">
        <v>4675</v>
      </c>
      <c r="F185" s="19">
        <v>82.25</v>
      </c>
      <c r="G185" s="16" t="s">
        <v>78</v>
      </c>
      <c r="H185" s="14"/>
      <c r="I185" s="19">
        <f>VLOOKUP(G185,'2'!$B$2:$C$34,2,FALSE)</f>
        <v>1</v>
      </c>
      <c r="J185" s="19">
        <f t="shared" si="6"/>
        <v>82.25</v>
      </c>
      <c r="K185" s="19" t="str">
        <f t="shared" si="8"/>
        <v/>
      </c>
      <c r="L185" s="19">
        <f>VLOOKUP(I185,'3'!$H$2:$L$25,5,FALSE)</f>
        <v>28</v>
      </c>
      <c r="M185" s="16" t="str">
        <f t="shared" si="7"/>
        <v>Nilai Akhir</v>
      </c>
    </row>
    <row r="186" spans="1:13" x14ac:dyDescent="0.25">
      <c r="A186" s="16">
        <v>447</v>
      </c>
      <c r="E186" s="16" t="s">
        <v>4675</v>
      </c>
      <c r="F186" s="19">
        <v>88.916666666666671</v>
      </c>
      <c r="G186" s="16" t="s">
        <v>78</v>
      </c>
      <c r="H186" s="14"/>
      <c r="I186" s="19">
        <f>VLOOKUP(G186,'2'!$B$2:$C$34,2,FALSE)</f>
        <v>1</v>
      </c>
      <c r="J186" s="19">
        <f t="shared" si="6"/>
        <v>88.916666666666671</v>
      </c>
      <c r="K186" s="19" t="str">
        <f t="shared" si="8"/>
        <v/>
      </c>
      <c r="L186" s="19">
        <f>VLOOKUP(I186,'3'!$H$2:$L$25,5,FALSE)</f>
        <v>28</v>
      </c>
      <c r="M186" s="16" t="str">
        <f t="shared" si="7"/>
        <v>Nilai Akhir</v>
      </c>
    </row>
    <row r="187" spans="1:13" x14ac:dyDescent="0.25">
      <c r="A187" s="16">
        <v>448</v>
      </c>
      <c r="E187" s="16" t="s">
        <v>4675</v>
      </c>
      <c r="F187" s="19">
        <v>83.666666666666671</v>
      </c>
      <c r="G187" s="16" t="s">
        <v>78</v>
      </c>
      <c r="H187" s="14"/>
      <c r="I187" s="19">
        <f>VLOOKUP(G187,'2'!$B$2:$C$34,2,FALSE)</f>
        <v>1</v>
      </c>
      <c r="J187" s="19">
        <f t="shared" si="6"/>
        <v>83.666666666666671</v>
      </c>
      <c r="K187" s="19" t="str">
        <f t="shared" si="8"/>
        <v/>
      </c>
      <c r="L187" s="19">
        <f>VLOOKUP(I187,'3'!$H$2:$L$25,5,FALSE)</f>
        <v>28</v>
      </c>
      <c r="M187" s="16" t="str">
        <f t="shared" si="7"/>
        <v>Nilai Akhir</v>
      </c>
    </row>
    <row r="188" spans="1:13" x14ac:dyDescent="0.25">
      <c r="A188" s="16">
        <v>449</v>
      </c>
      <c r="E188" s="16" t="s">
        <v>4675</v>
      </c>
      <c r="F188" s="19">
        <v>86.333333333333329</v>
      </c>
      <c r="G188" s="16" t="s">
        <v>78</v>
      </c>
      <c r="H188" s="14"/>
      <c r="I188" s="19">
        <f>VLOOKUP(G188,'2'!$B$2:$C$34,2,FALSE)</f>
        <v>1</v>
      </c>
      <c r="J188" s="19">
        <f t="shared" si="6"/>
        <v>86.333333333333329</v>
      </c>
      <c r="K188" s="19" t="str">
        <f t="shared" si="8"/>
        <v/>
      </c>
      <c r="L188" s="19">
        <f>VLOOKUP(I188,'3'!$H$2:$L$25,5,FALSE)</f>
        <v>28</v>
      </c>
      <c r="M188" s="16" t="str">
        <f t="shared" si="7"/>
        <v>Nilai Akhir</v>
      </c>
    </row>
    <row r="189" spans="1:13" x14ac:dyDescent="0.25">
      <c r="A189" s="16">
        <v>450</v>
      </c>
      <c r="E189" s="16" t="s">
        <v>4675</v>
      </c>
      <c r="F189" s="19">
        <v>82</v>
      </c>
      <c r="G189" s="16" t="s">
        <v>78</v>
      </c>
      <c r="H189" s="14"/>
      <c r="I189" s="19">
        <f>VLOOKUP(G189,'2'!$B$2:$C$34,2,FALSE)</f>
        <v>1</v>
      </c>
      <c r="J189" s="19">
        <f t="shared" si="6"/>
        <v>82</v>
      </c>
      <c r="K189" s="19" t="str">
        <f t="shared" si="8"/>
        <v/>
      </c>
      <c r="L189" s="19">
        <f>VLOOKUP(I189,'3'!$H$2:$L$25,5,FALSE)</f>
        <v>28</v>
      </c>
      <c r="M189" s="16" t="str">
        <f t="shared" si="7"/>
        <v>Nilai Akhir</v>
      </c>
    </row>
    <row r="190" spans="1:13" x14ac:dyDescent="0.25">
      <c r="A190" s="16">
        <v>451</v>
      </c>
      <c r="E190" s="16" t="s">
        <v>4675</v>
      </c>
      <c r="F190" s="19">
        <v>89.833333333333329</v>
      </c>
      <c r="G190" s="16" t="s">
        <v>78</v>
      </c>
      <c r="H190" s="14"/>
      <c r="I190" s="19">
        <f>VLOOKUP(G190,'2'!$B$2:$C$34,2,FALSE)</f>
        <v>1</v>
      </c>
      <c r="J190" s="19">
        <f t="shared" si="6"/>
        <v>89.833333333333329</v>
      </c>
      <c r="K190" s="19" t="str">
        <f t="shared" si="8"/>
        <v/>
      </c>
      <c r="L190" s="19">
        <f>VLOOKUP(I190,'3'!$H$2:$L$25,5,FALSE)</f>
        <v>28</v>
      </c>
      <c r="M190" s="16" t="str">
        <f t="shared" si="7"/>
        <v>Nilai Akhir</v>
      </c>
    </row>
    <row r="191" spans="1:13" x14ac:dyDescent="0.25">
      <c r="A191" s="16">
        <v>452</v>
      </c>
      <c r="E191" s="16" t="s">
        <v>4675</v>
      </c>
      <c r="F191" s="19">
        <v>82</v>
      </c>
      <c r="G191" s="16" t="s">
        <v>78</v>
      </c>
      <c r="H191" s="14"/>
      <c r="I191" s="19">
        <f>VLOOKUP(G191,'2'!$B$2:$C$34,2,FALSE)</f>
        <v>1</v>
      </c>
      <c r="J191" s="19">
        <f t="shared" si="6"/>
        <v>82</v>
      </c>
      <c r="K191" s="19" t="str">
        <f t="shared" si="8"/>
        <v/>
      </c>
      <c r="L191" s="19">
        <f>VLOOKUP(I191,'3'!$H$2:$L$25,5,FALSE)</f>
        <v>28</v>
      </c>
      <c r="M191" s="16" t="str">
        <f t="shared" si="7"/>
        <v>Nilai Akhir</v>
      </c>
    </row>
    <row r="192" spans="1:13" x14ac:dyDescent="0.25">
      <c r="A192" s="16">
        <v>453</v>
      </c>
      <c r="E192" s="16" t="s">
        <v>4675</v>
      </c>
      <c r="F192" s="19">
        <v>82.333333333333329</v>
      </c>
      <c r="G192" s="16" t="s">
        <v>78</v>
      </c>
      <c r="H192" s="14"/>
      <c r="I192" s="19">
        <f>VLOOKUP(G192,'2'!$B$2:$C$34,2,FALSE)</f>
        <v>1</v>
      </c>
      <c r="J192" s="19">
        <f t="shared" si="6"/>
        <v>82.333333333333329</v>
      </c>
      <c r="K192" s="19" t="str">
        <f t="shared" si="8"/>
        <v/>
      </c>
      <c r="L192" s="19">
        <f>VLOOKUP(I192,'3'!$H$2:$L$25,5,FALSE)</f>
        <v>28</v>
      </c>
      <c r="M192" s="16" t="str">
        <f t="shared" si="7"/>
        <v>Nilai Akhir</v>
      </c>
    </row>
    <row r="193" spans="1:13" x14ac:dyDescent="0.25">
      <c r="A193" s="16">
        <v>454</v>
      </c>
      <c r="E193" s="16" t="s">
        <v>4675</v>
      </c>
      <c r="F193" s="19">
        <v>85.583333333333329</v>
      </c>
      <c r="G193" s="16" t="s">
        <v>78</v>
      </c>
      <c r="H193" s="14"/>
      <c r="I193" s="19">
        <f>VLOOKUP(G193,'2'!$B$2:$C$34,2,FALSE)</f>
        <v>1</v>
      </c>
      <c r="J193" s="19">
        <f t="shared" si="6"/>
        <v>85.583333333333329</v>
      </c>
      <c r="K193" s="19" t="str">
        <f t="shared" si="8"/>
        <v/>
      </c>
      <c r="L193" s="19">
        <f>VLOOKUP(I193,'3'!$H$2:$L$25,5,FALSE)</f>
        <v>28</v>
      </c>
      <c r="M193" s="16" t="str">
        <f t="shared" si="7"/>
        <v>Nilai Akhir</v>
      </c>
    </row>
    <row r="194" spans="1:13" x14ac:dyDescent="0.25">
      <c r="A194" s="16">
        <v>455</v>
      </c>
      <c r="E194" s="16" t="s">
        <v>4675</v>
      </c>
      <c r="F194" s="19">
        <v>82.583333333333329</v>
      </c>
      <c r="G194" s="16" t="s">
        <v>78</v>
      </c>
      <c r="H194" s="14"/>
      <c r="I194" s="19">
        <f>VLOOKUP(G194,'2'!$B$2:$C$34,2,FALSE)</f>
        <v>1</v>
      </c>
      <c r="J194" s="19">
        <f t="shared" si="6"/>
        <v>82.583333333333329</v>
      </c>
      <c r="K194" s="19" t="str">
        <f t="shared" si="8"/>
        <v/>
      </c>
      <c r="L194" s="19">
        <f>VLOOKUP(I194,'3'!$H$2:$L$25,5,FALSE)</f>
        <v>28</v>
      </c>
      <c r="M194" s="16" t="str">
        <f t="shared" si="7"/>
        <v>Nilai Akhir</v>
      </c>
    </row>
    <row r="195" spans="1:13" x14ac:dyDescent="0.25">
      <c r="A195" s="16">
        <v>456</v>
      </c>
      <c r="E195" s="16" t="s">
        <v>4675</v>
      </c>
      <c r="F195" s="19">
        <v>84.5</v>
      </c>
      <c r="G195" s="16" t="s">
        <v>78</v>
      </c>
      <c r="H195" s="14"/>
      <c r="I195" s="19">
        <f>VLOOKUP(G195,'2'!$B$2:$C$34,2,FALSE)</f>
        <v>1</v>
      </c>
      <c r="J195" s="19">
        <f t="shared" ref="J195:J258" si="9">IF(M195="Nilai Akhir",F195,0)</f>
        <v>84.5</v>
      </c>
      <c r="K195" s="19" t="str">
        <f t="shared" si="8"/>
        <v/>
      </c>
      <c r="L195" s="19">
        <f>VLOOKUP(I195,'3'!$H$2:$L$25,5,FALSE)</f>
        <v>28</v>
      </c>
      <c r="M195" s="16" t="str">
        <f t="shared" ref="M195:M258" si="10">IF(G195="Pramuka","Nilai Ekstra","Nilai Akhir")</f>
        <v>Nilai Akhir</v>
      </c>
    </row>
    <row r="196" spans="1:13" x14ac:dyDescent="0.25">
      <c r="A196" s="16">
        <v>457</v>
      </c>
      <c r="E196" s="16" t="s">
        <v>4675</v>
      </c>
      <c r="F196" s="19">
        <v>87.083333333333329</v>
      </c>
      <c r="G196" s="16" t="s">
        <v>78</v>
      </c>
      <c r="H196" s="14"/>
      <c r="I196" s="19">
        <f>VLOOKUP(G196,'2'!$B$2:$C$34,2,FALSE)</f>
        <v>1</v>
      </c>
      <c r="J196" s="19">
        <f t="shared" si="9"/>
        <v>87.083333333333329</v>
      </c>
      <c r="K196" s="19" t="str">
        <f t="shared" ref="K196:K259" si="11">IF(M196="Nilai Ekstra",F196,"")</f>
        <v/>
      </c>
      <c r="L196" s="19">
        <f>VLOOKUP(I196,'3'!$H$2:$L$25,5,FALSE)</f>
        <v>28</v>
      </c>
      <c r="M196" s="16" t="str">
        <f t="shared" si="10"/>
        <v>Nilai Akhir</v>
      </c>
    </row>
    <row r="197" spans="1:13" x14ac:dyDescent="0.25">
      <c r="A197" s="16">
        <v>458</v>
      </c>
      <c r="E197" s="16" t="s">
        <v>4675</v>
      </c>
      <c r="F197" s="19">
        <v>82.583333333333329</v>
      </c>
      <c r="G197" s="16" t="s">
        <v>78</v>
      </c>
      <c r="H197" s="14"/>
      <c r="I197" s="19">
        <f>VLOOKUP(G197,'2'!$B$2:$C$34,2,FALSE)</f>
        <v>1</v>
      </c>
      <c r="J197" s="19">
        <f t="shared" si="9"/>
        <v>82.583333333333329</v>
      </c>
      <c r="K197" s="19" t="str">
        <f t="shared" si="11"/>
        <v/>
      </c>
      <c r="L197" s="19">
        <f>VLOOKUP(I197,'3'!$H$2:$L$25,5,FALSE)</f>
        <v>28</v>
      </c>
      <c r="M197" s="16" t="str">
        <f t="shared" si="10"/>
        <v>Nilai Akhir</v>
      </c>
    </row>
    <row r="198" spans="1:13" x14ac:dyDescent="0.25">
      <c r="A198" s="16">
        <v>459</v>
      </c>
      <c r="E198" s="16" t="s">
        <v>4675</v>
      </c>
      <c r="F198" s="19">
        <v>82</v>
      </c>
      <c r="G198" s="16" t="s">
        <v>78</v>
      </c>
      <c r="H198" s="14"/>
      <c r="I198" s="19">
        <f>VLOOKUP(G198,'2'!$B$2:$C$34,2,FALSE)</f>
        <v>1</v>
      </c>
      <c r="J198" s="19">
        <f t="shared" si="9"/>
        <v>82</v>
      </c>
      <c r="K198" s="19" t="str">
        <f t="shared" si="11"/>
        <v/>
      </c>
      <c r="L198" s="19">
        <f>VLOOKUP(I198,'3'!$H$2:$L$25,5,FALSE)</f>
        <v>28</v>
      </c>
      <c r="M198" s="16" t="str">
        <f t="shared" si="10"/>
        <v>Nilai Akhir</v>
      </c>
    </row>
    <row r="199" spans="1:13" x14ac:dyDescent="0.25">
      <c r="A199" s="16">
        <v>460</v>
      </c>
      <c r="E199" s="16" t="s">
        <v>4675</v>
      </c>
      <c r="F199" s="19">
        <v>82.083333333333329</v>
      </c>
      <c r="G199" s="16" t="s">
        <v>78</v>
      </c>
      <c r="H199" s="14"/>
      <c r="I199" s="19">
        <f>VLOOKUP(G199,'2'!$B$2:$C$34,2,FALSE)</f>
        <v>1</v>
      </c>
      <c r="J199" s="19">
        <f t="shared" si="9"/>
        <v>82.083333333333329</v>
      </c>
      <c r="K199" s="19" t="str">
        <f t="shared" si="11"/>
        <v/>
      </c>
      <c r="L199" s="19">
        <f>VLOOKUP(I199,'3'!$H$2:$L$25,5,FALSE)</f>
        <v>28</v>
      </c>
      <c r="M199" s="16" t="str">
        <f t="shared" si="10"/>
        <v>Nilai Akhir</v>
      </c>
    </row>
    <row r="200" spans="1:13" x14ac:dyDescent="0.25">
      <c r="A200" s="16">
        <v>461</v>
      </c>
      <c r="E200" s="16" t="s">
        <v>4675</v>
      </c>
      <c r="F200" s="19">
        <v>82</v>
      </c>
      <c r="G200" s="16" t="s">
        <v>78</v>
      </c>
      <c r="H200" s="14"/>
      <c r="I200" s="19">
        <f>VLOOKUP(G200,'2'!$B$2:$C$34,2,FALSE)</f>
        <v>1</v>
      </c>
      <c r="J200" s="19">
        <f t="shared" si="9"/>
        <v>82</v>
      </c>
      <c r="K200" s="19" t="str">
        <f t="shared" si="11"/>
        <v/>
      </c>
      <c r="L200" s="19">
        <f>VLOOKUP(I200,'3'!$H$2:$L$25,5,FALSE)</f>
        <v>28</v>
      </c>
      <c r="M200" s="16" t="str">
        <f t="shared" si="10"/>
        <v>Nilai Akhir</v>
      </c>
    </row>
    <row r="201" spans="1:13" x14ac:dyDescent="0.25">
      <c r="A201" s="16">
        <v>462</v>
      </c>
      <c r="E201" s="16" t="s">
        <v>4675</v>
      </c>
      <c r="F201" s="19">
        <v>81.25</v>
      </c>
      <c r="G201" s="16" t="s">
        <v>78</v>
      </c>
      <c r="H201" s="14"/>
      <c r="I201" s="19">
        <f>VLOOKUP(G201,'2'!$B$2:$C$34,2,FALSE)</f>
        <v>1</v>
      </c>
      <c r="J201" s="19">
        <f t="shared" si="9"/>
        <v>81.25</v>
      </c>
      <c r="K201" s="19" t="str">
        <f t="shared" si="11"/>
        <v/>
      </c>
      <c r="L201" s="19">
        <f>VLOOKUP(I201,'3'!$H$2:$L$25,5,FALSE)</f>
        <v>28</v>
      </c>
      <c r="M201" s="16" t="str">
        <f t="shared" si="10"/>
        <v>Nilai Akhir</v>
      </c>
    </row>
    <row r="202" spans="1:13" x14ac:dyDescent="0.25">
      <c r="A202" s="16">
        <v>463</v>
      </c>
      <c r="E202" s="16" t="s">
        <v>4675</v>
      </c>
      <c r="F202" s="19">
        <v>82.25</v>
      </c>
      <c r="G202" s="16" t="s">
        <v>78</v>
      </c>
      <c r="H202" s="14"/>
      <c r="I202" s="19">
        <f>VLOOKUP(G202,'2'!$B$2:$C$34,2,FALSE)</f>
        <v>1</v>
      </c>
      <c r="J202" s="19">
        <f t="shared" si="9"/>
        <v>82.25</v>
      </c>
      <c r="K202" s="19" t="str">
        <f t="shared" si="11"/>
        <v/>
      </c>
      <c r="L202" s="19">
        <f>VLOOKUP(I202,'3'!$H$2:$L$25,5,FALSE)</f>
        <v>28</v>
      </c>
      <c r="M202" s="16" t="str">
        <f t="shared" si="10"/>
        <v>Nilai Akhir</v>
      </c>
    </row>
    <row r="203" spans="1:13" x14ac:dyDescent="0.25">
      <c r="A203" s="16">
        <v>464</v>
      </c>
      <c r="E203" s="16" t="s">
        <v>4675</v>
      </c>
      <c r="F203" s="19">
        <v>84.083333333333329</v>
      </c>
      <c r="G203" s="16" t="s">
        <v>78</v>
      </c>
      <c r="H203" s="14"/>
      <c r="I203" s="19">
        <f>VLOOKUP(G203,'2'!$B$2:$C$34,2,FALSE)</f>
        <v>1</v>
      </c>
      <c r="J203" s="19">
        <f t="shared" si="9"/>
        <v>84.083333333333329</v>
      </c>
      <c r="K203" s="19" t="str">
        <f t="shared" si="11"/>
        <v/>
      </c>
      <c r="L203" s="19">
        <f>VLOOKUP(I203,'3'!$H$2:$L$25,5,FALSE)</f>
        <v>28</v>
      </c>
      <c r="M203" s="16" t="str">
        <f t="shared" si="10"/>
        <v>Nilai Akhir</v>
      </c>
    </row>
    <row r="204" spans="1:13" x14ac:dyDescent="0.25">
      <c r="A204" s="16">
        <v>465</v>
      </c>
      <c r="E204" s="16" t="s">
        <v>4675</v>
      </c>
      <c r="F204" s="19">
        <v>83.833333333333329</v>
      </c>
      <c r="G204" s="16" t="s">
        <v>78</v>
      </c>
      <c r="H204" s="14"/>
      <c r="I204" s="19">
        <f>VLOOKUP(G204,'2'!$B$2:$C$34,2,FALSE)</f>
        <v>1</v>
      </c>
      <c r="J204" s="19">
        <f t="shared" si="9"/>
        <v>83.833333333333329</v>
      </c>
      <c r="K204" s="19" t="str">
        <f t="shared" si="11"/>
        <v/>
      </c>
      <c r="L204" s="19">
        <f>VLOOKUP(I204,'3'!$H$2:$L$25,5,FALSE)</f>
        <v>28</v>
      </c>
      <c r="M204" s="16" t="str">
        <f t="shared" si="10"/>
        <v>Nilai Akhir</v>
      </c>
    </row>
    <row r="205" spans="1:13" x14ac:dyDescent="0.25">
      <c r="A205" s="16">
        <v>466</v>
      </c>
      <c r="E205" s="16" t="s">
        <v>4675</v>
      </c>
      <c r="F205" s="19">
        <v>82.25</v>
      </c>
      <c r="G205" s="16" t="s">
        <v>78</v>
      </c>
      <c r="H205" s="14"/>
      <c r="I205" s="19">
        <f>VLOOKUP(G205,'2'!$B$2:$C$34,2,FALSE)</f>
        <v>1</v>
      </c>
      <c r="J205" s="19">
        <f t="shared" si="9"/>
        <v>82.25</v>
      </c>
      <c r="K205" s="19" t="str">
        <f t="shared" si="11"/>
        <v/>
      </c>
      <c r="L205" s="19">
        <f>VLOOKUP(I205,'3'!$H$2:$L$25,5,FALSE)</f>
        <v>28</v>
      </c>
      <c r="M205" s="16" t="str">
        <f t="shared" si="10"/>
        <v>Nilai Akhir</v>
      </c>
    </row>
    <row r="206" spans="1:13" x14ac:dyDescent="0.25">
      <c r="A206" s="16">
        <v>467</v>
      </c>
      <c r="E206" s="16" t="s">
        <v>4676</v>
      </c>
      <c r="F206" s="19">
        <v>90</v>
      </c>
      <c r="G206" s="16" t="s">
        <v>78</v>
      </c>
      <c r="H206" s="14"/>
      <c r="I206" s="19">
        <f>VLOOKUP(G206,'2'!$B$2:$C$34,2,FALSE)</f>
        <v>1</v>
      </c>
      <c r="J206" s="19">
        <f t="shared" si="9"/>
        <v>90</v>
      </c>
      <c r="K206" s="19" t="str">
        <f t="shared" si="11"/>
        <v/>
      </c>
      <c r="L206" s="19">
        <f>VLOOKUP(I206,'3'!$H$2:$L$25,5,FALSE)</f>
        <v>28</v>
      </c>
      <c r="M206" s="16" t="str">
        <f t="shared" si="10"/>
        <v>Nilai Akhir</v>
      </c>
    </row>
    <row r="207" spans="1:13" x14ac:dyDescent="0.25">
      <c r="A207" s="16">
        <v>468</v>
      </c>
      <c r="E207" s="16" t="s">
        <v>4676</v>
      </c>
      <c r="F207" s="19">
        <v>85.833333333333329</v>
      </c>
      <c r="G207" s="16" t="s">
        <v>78</v>
      </c>
      <c r="H207" s="14"/>
      <c r="I207" s="19">
        <f>VLOOKUP(G207,'2'!$B$2:$C$34,2,FALSE)</f>
        <v>1</v>
      </c>
      <c r="J207" s="19">
        <f t="shared" si="9"/>
        <v>85.833333333333329</v>
      </c>
      <c r="K207" s="19" t="str">
        <f t="shared" si="11"/>
        <v/>
      </c>
      <c r="L207" s="19">
        <f>VLOOKUP(I207,'3'!$H$2:$L$25,5,FALSE)</f>
        <v>28</v>
      </c>
      <c r="M207" s="16" t="str">
        <f t="shared" si="10"/>
        <v>Nilai Akhir</v>
      </c>
    </row>
    <row r="208" spans="1:13" x14ac:dyDescent="0.25">
      <c r="A208" s="16">
        <v>469</v>
      </c>
      <c r="E208" s="16" t="s">
        <v>4676</v>
      </c>
      <c r="F208" s="19">
        <v>82.833333333333329</v>
      </c>
      <c r="G208" s="16" t="s">
        <v>78</v>
      </c>
      <c r="H208" s="14"/>
      <c r="I208" s="19">
        <f>VLOOKUP(G208,'2'!$B$2:$C$34,2,FALSE)</f>
        <v>1</v>
      </c>
      <c r="J208" s="19">
        <f t="shared" si="9"/>
        <v>82.833333333333329</v>
      </c>
      <c r="K208" s="19" t="str">
        <f t="shared" si="11"/>
        <v/>
      </c>
      <c r="L208" s="19">
        <f>VLOOKUP(I208,'3'!$H$2:$L$25,5,FALSE)</f>
        <v>28</v>
      </c>
      <c r="M208" s="16" t="str">
        <f t="shared" si="10"/>
        <v>Nilai Akhir</v>
      </c>
    </row>
    <row r="209" spans="1:13" x14ac:dyDescent="0.25">
      <c r="A209" s="16">
        <v>470</v>
      </c>
      <c r="E209" s="16" t="s">
        <v>4676</v>
      </c>
      <c r="F209" s="19">
        <v>80.666666666666671</v>
      </c>
      <c r="G209" s="16" t="s">
        <v>78</v>
      </c>
      <c r="H209" s="14"/>
      <c r="I209" s="19">
        <f>VLOOKUP(G209,'2'!$B$2:$C$34,2,FALSE)</f>
        <v>1</v>
      </c>
      <c r="J209" s="19">
        <f t="shared" si="9"/>
        <v>80.666666666666671</v>
      </c>
      <c r="K209" s="19" t="str">
        <f t="shared" si="11"/>
        <v/>
      </c>
      <c r="L209" s="19">
        <f>VLOOKUP(I209,'3'!$H$2:$L$25,5,FALSE)</f>
        <v>28</v>
      </c>
      <c r="M209" s="16" t="str">
        <f t="shared" si="10"/>
        <v>Nilai Akhir</v>
      </c>
    </row>
    <row r="210" spans="1:13" x14ac:dyDescent="0.25">
      <c r="A210" s="16">
        <v>471</v>
      </c>
      <c r="E210" s="16" t="s">
        <v>4676</v>
      </c>
      <c r="F210" s="19">
        <v>85.25</v>
      </c>
      <c r="G210" s="16" t="s">
        <v>78</v>
      </c>
      <c r="H210" s="14"/>
      <c r="I210" s="19">
        <f>VLOOKUP(G210,'2'!$B$2:$C$34,2,FALSE)</f>
        <v>1</v>
      </c>
      <c r="J210" s="19">
        <f t="shared" si="9"/>
        <v>85.25</v>
      </c>
      <c r="K210" s="19" t="str">
        <f t="shared" si="11"/>
        <v/>
      </c>
      <c r="L210" s="19">
        <f>VLOOKUP(I210,'3'!$H$2:$L$25,5,FALSE)</f>
        <v>28</v>
      </c>
      <c r="M210" s="16" t="str">
        <f t="shared" si="10"/>
        <v>Nilai Akhir</v>
      </c>
    </row>
    <row r="211" spans="1:13" x14ac:dyDescent="0.25">
      <c r="A211" s="16">
        <v>472</v>
      </c>
      <c r="E211" s="16" t="s">
        <v>4676</v>
      </c>
      <c r="F211" s="19">
        <v>82.333333333333329</v>
      </c>
      <c r="G211" s="16" t="s">
        <v>78</v>
      </c>
      <c r="H211" s="14"/>
      <c r="I211" s="19">
        <f>VLOOKUP(G211,'2'!$B$2:$C$34,2,FALSE)</f>
        <v>1</v>
      </c>
      <c r="J211" s="19">
        <f t="shared" si="9"/>
        <v>82.333333333333329</v>
      </c>
      <c r="K211" s="19" t="str">
        <f t="shared" si="11"/>
        <v/>
      </c>
      <c r="L211" s="19">
        <f>VLOOKUP(I211,'3'!$H$2:$L$25,5,FALSE)</f>
        <v>28</v>
      </c>
      <c r="M211" s="16" t="str">
        <f t="shared" si="10"/>
        <v>Nilai Akhir</v>
      </c>
    </row>
    <row r="212" spans="1:13" x14ac:dyDescent="0.25">
      <c r="A212" s="16">
        <v>473</v>
      </c>
      <c r="E212" s="16" t="s">
        <v>4676</v>
      </c>
      <c r="F212" s="19">
        <v>82.166666666666671</v>
      </c>
      <c r="G212" s="16" t="s">
        <v>78</v>
      </c>
      <c r="H212" s="14"/>
      <c r="I212" s="19">
        <f>VLOOKUP(G212,'2'!$B$2:$C$34,2,FALSE)</f>
        <v>1</v>
      </c>
      <c r="J212" s="19">
        <f t="shared" si="9"/>
        <v>82.166666666666671</v>
      </c>
      <c r="K212" s="19" t="str">
        <f t="shared" si="11"/>
        <v/>
      </c>
      <c r="L212" s="19">
        <f>VLOOKUP(I212,'3'!$H$2:$L$25,5,FALSE)</f>
        <v>28</v>
      </c>
      <c r="M212" s="16" t="str">
        <f t="shared" si="10"/>
        <v>Nilai Akhir</v>
      </c>
    </row>
    <row r="213" spans="1:13" x14ac:dyDescent="0.25">
      <c r="A213" s="16">
        <v>474</v>
      </c>
      <c r="E213" s="16" t="s">
        <v>4676</v>
      </c>
      <c r="F213" s="19">
        <v>81.166666666666671</v>
      </c>
      <c r="G213" s="16" t="s">
        <v>78</v>
      </c>
      <c r="H213" s="14"/>
      <c r="I213" s="19">
        <f>VLOOKUP(G213,'2'!$B$2:$C$34,2,FALSE)</f>
        <v>1</v>
      </c>
      <c r="J213" s="19">
        <f t="shared" si="9"/>
        <v>81.166666666666671</v>
      </c>
      <c r="K213" s="19" t="str">
        <f t="shared" si="11"/>
        <v/>
      </c>
      <c r="L213" s="19">
        <f>VLOOKUP(I213,'3'!$H$2:$L$25,5,FALSE)</f>
        <v>28</v>
      </c>
      <c r="M213" s="16" t="str">
        <f t="shared" si="10"/>
        <v>Nilai Akhir</v>
      </c>
    </row>
    <row r="214" spans="1:13" x14ac:dyDescent="0.25">
      <c r="A214" s="16">
        <v>475</v>
      </c>
      <c r="E214" s="16" t="s">
        <v>4676</v>
      </c>
      <c r="F214" s="19">
        <v>83.916666666666671</v>
      </c>
      <c r="G214" s="16" t="s">
        <v>78</v>
      </c>
      <c r="H214" s="14"/>
      <c r="I214" s="19">
        <f>VLOOKUP(G214,'2'!$B$2:$C$34,2,FALSE)</f>
        <v>1</v>
      </c>
      <c r="J214" s="19">
        <f t="shared" si="9"/>
        <v>83.916666666666671</v>
      </c>
      <c r="K214" s="19" t="str">
        <f t="shared" si="11"/>
        <v/>
      </c>
      <c r="L214" s="19">
        <f>VLOOKUP(I214,'3'!$H$2:$L$25,5,FALSE)</f>
        <v>28</v>
      </c>
      <c r="M214" s="16" t="str">
        <f t="shared" si="10"/>
        <v>Nilai Akhir</v>
      </c>
    </row>
    <row r="215" spans="1:13" x14ac:dyDescent="0.25">
      <c r="A215" s="16">
        <v>476</v>
      </c>
      <c r="E215" s="16" t="s">
        <v>4676</v>
      </c>
      <c r="F215" s="19">
        <v>81.25</v>
      </c>
      <c r="G215" s="16" t="s">
        <v>78</v>
      </c>
      <c r="H215" s="14"/>
      <c r="I215" s="19">
        <f>VLOOKUP(G215,'2'!$B$2:$C$34,2,FALSE)</f>
        <v>1</v>
      </c>
      <c r="J215" s="19">
        <f t="shared" si="9"/>
        <v>81.25</v>
      </c>
      <c r="K215" s="19" t="str">
        <f t="shared" si="11"/>
        <v/>
      </c>
      <c r="L215" s="19">
        <f>VLOOKUP(I215,'3'!$H$2:$L$25,5,FALSE)</f>
        <v>28</v>
      </c>
      <c r="M215" s="16" t="str">
        <f t="shared" si="10"/>
        <v>Nilai Akhir</v>
      </c>
    </row>
    <row r="216" spans="1:13" x14ac:dyDescent="0.25">
      <c r="A216" s="16">
        <v>477</v>
      </c>
      <c r="E216" s="16" t="s">
        <v>4676</v>
      </c>
      <c r="F216" s="19">
        <v>83.5</v>
      </c>
      <c r="G216" s="16" t="s">
        <v>78</v>
      </c>
      <c r="H216" s="14"/>
      <c r="I216" s="19">
        <f>VLOOKUP(G216,'2'!$B$2:$C$34,2,FALSE)</f>
        <v>1</v>
      </c>
      <c r="J216" s="19">
        <f t="shared" si="9"/>
        <v>83.5</v>
      </c>
      <c r="K216" s="19" t="str">
        <f t="shared" si="11"/>
        <v/>
      </c>
      <c r="L216" s="19">
        <f>VLOOKUP(I216,'3'!$H$2:$L$25,5,FALSE)</f>
        <v>28</v>
      </c>
      <c r="M216" s="16" t="str">
        <f t="shared" si="10"/>
        <v>Nilai Akhir</v>
      </c>
    </row>
    <row r="217" spans="1:13" x14ac:dyDescent="0.25">
      <c r="A217" s="16">
        <v>478</v>
      </c>
      <c r="E217" s="16" t="s">
        <v>4676</v>
      </c>
      <c r="F217" s="19">
        <v>82.916666666666671</v>
      </c>
      <c r="G217" s="16" t="s">
        <v>78</v>
      </c>
      <c r="H217" s="14"/>
      <c r="I217" s="19">
        <f>VLOOKUP(G217,'2'!$B$2:$C$34,2,FALSE)</f>
        <v>1</v>
      </c>
      <c r="J217" s="19">
        <f t="shared" si="9"/>
        <v>82.916666666666671</v>
      </c>
      <c r="K217" s="19" t="str">
        <f t="shared" si="11"/>
        <v/>
      </c>
      <c r="L217" s="19">
        <f>VLOOKUP(I217,'3'!$H$2:$L$25,5,FALSE)</f>
        <v>28</v>
      </c>
      <c r="M217" s="16" t="str">
        <f t="shared" si="10"/>
        <v>Nilai Akhir</v>
      </c>
    </row>
    <row r="218" spans="1:13" x14ac:dyDescent="0.25">
      <c r="A218" s="16">
        <v>479</v>
      </c>
      <c r="E218" s="16" t="s">
        <v>4676</v>
      </c>
      <c r="F218" s="19">
        <v>80.5</v>
      </c>
      <c r="G218" s="16" t="s">
        <v>78</v>
      </c>
      <c r="H218" s="14"/>
      <c r="I218" s="19">
        <f>VLOOKUP(G218,'2'!$B$2:$C$34,2,FALSE)</f>
        <v>1</v>
      </c>
      <c r="J218" s="19">
        <f t="shared" si="9"/>
        <v>80.5</v>
      </c>
      <c r="K218" s="19" t="str">
        <f t="shared" si="11"/>
        <v/>
      </c>
      <c r="L218" s="19">
        <f>VLOOKUP(I218,'3'!$H$2:$L$25,5,FALSE)</f>
        <v>28</v>
      </c>
      <c r="M218" s="16" t="str">
        <f t="shared" si="10"/>
        <v>Nilai Akhir</v>
      </c>
    </row>
    <row r="219" spans="1:13" x14ac:dyDescent="0.25">
      <c r="A219" s="16">
        <v>480</v>
      </c>
      <c r="E219" s="16" t="s">
        <v>4676</v>
      </c>
      <c r="F219" s="19">
        <v>82.416666666666671</v>
      </c>
      <c r="G219" s="16" t="s">
        <v>78</v>
      </c>
      <c r="H219" s="14"/>
      <c r="I219" s="19">
        <f>VLOOKUP(G219,'2'!$B$2:$C$34,2,FALSE)</f>
        <v>1</v>
      </c>
      <c r="J219" s="19">
        <f t="shared" si="9"/>
        <v>82.416666666666671</v>
      </c>
      <c r="K219" s="19" t="str">
        <f t="shared" si="11"/>
        <v/>
      </c>
      <c r="L219" s="19">
        <f>VLOOKUP(I219,'3'!$H$2:$L$25,5,FALSE)</f>
        <v>28</v>
      </c>
      <c r="M219" s="16" t="str">
        <f t="shared" si="10"/>
        <v>Nilai Akhir</v>
      </c>
    </row>
    <row r="220" spans="1:13" x14ac:dyDescent="0.25">
      <c r="A220" s="16">
        <v>481</v>
      </c>
      <c r="E220" s="16" t="s">
        <v>4676</v>
      </c>
      <c r="F220" s="19">
        <v>82.25</v>
      </c>
      <c r="G220" s="16" t="s">
        <v>78</v>
      </c>
      <c r="H220" s="14"/>
      <c r="I220" s="19">
        <f>VLOOKUP(G220,'2'!$B$2:$C$34,2,FALSE)</f>
        <v>1</v>
      </c>
      <c r="J220" s="19">
        <f t="shared" si="9"/>
        <v>82.25</v>
      </c>
      <c r="K220" s="19" t="str">
        <f t="shared" si="11"/>
        <v/>
      </c>
      <c r="L220" s="19">
        <f>VLOOKUP(I220,'3'!$H$2:$L$25,5,FALSE)</f>
        <v>28</v>
      </c>
      <c r="M220" s="16" t="str">
        <f t="shared" si="10"/>
        <v>Nilai Akhir</v>
      </c>
    </row>
    <row r="221" spans="1:13" x14ac:dyDescent="0.25">
      <c r="A221" s="16">
        <v>482</v>
      </c>
      <c r="E221" s="16" t="s">
        <v>4676</v>
      </c>
      <c r="F221" s="19">
        <v>82.666666666666671</v>
      </c>
      <c r="G221" s="16" t="s">
        <v>78</v>
      </c>
      <c r="H221" s="14"/>
      <c r="I221" s="19">
        <f>VLOOKUP(G221,'2'!$B$2:$C$34,2,FALSE)</f>
        <v>1</v>
      </c>
      <c r="J221" s="19">
        <f t="shared" si="9"/>
        <v>82.666666666666671</v>
      </c>
      <c r="K221" s="19" t="str">
        <f t="shared" si="11"/>
        <v/>
      </c>
      <c r="L221" s="19">
        <f>VLOOKUP(I221,'3'!$H$2:$L$25,5,FALSE)</f>
        <v>28</v>
      </c>
      <c r="M221" s="16" t="str">
        <f t="shared" si="10"/>
        <v>Nilai Akhir</v>
      </c>
    </row>
    <row r="222" spans="1:13" x14ac:dyDescent="0.25">
      <c r="A222" s="16">
        <v>483</v>
      </c>
      <c r="E222" s="16" t="s">
        <v>4676</v>
      </c>
      <c r="F222" s="19">
        <v>82.416666666666671</v>
      </c>
      <c r="G222" s="16" t="s">
        <v>78</v>
      </c>
      <c r="H222" s="14"/>
      <c r="I222" s="19">
        <f>VLOOKUP(G222,'2'!$B$2:$C$34,2,FALSE)</f>
        <v>1</v>
      </c>
      <c r="J222" s="19">
        <f t="shared" si="9"/>
        <v>82.416666666666671</v>
      </c>
      <c r="K222" s="19" t="str">
        <f t="shared" si="11"/>
        <v/>
      </c>
      <c r="L222" s="19">
        <f>VLOOKUP(I222,'3'!$H$2:$L$25,5,FALSE)</f>
        <v>28</v>
      </c>
      <c r="M222" s="16" t="str">
        <f t="shared" si="10"/>
        <v>Nilai Akhir</v>
      </c>
    </row>
    <row r="223" spans="1:13" x14ac:dyDescent="0.25">
      <c r="A223" s="16">
        <v>484</v>
      </c>
      <c r="E223" s="16" t="s">
        <v>4676</v>
      </c>
      <c r="F223" s="19">
        <v>79.5</v>
      </c>
      <c r="G223" s="16" t="s">
        <v>78</v>
      </c>
      <c r="H223" s="14"/>
      <c r="I223" s="19">
        <f>VLOOKUP(G223,'2'!$B$2:$C$34,2,FALSE)</f>
        <v>1</v>
      </c>
      <c r="J223" s="19">
        <f t="shared" si="9"/>
        <v>79.5</v>
      </c>
      <c r="K223" s="19" t="str">
        <f t="shared" si="11"/>
        <v/>
      </c>
      <c r="L223" s="19">
        <f>VLOOKUP(I223,'3'!$H$2:$L$25,5,FALSE)</f>
        <v>28</v>
      </c>
      <c r="M223" s="16" t="str">
        <f t="shared" si="10"/>
        <v>Nilai Akhir</v>
      </c>
    </row>
    <row r="224" spans="1:13" x14ac:dyDescent="0.25">
      <c r="A224" s="16">
        <v>485</v>
      </c>
      <c r="E224" s="16" t="s">
        <v>4676</v>
      </c>
      <c r="F224" s="19">
        <v>81.833333333333329</v>
      </c>
      <c r="G224" s="16" t="s">
        <v>78</v>
      </c>
      <c r="H224" s="14"/>
      <c r="I224" s="19">
        <f>VLOOKUP(G224,'2'!$B$2:$C$34,2,FALSE)</f>
        <v>1</v>
      </c>
      <c r="J224" s="19">
        <f t="shared" si="9"/>
        <v>81.833333333333329</v>
      </c>
      <c r="K224" s="19" t="str">
        <f t="shared" si="11"/>
        <v/>
      </c>
      <c r="L224" s="19">
        <f>VLOOKUP(I224,'3'!$H$2:$L$25,5,FALSE)</f>
        <v>28</v>
      </c>
      <c r="M224" s="16" t="str">
        <f t="shared" si="10"/>
        <v>Nilai Akhir</v>
      </c>
    </row>
    <row r="225" spans="1:13" x14ac:dyDescent="0.25">
      <c r="A225" s="16">
        <v>486</v>
      </c>
      <c r="E225" s="16" t="s">
        <v>4676</v>
      </c>
      <c r="F225" s="19">
        <v>83.833333333333329</v>
      </c>
      <c r="G225" s="16" t="s">
        <v>78</v>
      </c>
      <c r="H225" s="14"/>
      <c r="I225" s="19">
        <f>VLOOKUP(G225,'2'!$B$2:$C$34,2,FALSE)</f>
        <v>1</v>
      </c>
      <c r="J225" s="19">
        <f t="shared" si="9"/>
        <v>83.833333333333329</v>
      </c>
      <c r="K225" s="19" t="str">
        <f t="shared" si="11"/>
        <v/>
      </c>
      <c r="L225" s="19">
        <f>VLOOKUP(I225,'3'!$H$2:$L$25,5,FALSE)</f>
        <v>28</v>
      </c>
      <c r="M225" s="16" t="str">
        <f t="shared" si="10"/>
        <v>Nilai Akhir</v>
      </c>
    </row>
    <row r="226" spans="1:13" x14ac:dyDescent="0.25">
      <c r="A226" s="16">
        <v>487</v>
      </c>
      <c r="E226" s="16" t="s">
        <v>4676</v>
      </c>
      <c r="F226" s="19">
        <v>82.083333333333329</v>
      </c>
      <c r="G226" s="16" t="s">
        <v>78</v>
      </c>
      <c r="H226" s="14"/>
      <c r="I226" s="19">
        <f>VLOOKUP(G226,'2'!$B$2:$C$34,2,FALSE)</f>
        <v>1</v>
      </c>
      <c r="J226" s="19">
        <f t="shared" si="9"/>
        <v>82.083333333333329</v>
      </c>
      <c r="K226" s="19" t="str">
        <f t="shared" si="11"/>
        <v/>
      </c>
      <c r="L226" s="19">
        <f>VLOOKUP(I226,'3'!$H$2:$L$25,5,FALSE)</f>
        <v>28</v>
      </c>
      <c r="M226" s="16" t="str">
        <f t="shared" si="10"/>
        <v>Nilai Akhir</v>
      </c>
    </row>
    <row r="227" spans="1:13" x14ac:dyDescent="0.25">
      <c r="A227" s="16">
        <v>488</v>
      </c>
      <c r="E227" s="16" t="s">
        <v>4676</v>
      </c>
      <c r="F227" s="19">
        <v>79.75</v>
      </c>
      <c r="G227" s="16" t="s">
        <v>78</v>
      </c>
      <c r="H227" s="14"/>
      <c r="I227" s="19">
        <f>VLOOKUP(G227,'2'!$B$2:$C$34,2,FALSE)</f>
        <v>1</v>
      </c>
      <c r="J227" s="19">
        <f t="shared" si="9"/>
        <v>79.75</v>
      </c>
      <c r="K227" s="19" t="str">
        <f t="shared" si="11"/>
        <v/>
      </c>
      <c r="L227" s="19">
        <f>VLOOKUP(I227,'3'!$H$2:$L$25,5,FALSE)</f>
        <v>28</v>
      </c>
      <c r="M227" s="16" t="str">
        <f t="shared" si="10"/>
        <v>Nilai Akhir</v>
      </c>
    </row>
    <row r="228" spans="1:13" x14ac:dyDescent="0.25">
      <c r="A228" s="16">
        <v>489</v>
      </c>
      <c r="E228" s="16" t="s">
        <v>4676</v>
      </c>
      <c r="F228" s="19">
        <v>81.416666666666671</v>
      </c>
      <c r="G228" s="16" t="s">
        <v>78</v>
      </c>
      <c r="H228" s="14"/>
      <c r="I228" s="19">
        <f>VLOOKUP(G228,'2'!$B$2:$C$34,2,FALSE)</f>
        <v>1</v>
      </c>
      <c r="J228" s="19">
        <f t="shared" si="9"/>
        <v>81.416666666666671</v>
      </c>
      <c r="K228" s="19" t="str">
        <f t="shared" si="11"/>
        <v/>
      </c>
      <c r="L228" s="19">
        <f>VLOOKUP(I228,'3'!$H$2:$L$25,5,FALSE)</f>
        <v>28</v>
      </c>
      <c r="M228" s="16" t="str">
        <f t="shared" si="10"/>
        <v>Nilai Akhir</v>
      </c>
    </row>
    <row r="229" spans="1:13" x14ac:dyDescent="0.25">
      <c r="A229" s="16">
        <v>490</v>
      </c>
      <c r="E229" s="16" t="s">
        <v>4676</v>
      </c>
      <c r="F229" s="19">
        <v>81.25</v>
      </c>
      <c r="G229" s="16" t="s">
        <v>78</v>
      </c>
      <c r="H229" s="14"/>
      <c r="I229" s="19">
        <f>VLOOKUP(G229,'2'!$B$2:$C$34,2,FALSE)</f>
        <v>1</v>
      </c>
      <c r="J229" s="19">
        <f t="shared" si="9"/>
        <v>81.25</v>
      </c>
      <c r="K229" s="19" t="str">
        <f t="shared" si="11"/>
        <v/>
      </c>
      <c r="L229" s="19">
        <f>VLOOKUP(I229,'3'!$H$2:$L$25,5,FALSE)</f>
        <v>28</v>
      </c>
      <c r="M229" s="16" t="str">
        <f t="shared" si="10"/>
        <v>Nilai Akhir</v>
      </c>
    </row>
    <row r="230" spans="1:13" x14ac:dyDescent="0.25">
      <c r="A230" s="16">
        <v>491</v>
      </c>
      <c r="E230" s="16" t="s">
        <v>4676</v>
      </c>
      <c r="F230" s="19">
        <v>81.833333333333329</v>
      </c>
      <c r="G230" s="16" t="s">
        <v>78</v>
      </c>
      <c r="H230" s="14"/>
      <c r="I230" s="19">
        <f>VLOOKUP(G230,'2'!$B$2:$C$34,2,FALSE)</f>
        <v>1</v>
      </c>
      <c r="J230" s="19">
        <f t="shared" si="9"/>
        <v>81.833333333333329</v>
      </c>
      <c r="K230" s="19" t="str">
        <f t="shared" si="11"/>
        <v/>
      </c>
      <c r="L230" s="19">
        <f>VLOOKUP(I230,'3'!$H$2:$L$25,5,FALSE)</f>
        <v>28</v>
      </c>
      <c r="M230" s="16" t="str">
        <f t="shared" si="10"/>
        <v>Nilai Akhir</v>
      </c>
    </row>
    <row r="231" spans="1:13" x14ac:dyDescent="0.25">
      <c r="A231" s="16">
        <v>492</v>
      </c>
      <c r="E231" s="16" t="s">
        <v>4676</v>
      </c>
      <c r="F231" s="19">
        <v>82</v>
      </c>
      <c r="G231" s="16" t="s">
        <v>78</v>
      </c>
      <c r="H231" s="14"/>
      <c r="I231" s="19">
        <f>VLOOKUP(G231,'2'!$B$2:$C$34,2,FALSE)</f>
        <v>1</v>
      </c>
      <c r="J231" s="19">
        <f t="shared" si="9"/>
        <v>82</v>
      </c>
      <c r="K231" s="19" t="str">
        <f t="shared" si="11"/>
        <v/>
      </c>
      <c r="L231" s="19">
        <f>VLOOKUP(I231,'3'!$H$2:$L$25,5,FALSE)</f>
        <v>28</v>
      </c>
      <c r="M231" s="16" t="str">
        <f t="shared" si="10"/>
        <v>Nilai Akhir</v>
      </c>
    </row>
    <row r="232" spans="1:13" x14ac:dyDescent="0.25">
      <c r="A232" s="16">
        <v>493</v>
      </c>
      <c r="E232" s="16" t="s">
        <v>4676</v>
      </c>
      <c r="F232" s="19">
        <v>81.666666666666671</v>
      </c>
      <c r="G232" s="16" t="s">
        <v>78</v>
      </c>
      <c r="H232" s="14"/>
      <c r="I232" s="19">
        <f>VLOOKUP(G232,'2'!$B$2:$C$34,2,FALSE)</f>
        <v>1</v>
      </c>
      <c r="J232" s="19">
        <f t="shared" si="9"/>
        <v>81.666666666666671</v>
      </c>
      <c r="K232" s="19" t="str">
        <f t="shared" si="11"/>
        <v/>
      </c>
      <c r="L232" s="19">
        <f>VLOOKUP(I232,'3'!$H$2:$L$25,5,FALSE)</f>
        <v>28</v>
      </c>
      <c r="M232" s="16" t="str">
        <f t="shared" si="10"/>
        <v>Nilai Akhir</v>
      </c>
    </row>
    <row r="233" spans="1:13" x14ac:dyDescent="0.25">
      <c r="A233" s="16">
        <v>494</v>
      </c>
      <c r="E233" s="16" t="s">
        <v>4676</v>
      </c>
      <c r="F233" s="19">
        <v>88.333333333333329</v>
      </c>
      <c r="G233" s="16" t="s">
        <v>78</v>
      </c>
      <c r="H233" s="14"/>
      <c r="I233" s="19">
        <f>VLOOKUP(G233,'2'!$B$2:$C$34,2,FALSE)</f>
        <v>1</v>
      </c>
      <c r="J233" s="19">
        <f t="shared" si="9"/>
        <v>88.333333333333329</v>
      </c>
      <c r="K233" s="19" t="str">
        <f t="shared" si="11"/>
        <v/>
      </c>
      <c r="L233" s="19">
        <f>VLOOKUP(I233,'3'!$H$2:$L$25,5,FALSE)</f>
        <v>28</v>
      </c>
      <c r="M233" s="16" t="str">
        <f t="shared" si="10"/>
        <v>Nilai Akhir</v>
      </c>
    </row>
    <row r="234" spans="1:13" x14ac:dyDescent="0.25">
      <c r="A234" s="16">
        <v>495</v>
      </c>
      <c r="E234" s="16" t="s">
        <v>4676</v>
      </c>
      <c r="F234" s="19">
        <v>81.5</v>
      </c>
      <c r="G234" s="16" t="s">
        <v>78</v>
      </c>
      <c r="H234" s="14"/>
      <c r="I234" s="19">
        <f>VLOOKUP(G234,'2'!$B$2:$C$34,2,FALSE)</f>
        <v>1</v>
      </c>
      <c r="J234" s="19">
        <f t="shared" si="9"/>
        <v>81.5</v>
      </c>
      <c r="K234" s="19" t="str">
        <f t="shared" si="11"/>
        <v/>
      </c>
      <c r="L234" s="19">
        <f>VLOOKUP(I234,'3'!$H$2:$L$25,5,FALSE)</f>
        <v>28</v>
      </c>
      <c r="M234" s="16" t="str">
        <f t="shared" si="10"/>
        <v>Nilai Akhir</v>
      </c>
    </row>
    <row r="235" spans="1:13" x14ac:dyDescent="0.25">
      <c r="A235" s="16">
        <v>496</v>
      </c>
      <c r="E235" s="16" t="s">
        <v>4676</v>
      </c>
      <c r="F235" s="19">
        <v>81.666666666666671</v>
      </c>
      <c r="G235" s="16" t="s">
        <v>78</v>
      </c>
      <c r="H235" s="14"/>
      <c r="I235" s="19">
        <f>VLOOKUP(G235,'2'!$B$2:$C$34,2,FALSE)</f>
        <v>1</v>
      </c>
      <c r="J235" s="19">
        <f t="shared" si="9"/>
        <v>81.666666666666671</v>
      </c>
      <c r="K235" s="19" t="str">
        <f t="shared" si="11"/>
        <v/>
      </c>
      <c r="L235" s="19">
        <f>VLOOKUP(I235,'3'!$H$2:$L$25,5,FALSE)</f>
        <v>28</v>
      </c>
      <c r="M235" s="16" t="str">
        <f t="shared" si="10"/>
        <v>Nilai Akhir</v>
      </c>
    </row>
    <row r="236" spans="1:13" x14ac:dyDescent="0.25">
      <c r="A236" s="16">
        <v>497</v>
      </c>
      <c r="E236" s="16" t="s">
        <v>4677</v>
      </c>
      <c r="F236" s="19">
        <v>84.916666666666671</v>
      </c>
      <c r="G236" s="16" t="s">
        <v>78</v>
      </c>
      <c r="H236" s="14"/>
      <c r="I236" s="19">
        <f>VLOOKUP(G236,'2'!$B$2:$C$34,2,FALSE)</f>
        <v>1</v>
      </c>
      <c r="J236" s="19">
        <f t="shared" si="9"/>
        <v>84.916666666666671</v>
      </c>
      <c r="K236" s="19" t="str">
        <f t="shared" si="11"/>
        <v/>
      </c>
      <c r="L236" s="19">
        <f>VLOOKUP(I236,'3'!$H$2:$L$25,5,FALSE)</f>
        <v>28</v>
      </c>
      <c r="M236" s="16" t="str">
        <f t="shared" si="10"/>
        <v>Nilai Akhir</v>
      </c>
    </row>
    <row r="237" spans="1:13" x14ac:dyDescent="0.25">
      <c r="A237" s="16">
        <v>498</v>
      </c>
      <c r="E237" s="16" t="s">
        <v>4677</v>
      </c>
      <c r="F237" s="19">
        <v>82.166666666666671</v>
      </c>
      <c r="G237" s="16" t="s">
        <v>78</v>
      </c>
      <c r="H237" s="14"/>
      <c r="I237" s="19">
        <f>VLOOKUP(G237,'2'!$B$2:$C$34,2,FALSE)</f>
        <v>1</v>
      </c>
      <c r="J237" s="19">
        <f t="shared" si="9"/>
        <v>82.166666666666671</v>
      </c>
      <c r="K237" s="19" t="str">
        <f t="shared" si="11"/>
        <v/>
      </c>
      <c r="L237" s="19">
        <f>VLOOKUP(I237,'3'!$H$2:$L$25,5,FALSE)</f>
        <v>28</v>
      </c>
      <c r="M237" s="16" t="str">
        <f t="shared" si="10"/>
        <v>Nilai Akhir</v>
      </c>
    </row>
    <row r="238" spans="1:13" x14ac:dyDescent="0.25">
      <c r="A238" s="16">
        <v>499</v>
      </c>
      <c r="E238" s="16" t="s">
        <v>4677</v>
      </c>
      <c r="F238" s="19">
        <v>82.333333333333329</v>
      </c>
      <c r="G238" s="16" t="s">
        <v>78</v>
      </c>
      <c r="H238" s="14"/>
      <c r="I238" s="19">
        <f>VLOOKUP(G238,'2'!$B$2:$C$34,2,FALSE)</f>
        <v>1</v>
      </c>
      <c r="J238" s="19">
        <f t="shared" si="9"/>
        <v>82.333333333333329</v>
      </c>
      <c r="K238" s="19" t="str">
        <f t="shared" si="11"/>
        <v/>
      </c>
      <c r="L238" s="19">
        <f>VLOOKUP(I238,'3'!$H$2:$L$25,5,FALSE)</f>
        <v>28</v>
      </c>
      <c r="M238" s="16" t="str">
        <f t="shared" si="10"/>
        <v>Nilai Akhir</v>
      </c>
    </row>
    <row r="239" spans="1:13" x14ac:dyDescent="0.25">
      <c r="A239" s="16">
        <v>500</v>
      </c>
      <c r="E239" s="16" t="s">
        <v>4677</v>
      </c>
      <c r="F239" s="19">
        <v>82.333333333333329</v>
      </c>
      <c r="G239" s="16" t="s">
        <v>78</v>
      </c>
      <c r="H239" s="14"/>
      <c r="I239" s="19">
        <f>VLOOKUP(G239,'2'!$B$2:$C$34,2,FALSE)</f>
        <v>1</v>
      </c>
      <c r="J239" s="19">
        <f t="shared" si="9"/>
        <v>82.333333333333329</v>
      </c>
      <c r="K239" s="19" t="str">
        <f t="shared" si="11"/>
        <v/>
      </c>
      <c r="L239" s="19">
        <f>VLOOKUP(I239,'3'!$H$2:$L$25,5,FALSE)</f>
        <v>28</v>
      </c>
      <c r="M239" s="16" t="str">
        <f t="shared" si="10"/>
        <v>Nilai Akhir</v>
      </c>
    </row>
    <row r="240" spans="1:13" x14ac:dyDescent="0.25">
      <c r="A240" s="16">
        <v>501</v>
      </c>
      <c r="E240" s="16" t="s">
        <v>4677</v>
      </c>
      <c r="F240" s="19">
        <v>84.333333333333329</v>
      </c>
      <c r="G240" s="16" t="s">
        <v>78</v>
      </c>
      <c r="H240" s="14"/>
      <c r="I240" s="19">
        <f>VLOOKUP(G240,'2'!$B$2:$C$34,2,FALSE)</f>
        <v>1</v>
      </c>
      <c r="J240" s="19">
        <f t="shared" si="9"/>
        <v>84.333333333333329</v>
      </c>
      <c r="K240" s="19" t="str">
        <f t="shared" si="11"/>
        <v/>
      </c>
      <c r="L240" s="19">
        <f>VLOOKUP(I240,'3'!$H$2:$L$25,5,FALSE)</f>
        <v>28</v>
      </c>
      <c r="M240" s="16" t="str">
        <f t="shared" si="10"/>
        <v>Nilai Akhir</v>
      </c>
    </row>
    <row r="241" spans="1:13" x14ac:dyDescent="0.25">
      <c r="A241" s="16">
        <v>502</v>
      </c>
      <c r="E241" s="16" t="s">
        <v>4677</v>
      </c>
      <c r="F241" s="19">
        <v>83.333333333333329</v>
      </c>
      <c r="G241" s="16" t="s">
        <v>78</v>
      </c>
      <c r="H241" s="14"/>
      <c r="I241" s="19">
        <f>VLOOKUP(G241,'2'!$B$2:$C$34,2,FALSE)</f>
        <v>1</v>
      </c>
      <c r="J241" s="19">
        <f t="shared" si="9"/>
        <v>83.333333333333329</v>
      </c>
      <c r="K241" s="19" t="str">
        <f t="shared" si="11"/>
        <v/>
      </c>
      <c r="L241" s="19">
        <f>VLOOKUP(I241,'3'!$H$2:$L$25,5,FALSE)</f>
        <v>28</v>
      </c>
      <c r="M241" s="16" t="str">
        <f t="shared" si="10"/>
        <v>Nilai Akhir</v>
      </c>
    </row>
    <row r="242" spans="1:13" x14ac:dyDescent="0.25">
      <c r="A242" s="16">
        <v>503</v>
      </c>
      <c r="E242" s="16" t="s">
        <v>4677</v>
      </c>
      <c r="F242" s="19">
        <v>84</v>
      </c>
      <c r="G242" s="16" t="s">
        <v>78</v>
      </c>
      <c r="H242" s="14"/>
      <c r="I242" s="19">
        <f>VLOOKUP(G242,'2'!$B$2:$C$34,2,FALSE)</f>
        <v>1</v>
      </c>
      <c r="J242" s="19">
        <f t="shared" si="9"/>
        <v>84</v>
      </c>
      <c r="K242" s="19" t="str">
        <f t="shared" si="11"/>
        <v/>
      </c>
      <c r="L242" s="19">
        <f>VLOOKUP(I242,'3'!$H$2:$L$25,5,FALSE)</f>
        <v>28</v>
      </c>
      <c r="M242" s="16" t="str">
        <f t="shared" si="10"/>
        <v>Nilai Akhir</v>
      </c>
    </row>
    <row r="243" spans="1:13" x14ac:dyDescent="0.25">
      <c r="A243" s="16">
        <v>504</v>
      </c>
      <c r="E243" s="16" t="s">
        <v>4677</v>
      </c>
      <c r="F243" s="19">
        <v>84.333333333333329</v>
      </c>
      <c r="G243" s="16" t="s">
        <v>78</v>
      </c>
      <c r="H243" s="14"/>
      <c r="I243" s="19">
        <f>VLOOKUP(G243,'2'!$B$2:$C$34,2,FALSE)</f>
        <v>1</v>
      </c>
      <c r="J243" s="19">
        <f t="shared" si="9"/>
        <v>84.333333333333329</v>
      </c>
      <c r="K243" s="19" t="str">
        <f t="shared" si="11"/>
        <v/>
      </c>
      <c r="L243" s="19">
        <f>VLOOKUP(I243,'3'!$H$2:$L$25,5,FALSE)</f>
        <v>28</v>
      </c>
      <c r="M243" s="16" t="str">
        <f t="shared" si="10"/>
        <v>Nilai Akhir</v>
      </c>
    </row>
    <row r="244" spans="1:13" x14ac:dyDescent="0.25">
      <c r="A244" s="16">
        <v>505</v>
      </c>
      <c r="E244" s="16" t="s">
        <v>4677</v>
      </c>
      <c r="F244" s="19">
        <v>84.416666666666671</v>
      </c>
      <c r="G244" s="16" t="s">
        <v>78</v>
      </c>
      <c r="H244" s="14"/>
      <c r="I244" s="19">
        <f>VLOOKUP(G244,'2'!$B$2:$C$34,2,FALSE)</f>
        <v>1</v>
      </c>
      <c r="J244" s="19">
        <f t="shared" si="9"/>
        <v>84.416666666666671</v>
      </c>
      <c r="K244" s="19" t="str">
        <f t="shared" si="11"/>
        <v/>
      </c>
      <c r="L244" s="19">
        <f>VLOOKUP(I244,'3'!$H$2:$L$25,5,FALSE)</f>
        <v>28</v>
      </c>
      <c r="M244" s="16" t="str">
        <f t="shared" si="10"/>
        <v>Nilai Akhir</v>
      </c>
    </row>
    <row r="245" spans="1:13" x14ac:dyDescent="0.25">
      <c r="A245" s="16">
        <v>506</v>
      </c>
      <c r="E245" s="16" t="s">
        <v>4677</v>
      </c>
      <c r="F245" s="19">
        <v>83.833333333333329</v>
      </c>
      <c r="G245" s="16" t="s">
        <v>78</v>
      </c>
      <c r="H245" s="14"/>
      <c r="I245" s="19">
        <f>VLOOKUP(G245,'2'!$B$2:$C$34,2,FALSE)</f>
        <v>1</v>
      </c>
      <c r="J245" s="19">
        <f t="shared" si="9"/>
        <v>83.833333333333329</v>
      </c>
      <c r="K245" s="19" t="str">
        <f t="shared" si="11"/>
        <v/>
      </c>
      <c r="L245" s="19">
        <f>VLOOKUP(I245,'3'!$H$2:$L$25,5,FALSE)</f>
        <v>28</v>
      </c>
      <c r="M245" s="16" t="str">
        <f t="shared" si="10"/>
        <v>Nilai Akhir</v>
      </c>
    </row>
    <row r="246" spans="1:13" x14ac:dyDescent="0.25">
      <c r="A246" s="16">
        <v>507</v>
      </c>
      <c r="E246" s="16" t="s">
        <v>4677</v>
      </c>
      <c r="F246" s="19">
        <v>84.166666666666671</v>
      </c>
      <c r="G246" s="16" t="s">
        <v>78</v>
      </c>
      <c r="H246" s="14"/>
      <c r="I246" s="19">
        <f>VLOOKUP(G246,'2'!$B$2:$C$34,2,FALSE)</f>
        <v>1</v>
      </c>
      <c r="J246" s="19">
        <f t="shared" si="9"/>
        <v>84.166666666666671</v>
      </c>
      <c r="K246" s="19" t="str">
        <f t="shared" si="11"/>
        <v/>
      </c>
      <c r="L246" s="19">
        <f>VLOOKUP(I246,'3'!$H$2:$L$25,5,FALSE)</f>
        <v>28</v>
      </c>
      <c r="M246" s="16" t="str">
        <f t="shared" si="10"/>
        <v>Nilai Akhir</v>
      </c>
    </row>
    <row r="247" spans="1:13" x14ac:dyDescent="0.25">
      <c r="A247" s="16">
        <v>508</v>
      </c>
      <c r="E247" s="16" t="s">
        <v>4677</v>
      </c>
      <c r="F247" s="19">
        <v>83.25</v>
      </c>
      <c r="G247" s="16" t="s">
        <v>78</v>
      </c>
      <c r="H247" s="14"/>
      <c r="I247" s="19">
        <f>VLOOKUP(G247,'2'!$B$2:$C$34,2,FALSE)</f>
        <v>1</v>
      </c>
      <c r="J247" s="19">
        <f t="shared" si="9"/>
        <v>83.25</v>
      </c>
      <c r="K247" s="19" t="str">
        <f t="shared" si="11"/>
        <v/>
      </c>
      <c r="L247" s="19">
        <f>VLOOKUP(I247,'3'!$H$2:$L$25,5,FALSE)</f>
        <v>28</v>
      </c>
      <c r="M247" s="16" t="str">
        <f t="shared" si="10"/>
        <v>Nilai Akhir</v>
      </c>
    </row>
    <row r="248" spans="1:13" x14ac:dyDescent="0.25">
      <c r="A248" s="16">
        <v>509</v>
      </c>
      <c r="E248" s="16" t="s">
        <v>4677</v>
      </c>
      <c r="F248" s="19">
        <v>82.833333333333329</v>
      </c>
      <c r="G248" s="16" t="s">
        <v>78</v>
      </c>
      <c r="H248" s="14"/>
      <c r="I248" s="19">
        <f>VLOOKUP(G248,'2'!$B$2:$C$34,2,FALSE)</f>
        <v>1</v>
      </c>
      <c r="J248" s="19">
        <f t="shared" si="9"/>
        <v>82.833333333333329</v>
      </c>
      <c r="K248" s="19" t="str">
        <f t="shared" si="11"/>
        <v/>
      </c>
      <c r="L248" s="19">
        <f>VLOOKUP(I248,'3'!$H$2:$L$25,5,FALSE)</f>
        <v>28</v>
      </c>
      <c r="M248" s="16" t="str">
        <f t="shared" si="10"/>
        <v>Nilai Akhir</v>
      </c>
    </row>
    <row r="249" spans="1:13" x14ac:dyDescent="0.25">
      <c r="A249" s="16">
        <v>510</v>
      </c>
      <c r="E249" s="16" t="s">
        <v>4677</v>
      </c>
      <c r="F249" s="19">
        <v>86.833333333333329</v>
      </c>
      <c r="G249" s="16" t="s">
        <v>78</v>
      </c>
      <c r="H249" s="14"/>
      <c r="I249" s="19">
        <f>VLOOKUP(G249,'2'!$B$2:$C$34,2,FALSE)</f>
        <v>1</v>
      </c>
      <c r="J249" s="19">
        <f t="shared" si="9"/>
        <v>86.833333333333329</v>
      </c>
      <c r="K249" s="19" t="str">
        <f t="shared" si="11"/>
        <v/>
      </c>
      <c r="L249" s="19">
        <f>VLOOKUP(I249,'3'!$H$2:$L$25,5,FALSE)</f>
        <v>28</v>
      </c>
      <c r="M249" s="16" t="str">
        <f t="shared" si="10"/>
        <v>Nilai Akhir</v>
      </c>
    </row>
    <row r="250" spans="1:13" x14ac:dyDescent="0.25">
      <c r="A250" s="16">
        <v>511</v>
      </c>
      <c r="E250" s="16" t="s">
        <v>4677</v>
      </c>
      <c r="F250" s="19">
        <v>89.5</v>
      </c>
      <c r="G250" s="16" t="s">
        <v>78</v>
      </c>
      <c r="H250" s="14"/>
      <c r="I250" s="19">
        <f>VLOOKUP(G250,'2'!$B$2:$C$34,2,FALSE)</f>
        <v>1</v>
      </c>
      <c r="J250" s="19">
        <f t="shared" si="9"/>
        <v>89.5</v>
      </c>
      <c r="K250" s="19" t="str">
        <f t="shared" si="11"/>
        <v/>
      </c>
      <c r="L250" s="19">
        <f>VLOOKUP(I250,'3'!$H$2:$L$25,5,FALSE)</f>
        <v>28</v>
      </c>
      <c r="M250" s="16" t="str">
        <f t="shared" si="10"/>
        <v>Nilai Akhir</v>
      </c>
    </row>
    <row r="251" spans="1:13" x14ac:dyDescent="0.25">
      <c r="A251" s="16">
        <v>512</v>
      </c>
      <c r="E251" s="16" t="s">
        <v>4677</v>
      </c>
      <c r="F251" s="19">
        <v>85.5</v>
      </c>
      <c r="G251" s="16" t="s">
        <v>78</v>
      </c>
      <c r="H251" s="14"/>
      <c r="I251" s="19">
        <f>VLOOKUP(G251,'2'!$B$2:$C$34,2,FALSE)</f>
        <v>1</v>
      </c>
      <c r="J251" s="19">
        <f t="shared" si="9"/>
        <v>85.5</v>
      </c>
      <c r="K251" s="19" t="str">
        <f t="shared" si="11"/>
        <v/>
      </c>
      <c r="L251" s="19">
        <f>VLOOKUP(I251,'3'!$H$2:$L$25,5,FALSE)</f>
        <v>28</v>
      </c>
      <c r="M251" s="16" t="str">
        <f t="shared" si="10"/>
        <v>Nilai Akhir</v>
      </c>
    </row>
    <row r="252" spans="1:13" x14ac:dyDescent="0.25">
      <c r="A252" s="16">
        <v>513</v>
      </c>
      <c r="E252" s="16" t="s">
        <v>4677</v>
      </c>
      <c r="F252" s="19">
        <v>86.166666666666671</v>
      </c>
      <c r="G252" s="16" t="s">
        <v>78</v>
      </c>
      <c r="H252" s="14"/>
      <c r="I252" s="19">
        <f>VLOOKUP(G252,'2'!$B$2:$C$34,2,FALSE)</f>
        <v>1</v>
      </c>
      <c r="J252" s="19">
        <f t="shared" si="9"/>
        <v>86.166666666666671</v>
      </c>
      <c r="K252" s="19" t="str">
        <f t="shared" si="11"/>
        <v/>
      </c>
      <c r="L252" s="19">
        <f>VLOOKUP(I252,'3'!$H$2:$L$25,5,FALSE)</f>
        <v>28</v>
      </c>
      <c r="M252" s="16" t="str">
        <f t="shared" si="10"/>
        <v>Nilai Akhir</v>
      </c>
    </row>
    <row r="253" spans="1:13" x14ac:dyDescent="0.25">
      <c r="A253" s="16">
        <v>514</v>
      </c>
      <c r="E253" s="16" t="s">
        <v>4677</v>
      </c>
      <c r="F253" s="19">
        <v>82.083333333333329</v>
      </c>
      <c r="G253" s="16" t="s">
        <v>78</v>
      </c>
      <c r="H253" s="14"/>
      <c r="I253" s="19">
        <f>VLOOKUP(G253,'2'!$B$2:$C$34,2,FALSE)</f>
        <v>1</v>
      </c>
      <c r="J253" s="19">
        <f t="shared" si="9"/>
        <v>82.083333333333329</v>
      </c>
      <c r="K253" s="19" t="str">
        <f t="shared" si="11"/>
        <v/>
      </c>
      <c r="L253" s="19">
        <f>VLOOKUP(I253,'3'!$H$2:$L$25,5,FALSE)</f>
        <v>28</v>
      </c>
      <c r="M253" s="16" t="str">
        <f t="shared" si="10"/>
        <v>Nilai Akhir</v>
      </c>
    </row>
    <row r="254" spans="1:13" x14ac:dyDescent="0.25">
      <c r="A254" s="16">
        <v>515</v>
      </c>
      <c r="E254" s="16" t="s">
        <v>4677</v>
      </c>
      <c r="F254" s="19">
        <v>89.5</v>
      </c>
      <c r="G254" s="16" t="s">
        <v>78</v>
      </c>
      <c r="H254" s="14"/>
      <c r="I254" s="19">
        <f>VLOOKUP(G254,'2'!$B$2:$C$34,2,FALSE)</f>
        <v>1</v>
      </c>
      <c r="J254" s="19">
        <f t="shared" si="9"/>
        <v>89.5</v>
      </c>
      <c r="K254" s="19" t="str">
        <f t="shared" si="11"/>
        <v/>
      </c>
      <c r="L254" s="19">
        <f>VLOOKUP(I254,'3'!$H$2:$L$25,5,FALSE)</f>
        <v>28</v>
      </c>
      <c r="M254" s="16" t="str">
        <f t="shared" si="10"/>
        <v>Nilai Akhir</v>
      </c>
    </row>
    <row r="255" spans="1:13" x14ac:dyDescent="0.25">
      <c r="A255" s="16">
        <v>516</v>
      </c>
      <c r="E255" s="16" t="s">
        <v>4677</v>
      </c>
      <c r="F255" s="19">
        <v>82.166666666666671</v>
      </c>
      <c r="G255" s="16" t="s">
        <v>78</v>
      </c>
      <c r="H255" s="14"/>
      <c r="I255" s="19">
        <f>VLOOKUP(G255,'2'!$B$2:$C$34,2,FALSE)</f>
        <v>1</v>
      </c>
      <c r="J255" s="19">
        <f t="shared" si="9"/>
        <v>82.166666666666671</v>
      </c>
      <c r="K255" s="19" t="str">
        <f t="shared" si="11"/>
        <v/>
      </c>
      <c r="L255" s="19">
        <f>VLOOKUP(I255,'3'!$H$2:$L$25,5,FALSE)</f>
        <v>28</v>
      </c>
      <c r="M255" s="16" t="str">
        <f t="shared" si="10"/>
        <v>Nilai Akhir</v>
      </c>
    </row>
    <row r="256" spans="1:13" x14ac:dyDescent="0.25">
      <c r="A256" s="16">
        <v>517</v>
      </c>
      <c r="E256" s="16" t="s">
        <v>4677</v>
      </c>
      <c r="F256" s="19">
        <v>88.75</v>
      </c>
      <c r="G256" s="16" t="s">
        <v>78</v>
      </c>
      <c r="H256" s="14"/>
      <c r="I256" s="19">
        <f>VLOOKUP(G256,'2'!$B$2:$C$34,2,FALSE)</f>
        <v>1</v>
      </c>
      <c r="J256" s="19">
        <f t="shared" si="9"/>
        <v>88.75</v>
      </c>
      <c r="K256" s="19" t="str">
        <f t="shared" si="11"/>
        <v/>
      </c>
      <c r="L256" s="19">
        <f>VLOOKUP(I256,'3'!$H$2:$L$25,5,FALSE)</f>
        <v>28</v>
      </c>
      <c r="M256" s="16" t="str">
        <f t="shared" si="10"/>
        <v>Nilai Akhir</v>
      </c>
    </row>
    <row r="257" spans="1:13" x14ac:dyDescent="0.25">
      <c r="A257" s="16">
        <v>518</v>
      </c>
      <c r="E257" s="16" t="s">
        <v>4677</v>
      </c>
      <c r="F257" s="19">
        <v>82.25</v>
      </c>
      <c r="G257" s="16" t="s">
        <v>78</v>
      </c>
      <c r="H257" s="14"/>
      <c r="I257" s="19">
        <f>VLOOKUP(G257,'2'!$B$2:$C$34,2,FALSE)</f>
        <v>1</v>
      </c>
      <c r="J257" s="19">
        <f t="shared" si="9"/>
        <v>82.25</v>
      </c>
      <c r="K257" s="19" t="str">
        <f t="shared" si="11"/>
        <v/>
      </c>
      <c r="L257" s="19">
        <f>VLOOKUP(I257,'3'!$H$2:$L$25,5,FALSE)</f>
        <v>28</v>
      </c>
      <c r="M257" s="16" t="str">
        <f t="shared" si="10"/>
        <v>Nilai Akhir</v>
      </c>
    </row>
    <row r="258" spans="1:13" x14ac:dyDescent="0.25">
      <c r="A258" s="16">
        <v>519</v>
      </c>
      <c r="E258" s="16" t="s">
        <v>4677</v>
      </c>
      <c r="F258" s="19">
        <v>83.833333333333329</v>
      </c>
      <c r="G258" s="16" t="s">
        <v>78</v>
      </c>
      <c r="H258" s="14"/>
      <c r="I258" s="19">
        <f>VLOOKUP(G258,'2'!$B$2:$C$34,2,FALSE)</f>
        <v>1</v>
      </c>
      <c r="J258" s="19">
        <f t="shared" si="9"/>
        <v>83.833333333333329</v>
      </c>
      <c r="K258" s="19" t="str">
        <f t="shared" si="11"/>
        <v/>
      </c>
      <c r="L258" s="19">
        <f>VLOOKUP(I258,'3'!$H$2:$L$25,5,FALSE)</f>
        <v>28</v>
      </c>
      <c r="M258" s="16" t="str">
        <f t="shared" si="10"/>
        <v>Nilai Akhir</v>
      </c>
    </row>
    <row r="259" spans="1:13" x14ac:dyDescent="0.25">
      <c r="A259" s="16">
        <v>520</v>
      </c>
      <c r="E259" s="16" t="s">
        <v>4677</v>
      </c>
      <c r="F259" s="19">
        <v>82.166666666666671</v>
      </c>
      <c r="G259" s="16" t="s">
        <v>78</v>
      </c>
      <c r="H259" s="14"/>
      <c r="I259" s="19">
        <f>VLOOKUP(G259,'2'!$B$2:$C$34,2,FALSE)</f>
        <v>1</v>
      </c>
      <c r="J259" s="19">
        <f t="shared" ref="J259:J322" si="12">IF(M259="Nilai Akhir",F259,0)</f>
        <v>82.166666666666671</v>
      </c>
      <c r="K259" s="19" t="str">
        <f t="shared" si="11"/>
        <v/>
      </c>
      <c r="L259" s="19">
        <f>VLOOKUP(I259,'3'!$H$2:$L$25,5,FALSE)</f>
        <v>28</v>
      </c>
      <c r="M259" s="16" t="str">
        <f t="shared" ref="M259:M322" si="13">IF(G259="Pramuka","Nilai Ekstra","Nilai Akhir")</f>
        <v>Nilai Akhir</v>
      </c>
    </row>
    <row r="260" spans="1:13" x14ac:dyDescent="0.25">
      <c r="A260" s="16">
        <v>521</v>
      </c>
      <c r="E260" s="16" t="s">
        <v>4677</v>
      </c>
      <c r="F260" s="19">
        <v>82.166666666666671</v>
      </c>
      <c r="G260" s="16" t="s">
        <v>78</v>
      </c>
      <c r="H260" s="14"/>
      <c r="I260" s="19">
        <f>VLOOKUP(G260,'2'!$B$2:$C$34,2,FALSE)</f>
        <v>1</v>
      </c>
      <c r="J260" s="19">
        <f t="shared" si="12"/>
        <v>82.166666666666671</v>
      </c>
      <c r="K260" s="19" t="str">
        <f t="shared" ref="K260:K323" si="14">IF(M260="Nilai Ekstra",F260,"")</f>
        <v/>
      </c>
      <c r="L260" s="19">
        <f>VLOOKUP(I260,'3'!$H$2:$L$25,5,FALSE)</f>
        <v>28</v>
      </c>
      <c r="M260" s="16" t="str">
        <f t="shared" si="13"/>
        <v>Nilai Akhir</v>
      </c>
    </row>
    <row r="261" spans="1:13" x14ac:dyDescent="0.25">
      <c r="A261" s="16">
        <v>522</v>
      </c>
      <c r="E261" s="16" t="s">
        <v>4677</v>
      </c>
      <c r="F261" s="19">
        <v>83.833333333333329</v>
      </c>
      <c r="G261" s="16" t="s">
        <v>78</v>
      </c>
      <c r="H261" s="14"/>
      <c r="I261" s="19">
        <f>VLOOKUP(G261,'2'!$B$2:$C$34,2,FALSE)</f>
        <v>1</v>
      </c>
      <c r="J261" s="19">
        <f t="shared" si="12"/>
        <v>83.833333333333329</v>
      </c>
      <c r="K261" s="19" t="str">
        <f t="shared" si="14"/>
        <v/>
      </c>
      <c r="L261" s="19">
        <f>VLOOKUP(I261,'3'!$H$2:$L$25,5,FALSE)</f>
        <v>28</v>
      </c>
      <c r="M261" s="16" t="str">
        <f t="shared" si="13"/>
        <v>Nilai Akhir</v>
      </c>
    </row>
    <row r="262" spans="1:13" x14ac:dyDescent="0.25">
      <c r="A262" s="16">
        <v>523</v>
      </c>
      <c r="E262" s="16" t="s">
        <v>4677</v>
      </c>
      <c r="F262" s="19">
        <v>88.083333333333329</v>
      </c>
      <c r="G262" s="16" t="s">
        <v>78</v>
      </c>
      <c r="H262" s="14"/>
      <c r="I262" s="19">
        <f>VLOOKUP(G262,'2'!$B$2:$C$34,2,FALSE)</f>
        <v>1</v>
      </c>
      <c r="J262" s="19">
        <f t="shared" si="12"/>
        <v>88.083333333333329</v>
      </c>
      <c r="K262" s="19" t="str">
        <f t="shared" si="14"/>
        <v/>
      </c>
      <c r="L262" s="19">
        <f>VLOOKUP(I262,'3'!$H$2:$L$25,5,FALSE)</f>
        <v>28</v>
      </c>
      <c r="M262" s="16" t="str">
        <f t="shared" si="13"/>
        <v>Nilai Akhir</v>
      </c>
    </row>
    <row r="263" spans="1:13" x14ac:dyDescent="0.25">
      <c r="A263" s="16">
        <v>524</v>
      </c>
      <c r="E263" s="16" t="s">
        <v>4677</v>
      </c>
      <c r="F263" s="19">
        <v>87.833333333333329</v>
      </c>
      <c r="G263" s="16" t="s">
        <v>78</v>
      </c>
      <c r="H263" s="14"/>
      <c r="I263" s="19">
        <f>VLOOKUP(G263,'2'!$B$2:$C$34,2,FALSE)</f>
        <v>1</v>
      </c>
      <c r="J263" s="19">
        <f t="shared" si="12"/>
        <v>87.833333333333329</v>
      </c>
      <c r="K263" s="19" t="str">
        <f t="shared" si="14"/>
        <v/>
      </c>
      <c r="L263" s="19">
        <f>VLOOKUP(I263,'3'!$H$2:$L$25,5,FALSE)</f>
        <v>28</v>
      </c>
      <c r="M263" s="16" t="str">
        <f t="shared" si="13"/>
        <v>Nilai Akhir</v>
      </c>
    </row>
    <row r="264" spans="1:13" x14ac:dyDescent="0.25">
      <c r="A264" s="16">
        <v>525</v>
      </c>
      <c r="E264" s="16" t="s">
        <v>4677</v>
      </c>
      <c r="F264" s="19">
        <v>83.166666666666671</v>
      </c>
      <c r="G264" s="16" t="s">
        <v>78</v>
      </c>
      <c r="H264" s="14"/>
      <c r="I264" s="19">
        <f>VLOOKUP(G264,'2'!$B$2:$C$34,2,FALSE)</f>
        <v>1</v>
      </c>
      <c r="J264" s="19">
        <f t="shared" si="12"/>
        <v>83.166666666666671</v>
      </c>
      <c r="K264" s="19" t="str">
        <f t="shared" si="14"/>
        <v/>
      </c>
      <c r="L264" s="19">
        <f>VLOOKUP(I264,'3'!$H$2:$L$25,5,FALSE)</f>
        <v>28</v>
      </c>
      <c r="M264" s="16" t="str">
        <f t="shared" si="13"/>
        <v>Nilai Akhir</v>
      </c>
    </row>
    <row r="265" spans="1:13" x14ac:dyDescent="0.25">
      <c r="A265" s="16">
        <v>526</v>
      </c>
      <c r="E265" s="16" t="s">
        <v>4677</v>
      </c>
      <c r="F265" s="19">
        <v>85.916666666666671</v>
      </c>
      <c r="G265" s="16" t="s">
        <v>78</v>
      </c>
      <c r="H265" s="14"/>
      <c r="I265" s="19">
        <f>VLOOKUP(G265,'2'!$B$2:$C$34,2,FALSE)</f>
        <v>1</v>
      </c>
      <c r="J265" s="19">
        <f t="shared" si="12"/>
        <v>85.916666666666671</v>
      </c>
      <c r="K265" s="19" t="str">
        <f t="shared" si="14"/>
        <v/>
      </c>
      <c r="L265" s="19">
        <f>VLOOKUP(I265,'3'!$H$2:$L$25,5,FALSE)</f>
        <v>28</v>
      </c>
      <c r="M265" s="16" t="str">
        <f t="shared" si="13"/>
        <v>Nilai Akhir</v>
      </c>
    </row>
    <row r="266" spans="1:13" x14ac:dyDescent="0.25">
      <c r="A266" s="16">
        <v>527</v>
      </c>
      <c r="E266" s="16" t="s">
        <v>4678</v>
      </c>
      <c r="F266" s="19">
        <v>84.333333333333329</v>
      </c>
      <c r="G266" s="16" t="s">
        <v>78</v>
      </c>
      <c r="H266" s="14"/>
      <c r="I266" s="19">
        <f>VLOOKUP(G266,'2'!$B$2:$C$34,2,FALSE)</f>
        <v>1</v>
      </c>
      <c r="J266" s="19">
        <f t="shared" si="12"/>
        <v>84.333333333333329</v>
      </c>
      <c r="K266" s="19" t="str">
        <f t="shared" si="14"/>
        <v/>
      </c>
      <c r="L266" s="19">
        <f>VLOOKUP(I266,'3'!$H$2:$L$25,5,FALSE)</f>
        <v>28</v>
      </c>
      <c r="M266" s="16" t="str">
        <f t="shared" si="13"/>
        <v>Nilai Akhir</v>
      </c>
    </row>
    <row r="267" spans="1:13" x14ac:dyDescent="0.25">
      <c r="A267" s="16">
        <v>528</v>
      </c>
      <c r="E267" s="16" t="s">
        <v>4678</v>
      </c>
      <c r="F267" s="19">
        <v>82</v>
      </c>
      <c r="G267" s="16" t="s">
        <v>78</v>
      </c>
      <c r="H267" s="14"/>
      <c r="I267" s="19">
        <f>VLOOKUP(G267,'2'!$B$2:$C$34,2,FALSE)</f>
        <v>1</v>
      </c>
      <c r="J267" s="19">
        <f t="shared" si="12"/>
        <v>82</v>
      </c>
      <c r="K267" s="19" t="str">
        <f t="shared" si="14"/>
        <v/>
      </c>
      <c r="L267" s="19">
        <f>VLOOKUP(I267,'3'!$H$2:$L$25,5,FALSE)</f>
        <v>28</v>
      </c>
      <c r="M267" s="16" t="str">
        <f t="shared" si="13"/>
        <v>Nilai Akhir</v>
      </c>
    </row>
    <row r="268" spans="1:13" x14ac:dyDescent="0.25">
      <c r="A268" s="16">
        <v>529</v>
      </c>
      <c r="E268" s="16" t="s">
        <v>4678</v>
      </c>
      <c r="F268" s="19">
        <v>82.333333333333329</v>
      </c>
      <c r="G268" s="16" t="s">
        <v>78</v>
      </c>
      <c r="H268" s="14"/>
      <c r="I268" s="19">
        <f>VLOOKUP(G268,'2'!$B$2:$C$34,2,FALSE)</f>
        <v>1</v>
      </c>
      <c r="J268" s="19">
        <f t="shared" si="12"/>
        <v>82.333333333333329</v>
      </c>
      <c r="K268" s="19" t="str">
        <f t="shared" si="14"/>
        <v/>
      </c>
      <c r="L268" s="19">
        <f>VLOOKUP(I268,'3'!$H$2:$L$25,5,FALSE)</f>
        <v>28</v>
      </c>
      <c r="M268" s="16" t="str">
        <f t="shared" si="13"/>
        <v>Nilai Akhir</v>
      </c>
    </row>
    <row r="269" spans="1:13" x14ac:dyDescent="0.25">
      <c r="A269" s="16">
        <v>530</v>
      </c>
      <c r="E269" s="16" t="s">
        <v>4678</v>
      </c>
      <c r="F269" s="19">
        <v>83.666666666666671</v>
      </c>
      <c r="G269" s="16" t="s">
        <v>78</v>
      </c>
      <c r="H269" s="14"/>
      <c r="I269" s="19">
        <f>VLOOKUP(G269,'2'!$B$2:$C$34,2,FALSE)</f>
        <v>1</v>
      </c>
      <c r="J269" s="19">
        <f t="shared" si="12"/>
        <v>83.666666666666671</v>
      </c>
      <c r="K269" s="19" t="str">
        <f t="shared" si="14"/>
        <v/>
      </c>
      <c r="L269" s="19">
        <f>VLOOKUP(I269,'3'!$H$2:$L$25,5,FALSE)</f>
        <v>28</v>
      </c>
      <c r="M269" s="16" t="str">
        <f t="shared" si="13"/>
        <v>Nilai Akhir</v>
      </c>
    </row>
    <row r="270" spans="1:13" x14ac:dyDescent="0.25">
      <c r="A270" s="16">
        <v>531</v>
      </c>
      <c r="E270" s="16" t="s">
        <v>4678</v>
      </c>
      <c r="F270" s="19">
        <v>81</v>
      </c>
      <c r="G270" s="16" t="s">
        <v>78</v>
      </c>
      <c r="H270" s="14"/>
      <c r="I270" s="19">
        <f>VLOOKUP(G270,'2'!$B$2:$C$34,2,FALSE)</f>
        <v>1</v>
      </c>
      <c r="J270" s="19">
        <f t="shared" si="12"/>
        <v>81</v>
      </c>
      <c r="K270" s="19" t="str">
        <f t="shared" si="14"/>
        <v/>
      </c>
      <c r="L270" s="19">
        <f>VLOOKUP(I270,'3'!$H$2:$L$25,5,FALSE)</f>
        <v>28</v>
      </c>
      <c r="M270" s="16" t="str">
        <f t="shared" si="13"/>
        <v>Nilai Akhir</v>
      </c>
    </row>
    <row r="271" spans="1:13" x14ac:dyDescent="0.25">
      <c r="A271" s="16">
        <v>532</v>
      </c>
      <c r="E271" s="16" t="s">
        <v>4678</v>
      </c>
      <c r="F271" s="19">
        <v>85</v>
      </c>
      <c r="G271" s="16" t="s">
        <v>78</v>
      </c>
      <c r="H271" s="14"/>
      <c r="I271" s="19">
        <f>VLOOKUP(G271,'2'!$B$2:$C$34,2,FALSE)</f>
        <v>1</v>
      </c>
      <c r="J271" s="19">
        <f t="shared" si="12"/>
        <v>85</v>
      </c>
      <c r="K271" s="19" t="str">
        <f t="shared" si="14"/>
        <v/>
      </c>
      <c r="L271" s="19">
        <f>VLOOKUP(I271,'3'!$H$2:$L$25,5,FALSE)</f>
        <v>28</v>
      </c>
      <c r="M271" s="16" t="str">
        <f t="shared" si="13"/>
        <v>Nilai Akhir</v>
      </c>
    </row>
    <row r="272" spans="1:13" x14ac:dyDescent="0.25">
      <c r="A272" s="16">
        <v>533</v>
      </c>
      <c r="E272" s="16" t="s">
        <v>4678</v>
      </c>
      <c r="F272" s="19">
        <v>82.333333333333329</v>
      </c>
      <c r="G272" s="16" t="s">
        <v>78</v>
      </c>
      <c r="H272" s="14"/>
      <c r="I272" s="19">
        <f>VLOOKUP(G272,'2'!$B$2:$C$34,2,FALSE)</f>
        <v>1</v>
      </c>
      <c r="J272" s="19">
        <f t="shared" si="12"/>
        <v>82.333333333333329</v>
      </c>
      <c r="K272" s="19" t="str">
        <f t="shared" si="14"/>
        <v/>
      </c>
      <c r="L272" s="19">
        <f>VLOOKUP(I272,'3'!$H$2:$L$25,5,FALSE)</f>
        <v>28</v>
      </c>
      <c r="M272" s="16" t="str">
        <f t="shared" si="13"/>
        <v>Nilai Akhir</v>
      </c>
    </row>
    <row r="273" spans="1:13" x14ac:dyDescent="0.25">
      <c r="A273" s="16">
        <v>534</v>
      </c>
      <c r="E273" s="16" t="s">
        <v>4678</v>
      </c>
      <c r="F273" s="19">
        <v>85.5</v>
      </c>
      <c r="G273" s="16" t="s">
        <v>78</v>
      </c>
      <c r="H273" s="14"/>
      <c r="I273" s="19">
        <f>VLOOKUP(G273,'2'!$B$2:$C$34,2,FALSE)</f>
        <v>1</v>
      </c>
      <c r="J273" s="19">
        <f t="shared" si="12"/>
        <v>85.5</v>
      </c>
      <c r="K273" s="19" t="str">
        <f t="shared" si="14"/>
        <v/>
      </c>
      <c r="L273" s="19">
        <f>VLOOKUP(I273,'3'!$H$2:$L$25,5,FALSE)</f>
        <v>28</v>
      </c>
      <c r="M273" s="16" t="str">
        <f t="shared" si="13"/>
        <v>Nilai Akhir</v>
      </c>
    </row>
    <row r="274" spans="1:13" x14ac:dyDescent="0.25">
      <c r="A274" s="16">
        <v>535</v>
      </c>
      <c r="E274" s="16" t="s">
        <v>4678</v>
      </c>
      <c r="F274" s="19">
        <v>78.333333333333329</v>
      </c>
      <c r="G274" s="16" t="s">
        <v>78</v>
      </c>
      <c r="H274" s="14"/>
      <c r="I274" s="19">
        <f>VLOOKUP(G274,'2'!$B$2:$C$34,2,FALSE)</f>
        <v>1</v>
      </c>
      <c r="J274" s="19">
        <f t="shared" si="12"/>
        <v>78.333333333333329</v>
      </c>
      <c r="K274" s="19" t="str">
        <f t="shared" si="14"/>
        <v/>
      </c>
      <c r="L274" s="19">
        <f>VLOOKUP(I274,'3'!$H$2:$L$25,5,FALSE)</f>
        <v>28</v>
      </c>
      <c r="M274" s="16" t="str">
        <f t="shared" si="13"/>
        <v>Nilai Akhir</v>
      </c>
    </row>
    <row r="275" spans="1:13" x14ac:dyDescent="0.25">
      <c r="A275" s="16">
        <v>536</v>
      </c>
      <c r="E275" s="16" t="s">
        <v>4678</v>
      </c>
      <c r="F275" s="19">
        <v>88.833333333333329</v>
      </c>
      <c r="G275" s="16" t="s">
        <v>78</v>
      </c>
      <c r="H275" s="14"/>
      <c r="I275" s="19">
        <f>VLOOKUP(G275,'2'!$B$2:$C$34,2,FALSE)</f>
        <v>1</v>
      </c>
      <c r="J275" s="19">
        <f t="shared" si="12"/>
        <v>88.833333333333329</v>
      </c>
      <c r="K275" s="19" t="str">
        <f t="shared" si="14"/>
        <v/>
      </c>
      <c r="L275" s="19">
        <f>VLOOKUP(I275,'3'!$H$2:$L$25,5,FALSE)</f>
        <v>28</v>
      </c>
      <c r="M275" s="16" t="str">
        <f t="shared" si="13"/>
        <v>Nilai Akhir</v>
      </c>
    </row>
    <row r="276" spans="1:13" x14ac:dyDescent="0.25">
      <c r="A276" s="16">
        <v>537</v>
      </c>
      <c r="E276" s="16" t="s">
        <v>4678</v>
      </c>
      <c r="F276" s="19">
        <v>82.833333333333329</v>
      </c>
      <c r="G276" s="16" t="s">
        <v>78</v>
      </c>
      <c r="H276" s="14"/>
      <c r="I276" s="19">
        <f>VLOOKUP(G276,'2'!$B$2:$C$34,2,FALSE)</f>
        <v>1</v>
      </c>
      <c r="J276" s="19">
        <f t="shared" si="12"/>
        <v>82.833333333333329</v>
      </c>
      <c r="K276" s="19" t="str">
        <f t="shared" si="14"/>
        <v/>
      </c>
      <c r="L276" s="19">
        <f>VLOOKUP(I276,'3'!$H$2:$L$25,5,FALSE)</f>
        <v>28</v>
      </c>
      <c r="M276" s="16" t="str">
        <f t="shared" si="13"/>
        <v>Nilai Akhir</v>
      </c>
    </row>
    <row r="277" spans="1:13" x14ac:dyDescent="0.25">
      <c r="A277" s="16">
        <v>538</v>
      </c>
      <c r="E277" s="16" t="s">
        <v>4678</v>
      </c>
      <c r="F277" s="19">
        <v>85.5</v>
      </c>
      <c r="G277" s="16" t="s">
        <v>78</v>
      </c>
      <c r="H277" s="14"/>
      <c r="I277" s="19">
        <f>VLOOKUP(G277,'2'!$B$2:$C$34,2,FALSE)</f>
        <v>1</v>
      </c>
      <c r="J277" s="19">
        <f t="shared" si="12"/>
        <v>85.5</v>
      </c>
      <c r="K277" s="19" t="str">
        <f t="shared" si="14"/>
        <v/>
      </c>
      <c r="L277" s="19">
        <f>VLOOKUP(I277,'3'!$H$2:$L$25,5,FALSE)</f>
        <v>28</v>
      </c>
      <c r="M277" s="16" t="str">
        <f t="shared" si="13"/>
        <v>Nilai Akhir</v>
      </c>
    </row>
    <row r="278" spans="1:13" x14ac:dyDescent="0.25">
      <c r="A278" s="16">
        <v>539</v>
      </c>
      <c r="E278" s="16" t="s">
        <v>4678</v>
      </c>
      <c r="F278" s="19">
        <v>81.666666666666671</v>
      </c>
      <c r="G278" s="16" t="s">
        <v>78</v>
      </c>
      <c r="H278" s="14"/>
      <c r="I278" s="19">
        <f>VLOOKUP(G278,'2'!$B$2:$C$34,2,FALSE)</f>
        <v>1</v>
      </c>
      <c r="J278" s="19">
        <f t="shared" si="12"/>
        <v>81.666666666666671</v>
      </c>
      <c r="K278" s="19" t="str">
        <f t="shared" si="14"/>
        <v/>
      </c>
      <c r="L278" s="19">
        <f>VLOOKUP(I278,'3'!$H$2:$L$25,5,FALSE)</f>
        <v>28</v>
      </c>
      <c r="M278" s="16" t="str">
        <f t="shared" si="13"/>
        <v>Nilai Akhir</v>
      </c>
    </row>
    <row r="279" spans="1:13" x14ac:dyDescent="0.25">
      <c r="A279" s="16">
        <v>540</v>
      </c>
      <c r="E279" s="16" t="s">
        <v>4678</v>
      </c>
      <c r="F279" s="19">
        <v>81.666666666666671</v>
      </c>
      <c r="G279" s="16" t="s">
        <v>78</v>
      </c>
      <c r="H279" s="14"/>
      <c r="I279" s="19">
        <f>VLOOKUP(G279,'2'!$B$2:$C$34,2,FALSE)</f>
        <v>1</v>
      </c>
      <c r="J279" s="19">
        <f t="shared" si="12"/>
        <v>81.666666666666671</v>
      </c>
      <c r="K279" s="19" t="str">
        <f t="shared" si="14"/>
        <v/>
      </c>
      <c r="L279" s="19">
        <f>VLOOKUP(I279,'3'!$H$2:$L$25,5,FALSE)</f>
        <v>28</v>
      </c>
      <c r="M279" s="16" t="str">
        <f t="shared" si="13"/>
        <v>Nilai Akhir</v>
      </c>
    </row>
    <row r="280" spans="1:13" x14ac:dyDescent="0.25">
      <c r="A280" s="16">
        <v>541</v>
      </c>
      <c r="E280" s="16" t="s">
        <v>4678</v>
      </c>
      <c r="F280" s="19">
        <v>83.666666666666671</v>
      </c>
      <c r="G280" s="16" t="s">
        <v>78</v>
      </c>
      <c r="H280" s="14"/>
      <c r="I280" s="19">
        <f>VLOOKUP(G280,'2'!$B$2:$C$34,2,FALSE)</f>
        <v>1</v>
      </c>
      <c r="J280" s="19">
        <f t="shared" si="12"/>
        <v>83.666666666666671</v>
      </c>
      <c r="K280" s="19" t="str">
        <f t="shared" si="14"/>
        <v/>
      </c>
      <c r="L280" s="19">
        <f>VLOOKUP(I280,'3'!$H$2:$L$25,5,FALSE)</f>
        <v>28</v>
      </c>
      <c r="M280" s="16" t="str">
        <f t="shared" si="13"/>
        <v>Nilai Akhir</v>
      </c>
    </row>
    <row r="281" spans="1:13" x14ac:dyDescent="0.25">
      <c r="A281" s="16">
        <v>542</v>
      </c>
      <c r="E281" s="16" t="s">
        <v>4678</v>
      </c>
      <c r="F281" s="19">
        <v>87</v>
      </c>
      <c r="G281" s="16" t="s">
        <v>84</v>
      </c>
      <c r="H281" s="14"/>
      <c r="I281" s="19">
        <f>VLOOKUP(G281,'2'!$B$2:$C$34,2,FALSE)</f>
        <v>3</v>
      </c>
      <c r="J281" s="19">
        <f t="shared" si="12"/>
        <v>87</v>
      </c>
      <c r="K281" s="19" t="str">
        <f t="shared" si="14"/>
        <v/>
      </c>
      <c r="L281" s="19">
        <f>VLOOKUP(I281,'3'!$H$2:$L$25,5,FALSE)</f>
        <v>30</v>
      </c>
      <c r="M281" s="16" t="str">
        <f t="shared" si="13"/>
        <v>Nilai Akhir</v>
      </c>
    </row>
    <row r="282" spans="1:13" x14ac:dyDescent="0.25">
      <c r="A282" s="16">
        <v>543</v>
      </c>
      <c r="E282" s="16" t="s">
        <v>4678</v>
      </c>
      <c r="F282" s="19">
        <v>84</v>
      </c>
      <c r="G282" s="16" t="s">
        <v>78</v>
      </c>
      <c r="H282" s="14"/>
      <c r="I282" s="19">
        <f>VLOOKUP(G282,'2'!$B$2:$C$34,2,FALSE)</f>
        <v>1</v>
      </c>
      <c r="J282" s="19">
        <f t="shared" si="12"/>
        <v>84</v>
      </c>
      <c r="K282" s="19" t="str">
        <f t="shared" si="14"/>
        <v/>
      </c>
      <c r="L282" s="19">
        <f>VLOOKUP(I282,'3'!$H$2:$L$25,5,FALSE)</f>
        <v>28</v>
      </c>
      <c r="M282" s="16" t="str">
        <f t="shared" si="13"/>
        <v>Nilai Akhir</v>
      </c>
    </row>
    <row r="283" spans="1:13" x14ac:dyDescent="0.25">
      <c r="A283" s="16">
        <v>544</v>
      </c>
      <c r="E283" s="16" t="s">
        <v>4678</v>
      </c>
      <c r="F283" s="19">
        <v>82</v>
      </c>
      <c r="G283" s="16" t="s">
        <v>78</v>
      </c>
      <c r="H283" s="14"/>
      <c r="I283" s="19">
        <f>VLOOKUP(G283,'2'!$B$2:$C$34,2,FALSE)</f>
        <v>1</v>
      </c>
      <c r="J283" s="19">
        <f t="shared" si="12"/>
        <v>82</v>
      </c>
      <c r="K283" s="19" t="str">
        <f t="shared" si="14"/>
        <v/>
      </c>
      <c r="L283" s="19">
        <f>VLOOKUP(I283,'3'!$H$2:$L$25,5,FALSE)</f>
        <v>28</v>
      </c>
      <c r="M283" s="16" t="str">
        <f t="shared" si="13"/>
        <v>Nilai Akhir</v>
      </c>
    </row>
    <row r="284" spans="1:13" x14ac:dyDescent="0.25">
      <c r="A284" s="16">
        <v>545</v>
      </c>
      <c r="E284" s="16" t="s">
        <v>4678</v>
      </c>
      <c r="F284" s="19">
        <v>82</v>
      </c>
      <c r="G284" s="16" t="s">
        <v>78</v>
      </c>
      <c r="H284" s="14"/>
      <c r="I284" s="19">
        <f>VLOOKUP(G284,'2'!$B$2:$C$34,2,FALSE)</f>
        <v>1</v>
      </c>
      <c r="J284" s="19">
        <f t="shared" si="12"/>
        <v>82</v>
      </c>
      <c r="K284" s="19" t="str">
        <f t="shared" si="14"/>
        <v/>
      </c>
      <c r="L284" s="19">
        <f>VLOOKUP(I284,'3'!$H$2:$L$25,5,FALSE)</f>
        <v>28</v>
      </c>
      <c r="M284" s="16" t="str">
        <f t="shared" si="13"/>
        <v>Nilai Akhir</v>
      </c>
    </row>
    <row r="285" spans="1:13" x14ac:dyDescent="0.25">
      <c r="A285" s="16">
        <v>546</v>
      </c>
      <c r="E285" s="16" t="s">
        <v>4678</v>
      </c>
      <c r="F285" s="19">
        <v>82.166666666666671</v>
      </c>
      <c r="G285" s="16" t="s">
        <v>78</v>
      </c>
      <c r="H285" s="14"/>
      <c r="I285" s="19">
        <f>VLOOKUP(G285,'2'!$B$2:$C$34,2,FALSE)</f>
        <v>1</v>
      </c>
      <c r="J285" s="19">
        <f t="shared" si="12"/>
        <v>82.166666666666671</v>
      </c>
      <c r="K285" s="19" t="str">
        <f t="shared" si="14"/>
        <v/>
      </c>
      <c r="L285" s="19">
        <f>VLOOKUP(I285,'3'!$H$2:$L$25,5,FALSE)</f>
        <v>28</v>
      </c>
      <c r="M285" s="16" t="str">
        <f t="shared" si="13"/>
        <v>Nilai Akhir</v>
      </c>
    </row>
    <row r="286" spans="1:13" x14ac:dyDescent="0.25">
      <c r="A286" s="16">
        <v>547</v>
      </c>
      <c r="E286" s="16" t="s">
        <v>4678</v>
      </c>
      <c r="F286" s="19">
        <v>85.5</v>
      </c>
      <c r="G286" s="16" t="s">
        <v>78</v>
      </c>
      <c r="H286" s="14"/>
      <c r="I286" s="19">
        <f>VLOOKUP(G286,'2'!$B$2:$C$34,2,FALSE)</f>
        <v>1</v>
      </c>
      <c r="J286" s="19">
        <f t="shared" si="12"/>
        <v>85.5</v>
      </c>
      <c r="K286" s="19" t="str">
        <f t="shared" si="14"/>
        <v/>
      </c>
      <c r="L286" s="19">
        <f>VLOOKUP(I286,'3'!$H$2:$L$25,5,FALSE)</f>
        <v>28</v>
      </c>
      <c r="M286" s="16" t="str">
        <f t="shared" si="13"/>
        <v>Nilai Akhir</v>
      </c>
    </row>
    <row r="287" spans="1:13" x14ac:dyDescent="0.25">
      <c r="A287" s="16">
        <v>548</v>
      </c>
      <c r="E287" s="16" t="s">
        <v>4678</v>
      </c>
      <c r="F287" s="19">
        <v>81.333333333333329</v>
      </c>
      <c r="G287" s="16" t="s">
        <v>78</v>
      </c>
      <c r="H287" s="14"/>
      <c r="I287" s="19">
        <f>VLOOKUP(G287,'2'!$B$2:$C$34,2,FALSE)</f>
        <v>1</v>
      </c>
      <c r="J287" s="19">
        <f t="shared" si="12"/>
        <v>81.333333333333329</v>
      </c>
      <c r="K287" s="19" t="str">
        <f t="shared" si="14"/>
        <v/>
      </c>
      <c r="L287" s="19">
        <f>VLOOKUP(I287,'3'!$H$2:$L$25,5,FALSE)</f>
        <v>28</v>
      </c>
      <c r="M287" s="16" t="str">
        <f t="shared" si="13"/>
        <v>Nilai Akhir</v>
      </c>
    </row>
    <row r="288" spans="1:13" x14ac:dyDescent="0.25">
      <c r="A288" s="16">
        <v>549</v>
      </c>
      <c r="E288" s="16" t="s">
        <v>4678</v>
      </c>
      <c r="F288" s="19">
        <v>81</v>
      </c>
      <c r="G288" s="16" t="s">
        <v>78</v>
      </c>
      <c r="H288" s="14"/>
      <c r="I288" s="19">
        <f>VLOOKUP(G288,'2'!$B$2:$C$34,2,FALSE)</f>
        <v>1</v>
      </c>
      <c r="J288" s="19">
        <f t="shared" si="12"/>
        <v>81</v>
      </c>
      <c r="K288" s="19" t="str">
        <f t="shared" si="14"/>
        <v/>
      </c>
      <c r="L288" s="19">
        <f>VLOOKUP(I288,'3'!$H$2:$L$25,5,FALSE)</f>
        <v>28</v>
      </c>
      <c r="M288" s="16" t="str">
        <f t="shared" si="13"/>
        <v>Nilai Akhir</v>
      </c>
    </row>
    <row r="289" spans="1:13" x14ac:dyDescent="0.25">
      <c r="A289" s="16">
        <v>550</v>
      </c>
      <c r="E289" s="16" t="s">
        <v>4678</v>
      </c>
      <c r="F289" s="19">
        <v>80.333333333333329</v>
      </c>
      <c r="G289" s="16" t="s">
        <v>78</v>
      </c>
      <c r="H289" s="14"/>
      <c r="I289" s="19">
        <f>VLOOKUP(G289,'2'!$B$2:$C$34,2,FALSE)</f>
        <v>1</v>
      </c>
      <c r="J289" s="19">
        <f t="shared" si="12"/>
        <v>80.333333333333329</v>
      </c>
      <c r="K289" s="19" t="str">
        <f t="shared" si="14"/>
        <v/>
      </c>
      <c r="L289" s="19">
        <f>VLOOKUP(I289,'3'!$H$2:$L$25,5,FALSE)</f>
        <v>28</v>
      </c>
      <c r="M289" s="16" t="str">
        <f t="shared" si="13"/>
        <v>Nilai Akhir</v>
      </c>
    </row>
    <row r="290" spans="1:13" x14ac:dyDescent="0.25">
      <c r="A290" s="16">
        <v>551</v>
      </c>
      <c r="E290" s="16" t="s">
        <v>4678</v>
      </c>
      <c r="F290" s="19">
        <v>84</v>
      </c>
      <c r="G290" s="16" t="s">
        <v>78</v>
      </c>
      <c r="H290" s="14"/>
      <c r="I290" s="19">
        <f>VLOOKUP(G290,'2'!$B$2:$C$34,2,FALSE)</f>
        <v>1</v>
      </c>
      <c r="J290" s="19">
        <f t="shared" si="12"/>
        <v>84</v>
      </c>
      <c r="K290" s="19" t="str">
        <f t="shared" si="14"/>
        <v/>
      </c>
      <c r="L290" s="19">
        <f>VLOOKUP(I290,'3'!$H$2:$L$25,5,FALSE)</f>
        <v>28</v>
      </c>
      <c r="M290" s="16" t="str">
        <f t="shared" si="13"/>
        <v>Nilai Akhir</v>
      </c>
    </row>
    <row r="291" spans="1:13" x14ac:dyDescent="0.25">
      <c r="A291" s="16">
        <v>552</v>
      </c>
      <c r="E291" s="16" t="s">
        <v>4678</v>
      </c>
      <c r="F291" s="19">
        <v>84.333333333333329</v>
      </c>
      <c r="G291" s="16" t="s">
        <v>78</v>
      </c>
      <c r="H291" s="14"/>
      <c r="I291" s="19">
        <f>VLOOKUP(G291,'2'!$B$2:$C$34,2,FALSE)</f>
        <v>1</v>
      </c>
      <c r="J291" s="19">
        <f t="shared" si="12"/>
        <v>84.333333333333329</v>
      </c>
      <c r="K291" s="19" t="str">
        <f t="shared" si="14"/>
        <v/>
      </c>
      <c r="L291" s="19">
        <f>VLOOKUP(I291,'3'!$H$2:$L$25,5,FALSE)</f>
        <v>28</v>
      </c>
      <c r="M291" s="16" t="str">
        <f t="shared" si="13"/>
        <v>Nilai Akhir</v>
      </c>
    </row>
    <row r="292" spans="1:13" x14ac:dyDescent="0.25">
      <c r="A292" s="16">
        <v>553</v>
      </c>
      <c r="E292" s="16" t="s">
        <v>4678</v>
      </c>
      <c r="F292" s="19">
        <v>84</v>
      </c>
      <c r="G292" s="16" t="s">
        <v>78</v>
      </c>
      <c r="H292" s="14"/>
      <c r="I292" s="19">
        <f>VLOOKUP(G292,'2'!$B$2:$C$34,2,FALSE)</f>
        <v>1</v>
      </c>
      <c r="J292" s="19">
        <f t="shared" si="12"/>
        <v>84</v>
      </c>
      <c r="K292" s="19" t="str">
        <f t="shared" si="14"/>
        <v/>
      </c>
      <c r="L292" s="19">
        <f>VLOOKUP(I292,'3'!$H$2:$L$25,5,FALSE)</f>
        <v>28</v>
      </c>
      <c r="M292" s="16" t="str">
        <f t="shared" si="13"/>
        <v>Nilai Akhir</v>
      </c>
    </row>
    <row r="293" spans="1:13" x14ac:dyDescent="0.25">
      <c r="A293" s="16">
        <v>554</v>
      </c>
      <c r="E293" s="16" t="s">
        <v>4678</v>
      </c>
      <c r="F293" s="19">
        <v>83.5</v>
      </c>
      <c r="G293" s="16" t="s">
        <v>78</v>
      </c>
      <c r="H293" s="14"/>
      <c r="I293" s="19">
        <f>VLOOKUP(G293,'2'!$B$2:$C$34,2,FALSE)</f>
        <v>1</v>
      </c>
      <c r="J293" s="19">
        <f t="shared" si="12"/>
        <v>83.5</v>
      </c>
      <c r="K293" s="19" t="str">
        <f t="shared" si="14"/>
        <v/>
      </c>
      <c r="L293" s="19">
        <f>VLOOKUP(I293,'3'!$H$2:$L$25,5,FALSE)</f>
        <v>28</v>
      </c>
      <c r="M293" s="16" t="str">
        <f t="shared" si="13"/>
        <v>Nilai Akhir</v>
      </c>
    </row>
    <row r="294" spans="1:13" x14ac:dyDescent="0.25">
      <c r="A294" s="16">
        <v>555</v>
      </c>
      <c r="E294" s="16" t="s">
        <v>4678</v>
      </c>
      <c r="F294" s="19">
        <v>85.166666666666671</v>
      </c>
      <c r="G294" s="16" t="s">
        <v>84</v>
      </c>
      <c r="H294" s="14"/>
      <c r="I294" s="19">
        <f>VLOOKUP(G294,'2'!$B$2:$C$34,2,FALSE)</f>
        <v>3</v>
      </c>
      <c r="J294" s="19">
        <f t="shared" si="12"/>
        <v>85.166666666666671</v>
      </c>
      <c r="K294" s="19" t="str">
        <f t="shared" si="14"/>
        <v/>
      </c>
      <c r="L294" s="19">
        <f>VLOOKUP(I294,'3'!$H$2:$L$25,5,FALSE)</f>
        <v>30</v>
      </c>
      <c r="M294" s="16" t="str">
        <f t="shared" si="13"/>
        <v>Nilai Akhir</v>
      </c>
    </row>
    <row r="295" spans="1:13" x14ac:dyDescent="0.25">
      <c r="A295" s="16">
        <v>556</v>
      </c>
      <c r="E295" s="16" t="s">
        <v>4679</v>
      </c>
      <c r="F295" s="19">
        <v>84.75</v>
      </c>
      <c r="G295" s="16" t="s">
        <v>78</v>
      </c>
      <c r="H295" s="14"/>
      <c r="I295" s="19">
        <f>VLOOKUP(G295,'2'!$B$2:$C$34,2,FALSE)</f>
        <v>1</v>
      </c>
      <c r="J295" s="19">
        <f t="shared" si="12"/>
        <v>84.75</v>
      </c>
      <c r="K295" s="19" t="str">
        <f t="shared" si="14"/>
        <v/>
      </c>
      <c r="L295" s="19">
        <f>VLOOKUP(I295,'3'!$H$2:$L$25,5,FALSE)</f>
        <v>28</v>
      </c>
      <c r="M295" s="16" t="str">
        <f t="shared" si="13"/>
        <v>Nilai Akhir</v>
      </c>
    </row>
    <row r="296" spans="1:13" x14ac:dyDescent="0.25">
      <c r="A296" s="16">
        <v>557</v>
      </c>
      <c r="E296" s="16" t="s">
        <v>4679</v>
      </c>
      <c r="F296" s="19">
        <v>84.25</v>
      </c>
      <c r="G296" s="16" t="s">
        <v>78</v>
      </c>
      <c r="H296" s="14"/>
      <c r="I296" s="19">
        <f>VLOOKUP(G296,'2'!$B$2:$C$34,2,FALSE)</f>
        <v>1</v>
      </c>
      <c r="J296" s="19">
        <f t="shared" si="12"/>
        <v>84.25</v>
      </c>
      <c r="K296" s="19" t="str">
        <f t="shared" si="14"/>
        <v/>
      </c>
      <c r="L296" s="19">
        <f>VLOOKUP(I296,'3'!$H$2:$L$25,5,FALSE)</f>
        <v>28</v>
      </c>
      <c r="M296" s="16" t="str">
        <f t="shared" si="13"/>
        <v>Nilai Akhir</v>
      </c>
    </row>
    <row r="297" spans="1:13" x14ac:dyDescent="0.25">
      <c r="A297" s="16">
        <v>558</v>
      </c>
      <c r="E297" s="16" t="s">
        <v>4679</v>
      </c>
      <c r="F297" s="19">
        <v>82.75</v>
      </c>
      <c r="G297" s="16" t="s">
        <v>78</v>
      </c>
      <c r="H297" s="14"/>
      <c r="I297" s="19">
        <f>VLOOKUP(G297,'2'!$B$2:$C$34,2,FALSE)</f>
        <v>1</v>
      </c>
      <c r="J297" s="19">
        <f t="shared" si="12"/>
        <v>82.75</v>
      </c>
      <c r="K297" s="19" t="str">
        <f t="shared" si="14"/>
        <v/>
      </c>
      <c r="L297" s="19">
        <f>VLOOKUP(I297,'3'!$H$2:$L$25,5,FALSE)</f>
        <v>28</v>
      </c>
      <c r="M297" s="16" t="str">
        <f t="shared" si="13"/>
        <v>Nilai Akhir</v>
      </c>
    </row>
    <row r="298" spans="1:13" x14ac:dyDescent="0.25">
      <c r="A298" s="16">
        <v>559</v>
      </c>
      <c r="E298" s="16" t="s">
        <v>4679</v>
      </c>
      <c r="F298" s="19">
        <v>83.833333333333329</v>
      </c>
      <c r="G298" s="16" t="s">
        <v>78</v>
      </c>
      <c r="H298" s="14"/>
      <c r="I298" s="19">
        <f>VLOOKUP(G298,'2'!$B$2:$C$34,2,FALSE)</f>
        <v>1</v>
      </c>
      <c r="J298" s="19">
        <f t="shared" si="12"/>
        <v>83.833333333333329</v>
      </c>
      <c r="K298" s="19" t="str">
        <f t="shared" si="14"/>
        <v/>
      </c>
      <c r="L298" s="19">
        <f>VLOOKUP(I298,'3'!$H$2:$L$25,5,FALSE)</f>
        <v>28</v>
      </c>
      <c r="M298" s="16" t="str">
        <f t="shared" si="13"/>
        <v>Nilai Akhir</v>
      </c>
    </row>
    <row r="299" spans="1:13" x14ac:dyDescent="0.25">
      <c r="A299" s="16">
        <v>560</v>
      </c>
      <c r="E299" s="16" t="s">
        <v>4679</v>
      </c>
      <c r="F299" s="19">
        <v>82.083333333333329</v>
      </c>
      <c r="G299" s="16" t="s">
        <v>78</v>
      </c>
      <c r="H299" s="14"/>
      <c r="I299" s="19">
        <f>VLOOKUP(G299,'2'!$B$2:$C$34,2,FALSE)</f>
        <v>1</v>
      </c>
      <c r="J299" s="19">
        <f t="shared" si="12"/>
        <v>82.083333333333329</v>
      </c>
      <c r="K299" s="19" t="str">
        <f t="shared" si="14"/>
        <v/>
      </c>
      <c r="L299" s="19">
        <f>VLOOKUP(I299,'3'!$H$2:$L$25,5,FALSE)</f>
        <v>28</v>
      </c>
      <c r="M299" s="16" t="str">
        <f t="shared" si="13"/>
        <v>Nilai Akhir</v>
      </c>
    </row>
    <row r="300" spans="1:13" x14ac:dyDescent="0.25">
      <c r="A300" s="16">
        <v>561</v>
      </c>
      <c r="E300" s="16" t="s">
        <v>4679</v>
      </c>
      <c r="F300" s="19">
        <v>83</v>
      </c>
      <c r="G300" s="16" t="s">
        <v>78</v>
      </c>
      <c r="H300" s="14"/>
      <c r="I300" s="19">
        <f>VLOOKUP(G300,'2'!$B$2:$C$34,2,FALSE)</f>
        <v>1</v>
      </c>
      <c r="J300" s="19">
        <f t="shared" si="12"/>
        <v>83</v>
      </c>
      <c r="K300" s="19" t="str">
        <f t="shared" si="14"/>
        <v/>
      </c>
      <c r="L300" s="19">
        <f>VLOOKUP(I300,'3'!$H$2:$L$25,5,FALSE)</f>
        <v>28</v>
      </c>
      <c r="M300" s="16" t="str">
        <f t="shared" si="13"/>
        <v>Nilai Akhir</v>
      </c>
    </row>
    <row r="301" spans="1:13" x14ac:dyDescent="0.25">
      <c r="A301" s="16">
        <v>562</v>
      </c>
      <c r="E301" s="16" t="s">
        <v>4679</v>
      </c>
      <c r="F301" s="19">
        <v>88.5</v>
      </c>
      <c r="G301" s="16" t="s">
        <v>78</v>
      </c>
      <c r="H301" s="14"/>
      <c r="I301" s="19">
        <f>VLOOKUP(G301,'2'!$B$2:$C$34,2,FALSE)</f>
        <v>1</v>
      </c>
      <c r="J301" s="19">
        <f t="shared" si="12"/>
        <v>88.5</v>
      </c>
      <c r="K301" s="19" t="str">
        <f t="shared" si="14"/>
        <v/>
      </c>
      <c r="L301" s="19">
        <f>VLOOKUP(I301,'3'!$H$2:$L$25,5,FALSE)</f>
        <v>28</v>
      </c>
      <c r="M301" s="16" t="str">
        <f t="shared" si="13"/>
        <v>Nilai Akhir</v>
      </c>
    </row>
    <row r="302" spans="1:13" x14ac:dyDescent="0.25">
      <c r="A302" s="16">
        <v>563</v>
      </c>
      <c r="E302" s="16" t="s">
        <v>4679</v>
      </c>
      <c r="F302" s="19">
        <v>82.666666666666671</v>
      </c>
      <c r="G302" s="16" t="s">
        <v>78</v>
      </c>
      <c r="H302" s="14"/>
      <c r="I302" s="19">
        <f>VLOOKUP(G302,'2'!$B$2:$C$34,2,FALSE)</f>
        <v>1</v>
      </c>
      <c r="J302" s="19">
        <f t="shared" si="12"/>
        <v>82.666666666666671</v>
      </c>
      <c r="K302" s="19" t="str">
        <f t="shared" si="14"/>
        <v/>
      </c>
      <c r="L302" s="19">
        <f>VLOOKUP(I302,'3'!$H$2:$L$25,5,FALSE)</f>
        <v>28</v>
      </c>
      <c r="M302" s="16" t="str">
        <f t="shared" si="13"/>
        <v>Nilai Akhir</v>
      </c>
    </row>
    <row r="303" spans="1:13" x14ac:dyDescent="0.25">
      <c r="A303" s="16">
        <v>564</v>
      </c>
      <c r="E303" s="16" t="s">
        <v>4679</v>
      </c>
      <c r="F303" s="19">
        <v>82.75</v>
      </c>
      <c r="G303" s="16" t="s">
        <v>78</v>
      </c>
      <c r="H303" s="14"/>
      <c r="I303" s="19">
        <f>VLOOKUP(G303,'2'!$B$2:$C$34,2,FALSE)</f>
        <v>1</v>
      </c>
      <c r="J303" s="19">
        <f t="shared" si="12"/>
        <v>82.75</v>
      </c>
      <c r="K303" s="19" t="str">
        <f t="shared" si="14"/>
        <v/>
      </c>
      <c r="L303" s="19">
        <f>VLOOKUP(I303,'3'!$H$2:$L$25,5,FALSE)</f>
        <v>28</v>
      </c>
      <c r="M303" s="16" t="str">
        <f t="shared" si="13"/>
        <v>Nilai Akhir</v>
      </c>
    </row>
    <row r="304" spans="1:13" x14ac:dyDescent="0.25">
      <c r="A304" s="16">
        <v>565</v>
      </c>
      <c r="E304" s="16" t="s">
        <v>4679</v>
      </c>
      <c r="F304" s="19">
        <v>85.166666666666671</v>
      </c>
      <c r="G304" s="16" t="s">
        <v>78</v>
      </c>
      <c r="H304" s="14"/>
      <c r="I304" s="19">
        <f>VLOOKUP(G304,'2'!$B$2:$C$34,2,FALSE)</f>
        <v>1</v>
      </c>
      <c r="J304" s="19">
        <f t="shared" si="12"/>
        <v>85.166666666666671</v>
      </c>
      <c r="K304" s="19" t="str">
        <f t="shared" si="14"/>
        <v/>
      </c>
      <c r="L304" s="19">
        <f>VLOOKUP(I304,'3'!$H$2:$L$25,5,FALSE)</f>
        <v>28</v>
      </c>
      <c r="M304" s="16" t="str">
        <f t="shared" si="13"/>
        <v>Nilai Akhir</v>
      </c>
    </row>
    <row r="305" spans="1:13" x14ac:dyDescent="0.25">
      <c r="A305" s="16">
        <v>566</v>
      </c>
      <c r="E305" s="16" t="s">
        <v>4679</v>
      </c>
      <c r="F305" s="19">
        <v>84.583333333333329</v>
      </c>
      <c r="G305" s="16" t="s">
        <v>78</v>
      </c>
      <c r="H305" s="14"/>
      <c r="I305" s="19">
        <f>VLOOKUP(G305,'2'!$B$2:$C$34,2,FALSE)</f>
        <v>1</v>
      </c>
      <c r="J305" s="19">
        <f t="shared" si="12"/>
        <v>84.583333333333329</v>
      </c>
      <c r="K305" s="19" t="str">
        <f t="shared" si="14"/>
        <v/>
      </c>
      <c r="L305" s="19">
        <f>VLOOKUP(I305,'3'!$H$2:$L$25,5,FALSE)</f>
        <v>28</v>
      </c>
      <c r="M305" s="16" t="str">
        <f t="shared" si="13"/>
        <v>Nilai Akhir</v>
      </c>
    </row>
    <row r="306" spans="1:13" x14ac:dyDescent="0.25">
      <c r="A306" s="16">
        <v>567</v>
      </c>
      <c r="E306" s="16" t="s">
        <v>4679</v>
      </c>
      <c r="F306" s="19">
        <v>87.583333333333329</v>
      </c>
      <c r="G306" s="16" t="s">
        <v>78</v>
      </c>
      <c r="H306" s="14"/>
      <c r="I306" s="19">
        <f>VLOOKUP(G306,'2'!$B$2:$C$34,2,FALSE)</f>
        <v>1</v>
      </c>
      <c r="J306" s="19">
        <f t="shared" si="12"/>
        <v>87.583333333333329</v>
      </c>
      <c r="K306" s="19" t="str">
        <f t="shared" si="14"/>
        <v/>
      </c>
      <c r="L306" s="19">
        <f>VLOOKUP(I306,'3'!$H$2:$L$25,5,FALSE)</f>
        <v>28</v>
      </c>
      <c r="M306" s="16" t="str">
        <f t="shared" si="13"/>
        <v>Nilai Akhir</v>
      </c>
    </row>
    <row r="307" spans="1:13" x14ac:dyDescent="0.25">
      <c r="A307" s="16">
        <v>568</v>
      </c>
      <c r="E307" s="16" t="s">
        <v>4679</v>
      </c>
      <c r="F307" s="19">
        <v>83</v>
      </c>
      <c r="G307" s="16" t="s">
        <v>78</v>
      </c>
      <c r="H307" s="14"/>
      <c r="I307" s="19">
        <f>VLOOKUP(G307,'2'!$B$2:$C$34,2,FALSE)</f>
        <v>1</v>
      </c>
      <c r="J307" s="19">
        <f t="shared" si="12"/>
        <v>83</v>
      </c>
      <c r="K307" s="19" t="str">
        <f t="shared" si="14"/>
        <v/>
      </c>
      <c r="L307" s="19">
        <f>VLOOKUP(I307,'3'!$H$2:$L$25,5,FALSE)</f>
        <v>28</v>
      </c>
      <c r="M307" s="16" t="str">
        <f t="shared" si="13"/>
        <v>Nilai Akhir</v>
      </c>
    </row>
    <row r="308" spans="1:13" x14ac:dyDescent="0.25">
      <c r="A308" s="16">
        <v>569</v>
      </c>
      <c r="E308" s="16" t="s">
        <v>4679</v>
      </c>
      <c r="F308" s="19">
        <v>85.166666666666671</v>
      </c>
      <c r="G308" s="16" t="s">
        <v>78</v>
      </c>
      <c r="H308" s="14"/>
      <c r="I308" s="19">
        <f>VLOOKUP(G308,'2'!$B$2:$C$34,2,FALSE)</f>
        <v>1</v>
      </c>
      <c r="J308" s="19">
        <f t="shared" si="12"/>
        <v>85.166666666666671</v>
      </c>
      <c r="K308" s="19" t="str">
        <f t="shared" si="14"/>
        <v/>
      </c>
      <c r="L308" s="19">
        <f>VLOOKUP(I308,'3'!$H$2:$L$25,5,FALSE)</f>
        <v>28</v>
      </c>
      <c r="M308" s="16" t="str">
        <f t="shared" si="13"/>
        <v>Nilai Akhir</v>
      </c>
    </row>
    <row r="309" spans="1:13" x14ac:dyDescent="0.25">
      <c r="A309" s="16">
        <v>570</v>
      </c>
      <c r="E309" s="16" t="s">
        <v>4679</v>
      </c>
      <c r="F309" s="19">
        <v>80.333333333333329</v>
      </c>
      <c r="G309" s="16" t="s">
        <v>78</v>
      </c>
      <c r="H309" s="14"/>
      <c r="I309" s="19">
        <f>VLOOKUP(G309,'2'!$B$2:$C$34,2,FALSE)</f>
        <v>1</v>
      </c>
      <c r="J309" s="19">
        <f t="shared" si="12"/>
        <v>80.333333333333329</v>
      </c>
      <c r="K309" s="19" t="str">
        <f t="shared" si="14"/>
        <v/>
      </c>
      <c r="L309" s="19">
        <f>VLOOKUP(I309,'3'!$H$2:$L$25,5,FALSE)</f>
        <v>28</v>
      </c>
      <c r="M309" s="16" t="str">
        <f t="shared" si="13"/>
        <v>Nilai Akhir</v>
      </c>
    </row>
    <row r="310" spans="1:13" x14ac:dyDescent="0.25">
      <c r="A310" s="16">
        <v>571</v>
      </c>
      <c r="E310" s="16" t="s">
        <v>4679</v>
      </c>
      <c r="F310" s="19">
        <v>85.166666666666671</v>
      </c>
      <c r="G310" s="16" t="s">
        <v>78</v>
      </c>
      <c r="H310" s="14"/>
      <c r="I310" s="19">
        <f>VLOOKUP(G310,'2'!$B$2:$C$34,2,FALSE)</f>
        <v>1</v>
      </c>
      <c r="J310" s="19">
        <f t="shared" si="12"/>
        <v>85.166666666666671</v>
      </c>
      <c r="K310" s="19" t="str">
        <f t="shared" si="14"/>
        <v/>
      </c>
      <c r="L310" s="19">
        <f>VLOOKUP(I310,'3'!$H$2:$L$25,5,FALSE)</f>
        <v>28</v>
      </c>
      <c r="M310" s="16" t="str">
        <f t="shared" si="13"/>
        <v>Nilai Akhir</v>
      </c>
    </row>
    <row r="311" spans="1:13" x14ac:dyDescent="0.25">
      <c r="A311" s="16">
        <v>572</v>
      </c>
      <c r="E311" s="16" t="s">
        <v>4679</v>
      </c>
      <c r="F311" s="19">
        <v>88.5</v>
      </c>
      <c r="G311" s="16" t="s">
        <v>78</v>
      </c>
      <c r="H311" s="14"/>
      <c r="I311" s="19">
        <f>VLOOKUP(G311,'2'!$B$2:$C$34,2,FALSE)</f>
        <v>1</v>
      </c>
      <c r="J311" s="19">
        <f t="shared" si="12"/>
        <v>88.5</v>
      </c>
      <c r="K311" s="19" t="str">
        <f t="shared" si="14"/>
        <v/>
      </c>
      <c r="L311" s="19">
        <f>VLOOKUP(I311,'3'!$H$2:$L$25,5,FALSE)</f>
        <v>28</v>
      </c>
      <c r="M311" s="16" t="str">
        <f t="shared" si="13"/>
        <v>Nilai Akhir</v>
      </c>
    </row>
    <row r="312" spans="1:13" x14ac:dyDescent="0.25">
      <c r="A312" s="16">
        <v>573</v>
      </c>
      <c r="E312" s="16" t="s">
        <v>4679</v>
      </c>
      <c r="F312" s="19">
        <v>88.5</v>
      </c>
      <c r="G312" s="16" t="s">
        <v>78</v>
      </c>
      <c r="H312" s="14"/>
      <c r="I312" s="19">
        <f>VLOOKUP(G312,'2'!$B$2:$C$34,2,FALSE)</f>
        <v>1</v>
      </c>
      <c r="J312" s="19">
        <f t="shared" si="12"/>
        <v>88.5</v>
      </c>
      <c r="K312" s="19" t="str">
        <f t="shared" si="14"/>
        <v/>
      </c>
      <c r="L312" s="19">
        <f>VLOOKUP(I312,'3'!$H$2:$L$25,5,FALSE)</f>
        <v>28</v>
      </c>
      <c r="M312" s="16" t="str">
        <f t="shared" si="13"/>
        <v>Nilai Akhir</v>
      </c>
    </row>
    <row r="313" spans="1:13" x14ac:dyDescent="0.25">
      <c r="A313" s="16">
        <v>574</v>
      </c>
      <c r="E313" s="16" t="s">
        <v>4679</v>
      </c>
      <c r="F313" s="19">
        <v>90</v>
      </c>
      <c r="G313" s="16" t="s">
        <v>78</v>
      </c>
      <c r="H313" s="14"/>
      <c r="I313" s="19">
        <f>VLOOKUP(G313,'2'!$B$2:$C$34,2,FALSE)</f>
        <v>1</v>
      </c>
      <c r="J313" s="19">
        <f t="shared" si="12"/>
        <v>90</v>
      </c>
      <c r="K313" s="19" t="str">
        <f t="shared" si="14"/>
        <v/>
      </c>
      <c r="L313" s="19">
        <f>VLOOKUP(I313,'3'!$H$2:$L$25,5,FALSE)</f>
        <v>28</v>
      </c>
      <c r="M313" s="16" t="str">
        <f t="shared" si="13"/>
        <v>Nilai Akhir</v>
      </c>
    </row>
    <row r="314" spans="1:13" x14ac:dyDescent="0.25">
      <c r="A314" s="16">
        <v>575</v>
      </c>
      <c r="E314" s="16" t="s">
        <v>4679</v>
      </c>
      <c r="F314" s="19">
        <v>86.666666666666671</v>
      </c>
      <c r="G314" s="16" t="s">
        <v>78</v>
      </c>
      <c r="H314" s="14"/>
      <c r="I314" s="19">
        <f>VLOOKUP(G314,'2'!$B$2:$C$34,2,FALSE)</f>
        <v>1</v>
      </c>
      <c r="J314" s="19">
        <f t="shared" si="12"/>
        <v>86.666666666666671</v>
      </c>
      <c r="K314" s="19" t="str">
        <f t="shared" si="14"/>
        <v/>
      </c>
      <c r="L314" s="19">
        <f>VLOOKUP(I314,'3'!$H$2:$L$25,5,FALSE)</f>
        <v>28</v>
      </c>
      <c r="M314" s="16" t="str">
        <f t="shared" si="13"/>
        <v>Nilai Akhir</v>
      </c>
    </row>
    <row r="315" spans="1:13" x14ac:dyDescent="0.25">
      <c r="A315" s="16">
        <v>576</v>
      </c>
      <c r="E315" s="16" t="s">
        <v>4679</v>
      </c>
      <c r="F315" s="19">
        <v>87.5</v>
      </c>
      <c r="G315" s="16" t="s">
        <v>78</v>
      </c>
      <c r="H315" s="14"/>
      <c r="I315" s="19">
        <f>VLOOKUP(G315,'2'!$B$2:$C$34,2,FALSE)</f>
        <v>1</v>
      </c>
      <c r="J315" s="19">
        <f t="shared" si="12"/>
        <v>87.5</v>
      </c>
      <c r="K315" s="19" t="str">
        <f t="shared" si="14"/>
        <v/>
      </c>
      <c r="L315" s="19">
        <f>VLOOKUP(I315,'3'!$H$2:$L$25,5,FALSE)</f>
        <v>28</v>
      </c>
      <c r="M315" s="16" t="str">
        <f t="shared" si="13"/>
        <v>Nilai Akhir</v>
      </c>
    </row>
    <row r="316" spans="1:13" x14ac:dyDescent="0.25">
      <c r="A316" s="16">
        <v>577</v>
      </c>
      <c r="E316" s="16" t="s">
        <v>4679</v>
      </c>
      <c r="F316" s="19">
        <v>84.583333333333329</v>
      </c>
      <c r="G316" s="16" t="s">
        <v>78</v>
      </c>
      <c r="H316" s="14"/>
      <c r="I316" s="19">
        <f>VLOOKUP(G316,'2'!$B$2:$C$34,2,FALSE)</f>
        <v>1</v>
      </c>
      <c r="J316" s="19">
        <f t="shared" si="12"/>
        <v>84.583333333333329</v>
      </c>
      <c r="K316" s="19" t="str">
        <f t="shared" si="14"/>
        <v/>
      </c>
      <c r="L316" s="19">
        <f>VLOOKUP(I316,'3'!$H$2:$L$25,5,FALSE)</f>
        <v>28</v>
      </c>
      <c r="M316" s="16" t="str">
        <f t="shared" si="13"/>
        <v>Nilai Akhir</v>
      </c>
    </row>
    <row r="317" spans="1:13" x14ac:dyDescent="0.25">
      <c r="A317" s="16">
        <v>578</v>
      </c>
      <c r="E317" s="16" t="s">
        <v>4679</v>
      </c>
      <c r="F317" s="19">
        <v>86</v>
      </c>
      <c r="G317" s="16" t="s">
        <v>84</v>
      </c>
      <c r="H317" s="14"/>
      <c r="I317" s="19">
        <f>VLOOKUP(G317,'2'!$B$2:$C$34,2,FALSE)</f>
        <v>3</v>
      </c>
      <c r="J317" s="19">
        <f t="shared" si="12"/>
        <v>86</v>
      </c>
      <c r="K317" s="19" t="str">
        <f t="shared" si="14"/>
        <v/>
      </c>
      <c r="L317" s="19">
        <f>VLOOKUP(I317,'3'!$H$2:$L$25,5,FALSE)</f>
        <v>30</v>
      </c>
      <c r="M317" s="16" t="str">
        <f t="shared" si="13"/>
        <v>Nilai Akhir</v>
      </c>
    </row>
    <row r="318" spans="1:13" x14ac:dyDescent="0.25">
      <c r="A318" s="16">
        <v>579</v>
      </c>
      <c r="E318" s="16" t="s">
        <v>4680</v>
      </c>
      <c r="F318" s="19">
        <v>84.833333333333329</v>
      </c>
      <c r="G318" s="16" t="s">
        <v>78</v>
      </c>
      <c r="H318" s="14"/>
      <c r="I318" s="19">
        <f>VLOOKUP(G318,'2'!$B$2:$C$34,2,FALSE)</f>
        <v>1</v>
      </c>
      <c r="J318" s="19">
        <f t="shared" si="12"/>
        <v>84.833333333333329</v>
      </c>
      <c r="K318" s="19" t="str">
        <f t="shared" si="14"/>
        <v/>
      </c>
      <c r="L318" s="19">
        <f>VLOOKUP(I318,'3'!$H$2:$L$25,5,FALSE)</f>
        <v>28</v>
      </c>
      <c r="M318" s="16" t="str">
        <f t="shared" si="13"/>
        <v>Nilai Akhir</v>
      </c>
    </row>
    <row r="319" spans="1:13" x14ac:dyDescent="0.25">
      <c r="A319" s="16">
        <v>580</v>
      </c>
      <c r="E319" s="16" t="s">
        <v>4680</v>
      </c>
      <c r="F319" s="19">
        <v>87.666666666666671</v>
      </c>
      <c r="G319" s="16" t="s">
        <v>78</v>
      </c>
      <c r="H319" s="14"/>
      <c r="I319" s="19">
        <f>VLOOKUP(G319,'2'!$B$2:$C$34,2,FALSE)</f>
        <v>1</v>
      </c>
      <c r="J319" s="19">
        <f t="shared" si="12"/>
        <v>87.666666666666671</v>
      </c>
      <c r="K319" s="19" t="str">
        <f t="shared" si="14"/>
        <v/>
      </c>
      <c r="L319" s="19">
        <f>VLOOKUP(I319,'3'!$H$2:$L$25,5,FALSE)</f>
        <v>28</v>
      </c>
      <c r="M319" s="16" t="str">
        <f t="shared" si="13"/>
        <v>Nilai Akhir</v>
      </c>
    </row>
    <row r="320" spans="1:13" x14ac:dyDescent="0.25">
      <c r="A320" s="16">
        <v>581</v>
      </c>
      <c r="E320" s="16" t="s">
        <v>4680</v>
      </c>
      <c r="F320" s="19">
        <v>81.25</v>
      </c>
      <c r="G320" s="16" t="s">
        <v>78</v>
      </c>
      <c r="H320" s="14"/>
      <c r="I320" s="19">
        <f>VLOOKUP(G320,'2'!$B$2:$C$34,2,FALSE)</f>
        <v>1</v>
      </c>
      <c r="J320" s="19">
        <f t="shared" si="12"/>
        <v>81.25</v>
      </c>
      <c r="K320" s="19" t="str">
        <f t="shared" si="14"/>
        <v/>
      </c>
      <c r="L320" s="19">
        <f>VLOOKUP(I320,'3'!$H$2:$L$25,5,FALSE)</f>
        <v>28</v>
      </c>
      <c r="M320" s="16" t="str">
        <f t="shared" si="13"/>
        <v>Nilai Akhir</v>
      </c>
    </row>
    <row r="321" spans="1:13" x14ac:dyDescent="0.25">
      <c r="A321" s="16">
        <v>582</v>
      </c>
      <c r="E321" s="16" t="s">
        <v>4680</v>
      </c>
      <c r="F321" s="19">
        <v>86.5</v>
      </c>
      <c r="G321" s="16" t="s">
        <v>78</v>
      </c>
      <c r="H321" s="14"/>
      <c r="I321" s="19">
        <f>VLOOKUP(G321,'2'!$B$2:$C$34,2,FALSE)</f>
        <v>1</v>
      </c>
      <c r="J321" s="19">
        <f t="shared" si="12"/>
        <v>86.5</v>
      </c>
      <c r="K321" s="19" t="str">
        <f t="shared" si="14"/>
        <v/>
      </c>
      <c r="L321" s="19">
        <f>VLOOKUP(I321,'3'!$H$2:$L$25,5,FALSE)</f>
        <v>28</v>
      </c>
      <c r="M321" s="16" t="str">
        <f t="shared" si="13"/>
        <v>Nilai Akhir</v>
      </c>
    </row>
    <row r="322" spans="1:13" x14ac:dyDescent="0.25">
      <c r="A322" s="16">
        <v>583</v>
      </c>
      <c r="E322" s="16" t="s">
        <v>4680</v>
      </c>
      <c r="F322" s="19">
        <v>84.583333333333329</v>
      </c>
      <c r="G322" s="16" t="s">
        <v>78</v>
      </c>
      <c r="H322" s="14"/>
      <c r="I322" s="19">
        <f>VLOOKUP(G322,'2'!$B$2:$C$34,2,FALSE)</f>
        <v>1</v>
      </c>
      <c r="J322" s="19">
        <f t="shared" si="12"/>
        <v>84.583333333333329</v>
      </c>
      <c r="K322" s="19" t="str">
        <f t="shared" si="14"/>
        <v/>
      </c>
      <c r="L322" s="19">
        <f>VLOOKUP(I322,'3'!$H$2:$L$25,5,FALSE)</f>
        <v>28</v>
      </c>
      <c r="M322" s="16" t="str">
        <f t="shared" si="13"/>
        <v>Nilai Akhir</v>
      </c>
    </row>
    <row r="323" spans="1:13" x14ac:dyDescent="0.25">
      <c r="A323" s="16">
        <v>584</v>
      </c>
      <c r="E323" s="16" t="s">
        <v>4680</v>
      </c>
      <c r="F323" s="19">
        <v>81.75</v>
      </c>
      <c r="G323" s="16" t="s">
        <v>78</v>
      </c>
      <c r="H323" s="14"/>
      <c r="I323" s="19">
        <f>VLOOKUP(G323,'2'!$B$2:$C$34,2,FALSE)</f>
        <v>1</v>
      </c>
      <c r="J323" s="19">
        <f t="shared" ref="J323:J384" si="15">IF(M323="Nilai Akhir",F323,0)</f>
        <v>81.75</v>
      </c>
      <c r="K323" s="19" t="str">
        <f t="shared" si="14"/>
        <v/>
      </c>
      <c r="L323" s="19">
        <f>VLOOKUP(I323,'3'!$H$2:$L$25,5,FALSE)</f>
        <v>28</v>
      </c>
      <c r="M323" s="16" t="str">
        <f t="shared" ref="M323:M384" si="16">IF(G323="Pramuka","Nilai Ekstra","Nilai Akhir")</f>
        <v>Nilai Akhir</v>
      </c>
    </row>
    <row r="324" spans="1:13" x14ac:dyDescent="0.25">
      <c r="A324" s="16">
        <v>585</v>
      </c>
      <c r="E324" s="16" t="s">
        <v>4680</v>
      </c>
      <c r="F324" s="19">
        <v>86</v>
      </c>
      <c r="G324" s="16" t="s">
        <v>84</v>
      </c>
      <c r="H324" s="14"/>
      <c r="I324" s="19">
        <f>VLOOKUP(G324,'2'!$B$2:$C$34,2,FALSE)</f>
        <v>3</v>
      </c>
      <c r="J324" s="19">
        <f t="shared" si="15"/>
        <v>86</v>
      </c>
      <c r="K324" s="19" t="str">
        <f t="shared" ref="K324:K385" si="17">IF(M324="Nilai Ekstra",F324,"")</f>
        <v/>
      </c>
      <c r="L324" s="19">
        <f>VLOOKUP(I324,'3'!$H$2:$L$25,5,FALSE)</f>
        <v>30</v>
      </c>
      <c r="M324" s="16" t="str">
        <f t="shared" si="16"/>
        <v>Nilai Akhir</v>
      </c>
    </row>
    <row r="325" spans="1:13" x14ac:dyDescent="0.25">
      <c r="A325" s="16">
        <v>586</v>
      </c>
      <c r="E325" s="16" t="s">
        <v>4680</v>
      </c>
      <c r="F325" s="19">
        <v>81.333333333333329</v>
      </c>
      <c r="G325" s="16" t="s">
        <v>78</v>
      </c>
      <c r="H325" s="14"/>
      <c r="I325" s="19">
        <f>VLOOKUP(G325,'2'!$B$2:$C$34,2,FALSE)</f>
        <v>1</v>
      </c>
      <c r="J325" s="19">
        <f t="shared" si="15"/>
        <v>81.333333333333329</v>
      </c>
      <c r="K325" s="19" t="str">
        <f t="shared" si="17"/>
        <v/>
      </c>
      <c r="L325" s="19">
        <f>VLOOKUP(I325,'3'!$H$2:$L$25,5,FALSE)</f>
        <v>28</v>
      </c>
      <c r="M325" s="16" t="str">
        <f t="shared" si="16"/>
        <v>Nilai Akhir</v>
      </c>
    </row>
    <row r="326" spans="1:13" x14ac:dyDescent="0.25">
      <c r="A326" s="16">
        <v>587</v>
      </c>
      <c r="E326" s="16" t="s">
        <v>4680</v>
      </c>
      <c r="F326" s="19">
        <v>83.25</v>
      </c>
      <c r="G326" s="16" t="s">
        <v>78</v>
      </c>
      <c r="H326" s="14"/>
      <c r="I326" s="19">
        <f>VLOOKUP(G326,'2'!$B$2:$C$34,2,FALSE)</f>
        <v>1</v>
      </c>
      <c r="J326" s="19">
        <f t="shared" si="15"/>
        <v>83.25</v>
      </c>
      <c r="K326" s="19" t="str">
        <f t="shared" si="17"/>
        <v/>
      </c>
      <c r="L326" s="19">
        <f>VLOOKUP(I326,'3'!$H$2:$L$25,5,FALSE)</f>
        <v>28</v>
      </c>
      <c r="M326" s="16" t="str">
        <f t="shared" si="16"/>
        <v>Nilai Akhir</v>
      </c>
    </row>
    <row r="327" spans="1:13" x14ac:dyDescent="0.25">
      <c r="A327" s="16">
        <v>588</v>
      </c>
      <c r="E327" s="16" t="s">
        <v>4680</v>
      </c>
      <c r="F327" s="19">
        <v>84.916666666666671</v>
      </c>
      <c r="G327" s="16" t="s">
        <v>78</v>
      </c>
      <c r="H327" s="14"/>
      <c r="I327" s="19">
        <f>VLOOKUP(G327,'2'!$B$2:$C$34,2,FALSE)</f>
        <v>1</v>
      </c>
      <c r="J327" s="19">
        <f t="shared" si="15"/>
        <v>84.916666666666671</v>
      </c>
      <c r="K327" s="19" t="str">
        <f t="shared" si="17"/>
        <v/>
      </c>
      <c r="L327" s="19">
        <f>VLOOKUP(I327,'3'!$H$2:$L$25,5,FALSE)</f>
        <v>28</v>
      </c>
      <c r="M327" s="16" t="str">
        <f t="shared" si="16"/>
        <v>Nilai Akhir</v>
      </c>
    </row>
    <row r="328" spans="1:13" x14ac:dyDescent="0.25">
      <c r="A328" s="16">
        <v>589</v>
      </c>
      <c r="E328" s="16" t="s">
        <v>4680</v>
      </c>
      <c r="F328" s="19">
        <v>82.75</v>
      </c>
      <c r="G328" s="16" t="s">
        <v>78</v>
      </c>
      <c r="H328" s="14"/>
      <c r="I328" s="19">
        <f>VLOOKUP(G328,'2'!$B$2:$C$34,2,FALSE)</f>
        <v>1</v>
      </c>
      <c r="J328" s="19">
        <f t="shared" si="15"/>
        <v>82.75</v>
      </c>
      <c r="K328" s="19" t="str">
        <f t="shared" si="17"/>
        <v/>
      </c>
      <c r="L328" s="19">
        <f>VLOOKUP(I328,'3'!$H$2:$L$25,5,FALSE)</f>
        <v>28</v>
      </c>
      <c r="M328" s="16" t="str">
        <f t="shared" si="16"/>
        <v>Nilai Akhir</v>
      </c>
    </row>
    <row r="329" spans="1:13" x14ac:dyDescent="0.25">
      <c r="A329" s="16">
        <v>590</v>
      </c>
      <c r="E329" s="16" t="s">
        <v>4680</v>
      </c>
      <c r="F329" s="19">
        <v>86.25</v>
      </c>
      <c r="G329" s="16" t="s">
        <v>78</v>
      </c>
      <c r="H329" s="14"/>
      <c r="I329" s="19">
        <f>VLOOKUP(G329,'2'!$B$2:$C$34,2,FALSE)</f>
        <v>1</v>
      </c>
      <c r="J329" s="19">
        <f t="shared" si="15"/>
        <v>86.25</v>
      </c>
      <c r="K329" s="19" t="str">
        <f t="shared" si="17"/>
        <v/>
      </c>
      <c r="L329" s="19">
        <f>VLOOKUP(I329,'3'!$H$2:$L$25,5,FALSE)</f>
        <v>28</v>
      </c>
      <c r="M329" s="16" t="str">
        <f t="shared" si="16"/>
        <v>Nilai Akhir</v>
      </c>
    </row>
    <row r="330" spans="1:13" x14ac:dyDescent="0.25">
      <c r="A330" s="16">
        <v>591</v>
      </c>
      <c r="E330" s="16" t="s">
        <v>4680</v>
      </c>
      <c r="F330" s="19">
        <v>82</v>
      </c>
      <c r="G330" s="16" t="s">
        <v>78</v>
      </c>
      <c r="H330" s="14"/>
      <c r="I330" s="19">
        <f>VLOOKUP(G330,'2'!$B$2:$C$34,2,FALSE)</f>
        <v>1</v>
      </c>
      <c r="J330" s="19">
        <f t="shared" si="15"/>
        <v>82</v>
      </c>
      <c r="K330" s="19" t="str">
        <f t="shared" si="17"/>
        <v/>
      </c>
      <c r="L330" s="19">
        <f>VLOOKUP(I330,'3'!$H$2:$L$25,5,FALSE)</f>
        <v>28</v>
      </c>
      <c r="M330" s="16" t="str">
        <f t="shared" si="16"/>
        <v>Nilai Akhir</v>
      </c>
    </row>
    <row r="331" spans="1:13" x14ac:dyDescent="0.25">
      <c r="A331" s="16">
        <v>592</v>
      </c>
      <c r="E331" s="16" t="s">
        <v>4680</v>
      </c>
      <c r="F331" s="19">
        <v>86</v>
      </c>
      <c r="G331" s="16" t="s">
        <v>78</v>
      </c>
      <c r="H331" s="14"/>
      <c r="I331" s="19">
        <f>VLOOKUP(G331,'2'!$B$2:$C$34,2,FALSE)</f>
        <v>1</v>
      </c>
      <c r="J331" s="19">
        <f t="shared" si="15"/>
        <v>86</v>
      </c>
      <c r="K331" s="19" t="str">
        <f t="shared" si="17"/>
        <v/>
      </c>
      <c r="L331" s="19">
        <f>VLOOKUP(I331,'3'!$H$2:$L$25,5,FALSE)</f>
        <v>28</v>
      </c>
      <c r="M331" s="16" t="str">
        <f t="shared" si="16"/>
        <v>Nilai Akhir</v>
      </c>
    </row>
    <row r="332" spans="1:13" x14ac:dyDescent="0.25">
      <c r="A332" s="16">
        <v>593</v>
      </c>
      <c r="E332" s="16" t="s">
        <v>4680</v>
      </c>
      <c r="F332" s="19">
        <v>84.333333333333329</v>
      </c>
      <c r="G332" s="16" t="s">
        <v>78</v>
      </c>
      <c r="H332" s="14"/>
      <c r="I332" s="19">
        <f>VLOOKUP(G332,'2'!$B$2:$C$34,2,FALSE)</f>
        <v>1</v>
      </c>
      <c r="J332" s="19">
        <f t="shared" si="15"/>
        <v>84.333333333333329</v>
      </c>
      <c r="K332" s="19" t="str">
        <f t="shared" si="17"/>
        <v/>
      </c>
      <c r="L332" s="19">
        <f>VLOOKUP(I332,'3'!$H$2:$L$25,5,FALSE)</f>
        <v>28</v>
      </c>
      <c r="M332" s="16" t="str">
        <f t="shared" si="16"/>
        <v>Nilai Akhir</v>
      </c>
    </row>
    <row r="333" spans="1:13" x14ac:dyDescent="0.25">
      <c r="A333" s="16">
        <v>594</v>
      </c>
      <c r="E333" s="16" t="s">
        <v>4680</v>
      </c>
      <c r="F333" s="19">
        <v>79.916666666666671</v>
      </c>
      <c r="G333" s="16" t="s">
        <v>78</v>
      </c>
      <c r="H333" s="14"/>
      <c r="I333" s="19">
        <f>VLOOKUP(G333,'2'!$B$2:$C$34,2,FALSE)</f>
        <v>1</v>
      </c>
      <c r="J333" s="19">
        <f t="shared" si="15"/>
        <v>79.916666666666671</v>
      </c>
      <c r="K333" s="19" t="str">
        <f t="shared" si="17"/>
        <v/>
      </c>
      <c r="L333" s="19">
        <f>VLOOKUP(I333,'3'!$H$2:$L$25,5,FALSE)</f>
        <v>28</v>
      </c>
      <c r="M333" s="16" t="str">
        <f t="shared" si="16"/>
        <v>Nilai Akhir</v>
      </c>
    </row>
    <row r="334" spans="1:13" x14ac:dyDescent="0.25">
      <c r="A334" s="16">
        <v>595</v>
      </c>
      <c r="E334" s="16" t="s">
        <v>4680</v>
      </c>
      <c r="F334" s="19">
        <v>78.916666666666671</v>
      </c>
      <c r="G334" s="16" t="s">
        <v>78</v>
      </c>
      <c r="H334" s="14"/>
      <c r="I334" s="19">
        <f>VLOOKUP(G334,'2'!$B$2:$C$34,2,FALSE)</f>
        <v>1</v>
      </c>
      <c r="J334" s="19">
        <f t="shared" si="15"/>
        <v>78.916666666666671</v>
      </c>
      <c r="K334" s="19" t="str">
        <f t="shared" si="17"/>
        <v/>
      </c>
      <c r="L334" s="19">
        <f>VLOOKUP(I334,'3'!$H$2:$L$25,5,FALSE)</f>
        <v>28</v>
      </c>
      <c r="M334" s="16" t="str">
        <f t="shared" si="16"/>
        <v>Nilai Akhir</v>
      </c>
    </row>
    <row r="335" spans="1:13" x14ac:dyDescent="0.25">
      <c r="A335" s="16">
        <v>596</v>
      </c>
      <c r="E335" s="16" t="s">
        <v>4680</v>
      </c>
      <c r="F335" s="19">
        <v>88.083333333333329</v>
      </c>
      <c r="G335" s="16" t="s">
        <v>78</v>
      </c>
      <c r="H335" s="14"/>
      <c r="I335" s="19">
        <f>VLOOKUP(G335,'2'!$B$2:$C$34,2,FALSE)</f>
        <v>1</v>
      </c>
      <c r="J335" s="19">
        <f t="shared" si="15"/>
        <v>88.083333333333329</v>
      </c>
      <c r="K335" s="19" t="str">
        <f t="shared" si="17"/>
        <v/>
      </c>
      <c r="L335" s="19">
        <f>VLOOKUP(I335,'3'!$H$2:$L$25,5,FALSE)</f>
        <v>28</v>
      </c>
      <c r="M335" s="16" t="str">
        <f t="shared" si="16"/>
        <v>Nilai Akhir</v>
      </c>
    </row>
    <row r="336" spans="1:13" x14ac:dyDescent="0.25">
      <c r="A336" s="16">
        <v>597</v>
      </c>
      <c r="E336" s="16" t="s">
        <v>4680</v>
      </c>
      <c r="F336" s="19">
        <v>84.583333333333329</v>
      </c>
      <c r="G336" s="16" t="s">
        <v>78</v>
      </c>
      <c r="H336" s="14"/>
      <c r="I336" s="19">
        <f>VLOOKUP(G336,'2'!$B$2:$C$34,2,FALSE)</f>
        <v>1</v>
      </c>
      <c r="J336" s="19">
        <f t="shared" si="15"/>
        <v>84.583333333333329</v>
      </c>
      <c r="K336" s="19" t="str">
        <f t="shared" si="17"/>
        <v/>
      </c>
      <c r="L336" s="19">
        <f>VLOOKUP(I336,'3'!$H$2:$L$25,5,FALSE)</f>
        <v>28</v>
      </c>
      <c r="M336" s="16" t="str">
        <f t="shared" si="16"/>
        <v>Nilai Akhir</v>
      </c>
    </row>
    <row r="337" spans="1:13" x14ac:dyDescent="0.25">
      <c r="A337" s="16">
        <v>598</v>
      </c>
      <c r="E337" s="16" t="s">
        <v>4680</v>
      </c>
      <c r="F337" s="19">
        <v>88.75</v>
      </c>
      <c r="G337" s="16" t="s">
        <v>78</v>
      </c>
      <c r="H337" s="14"/>
      <c r="I337" s="19">
        <f>VLOOKUP(G337,'2'!$B$2:$C$34,2,FALSE)</f>
        <v>1</v>
      </c>
      <c r="J337" s="19">
        <f t="shared" si="15"/>
        <v>88.75</v>
      </c>
      <c r="K337" s="19" t="str">
        <f t="shared" si="17"/>
        <v/>
      </c>
      <c r="L337" s="19">
        <f>VLOOKUP(I337,'3'!$H$2:$L$25,5,FALSE)</f>
        <v>28</v>
      </c>
      <c r="M337" s="16" t="str">
        <f t="shared" si="16"/>
        <v>Nilai Akhir</v>
      </c>
    </row>
    <row r="338" spans="1:13" x14ac:dyDescent="0.25">
      <c r="A338" s="16">
        <v>599</v>
      </c>
      <c r="E338" s="16" t="s">
        <v>4680</v>
      </c>
      <c r="F338" s="19">
        <v>83.916666666666671</v>
      </c>
      <c r="G338" s="16" t="s">
        <v>78</v>
      </c>
      <c r="H338" s="14"/>
      <c r="I338" s="19">
        <f>VLOOKUP(G338,'2'!$B$2:$C$34,2,FALSE)</f>
        <v>1</v>
      </c>
      <c r="J338" s="19">
        <f t="shared" si="15"/>
        <v>83.916666666666671</v>
      </c>
      <c r="K338" s="19" t="str">
        <f t="shared" si="17"/>
        <v/>
      </c>
      <c r="L338" s="19">
        <f>VLOOKUP(I338,'3'!$H$2:$L$25,5,FALSE)</f>
        <v>28</v>
      </c>
      <c r="M338" s="16" t="str">
        <f t="shared" si="16"/>
        <v>Nilai Akhir</v>
      </c>
    </row>
    <row r="339" spans="1:13" x14ac:dyDescent="0.25">
      <c r="A339" s="16">
        <v>600</v>
      </c>
      <c r="E339" s="16" t="s">
        <v>4680</v>
      </c>
      <c r="F339" s="19">
        <v>87.083333333333329</v>
      </c>
      <c r="G339" s="16" t="s">
        <v>78</v>
      </c>
      <c r="H339" s="14"/>
      <c r="I339" s="19">
        <f>VLOOKUP(G339,'2'!$B$2:$C$34,2,FALSE)</f>
        <v>1</v>
      </c>
      <c r="J339" s="19">
        <f t="shared" si="15"/>
        <v>87.083333333333329</v>
      </c>
      <c r="K339" s="19" t="str">
        <f t="shared" si="17"/>
        <v/>
      </c>
      <c r="L339" s="19">
        <f>VLOOKUP(I339,'3'!$H$2:$L$25,5,FALSE)</f>
        <v>28</v>
      </c>
      <c r="M339" s="16" t="str">
        <f t="shared" si="16"/>
        <v>Nilai Akhir</v>
      </c>
    </row>
    <row r="340" spans="1:13" x14ac:dyDescent="0.25">
      <c r="A340" s="16">
        <v>601</v>
      </c>
      <c r="E340" s="16" t="s">
        <v>4680</v>
      </c>
      <c r="F340" s="19">
        <v>82.166666666666671</v>
      </c>
      <c r="G340" s="16" t="s">
        <v>78</v>
      </c>
      <c r="H340" s="14"/>
      <c r="I340" s="19">
        <f>VLOOKUP(G340,'2'!$B$2:$C$34,2,FALSE)</f>
        <v>1</v>
      </c>
      <c r="J340" s="19">
        <f t="shared" si="15"/>
        <v>82.166666666666671</v>
      </c>
      <c r="K340" s="19" t="str">
        <f t="shared" si="17"/>
        <v/>
      </c>
      <c r="L340" s="19">
        <f>VLOOKUP(I340,'3'!$H$2:$L$25,5,FALSE)</f>
        <v>28</v>
      </c>
      <c r="M340" s="16" t="str">
        <f t="shared" si="16"/>
        <v>Nilai Akhir</v>
      </c>
    </row>
    <row r="341" spans="1:13" x14ac:dyDescent="0.25">
      <c r="A341" s="16">
        <v>602</v>
      </c>
      <c r="E341" s="16" t="s">
        <v>4680</v>
      </c>
      <c r="F341" s="19">
        <v>83</v>
      </c>
      <c r="G341" s="16" t="s">
        <v>78</v>
      </c>
      <c r="H341" s="14"/>
      <c r="I341" s="19">
        <f>VLOOKUP(G341,'2'!$B$2:$C$34,2,FALSE)</f>
        <v>1</v>
      </c>
      <c r="J341" s="19">
        <f t="shared" si="15"/>
        <v>83</v>
      </c>
      <c r="K341" s="19" t="str">
        <f t="shared" si="17"/>
        <v/>
      </c>
      <c r="L341" s="19">
        <f>VLOOKUP(I341,'3'!$H$2:$L$25,5,FALSE)</f>
        <v>28</v>
      </c>
      <c r="M341" s="16" t="str">
        <f t="shared" si="16"/>
        <v>Nilai Akhir</v>
      </c>
    </row>
    <row r="342" spans="1:13" x14ac:dyDescent="0.25">
      <c r="A342" s="16">
        <v>603</v>
      </c>
      <c r="E342" s="16" t="s">
        <v>4680</v>
      </c>
      <c r="F342" s="19">
        <v>80.416666666666671</v>
      </c>
      <c r="G342" s="16" t="s">
        <v>78</v>
      </c>
      <c r="H342" s="14"/>
      <c r="I342" s="19">
        <f>VLOOKUP(G342,'2'!$B$2:$C$34,2,FALSE)</f>
        <v>1</v>
      </c>
      <c r="J342" s="19">
        <f t="shared" si="15"/>
        <v>80.416666666666671</v>
      </c>
      <c r="K342" s="19" t="str">
        <f t="shared" si="17"/>
        <v/>
      </c>
      <c r="L342" s="19">
        <f>VLOOKUP(I342,'3'!$H$2:$L$25,5,FALSE)</f>
        <v>28</v>
      </c>
      <c r="M342" s="16" t="str">
        <f t="shared" si="16"/>
        <v>Nilai Akhir</v>
      </c>
    </row>
    <row r="343" spans="1:13" x14ac:dyDescent="0.25">
      <c r="A343" s="16">
        <v>604</v>
      </c>
      <c r="E343" s="16" t="s">
        <v>4680</v>
      </c>
      <c r="F343" s="19">
        <v>84.416666666666671</v>
      </c>
      <c r="G343" s="16" t="s">
        <v>78</v>
      </c>
      <c r="H343" s="14"/>
      <c r="I343" s="19">
        <f>VLOOKUP(G343,'2'!$B$2:$C$34,2,FALSE)</f>
        <v>1</v>
      </c>
      <c r="J343" s="19">
        <f t="shared" si="15"/>
        <v>84.416666666666671</v>
      </c>
      <c r="K343" s="19" t="str">
        <f t="shared" si="17"/>
        <v/>
      </c>
      <c r="L343" s="19">
        <f>VLOOKUP(I343,'3'!$H$2:$L$25,5,FALSE)</f>
        <v>28</v>
      </c>
      <c r="M343" s="16" t="str">
        <f t="shared" si="16"/>
        <v>Nilai Akhir</v>
      </c>
    </row>
    <row r="344" spans="1:13" x14ac:dyDescent="0.25">
      <c r="A344" s="16">
        <v>605</v>
      </c>
      <c r="E344" s="16" t="s">
        <v>4681</v>
      </c>
      <c r="F344" s="19">
        <v>85.833333333333329</v>
      </c>
      <c r="G344" s="16" t="s">
        <v>78</v>
      </c>
      <c r="H344" s="14"/>
      <c r="I344" s="19">
        <f>VLOOKUP(G344,'2'!$B$2:$C$34,2,FALSE)</f>
        <v>1</v>
      </c>
      <c r="J344" s="19">
        <f t="shared" si="15"/>
        <v>85.833333333333329</v>
      </c>
      <c r="K344" s="19" t="str">
        <f t="shared" si="17"/>
        <v/>
      </c>
      <c r="L344" s="19">
        <f>VLOOKUP(I344,'3'!$H$2:$L$25,5,FALSE)</f>
        <v>28</v>
      </c>
      <c r="M344" s="16" t="str">
        <f t="shared" si="16"/>
        <v>Nilai Akhir</v>
      </c>
    </row>
    <row r="345" spans="1:13" x14ac:dyDescent="0.25">
      <c r="A345" s="16">
        <v>606</v>
      </c>
      <c r="E345" s="16" t="s">
        <v>4681</v>
      </c>
      <c r="F345" s="19">
        <v>84.5</v>
      </c>
      <c r="G345" s="16" t="s">
        <v>78</v>
      </c>
      <c r="H345" s="14"/>
      <c r="I345" s="19">
        <f>VLOOKUP(G345,'2'!$B$2:$C$34,2,FALSE)</f>
        <v>1</v>
      </c>
      <c r="J345" s="19">
        <f t="shared" si="15"/>
        <v>84.5</v>
      </c>
      <c r="K345" s="19" t="str">
        <f t="shared" si="17"/>
        <v/>
      </c>
      <c r="L345" s="19">
        <f>VLOOKUP(I345,'3'!$H$2:$L$25,5,FALSE)</f>
        <v>28</v>
      </c>
      <c r="M345" s="16" t="str">
        <f t="shared" si="16"/>
        <v>Nilai Akhir</v>
      </c>
    </row>
    <row r="346" spans="1:13" x14ac:dyDescent="0.25">
      <c r="A346" s="16">
        <v>607</v>
      </c>
      <c r="E346" s="16" t="s">
        <v>4681</v>
      </c>
      <c r="F346" s="19">
        <v>82.166666666666671</v>
      </c>
      <c r="G346" s="16" t="s">
        <v>78</v>
      </c>
      <c r="H346" s="14"/>
      <c r="I346" s="19">
        <f>VLOOKUP(G346,'2'!$B$2:$C$34,2,FALSE)</f>
        <v>1</v>
      </c>
      <c r="J346" s="19">
        <f t="shared" si="15"/>
        <v>82.166666666666671</v>
      </c>
      <c r="K346" s="19" t="str">
        <f t="shared" si="17"/>
        <v/>
      </c>
      <c r="L346" s="19">
        <f>VLOOKUP(I346,'3'!$H$2:$L$25,5,FALSE)</f>
        <v>28</v>
      </c>
      <c r="M346" s="16" t="str">
        <f t="shared" si="16"/>
        <v>Nilai Akhir</v>
      </c>
    </row>
    <row r="347" spans="1:13" x14ac:dyDescent="0.25">
      <c r="A347" s="16">
        <v>608</v>
      </c>
      <c r="E347" s="16" t="s">
        <v>4681</v>
      </c>
      <c r="F347" s="19">
        <v>82</v>
      </c>
      <c r="G347" s="16" t="s">
        <v>78</v>
      </c>
      <c r="H347" s="14"/>
      <c r="I347" s="19">
        <f>VLOOKUP(G347,'2'!$B$2:$C$34,2,FALSE)</f>
        <v>1</v>
      </c>
      <c r="J347" s="19">
        <f t="shared" si="15"/>
        <v>82</v>
      </c>
      <c r="K347" s="19" t="str">
        <f t="shared" si="17"/>
        <v/>
      </c>
      <c r="L347" s="19">
        <f>VLOOKUP(I347,'3'!$H$2:$L$25,5,FALSE)</f>
        <v>28</v>
      </c>
      <c r="M347" s="16" t="str">
        <f t="shared" si="16"/>
        <v>Nilai Akhir</v>
      </c>
    </row>
    <row r="348" spans="1:13" x14ac:dyDescent="0.25">
      <c r="A348" s="16">
        <v>609</v>
      </c>
      <c r="E348" s="16" t="s">
        <v>4681</v>
      </c>
      <c r="F348" s="19">
        <v>82.5</v>
      </c>
      <c r="G348" s="16" t="s">
        <v>84</v>
      </c>
      <c r="H348" s="14"/>
      <c r="I348" s="19">
        <f>VLOOKUP(G348,'2'!$B$2:$C$34,2,FALSE)</f>
        <v>3</v>
      </c>
      <c r="J348" s="19">
        <f t="shared" si="15"/>
        <v>82.5</v>
      </c>
      <c r="K348" s="19" t="str">
        <f t="shared" si="17"/>
        <v/>
      </c>
      <c r="L348" s="19">
        <f>VLOOKUP(I348,'3'!$H$2:$L$25,5,FALSE)</f>
        <v>30</v>
      </c>
      <c r="M348" s="16" t="str">
        <f t="shared" si="16"/>
        <v>Nilai Akhir</v>
      </c>
    </row>
    <row r="349" spans="1:13" x14ac:dyDescent="0.25">
      <c r="A349" s="16">
        <v>610</v>
      </c>
      <c r="E349" s="16" t="s">
        <v>4681</v>
      </c>
      <c r="F349" s="19">
        <v>84.25</v>
      </c>
      <c r="G349" s="16" t="s">
        <v>78</v>
      </c>
      <c r="H349" s="14"/>
      <c r="I349" s="19">
        <f>VLOOKUP(G349,'2'!$B$2:$C$34,2,FALSE)</f>
        <v>1</v>
      </c>
      <c r="J349" s="19">
        <f t="shared" si="15"/>
        <v>84.25</v>
      </c>
      <c r="K349" s="19" t="str">
        <f t="shared" si="17"/>
        <v/>
      </c>
      <c r="L349" s="19">
        <f>VLOOKUP(I349,'3'!$H$2:$L$25,5,FALSE)</f>
        <v>28</v>
      </c>
      <c r="M349" s="16" t="str">
        <f t="shared" si="16"/>
        <v>Nilai Akhir</v>
      </c>
    </row>
    <row r="350" spans="1:13" x14ac:dyDescent="0.25">
      <c r="A350" s="16">
        <v>611</v>
      </c>
      <c r="E350" s="16" t="s">
        <v>4681</v>
      </c>
      <c r="F350" s="19">
        <v>84.75</v>
      </c>
      <c r="G350" s="16" t="s">
        <v>78</v>
      </c>
      <c r="H350" s="14"/>
      <c r="I350" s="19">
        <f>VLOOKUP(G350,'2'!$B$2:$C$34,2,FALSE)</f>
        <v>1</v>
      </c>
      <c r="J350" s="19">
        <f t="shared" si="15"/>
        <v>84.75</v>
      </c>
      <c r="K350" s="19" t="str">
        <f t="shared" si="17"/>
        <v/>
      </c>
      <c r="L350" s="19">
        <f>VLOOKUP(I350,'3'!$H$2:$L$25,5,FALSE)</f>
        <v>28</v>
      </c>
      <c r="M350" s="16" t="str">
        <f t="shared" si="16"/>
        <v>Nilai Akhir</v>
      </c>
    </row>
    <row r="351" spans="1:13" x14ac:dyDescent="0.25">
      <c r="A351" s="16">
        <v>612</v>
      </c>
      <c r="E351" s="16" t="s">
        <v>4681</v>
      </c>
      <c r="F351" s="19">
        <v>83.583333333333329</v>
      </c>
      <c r="G351" s="16" t="s">
        <v>78</v>
      </c>
      <c r="H351" s="14"/>
      <c r="I351" s="19">
        <f>VLOOKUP(G351,'2'!$B$2:$C$34,2,FALSE)</f>
        <v>1</v>
      </c>
      <c r="J351" s="19">
        <f t="shared" si="15"/>
        <v>83.583333333333329</v>
      </c>
      <c r="K351" s="19" t="str">
        <f t="shared" si="17"/>
        <v/>
      </c>
      <c r="L351" s="19">
        <f>VLOOKUP(I351,'3'!$H$2:$L$25,5,FALSE)</f>
        <v>28</v>
      </c>
      <c r="M351" s="16" t="str">
        <f t="shared" si="16"/>
        <v>Nilai Akhir</v>
      </c>
    </row>
    <row r="352" spans="1:13" x14ac:dyDescent="0.25">
      <c r="A352" s="16">
        <v>613</v>
      </c>
      <c r="E352" s="16" t="s">
        <v>4681</v>
      </c>
      <c r="F352" s="19">
        <v>85.666666666666671</v>
      </c>
      <c r="G352" s="16" t="s">
        <v>78</v>
      </c>
      <c r="H352" s="14"/>
      <c r="I352" s="19">
        <f>VLOOKUP(G352,'2'!$B$2:$C$34,2,FALSE)</f>
        <v>1</v>
      </c>
      <c r="J352" s="19">
        <f t="shared" si="15"/>
        <v>85.666666666666671</v>
      </c>
      <c r="K352" s="19" t="str">
        <f t="shared" si="17"/>
        <v/>
      </c>
      <c r="L352" s="19">
        <f>VLOOKUP(I352,'3'!$H$2:$L$25,5,FALSE)</f>
        <v>28</v>
      </c>
      <c r="M352" s="16" t="str">
        <f t="shared" si="16"/>
        <v>Nilai Akhir</v>
      </c>
    </row>
    <row r="353" spans="1:13" x14ac:dyDescent="0.25">
      <c r="A353" s="16">
        <v>614</v>
      </c>
      <c r="E353" s="16" t="s">
        <v>4681</v>
      </c>
      <c r="F353" s="19">
        <v>84.75</v>
      </c>
      <c r="G353" s="16" t="s">
        <v>78</v>
      </c>
      <c r="H353" s="14"/>
      <c r="I353" s="19">
        <f>VLOOKUP(G353,'2'!$B$2:$C$34,2,FALSE)</f>
        <v>1</v>
      </c>
      <c r="J353" s="19">
        <f t="shared" si="15"/>
        <v>84.75</v>
      </c>
      <c r="K353" s="19" t="str">
        <f t="shared" si="17"/>
        <v/>
      </c>
      <c r="L353" s="19">
        <f>VLOOKUP(I353,'3'!$H$2:$L$25,5,FALSE)</f>
        <v>28</v>
      </c>
      <c r="M353" s="16" t="str">
        <f t="shared" si="16"/>
        <v>Nilai Akhir</v>
      </c>
    </row>
    <row r="354" spans="1:13" x14ac:dyDescent="0.25">
      <c r="A354" s="16">
        <v>615</v>
      </c>
      <c r="E354" s="16" t="s">
        <v>4681</v>
      </c>
      <c r="F354" s="19">
        <v>82.666666666666671</v>
      </c>
      <c r="G354" s="16" t="s">
        <v>78</v>
      </c>
      <c r="H354" s="14"/>
      <c r="I354" s="19">
        <f>VLOOKUP(G354,'2'!$B$2:$C$34,2,FALSE)</f>
        <v>1</v>
      </c>
      <c r="J354" s="19">
        <f t="shared" si="15"/>
        <v>82.666666666666671</v>
      </c>
      <c r="K354" s="19" t="str">
        <f t="shared" si="17"/>
        <v/>
      </c>
      <c r="L354" s="19">
        <f>VLOOKUP(I354,'3'!$H$2:$L$25,5,FALSE)</f>
        <v>28</v>
      </c>
      <c r="M354" s="16" t="str">
        <f t="shared" si="16"/>
        <v>Nilai Akhir</v>
      </c>
    </row>
    <row r="355" spans="1:13" x14ac:dyDescent="0.25">
      <c r="A355" s="16">
        <v>616</v>
      </c>
      <c r="E355" s="16" t="s">
        <v>4681</v>
      </c>
      <c r="F355" s="19">
        <v>81.583333333333329</v>
      </c>
      <c r="G355" s="16" t="s">
        <v>78</v>
      </c>
      <c r="H355" s="14"/>
      <c r="I355" s="19">
        <f>VLOOKUP(G355,'2'!$B$2:$C$34,2,FALSE)</f>
        <v>1</v>
      </c>
      <c r="J355" s="19">
        <f t="shared" si="15"/>
        <v>81.583333333333329</v>
      </c>
      <c r="K355" s="19" t="str">
        <f t="shared" si="17"/>
        <v/>
      </c>
      <c r="L355" s="19">
        <f>VLOOKUP(I355,'3'!$H$2:$L$25,5,FALSE)</f>
        <v>28</v>
      </c>
      <c r="M355" s="16" t="str">
        <f t="shared" si="16"/>
        <v>Nilai Akhir</v>
      </c>
    </row>
    <row r="356" spans="1:13" x14ac:dyDescent="0.25">
      <c r="A356" s="16">
        <v>617</v>
      </c>
      <c r="E356" s="16" t="s">
        <v>4681</v>
      </c>
      <c r="F356" s="19">
        <v>86.75</v>
      </c>
      <c r="G356" s="16" t="s">
        <v>78</v>
      </c>
      <c r="H356" s="14"/>
      <c r="I356" s="19">
        <f>VLOOKUP(G356,'2'!$B$2:$C$34,2,FALSE)</f>
        <v>1</v>
      </c>
      <c r="J356" s="19">
        <f t="shared" si="15"/>
        <v>86.75</v>
      </c>
      <c r="K356" s="19" t="str">
        <f t="shared" si="17"/>
        <v/>
      </c>
      <c r="L356" s="19">
        <f>VLOOKUP(I356,'3'!$H$2:$L$25,5,FALSE)</f>
        <v>28</v>
      </c>
      <c r="M356" s="16" t="str">
        <f t="shared" si="16"/>
        <v>Nilai Akhir</v>
      </c>
    </row>
    <row r="357" spans="1:13" x14ac:dyDescent="0.25">
      <c r="A357" s="16">
        <v>618</v>
      </c>
      <c r="E357" s="16" t="s">
        <v>4681</v>
      </c>
      <c r="F357" s="19">
        <v>82.166666666666671</v>
      </c>
      <c r="G357" s="16" t="s">
        <v>78</v>
      </c>
      <c r="H357" s="14"/>
      <c r="I357" s="19">
        <f>VLOOKUP(G357,'2'!$B$2:$C$34,2,FALSE)</f>
        <v>1</v>
      </c>
      <c r="J357" s="19">
        <f t="shared" si="15"/>
        <v>82.166666666666671</v>
      </c>
      <c r="K357" s="19" t="str">
        <f t="shared" si="17"/>
        <v/>
      </c>
      <c r="L357" s="19">
        <f>VLOOKUP(I357,'3'!$H$2:$L$25,5,FALSE)</f>
        <v>28</v>
      </c>
      <c r="M357" s="16" t="str">
        <f t="shared" si="16"/>
        <v>Nilai Akhir</v>
      </c>
    </row>
    <row r="358" spans="1:13" x14ac:dyDescent="0.25">
      <c r="A358" s="16">
        <v>619</v>
      </c>
      <c r="E358" s="16" t="s">
        <v>4681</v>
      </c>
      <c r="F358" s="19">
        <v>92.083333333333329</v>
      </c>
      <c r="G358" s="16" t="s">
        <v>78</v>
      </c>
      <c r="H358" s="14"/>
      <c r="I358" s="19">
        <f>VLOOKUP(G358,'2'!$B$2:$C$34,2,FALSE)</f>
        <v>1</v>
      </c>
      <c r="J358" s="19">
        <f t="shared" si="15"/>
        <v>92.083333333333329</v>
      </c>
      <c r="K358" s="19" t="str">
        <f t="shared" si="17"/>
        <v/>
      </c>
      <c r="L358" s="19">
        <f>VLOOKUP(I358,'3'!$H$2:$L$25,5,FALSE)</f>
        <v>28</v>
      </c>
      <c r="M358" s="16" t="str">
        <f t="shared" si="16"/>
        <v>Nilai Akhir</v>
      </c>
    </row>
    <row r="359" spans="1:13" x14ac:dyDescent="0.25">
      <c r="A359" s="16">
        <v>620</v>
      </c>
      <c r="E359" s="16" t="s">
        <v>4681</v>
      </c>
      <c r="F359" s="19">
        <v>89.166666666666671</v>
      </c>
      <c r="G359" s="16" t="s">
        <v>78</v>
      </c>
      <c r="H359" s="14"/>
      <c r="I359" s="19">
        <f>VLOOKUP(G359,'2'!$B$2:$C$34,2,FALSE)</f>
        <v>1</v>
      </c>
      <c r="J359" s="19">
        <f t="shared" si="15"/>
        <v>89.166666666666671</v>
      </c>
      <c r="K359" s="19" t="str">
        <f t="shared" si="17"/>
        <v/>
      </c>
      <c r="L359" s="19">
        <f>VLOOKUP(I359,'3'!$H$2:$L$25,5,FALSE)</f>
        <v>28</v>
      </c>
      <c r="M359" s="16" t="str">
        <f t="shared" si="16"/>
        <v>Nilai Akhir</v>
      </c>
    </row>
    <row r="360" spans="1:13" x14ac:dyDescent="0.25">
      <c r="A360" s="16">
        <v>621</v>
      </c>
      <c r="E360" s="16" t="s">
        <v>4681</v>
      </c>
      <c r="F360" s="19">
        <v>88.5</v>
      </c>
      <c r="G360" s="16" t="s">
        <v>78</v>
      </c>
      <c r="H360" s="14"/>
      <c r="I360" s="19">
        <f>VLOOKUP(G360,'2'!$B$2:$C$34,2,FALSE)</f>
        <v>1</v>
      </c>
      <c r="J360" s="19">
        <f t="shared" si="15"/>
        <v>88.5</v>
      </c>
      <c r="K360" s="19" t="str">
        <f t="shared" si="17"/>
        <v/>
      </c>
      <c r="L360" s="19">
        <f>VLOOKUP(I360,'3'!$H$2:$L$25,5,FALSE)</f>
        <v>28</v>
      </c>
      <c r="M360" s="16" t="str">
        <f t="shared" si="16"/>
        <v>Nilai Akhir</v>
      </c>
    </row>
    <row r="361" spans="1:13" x14ac:dyDescent="0.25">
      <c r="A361" s="16">
        <v>622</v>
      </c>
      <c r="E361" s="16" t="s">
        <v>4681</v>
      </c>
      <c r="F361" s="19">
        <v>87.25</v>
      </c>
      <c r="G361" s="16" t="s">
        <v>78</v>
      </c>
      <c r="H361" s="14"/>
      <c r="I361" s="19">
        <f>VLOOKUP(G361,'2'!$B$2:$C$34,2,FALSE)</f>
        <v>1</v>
      </c>
      <c r="J361" s="19">
        <f t="shared" si="15"/>
        <v>87.25</v>
      </c>
      <c r="K361" s="19" t="str">
        <f t="shared" si="17"/>
        <v/>
      </c>
      <c r="L361" s="19">
        <f>VLOOKUP(I361,'3'!$H$2:$L$25,5,FALSE)</f>
        <v>28</v>
      </c>
      <c r="M361" s="16" t="str">
        <f t="shared" si="16"/>
        <v>Nilai Akhir</v>
      </c>
    </row>
    <row r="362" spans="1:13" x14ac:dyDescent="0.25">
      <c r="A362" s="16">
        <v>623</v>
      </c>
      <c r="E362" s="16" t="s">
        <v>4681</v>
      </c>
      <c r="F362" s="19">
        <v>92</v>
      </c>
      <c r="G362" s="16" t="s">
        <v>78</v>
      </c>
      <c r="H362" s="14"/>
      <c r="I362" s="19">
        <f>VLOOKUP(G362,'2'!$B$2:$C$34,2,FALSE)</f>
        <v>1</v>
      </c>
      <c r="J362" s="19">
        <f t="shared" si="15"/>
        <v>92</v>
      </c>
      <c r="K362" s="19" t="str">
        <f t="shared" si="17"/>
        <v/>
      </c>
      <c r="L362" s="19">
        <f>VLOOKUP(I362,'3'!$H$2:$L$25,5,FALSE)</f>
        <v>28</v>
      </c>
      <c r="M362" s="16" t="str">
        <f t="shared" si="16"/>
        <v>Nilai Akhir</v>
      </c>
    </row>
    <row r="363" spans="1:13" x14ac:dyDescent="0.25">
      <c r="A363" s="16">
        <v>624</v>
      </c>
      <c r="E363" s="16" t="s">
        <v>4681</v>
      </c>
      <c r="F363" s="19">
        <v>87.333333333333329</v>
      </c>
      <c r="G363" s="16" t="s">
        <v>78</v>
      </c>
      <c r="H363" s="14"/>
      <c r="I363" s="19">
        <f>VLOOKUP(G363,'2'!$B$2:$C$34,2,FALSE)</f>
        <v>1</v>
      </c>
      <c r="J363" s="19">
        <f t="shared" si="15"/>
        <v>87.333333333333329</v>
      </c>
      <c r="K363" s="19" t="str">
        <f t="shared" si="17"/>
        <v/>
      </c>
      <c r="L363" s="19">
        <f>VLOOKUP(I363,'3'!$H$2:$L$25,5,FALSE)</f>
        <v>28</v>
      </c>
      <c r="M363" s="16" t="str">
        <f t="shared" si="16"/>
        <v>Nilai Akhir</v>
      </c>
    </row>
    <row r="364" spans="1:13" x14ac:dyDescent="0.25">
      <c r="A364" s="16">
        <v>625</v>
      </c>
      <c r="E364" s="16" t="s">
        <v>4681</v>
      </c>
      <c r="F364" s="19">
        <v>86.333333333333329</v>
      </c>
      <c r="G364" s="16" t="s">
        <v>78</v>
      </c>
      <c r="H364" s="14"/>
      <c r="I364" s="19">
        <f>VLOOKUP(G364,'2'!$B$2:$C$34,2,FALSE)</f>
        <v>1</v>
      </c>
      <c r="J364" s="19">
        <f t="shared" si="15"/>
        <v>86.333333333333329</v>
      </c>
      <c r="K364" s="19" t="str">
        <f t="shared" si="17"/>
        <v/>
      </c>
      <c r="L364" s="19">
        <f>VLOOKUP(I364,'3'!$H$2:$L$25,5,FALSE)</f>
        <v>28</v>
      </c>
      <c r="M364" s="16" t="str">
        <f t="shared" si="16"/>
        <v>Nilai Akhir</v>
      </c>
    </row>
    <row r="365" spans="1:13" x14ac:dyDescent="0.25">
      <c r="A365" s="16">
        <v>626</v>
      </c>
      <c r="E365" s="16" t="s">
        <v>4681</v>
      </c>
      <c r="F365" s="19">
        <v>82.916666666666671</v>
      </c>
      <c r="G365" s="16" t="s">
        <v>78</v>
      </c>
      <c r="H365" s="14"/>
      <c r="I365" s="19">
        <f>VLOOKUP(G365,'2'!$B$2:$C$34,2,FALSE)</f>
        <v>1</v>
      </c>
      <c r="J365" s="19">
        <f t="shared" si="15"/>
        <v>82.916666666666671</v>
      </c>
      <c r="K365" s="19" t="str">
        <f t="shared" si="17"/>
        <v/>
      </c>
      <c r="L365" s="19">
        <f>VLOOKUP(I365,'3'!$H$2:$L$25,5,FALSE)</f>
        <v>28</v>
      </c>
      <c r="M365" s="16" t="str">
        <f t="shared" si="16"/>
        <v>Nilai Akhir</v>
      </c>
    </row>
    <row r="366" spans="1:13" x14ac:dyDescent="0.25">
      <c r="A366" s="16">
        <v>627</v>
      </c>
      <c r="E366" s="16" t="s">
        <v>4681</v>
      </c>
      <c r="F366" s="19">
        <v>82.666666666666671</v>
      </c>
      <c r="G366" s="16" t="s">
        <v>78</v>
      </c>
      <c r="H366" s="14"/>
      <c r="I366" s="19">
        <f>VLOOKUP(G366,'2'!$B$2:$C$34,2,FALSE)</f>
        <v>1</v>
      </c>
      <c r="J366" s="19">
        <f t="shared" si="15"/>
        <v>82.666666666666671</v>
      </c>
      <c r="K366" s="19" t="str">
        <f t="shared" si="17"/>
        <v/>
      </c>
      <c r="L366" s="19">
        <f>VLOOKUP(I366,'3'!$H$2:$L$25,5,FALSE)</f>
        <v>28</v>
      </c>
      <c r="M366" s="16" t="str">
        <f t="shared" si="16"/>
        <v>Nilai Akhir</v>
      </c>
    </row>
    <row r="367" spans="1:13" x14ac:dyDescent="0.25">
      <c r="A367" s="16">
        <v>628</v>
      </c>
      <c r="E367" s="16" t="s">
        <v>4681</v>
      </c>
      <c r="F367" s="19">
        <v>80</v>
      </c>
      <c r="G367" s="16" t="s">
        <v>78</v>
      </c>
      <c r="H367" s="14"/>
      <c r="I367" s="19">
        <f>VLOOKUP(G367,'2'!$B$2:$C$34,2,FALSE)</f>
        <v>1</v>
      </c>
      <c r="J367" s="19">
        <f t="shared" si="15"/>
        <v>80</v>
      </c>
      <c r="K367" s="19" t="str">
        <f t="shared" si="17"/>
        <v/>
      </c>
      <c r="L367" s="19">
        <f>VLOOKUP(I367,'3'!$H$2:$L$25,5,FALSE)</f>
        <v>28</v>
      </c>
      <c r="M367" s="16" t="str">
        <f t="shared" si="16"/>
        <v>Nilai Akhir</v>
      </c>
    </row>
    <row r="368" spans="1:13" x14ac:dyDescent="0.25">
      <c r="A368" s="16">
        <v>629</v>
      </c>
      <c r="E368" s="16" t="s">
        <v>4681</v>
      </c>
      <c r="F368" s="19">
        <v>88.583333333333329</v>
      </c>
      <c r="G368" s="16" t="s">
        <v>78</v>
      </c>
      <c r="H368" s="14"/>
      <c r="I368" s="19">
        <f>VLOOKUP(G368,'2'!$B$2:$C$34,2,FALSE)</f>
        <v>1</v>
      </c>
      <c r="J368" s="19">
        <f t="shared" si="15"/>
        <v>88.583333333333329</v>
      </c>
      <c r="K368" s="19" t="str">
        <f t="shared" si="17"/>
        <v/>
      </c>
      <c r="L368" s="19">
        <f>VLOOKUP(I368,'3'!$H$2:$L$25,5,FALSE)</f>
        <v>28</v>
      </c>
      <c r="M368" s="16" t="str">
        <f t="shared" si="16"/>
        <v>Nilai Akhir</v>
      </c>
    </row>
    <row r="369" spans="1:14" x14ac:dyDescent="0.25">
      <c r="A369" s="16">
        <v>264</v>
      </c>
      <c r="E369" s="16" t="s">
        <v>4669</v>
      </c>
      <c r="F369" s="19">
        <v>85</v>
      </c>
      <c r="G369" s="16" t="s">
        <v>87</v>
      </c>
      <c r="H369" s="14"/>
      <c r="I369" s="19">
        <f>VLOOKUP(G369,'2'!$B$2:$C$34,2,FALSE)</f>
        <v>4</v>
      </c>
      <c r="J369" s="19">
        <f t="shared" si="15"/>
        <v>85</v>
      </c>
      <c r="K369" s="19" t="str">
        <f t="shared" si="17"/>
        <v/>
      </c>
      <c r="L369" s="19">
        <f>VLOOKUP(I369,'3'!$H$2:$L$25,5,FALSE)</f>
        <v>32</v>
      </c>
      <c r="M369" s="16" t="str">
        <f t="shared" si="16"/>
        <v>Nilai Akhir</v>
      </c>
      <c r="N369" s="16">
        <v>1</v>
      </c>
    </row>
    <row r="370" spans="1:14" x14ac:dyDescent="0.25">
      <c r="A370" s="16">
        <v>265</v>
      </c>
      <c r="E370" s="16" t="s">
        <v>4669</v>
      </c>
      <c r="F370" s="19">
        <v>81</v>
      </c>
      <c r="G370" s="16" t="s">
        <v>87</v>
      </c>
      <c r="H370" s="14"/>
      <c r="I370" s="19">
        <f>VLOOKUP(G370,'2'!$B$2:$C$34,2,FALSE)</f>
        <v>4</v>
      </c>
      <c r="J370" s="19">
        <f t="shared" si="15"/>
        <v>81</v>
      </c>
      <c r="K370" s="19" t="str">
        <f t="shared" si="17"/>
        <v/>
      </c>
      <c r="L370" s="19">
        <f>VLOOKUP(I370,'3'!$H$2:$L$25,5,FALSE)</f>
        <v>32</v>
      </c>
      <c r="M370" s="16" t="str">
        <f t="shared" si="16"/>
        <v>Nilai Akhir</v>
      </c>
    </row>
    <row r="371" spans="1:14" x14ac:dyDescent="0.25">
      <c r="A371" s="16">
        <v>266</v>
      </c>
      <c r="E371" s="16" t="s">
        <v>4669</v>
      </c>
      <c r="F371" s="19">
        <v>83</v>
      </c>
      <c r="G371" s="16" t="s">
        <v>87</v>
      </c>
      <c r="H371" s="14"/>
      <c r="I371" s="19">
        <f>VLOOKUP(G371,'2'!$B$2:$C$34,2,FALSE)</f>
        <v>4</v>
      </c>
      <c r="J371" s="19">
        <f t="shared" si="15"/>
        <v>83</v>
      </c>
      <c r="K371" s="19" t="str">
        <f t="shared" si="17"/>
        <v/>
      </c>
      <c r="L371" s="19">
        <f>VLOOKUP(I371,'3'!$H$2:$L$25,5,FALSE)</f>
        <v>32</v>
      </c>
      <c r="M371" s="16" t="str">
        <f t="shared" si="16"/>
        <v>Nilai Akhir</v>
      </c>
    </row>
    <row r="372" spans="1:14" x14ac:dyDescent="0.25">
      <c r="A372" s="16">
        <v>267</v>
      </c>
      <c r="E372" s="16" t="s">
        <v>4669</v>
      </c>
      <c r="F372" s="19">
        <v>77</v>
      </c>
      <c r="G372" s="16" t="s">
        <v>87</v>
      </c>
      <c r="H372" s="14"/>
      <c r="I372" s="19">
        <f>VLOOKUP(G372,'2'!$B$2:$C$34,2,FALSE)</f>
        <v>4</v>
      </c>
      <c r="J372" s="19">
        <f t="shared" si="15"/>
        <v>77</v>
      </c>
      <c r="K372" s="19" t="str">
        <f t="shared" si="17"/>
        <v/>
      </c>
      <c r="L372" s="19">
        <f>VLOOKUP(I372,'3'!$H$2:$L$25,5,FALSE)</f>
        <v>32</v>
      </c>
      <c r="M372" s="16" t="str">
        <f t="shared" si="16"/>
        <v>Nilai Akhir</v>
      </c>
    </row>
    <row r="373" spans="1:14" x14ac:dyDescent="0.25">
      <c r="A373" s="16">
        <v>268</v>
      </c>
      <c r="E373" s="16" t="s">
        <v>4669</v>
      </c>
      <c r="F373" s="19">
        <v>81</v>
      </c>
      <c r="G373" s="16" t="s">
        <v>87</v>
      </c>
      <c r="H373" s="14"/>
      <c r="I373" s="19">
        <f>VLOOKUP(G373,'2'!$B$2:$C$34,2,FALSE)</f>
        <v>4</v>
      </c>
      <c r="J373" s="19">
        <f t="shared" si="15"/>
        <v>81</v>
      </c>
      <c r="K373" s="19" t="str">
        <f t="shared" si="17"/>
        <v/>
      </c>
      <c r="L373" s="19">
        <f>VLOOKUP(I373,'3'!$H$2:$L$25,5,FALSE)</f>
        <v>32</v>
      </c>
      <c r="M373" s="16" t="str">
        <f t="shared" si="16"/>
        <v>Nilai Akhir</v>
      </c>
    </row>
    <row r="374" spans="1:14" x14ac:dyDescent="0.25">
      <c r="A374" s="16">
        <v>269</v>
      </c>
      <c r="E374" s="16" t="s">
        <v>4669</v>
      </c>
      <c r="F374" s="19">
        <v>92</v>
      </c>
      <c r="G374" s="16" t="s">
        <v>87</v>
      </c>
      <c r="H374" s="14"/>
      <c r="I374" s="19">
        <f>VLOOKUP(G374,'2'!$B$2:$C$34,2,FALSE)</f>
        <v>4</v>
      </c>
      <c r="J374" s="19">
        <f t="shared" si="15"/>
        <v>92</v>
      </c>
      <c r="K374" s="19" t="str">
        <f t="shared" si="17"/>
        <v/>
      </c>
      <c r="L374" s="19">
        <f>VLOOKUP(I374,'3'!$H$2:$L$25,5,FALSE)</f>
        <v>32</v>
      </c>
      <c r="M374" s="16" t="str">
        <f t="shared" si="16"/>
        <v>Nilai Akhir</v>
      </c>
    </row>
    <row r="375" spans="1:14" x14ac:dyDescent="0.25">
      <c r="A375" s="16">
        <v>270</v>
      </c>
      <c r="E375" s="16" t="s">
        <v>4669</v>
      </c>
      <c r="F375" s="19">
        <v>84</v>
      </c>
      <c r="G375" s="16" t="s">
        <v>87</v>
      </c>
      <c r="H375" s="14"/>
      <c r="I375" s="19">
        <f>VLOOKUP(G375,'2'!$B$2:$C$34,2,FALSE)</f>
        <v>4</v>
      </c>
      <c r="J375" s="19">
        <f t="shared" si="15"/>
        <v>84</v>
      </c>
      <c r="K375" s="19" t="str">
        <f t="shared" si="17"/>
        <v/>
      </c>
      <c r="L375" s="19">
        <f>VLOOKUP(I375,'3'!$H$2:$L$25,5,FALSE)</f>
        <v>32</v>
      </c>
      <c r="M375" s="16" t="str">
        <f t="shared" si="16"/>
        <v>Nilai Akhir</v>
      </c>
    </row>
    <row r="376" spans="1:14" x14ac:dyDescent="0.25">
      <c r="A376" s="16">
        <v>271</v>
      </c>
      <c r="E376" s="16" t="s">
        <v>4669</v>
      </c>
      <c r="F376" s="19">
        <v>84</v>
      </c>
      <c r="G376" s="16" t="s">
        <v>87</v>
      </c>
      <c r="H376" s="14"/>
      <c r="I376" s="19">
        <f>VLOOKUP(G376,'2'!$B$2:$C$34,2,FALSE)</f>
        <v>4</v>
      </c>
      <c r="J376" s="19">
        <f t="shared" si="15"/>
        <v>84</v>
      </c>
      <c r="K376" s="19" t="str">
        <f t="shared" si="17"/>
        <v/>
      </c>
      <c r="L376" s="19">
        <f>VLOOKUP(I376,'3'!$H$2:$L$25,5,FALSE)</f>
        <v>32</v>
      </c>
      <c r="M376" s="16" t="str">
        <f t="shared" si="16"/>
        <v>Nilai Akhir</v>
      </c>
    </row>
    <row r="377" spans="1:14" x14ac:dyDescent="0.25">
      <c r="A377" s="16">
        <v>272</v>
      </c>
      <c r="E377" s="16" t="s">
        <v>4669</v>
      </c>
      <c r="F377" s="19">
        <v>83</v>
      </c>
      <c r="G377" s="16" t="s">
        <v>87</v>
      </c>
      <c r="H377" s="14"/>
      <c r="I377" s="19">
        <f>VLOOKUP(G377,'2'!$B$2:$C$34,2,FALSE)</f>
        <v>4</v>
      </c>
      <c r="J377" s="19">
        <f t="shared" si="15"/>
        <v>83</v>
      </c>
      <c r="K377" s="19" t="str">
        <f t="shared" si="17"/>
        <v/>
      </c>
      <c r="L377" s="19">
        <f>VLOOKUP(I377,'3'!$H$2:$L$25,5,FALSE)</f>
        <v>32</v>
      </c>
      <c r="M377" s="16" t="str">
        <f t="shared" si="16"/>
        <v>Nilai Akhir</v>
      </c>
    </row>
    <row r="378" spans="1:14" x14ac:dyDescent="0.25">
      <c r="A378" s="16">
        <v>273</v>
      </c>
      <c r="E378" s="16" t="s">
        <v>4669</v>
      </c>
      <c r="F378" s="19">
        <v>78</v>
      </c>
      <c r="G378" s="16" t="s">
        <v>87</v>
      </c>
      <c r="H378" s="14"/>
      <c r="I378" s="19">
        <f>VLOOKUP(G378,'2'!$B$2:$C$34,2,FALSE)</f>
        <v>4</v>
      </c>
      <c r="J378" s="19">
        <f t="shared" si="15"/>
        <v>78</v>
      </c>
      <c r="K378" s="19" t="str">
        <f t="shared" si="17"/>
        <v/>
      </c>
      <c r="L378" s="19">
        <f>VLOOKUP(I378,'3'!$H$2:$L$25,5,FALSE)</f>
        <v>32</v>
      </c>
      <c r="M378" s="16" t="str">
        <f t="shared" si="16"/>
        <v>Nilai Akhir</v>
      </c>
    </row>
    <row r="379" spans="1:14" x14ac:dyDescent="0.25">
      <c r="A379" s="16">
        <v>274</v>
      </c>
      <c r="E379" s="16" t="s">
        <v>4669</v>
      </c>
      <c r="F379" s="19">
        <v>84</v>
      </c>
      <c r="G379" s="16" t="s">
        <v>87</v>
      </c>
      <c r="H379" s="14"/>
      <c r="I379" s="19">
        <f>VLOOKUP(G379,'2'!$B$2:$C$34,2,FALSE)</f>
        <v>4</v>
      </c>
      <c r="J379" s="19">
        <f t="shared" si="15"/>
        <v>84</v>
      </c>
      <c r="K379" s="19" t="str">
        <f t="shared" si="17"/>
        <v/>
      </c>
      <c r="L379" s="19">
        <f>VLOOKUP(I379,'3'!$H$2:$L$25,5,FALSE)</f>
        <v>32</v>
      </c>
      <c r="M379" s="16" t="str">
        <f t="shared" si="16"/>
        <v>Nilai Akhir</v>
      </c>
    </row>
    <row r="380" spans="1:14" x14ac:dyDescent="0.25">
      <c r="A380" s="16">
        <v>275</v>
      </c>
      <c r="E380" s="16" t="s">
        <v>4669</v>
      </c>
      <c r="F380" s="19">
        <v>80</v>
      </c>
      <c r="G380" s="16" t="s">
        <v>87</v>
      </c>
      <c r="H380" s="14"/>
      <c r="I380" s="19">
        <f>VLOOKUP(G380,'2'!$B$2:$C$34,2,FALSE)</f>
        <v>4</v>
      </c>
      <c r="J380" s="19">
        <f t="shared" si="15"/>
        <v>80</v>
      </c>
      <c r="K380" s="19" t="str">
        <f t="shared" si="17"/>
        <v/>
      </c>
      <c r="L380" s="19">
        <f>VLOOKUP(I380,'3'!$H$2:$L$25,5,FALSE)</f>
        <v>32</v>
      </c>
      <c r="M380" s="16" t="str">
        <f t="shared" si="16"/>
        <v>Nilai Akhir</v>
      </c>
    </row>
    <row r="381" spans="1:14" x14ac:dyDescent="0.25">
      <c r="A381" s="16">
        <v>276</v>
      </c>
      <c r="E381" s="16" t="s">
        <v>4669</v>
      </c>
      <c r="F381" s="19">
        <v>80</v>
      </c>
      <c r="G381" s="16" t="s">
        <v>87</v>
      </c>
      <c r="H381" s="14"/>
      <c r="I381" s="19">
        <f>VLOOKUP(G381,'2'!$B$2:$C$34,2,FALSE)</f>
        <v>4</v>
      </c>
      <c r="J381" s="19">
        <f t="shared" si="15"/>
        <v>80</v>
      </c>
      <c r="K381" s="19" t="str">
        <f t="shared" si="17"/>
        <v/>
      </c>
      <c r="L381" s="19">
        <f>VLOOKUP(I381,'3'!$H$2:$L$25,5,FALSE)</f>
        <v>32</v>
      </c>
      <c r="M381" s="16" t="str">
        <f t="shared" si="16"/>
        <v>Nilai Akhir</v>
      </c>
    </row>
    <row r="382" spans="1:14" x14ac:dyDescent="0.25">
      <c r="A382" s="16">
        <v>277</v>
      </c>
      <c r="E382" s="16" t="s">
        <v>4669</v>
      </c>
      <c r="F382" s="19">
        <v>82</v>
      </c>
      <c r="G382" s="16" t="s">
        <v>87</v>
      </c>
      <c r="H382" s="14"/>
      <c r="I382" s="19">
        <f>VLOOKUP(G382,'2'!$B$2:$C$34,2,FALSE)</f>
        <v>4</v>
      </c>
      <c r="J382" s="19">
        <f t="shared" si="15"/>
        <v>82</v>
      </c>
      <c r="K382" s="19" t="str">
        <f t="shared" si="17"/>
        <v/>
      </c>
      <c r="L382" s="19">
        <f>VLOOKUP(I382,'3'!$H$2:$L$25,5,FALSE)</f>
        <v>32</v>
      </c>
      <c r="M382" s="16" t="str">
        <f t="shared" si="16"/>
        <v>Nilai Akhir</v>
      </c>
    </row>
    <row r="383" spans="1:14" x14ac:dyDescent="0.25">
      <c r="A383" s="16">
        <v>278</v>
      </c>
      <c r="E383" s="16" t="s">
        <v>4669</v>
      </c>
      <c r="F383" s="19">
        <v>81</v>
      </c>
      <c r="G383" s="16" t="s">
        <v>87</v>
      </c>
      <c r="H383" s="14"/>
      <c r="I383" s="19">
        <f>VLOOKUP(G383,'2'!$B$2:$C$34,2,FALSE)</f>
        <v>4</v>
      </c>
      <c r="J383" s="19">
        <f t="shared" si="15"/>
        <v>81</v>
      </c>
      <c r="K383" s="19" t="str">
        <f t="shared" si="17"/>
        <v/>
      </c>
      <c r="L383" s="19">
        <f>VLOOKUP(I383,'3'!$H$2:$L$25,5,FALSE)</f>
        <v>32</v>
      </c>
      <c r="M383" s="16" t="str">
        <f t="shared" si="16"/>
        <v>Nilai Akhir</v>
      </c>
    </row>
    <row r="384" spans="1:14" x14ac:dyDescent="0.25">
      <c r="A384" s="16">
        <v>279</v>
      </c>
      <c r="E384" s="16" t="s">
        <v>4669</v>
      </c>
      <c r="F384" s="19">
        <v>76</v>
      </c>
      <c r="G384" s="16" t="s">
        <v>87</v>
      </c>
      <c r="H384" s="14"/>
      <c r="I384" s="19">
        <f>VLOOKUP(G384,'2'!$B$2:$C$34,2,FALSE)</f>
        <v>4</v>
      </c>
      <c r="J384" s="19">
        <f t="shared" si="15"/>
        <v>76</v>
      </c>
      <c r="K384" s="19" t="str">
        <f t="shared" si="17"/>
        <v/>
      </c>
      <c r="L384" s="19">
        <f>VLOOKUP(I384,'3'!$H$2:$L$25,5,FALSE)</f>
        <v>32</v>
      </c>
      <c r="M384" s="16" t="str">
        <f t="shared" si="16"/>
        <v>Nilai Akhir</v>
      </c>
    </row>
    <row r="385" spans="1:13" x14ac:dyDescent="0.25">
      <c r="A385" s="16">
        <v>280</v>
      </c>
      <c r="E385" s="16" t="s">
        <v>4669</v>
      </c>
      <c r="F385" s="19">
        <v>82</v>
      </c>
      <c r="G385" s="16" t="s">
        <v>87</v>
      </c>
      <c r="H385" s="14"/>
      <c r="I385" s="19">
        <f>VLOOKUP(G385,'2'!$B$2:$C$34,2,FALSE)</f>
        <v>4</v>
      </c>
      <c r="J385" s="19">
        <f t="shared" ref="J385:J448" si="18">IF(M385="Nilai Akhir",F385,0)</f>
        <v>82</v>
      </c>
      <c r="K385" s="19" t="str">
        <f t="shared" si="17"/>
        <v/>
      </c>
      <c r="L385" s="19">
        <f>VLOOKUP(I385,'3'!$H$2:$L$25,5,FALSE)</f>
        <v>32</v>
      </c>
      <c r="M385" s="16" t="str">
        <f t="shared" ref="M385:M448" si="19">IF(G385="Pramuka","Nilai Ekstra","Nilai Akhir")</f>
        <v>Nilai Akhir</v>
      </c>
    </row>
    <row r="386" spans="1:13" x14ac:dyDescent="0.25">
      <c r="A386" s="16">
        <v>281</v>
      </c>
      <c r="E386" s="16" t="s">
        <v>4669</v>
      </c>
      <c r="F386" s="19">
        <v>83</v>
      </c>
      <c r="G386" s="16" t="s">
        <v>87</v>
      </c>
      <c r="H386" s="14"/>
      <c r="I386" s="19">
        <f>VLOOKUP(G386,'2'!$B$2:$C$34,2,FALSE)</f>
        <v>4</v>
      </c>
      <c r="J386" s="19">
        <f t="shared" si="18"/>
        <v>83</v>
      </c>
      <c r="K386" s="19" t="str">
        <f t="shared" ref="K386:K449" si="20">IF(M386="Nilai Ekstra",F386,"")</f>
        <v/>
      </c>
      <c r="L386" s="19">
        <f>VLOOKUP(I386,'3'!$H$2:$L$25,5,FALSE)</f>
        <v>32</v>
      </c>
      <c r="M386" s="16" t="str">
        <f t="shared" si="19"/>
        <v>Nilai Akhir</v>
      </c>
    </row>
    <row r="387" spans="1:13" x14ac:dyDescent="0.25">
      <c r="A387" s="16">
        <v>282</v>
      </c>
      <c r="E387" s="16" t="s">
        <v>4669</v>
      </c>
      <c r="F387" s="19">
        <v>76</v>
      </c>
      <c r="G387" s="16" t="s">
        <v>87</v>
      </c>
      <c r="H387" s="14"/>
      <c r="I387" s="19">
        <f>VLOOKUP(G387,'2'!$B$2:$C$34,2,FALSE)</f>
        <v>4</v>
      </c>
      <c r="J387" s="19">
        <f t="shared" si="18"/>
        <v>76</v>
      </c>
      <c r="K387" s="19" t="str">
        <f t="shared" si="20"/>
        <v/>
      </c>
      <c r="L387" s="19">
        <f>VLOOKUP(I387,'3'!$H$2:$L$25,5,FALSE)</f>
        <v>32</v>
      </c>
      <c r="M387" s="16" t="str">
        <f t="shared" si="19"/>
        <v>Nilai Akhir</v>
      </c>
    </row>
    <row r="388" spans="1:13" x14ac:dyDescent="0.25">
      <c r="A388" s="16">
        <v>283</v>
      </c>
      <c r="E388" s="16" t="s">
        <v>4669</v>
      </c>
      <c r="F388" s="19">
        <v>83</v>
      </c>
      <c r="G388" s="16" t="s">
        <v>87</v>
      </c>
      <c r="H388" s="14"/>
      <c r="I388" s="19">
        <f>VLOOKUP(G388,'2'!$B$2:$C$34,2,FALSE)</f>
        <v>4</v>
      </c>
      <c r="J388" s="19">
        <f t="shared" si="18"/>
        <v>83</v>
      </c>
      <c r="K388" s="19" t="str">
        <f t="shared" si="20"/>
        <v/>
      </c>
      <c r="L388" s="19">
        <f>VLOOKUP(I388,'3'!$H$2:$L$25,5,FALSE)</f>
        <v>32</v>
      </c>
      <c r="M388" s="16" t="str">
        <f t="shared" si="19"/>
        <v>Nilai Akhir</v>
      </c>
    </row>
    <row r="389" spans="1:13" x14ac:dyDescent="0.25">
      <c r="A389" s="16">
        <v>284</v>
      </c>
      <c r="E389" s="16" t="s">
        <v>4669</v>
      </c>
      <c r="F389" s="19">
        <v>82</v>
      </c>
      <c r="G389" s="16" t="s">
        <v>87</v>
      </c>
      <c r="H389" s="14"/>
      <c r="I389" s="19">
        <f>VLOOKUP(G389,'2'!$B$2:$C$34,2,FALSE)</f>
        <v>4</v>
      </c>
      <c r="J389" s="19">
        <f t="shared" si="18"/>
        <v>82</v>
      </c>
      <c r="K389" s="19" t="str">
        <f t="shared" si="20"/>
        <v/>
      </c>
      <c r="L389" s="19">
        <f>VLOOKUP(I389,'3'!$H$2:$L$25,5,FALSE)</f>
        <v>32</v>
      </c>
      <c r="M389" s="16" t="str">
        <f t="shared" si="19"/>
        <v>Nilai Akhir</v>
      </c>
    </row>
    <row r="390" spans="1:13" x14ac:dyDescent="0.25">
      <c r="A390" s="16">
        <v>285</v>
      </c>
      <c r="E390" s="16" t="s">
        <v>4669</v>
      </c>
      <c r="F390" s="19">
        <v>85</v>
      </c>
      <c r="G390" s="16" t="s">
        <v>87</v>
      </c>
      <c r="H390" s="14"/>
      <c r="I390" s="19">
        <f>VLOOKUP(G390,'2'!$B$2:$C$34,2,FALSE)</f>
        <v>4</v>
      </c>
      <c r="J390" s="19">
        <f t="shared" si="18"/>
        <v>85</v>
      </c>
      <c r="K390" s="19" t="str">
        <f t="shared" si="20"/>
        <v/>
      </c>
      <c r="L390" s="19">
        <f>VLOOKUP(I390,'3'!$H$2:$L$25,5,FALSE)</f>
        <v>32</v>
      </c>
      <c r="M390" s="16" t="str">
        <f t="shared" si="19"/>
        <v>Nilai Akhir</v>
      </c>
    </row>
    <row r="391" spans="1:13" x14ac:dyDescent="0.25">
      <c r="A391" s="16">
        <v>286</v>
      </c>
      <c r="E391" s="16" t="s">
        <v>4669</v>
      </c>
      <c r="F391" s="19">
        <v>85</v>
      </c>
      <c r="G391" s="16" t="s">
        <v>87</v>
      </c>
      <c r="H391" s="14"/>
      <c r="I391" s="19">
        <f>VLOOKUP(G391,'2'!$B$2:$C$34,2,FALSE)</f>
        <v>4</v>
      </c>
      <c r="J391" s="19">
        <f t="shared" si="18"/>
        <v>85</v>
      </c>
      <c r="K391" s="19" t="str">
        <f t="shared" si="20"/>
        <v/>
      </c>
      <c r="L391" s="19">
        <f>VLOOKUP(I391,'3'!$H$2:$L$25,5,FALSE)</f>
        <v>32</v>
      </c>
      <c r="M391" s="16" t="str">
        <f t="shared" si="19"/>
        <v>Nilai Akhir</v>
      </c>
    </row>
    <row r="392" spans="1:13" x14ac:dyDescent="0.25">
      <c r="A392" s="16">
        <v>287</v>
      </c>
      <c r="E392" s="16" t="s">
        <v>4669</v>
      </c>
      <c r="F392" s="19">
        <v>84</v>
      </c>
      <c r="G392" s="16" t="s">
        <v>87</v>
      </c>
      <c r="H392" s="14"/>
      <c r="I392" s="19">
        <f>VLOOKUP(G392,'2'!$B$2:$C$34,2,FALSE)</f>
        <v>4</v>
      </c>
      <c r="J392" s="19">
        <f t="shared" si="18"/>
        <v>84</v>
      </c>
      <c r="K392" s="19" t="str">
        <f t="shared" si="20"/>
        <v/>
      </c>
      <c r="L392" s="19">
        <f>VLOOKUP(I392,'3'!$H$2:$L$25,5,FALSE)</f>
        <v>32</v>
      </c>
      <c r="M392" s="16" t="str">
        <f t="shared" si="19"/>
        <v>Nilai Akhir</v>
      </c>
    </row>
    <row r="393" spans="1:13" x14ac:dyDescent="0.25">
      <c r="A393" s="16">
        <v>288</v>
      </c>
      <c r="E393" s="16" t="s">
        <v>4669</v>
      </c>
      <c r="F393" s="19">
        <v>84</v>
      </c>
      <c r="G393" s="16" t="s">
        <v>87</v>
      </c>
      <c r="H393" s="14"/>
      <c r="I393" s="19">
        <f>VLOOKUP(G393,'2'!$B$2:$C$34,2,FALSE)</f>
        <v>4</v>
      </c>
      <c r="J393" s="19">
        <f t="shared" si="18"/>
        <v>84</v>
      </c>
      <c r="K393" s="19" t="str">
        <f t="shared" si="20"/>
        <v/>
      </c>
      <c r="L393" s="19">
        <f>VLOOKUP(I393,'3'!$H$2:$L$25,5,FALSE)</f>
        <v>32</v>
      </c>
      <c r="M393" s="16" t="str">
        <f t="shared" si="19"/>
        <v>Nilai Akhir</v>
      </c>
    </row>
    <row r="394" spans="1:13" x14ac:dyDescent="0.25">
      <c r="A394" s="16">
        <v>289</v>
      </c>
      <c r="E394" s="16" t="s">
        <v>4669</v>
      </c>
      <c r="F394" s="19">
        <v>78</v>
      </c>
      <c r="G394" s="16" t="s">
        <v>87</v>
      </c>
      <c r="H394" s="14"/>
      <c r="I394" s="19">
        <f>VLOOKUP(G394,'2'!$B$2:$C$34,2,FALSE)</f>
        <v>4</v>
      </c>
      <c r="J394" s="19">
        <f t="shared" si="18"/>
        <v>78</v>
      </c>
      <c r="K394" s="19" t="str">
        <f t="shared" si="20"/>
        <v/>
      </c>
      <c r="L394" s="19">
        <f>VLOOKUP(I394,'3'!$H$2:$L$25,5,FALSE)</f>
        <v>32</v>
      </c>
      <c r="M394" s="16" t="str">
        <f t="shared" si="19"/>
        <v>Nilai Akhir</v>
      </c>
    </row>
    <row r="395" spans="1:13" x14ac:dyDescent="0.25">
      <c r="A395" s="16">
        <v>290</v>
      </c>
      <c r="E395" s="16" t="s">
        <v>4669</v>
      </c>
      <c r="F395" s="19">
        <v>81</v>
      </c>
      <c r="G395" s="16" t="s">
        <v>87</v>
      </c>
      <c r="H395" s="14"/>
      <c r="I395" s="19">
        <f>VLOOKUP(G395,'2'!$B$2:$C$34,2,FALSE)</f>
        <v>4</v>
      </c>
      <c r="J395" s="19">
        <f t="shared" si="18"/>
        <v>81</v>
      </c>
      <c r="K395" s="19" t="str">
        <f t="shared" si="20"/>
        <v/>
      </c>
      <c r="L395" s="19">
        <f>VLOOKUP(I395,'3'!$H$2:$L$25,5,FALSE)</f>
        <v>32</v>
      </c>
      <c r="M395" s="16" t="str">
        <f t="shared" si="19"/>
        <v>Nilai Akhir</v>
      </c>
    </row>
    <row r="396" spans="1:13" x14ac:dyDescent="0.25">
      <c r="A396" s="16">
        <v>291</v>
      </c>
      <c r="E396" s="16" t="s">
        <v>4669</v>
      </c>
      <c r="F396" s="19">
        <v>84</v>
      </c>
      <c r="G396" s="16" t="s">
        <v>87</v>
      </c>
      <c r="H396" s="14"/>
      <c r="I396" s="19">
        <f>VLOOKUP(G396,'2'!$B$2:$C$34,2,FALSE)</f>
        <v>4</v>
      </c>
      <c r="J396" s="19">
        <f t="shared" si="18"/>
        <v>84</v>
      </c>
      <c r="K396" s="19" t="str">
        <f t="shared" si="20"/>
        <v/>
      </c>
      <c r="L396" s="19">
        <f>VLOOKUP(I396,'3'!$H$2:$L$25,5,FALSE)</f>
        <v>32</v>
      </c>
      <c r="M396" s="16" t="str">
        <f t="shared" si="19"/>
        <v>Nilai Akhir</v>
      </c>
    </row>
    <row r="397" spans="1:13" x14ac:dyDescent="0.25">
      <c r="A397" s="16">
        <v>292</v>
      </c>
      <c r="E397" s="16" t="s">
        <v>4669</v>
      </c>
      <c r="F397" s="19">
        <v>85</v>
      </c>
      <c r="G397" s="16" t="s">
        <v>87</v>
      </c>
      <c r="H397" s="14"/>
      <c r="I397" s="19">
        <f>VLOOKUP(G397,'2'!$B$2:$C$34,2,FALSE)</f>
        <v>4</v>
      </c>
      <c r="J397" s="19">
        <f t="shared" si="18"/>
        <v>85</v>
      </c>
      <c r="K397" s="19" t="str">
        <f t="shared" si="20"/>
        <v/>
      </c>
      <c r="L397" s="19">
        <f>VLOOKUP(I397,'3'!$H$2:$L$25,5,FALSE)</f>
        <v>32</v>
      </c>
      <c r="M397" s="16" t="str">
        <f t="shared" si="19"/>
        <v>Nilai Akhir</v>
      </c>
    </row>
    <row r="398" spans="1:13" x14ac:dyDescent="0.25">
      <c r="A398" s="16">
        <v>293</v>
      </c>
      <c r="E398" s="16" t="s">
        <v>4669</v>
      </c>
      <c r="F398" s="19">
        <v>77</v>
      </c>
      <c r="G398" s="16" t="s">
        <v>87</v>
      </c>
      <c r="H398" s="14"/>
      <c r="I398" s="19">
        <f>VLOOKUP(G398,'2'!$B$2:$C$34,2,FALSE)</f>
        <v>4</v>
      </c>
      <c r="J398" s="19">
        <f t="shared" si="18"/>
        <v>77</v>
      </c>
      <c r="K398" s="19" t="str">
        <f t="shared" si="20"/>
        <v/>
      </c>
      <c r="L398" s="19">
        <f>VLOOKUP(I398,'3'!$H$2:$L$25,5,FALSE)</f>
        <v>32</v>
      </c>
      <c r="M398" s="16" t="str">
        <f t="shared" si="19"/>
        <v>Nilai Akhir</v>
      </c>
    </row>
    <row r="399" spans="1:13" x14ac:dyDescent="0.25">
      <c r="A399" s="16">
        <v>294</v>
      </c>
      <c r="E399" s="16" t="s">
        <v>4670</v>
      </c>
      <c r="F399" s="19">
        <v>86</v>
      </c>
      <c r="G399" s="16" t="s">
        <v>87</v>
      </c>
      <c r="H399" s="14"/>
      <c r="I399" s="19">
        <f>VLOOKUP(G399,'2'!$B$2:$C$34,2,FALSE)</f>
        <v>4</v>
      </c>
      <c r="J399" s="19">
        <f t="shared" si="18"/>
        <v>86</v>
      </c>
      <c r="K399" s="19" t="str">
        <f t="shared" si="20"/>
        <v/>
      </c>
      <c r="L399" s="19">
        <f>VLOOKUP(I399,'3'!$H$2:$L$25,5,FALSE)</f>
        <v>32</v>
      </c>
      <c r="M399" s="16" t="str">
        <f t="shared" si="19"/>
        <v>Nilai Akhir</v>
      </c>
    </row>
    <row r="400" spans="1:13" x14ac:dyDescent="0.25">
      <c r="A400" s="16">
        <v>295</v>
      </c>
      <c r="E400" s="16" t="s">
        <v>4670</v>
      </c>
      <c r="F400" s="19">
        <v>83</v>
      </c>
      <c r="G400" s="16" t="s">
        <v>87</v>
      </c>
      <c r="H400" s="14"/>
      <c r="I400" s="19">
        <f>VLOOKUP(G400,'2'!$B$2:$C$34,2,FALSE)</f>
        <v>4</v>
      </c>
      <c r="J400" s="19">
        <f t="shared" si="18"/>
        <v>83</v>
      </c>
      <c r="K400" s="19" t="str">
        <f t="shared" si="20"/>
        <v/>
      </c>
      <c r="L400" s="19">
        <f>VLOOKUP(I400,'3'!$H$2:$L$25,5,FALSE)</f>
        <v>32</v>
      </c>
      <c r="M400" s="16" t="str">
        <f t="shared" si="19"/>
        <v>Nilai Akhir</v>
      </c>
    </row>
    <row r="401" spans="1:13" x14ac:dyDescent="0.25">
      <c r="A401" s="16">
        <v>296</v>
      </c>
      <c r="E401" s="16" t="s">
        <v>4670</v>
      </c>
      <c r="F401" s="19">
        <v>77</v>
      </c>
      <c r="G401" s="16" t="s">
        <v>87</v>
      </c>
      <c r="H401" s="14"/>
      <c r="I401" s="19">
        <f>VLOOKUP(G401,'2'!$B$2:$C$34,2,FALSE)</f>
        <v>4</v>
      </c>
      <c r="J401" s="19">
        <f t="shared" si="18"/>
        <v>77</v>
      </c>
      <c r="K401" s="19" t="str">
        <f t="shared" si="20"/>
        <v/>
      </c>
      <c r="L401" s="19">
        <f>VLOOKUP(I401,'3'!$H$2:$L$25,5,FALSE)</f>
        <v>32</v>
      </c>
      <c r="M401" s="16" t="str">
        <f t="shared" si="19"/>
        <v>Nilai Akhir</v>
      </c>
    </row>
    <row r="402" spans="1:13" x14ac:dyDescent="0.25">
      <c r="A402" s="16">
        <v>297</v>
      </c>
      <c r="E402" s="16" t="s">
        <v>4670</v>
      </c>
      <c r="F402" s="19">
        <v>79</v>
      </c>
      <c r="G402" s="16" t="s">
        <v>87</v>
      </c>
      <c r="H402" s="14"/>
      <c r="I402" s="19">
        <f>VLOOKUP(G402,'2'!$B$2:$C$34,2,FALSE)</f>
        <v>4</v>
      </c>
      <c r="J402" s="19">
        <f t="shared" si="18"/>
        <v>79</v>
      </c>
      <c r="K402" s="19" t="str">
        <f t="shared" si="20"/>
        <v/>
      </c>
      <c r="L402" s="19">
        <f>VLOOKUP(I402,'3'!$H$2:$L$25,5,FALSE)</f>
        <v>32</v>
      </c>
      <c r="M402" s="16" t="str">
        <f t="shared" si="19"/>
        <v>Nilai Akhir</v>
      </c>
    </row>
    <row r="403" spans="1:13" x14ac:dyDescent="0.25">
      <c r="A403" s="16">
        <v>298</v>
      </c>
      <c r="E403" s="16" t="s">
        <v>4670</v>
      </c>
      <c r="F403" s="19">
        <v>83</v>
      </c>
      <c r="G403" s="16" t="s">
        <v>87</v>
      </c>
      <c r="H403" s="14"/>
      <c r="I403" s="19">
        <f>VLOOKUP(G403,'2'!$B$2:$C$34,2,FALSE)</f>
        <v>4</v>
      </c>
      <c r="J403" s="19">
        <f t="shared" si="18"/>
        <v>83</v>
      </c>
      <c r="K403" s="19" t="str">
        <f t="shared" si="20"/>
        <v/>
      </c>
      <c r="L403" s="19">
        <f>VLOOKUP(I403,'3'!$H$2:$L$25,5,FALSE)</f>
        <v>32</v>
      </c>
      <c r="M403" s="16" t="str">
        <f t="shared" si="19"/>
        <v>Nilai Akhir</v>
      </c>
    </row>
    <row r="404" spans="1:13" x14ac:dyDescent="0.25">
      <c r="A404" s="16">
        <v>299</v>
      </c>
      <c r="E404" s="16" t="s">
        <v>4670</v>
      </c>
      <c r="F404" s="19">
        <v>76</v>
      </c>
      <c r="G404" s="16" t="s">
        <v>87</v>
      </c>
      <c r="H404" s="14"/>
      <c r="I404" s="19">
        <f>VLOOKUP(G404,'2'!$B$2:$C$34,2,FALSE)</f>
        <v>4</v>
      </c>
      <c r="J404" s="19">
        <f t="shared" si="18"/>
        <v>76</v>
      </c>
      <c r="K404" s="19" t="str">
        <f t="shared" si="20"/>
        <v/>
      </c>
      <c r="L404" s="19">
        <f>VLOOKUP(I404,'3'!$H$2:$L$25,5,FALSE)</f>
        <v>32</v>
      </c>
      <c r="M404" s="16" t="str">
        <f t="shared" si="19"/>
        <v>Nilai Akhir</v>
      </c>
    </row>
    <row r="405" spans="1:13" x14ac:dyDescent="0.25">
      <c r="A405" s="16">
        <v>300</v>
      </c>
      <c r="E405" s="16" t="s">
        <v>4670</v>
      </c>
      <c r="F405" s="19">
        <v>78</v>
      </c>
      <c r="G405" s="16" t="s">
        <v>87</v>
      </c>
      <c r="H405" s="14"/>
      <c r="I405" s="19">
        <f>VLOOKUP(G405,'2'!$B$2:$C$34,2,FALSE)</f>
        <v>4</v>
      </c>
      <c r="J405" s="19">
        <f t="shared" si="18"/>
        <v>78</v>
      </c>
      <c r="K405" s="19" t="str">
        <f t="shared" si="20"/>
        <v/>
      </c>
      <c r="L405" s="19">
        <f>VLOOKUP(I405,'3'!$H$2:$L$25,5,FALSE)</f>
        <v>32</v>
      </c>
      <c r="M405" s="16" t="str">
        <f t="shared" si="19"/>
        <v>Nilai Akhir</v>
      </c>
    </row>
    <row r="406" spans="1:13" x14ac:dyDescent="0.25">
      <c r="A406" s="16">
        <v>301</v>
      </c>
      <c r="E406" s="16" t="s">
        <v>4670</v>
      </c>
      <c r="F406" s="19">
        <v>81</v>
      </c>
      <c r="G406" s="16" t="s">
        <v>87</v>
      </c>
      <c r="H406" s="14"/>
      <c r="I406" s="19">
        <f>VLOOKUP(G406,'2'!$B$2:$C$34,2,FALSE)</f>
        <v>4</v>
      </c>
      <c r="J406" s="19">
        <f t="shared" si="18"/>
        <v>81</v>
      </c>
      <c r="K406" s="19" t="str">
        <f t="shared" si="20"/>
        <v/>
      </c>
      <c r="L406" s="19">
        <f>VLOOKUP(I406,'3'!$H$2:$L$25,5,FALSE)</f>
        <v>32</v>
      </c>
      <c r="M406" s="16" t="str">
        <f t="shared" si="19"/>
        <v>Nilai Akhir</v>
      </c>
    </row>
    <row r="407" spans="1:13" x14ac:dyDescent="0.25">
      <c r="A407" s="16">
        <v>302</v>
      </c>
      <c r="E407" s="16" t="s">
        <v>4670</v>
      </c>
      <c r="F407" s="19">
        <v>83</v>
      </c>
      <c r="G407" s="16" t="s">
        <v>87</v>
      </c>
      <c r="H407" s="14"/>
      <c r="I407" s="19">
        <f>VLOOKUP(G407,'2'!$B$2:$C$34,2,FALSE)</f>
        <v>4</v>
      </c>
      <c r="J407" s="19">
        <f t="shared" si="18"/>
        <v>83</v>
      </c>
      <c r="K407" s="19" t="str">
        <f t="shared" si="20"/>
        <v/>
      </c>
      <c r="L407" s="19">
        <f>VLOOKUP(I407,'3'!$H$2:$L$25,5,FALSE)</f>
        <v>32</v>
      </c>
      <c r="M407" s="16" t="str">
        <f t="shared" si="19"/>
        <v>Nilai Akhir</v>
      </c>
    </row>
    <row r="408" spans="1:13" x14ac:dyDescent="0.25">
      <c r="A408" s="16">
        <v>303</v>
      </c>
      <c r="E408" s="16" t="s">
        <v>4670</v>
      </c>
      <c r="F408" s="19">
        <v>79</v>
      </c>
      <c r="G408" s="16" t="s">
        <v>87</v>
      </c>
      <c r="H408" s="14"/>
      <c r="I408" s="19">
        <f>VLOOKUP(G408,'2'!$B$2:$C$34,2,FALSE)</f>
        <v>4</v>
      </c>
      <c r="J408" s="19">
        <f t="shared" si="18"/>
        <v>79</v>
      </c>
      <c r="K408" s="19" t="str">
        <f t="shared" si="20"/>
        <v/>
      </c>
      <c r="L408" s="19">
        <f>VLOOKUP(I408,'3'!$H$2:$L$25,5,FALSE)</f>
        <v>32</v>
      </c>
      <c r="M408" s="16" t="str">
        <f t="shared" si="19"/>
        <v>Nilai Akhir</v>
      </c>
    </row>
    <row r="409" spans="1:13" x14ac:dyDescent="0.25">
      <c r="A409" s="16">
        <v>304</v>
      </c>
      <c r="E409" s="16" t="s">
        <v>4670</v>
      </c>
      <c r="F409" s="19">
        <v>80</v>
      </c>
      <c r="G409" s="16" t="s">
        <v>87</v>
      </c>
      <c r="H409" s="14"/>
      <c r="I409" s="19">
        <f>VLOOKUP(G409,'2'!$B$2:$C$34,2,FALSE)</f>
        <v>4</v>
      </c>
      <c r="J409" s="19">
        <f t="shared" si="18"/>
        <v>80</v>
      </c>
      <c r="K409" s="19" t="str">
        <f t="shared" si="20"/>
        <v/>
      </c>
      <c r="L409" s="19">
        <f>VLOOKUP(I409,'3'!$H$2:$L$25,5,FALSE)</f>
        <v>32</v>
      </c>
      <c r="M409" s="16" t="str">
        <f t="shared" si="19"/>
        <v>Nilai Akhir</v>
      </c>
    </row>
    <row r="410" spans="1:13" x14ac:dyDescent="0.25">
      <c r="A410" s="16">
        <v>305</v>
      </c>
      <c r="E410" s="16" t="s">
        <v>4670</v>
      </c>
      <c r="F410" s="19">
        <v>81</v>
      </c>
      <c r="G410" s="16" t="s">
        <v>87</v>
      </c>
      <c r="H410" s="14"/>
      <c r="I410" s="19">
        <f>VLOOKUP(G410,'2'!$B$2:$C$34,2,FALSE)</f>
        <v>4</v>
      </c>
      <c r="J410" s="19">
        <f t="shared" si="18"/>
        <v>81</v>
      </c>
      <c r="K410" s="19" t="str">
        <f t="shared" si="20"/>
        <v/>
      </c>
      <c r="L410" s="19">
        <f>VLOOKUP(I410,'3'!$H$2:$L$25,5,FALSE)</f>
        <v>32</v>
      </c>
      <c r="M410" s="16" t="str">
        <f t="shared" si="19"/>
        <v>Nilai Akhir</v>
      </c>
    </row>
    <row r="411" spans="1:13" x14ac:dyDescent="0.25">
      <c r="A411" s="16">
        <v>306</v>
      </c>
      <c r="E411" s="16" t="s">
        <v>4670</v>
      </c>
      <c r="F411" s="19">
        <v>82</v>
      </c>
      <c r="G411" s="16" t="s">
        <v>87</v>
      </c>
      <c r="H411" s="14"/>
      <c r="I411" s="19">
        <f>VLOOKUP(G411,'2'!$B$2:$C$34,2,FALSE)</f>
        <v>4</v>
      </c>
      <c r="J411" s="19">
        <f t="shared" si="18"/>
        <v>82</v>
      </c>
      <c r="K411" s="19" t="str">
        <f t="shared" si="20"/>
        <v/>
      </c>
      <c r="L411" s="19">
        <f>VLOOKUP(I411,'3'!$H$2:$L$25,5,FALSE)</f>
        <v>32</v>
      </c>
      <c r="M411" s="16" t="str">
        <f t="shared" si="19"/>
        <v>Nilai Akhir</v>
      </c>
    </row>
    <row r="412" spans="1:13" x14ac:dyDescent="0.25">
      <c r="A412" s="16">
        <v>307</v>
      </c>
      <c r="E412" s="16" t="s">
        <v>4670</v>
      </c>
      <c r="F412" s="19">
        <v>80</v>
      </c>
      <c r="G412" s="16" t="s">
        <v>87</v>
      </c>
      <c r="H412" s="14"/>
      <c r="I412" s="19">
        <f>VLOOKUP(G412,'2'!$B$2:$C$34,2,FALSE)</f>
        <v>4</v>
      </c>
      <c r="J412" s="19">
        <f t="shared" si="18"/>
        <v>80</v>
      </c>
      <c r="K412" s="19" t="str">
        <f t="shared" si="20"/>
        <v/>
      </c>
      <c r="L412" s="19">
        <f>VLOOKUP(I412,'3'!$H$2:$L$25,5,FALSE)</f>
        <v>32</v>
      </c>
      <c r="M412" s="16" t="str">
        <f t="shared" si="19"/>
        <v>Nilai Akhir</v>
      </c>
    </row>
    <row r="413" spans="1:13" x14ac:dyDescent="0.25">
      <c r="A413" s="16">
        <v>308</v>
      </c>
      <c r="E413" s="16" t="s">
        <v>4670</v>
      </c>
      <c r="F413" s="19">
        <v>80</v>
      </c>
      <c r="G413" s="16" t="s">
        <v>87</v>
      </c>
      <c r="H413" s="14"/>
      <c r="I413" s="19">
        <f>VLOOKUP(G413,'2'!$B$2:$C$34,2,FALSE)</f>
        <v>4</v>
      </c>
      <c r="J413" s="19">
        <f t="shared" si="18"/>
        <v>80</v>
      </c>
      <c r="K413" s="19" t="str">
        <f t="shared" si="20"/>
        <v/>
      </c>
      <c r="L413" s="19">
        <f>VLOOKUP(I413,'3'!$H$2:$L$25,5,FALSE)</f>
        <v>32</v>
      </c>
      <c r="M413" s="16" t="str">
        <f t="shared" si="19"/>
        <v>Nilai Akhir</v>
      </c>
    </row>
    <row r="414" spans="1:13" x14ac:dyDescent="0.25">
      <c r="A414" s="16">
        <v>309</v>
      </c>
      <c r="E414" s="16" t="s">
        <v>4670</v>
      </c>
      <c r="F414" s="19">
        <v>79</v>
      </c>
      <c r="G414" s="16" t="s">
        <v>87</v>
      </c>
      <c r="H414" s="14"/>
      <c r="I414" s="19">
        <f>VLOOKUP(G414,'2'!$B$2:$C$34,2,FALSE)</f>
        <v>4</v>
      </c>
      <c r="J414" s="19">
        <f t="shared" si="18"/>
        <v>79</v>
      </c>
      <c r="K414" s="19" t="str">
        <f t="shared" si="20"/>
        <v/>
      </c>
      <c r="L414" s="19">
        <f>VLOOKUP(I414,'3'!$H$2:$L$25,5,FALSE)</f>
        <v>32</v>
      </c>
      <c r="M414" s="16" t="str">
        <f t="shared" si="19"/>
        <v>Nilai Akhir</v>
      </c>
    </row>
    <row r="415" spans="1:13" x14ac:dyDescent="0.25">
      <c r="A415" s="16">
        <v>310</v>
      </c>
      <c r="E415" s="16" t="s">
        <v>4670</v>
      </c>
      <c r="F415" s="19">
        <v>82</v>
      </c>
      <c r="G415" s="16" t="s">
        <v>87</v>
      </c>
      <c r="H415" s="14"/>
      <c r="I415" s="19">
        <f>VLOOKUP(G415,'2'!$B$2:$C$34,2,FALSE)</f>
        <v>4</v>
      </c>
      <c r="J415" s="19">
        <f t="shared" si="18"/>
        <v>82</v>
      </c>
      <c r="K415" s="19" t="str">
        <f t="shared" si="20"/>
        <v/>
      </c>
      <c r="L415" s="19">
        <f>VLOOKUP(I415,'3'!$H$2:$L$25,5,FALSE)</f>
        <v>32</v>
      </c>
      <c r="M415" s="16" t="str">
        <f t="shared" si="19"/>
        <v>Nilai Akhir</v>
      </c>
    </row>
    <row r="416" spans="1:13" x14ac:dyDescent="0.25">
      <c r="A416" s="16">
        <v>311</v>
      </c>
      <c r="E416" s="16" t="s">
        <v>4670</v>
      </c>
      <c r="F416" s="19">
        <v>85</v>
      </c>
      <c r="G416" s="16" t="s">
        <v>87</v>
      </c>
      <c r="H416" s="14"/>
      <c r="I416" s="19">
        <f>VLOOKUP(G416,'2'!$B$2:$C$34,2,FALSE)</f>
        <v>4</v>
      </c>
      <c r="J416" s="19">
        <f t="shared" si="18"/>
        <v>85</v>
      </c>
      <c r="K416" s="19" t="str">
        <f t="shared" si="20"/>
        <v/>
      </c>
      <c r="L416" s="19">
        <f>VLOOKUP(I416,'3'!$H$2:$L$25,5,FALSE)</f>
        <v>32</v>
      </c>
      <c r="M416" s="16" t="str">
        <f t="shared" si="19"/>
        <v>Nilai Akhir</v>
      </c>
    </row>
    <row r="417" spans="1:13" x14ac:dyDescent="0.25">
      <c r="A417" s="16">
        <v>312</v>
      </c>
      <c r="E417" s="16" t="s">
        <v>4670</v>
      </c>
      <c r="F417" s="19">
        <v>80</v>
      </c>
      <c r="G417" s="16" t="s">
        <v>87</v>
      </c>
      <c r="H417" s="14"/>
      <c r="I417" s="19">
        <f>VLOOKUP(G417,'2'!$B$2:$C$34,2,FALSE)</f>
        <v>4</v>
      </c>
      <c r="J417" s="19">
        <f t="shared" si="18"/>
        <v>80</v>
      </c>
      <c r="K417" s="19" t="str">
        <f t="shared" si="20"/>
        <v/>
      </c>
      <c r="L417" s="19">
        <f>VLOOKUP(I417,'3'!$H$2:$L$25,5,FALSE)</f>
        <v>32</v>
      </c>
      <c r="M417" s="16" t="str">
        <f t="shared" si="19"/>
        <v>Nilai Akhir</v>
      </c>
    </row>
    <row r="418" spans="1:13" x14ac:dyDescent="0.25">
      <c r="A418" s="16">
        <v>313</v>
      </c>
      <c r="E418" s="16" t="s">
        <v>4670</v>
      </c>
      <c r="F418" s="19">
        <v>86</v>
      </c>
      <c r="G418" s="16" t="s">
        <v>87</v>
      </c>
      <c r="H418" s="14"/>
      <c r="I418" s="19">
        <f>VLOOKUP(G418,'2'!$B$2:$C$34,2,FALSE)</f>
        <v>4</v>
      </c>
      <c r="J418" s="19">
        <f t="shared" si="18"/>
        <v>86</v>
      </c>
      <c r="K418" s="19" t="str">
        <f t="shared" si="20"/>
        <v/>
      </c>
      <c r="L418" s="19">
        <f>VLOOKUP(I418,'3'!$H$2:$L$25,5,FALSE)</f>
        <v>32</v>
      </c>
      <c r="M418" s="16" t="str">
        <f t="shared" si="19"/>
        <v>Nilai Akhir</v>
      </c>
    </row>
    <row r="419" spans="1:13" x14ac:dyDescent="0.25">
      <c r="A419" s="16">
        <v>314</v>
      </c>
      <c r="E419" s="16" t="s">
        <v>4670</v>
      </c>
      <c r="F419" s="19">
        <v>84</v>
      </c>
      <c r="G419" s="16" t="s">
        <v>87</v>
      </c>
      <c r="H419" s="14"/>
      <c r="I419" s="19">
        <f>VLOOKUP(G419,'2'!$B$2:$C$34,2,FALSE)</f>
        <v>4</v>
      </c>
      <c r="J419" s="19">
        <f t="shared" si="18"/>
        <v>84</v>
      </c>
      <c r="K419" s="19" t="str">
        <f t="shared" si="20"/>
        <v/>
      </c>
      <c r="L419" s="19">
        <f>VLOOKUP(I419,'3'!$H$2:$L$25,5,FALSE)</f>
        <v>32</v>
      </c>
      <c r="M419" s="16" t="str">
        <f t="shared" si="19"/>
        <v>Nilai Akhir</v>
      </c>
    </row>
    <row r="420" spans="1:13" x14ac:dyDescent="0.25">
      <c r="A420" s="16">
        <v>315</v>
      </c>
      <c r="E420" s="16" t="s">
        <v>4670</v>
      </c>
      <c r="F420" s="19">
        <v>80</v>
      </c>
      <c r="G420" s="16" t="s">
        <v>87</v>
      </c>
      <c r="H420" s="14"/>
      <c r="I420" s="19">
        <f>VLOOKUP(G420,'2'!$B$2:$C$34,2,FALSE)</f>
        <v>4</v>
      </c>
      <c r="J420" s="19">
        <f t="shared" si="18"/>
        <v>80</v>
      </c>
      <c r="K420" s="19" t="str">
        <f t="shared" si="20"/>
        <v/>
      </c>
      <c r="L420" s="19">
        <f>VLOOKUP(I420,'3'!$H$2:$L$25,5,FALSE)</f>
        <v>32</v>
      </c>
      <c r="M420" s="16" t="str">
        <f t="shared" si="19"/>
        <v>Nilai Akhir</v>
      </c>
    </row>
    <row r="421" spans="1:13" x14ac:dyDescent="0.25">
      <c r="A421" s="16">
        <v>316</v>
      </c>
      <c r="E421" s="16" t="s">
        <v>4670</v>
      </c>
      <c r="F421" s="19">
        <v>86</v>
      </c>
      <c r="G421" s="16" t="s">
        <v>87</v>
      </c>
      <c r="H421" s="14"/>
      <c r="I421" s="19">
        <f>VLOOKUP(G421,'2'!$B$2:$C$34,2,FALSE)</f>
        <v>4</v>
      </c>
      <c r="J421" s="19">
        <f t="shared" si="18"/>
        <v>86</v>
      </c>
      <c r="K421" s="19" t="str">
        <f t="shared" si="20"/>
        <v/>
      </c>
      <c r="L421" s="19">
        <f>VLOOKUP(I421,'3'!$H$2:$L$25,5,FALSE)</f>
        <v>32</v>
      </c>
      <c r="M421" s="16" t="str">
        <f t="shared" si="19"/>
        <v>Nilai Akhir</v>
      </c>
    </row>
    <row r="422" spans="1:13" x14ac:dyDescent="0.25">
      <c r="A422" s="16">
        <v>317</v>
      </c>
      <c r="E422" s="16" t="s">
        <v>4670</v>
      </c>
      <c r="F422" s="19">
        <v>72</v>
      </c>
      <c r="G422" s="16" t="s">
        <v>87</v>
      </c>
      <c r="H422" s="14"/>
      <c r="I422" s="19">
        <f>VLOOKUP(G422,'2'!$B$2:$C$34,2,FALSE)</f>
        <v>4</v>
      </c>
      <c r="J422" s="19">
        <f t="shared" si="18"/>
        <v>72</v>
      </c>
      <c r="K422" s="19" t="str">
        <f t="shared" si="20"/>
        <v/>
      </c>
      <c r="L422" s="19">
        <f>VLOOKUP(I422,'3'!$H$2:$L$25,5,FALSE)</f>
        <v>32</v>
      </c>
      <c r="M422" s="16" t="str">
        <f t="shared" si="19"/>
        <v>Nilai Akhir</v>
      </c>
    </row>
    <row r="423" spans="1:13" x14ac:dyDescent="0.25">
      <c r="A423" s="16">
        <v>318</v>
      </c>
      <c r="E423" s="16" t="s">
        <v>4670</v>
      </c>
      <c r="F423" s="19">
        <v>81</v>
      </c>
      <c r="G423" s="16" t="s">
        <v>87</v>
      </c>
      <c r="H423" s="14"/>
      <c r="I423" s="19">
        <f>VLOOKUP(G423,'2'!$B$2:$C$34,2,FALSE)</f>
        <v>4</v>
      </c>
      <c r="J423" s="19">
        <f t="shared" si="18"/>
        <v>81</v>
      </c>
      <c r="K423" s="19" t="str">
        <f t="shared" si="20"/>
        <v/>
      </c>
      <c r="L423" s="19">
        <f>VLOOKUP(I423,'3'!$H$2:$L$25,5,FALSE)</f>
        <v>32</v>
      </c>
      <c r="M423" s="16" t="str">
        <f t="shared" si="19"/>
        <v>Nilai Akhir</v>
      </c>
    </row>
    <row r="424" spans="1:13" x14ac:dyDescent="0.25">
      <c r="A424" s="16">
        <v>319</v>
      </c>
      <c r="E424" s="16" t="s">
        <v>4670</v>
      </c>
      <c r="F424" s="19">
        <v>82</v>
      </c>
      <c r="G424" s="16" t="s">
        <v>87</v>
      </c>
      <c r="H424" s="14"/>
      <c r="I424" s="19">
        <f>VLOOKUP(G424,'2'!$B$2:$C$34,2,FALSE)</f>
        <v>4</v>
      </c>
      <c r="J424" s="19">
        <f t="shared" si="18"/>
        <v>82</v>
      </c>
      <c r="K424" s="19" t="str">
        <f t="shared" si="20"/>
        <v/>
      </c>
      <c r="L424" s="19">
        <f>VLOOKUP(I424,'3'!$H$2:$L$25,5,FALSE)</f>
        <v>32</v>
      </c>
      <c r="M424" s="16" t="str">
        <f t="shared" si="19"/>
        <v>Nilai Akhir</v>
      </c>
    </row>
    <row r="425" spans="1:13" x14ac:dyDescent="0.25">
      <c r="A425" s="16">
        <v>320</v>
      </c>
      <c r="E425" s="16" t="s">
        <v>4670</v>
      </c>
      <c r="F425" s="19">
        <v>84</v>
      </c>
      <c r="G425" s="16" t="s">
        <v>87</v>
      </c>
      <c r="H425" s="14"/>
      <c r="I425" s="19">
        <f>VLOOKUP(G425,'2'!$B$2:$C$34,2,FALSE)</f>
        <v>4</v>
      </c>
      <c r="J425" s="19">
        <f t="shared" si="18"/>
        <v>84</v>
      </c>
      <c r="K425" s="19" t="str">
        <f t="shared" si="20"/>
        <v/>
      </c>
      <c r="L425" s="19">
        <f>VLOOKUP(I425,'3'!$H$2:$L$25,5,FALSE)</f>
        <v>32</v>
      </c>
      <c r="M425" s="16" t="str">
        <f t="shared" si="19"/>
        <v>Nilai Akhir</v>
      </c>
    </row>
    <row r="426" spans="1:13" x14ac:dyDescent="0.25">
      <c r="A426" s="16">
        <v>321</v>
      </c>
      <c r="E426" s="16" t="s">
        <v>4670</v>
      </c>
      <c r="F426" s="19">
        <v>79</v>
      </c>
      <c r="G426" s="16" t="s">
        <v>87</v>
      </c>
      <c r="H426" s="14"/>
      <c r="I426" s="19">
        <f>VLOOKUP(G426,'2'!$B$2:$C$34,2,FALSE)</f>
        <v>4</v>
      </c>
      <c r="J426" s="19">
        <f t="shared" si="18"/>
        <v>79</v>
      </c>
      <c r="K426" s="19" t="str">
        <f t="shared" si="20"/>
        <v/>
      </c>
      <c r="L426" s="19">
        <f>VLOOKUP(I426,'3'!$H$2:$L$25,5,FALSE)</f>
        <v>32</v>
      </c>
      <c r="M426" s="16" t="str">
        <f t="shared" si="19"/>
        <v>Nilai Akhir</v>
      </c>
    </row>
    <row r="427" spans="1:13" x14ac:dyDescent="0.25">
      <c r="A427" s="16">
        <v>322</v>
      </c>
      <c r="E427" s="16" t="s">
        <v>4670</v>
      </c>
      <c r="F427" s="19">
        <v>89</v>
      </c>
      <c r="G427" s="16" t="s">
        <v>87</v>
      </c>
      <c r="H427" s="14"/>
      <c r="I427" s="19">
        <f>VLOOKUP(G427,'2'!$B$2:$C$34,2,FALSE)</f>
        <v>4</v>
      </c>
      <c r="J427" s="19">
        <f t="shared" si="18"/>
        <v>89</v>
      </c>
      <c r="K427" s="19" t="str">
        <f t="shared" si="20"/>
        <v/>
      </c>
      <c r="L427" s="19">
        <f>VLOOKUP(I427,'3'!$H$2:$L$25,5,FALSE)</f>
        <v>32</v>
      </c>
      <c r="M427" s="16" t="str">
        <f t="shared" si="19"/>
        <v>Nilai Akhir</v>
      </c>
    </row>
    <row r="428" spans="1:13" x14ac:dyDescent="0.25">
      <c r="A428" s="16">
        <v>323</v>
      </c>
      <c r="E428" s="16" t="s">
        <v>4670</v>
      </c>
      <c r="F428" s="19">
        <v>89</v>
      </c>
      <c r="G428" s="16" t="s">
        <v>87</v>
      </c>
      <c r="H428" s="14"/>
      <c r="I428" s="19">
        <f>VLOOKUP(G428,'2'!$B$2:$C$34,2,FALSE)</f>
        <v>4</v>
      </c>
      <c r="J428" s="19">
        <f t="shared" si="18"/>
        <v>89</v>
      </c>
      <c r="K428" s="19" t="str">
        <f t="shared" si="20"/>
        <v/>
      </c>
      <c r="L428" s="19">
        <f>VLOOKUP(I428,'3'!$H$2:$L$25,5,FALSE)</f>
        <v>32</v>
      </c>
      <c r="M428" s="16" t="str">
        <f t="shared" si="19"/>
        <v>Nilai Akhir</v>
      </c>
    </row>
    <row r="429" spans="1:13" x14ac:dyDescent="0.25">
      <c r="A429" s="16">
        <v>324</v>
      </c>
      <c r="E429" s="16" t="s">
        <v>4671</v>
      </c>
      <c r="F429" s="19">
        <v>83</v>
      </c>
      <c r="G429" s="16" t="s">
        <v>87</v>
      </c>
      <c r="H429" s="14"/>
      <c r="I429" s="19">
        <f>VLOOKUP(G429,'2'!$B$2:$C$34,2,FALSE)</f>
        <v>4</v>
      </c>
      <c r="J429" s="19">
        <f t="shared" si="18"/>
        <v>83</v>
      </c>
      <c r="K429" s="19" t="str">
        <f t="shared" si="20"/>
        <v/>
      </c>
      <c r="L429" s="19">
        <f>VLOOKUP(I429,'3'!$H$2:$L$25,5,FALSE)</f>
        <v>32</v>
      </c>
      <c r="M429" s="16" t="str">
        <f t="shared" si="19"/>
        <v>Nilai Akhir</v>
      </c>
    </row>
    <row r="430" spans="1:13" x14ac:dyDescent="0.25">
      <c r="A430" s="16">
        <v>325</v>
      </c>
      <c r="E430" s="16" t="s">
        <v>4671</v>
      </c>
      <c r="F430" s="19">
        <v>79</v>
      </c>
      <c r="G430" s="16" t="s">
        <v>87</v>
      </c>
      <c r="H430" s="14"/>
      <c r="I430" s="19">
        <f>VLOOKUP(G430,'2'!$B$2:$C$34,2,FALSE)</f>
        <v>4</v>
      </c>
      <c r="J430" s="19">
        <f t="shared" si="18"/>
        <v>79</v>
      </c>
      <c r="K430" s="19" t="str">
        <f t="shared" si="20"/>
        <v/>
      </c>
      <c r="L430" s="19">
        <f>VLOOKUP(I430,'3'!$H$2:$L$25,5,FALSE)</f>
        <v>32</v>
      </c>
      <c r="M430" s="16" t="str">
        <f t="shared" si="19"/>
        <v>Nilai Akhir</v>
      </c>
    </row>
    <row r="431" spans="1:13" x14ac:dyDescent="0.25">
      <c r="A431" s="16">
        <v>326</v>
      </c>
      <c r="E431" s="16" t="s">
        <v>4671</v>
      </c>
      <c r="F431" s="19">
        <v>80</v>
      </c>
      <c r="G431" s="16" t="s">
        <v>87</v>
      </c>
      <c r="H431" s="14"/>
      <c r="I431" s="19">
        <f>VLOOKUP(G431,'2'!$B$2:$C$34,2,FALSE)</f>
        <v>4</v>
      </c>
      <c r="J431" s="19">
        <f t="shared" si="18"/>
        <v>80</v>
      </c>
      <c r="K431" s="19" t="str">
        <f t="shared" si="20"/>
        <v/>
      </c>
      <c r="L431" s="19">
        <f>VLOOKUP(I431,'3'!$H$2:$L$25,5,FALSE)</f>
        <v>32</v>
      </c>
      <c r="M431" s="16" t="str">
        <f t="shared" si="19"/>
        <v>Nilai Akhir</v>
      </c>
    </row>
    <row r="432" spans="1:13" x14ac:dyDescent="0.25">
      <c r="A432" s="16">
        <v>327</v>
      </c>
      <c r="E432" s="16" t="s">
        <v>4671</v>
      </c>
      <c r="F432" s="19">
        <v>78</v>
      </c>
      <c r="G432" s="16" t="s">
        <v>87</v>
      </c>
      <c r="H432" s="14"/>
      <c r="I432" s="19">
        <f>VLOOKUP(G432,'2'!$B$2:$C$34,2,FALSE)</f>
        <v>4</v>
      </c>
      <c r="J432" s="19">
        <f t="shared" si="18"/>
        <v>78</v>
      </c>
      <c r="K432" s="19" t="str">
        <f t="shared" si="20"/>
        <v/>
      </c>
      <c r="L432" s="19">
        <f>VLOOKUP(I432,'3'!$H$2:$L$25,5,FALSE)</f>
        <v>32</v>
      </c>
      <c r="M432" s="16" t="str">
        <f t="shared" si="19"/>
        <v>Nilai Akhir</v>
      </c>
    </row>
    <row r="433" spans="1:13" x14ac:dyDescent="0.25">
      <c r="A433" s="16">
        <v>328</v>
      </c>
      <c r="E433" s="16" t="s">
        <v>4671</v>
      </c>
      <c r="F433" s="19">
        <v>83</v>
      </c>
      <c r="G433" s="16" t="s">
        <v>87</v>
      </c>
      <c r="H433" s="14"/>
      <c r="I433" s="19">
        <f>VLOOKUP(G433,'2'!$B$2:$C$34,2,FALSE)</f>
        <v>4</v>
      </c>
      <c r="J433" s="19">
        <f t="shared" si="18"/>
        <v>83</v>
      </c>
      <c r="K433" s="19" t="str">
        <f t="shared" si="20"/>
        <v/>
      </c>
      <c r="L433" s="19">
        <f>VLOOKUP(I433,'3'!$H$2:$L$25,5,FALSE)</f>
        <v>32</v>
      </c>
      <c r="M433" s="16" t="str">
        <f t="shared" si="19"/>
        <v>Nilai Akhir</v>
      </c>
    </row>
    <row r="434" spans="1:13" x14ac:dyDescent="0.25">
      <c r="A434" s="16">
        <v>329</v>
      </c>
      <c r="E434" s="16" t="s">
        <v>4671</v>
      </c>
      <c r="F434" s="19">
        <v>84</v>
      </c>
      <c r="G434" s="16" t="s">
        <v>87</v>
      </c>
      <c r="H434" s="14"/>
      <c r="I434" s="19">
        <f>VLOOKUP(G434,'2'!$B$2:$C$34,2,FALSE)</f>
        <v>4</v>
      </c>
      <c r="J434" s="19">
        <f t="shared" si="18"/>
        <v>84</v>
      </c>
      <c r="K434" s="19" t="str">
        <f t="shared" si="20"/>
        <v/>
      </c>
      <c r="L434" s="19">
        <f>VLOOKUP(I434,'3'!$H$2:$L$25,5,FALSE)</f>
        <v>32</v>
      </c>
      <c r="M434" s="16" t="str">
        <f t="shared" si="19"/>
        <v>Nilai Akhir</v>
      </c>
    </row>
    <row r="435" spans="1:13" x14ac:dyDescent="0.25">
      <c r="A435" s="16">
        <v>330</v>
      </c>
      <c r="E435" s="16" t="s">
        <v>4671</v>
      </c>
      <c r="F435" s="19">
        <v>87</v>
      </c>
      <c r="G435" s="16" t="s">
        <v>87</v>
      </c>
      <c r="H435" s="14"/>
      <c r="I435" s="19">
        <f>VLOOKUP(G435,'2'!$B$2:$C$34,2,FALSE)</f>
        <v>4</v>
      </c>
      <c r="J435" s="19">
        <f t="shared" si="18"/>
        <v>87</v>
      </c>
      <c r="K435" s="19" t="str">
        <f t="shared" si="20"/>
        <v/>
      </c>
      <c r="L435" s="19">
        <f>VLOOKUP(I435,'3'!$H$2:$L$25,5,FALSE)</f>
        <v>32</v>
      </c>
      <c r="M435" s="16" t="str">
        <f t="shared" si="19"/>
        <v>Nilai Akhir</v>
      </c>
    </row>
    <row r="436" spans="1:13" x14ac:dyDescent="0.25">
      <c r="A436" s="16">
        <v>331</v>
      </c>
      <c r="E436" s="16" t="s">
        <v>4671</v>
      </c>
      <c r="F436" s="19">
        <v>89</v>
      </c>
      <c r="G436" s="16" t="s">
        <v>87</v>
      </c>
      <c r="H436" s="14"/>
      <c r="I436" s="19">
        <f>VLOOKUP(G436,'2'!$B$2:$C$34,2,FALSE)</f>
        <v>4</v>
      </c>
      <c r="J436" s="19">
        <f t="shared" si="18"/>
        <v>89</v>
      </c>
      <c r="K436" s="19" t="str">
        <f t="shared" si="20"/>
        <v/>
      </c>
      <c r="L436" s="19">
        <f>VLOOKUP(I436,'3'!$H$2:$L$25,5,FALSE)</f>
        <v>32</v>
      </c>
      <c r="M436" s="16" t="str">
        <f t="shared" si="19"/>
        <v>Nilai Akhir</v>
      </c>
    </row>
    <row r="437" spans="1:13" x14ac:dyDescent="0.25">
      <c r="A437" s="16">
        <v>332</v>
      </c>
      <c r="E437" s="16" t="s">
        <v>4671</v>
      </c>
      <c r="F437" s="19">
        <v>86</v>
      </c>
      <c r="G437" s="16" t="s">
        <v>87</v>
      </c>
      <c r="H437" s="14"/>
      <c r="I437" s="19">
        <f>VLOOKUP(G437,'2'!$B$2:$C$34,2,FALSE)</f>
        <v>4</v>
      </c>
      <c r="J437" s="19">
        <f t="shared" si="18"/>
        <v>86</v>
      </c>
      <c r="K437" s="19" t="str">
        <f t="shared" si="20"/>
        <v/>
      </c>
      <c r="L437" s="19">
        <f>VLOOKUP(I437,'3'!$H$2:$L$25,5,FALSE)</f>
        <v>32</v>
      </c>
      <c r="M437" s="16" t="str">
        <f t="shared" si="19"/>
        <v>Nilai Akhir</v>
      </c>
    </row>
    <row r="438" spans="1:13" x14ac:dyDescent="0.25">
      <c r="A438" s="16">
        <v>333</v>
      </c>
      <c r="E438" s="16" t="s">
        <v>4671</v>
      </c>
      <c r="F438" s="19">
        <v>84</v>
      </c>
      <c r="G438" s="16" t="s">
        <v>87</v>
      </c>
      <c r="H438" s="14"/>
      <c r="I438" s="19">
        <f>VLOOKUP(G438,'2'!$B$2:$C$34,2,FALSE)</f>
        <v>4</v>
      </c>
      <c r="J438" s="19">
        <f t="shared" si="18"/>
        <v>84</v>
      </c>
      <c r="K438" s="19" t="str">
        <f t="shared" si="20"/>
        <v/>
      </c>
      <c r="L438" s="19">
        <f>VLOOKUP(I438,'3'!$H$2:$L$25,5,FALSE)</f>
        <v>32</v>
      </c>
      <c r="M438" s="16" t="str">
        <f t="shared" si="19"/>
        <v>Nilai Akhir</v>
      </c>
    </row>
    <row r="439" spans="1:13" x14ac:dyDescent="0.25">
      <c r="A439" s="16">
        <v>334</v>
      </c>
      <c r="E439" s="16" t="s">
        <v>4671</v>
      </c>
      <c r="F439" s="19">
        <v>80</v>
      </c>
      <c r="G439" s="16" t="s">
        <v>87</v>
      </c>
      <c r="H439" s="14"/>
      <c r="I439" s="19">
        <f>VLOOKUP(G439,'2'!$B$2:$C$34,2,FALSE)</f>
        <v>4</v>
      </c>
      <c r="J439" s="19">
        <f t="shared" si="18"/>
        <v>80</v>
      </c>
      <c r="K439" s="19" t="str">
        <f t="shared" si="20"/>
        <v/>
      </c>
      <c r="L439" s="19">
        <f>VLOOKUP(I439,'3'!$H$2:$L$25,5,FALSE)</f>
        <v>32</v>
      </c>
      <c r="M439" s="16" t="str">
        <f t="shared" si="19"/>
        <v>Nilai Akhir</v>
      </c>
    </row>
    <row r="440" spans="1:13" x14ac:dyDescent="0.25">
      <c r="A440" s="16">
        <v>335</v>
      </c>
      <c r="E440" s="16" t="s">
        <v>4671</v>
      </c>
      <c r="F440" s="19">
        <v>83</v>
      </c>
      <c r="G440" s="16" t="s">
        <v>87</v>
      </c>
      <c r="H440" s="14"/>
      <c r="I440" s="19">
        <f>VLOOKUP(G440,'2'!$B$2:$C$34,2,FALSE)</f>
        <v>4</v>
      </c>
      <c r="J440" s="19">
        <f t="shared" si="18"/>
        <v>83</v>
      </c>
      <c r="K440" s="19" t="str">
        <f t="shared" si="20"/>
        <v/>
      </c>
      <c r="L440" s="19">
        <f>VLOOKUP(I440,'3'!$H$2:$L$25,5,FALSE)</f>
        <v>32</v>
      </c>
      <c r="M440" s="16" t="str">
        <f t="shared" si="19"/>
        <v>Nilai Akhir</v>
      </c>
    </row>
    <row r="441" spans="1:13" x14ac:dyDescent="0.25">
      <c r="A441" s="16">
        <v>336</v>
      </c>
      <c r="E441" s="16" t="s">
        <v>4671</v>
      </c>
      <c r="F441" s="19">
        <v>83</v>
      </c>
      <c r="G441" s="16" t="s">
        <v>87</v>
      </c>
      <c r="H441" s="14"/>
      <c r="I441" s="19">
        <f>VLOOKUP(G441,'2'!$B$2:$C$34,2,FALSE)</f>
        <v>4</v>
      </c>
      <c r="J441" s="19">
        <f t="shared" si="18"/>
        <v>83</v>
      </c>
      <c r="K441" s="19" t="str">
        <f t="shared" si="20"/>
        <v/>
      </c>
      <c r="L441" s="19">
        <f>VLOOKUP(I441,'3'!$H$2:$L$25,5,FALSE)</f>
        <v>32</v>
      </c>
      <c r="M441" s="16" t="str">
        <f t="shared" si="19"/>
        <v>Nilai Akhir</v>
      </c>
    </row>
    <row r="442" spans="1:13" x14ac:dyDescent="0.25">
      <c r="A442" s="16">
        <v>337</v>
      </c>
      <c r="E442" s="16" t="s">
        <v>4671</v>
      </c>
      <c r="F442" s="19">
        <v>83</v>
      </c>
      <c r="G442" s="16" t="s">
        <v>87</v>
      </c>
      <c r="H442" s="14"/>
      <c r="I442" s="19">
        <f>VLOOKUP(G442,'2'!$B$2:$C$34,2,FALSE)</f>
        <v>4</v>
      </c>
      <c r="J442" s="19">
        <f t="shared" si="18"/>
        <v>83</v>
      </c>
      <c r="K442" s="19" t="str">
        <f t="shared" si="20"/>
        <v/>
      </c>
      <c r="L442" s="19">
        <f>VLOOKUP(I442,'3'!$H$2:$L$25,5,FALSE)</f>
        <v>32</v>
      </c>
      <c r="M442" s="16" t="str">
        <f t="shared" si="19"/>
        <v>Nilai Akhir</v>
      </c>
    </row>
    <row r="443" spans="1:13" x14ac:dyDescent="0.25">
      <c r="A443" s="16">
        <v>338</v>
      </c>
      <c r="E443" s="16" t="s">
        <v>4671</v>
      </c>
      <c r="F443" s="19">
        <v>84</v>
      </c>
      <c r="G443" s="16" t="s">
        <v>87</v>
      </c>
      <c r="H443" s="14"/>
      <c r="I443" s="19">
        <f>VLOOKUP(G443,'2'!$B$2:$C$34,2,FALSE)</f>
        <v>4</v>
      </c>
      <c r="J443" s="19">
        <f t="shared" si="18"/>
        <v>84</v>
      </c>
      <c r="K443" s="19" t="str">
        <f t="shared" si="20"/>
        <v/>
      </c>
      <c r="L443" s="19">
        <f>VLOOKUP(I443,'3'!$H$2:$L$25,5,FALSE)</f>
        <v>32</v>
      </c>
      <c r="M443" s="16" t="str">
        <f t="shared" si="19"/>
        <v>Nilai Akhir</v>
      </c>
    </row>
    <row r="444" spans="1:13" x14ac:dyDescent="0.25">
      <c r="A444" s="16">
        <v>339</v>
      </c>
      <c r="E444" s="16" t="s">
        <v>4671</v>
      </c>
      <c r="F444" s="19">
        <v>82</v>
      </c>
      <c r="G444" s="16" t="s">
        <v>87</v>
      </c>
      <c r="H444" s="14"/>
      <c r="I444" s="19">
        <f>VLOOKUP(G444,'2'!$B$2:$C$34,2,FALSE)</f>
        <v>4</v>
      </c>
      <c r="J444" s="19">
        <f t="shared" si="18"/>
        <v>82</v>
      </c>
      <c r="K444" s="19" t="str">
        <f t="shared" si="20"/>
        <v/>
      </c>
      <c r="L444" s="19">
        <f>VLOOKUP(I444,'3'!$H$2:$L$25,5,FALSE)</f>
        <v>32</v>
      </c>
      <c r="M444" s="16" t="str">
        <f t="shared" si="19"/>
        <v>Nilai Akhir</v>
      </c>
    </row>
    <row r="445" spans="1:13" x14ac:dyDescent="0.25">
      <c r="A445" s="16">
        <v>340</v>
      </c>
      <c r="E445" s="16" t="s">
        <v>4671</v>
      </c>
      <c r="F445" s="19">
        <v>85</v>
      </c>
      <c r="G445" s="16" t="s">
        <v>87</v>
      </c>
      <c r="H445" s="14"/>
      <c r="I445" s="19">
        <f>VLOOKUP(G445,'2'!$B$2:$C$34,2,FALSE)</f>
        <v>4</v>
      </c>
      <c r="J445" s="19">
        <f t="shared" si="18"/>
        <v>85</v>
      </c>
      <c r="K445" s="19" t="str">
        <f t="shared" si="20"/>
        <v/>
      </c>
      <c r="L445" s="19">
        <f>VLOOKUP(I445,'3'!$H$2:$L$25,5,FALSE)</f>
        <v>32</v>
      </c>
      <c r="M445" s="16" t="str">
        <f t="shared" si="19"/>
        <v>Nilai Akhir</v>
      </c>
    </row>
    <row r="446" spans="1:13" x14ac:dyDescent="0.25">
      <c r="A446" s="16">
        <v>341</v>
      </c>
      <c r="E446" s="16" t="s">
        <v>4671</v>
      </c>
      <c r="F446" s="19">
        <v>78</v>
      </c>
      <c r="G446" s="16" t="s">
        <v>87</v>
      </c>
      <c r="H446" s="14"/>
      <c r="I446" s="19">
        <f>VLOOKUP(G446,'2'!$B$2:$C$34,2,FALSE)</f>
        <v>4</v>
      </c>
      <c r="J446" s="19">
        <f t="shared" si="18"/>
        <v>78</v>
      </c>
      <c r="K446" s="19" t="str">
        <f t="shared" si="20"/>
        <v/>
      </c>
      <c r="L446" s="19">
        <f>VLOOKUP(I446,'3'!$H$2:$L$25,5,FALSE)</f>
        <v>32</v>
      </c>
      <c r="M446" s="16" t="str">
        <f t="shared" si="19"/>
        <v>Nilai Akhir</v>
      </c>
    </row>
    <row r="447" spans="1:13" x14ac:dyDescent="0.25">
      <c r="A447" s="16">
        <v>342</v>
      </c>
      <c r="E447" s="16" t="s">
        <v>4671</v>
      </c>
      <c r="F447" s="19">
        <v>86</v>
      </c>
      <c r="G447" s="16" t="s">
        <v>87</v>
      </c>
      <c r="H447" s="14"/>
      <c r="I447" s="19">
        <f>VLOOKUP(G447,'2'!$B$2:$C$34,2,FALSE)</f>
        <v>4</v>
      </c>
      <c r="J447" s="19">
        <f t="shared" si="18"/>
        <v>86</v>
      </c>
      <c r="K447" s="19" t="str">
        <f t="shared" si="20"/>
        <v/>
      </c>
      <c r="L447" s="19">
        <f>VLOOKUP(I447,'3'!$H$2:$L$25,5,FALSE)</f>
        <v>32</v>
      </c>
      <c r="M447" s="16" t="str">
        <f t="shared" si="19"/>
        <v>Nilai Akhir</v>
      </c>
    </row>
    <row r="448" spans="1:13" x14ac:dyDescent="0.25">
      <c r="A448" s="16">
        <v>343</v>
      </c>
      <c r="E448" s="16" t="s">
        <v>4671</v>
      </c>
      <c r="F448" s="19">
        <v>79</v>
      </c>
      <c r="G448" s="16" t="s">
        <v>87</v>
      </c>
      <c r="H448" s="14"/>
      <c r="I448" s="19">
        <f>VLOOKUP(G448,'2'!$B$2:$C$34,2,FALSE)</f>
        <v>4</v>
      </c>
      <c r="J448" s="19">
        <f t="shared" si="18"/>
        <v>79</v>
      </c>
      <c r="K448" s="19" t="str">
        <f t="shared" si="20"/>
        <v/>
      </c>
      <c r="L448" s="19">
        <f>VLOOKUP(I448,'3'!$H$2:$L$25,5,FALSE)</f>
        <v>32</v>
      </c>
      <c r="M448" s="16" t="str">
        <f t="shared" si="19"/>
        <v>Nilai Akhir</v>
      </c>
    </row>
    <row r="449" spans="1:13" x14ac:dyDescent="0.25">
      <c r="A449" s="16">
        <v>344</v>
      </c>
      <c r="E449" s="16" t="s">
        <v>4671</v>
      </c>
      <c r="F449" s="19">
        <v>83</v>
      </c>
      <c r="G449" s="16" t="s">
        <v>87</v>
      </c>
      <c r="H449" s="14"/>
      <c r="I449" s="19">
        <f>VLOOKUP(G449,'2'!$B$2:$C$34,2,FALSE)</f>
        <v>4</v>
      </c>
      <c r="J449" s="19">
        <f t="shared" ref="J449:J512" si="21">IF(M449="Nilai Akhir",F449,0)</f>
        <v>83</v>
      </c>
      <c r="K449" s="19" t="str">
        <f t="shared" si="20"/>
        <v/>
      </c>
      <c r="L449" s="19">
        <f>VLOOKUP(I449,'3'!$H$2:$L$25,5,FALSE)</f>
        <v>32</v>
      </c>
      <c r="M449" s="16" t="str">
        <f t="shared" ref="M449:M512" si="22">IF(G449="Pramuka","Nilai Ekstra","Nilai Akhir")</f>
        <v>Nilai Akhir</v>
      </c>
    </row>
    <row r="450" spans="1:13" x14ac:dyDescent="0.25">
      <c r="A450" s="16">
        <v>345</v>
      </c>
      <c r="E450" s="16" t="s">
        <v>4671</v>
      </c>
      <c r="F450" s="19">
        <v>79</v>
      </c>
      <c r="G450" s="16" t="s">
        <v>87</v>
      </c>
      <c r="H450" s="14"/>
      <c r="I450" s="19">
        <f>VLOOKUP(G450,'2'!$B$2:$C$34,2,FALSE)</f>
        <v>4</v>
      </c>
      <c r="J450" s="19">
        <f t="shared" si="21"/>
        <v>79</v>
      </c>
      <c r="K450" s="19" t="str">
        <f t="shared" ref="K450:K513" si="23">IF(M450="Nilai Ekstra",F450,"")</f>
        <v/>
      </c>
      <c r="L450" s="19">
        <f>VLOOKUP(I450,'3'!$H$2:$L$25,5,FALSE)</f>
        <v>32</v>
      </c>
      <c r="M450" s="16" t="str">
        <f t="shared" si="22"/>
        <v>Nilai Akhir</v>
      </c>
    </row>
    <row r="451" spans="1:13" x14ac:dyDescent="0.25">
      <c r="A451" s="16">
        <v>346</v>
      </c>
      <c r="E451" s="16" t="s">
        <v>4671</v>
      </c>
      <c r="F451" s="19">
        <v>81</v>
      </c>
      <c r="G451" s="16" t="s">
        <v>87</v>
      </c>
      <c r="H451" s="14"/>
      <c r="I451" s="19">
        <f>VLOOKUP(G451,'2'!$B$2:$C$34,2,FALSE)</f>
        <v>4</v>
      </c>
      <c r="J451" s="19">
        <f t="shared" si="21"/>
        <v>81</v>
      </c>
      <c r="K451" s="19" t="str">
        <f t="shared" si="23"/>
        <v/>
      </c>
      <c r="L451" s="19">
        <f>VLOOKUP(I451,'3'!$H$2:$L$25,5,FALSE)</f>
        <v>32</v>
      </c>
      <c r="M451" s="16" t="str">
        <f t="shared" si="22"/>
        <v>Nilai Akhir</v>
      </c>
    </row>
    <row r="452" spans="1:13" x14ac:dyDescent="0.25">
      <c r="A452" s="16">
        <v>347</v>
      </c>
      <c r="E452" s="16" t="s">
        <v>4671</v>
      </c>
      <c r="F452" s="19">
        <v>83</v>
      </c>
      <c r="G452" s="16" t="s">
        <v>87</v>
      </c>
      <c r="H452" s="14"/>
      <c r="I452" s="19">
        <f>VLOOKUP(G452,'2'!$B$2:$C$34,2,FALSE)</f>
        <v>4</v>
      </c>
      <c r="J452" s="19">
        <f t="shared" si="21"/>
        <v>83</v>
      </c>
      <c r="K452" s="19" t="str">
        <f t="shared" si="23"/>
        <v/>
      </c>
      <c r="L452" s="19">
        <f>VLOOKUP(I452,'3'!$H$2:$L$25,5,FALSE)</f>
        <v>32</v>
      </c>
      <c r="M452" s="16" t="str">
        <f t="shared" si="22"/>
        <v>Nilai Akhir</v>
      </c>
    </row>
    <row r="453" spans="1:13" x14ac:dyDescent="0.25">
      <c r="A453" s="16">
        <v>348</v>
      </c>
      <c r="E453" s="16" t="s">
        <v>4671</v>
      </c>
      <c r="F453" s="19">
        <v>75</v>
      </c>
      <c r="G453" s="16" t="s">
        <v>87</v>
      </c>
      <c r="H453" s="14"/>
      <c r="I453" s="19">
        <f>VLOOKUP(G453,'2'!$B$2:$C$34,2,FALSE)</f>
        <v>4</v>
      </c>
      <c r="J453" s="19">
        <f t="shared" si="21"/>
        <v>75</v>
      </c>
      <c r="K453" s="19" t="str">
        <f t="shared" si="23"/>
        <v/>
      </c>
      <c r="L453" s="19">
        <f>VLOOKUP(I453,'3'!$H$2:$L$25,5,FALSE)</f>
        <v>32</v>
      </c>
      <c r="M453" s="16" t="str">
        <f t="shared" si="22"/>
        <v>Nilai Akhir</v>
      </c>
    </row>
    <row r="454" spans="1:13" x14ac:dyDescent="0.25">
      <c r="A454" s="16">
        <v>349</v>
      </c>
      <c r="E454" s="16" t="s">
        <v>4671</v>
      </c>
      <c r="F454" s="19">
        <v>84</v>
      </c>
      <c r="G454" s="16" t="s">
        <v>87</v>
      </c>
      <c r="H454" s="14"/>
      <c r="I454" s="19">
        <f>VLOOKUP(G454,'2'!$B$2:$C$34,2,FALSE)</f>
        <v>4</v>
      </c>
      <c r="J454" s="19">
        <f t="shared" si="21"/>
        <v>84</v>
      </c>
      <c r="K454" s="19" t="str">
        <f t="shared" si="23"/>
        <v/>
      </c>
      <c r="L454" s="19">
        <f>VLOOKUP(I454,'3'!$H$2:$L$25,5,FALSE)</f>
        <v>32</v>
      </c>
      <c r="M454" s="16" t="str">
        <f t="shared" si="22"/>
        <v>Nilai Akhir</v>
      </c>
    </row>
    <row r="455" spans="1:13" x14ac:dyDescent="0.25">
      <c r="A455" s="16">
        <v>350</v>
      </c>
      <c r="E455" s="16" t="s">
        <v>4671</v>
      </c>
      <c r="F455" s="19">
        <v>85</v>
      </c>
      <c r="G455" s="16" t="s">
        <v>87</v>
      </c>
      <c r="H455" s="14"/>
      <c r="I455" s="19">
        <f>VLOOKUP(G455,'2'!$B$2:$C$34,2,FALSE)</f>
        <v>4</v>
      </c>
      <c r="J455" s="19">
        <f t="shared" si="21"/>
        <v>85</v>
      </c>
      <c r="K455" s="19" t="str">
        <f t="shared" si="23"/>
        <v/>
      </c>
      <c r="L455" s="19">
        <f>VLOOKUP(I455,'3'!$H$2:$L$25,5,FALSE)</f>
        <v>32</v>
      </c>
      <c r="M455" s="16" t="str">
        <f t="shared" si="22"/>
        <v>Nilai Akhir</v>
      </c>
    </row>
    <row r="456" spans="1:13" x14ac:dyDescent="0.25">
      <c r="A456" s="16">
        <v>351</v>
      </c>
      <c r="E456" s="16" t="s">
        <v>4672</v>
      </c>
      <c r="F456" s="19">
        <v>77</v>
      </c>
      <c r="G456" s="16" t="s">
        <v>87</v>
      </c>
      <c r="H456" s="14"/>
      <c r="I456" s="19">
        <f>VLOOKUP(G456,'2'!$B$2:$C$34,2,FALSE)</f>
        <v>4</v>
      </c>
      <c r="J456" s="19">
        <f t="shared" si="21"/>
        <v>77</v>
      </c>
      <c r="K456" s="19" t="str">
        <f t="shared" si="23"/>
        <v/>
      </c>
      <c r="L456" s="19">
        <f>VLOOKUP(I456,'3'!$H$2:$L$25,5,FALSE)</f>
        <v>32</v>
      </c>
      <c r="M456" s="16" t="str">
        <f t="shared" si="22"/>
        <v>Nilai Akhir</v>
      </c>
    </row>
    <row r="457" spans="1:13" x14ac:dyDescent="0.25">
      <c r="A457" s="16">
        <v>352</v>
      </c>
      <c r="E457" s="16" t="s">
        <v>4672</v>
      </c>
      <c r="F457" s="19">
        <v>76.75</v>
      </c>
      <c r="G457" s="16" t="s">
        <v>87</v>
      </c>
      <c r="H457" s="14"/>
      <c r="I457" s="19">
        <f>VLOOKUP(G457,'2'!$B$2:$C$34,2,FALSE)</f>
        <v>4</v>
      </c>
      <c r="J457" s="19">
        <f t="shared" si="21"/>
        <v>76.75</v>
      </c>
      <c r="K457" s="19" t="str">
        <f t="shared" si="23"/>
        <v/>
      </c>
      <c r="L457" s="19">
        <f>VLOOKUP(I457,'3'!$H$2:$L$25,5,FALSE)</f>
        <v>32</v>
      </c>
      <c r="M457" s="16" t="str">
        <f t="shared" si="22"/>
        <v>Nilai Akhir</v>
      </c>
    </row>
    <row r="458" spans="1:13" x14ac:dyDescent="0.25">
      <c r="A458" s="16">
        <v>353</v>
      </c>
      <c r="E458" s="16" t="s">
        <v>4672</v>
      </c>
      <c r="F458" s="19">
        <v>76.5</v>
      </c>
      <c r="G458" s="16" t="s">
        <v>87</v>
      </c>
      <c r="H458" s="14"/>
      <c r="I458" s="19">
        <f>VLOOKUP(G458,'2'!$B$2:$C$34,2,FALSE)</f>
        <v>4</v>
      </c>
      <c r="J458" s="19">
        <f t="shared" si="21"/>
        <v>76.5</v>
      </c>
      <c r="K458" s="19" t="str">
        <f t="shared" si="23"/>
        <v/>
      </c>
      <c r="L458" s="19">
        <f>VLOOKUP(I458,'3'!$H$2:$L$25,5,FALSE)</f>
        <v>32</v>
      </c>
      <c r="M458" s="16" t="str">
        <f t="shared" si="22"/>
        <v>Nilai Akhir</v>
      </c>
    </row>
    <row r="459" spans="1:13" x14ac:dyDescent="0.25">
      <c r="A459" s="16">
        <v>354</v>
      </c>
      <c r="E459" s="16" t="s">
        <v>4672</v>
      </c>
      <c r="F459" s="19">
        <v>76.25</v>
      </c>
      <c r="G459" s="16" t="s">
        <v>87</v>
      </c>
      <c r="H459" s="14"/>
      <c r="I459" s="19">
        <f>VLOOKUP(G459,'2'!$B$2:$C$34,2,FALSE)</f>
        <v>4</v>
      </c>
      <c r="J459" s="19">
        <f t="shared" si="21"/>
        <v>76.25</v>
      </c>
      <c r="K459" s="19" t="str">
        <f t="shared" si="23"/>
        <v/>
      </c>
      <c r="L459" s="19">
        <f>VLOOKUP(I459,'3'!$H$2:$L$25,5,FALSE)</f>
        <v>32</v>
      </c>
      <c r="M459" s="16" t="str">
        <f t="shared" si="22"/>
        <v>Nilai Akhir</v>
      </c>
    </row>
    <row r="460" spans="1:13" x14ac:dyDescent="0.25">
      <c r="A460" s="16">
        <v>355</v>
      </c>
      <c r="E460" s="16" t="s">
        <v>4672</v>
      </c>
      <c r="F460" s="19">
        <v>77</v>
      </c>
      <c r="G460" s="16" t="s">
        <v>87</v>
      </c>
      <c r="H460" s="14"/>
      <c r="I460" s="19">
        <f>VLOOKUP(G460,'2'!$B$2:$C$34,2,FALSE)</f>
        <v>4</v>
      </c>
      <c r="J460" s="19">
        <f t="shared" si="21"/>
        <v>77</v>
      </c>
      <c r="K460" s="19" t="str">
        <f t="shared" si="23"/>
        <v/>
      </c>
      <c r="L460" s="19">
        <f>VLOOKUP(I460,'3'!$H$2:$L$25,5,FALSE)</f>
        <v>32</v>
      </c>
      <c r="M460" s="16" t="str">
        <f t="shared" si="22"/>
        <v>Nilai Akhir</v>
      </c>
    </row>
    <row r="461" spans="1:13" x14ac:dyDescent="0.25">
      <c r="A461" s="16">
        <v>356</v>
      </c>
      <c r="E461" s="16" t="s">
        <v>4672</v>
      </c>
      <c r="F461" s="19">
        <v>81</v>
      </c>
      <c r="G461" s="16" t="s">
        <v>87</v>
      </c>
      <c r="H461" s="14"/>
      <c r="I461" s="19">
        <f>VLOOKUP(G461,'2'!$B$2:$C$34,2,FALSE)</f>
        <v>4</v>
      </c>
      <c r="J461" s="19">
        <f t="shared" si="21"/>
        <v>81</v>
      </c>
      <c r="K461" s="19" t="str">
        <f t="shared" si="23"/>
        <v/>
      </c>
      <c r="L461" s="19">
        <f>VLOOKUP(I461,'3'!$H$2:$L$25,5,FALSE)</f>
        <v>32</v>
      </c>
      <c r="M461" s="16" t="str">
        <f t="shared" si="22"/>
        <v>Nilai Akhir</v>
      </c>
    </row>
    <row r="462" spans="1:13" x14ac:dyDescent="0.25">
      <c r="A462" s="16">
        <v>357</v>
      </c>
      <c r="E462" s="16" t="s">
        <v>4672</v>
      </c>
      <c r="F462" s="19">
        <v>77</v>
      </c>
      <c r="G462" s="16" t="s">
        <v>87</v>
      </c>
      <c r="H462" s="14"/>
      <c r="I462" s="19">
        <f>VLOOKUP(G462,'2'!$B$2:$C$34,2,FALSE)</f>
        <v>4</v>
      </c>
      <c r="J462" s="19">
        <f t="shared" si="21"/>
        <v>77</v>
      </c>
      <c r="K462" s="19" t="str">
        <f t="shared" si="23"/>
        <v/>
      </c>
      <c r="L462" s="19">
        <f>VLOOKUP(I462,'3'!$H$2:$L$25,5,FALSE)</f>
        <v>32</v>
      </c>
      <c r="M462" s="16" t="str">
        <f t="shared" si="22"/>
        <v>Nilai Akhir</v>
      </c>
    </row>
    <row r="463" spans="1:13" x14ac:dyDescent="0.25">
      <c r="A463" s="16">
        <v>358</v>
      </c>
      <c r="E463" s="16" t="s">
        <v>4672</v>
      </c>
      <c r="F463" s="19">
        <v>80.25</v>
      </c>
      <c r="G463" s="16" t="s">
        <v>87</v>
      </c>
      <c r="H463" s="14"/>
      <c r="I463" s="19">
        <f>VLOOKUP(G463,'2'!$B$2:$C$34,2,FALSE)</f>
        <v>4</v>
      </c>
      <c r="J463" s="19">
        <f t="shared" si="21"/>
        <v>80.25</v>
      </c>
      <c r="K463" s="19" t="str">
        <f t="shared" si="23"/>
        <v/>
      </c>
      <c r="L463" s="19">
        <f>VLOOKUP(I463,'3'!$H$2:$L$25,5,FALSE)</f>
        <v>32</v>
      </c>
      <c r="M463" s="16" t="str">
        <f t="shared" si="22"/>
        <v>Nilai Akhir</v>
      </c>
    </row>
    <row r="464" spans="1:13" x14ac:dyDescent="0.25">
      <c r="A464" s="16">
        <v>359</v>
      </c>
      <c r="E464" s="16" t="s">
        <v>4672</v>
      </c>
      <c r="F464" s="19">
        <v>80.5</v>
      </c>
      <c r="G464" s="16" t="s">
        <v>87</v>
      </c>
      <c r="H464" s="14"/>
      <c r="I464" s="19">
        <f>VLOOKUP(G464,'2'!$B$2:$C$34,2,FALSE)</f>
        <v>4</v>
      </c>
      <c r="J464" s="19">
        <f t="shared" si="21"/>
        <v>80.5</v>
      </c>
      <c r="K464" s="19" t="str">
        <f t="shared" si="23"/>
        <v/>
      </c>
      <c r="L464" s="19">
        <f>VLOOKUP(I464,'3'!$H$2:$L$25,5,FALSE)</f>
        <v>32</v>
      </c>
      <c r="M464" s="16" t="str">
        <f t="shared" si="22"/>
        <v>Nilai Akhir</v>
      </c>
    </row>
    <row r="465" spans="1:13" x14ac:dyDescent="0.25">
      <c r="A465" s="16">
        <v>360</v>
      </c>
      <c r="E465" s="16" t="s">
        <v>4672</v>
      </c>
      <c r="F465" s="19">
        <v>77.75</v>
      </c>
      <c r="G465" s="16" t="s">
        <v>87</v>
      </c>
      <c r="H465" s="14"/>
      <c r="I465" s="19">
        <f>VLOOKUP(G465,'2'!$B$2:$C$34,2,FALSE)</f>
        <v>4</v>
      </c>
      <c r="J465" s="19">
        <f t="shared" si="21"/>
        <v>77.75</v>
      </c>
      <c r="K465" s="19" t="str">
        <f t="shared" si="23"/>
        <v/>
      </c>
      <c r="L465" s="19">
        <f>VLOOKUP(I465,'3'!$H$2:$L$25,5,FALSE)</f>
        <v>32</v>
      </c>
      <c r="M465" s="16" t="str">
        <f t="shared" si="22"/>
        <v>Nilai Akhir</v>
      </c>
    </row>
    <row r="466" spans="1:13" x14ac:dyDescent="0.25">
      <c r="A466" s="16">
        <v>361</v>
      </c>
      <c r="E466" s="16" t="s">
        <v>4672</v>
      </c>
      <c r="F466" s="19">
        <v>77.25</v>
      </c>
      <c r="G466" s="16" t="s">
        <v>87</v>
      </c>
      <c r="H466" s="14"/>
      <c r="I466" s="19">
        <f>VLOOKUP(G466,'2'!$B$2:$C$34,2,FALSE)</f>
        <v>4</v>
      </c>
      <c r="J466" s="19">
        <f t="shared" si="21"/>
        <v>77.25</v>
      </c>
      <c r="K466" s="19" t="str">
        <f t="shared" si="23"/>
        <v/>
      </c>
      <c r="L466" s="19">
        <f>VLOOKUP(I466,'3'!$H$2:$L$25,5,FALSE)</f>
        <v>32</v>
      </c>
      <c r="M466" s="16" t="str">
        <f t="shared" si="22"/>
        <v>Nilai Akhir</v>
      </c>
    </row>
    <row r="467" spans="1:13" x14ac:dyDescent="0.25">
      <c r="A467" s="16">
        <v>362</v>
      </c>
      <c r="E467" s="16" t="s">
        <v>4672</v>
      </c>
      <c r="F467" s="19">
        <v>78</v>
      </c>
      <c r="G467" s="16" t="s">
        <v>87</v>
      </c>
      <c r="H467" s="14"/>
      <c r="I467" s="19">
        <f>VLOOKUP(G467,'2'!$B$2:$C$34,2,FALSE)</f>
        <v>4</v>
      </c>
      <c r="J467" s="19">
        <f t="shared" si="21"/>
        <v>78</v>
      </c>
      <c r="K467" s="19" t="str">
        <f t="shared" si="23"/>
        <v/>
      </c>
      <c r="L467" s="19">
        <f>VLOOKUP(I467,'3'!$H$2:$L$25,5,FALSE)</f>
        <v>32</v>
      </c>
      <c r="M467" s="16" t="str">
        <f t="shared" si="22"/>
        <v>Nilai Akhir</v>
      </c>
    </row>
    <row r="468" spans="1:13" x14ac:dyDescent="0.25">
      <c r="A468" s="16">
        <v>363</v>
      </c>
      <c r="E468" s="16" t="s">
        <v>4672</v>
      </c>
      <c r="F468" s="19">
        <v>81</v>
      </c>
      <c r="G468" s="16" t="s">
        <v>87</v>
      </c>
      <c r="H468" s="14"/>
      <c r="I468" s="19">
        <f>VLOOKUP(G468,'2'!$B$2:$C$34,2,FALSE)</f>
        <v>4</v>
      </c>
      <c r="J468" s="19">
        <f t="shared" si="21"/>
        <v>81</v>
      </c>
      <c r="K468" s="19" t="str">
        <f t="shared" si="23"/>
        <v/>
      </c>
      <c r="L468" s="19">
        <f>VLOOKUP(I468,'3'!$H$2:$L$25,5,FALSE)</f>
        <v>32</v>
      </c>
      <c r="M468" s="16" t="str">
        <f t="shared" si="22"/>
        <v>Nilai Akhir</v>
      </c>
    </row>
    <row r="469" spans="1:13" x14ac:dyDescent="0.25">
      <c r="A469" s="16">
        <v>364</v>
      </c>
      <c r="E469" s="16" t="s">
        <v>4672</v>
      </c>
      <c r="F469" s="19">
        <v>78.75</v>
      </c>
      <c r="G469" s="16" t="s">
        <v>87</v>
      </c>
      <c r="H469" s="14"/>
      <c r="I469" s="19">
        <f>VLOOKUP(G469,'2'!$B$2:$C$34,2,FALSE)</f>
        <v>4</v>
      </c>
      <c r="J469" s="19">
        <f t="shared" si="21"/>
        <v>78.75</v>
      </c>
      <c r="K469" s="19" t="str">
        <f t="shared" si="23"/>
        <v/>
      </c>
      <c r="L469" s="19">
        <f>VLOOKUP(I469,'3'!$H$2:$L$25,5,FALSE)</f>
        <v>32</v>
      </c>
      <c r="M469" s="16" t="str">
        <f t="shared" si="22"/>
        <v>Nilai Akhir</v>
      </c>
    </row>
    <row r="470" spans="1:13" x14ac:dyDescent="0.25">
      <c r="A470" s="16">
        <v>365</v>
      </c>
      <c r="E470" s="16" t="s">
        <v>4672</v>
      </c>
      <c r="F470" s="19">
        <v>79</v>
      </c>
      <c r="G470" s="16" t="s">
        <v>87</v>
      </c>
      <c r="H470" s="14"/>
      <c r="I470" s="19">
        <f>VLOOKUP(G470,'2'!$B$2:$C$34,2,FALSE)</f>
        <v>4</v>
      </c>
      <c r="J470" s="19">
        <f t="shared" si="21"/>
        <v>79</v>
      </c>
      <c r="K470" s="19" t="str">
        <f t="shared" si="23"/>
        <v/>
      </c>
      <c r="L470" s="19">
        <f>VLOOKUP(I470,'3'!$H$2:$L$25,5,FALSE)</f>
        <v>32</v>
      </c>
      <c r="M470" s="16" t="str">
        <f t="shared" si="22"/>
        <v>Nilai Akhir</v>
      </c>
    </row>
    <row r="471" spans="1:13" x14ac:dyDescent="0.25">
      <c r="A471" s="16">
        <v>366</v>
      </c>
      <c r="E471" s="16" t="s">
        <v>4672</v>
      </c>
      <c r="F471" s="19">
        <v>80.5</v>
      </c>
      <c r="G471" s="16" t="s">
        <v>87</v>
      </c>
      <c r="H471" s="14"/>
      <c r="I471" s="19">
        <f>VLOOKUP(G471,'2'!$B$2:$C$34,2,FALSE)</f>
        <v>4</v>
      </c>
      <c r="J471" s="19">
        <f t="shared" si="21"/>
        <v>80.5</v>
      </c>
      <c r="K471" s="19" t="str">
        <f t="shared" si="23"/>
        <v/>
      </c>
      <c r="L471" s="19">
        <f>VLOOKUP(I471,'3'!$H$2:$L$25,5,FALSE)</f>
        <v>32</v>
      </c>
      <c r="M471" s="16" t="str">
        <f t="shared" si="22"/>
        <v>Nilai Akhir</v>
      </c>
    </row>
    <row r="472" spans="1:13" x14ac:dyDescent="0.25">
      <c r="A472" s="16">
        <v>367</v>
      </c>
      <c r="E472" s="16" t="s">
        <v>4672</v>
      </c>
      <c r="F472" s="19">
        <v>79.75</v>
      </c>
      <c r="G472" s="16" t="s">
        <v>87</v>
      </c>
      <c r="H472" s="14"/>
      <c r="I472" s="19">
        <f>VLOOKUP(G472,'2'!$B$2:$C$34,2,FALSE)</f>
        <v>4</v>
      </c>
      <c r="J472" s="19">
        <f t="shared" si="21"/>
        <v>79.75</v>
      </c>
      <c r="K472" s="19" t="str">
        <f t="shared" si="23"/>
        <v/>
      </c>
      <c r="L472" s="19">
        <f>VLOOKUP(I472,'3'!$H$2:$L$25,5,FALSE)</f>
        <v>32</v>
      </c>
      <c r="M472" s="16" t="str">
        <f t="shared" si="22"/>
        <v>Nilai Akhir</v>
      </c>
    </row>
    <row r="473" spans="1:13" x14ac:dyDescent="0.25">
      <c r="A473" s="16">
        <v>368</v>
      </c>
      <c r="E473" s="16" t="s">
        <v>4672</v>
      </c>
      <c r="F473" s="19">
        <v>76.75</v>
      </c>
      <c r="G473" s="16" t="s">
        <v>87</v>
      </c>
      <c r="H473" s="14"/>
      <c r="I473" s="19">
        <f>VLOOKUP(G473,'2'!$B$2:$C$34,2,FALSE)</f>
        <v>4</v>
      </c>
      <c r="J473" s="19">
        <f t="shared" si="21"/>
        <v>76.75</v>
      </c>
      <c r="K473" s="19" t="str">
        <f t="shared" si="23"/>
        <v/>
      </c>
      <c r="L473" s="19">
        <f>VLOOKUP(I473,'3'!$H$2:$L$25,5,FALSE)</f>
        <v>32</v>
      </c>
      <c r="M473" s="16" t="str">
        <f t="shared" si="22"/>
        <v>Nilai Akhir</v>
      </c>
    </row>
    <row r="474" spans="1:13" x14ac:dyDescent="0.25">
      <c r="A474" s="16">
        <v>369</v>
      </c>
      <c r="E474" s="16" t="s">
        <v>4672</v>
      </c>
      <c r="F474" s="19">
        <v>77</v>
      </c>
      <c r="G474" s="16" t="s">
        <v>87</v>
      </c>
      <c r="H474" s="14"/>
      <c r="I474" s="19">
        <f>VLOOKUP(G474,'2'!$B$2:$C$34,2,FALSE)</f>
        <v>4</v>
      </c>
      <c r="J474" s="19">
        <f t="shared" si="21"/>
        <v>77</v>
      </c>
      <c r="K474" s="19" t="str">
        <f t="shared" si="23"/>
        <v/>
      </c>
      <c r="L474" s="19">
        <f>VLOOKUP(I474,'3'!$H$2:$L$25,5,FALSE)</f>
        <v>32</v>
      </c>
      <c r="M474" s="16" t="str">
        <f t="shared" si="22"/>
        <v>Nilai Akhir</v>
      </c>
    </row>
    <row r="475" spans="1:13" x14ac:dyDescent="0.25">
      <c r="A475" s="16">
        <v>370</v>
      </c>
      <c r="E475" s="16" t="s">
        <v>4672</v>
      </c>
      <c r="F475" s="19">
        <v>79</v>
      </c>
      <c r="G475" s="16" t="s">
        <v>87</v>
      </c>
      <c r="H475" s="14"/>
      <c r="I475" s="19">
        <f>VLOOKUP(G475,'2'!$B$2:$C$34,2,FALSE)</f>
        <v>4</v>
      </c>
      <c r="J475" s="19">
        <f t="shared" si="21"/>
        <v>79</v>
      </c>
      <c r="K475" s="19" t="str">
        <f t="shared" si="23"/>
        <v/>
      </c>
      <c r="L475" s="19">
        <f>VLOOKUP(I475,'3'!$H$2:$L$25,5,FALSE)</f>
        <v>32</v>
      </c>
      <c r="M475" s="16" t="str">
        <f t="shared" si="22"/>
        <v>Nilai Akhir</v>
      </c>
    </row>
    <row r="476" spans="1:13" x14ac:dyDescent="0.25">
      <c r="A476" s="16">
        <v>371</v>
      </c>
      <c r="E476" s="16" t="s">
        <v>4672</v>
      </c>
      <c r="F476" s="19">
        <v>79.25</v>
      </c>
      <c r="G476" s="16" t="s">
        <v>87</v>
      </c>
      <c r="H476" s="14"/>
      <c r="I476" s="19">
        <f>VLOOKUP(G476,'2'!$B$2:$C$34,2,FALSE)</f>
        <v>4</v>
      </c>
      <c r="J476" s="19">
        <f t="shared" si="21"/>
        <v>79.25</v>
      </c>
      <c r="K476" s="19" t="str">
        <f t="shared" si="23"/>
        <v/>
      </c>
      <c r="L476" s="19">
        <f>VLOOKUP(I476,'3'!$H$2:$L$25,5,FALSE)</f>
        <v>32</v>
      </c>
      <c r="M476" s="16" t="str">
        <f t="shared" si="22"/>
        <v>Nilai Akhir</v>
      </c>
    </row>
    <row r="477" spans="1:13" x14ac:dyDescent="0.25">
      <c r="A477" s="16">
        <v>372</v>
      </c>
      <c r="E477" s="16" t="s">
        <v>4672</v>
      </c>
      <c r="F477" s="19">
        <v>81</v>
      </c>
      <c r="G477" s="16" t="s">
        <v>87</v>
      </c>
      <c r="H477" s="14"/>
      <c r="I477" s="19">
        <f>VLOOKUP(G477,'2'!$B$2:$C$34,2,FALSE)</f>
        <v>4</v>
      </c>
      <c r="J477" s="19">
        <f t="shared" si="21"/>
        <v>81</v>
      </c>
      <c r="K477" s="19" t="str">
        <f t="shared" si="23"/>
        <v/>
      </c>
      <c r="L477" s="19">
        <f>VLOOKUP(I477,'3'!$H$2:$L$25,5,FALSE)</f>
        <v>32</v>
      </c>
      <c r="M477" s="16" t="str">
        <f t="shared" si="22"/>
        <v>Nilai Akhir</v>
      </c>
    </row>
    <row r="478" spans="1:13" x14ac:dyDescent="0.25">
      <c r="A478" s="16">
        <v>373</v>
      </c>
      <c r="E478" s="16" t="s">
        <v>4672</v>
      </c>
      <c r="F478" s="19">
        <v>76.75</v>
      </c>
      <c r="G478" s="16" t="s">
        <v>87</v>
      </c>
      <c r="H478" s="14"/>
      <c r="I478" s="19">
        <f>VLOOKUP(G478,'2'!$B$2:$C$34,2,FALSE)</f>
        <v>4</v>
      </c>
      <c r="J478" s="19">
        <f t="shared" si="21"/>
        <v>76.75</v>
      </c>
      <c r="K478" s="19" t="str">
        <f t="shared" si="23"/>
        <v/>
      </c>
      <c r="L478" s="19">
        <f>VLOOKUP(I478,'3'!$H$2:$L$25,5,FALSE)</f>
        <v>32</v>
      </c>
      <c r="M478" s="16" t="str">
        <f t="shared" si="22"/>
        <v>Nilai Akhir</v>
      </c>
    </row>
    <row r="479" spans="1:13" x14ac:dyDescent="0.25">
      <c r="A479" s="16">
        <v>374</v>
      </c>
      <c r="E479" s="16" t="s">
        <v>4672</v>
      </c>
      <c r="F479" s="19">
        <v>79.5</v>
      </c>
      <c r="G479" s="16" t="s">
        <v>87</v>
      </c>
      <c r="H479" s="14"/>
      <c r="I479" s="19">
        <f>VLOOKUP(G479,'2'!$B$2:$C$34,2,FALSE)</f>
        <v>4</v>
      </c>
      <c r="J479" s="19">
        <f t="shared" si="21"/>
        <v>79.5</v>
      </c>
      <c r="K479" s="19" t="str">
        <f t="shared" si="23"/>
        <v/>
      </c>
      <c r="L479" s="19">
        <f>VLOOKUP(I479,'3'!$H$2:$L$25,5,FALSE)</f>
        <v>32</v>
      </c>
      <c r="M479" s="16" t="str">
        <f t="shared" si="22"/>
        <v>Nilai Akhir</v>
      </c>
    </row>
    <row r="480" spans="1:13" x14ac:dyDescent="0.25">
      <c r="A480" s="16">
        <v>375</v>
      </c>
      <c r="E480" s="16" t="s">
        <v>4672</v>
      </c>
      <c r="F480" s="19">
        <v>76.25</v>
      </c>
      <c r="G480" s="16" t="s">
        <v>87</v>
      </c>
      <c r="H480" s="14"/>
      <c r="I480" s="19">
        <f>VLOOKUP(G480,'2'!$B$2:$C$34,2,FALSE)</f>
        <v>4</v>
      </c>
      <c r="J480" s="19">
        <f t="shared" si="21"/>
        <v>76.25</v>
      </c>
      <c r="K480" s="19" t="str">
        <f t="shared" si="23"/>
        <v/>
      </c>
      <c r="L480" s="19">
        <f>VLOOKUP(I480,'3'!$H$2:$L$25,5,FALSE)</f>
        <v>32</v>
      </c>
      <c r="M480" s="16" t="str">
        <f t="shared" si="22"/>
        <v>Nilai Akhir</v>
      </c>
    </row>
    <row r="481" spans="1:13" x14ac:dyDescent="0.25">
      <c r="A481" s="16">
        <v>376</v>
      </c>
      <c r="E481" s="16" t="s">
        <v>4672</v>
      </c>
      <c r="F481" s="19">
        <v>74.5</v>
      </c>
      <c r="G481" s="16" t="s">
        <v>87</v>
      </c>
      <c r="H481" s="14"/>
      <c r="I481" s="19">
        <f>VLOOKUP(G481,'2'!$B$2:$C$34,2,FALSE)</f>
        <v>4</v>
      </c>
      <c r="J481" s="19">
        <f t="shared" si="21"/>
        <v>74.5</v>
      </c>
      <c r="K481" s="19" t="str">
        <f t="shared" si="23"/>
        <v/>
      </c>
      <c r="L481" s="19">
        <f>VLOOKUP(I481,'3'!$H$2:$L$25,5,FALSE)</f>
        <v>32</v>
      </c>
      <c r="M481" s="16" t="str">
        <f t="shared" si="22"/>
        <v>Nilai Akhir</v>
      </c>
    </row>
    <row r="482" spans="1:13" x14ac:dyDescent="0.25">
      <c r="A482" s="16">
        <v>377</v>
      </c>
      <c r="E482" s="16" t="s">
        <v>4672</v>
      </c>
      <c r="F482" s="19">
        <v>77.5</v>
      </c>
      <c r="G482" s="16" t="s">
        <v>87</v>
      </c>
      <c r="H482" s="14"/>
      <c r="I482" s="19">
        <f>VLOOKUP(G482,'2'!$B$2:$C$34,2,FALSE)</f>
        <v>4</v>
      </c>
      <c r="J482" s="19">
        <f t="shared" si="21"/>
        <v>77.5</v>
      </c>
      <c r="K482" s="19" t="str">
        <f t="shared" si="23"/>
        <v/>
      </c>
      <c r="L482" s="19">
        <f>VLOOKUP(I482,'3'!$H$2:$L$25,5,FALSE)</f>
        <v>32</v>
      </c>
      <c r="M482" s="16" t="str">
        <f t="shared" si="22"/>
        <v>Nilai Akhir</v>
      </c>
    </row>
    <row r="483" spans="1:13" x14ac:dyDescent="0.25">
      <c r="A483" s="16">
        <v>378</v>
      </c>
      <c r="E483" s="16" t="s">
        <v>4672</v>
      </c>
      <c r="F483" s="19">
        <v>77.75</v>
      </c>
      <c r="G483" s="16" t="s">
        <v>87</v>
      </c>
      <c r="H483" s="14"/>
      <c r="I483" s="19">
        <f>VLOOKUP(G483,'2'!$B$2:$C$34,2,FALSE)</f>
        <v>4</v>
      </c>
      <c r="J483" s="19">
        <f t="shared" si="21"/>
        <v>77.75</v>
      </c>
      <c r="K483" s="19" t="str">
        <f t="shared" si="23"/>
        <v/>
      </c>
      <c r="L483" s="19">
        <f>VLOOKUP(I483,'3'!$H$2:$L$25,5,FALSE)</f>
        <v>32</v>
      </c>
      <c r="M483" s="16" t="str">
        <f t="shared" si="22"/>
        <v>Nilai Akhir</v>
      </c>
    </row>
    <row r="484" spans="1:13" x14ac:dyDescent="0.25">
      <c r="A484" s="16">
        <v>379</v>
      </c>
      <c r="E484" s="16" t="s">
        <v>4672</v>
      </c>
      <c r="F484" s="19">
        <v>71.5</v>
      </c>
      <c r="G484" s="16" t="s">
        <v>87</v>
      </c>
      <c r="H484" s="14"/>
      <c r="I484" s="19">
        <f>VLOOKUP(G484,'2'!$B$2:$C$34,2,FALSE)</f>
        <v>4</v>
      </c>
      <c r="J484" s="19">
        <f t="shared" si="21"/>
        <v>71.5</v>
      </c>
      <c r="K484" s="19" t="str">
        <f t="shared" si="23"/>
        <v/>
      </c>
      <c r="L484" s="19">
        <f>VLOOKUP(I484,'3'!$H$2:$L$25,5,FALSE)</f>
        <v>32</v>
      </c>
      <c r="M484" s="16" t="str">
        <f t="shared" si="22"/>
        <v>Nilai Akhir</v>
      </c>
    </row>
    <row r="485" spans="1:13" x14ac:dyDescent="0.25">
      <c r="A485" s="16">
        <v>380</v>
      </c>
      <c r="E485" s="16" t="s">
        <v>4673</v>
      </c>
      <c r="F485" s="19">
        <v>76</v>
      </c>
      <c r="G485" s="16" t="s">
        <v>87</v>
      </c>
      <c r="H485" s="14"/>
      <c r="I485" s="19">
        <f>VLOOKUP(G485,'2'!$B$2:$C$34,2,FALSE)</f>
        <v>4</v>
      </c>
      <c r="J485" s="19">
        <f t="shared" si="21"/>
        <v>76</v>
      </c>
      <c r="K485" s="19" t="str">
        <f t="shared" si="23"/>
        <v/>
      </c>
      <c r="L485" s="19">
        <f>VLOOKUP(I485,'3'!$H$2:$L$25,5,FALSE)</f>
        <v>32</v>
      </c>
      <c r="M485" s="16" t="str">
        <f t="shared" si="22"/>
        <v>Nilai Akhir</v>
      </c>
    </row>
    <row r="486" spans="1:13" x14ac:dyDescent="0.25">
      <c r="A486" s="16">
        <v>381</v>
      </c>
      <c r="E486" s="16" t="s">
        <v>4673</v>
      </c>
      <c r="F486" s="19">
        <v>74</v>
      </c>
      <c r="G486" s="16" t="s">
        <v>87</v>
      </c>
      <c r="H486" s="14"/>
      <c r="I486" s="19">
        <f>VLOOKUP(G486,'2'!$B$2:$C$34,2,FALSE)</f>
        <v>4</v>
      </c>
      <c r="J486" s="19">
        <f t="shared" si="21"/>
        <v>74</v>
      </c>
      <c r="K486" s="19" t="str">
        <f t="shared" si="23"/>
        <v/>
      </c>
      <c r="L486" s="19">
        <f>VLOOKUP(I486,'3'!$H$2:$L$25,5,FALSE)</f>
        <v>32</v>
      </c>
      <c r="M486" s="16" t="str">
        <f t="shared" si="22"/>
        <v>Nilai Akhir</v>
      </c>
    </row>
    <row r="487" spans="1:13" x14ac:dyDescent="0.25">
      <c r="A487" s="16">
        <v>382</v>
      </c>
      <c r="E487" s="16" t="s">
        <v>4673</v>
      </c>
      <c r="F487" s="19">
        <v>82</v>
      </c>
      <c r="G487" s="16" t="s">
        <v>87</v>
      </c>
      <c r="H487" s="14"/>
      <c r="I487" s="19">
        <f>VLOOKUP(G487,'2'!$B$2:$C$34,2,FALSE)</f>
        <v>4</v>
      </c>
      <c r="J487" s="19">
        <f t="shared" si="21"/>
        <v>82</v>
      </c>
      <c r="K487" s="19" t="str">
        <f t="shared" si="23"/>
        <v/>
      </c>
      <c r="L487" s="19">
        <f>VLOOKUP(I487,'3'!$H$2:$L$25,5,FALSE)</f>
        <v>32</v>
      </c>
      <c r="M487" s="16" t="str">
        <f t="shared" si="22"/>
        <v>Nilai Akhir</v>
      </c>
    </row>
    <row r="488" spans="1:13" x14ac:dyDescent="0.25">
      <c r="A488" s="16">
        <v>383</v>
      </c>
      <c r="E488" s="16" t="s">
        <v>4673</v>
      </c>
      <c r="F488" s="19">
        <v>89</v>
      </c>
      <c r="G488" s="16" t="s">
        <v>87</v>
      </c>
      <c r="H488" s="14"/>
      <c r="I488" s="19">
        <f>VLOOKUP(G488,'2'!$B$2:$C$34,2,FALSE)</f>
        <v>4</v>
      </c>
      <c r="J488" s="19">
        <f t="shared" si="21"/>
        <v>89</v>
      </c>
      <c r="K488" s="19" t="str">
        <f t="shared" si="23"/>
        <v/>
      </c>
      <c r="L488" s="19">
        <f>VLOOKUP(I488,'3'!$H$2:$L$25,5,FALSE)</f>
        <v>32</v>
      </c>
      <c r="M488" s="16" t="str">
        <f t="shared" si="22"/>
        <v>Nilai Akhir</v>
      </c>
    </row>
    <row r="489" spans="1:13" x14ac:dyDescent="0.25">
      <c r="A489" s="16">
        <v>384</v>
      </c>
      <c r="E489" s="16" t="s">
        <v>4673</v>
      </c>
      <c r="F489" s="19">
        <v>79</v>
      </c>
      <c r="G489" s="16" t="s">
        <v>87</v>
      </c>
      <c r="H489" s="14"/>
      <c r="I489" s="19">
        <f>VLOOKUP(G489,'2'!$B$2:$C$34,2,FALSE)</f>
        <v>4</v>
      </c>
      <c r="J489" s="19">
        <f t="shared" si="21"/>
        <v>79</v>
      </c>
      <c r="K489" s="19" t="str">
        <f t="shared" si="23"/>
        <v/>
      </c>
      <c r="L489" s="19">
        <f>VLOOKUP(I489,'3'!$H$2:$L$25,5,FALSE)</f>
        <v>32</v>
      </c>
      <c r="M489" s="16" t="str">
        <f t="shared" si="22"/>
        <v>Nilai Akhir</v>
      </c>
    </row>
    <row r="490" spans="1:13" x14ac:dyDescent="0.25">
      <c r="A490" s="16">
        <v>385</v>
      </c>
      <c r="E490" s="16" t="s">
        <v>4673</v>
      </c>
      <c r="F490" s="19">
        <v>83</v>
      </c>
      <c r="G490" s="16" t="s">
        <v>87</v>
      </c>
      <c r="H490" s="14"/>
      <c r="I490" s="19">
        <f>VLOOKUP(G490,'2'!$B$2:$C$34,2,FALSE)</f>
        <v>4</v>
      </c>
      <c r="J490" s="19">
        <f t="shared" si="21"/>
        <v>83</v>
      </c>
      <c r="K490" s="19" t="str">
        <f t="shared" si="23"/>
        <v/>
      </c>
      <c r="L490" s="19">
        <f>VLOOKUP(I490,'3'!$H$2:$L$25,5,FALSE)</f>
        <v>32</v>
      </c>
      <c r="M490" s="16" t="str">
        <f t="shared" si="22"/>
        <v>Nilai Akhir</v>
      </c>
    </row>
    <row r="491" spans="1:13" x14ac:dyDescent="0.25">
      <c r="A491" s="16">
        <v>386</v>
      </c>
      <c r="E491" s="16" t="s">
        <v>4673</v>
      </c>
      <c r="F491" s="19">
        <v>77</v>
      </c>
      <c r="G491" s="16" t="s">
        <v>87</v>
      </c>
      <c r="H491" s="14"/>
      <c r="I491" s="19">
        <f>VLOOKUP(G491,'2'!$B$2:$C$34,2,FALSE)</f>
        <v>4</v>
      </c>
      <c r="J491" s="19">
        <f t="shared" si="21"/>
        <v>77</v>
      </c>
      <c r="K491" s="19" t="str">
        <f t="shared" si="23"/>
        <v/>
      </c>
      <c r="L491" s="19">
        <f>VLOOKUP(I491,'3'!$H$2:$L$25,5,FALSE)</f>
        <v>32</v>
      </c>
      <c r="M491" s="16" t="str">
        <f t="shared" si="22"/>
        <v>Nilai Akhir</v>
      </c>
    </row>
    <row r="492" spans="1:13" x14ac:dyDescent="0.25">
      <c r="A492" s="16">
        <v>387</v>
      </c>
      <c r="E492" s="16" t="s">
        <v>4673</v>
      </c>
      <c r="F492" s="19">
        <v>81</v>
      </c>
      <c r="G492" s="16" t="s">
        <v>87</v>
      </c>
      <c r="H492" s="14"/>
      <c r="I492" s="19">
        <f>VLOOKUP(G492,'2'!$B$2:$C$34,2,FALSE)</f>
        <v>4</v>
      </c>
      <c r="J492" s="19">
        <f t="shared" si="21"/>
        <v>81</v>
      </c>
      <c r="K492" s="19" t="str">
        <f t="shared" si="23"/>
        <v/>
      </c>
      <c r="L492" s="19">
        <f>VLOOKUP(I492,'3'!$H$2:$L$25,5,FALSE)</f>
        <v>32</v>
      </c>
      <c r="M492" s="16" t="str">
        <f t="shared" si="22"/>
        <v>Nilai Akhir</v>
      </c>
    </row>
    <row r="493" spans="1:13" x14ac:dyDescent="0.25">
      <c r="A493" s="16">
        <v>388</v>
      </c>
      <c r="E493" s="16" t="s">
        <v>4673</v>
      </c>
      <c r="F493" s="19">
        <v>83</v>
      </c>
      <c r="G493" s="16" t="s">
        <v>87</v>
      </c>
      <c r="H493" s="14"/>
      <c r="I493" s="19">
        <f>VLOOKUP(G493,'2'!$B$2:$C$34,2,FALSE)</f>
        <v>4</v>
      </c>
      <c r="J493" s="19">
        <f t="shared" si="21"/>
        <v>83</v>
      </c>
      <c r="K493" s="19" t="str">
        <f t="shared" si="23"/>
        <v/>
      </c>
      <c r="L493" s="19">
        <f>VLOOKUP(I493,'3'!$H$2:$L$25,5,FALSE)</f>
        <v>32</v>
      </c>
      <c r="M493" s="16" t="str">
        <f t="shared" si="22"/>
        <v>Nilai Akhir</v>
      </c>
    </row>
    <row r="494" spans="1:13" x14ac:dyDescent="0.25">
      <c r="A494" s="16">
        <v>389</v>
      </c>
      <c r="E494" s="16" t="s">
        <v>4673</v>
      </c>
      <c r="F494" s="19">
        <v>82</v>
      </c>
      <c r="G494" s="16" t="s">
        <v>87</v>
      </c>
      <c r="H494" s="14"/>
      <c r="I494" s="19">
        <f>VLOOKUP(G494,'2'!$B$2:$C$34,2,FALSE)</f>
        <v>4</v>
      </c>
      <c r="J494" s="19">
        <f t="shared" si="21"/>
        <v>82</v>
      </c>
      <c r="K494" s="19" t="str">
        <f t="shared" si="23"/>
        <v/>
      </c>
      <c r="L494" s="19">
        <f>VLOOKUP(I494,'3'!$H$2:$L$25,5,FALSE)</f>
        <v>32</v>
      </c>
      <c r="M494" s="16" t="str">
        <f t="shared" si="22"/>
        <v>Nilai Akhir</v>
      </c>
    </row>
    <row r="495" spans="1:13" x14ac:dyDescent="0.25">
      <c r="A495" s="16">
        <v>390</v>
      </c>
      <c r="E495" s="16" t="s">
        <v>4673</v>
      </c>
      <c r="F495" s="19">
        <v>87</v>
      </c>
      <c r="G495" s="16" t="s">
        <v>87</v>
      </c>
      <c r="H495" s="14"/>
      <c r="I495" s="19">
        <f>VLOOKUP(G495,'2'!$B$2:$C$34,2,FALSE)</f>
        <v>4</v>
      </c>
      <c r="J495" s="19">
        <f t="shared" si="21"/>
        <v>87</v>
      </c>
      <c r="K495" s="19" t="str">
        <f t="shared" si="23"/>
        <v/>
      </c>
      <c r="L495" s="19">
        <f>VLOOKUP(I495,'3'!$H$2:$L$25,5,FALSE)</f>
        <v>32</v>
      </c>
      <c r="M495" s="16" t="str">
        <f t="shared" si="22"/>
        <v>Nilai Akhir</v>
      </c>
    </row>
    <row r="496" spans="1:13" x14ac:dyDescent="0.25">
      <c r="A496" s="16">
        <v>391</v>
      </c>
      <c r="E496" s="16" t="s">
        <v>4673</v>
      </c>
      <c r="F496" s="19">
        <v>85</v>
      </c>
      <c r="G496" s="16" t="s">
        <v>87</v>
      </c>
      <c r="H496" s="14"/>
      <c r="I496" s="19">
        <f>VLOOKUP(G496,'2'!$B$2:$C$34,2,FALSE)</f>
        <v>4</v>
      </c>
      <c r="J496" s="19">
        <f t="shared" si="21"/>
        <v>85</v>
      </c>
      <c r="K496" s="19" t="str">
        <f t="shared" si="23"/>
        <v/>
      </c>
      <c r="L496" s="19">
        <f>VLOOKUP(I496,'3'!$H$2:$L$25,5,FALSE)</f>
        <v>32</v>
      </c>
      <c r="M496" s="16" t="str">
        <f t="shared" si="22"/>
        <v>Nilai Akhir</v>
      </c>
    </row>
    <row r="497" spans="1:13" x14ac:dyDescent="0.25">
      <c r="A497" s="16">
        <v>392</v>
      </c>
      <c r="E497" s="16" t="s">
        <v>4673</v>
      </c>
      <c r="F497" s="19">
        <v>78</v>
      </c>
      <c r="G497" s="16" t="s">
        <v>87</v>
      </c>
      <c r="H497" s="14"/>
      <c r="I497" s="19">
        <f>VLOOKUP(G497,'2'!$B$2:$C$34,2,FALSE)</f>
        <v>4</v>
      </c>
      <c r="J497" s="19">
        <f t="shared" si="21"/>
        <v>78</v>
      </c>
      <c r="K497" s="19" t="str">
        <f t="shared" si="23"/>
        <v/>
      </c>
      <c r="L497" s="19">
        <f>VLOOKUP(I497,'3'!$H$2:$L$25,5,FALSE)</f>
        <v>32</v>
      </c>
      <c r="M497" s="16" t="str">
        <f t="shared" si="22"/>
        <v>Nilai Akhir</v>
      </c>
    </row>
    <row r="498" spans="1:13" x14ac:dyDescent="0.25">
      <c r="A498" s="16">
        <v>393</v>
      </c>
      <c r="E498" s="16" t="s">
        <v>4673</v>
      </c>
      <c r="F498" s="19">
        <v>79</v>
      </c>
      <c r="G498" s="16" t="s">
        <v>87</v>
      </c>
      <c r="H498" s="14"/>
      <c r="I498" s="19">
        <f>VLOOKUP(G498,'2'!$B$2:$C$34,2,FALSE)</f>
        <v>4</v>
      </c>
      <c r="J498" s="19">
        <f t="shared" si="21"/>
        <v>79</v>
      </c>
      <c r="K498" s="19" t="str">
        <f t="shared" si="23"/>
        <v/>
      </c>
      <c r="L498" s="19">
        <f>VLOOKUP(I498,'3'!$H$2:$L$25,5,FALSE)</f>
        <v>32</v>
      </c>
      <c r="M498" s="16" t="str">
        <f t="shared" si="22"/>
        <v>Nilai Akhir</v>
      </c>
    </row>
    <row r="499" spans="1:13" x14ac:dyDescent="0.25">
      <c r="A499" s="16">
        <v>394</v>
      </c>
      <c r="E499" s="16" t="s">
        <v>4673</v>
      </c>
      <c r="F499" s="19">
        <v>77</v>
      </c>
      <c r="G499" s="16" t="s">
        <v>87</v>
      </c>
      <c r="H499" s="14"/>
      <c r="I499" s="19">
        <f>VLOOKUP(G499,'2'!$B$2:$C$34,2,FALSE)</f>
        <v>4</v>
      </c>
      <c r="J499" s="19">
        <f t="shared" si="21"/>
        <v>77</v>
      </c>
      <c r="K499" s="19" t="str">
        <f t="shared" si="23"/>
        <v/>
      </c>
      <c r="L499" s="19">
        <f>VLOOKUP(I499,'3'!$H$2:$L$25,5,FALSE)</f>
        <v>32</v>
      </c>
      <c r="M499" s="16" t="str">
        <f t="shared" si="22"/>
        <v>Nilai Akhir</v>
      </c>
    </row>
    <row r="500" spans="1:13" x14ac:dyDescent="0.25">
      <c r="A500" s="16">
        <v>395</v>
      </c>
      <c r="E500" s="16" t="s">
        <v>4673</v>
      </c>
      <c r="F500" s="19">
        <v>78</v>
      </c>
      <c r="G500" s="16" t="s">
        <v>87</v>
      </c>
      <c r="H500" s="14"/>
      <c r="I500" s="19">
        <f>VLOOKUP(G500,'2'!$B$2:$C$34,2,FALSE)</f>
        <v>4</v>
      </c>
      <c r="J500" s="19">
        <f t="shared" si="21"/>
        <v>78</v>
      </c>
      <c r="K500" s="19" t="str">
        <f t="shared" si="23"/>
        <v/>
      </c>
      <c r="L500" s="19">
        <f>VLOOKUP(I500,'3'!$H$2:$L$25,5,FALSE)</f>
        <v>32</v>
      </c>
      <c r="M500" s="16" t="str">
        <f t="shared" si="22"/>
        <v>Nilai Akhir</v>
      </c>
    </row>
    <row r="501" spans="1:13" x14ac:dyDescent="0.25">
      <c r="A501" s="16">
        <v>396</v>
      </c>
      <c r="E501" s="16" t="s">
        <v>4673</v>
      </c>
      <c r="F501" s="19">
        <v>75</v>
      </c>
      <c r="G501" s="16" t="s">
        <v>87</v>
      </c>
      <c r="H501" s="14"/>
      <c r="I501" s="19">
        <f>VLOOKUP(G501,'2'!$B$2:$C$34,2,FALSE)</f>
        <v>4</v>
      </c>
      <c r="J501" s="19">
        <f t="shared" si="21"/>
        <v>75</v>
      </c>
      <c r="K501" s="19" t="str">
        <f t="shared" si="23"/>
        <v/>
      </c>
      <c r="L501" s="19">
        <f>VLOOKUP(I501,'3'!$H$2:$L$25,5,FALSE)</f>
        <v>32</v>
      </c>
      <c r="M501" s="16" t="str">
        <f t="shared" si="22"/>
        <v>Nilai Akhir</v>
      </c>
    </row>
    <row r="502" spans="1:13" x14ac:dyDescent="0.25">
      <c r="A502" s="16">
        <v>397</v>
      </c>
      <c r="E502" s="16" t="s">
        <v>4673</v>
      </c>
      <c r="F502" s="19">
        <v>81</v>
      </c>
      <c r="G502" s="16" t="s">
        <v>87</v>
      </c>
      <c r="H502" s="14"/>
      <c r="I502" s="19">
        <f>VLOOKUP(G502,'2'!$B$2:$C$34,2,FALSE)</f>
        <v>4</v>
      </c>
      <c r="J502" s="19">
        <f t="shared" si="21"/>
        <v>81</v>
      </c>
      <c r="K502" s="19" t="str">
        <f t="shared" si="23"/>
        <v/>
      </c>
      <c r="L502" s="19">
        <f>VLOOKUP(I502,'3'!$H$2:$L$25,5,FALSE)</f>
        <v>32</v>
      </c>
      <c r="M502" s="16" t="str">
        <f t="shared" si="22"/>
        <v>Nilai Akhir</v>
      </c>
    </row>
    <row r="503" spans="1:13" x14ac:dyDescent="0.25">
      <c r="A503" s="16">
        <v>398</v>
      </c>
      <c r="E503" s="16" t="s">
        <v>4673</v>
      </c>
      <c r="F503" s="19">
        <v>79</v>
      </c>
      <c r="G503" s="16" t="s">
        <v>87</v>
      </c>
      <c r="H503" s="14"/>
      <c r="I503" s="19">
        <f>VLOOKUP(G503,'2'!$B$2:$C$34,2,FALSE)</f>
        <v>4</v>
      </c>
      <c r="J503" s="19">
        <f t="shared" si="21"/>
        <v>79</v>
      </c>
      <c r="K503" s="19" t="str">
        <f t="shared" si="23"/>
        <v/>
      </c>
      <c r="L503" s="19">
        <f>VLOOKUP(I503,'3'!$H$2:$L$25,5,FALSE)</f>
        <v>32</v>
      </c>
      <c r="M503" s="16" t="str">
        <f t="shared" si="22"/>
        <v>Nilai Akhir</v>
      </c>
    </row>
    <row r="504" spans="1:13" x14ac:dyDescent="0.25">
      <c r="A504" s="16">
        <v>399</v>
      </c>
      <c r="E504" s="16" t="s">
        <v>4673</v>
      </c>
      <c r="F504" s="19">
        <v>83</v>
      </c>
      <c r="G504" s="16" t="s">
        <v>87</v>
      </c>
      <c r="H504" s="14"/>
      <c r="I504" s="19">
        <f>VLOOKUP(G504,'2'!$B$2:$C$34,2,FALSE)</f>
        <v>4</v>
      </c>
      <c r="J504" s="19">
        <f t="shared" si="21"/>
        <v>83</v>
      </c>
      <c r="K504" s="19" t="str">
        <f t="shared" si="23"/>
        <v/>
      </c>
      <c r="L504" s="19">
        <f>VLOOKUP(I504,'3'!$H$2:$L$25,5,FALSE)</f>
        <v>32</v>
      </c>
      <c r="M504" s="16" t="str">
        <f t="shared" si="22"/>
        <v>Nilai Akhir</v>
      </c>
    </row>
    <row r="505" spans="1:13" x14ac:dyDescent="0.25">
      <c r="A505" s="16">
        <v>400</v>
      </c>
      <c r="E505" s="16" t="s">
        <v>4673</v>
      </c>
      <c r="F505" s="19">
        <v>78</v>
      </c>
      <c r="G505" s="16" t="s">
        <v>87</v>
      </c>
      <c r="H505" s="14"/>
      <c r="I505" s="19">
        <f>VLOOKUP(G505,'2'!$B$2:$C$34,2,FALSE)</f>
        <v>4</v>
      </c>
      <c r="J505" s="19">
        <f t="shared" si="21"/>
        <v>78</v>
      </c>
      <c r="K505" s="19" t="str">
        <f t="shared" si="23"/>
        <v/>
      </c>
      <c r="L505" s="19">
        <f>VLOOKUP(I505,'3'!$H$2:$L$25,5,FALSE)</f>
        <v>32</v>
      </c>
      <c r="M505" s="16" t="str">
        <f t="shared" si="22"/>
        <v>Nilai Akhir</v>
      </c>
    </row>
    <row r="506" spans="1:13" x14ac:dyDescent="0.25">
      <c r="A506" s="16">
        <v>401</v>
      </c>
      <c r="E506" s="16" t="s">
        <v>4673</v>
      </c>
      <c r="F506" s="19">
        <v>83</v>
      </c>
      <c r="G506" s="16" t="s">
        <v>87</v>
      </c>
      <c r="H506" s="14"/>
      <c r="I506" s="19">
        <f>VLOOKUP(G506,'2'!$B$2:$C$34,2,FALSE)</f>
        <v>4</v>
      </c>
      <c r="J506" s="19">
        <f t="shared" si="21"/>
        <v>83</v>
      </c>
      <c r="K506" s="19" t="str">
        <f t="shared" si="23"/>
        <v/>
      </c>
      <c r="L506" s="19">
        <f>VLOOKUP(I506,'3'!$H$2:$L$25,5,FALSE)</f>
        <v>32</v>
      </c>
      <c r="M506" s="16" t="str">
        <f t="shared" si="22"/>
        <v>Nilai Akhir</v>
      </c>
    </row>
    <row r="507" spans="1:13" x14ac:dyDescent="0.25">
      <c r="A507" s="16">
        <v>402</v>
      </c>
      <c r="E507" s="16" t="s">
        <v>4673</v>
      </c>
      <c r="F507" s="19">
        <v>77</v>
      </c>
      <c r="G507" s="16" t="s">
        <v>87</v>
      </c>
      <c r="H507" s="14"/>
      <c r="I507" s="19">
        <f>VLOOKUP(G507,'2'!$B$2:$C$34,2,FALSE)</f>
        <v>4</v>
      </c>
      <c r="J507" s="19">
        <f t="shared" si="21"/>
        <v>77</v>
      </c>
      <c r="K507" s="19" t="str">
        <f t="shared" si="23"/>
        <v/>
      </c>
      <c r="L507" s="19">
        <f>VLOOKUP(I507,'3'!$H$2:$L$25,5,FALSE)</f>
        <v>32</v>
      </c>
      <c r="M507" s="16" t="str">
        <f t="shared" si="22"/>
        <v>Nilai Akhir</v>
      </c>
    </row>
    <row r="508" spans="1:13" x14ac:dyDescent="0.25">
      <c r="A508" s="16">
        <v>403</v>
      </c>
      <c r="E508" s="16" t="s">
        <v>4673</v>
      </c>
      <c r="F508" s="19">
        <v>78</v>
      </c>
      <c r="G508" s="16" t="s">
        <v>87</v>
      </c>
      <c r="H508" s="14"/>
      <c r="I508" s="19">
        <f>VLOOKUP(G508,'2'!$B$2:$C$34,2,FALSE)</f>
        <v>4</v>
      </c>
      <c r="J508" s="19">
        <f t="shared" si="21"/>
        <v>78</v>
      </c>
      <c r="K508" s="19" t="str">
        <f t="shared" si="23"/>
        <v/>
      </c>
      <c r="L508" s="19">
        <f>VLOOKUP(I508,'3'!$H$2:$L$25,5,FALSE)</f>
        <v>32</v>
      </c>
      <c r="M508" s="16" t="str">
        <f t="shared" si="22"/>
        <v>Nilai Akhir</v>
      </c>
    </row>
    <row r="509" spans="1:13" x14ac:dyDescent="0.25">
      <c r="A509" s="16">
        <v>404</v>
      </c>
      <c r="E509" s="16" t="s">
        <v>4673</v>
      </c>
      <c r="F509" s="19">
        <v>81</v>
      </c>
      <c r="G509" s="16" t="s">
        <v>87</v>
      </c>
      <c r="H509" s="14"/>
      <c r="I509" s="19">
        <f>VLOOKUP(G509,'2'!$B$2:$C$34,2,FALSE)</f>
        <v>4</v>
      </c>
      <c r="J509" s="19">
        <f t="shared" si="21"/>
        <v>81</v>
      </c>
      <c r="K509" s="19" t="str">
        <f t="shared" si="23"/>
        <v/>
      </c>
      <c r="L509" s="19">
        <f>VLOOKUP(I509,'3'!$H$2:$L$25,5,FALSE)</f>
        <v>32</v>
      </c>
      <c r="M509" s="16" t="str">
        <f t="shared" si="22"/>
        <v>Nilai Akhir</v>
      </c>
    </row>
    <row r="510" spans="1:13" x14ac:dyDescent="0.25">
      <c r="A510" s="16">
        <v>405</v>
      </c>
      <c r="E510" s="16" t="s">
        <v>4673</v>
      </c>
      <c r="F510" s="19">
        <v>81</v>
      </c>
      <c r="G510" s="16" t="s">
        <v>87</v>
      </c>
      <c r="H510" s="14"/>
      <c r="I510" s="19">
        <f>VLOOKUP(G510,'2'!$B$2:$C$34,2,FALSE)</f>
        <v>4</v>
      </c>
      <c r="J510" s="19">
        <f t="shared" si="21"/>
        <v>81</v>
      </c>
      <c r="K510" s="19" t="str">
        <f t="shared" si="23"/>
        <v/>
      </c>
      <c r="L510" s="19">
        <f>VLOOKUP(I510,'3'!$H$2:$L$25,5,FALSE)</f>
        <v>32</v>
      </c>
      <c r="M510" s="16" t="str">
        <f t="shared" si="22"/>
        <v>Nilai Akhir</v>
      </c>
    </row>
    <row r="511" spans="1:13" x14ac:dyDescent="0.25">
      <c r="A511" s="16">
        <v>406</v>
      </c>
      <c r="E511" s="16" t="s">
        <v>4674</v>
      </c>
      <c r="F511" s="19">
        <v>76</v>
      </c>
      <c r="G511" s="16" t="s">
        <v>87</v>
      </c>
      <c r="H511" s="14"/>
      <c r="I511" s="19">
        <f>VLOOKUP(G511,'2'!$B$2:$C$34,2,FALSE)</f>
        <v>4</v>
      </c>
      <c r="J511" s="19">
        <f t="shared" si="21"/>
        <v>76</v>
      </c>
      <c r="K511" s="19" t="str">
        <f t="shared" si="23"/>
        <v/>
      </c>
      <c r="L511" s="19">
        <f>VLOOKUP(I511,'3'!$H$2:$L$25,5,FALSE)</f>
        <v>32</v>
      </c>
      <c r="M511" s="16" t="str">
        <f t="shared" si="22"/>
        <v>Nilai Akhir</v>
      </c>
    </row>
    <row r="512" spans="1:13" x14ac:dyDescent="0.25">
      <c r="A512" s="16">
        <v>407</v>
      </c>
      <c r="E512" s="16" t="s">
        <v>4674</v>
      </c>
      <c r="F512" s="19">
        <v>83</v>
      </c>
      <c r="G512" s="16" t="s">
        <v>87</v>
      </c>
      <c r="H512" s="14"/>
      <c r="I512" s="19">
        <f>VLOOKUP(G512,'2'!$B$2:$C$34,2,FALSE)</f>
        <v>4</v>
      </c>
      <c r="J512" s="19">
        <f t="shared" si="21"/>
        <v>83</v>
      </c>
      <c r="K512" s="19" t="str">
        <f t="shared" si="23"/>
        <v/>
      </c>
      <c r="L512" s="19">
        <f>VLOOKUP(I512,'3'!$H$2:$L$25,5,FALSE)</f>
        <v>32</v>
      </c>
      <c r="M512" s="16" t="str">
        <f t="shared" si="22"/>
        <v>Nilai Akhir</v>
      </c>
    </row>
    <row r="513" spans="1:13" x14ac:dyDescent="0.25">
      <c r="A513" s="16">
        <v>408</v>
      </c>
      <c r="E513" s="16" t="s">
        <v>4674</v>
      </c>
      <c r="F513" s="19">
        <v>83</v>
      </c>
      <c r="G513" s="16" t="s">
        <v>87</v>
      </c>
      <c r="H513" s="14"/>
      <c r="I513" s="19">
        <f>VLOOKUP(G513,'2'!$B$2:$C$34,2,FALSE)</f>
        <v>4</v>
      </c>
      <c r="J513" s="19">
        <f t="shared" ref="J513:J576" si="24">IF(M513="Nilai Akhir",F513,0)</f>
        <v>83</v>
      </c>
      <c r="K513" s="19" t="str">
        <f t="shared" si="23"/>
        <v/>
      </c>
      <c r="L513" s="19">
        <f>VLOOKUP(I513,'3'!$H$2:$L$25,5,FALSE)</f>
        <v>32</v>
      </c>
      <c r="M513" s="16" t="str">
        <f t="shared" ref="M513:M576" si="25">IF(G513="Pramuka","Nilai Ekstra","Nilai Akhir")</f>
        <v>Nilai Akhir</v>
      </c>
    </row>
    <row r="514" spans="1:13" x14ac:dyDescent="0.25">
      <c r="A514" s="16">
        <v>409</v>
      </c>
      <c r="E514" s="16" t="s">
        <v>4674</v>
      </c>
      <c r="F514" s="19">
        <v>82</v>
      </c>
      <c r="G514" s="16" t="s">
        <v>87</v>
      </c>
      <c r="H514" s="14"/>
      <c r="I514" s="19">
        <f>VLOOKUP(G514,'2'!$B$2:$C$34,2,FALSE)</f>
        <v>4</v>
      </c>
      <c r="J514" s="19">
        <f t="shared" si="24"/>
        <v>82</v>
      </c>
      <c r="K514" s="19" t="str">
        <f t="shared" ref="K514:K577" si="26">IF(M514="Nilai Ekstra",F514,"")</f>
        <v/>
      </c>
      <c r="L514" s="19">
        <f>VLOOKUP(I514,'3'!$H$2:$L$25,5,FALSE)</f>
        <v>32</v>
      </c>
      <c r="M514" s="16" t="str">
        <f t="shared" si="25"/>
        <v>Nilai Akhir</v>
      </c>
    </row>
    <row r="515" spans="1:13" x14ac:dyDescent="0.25">
      <c r="A515" s="16">
        <v>410</v>
      </c>
      <c r="E515" s="16" t="s">
        <v>4674</v>
      </c>
      <c r="F515" s="19">
        <v>86</v>
      </c>
      <c r="G515" s="16" t="s">
        <v>87</v>
      </c>
      <c r="H515" s="14"/>
      <c r="I515" s="19">
        <f>VLOOKUP(G515,'2'!$B$2:$C$34,2,FALSE)</f>
        <v>4</v>
      </c>
      <c r="J515" s="19">
        <f t="shared" si="24"/>
        <v>86</v>
      </c>
      <c r="K515" s="19" t="str">
        <f t="shared" si="26"/>
        <v/>
      </c>
      <c r="L515" s="19">
        <f>VLOOKUP(I515,'3'!$H$2:$L$25,5,FALSE)</f>
        <v>32</v>
      </c>
      <c r="M515" s="16" t="str">
        <f t="shared" si="25"/>
        <v>Nilai Akhir</v>
      </c>
    </row>
    <row r="516" spans="1:13" x14ac:dyDescent="0.25">
      <c r="A516" s="16">
        <v>411</v>
      </c>
      <c r="E516" s="16" t="s">
        <v>4674</v>
      </c>
      <c r="F516" s="19">
        <v>87</v>
      </c>
      <c r="G516" s="16" t="s">
        <v>87</v>
      </c>
      <c r="H516" s="14"/>
      <c r="I516" s="19">
        <f>VLOOKUP(G516,'2'!$B$2:$C$34,2,FALSE)</f>
        <v>4</v>
      </c>
      <c r="J516" s="19">
        <f t="shared" si="24"/>
        <v>87</v>
      </c>
      <c r="K516" s="19" t="str">
        <f t="shared" si="26"/>
        <v/>
      </c>
      <c r="L516" s="19">
        <f>VLOOKUP(I516,'3'!$H$2:$L$25,5,FALSE)</f>
        <v>32</v>
      </c>
      <c r="M516" s="16" t="str">
        <f t="shared" si="25"/>
        <v>Nilai Akhir</v>
      </c>
    </row>
    <row r="517" spans="1:13" x14ac:dyDescent="0.25">
      <c r="A517" s="16">
        <v>412</v>
      </c>
      <c r="E517" s="16" t="s">
        <v>4674</v>
      </c>
      <c r="F517" s="19">
        <v>83</v>
      </c>
      <c r="G517" s="16" t="s">
        <v>87</v>
      </c>
      <c r="H517" s="14"/>
      <c r="I517" s="19">
        <f>VLOOKUP(G517,'2'!$B$2:$C$34,2,FALSE)</f>
        <v>4</v>
      </c>
      <c r="J517" s="19">
        <f t="shared" si="24"/>
        <v>83</v>
      </c>
      <c r="K517" s="19" t="str">
        <f t="shared" si="26"/>
        <v/>
      </c>
      <c r="L517" s="19">
        <f>VLOOKUP(I517,'3'!$H$2:$L$25,5,FALSE)</f>
        <v>32</v>
      </c>
      <c r="M517" s="16" t="str">
        <f t="shared" si="25"/>
        <v>Nilai Akhir</v>
      </c>
    </row>
    <row r="518" spans="1:13" x14ac:dyDescent="0.25">
      <c r="A518" s="16">
        <v>413</v>
      </c>
      <c r="E518" s="16" t="s">
        <v>4674</v>
      </c>
      <c r="F518" s="19">
        <v>79</v>
      </c>
      <c r="G518" s="16" t="s">
        <v>87</v>
      </c>
      <c r="H518" s="14"/>
      <c r="I518" s="19">
        <f>VLOOKUP(G518,'2'!$B$2:$C$34,2,FALSE)</f>
        <v>4</v>
      </c>
      <c r="J518" s="19">
        <f t="shared" si="24"/>
        <v>79</v>
      </c>
      <c r="K518" s="19" t="str">
        <f t="shared" si="26"/>
        <v/>
      </c>
      <c r="L518" s="19">
        <f>VLOOKUP(I518,'3'!$H$2:$L$25,5,FALSE)</f>
        <v>32</v>
      </c>
      <c r="M518" s="16" t="str">
        <f t="shared" si="25"/>
        <v>Nilai Akhir</v>
      </c>
    </row>
    <row r="519" spans="1:13" x14ac:dyDescent="0.25">
      <c r="A519" s="16">
        <v>414</v>
      </c>
      <c r="E519" s="16" t="s">
        <v>4674</v>
      </c>
      <c r="F519" s="19">
        <v>79</v>
      </c>
      <c r="G519" s="16" t="s">
        <v>87</v>
      </c>
      <c r="H519" s="14"/>
      <c r="I519" s="19">
        <f>VLOOKUP(G519,'2'!$B$2:$C$34,2,FALSE)</f>
        <v>4</v>
      </c>
      <c r="J519" s="19">
        <f t="shared" si="24"/>
        <v>79</v>
      </c>
      <c r="K519" s="19" t="str">
        <f t="shared" si="26"/>
        <v/>
      </c>
      <c r="L519" s="19">
        <f>VLOOKUP(I519,'3'!$H$2:$L$25,5,FALSE)</f>
        <v>32</v>
      </c>
      <c r="M519" s="16" t="str">
        <f t="shared" si="25"/>
        <v>Nilai Akhir</v>
      </c>
    </row>
    <row r="520" spans="1:13" x14ac:dyDescent="0.25">
      <c r="A520" s="16">
        <v>415</v>
      </c>
      <c r="E520" s="16" t="s">
        <v>4674</v>
      </c>
      <c r="F520" s="19">
        <v>76</v>
      </c>
      <c r="G520" s="16" t="s">
        <v>87</v>
      </c>
      <c r="H520" s="14"/>
      <c r="I520" s="19">
        <f>VLOOKUP(G520,'2'!$B$2:$C$34,2,FALSE)</f>
        <v>4</v>
      </c>
      <c r="J520" s="19">
        <f t="shared" si="24"/>
        <v>76</v>
      </c>
      <c r="K520" s="19" t="str">
        <f t="shared" si="26"/>
        <v/>
      </c>
      <c r="L520" s="19">
        <f>VLOOKUP(I520,'3'!$H$2:$L$25,5,FALSE)</f>
        <v>32</v>
      </c>
      <c r="M520" s="16" t="str">
        <f t="shared" si="25"/>
        <v>Nilai Akhir</v>
      </c>
    </row>
    <row r="521" spans="1:13" x14ac:dyDescent="0.25">
      <c r="A521" s="16">
        <v>416</v>
      </c>
      <c r="E521" s="16" t="s">
        <v>4674</v>
      </c>
      <c r="F521" s="19">
        <v>81</v>
      </c>
      <c r="G521" s="16" t="s">
        <v>87</v>
      </c>
      <c r="H521" s="14"/>
      <c r="I521" s="19">
        <f>VLOOKUP(G521,'2'!$B$2:$C$34,2,FALSE)</f>
        <v>4</v>
      </c>
      <c r="J521" s="19">
        <f t="shared" si="24"/>
        <v>81</v>
      </c>
      <c r="K521" s="19" t="str">
        <f t="shared" si="26"/>
        <v/>
      </c>
      <c r="L521" s="19">
        <f>VLOOKUP(I521,'3'!$H$2:$L$25,5,FALSE)</f>
        <v>32</v>
      </c>
      <c r="M521" s="16" t="str">
        <f t="shared" si="25"/>
        <v>Nilai Akhir</v>
      </c>
    </row>
    <row r="522" spans="1:13" x14ac:dyDescent="0.25">
      <c r="A522" s="16">
        <v>417</v>
      </c>
      <c r="E522" s="16" t="s">
        <v>4674</v>
      </c>
      <c r="F522" s="19">
        <v>87</v>
      </c>
      <c r="G522" s="16" t="s">
        <v>87</v>
      </c>
      <c r="H522" s="14"/>
      <c r="I522" s="19">
        <f>VLOOKUP(G522,'2'!$B$2:$C$34,2,FALSE)</f>
        <v>4</v>
      </c>
      <c r="J522" s="19">
        <f t="shared" si="24"/>
        <v>87</v>
      </c>
      <c r="K522" s="19" t="str">
        <f t="shared" si="26"/>
        <v/>
      </c>
      <c r="L522" s="19">
        <f>VLOOKUP(I522,'3'!$H$2:$L$25,5,FALSE)</f>
        <v>32</v>
      </c>
      <c r="M522" s="16" t="str">
        <f t="shared" si="25"/>
        <v>Nilai Akhir</v>
      </c>
    </row>
    <row r="523" spans="1:13" x14ac:dyDescent="0.25">
      <c r="A523" s="16">
        <v>418</v>
      </c>
      <c r="E523" s="16" t="s">
        <v>4674</v>
      </c>
      <c r="F523" s="19">
        <v>80</v>
      </c>
      <c r="G523" s="16" t="s">
        <v>87</v>
      </c>
      <c r="H523" s="14"/>
      <c r="I523" s="19">
        <f>VLOOKUP(G523,'2'!$B$2:$C$34,2,FALSE)</f>
        <v>4</v>
      </c>
      <c r="J523" s="19">
        <f t="shared" si="24"/>
        <v>80</v>
      </c>
      <c r="K523" s="19" t="str">
        <f t="shared" si="26"/>
        <v/>
      </c>
      <c r="L523" s="19">
        <f>VLOOKUP(I523,'3'!$H$2:$L$25,5,FALSE)</f>
        <v>32</v>
      </c>
      <c r="M523" s="16" t="str">
        <f t="shared" si="25"/>
        <v>Nilai Akhir</v>
      </c>
    </row>
    <row r="524" spans="1:13" x14ac:dyDescent="0.25">
      <c r="A524" s="16">
        <v>419</v>
      </c>
      <c r="E524" s="16" t="s">
        <v>4674</v>
      </c>
      <c r="F524" s="19">
        <v>87</v>
      </c>
      <c r="G524" s="16" t="s">
        <v>87</v>
      </c>
      <c r="H524" s="14"/>
      <c r="I524" s="19">
        <f>VLOOKUP(G524,'2'!$B$2:$C$34,2,FALSE)</f>
        <v>4</v>
      </c>
      <c r="J524" s="19">
        <f t="shared" si="24"/>
        <v>87</v>
      </c>
      <c r="K524" s="19" t="str">
        <f t="shared" si="26"/>
        <v/>
      </c>
      <c r="L524" s="19">
        <f>VLOOKUP(I524,'3'!$H$2:$L$25,5,FALSE)</f>
        <v>32</v>
      </c>
      <c r="M524" s="16" t="str">
        <f t="shared" si="25"/>
        <v>Nilai Akhir</v>
      </c>
    </row>
    <row r="525" spans="1:13" x14ac:dyDescent="0.25">
      <c r="A525" s="16">
        <v>420</v>
      </c>
      <c r="E525" s="16" t="s">
        <v>4674</v>
      </c>
      <c r="F525" s="19">
        <v>83</v>
      </c>
      <c r="G525" s="16" t="s">
        <v>87</v>
      </c>
      <c r="H525" s="14"/>
      <c r="I525" s="19">
        <f>VLOOKUP(G525,'2'!$B$2:$C$34,2,FALSE)</f>
        <v>4</v>
      </c>
      <c r="J525" s="19">
        <f t="shared" si="24"/>
        <v>83</v>
      </c>
      <c r="K525" s="19" t="str">
        <f t="shared" si="26"/>
        <v/>
      </c>
      <c r="L525" s="19">
        <f>VLOOKUP(I525,'3'!$H$2:$L$25,5,FALSE)</f>
        <v>32</v>
      </c>
      <c r="M525" s="16" t="str">
        <f t="shared" si="25"/>
        <v>Nilai Akhir</v>
      </c>
    </row>
    <row r="526" spans="1:13" x14ac:dyDescent="0.25">
      <c r="A526" s="16">
        <v>421</v>
      </c>
      <c r="E526" s="16" t="s">
        <v>4674</v>
      </c>
      <c r="F526" s="19">
        <v>80</v>
      </c>
      <c r="G526" s="16" t="s">
        <v>87</v>
      </c>
      <c r="H526" s="14"/>
      <c r="I526" s="19">
        <f>VLOOKUP(G526,'2'!$B$2:$C$34,2,FALSE)</f>
        <v>4</v>
      </c>
      <c r="J526" s="19">
        <f t="shared" si="24"/>
        <v>80</v>
      </c>
      <c r="K526" s="19" t="str">
        <f t="shared" si="26"/>
        <v/>
      </c>
      <c r="L526" s="19">
        <f>VLOOKUP(I526,'3'!$H$2:$L$25,5,FALSE)</f>
        <v>32</v>
      </c>
      <c r="M526" s="16" t="str">
        <f t="shared" si="25"/>
        <v>Nilai Akhir</v>
      </c>
    </row>
    <row r="527" spans="1:13" x14ac:dyDescent="0.25">
      <c r="A527" s="16">
        <v>422</v>
      </c>
      <c r="E527" s="16" t="s">
        <v>4674</v>
      </c>
      <c r="F527" s="19">
        <v>78</v>
      </c>
      <c r="G527" s="16" t="s">
        <v>87</v>
      </c>
      <c r="H527" s="14"/>
      <c r="I527" s="19">
        <f>VLOOKUP(G527,'2'!$B$2:$C$34,2,FALSE)</f>
        <v>4</v>
      </c>
      <c r="J527" s="19">
        <f t="shared" si="24"/>
        <v>78</v>
      </c>
      <c r="K527" s="19" t="str">
        <f t="shared" si="26"/>
        <v/>
      </c>
      <c r="L527" s="19">
        <f>VLOOKUP(I527,'3'!$H$2:$L$25,5,FALSE)</f>
        <v>32</v>
      </c>
      <c r="M527" s="16" t="str">
        <f t="shared" si="25"/>
        <v>Nilai Akhir</v>
      </c>
    </row>
    <row r="528" spans="1:13" x14ac:dyDescent="0.25">
      <c r="A528" s="16">
        <v>423</v>
      </c>
      <c r="E528" s="16" t="s">
        <v>4674</v>
      </c>
      <c r="F528" s="19">
        <v>83</v>
      </c>
      <c r="G528" s="16" t="s">
        <v>87</v>
      </c>
      <c r="H528" s="14"/>
      <c r="I528" s="19">
        <f>VLOOKUP(G528,'2'!$B$2:$C$34,2,FALSE)</f>
        <v>4</v>
      </c>
      <c r="J528" s="19">
        <f t="shared" si="24"/>
        <v>83</v>
      </c>
      <c r="K528" s="19" t="str">
        <f t="shared" si="26"/>
        <v/>
      </c>
      <c r="L528" s="19">
        <f>VLOOKUP(I528,'3'!$H$2:$L$25,5,FALSE)</f>
        <v>32</v>
      </c>
      <c r="M528" s="16" t="str">
        <f t="shared" si="25"/>
        <v>Nilai Akhir</v>
      </c>
    </row>
    <row r="529" spans="1:13" x14ac:dyDescent="0.25">
      <c r="A529" s="16">
        <v>424</v>
      </c>
      <c r="E529" s="16" t="s">
        <v>4674</v>
      </c>
      <c r="F529" s="19">
        <v>76</v>
      </c>
      <c r="G529" s="16" t="s">
        <v>87</v>
      </c>
      <c r="H529" s="14"/>
      <c r="I529" s="19">
        <f>VLOOKUP(G529,'2'!$B$2:$C$34,2,FALSE)</f>
        <v>4</v>
      </c>
      <c r="J529" s="19">
        <f t="shared" si="24"/>
        <v>76</v>
      </c>
      <c r="K529" s="19" t="str">
        <f t="shared" si="26"/>
        <v/>
      </c>
      <c r="L529" s="19">
        <f>VLOOKUP(I529,'3'!$H$2:$L$25,5,FALSE)</f>
        <v>32</v>
      </c>
      <c r="M529" s="16" t="str">
        <f t="shared" si="25"/>
        <v>Nilai Akhir</v>
      </c>
    </row>
    <row r="530" spans="1:13" x14ac:dyDescent="0.25">
      <c r="A530" s="16">
        <v>425</v>
      </c>
      <c r="E530" s="16" t="s">
        <v>4674</v>
      </c>
      <c r="F530" s="19">
        <v>85</v>
      </c>
      <c r="G530" s="16" t="s">
        <v>87</v>
      </c>
      <c r="H530" s="14"/>
      <c r="I530" s="19">
        <f>VLOOKUP(G530,'2'!$B$2:$C$34,2,FALSE)</f>
        <v>4</v>
      </c>
      <c r="J530" s="19">
        <f t="shared" si="24"/>
        <v>85</v>
      </c>
      <c r="K530" s="19" t="str">
        <f t="shared" si="26"/>
        <v/>
      </c>
      <c r="L530" s="19">
        <f>VLOOKUP(I530,'3'!$H$2:$L$25,5,FALSE)</f>
        <v>32</v>
      </c>
      <c r="M530" s="16" t="str">
        <f t="shared" si="25"/>
        <v>Nilai Akhir</v>
      </c>
    </row>
    <row r="531" spans="1:13" x14ac:dyDescent="0.25">
      <c r="A531" s="16">
        <v>426</v>
      </c>
      <c r="E531" s="16" t="s">
        <v>4674</v>
      </c>
      <c r="F531" s="19">
        <v>81</v>
      </c>
      <c r="G531" s="16" t="s">
        <v>87</v>
      </c>
      <c r="H531" s="14"/>
      <c r="I531" s="19">
        <f>VLOOKUP(G531,'2'!$B$2:$C$34,2,FALSE)</f>
        <v>4</v>
      </c>
      <c r="J531" s="19">
        <f t="shared" si="24"/>
        <v>81</v>
      </c>
      <c r="K531" s="19" t="str">
        <f t="shared" si="26"/>
        <v/>
      </c>
      <c r="L531" s="19">
        <f>VLOOKUP(I531,'3'!$H$2:$L$25,5,FALSE)</f>
        <v>32</v>
      </c>
      <c r="M531" s="16" t="str">
        <f t="shared" si="25"/>
        <v>Nilai Akhir</v>
      </c>
    </row>
    <row r="532" spans="1:13" x14ac:dyDescent="0.25">
      <c r="A532" s="16">
        <v>427</v>
      </c>
      <c r="E532" s="16" t="s">
        <v>4674</v>
      </c>
      <c r="F532" s="19">
        <v>83</v>
      </c>
      <c r="G532" s="16" t="s">
        <v>87</v>
      </c>
      <c r="H532" s="14"/>
      <c r="I532" s="19">
        <f>VLOOKUP(G532,'2'!$B$2:$C$34,2,FALSE)</f>
        <v>4</v>
      </c>
      <c r="J532" s="19">
        <f t="shared" si="24"/>
        <v>83</v>
      </c>
      <c r="K532" s="19" t="str">
        <f t="shared" si="26"/>
        <v/>
      </c>
      <c r="L532" s="19">
        <f>VLOOKUP(I532,'3'!$H$2:$L$25,5,FALSE)</f>
        <v>32</v>
      </c>
      <c r="M532" s="16" t="str">
        <f t="shared" si="25"/>
        <v>Nilai Akhir</v>
      </c>
    </row>
    <row r="533" spans="1:13" x14ac:dyDescent="0.25">
      <c r="A533" s="16">
        <v>428</v>
      </c>
      <c r="E533" s="16" t="s">
        <v>4674</v>
      </c>
      <c r="F533" s="19">
        <v>81</v>
      </c>
      <c r="G533" s="16" t="s">
        <v>87</v>
      </c>
      <c r="H533" s="14"/>
      <c r="I533" s="19">
        <f>VLOOKUP(G533,'2'!$B$2:$C$34,2,FALSE)</f>
        <v>4</v>
      </c>
      <c r="J533" s="19">
        <f t="shared" si="24"/>
        <v>81</v>
      </c>
      <c r="K533" s="19" t="str">
        <f t="shared" si="26"/>
        <v/>
      </c>
      <c r="L533" s="19">
        <f>VLOOKUP(I533,'3'!$H$2:$L$25,5,FALSE)</f>
        <v>32</v>
      </c>
      <c r="M533" s="16" t="str">
        <f t="shared" si="25"/>
        <v>Nilai Akhir</v>
      </c>
    </row>
    <row r="534" spans="1:13" x14ac:dyDescent="0.25">
      <c r="A534" s="16">
        <v>429</v>
      </c>
      <c r="E534" s="16" t="s">
        <v>4674</v>
      </c>
      <c r="F534" s="19">
        <v>71</v>
      </c>
      <c r="G534" s="16" t="s">
        <v>87</v>
      </c>
      <c r="H534" s="14"/>
      <c r="I534" s="19">
        <f>VLOOKUP(G534,'2'!$B$2:$C$34,2,FALSE)</f>
        <v>4</v>
      </c>
      <c r="J534" s="19">
        <f t="shared" si="24"/>
        <v>71</v>
      </c>
      <c r="K534" s="19" t="str">
        <f t="shared" si="26"/>
        <v/>
      </c>
      <c r="L534" s="19">
        <f>VLOOKUP(I534,'3'!$H$2:$L$25,5,FALSE)</f>
        <v>32</v>
      </c>
      <c r="M534" s="16" t="str">
        <f t="shared" si="25"/>
        <v>Nilai Akhir</v>
      </c>
    </row>
    <row r="535" spans="1:13" x14ac:dyDescent="0.25">
      <c r="A535" s="16">
        <v>430</v>
      </c>
      <c r="E535" s="16" t="s">
        <v>4674</v>
      </c>
      <c r="F535" s="19">
        <v>76</v>
      </c>
      <c r="G535" s="16" t="s">
        <v>87</v>
      </c>
      <c r="H535" s="14"/>
      <c r="I535" s="19">
        <f>VLOOKUP(G535,'2'!$B$2:$C$34,2,FALSE)</f>
        <v>4</v>
      </c>
      <c r="J535" s="19">
        <f t="shared" si="24"/>
        <v>76</v>
      </c>
      <c r="K535" s="19" t="str">
        <f t="shared" si="26"/>
        <v/>
      </c>
      <c r="L535" s="19">
        <f>VLOOKUP(I535,'3'!$H$2:$L$25,5,FALSE)</f>
        <v>32</v>
      </c>
      <c r="M535" s="16" t="str">
        <f t="shared" si="25"/>
        <v>Nilai Akhir</v>
      </c>
    </row>
    <row r="536" spans="1:13" x14ac:dyDescent="0.25">
      <c r="A536" s="16">
        <v>431</v>
      </c>
      <c r="E536" s="16" t="s">
        <v>4674</v>
      </c>
      <c r="F536" s="19">
        <v>81</v>
      </c>
      <c r="G536" s="16" t="s">
        <v>87</v>
      </c>
      <c r="H536" s="14"/>
      <c r="I536" s="19">
        <f>VLOOKUP(G536,'2'!$B$2:$C$34,2,FALSE)</f>
        <v>4</v>
      </c>
      <c r="J536" s="19">
        <f t="shared" si="24"/>
        <v>81</v>
      </c>
      <c r="K536" s="19" t="str">
        <f t="shared" si="26"/>
        <v/>
      </c>
      <c r="L536" s="19">
        <f>VLOOKUP(I536,'3'!$H$2:$L$25,5,FALSE)</f>
        <v>32</v>
      </c>
      <c r="M536" s="16" t="str">
        <f t="shared" si="25"/>
        <v>Nilai Akhir</v>
      </c>
    </row>
    <row r="537" spans="1:13" x14ac:dyDescent="0.25">
      <c r="A537" s="16">
        <v>432</v>
      </c>
      <c r="E537" s="16" t="s">
        <v>4674</v>
      </c>
      <c r="F537" s="19">
        <v>75</v>
      </c>
      <c r="G537" s="16" t="s">
        <v>87</v>
      </c>
      <c r="H537" s="14"/>
      <c r="I537" s="19">
        <f>VLOOKUP(G537,'2'!$B$2:$C$34,2,FALSE)</f>
        <v>4</v>
      </c>
      <c r="J537" s="19">
        <f t="shared" si="24"/>
        <v>75</v>
      </c>
      <c r="K537" s="19" t="str">
        <f t="shared" si="26"/>
        <v/>
      </c>
      <c r="L537" s="19">
        <f>VLOOKUP(I537,'3'!$H$2:$L$25,5,FALSE)</f>
        <v>32</v>
      </c>
      <c r="M537" s="16" t="str">
        <f t="shared" si="25"/>
        <v>Nilai Akhir</v>
      </c>
    </row>
    <row r="538" spans="1:13" x14ac:dyDescent="0.25">
      <c r="A538" s="16">
        <v>433</v>
      </c>
      <c r="E538" s="16" t="s">
        <v>4674</v>
      </c>
      <c r="F538" s="19">
        <v>79</v>
      </c>
      <c r="G538" s="16" t="s">
        <v>87</v>
      </c>
      <c r="H538" s="14"/>
      <c r="I538" s="19">
        <f>VLOOKUP(G538,'2'!$B$2:$C$34,2,FALSE)</f>
        <v>4</v>
      </c>
      <c r="J538" s="19">
        <f t="shared" si="24"/>
        <v>79</v>
      </c>
      <c r="K538" s="19" t="str">
        <f t="shared" si="26"/>
        <v/>
      </c>
      <c r="L538" s="19">
        <f>VLOOKUP(I538,'3'!$H$2:$L$25,5,FALSE)</f>
        <v>32</v>
      </c>
      <c r="M538" s="16" t="str">
        <f t="shared" si="25"/>
        <v>Nilai Akhir</v>
      </c>
    </row>
    <row r="539" spans="1:13" x14ac:dyDescent="0.25">
      <c r="A539" s="16">
        <v>434</v>
      </c>
      <c r="E539" s="16" t="s">
        <v>4674</v>
      </c>
      <c r="F539" s="19">
        <v>87</v>
      </c>
      <c r="G539" s="16" t="s">
        <v>87</v>
      </c>
      <c r="H539" s="14"/>
      <c r="I539" s="19">
        <f>VLOOKUP(G539,'2'!$B$2:$C$34,2,FALSE)</f>
        <v>4</v>
      </c>
      <c r="J539" s="19">
        <f t="shared" si="24"/>
        <v>87</v>
      </c>
      <c r="K539" s="19" t="str">
        <f t="shared" si="26"/>
        <v/>
      </c>
      <c r="L539" s="19">
        <f>VLOOKUP(I539,'3'!$H$2:$L$25,5,FALSE)</f>
        <v>32</v>
      </c>
      <c r="M539" s="16" t="str">
        <f t="shared" si="25"/>
        <v>Nilai Akhir</v>
      </c>
    </row>
    <row r="540" spans="1:13" x14ac:dyDescent="0.25">
      <c r="A540" s="16">
        <v>435</v>
      </c>
      <c r="E540" s="16" t="s">
        <v>4674</v>
      </c>
      <c r="F540" s="19">
        <v>75</v>
      </c>
      <c r="G540" s="16" t="s">
        <v>87</v>
      </c>
      <c r="H540" s="14"/>
      <c r="I540" s="19">
        <f>VLOOKUP(G540,'2'!$B$2:$C$34,2,FALSE)</f>
        <v>4</v>
      </c>
      <c r="J540" s="19">
        <f t="shared" si="24"/>
        <v>75</v>
      </c>
      <c r="K540" s="19" t="str">
        <f t="shared" si="26"/>
        <v/>
      </c>
      <c r="L540" s="19">
        <f>VLOOKUP(I540,'3'!$H$2:$L$25,5,FALSE)</f>
        <v>32</v>
      </c>
      <c r="M540" s="16" t="str">
        <f t="shared" si="25"/>
        <v>Nilai Akhir</v>
      </c>
    </row>
    <row r="541" spans="1:13" x14ac:dyDescent="0.25">
      <c r="A541" s="16">
        <v>436</v>
      </c>
      <c r="E541" s="16" t="s">
        <v>4675</v>
      </c>
      <c r="F541" s="19">
        <v>76</v>
      </c>
      <c r="G541" s="16" t="s">
        <v>87</v>
      </c>
      <c r="H541" s="14"/>
      <c r="I541" s="19">
        <f>VLOOKUP(G541,'2'!$B$2:$C$34,2,FALSE)</f>
        <v>4</v>
      </c>
      <c r="J541" s="19">
        <f t="shared" si="24"/>
        <v>76</v>
      </c>
      <c r="K541" s="19" t="str">
        <f t="shared" si="26"/>
        <v/>
      </c>
      <c r="L541" s="19">
        <f>VLOOKUP(I541,'3'!$H$2:$L$25,5,FALSE)</f>
        <v>32</v>
      </c>
      <c r="M541" s="16" t="str">
        <f t="shared" si="25"/>
        <v>Nilai Akhir</v>
      </c>
    </row>
    <row r="542" spans="1:13" x14ac:dyDescent="0.25">
      <c r="A542" s="16">
        <v>437</v>
      </c>
      <c r="E542" s="16" t="s">
        <v>4675</v>
      </c>
      <c r="F542" s="19">
        <v>77</v>
      </c>
      <c r="G542" s="16" t="s">
        <v>87</v>
      </c>
      <c r="H542" s="14"/>
      <c r="I542" s="19">
        <f>VLOOKUP(G542,'2'!$B$2:$C$34,2,FALSE)</f>
        <v>4</v>
      </c>
      <c r="J542" s="19">
        <f t="shared" si="24"/>
        <v>77</v>
      </c>
      <c r="K542" s="19" t="str">
        <f t="shared" si="26"/>
        <v/>
      </c>
      <c r="L542" s="19">
        <f>VLOOKUP(I542,'3'!$H$2:$L$25,5,FALSE)</f>
        <v>32</v>
      </c>
      <c r="M542" s="16" t="str">
        <f t="shared" si="25"/>
        <v>Nilai Akhir</v>
      </c>
    </row>
    <row r="543" spans="1:13" x14ac:dyDescent="0.25">
      <c r="A543" s="16">
        <v>438</v>
      </c>
      <c r="E543" s="16" t="s">
        <v>4675</v>
      </c>
      <c r="F543" s="19">
        <v>76</v>
      </c>
      <c r="G543" s="16" t="s">
        <v>87</v>
      </c>
      <c r="H543" s="14"/>
      <c r="I543" s="19">
        <f>VLOOKUP(G543,'2'!$B$2:$C$34,2,FALSE)</f>
        <v>4</v>
      </c>
      <c r="J543" s="19">
        <f t="shared" si="24"/>
        <v>76</v>
      </c>
      <c r="K543" s="19" t="str">
        <f t="shared" si="26"/>
        <v/>
      </c>
      <c r="L543" s="19">
        <f>VLOOKUP(I543,'3'!$H$2:$L$25,5,FALSE)</f>
        <v>32</v>
      </c>
      <c r="M543" s="16" t="str">
        <f t="shared" si="25"/>
        <v>Nilai Akhir</v>
      </c>
    </row>
    <row r="544" spans="1:13" x14ac:dyDescent="0.25">
      <c r="A544" s="16">
        <v>439</v>
      </c>
      <c r="E544" s="16" t="s">
        <v>4675</v>
      </c>
      <c r="F544" s="19">
        <v>81</v>
      </c>
      <c r="G544" s="16" t="s">
        <v>87</v>
      </c>
      <c r="H544" s="14"/>
      <c r="I544" s="19">
        <f>VLOOKUP(G544,'2'!$B$2:$C$34,2,FALSE)</f>
        <v>4</v>
      </c>
      <c r="J544" s="19">
        <f t="shared" si="24"/>
        <v>81</v>
      </c>
      <c r="K544" s="19" t="str">
        <f t="shared" si="26"/>
        <v/>
      </c>
      <c r="L544" s="19">
        <f>VLOOKUP(I544,'3'!$H$2:$L$25,5,FALSE)</f>
        <v>32</v>
      </c>
      <c r="M544" s="16" t="str">
        <f t="shared" si="25"/>
        <v>Nilai Akhir</v>
      </c>
    </row>
    <row r="545" spans="1:13" x14ac:dyDescent="0.25">
      <c r="A545" s="16">
        <v>440</v>
      </c>
      <c r="E545" s="16" t="s">
        <v>4675</v>
      </c>
      <c r="F545" s="19">
        <v>79</v>
      </c>
      <c r="G545" s="16" t="s">
        <v>87</v>
      </c>
      <c r="H545" s="14"/>
      <c r="I545" s="19">
        <f>VLOOKUP(G545,'2'!$B$2:$C$34,2,FALSE)</f>
        <v>4</v>
      </c>
      <c r="J545" s="19">
        <f t="shared" si="24"/>
        <v>79</v>
      </c>
      <c r="K545" s="19" t="str">
        <f t="shared" si="26"/>
        <v/>
      </c>
      <c r="L545" s="19">
        <f>VLOOKUP(I545,'3'!$H$2:$L$25,5,FALSE)</f>
        <v>32</v>
      </c>
      <c r="M545" s="16" t="str">
        <f t="shared" si="25"/>
        <v>Nilai Akhir</v>
      </c>
    </row>
    <row r="546" spans="1:13" x14ac:dyDescent="0.25">
      <c r="A546" s="16">
        <v>441</v>
      </c>
      <c r="E546" s="16" t="s">
        <v>4675</v>
      </c>
      <c r="F546" s="19">
        <v>81</v>
      </c>
      <c r="G546" s="16" t="s">
        <v>87</v>
      </c>
      <c r="H546" s="14"/>
      <c r="I546" s="19">
        <f>VLOOKUP(G546,'2'!$B$2:$C$34,2,FALSE)</f>
        <v>4</v>
      </c>
      <c r="J546" s="19">
        <f t="shared" si="24"/>
        <v>81</v>
      </c>
      <c r="K546" s="19" t="str">
        <f t="shared" si="26"/>
        <v/>
      </c>
      <c r="L546" s="19">
        <f>VLOOKUP(I546,'3'!$H$2:$L$25,5,FALSE)</f>
        <v>32</v>
      </c>
      <c r="M546" s="16" t="str">
        <f t="shared" si="25"/>
        <v>Nilai Akhir</v>
      </c>
    </row>
    <row r="547" spans="1:13" x14ac:dyDescent="0.25">
      <c r="A547" s="16">
        <v>442</v>
      </c>
      <c r="E547" s="16" t="s">
        <v>4675</v>
      </c>
      <c r="F547" s="19">
        <v>80</v>
      </c>
      <c r="G547" s="16" t="s">
        <v>87</v>
      </c>
      <c r="H547" s="14"/>
      <c r="I547" s="19">
        <f>VLOOKUP(G547,'2'!$B$2:$C$34,2,FALSE)</f>
        <v>4</v>
      </c>
      <c r="J547" s="19">
        <f t="shared" si="24"/>
        <v>80</v>
      </c>
      <c r="K547" s="19" t="str">
        <f t="shared" si="26"/>
        <v/>
      </c>
      <c r="L547" s="19">
        <f>VLOOKUP(I547,'3'!$H$2:$L$25,5,FALSE)</f>
        <v>32</v>
      </c>
      <c r="M547" s="16" t="str">
        <f t="shared" si="25"/>
        <v>Nilai Akhir</v>
      </c>
    </row>
    <row r="548" spans="1:13" x14ac:dyDescent="0.25">
      <c r="A548" s="16">
        <v>443</v>
      </c>
      <c r="E548" s="16" t="s">
        <v>4675</v>
      </c>
      <c r="F548" s="19">
        <v>76</v>
      </c>
      <c r="G548" s="16" t="s">
        <v>87</v>
      </c>
      <c r="H548" s="14"/>
      <c r="I548" s="19">
        <f>VLOOKUP(G548,'2'!$B$2:$C$34,2,FALSE)</f>
        <v>4</v>
      </c>
      <c r="J548" s="19">
        <f t="shared" si="24"/>
        <v>76</v>
      </c>
      <c r="K548" s="19" t="str">
        <f t="shared" si="26"/>
        <v/>
      </c>
      <c r="L548" s="19">
        <f>VLOOKUP(I548,'3'!$H$2:$L$25,5,FALSE)</f>
        <v>32</v>
      </c>
      <c r="M548" s="16" t="str">
        <f t="shared" si="25"/>
        <v>Nilai Akhir</v>
      </c>
    </row>
    <row r="549" spans="1:13" x14ac:dyDescent="0.25">
      <c r="A549" s="16">
        <v>444</v>
      </c>
      <c r="E549" s="16" t="s">
        <v>4675</v>
      </c>
      <c r="F549" s="19">
        <v>81</v>
      </c>
      <c r="G549" s="16" t="s">
        <v>87</v>
      </c>
      <c r="H549" s="14"/>
      <c r="I549" s="19">
        <f>VLOOKUP(G549,'2'!$B$2:$C$34,2,FALSE)</f>
        <v>4</v>
      </c>
      <c r="J549" s="19">
        <f t="shared" si="24"/>
        <v>81</v>
      </c>
      <c r="K549" s="19" t="str">
        <f t="shared" si="26"/>
        <v/>
      </c>
      <c r="L549" s="19">
        <f>VLOOKUP(I549,'3'!$H$2:$L$25,5,FALSE)</f>
        <v>32</v>
      </c>
      <c r="M549" s="16" t="str">
        <f t="shared" si="25"/>
        <v>Nilai Akhir</v>
      </c>
    </row>
    <row r="550" spans="1:13" x14ac:dyDescent="0.25">
      <c r="A550" s="16">
        <v>445</v>
      </c>
      <c r="E550" s="16" t="s">
        <v>4675</v>
      </c>
      <c r="F550" s="19">
        <v>76</v>
      </c>
      <c r="G550" s="16" t="s">
        <v>87</v>
      </c>
      <c r="H550" s="14"/>
      <c r="I550" s="19">
        <f>VLOOKUP(G550,'2'!$B$2:$C$34,2,FALSE)</f>
        <v>4</v>
      </c>
      <c r="J550" s="19">
        <f t="shared" si="24"/>
        <v>76</v>
      </c>
      <c r="K550" s="19" t="str">
        <f t="shared" si="26"/>
        <v/>
      </c>
      <c r="L550" s="19">
        <f>VLOOKUP(I550,'3'!$H$2:$L$25,5,FALSE)</f>
        <v>32</v>
      </c>
      <c r="M550" s="16" t="str">
        <f t="shared" si="25"/>
        <v>Nilai Akhir</v>
      </c>
    </row>
    <row r="551" spans="1:13" x14ac:dyDescent="0.25">
      <c r="A551" s="16">
        <v>446</v>
      </c>
      <c r="E551" s="16" t="s">
        <v>4675</v>
      </c>
      <c r="F551" s="19">
        <v>76</v>
      </c>
      <c r="G551" s="16" t="s">
        <v>87</v>
      </c>
      <c r="H551" s="14"/>
      <c r="I551" s="19">
        <f>VLOOKUP(G551,'2'!$B$2:$C$34,2,FALSE)</f>
        <v>4</v>
      </c>
      <c r="J551" s="19">
        <f t="shared" si="24"/>
        <v>76</v>
      </c>
      <c r="K551" s="19" t="str">
        <f t="shared" si="26"/>
        <v/>
      </c>
      <c r="L551" s="19">
        <f>VLOOKUP(I551,'3'!$H$2:$L$25,5,FALSE)</f>
        <v>32</v>
      </c>
      <c r="M551" s="16" t="str">
        <f t="shared" si="25"/>
        <v>Nilai Akhir</v>
      </c>
    </row>
    <row r="552" spans="1:13" x14ac:dyDescent="0.25">
      <c r="A552" s="16">
        <v>447</v>
      </c>
      <c r="E552" s="16" t="s">
        <v>4675</v>
      </c>
      <c r="F552" s="19">
        <v>84</v>
      </c>
      <c r="G552" s="16" t="s">
        <v>87</v>
      </c>
      <c r="H552" s="14"/>
      <c r="I552" s="19">
        <f>VLOOKUP(G552,'2'!$B$2:$C$34,2,FALSE)</f>
        <v>4</v>
      </c>
      <c r="J552" s="19">
        <f t="shared" si="24"/>
        <v>84</v>
      </c>
      <c r="K552" s="19" t="str">
        <f t="shared" si="26"/>
        <v/>
      </c>
      <c r="L552" s="19">
        <f>VLOOKUP(I552,'3'!$H$2:$L$25,5,FALSE)</f>
        <v>32</v>
      </c>
      <c r="M552" s="16" t="str">
        <f t="shared" si="25"/>
        <v>Nilai Akhir</v>
      </c>
    </row>
    <row r="553" spans="1:13" x14ac:dyDescent="0.25">
      <c r="A553" s="16">
        <v>448</v>
      </c>
      <c r="E553" s="16" t="s">
        <v>4675</v>
      </c>
      <c r="F553" s="19">
        <v>83</v>
      </c>
      <c r="G553" s="16" t="s">
        <v>87</v>
      </c>
      <c r="H553" s="14"/>
      <c r="I553" s="19">
        <f>VLOOKUP(G553,'2'!$B$2:$C$34,2,FALSE)</f>
        <v>4</v>
      </c>
      <c r="J553" s="19">
        <f t="shared" si="24"/>
        <v>83</v>
      </c>
      <c r="K553" s="19" t="str">
        <f t="shared" si="26"/>
        <v/>
      </c>
      <c r="L553" s="19">
        <f>VLOOKUP(I553,'3'!$H$2:$L$25,5,FALSE)</f>
        <v>32</v>
      </c>
      <c r="M553" s="16" t="str">
        <f t="shared" si="25"/>
        <v>Nilai Akhir</v>
      </c>
    </row>
    <row r="554" spans="1:13" x14ac:dyDescent="0.25">
      <c r="A554" s="16">
        <v>449</v>
      </c>
      <c r="E554" s="16" t="s">
        <v>4675</v>
      </c>
      <c r="F554" s="19">
        <v>82</v>
      </c>
      <c r="G554" s="16" t="s">
        <v>87</v>
      </c>
      <c r="H554" s="14"/>
      <c r="I554" s="19">
        <f>VLOOKUP(G554,'2'!$B$2:$C$34,2,FALSE)</f>
        <v>4</v>
      </c>
      <c r="J554" s="19">
        <f t="shared" si="24"/>
        <v>82</v>
      </c>
      <c r="K554" s="19" t="str">
        <f t="shared" si="26"/>
        <v/>
      </c>
      <c r="L554" s="19">
        <f>VLOOKUP(I554,'3'!$H$2:$L$25,5,FALSE)</f>
        <v>32</v>
      </c>
      <c r="M554" s="16" t="str">
        <f t="shared" si="25"/>
        <v>Nilai Akhir</v>
      </c>
    </row>
    <row r="555" spans="1:13" x14ac:dyDescent="0.25">
      <c r="A555" s="16">
        <v>450</v>
      </c>
      <c r="E555" s="16" t="s">
        <v>4675</v>
      </c>
      <c r="F555" s="19">
        <v>77</v>
      </c>
      <c r="G555" s="16" t="s">
        <v>87</v>
      </c>
      <c r="H555" s="14"/>
      <c r="I555" s="19">
        <f>VLOOKUP(G555,'2'!$B$2:$C$34,2,FALSE)</f>
        <v>4</v>
      </c>
      <c r="J555" s="19">
        <f t="shared" si="24"/>
        <v>77</v>
      </c>
      <c r="K555" s="19" t="str">
        <f t="shared" si="26"/>
        <v/>
      </c>
      <c r="L555" s="19">
        <f>VLOOKUP(I555,'3'!$H$2:$L$25,5,FALSE)</f>
        <v>32</v>
      </c>
      <c r="M555" s="16" t="str">
        <f t="shared" si="25"/>
        <v>Nilai Akhir</v>
      </c>
    </row>
    <row r="556" spans="1:13" x14ac:dyDescent="0.25">
      <c r="A556" s="16">
        <v>451</v>
      </c>
      <c r="E556" s="16" t="s">
        <v>4675</v>
      </c>
      <c r="F556" s="19">
        <v>80</v>
      </c>
      <c r="G556" s="16" t="s">
        <v>87</v>
      </c>
      <c r="H556" s="14"/>
      <c r="I556" s="19">
        <f>VLOOKUP(G556,'2'!$B$2:$C$34,2,FALSE)</f>
        <v>4</v>
      </c>
      <c r="J556" s="19">
        <f t="shared" si="24"/>
        <v>80</v>
      </c>
      <c r="K556" s="19" t="str">
        <f t="shared" si="26"/>
        <v/>
      </c>
      <c r="L556" s="19">
        <f>VLOOKUP(I556,'3'!$H$2:$L$25,5,FALSE)</f>
        <v>32</v>
      </c>
      <c r="M556" s="16" t="str">
        <f t="shared" si="25"/>
        <v>Nilai Akhir</v>
      </c>
    </row>
    <row r="557" spans="1:13" x14ac:dyDescent="0.25">
      <c r="A557" s="16">
        <v>452</v>
      </c>
      <c r="E557" s="16" t="s">
        <v>4675</v>
      </c>
      <c r="F557" s="19">
        <v>77</v>
      </c>
      <c r="G557" s="16" t="s">
        <v>87</v>
      </c>
      <c r="H557" s="14"/>
      <c r="I557" s="19">
        <f>VLOOKUP(G557,'2'!$B$2:$C$34,2,FALSE)</f>
        <v>4</v>
      </c>
      <c r="J557" s="19">
        <f t="shared" si="24"/>
        <v>77</v>
      </c>
      <c r="K557" s="19" t="str">
        <f t="shared" si="26"/>
        <v/>
      </c>
      <c r="L557" s="19">
        <f>VLOOKUP(I557,'3'!$H$2:$L$25,5,FALSE)</f>
        <v>32</v>
      </c>
      <c r="M557" s="16" t="str">
        <f t="shared" si="25"/>
        <v>Nilai Akhir</v>
      </c>
    </row>
    <row r="558" spans="1:13" x14ac:dyDescent="0.25">
      <c r="A558" s="16">
        <v>453</v>
      </c>
      <c r="E558" s="16" t="s">
        <v>4675</v>
      </c>
      <c r="F558" s="19">
        <v>78</v>
      </c>
      <c r="G558" s="16" t="s">
        <v>87</v>
      </c>
      <c r="H558" s="14"/>
      <c r="I558" s="19">
        <f>VLOOKUP(G558,'2'!$B$2:$C$34,2,FALSE)</f>
        <v>4</v>
      </c>
      <c r="J558" s="19">
        <f t="shared" si="24"/>
        <v>78</v>
      </c>
      <c r="K558" s="19" t="str">
        <f t="shared" si="26"/>
        <v/>
      </c>
      <c r="L558" s="19">
        <f>VLOOKUP(I558,'3'!$H$2:$L$25,5,FALSE)</f>
        <v>32</v>
      </c>
      <c r="M558" s="16" t="str">
        <f t="shared" si="25"/>
        <v>Nilai Akhir</v>
      </c>
    </row>
    <row r="559" spans="1:13" x14ac:dyDescent="0.25">
      <c r="A559" s="16">
        <v>454</v>
      </c>
      <c r="E559" s="16" t="s">
        <v>4675</v>
      </c>
      <c r="F559" s="19">
        <v>82</v>
      </c>
      <c r="G559" s="16" t="s">
        <v>87</v>
      </c>
      <c r="H559" s="14"/>
      <c r="I559" s="19">
        <f>VLOOKUP(G559,'2'!$B$2:$C$34,2,FALSE)</f>
        <v>4</v>
      </c>
      <c r="J559" s="19">
        <f t="shared" si="24"/>
        <v>82</v>
      </c>
      <c r="K559" s="19" t="str">
        <f t="shared" si="26"/>
        <v/>
      </c>
      <c r="L559" s="19">
        <f>VLOOKUP(I559,'3'!$H$2:$L$25,5,FALSE)</f>
        <v>32</v>
      </c>
      <c r="M559" s="16" t="str">
        <f t="shared" si="25"/>
        <v>Nilai Akhir</v>
      </c>
    </row>
    <row r="560" spans="1:13" x14ac:dyDescent="0.25">
      <c r="A560" s="16">
        <v>455</v>
      </c>
      <c r="E560" s="16" t="s">
        <v>4675</v>
      </c>
      <c r="F560" s="19">
        <v>77</v>
      </c>
      <c r="G560" s="16" t="s">
        <v>87</v>
      </c>
      <c r="H560" s="14"/>
      <c r="I560" s="19">
        <f>VLOOKUP(G560,'2'!$B$2:$C$34,2,FALSE)</f>
        <v>4</v>
      </c>
      <c r="J560" s="19">
        <f t="shared" si="24"/>
        <v>77</v>
      </c>
      <c r="K560" s="19" t="str">
        <f t="shared" si="26"/>
        <v/>
      </c>
      <c r="L560" s="19">
        <f>VLOOKUP(I560,'3'!$H$2:$L$25,5,FALSE)</f>
        <v>32</v>
      </c>
      <c r="M560" s="16" t="str">
        <f t="shared" si="25"/>
        <v>Nilai Akhir</v>
      </c>
    </row>
    <row r="561" spans="1:13" x14ac:dyDescent="0.25">
      <c r="A561" s="16">
        <v>456</v>
      </c>
      <c r="E561" s="16" t="s">
        <v>4675</v>
      </c>
      <c r="F561" s="19">
        <v>80</v>
      </c>
      <c r="G561" s="16" t="s">
        <v>87</v>
      </c>
      <c r="H561" s="14"/>
      <c r="I561" s="19">
        <f>VLOOKUP(G561,'2'!$B$2:$C$34,2,FALSE)</f>
        <v>4</v>
      </c>
      <c r="J561" s="19">
        <f t="shared" si="24"/>
        <v>80</v>
      </c>
      <c r="K561" s="19" t="str">
        <f t="shared" si="26"/>
        <v/>
      </c>
      <c r="L561" s="19">
        <f>VLOOKUP(I561,'3'!$H$2:$L$25,5,FALSE)</f>
        <v>32</v>
      </c>
      <c r="M561" s="16" t="str">
        <f t="shared" si="25"/>
        <v>Nilai Akhir</v>
      </c>
    </row>
    <row r="562" spans="1:13" x14ac:dyDescent="0.25">
      <c r="A562" s="16">
        <v>457</v>
      </c>
      <c r="E562" s="16" t="s">
        <v>4675</v>
      </c>
      <c r="F562" s="19">
        <v>79</v>
      </c>
      <c r="G562" s="16" t="s">
        <v>87</v>
      </c>
      <c r="H562" s="14"/>
      <c r="I562" s="19">
        <f>VLOOKUP(G562,'2'!$B$2:$C$34,2,FALSE)</f>
        <v>4</v>
      </c>
      <c r="J562" s="19">
        <f t="shared" si="24"/>
        <v>79</v>
      </c>
      <c r="K562" s="19" t="str">
        <f t="shared" si="26"/>
        <v/>
      </c>
      <c r="L562" s="19">
        <f>VLOOKUP(I562,'3'!$H$2:$L$25,5,FALSE)</f>
        <v>32</v>
      </c>
      <c r="M562" s="16" t="str">
        <f t="shared" si="25"/>
        <v>Nilai Akhir</v>
      </c>
    </row>
    <row r="563" spans="1:13" x14ac:dyDescent="0.25">
      <c r="A563" s="16">
        <v>458</v>
      </c>
      <c r="E563" s="16" t="s">
        <v>4675</v>
      </c>
      <c r="F563" s="19">
        <v>78</v>
      </c>
      <c r="G563" s="16" t="s">
        <v>87</v>
      </c>
      <c r="H563" s="14"/>
      <c r="I563" s="19">
        <f>VLOOKUP(G563,'2'!$B$2:$C$34,2,FALSE)</f>
        <v>4</v>
      </c>
      <c r="J563" s="19">
        <f t="shared" si="24"/>
        <v>78</v>
      </c>
      <c r="K563" s="19" t="str">
        <f t="shared" si="26"/>
        <v/>
      </c>
      <c r="L563" s="19">
        <f>VLOOKUP(I563,'3'!$H$2:$L$25,5,FALSE)</f>
        <v>32</v>
      </c>
      <c r="M563" s="16" t="str">
        <f t="shared" si="25"/>
        <v>Nilai Akhir</v>
      </c>
    </row>
    <row r="564" spans="1:13" x14ac:dyDescent="0.25">
      <c r="A564" s="16">
        <v>459</v>
      </c>
      <c r="E564" s="16" t="s">
        <v>4675</v>
      </c>
      <c r="F564" s="19">
        <v>78</v>
      </c>
      <c r="G564" s="16" t="s">
        <v>87</v>
      </c>
      <c r="H564" s="14"/>
      <c r="I564" s="19">
        <f>VLOOKUP(G564,'2'!$B$2:$C$34,2,FALSE)</f>
        <v>4</v>
      </c>
      <c r="J564" s="19">
        <f t="shared" si="24"/>
        <v>78</v>
      </c>
      <c r="K564" s="19" t="str">
        <f t="shared" si="26"/>
        <v/>
      </c>
      <c r="L564" s="19">
        <f>VLOOKUP(I564,'3'!$H$2:$L$25,5,FALSE)</f>
        <v>32</v>
      </c>
      <c r="M564" s="16" t="str">
        <f t="shared" si="25"/>
        <v>Nilai Akhir</v>
      </c>
    </row>
    <row r="565" spans="1:13" x14ac:dyDescent="0.25">
      <c r="A565" s="16">
        <v>460</v>
      </c>
      <c r="E565" s="16" t="s">
        <v>4675</v>
      </c>
      <c r="F565" s="19">
        <v>73</v>
      </c>
      <c r="G565" s="16" t="s">
        <v>87</v>
      </c>
      <c r="H565" s="14"/>
      <c r="I565" s="19">
        <f>VLOOKUP(G565,'2'!$B$2:$C$34,2,FALSE)</f>
        <v>4</v>
      </c>
      <c r="J565" s="19">
        <f t="shared" si="24"/>
        <v>73</v>
      </c>
      <c r="K565" s="19" t="str">
        <f t="shared" si="26"/>
        <v/>
      </c>
      <c r="L565" s="19">
        <f>VLOOKUP(I565,'3'!$H$2:$L$25,5,FALSE)</f>
        <v>32</v>
      </c>
      <c r="M565" s="16" t="str">
        <f t="shared" si="25"/>
        <v>Nilai Akhir</v>
      </c>
    </row>
    <row r="566" spans="1:13" x14ac:dyDescent="0.25">
      <c r="A566" s="16">
        <v>461</v>
      </c>
      <c r="E566" s="16" t="s">
        <v>4675</v>
      </c>
      <c r="F566" s="19">
        <v>79</v>
      </c>
      <c r="G566" s="16" t="s">
        <v>87</v>
      </c>
      <c r="H566" s="14"/>
      <c r="I566" s="19">
        <f>VLOOKUP(G566,'2'!$B$2:$C$34,2,FALSE)</f>
        <v>4</v>
      </c>
      <c r="J566" s="19">
        <f t="shared" si="24"/>
        <v>79</v>
      </c>
      <c r="K566" s="19" t="str">
        <f t="shared" si="26"/>
        <v/>
      </c>
      <c r="L566" s="19">
        <f>VLOOKUP(I566,'3'!$H$2:$L$25,5,FALSE)</f>
        <v>32</v>
      </c>
      <c r="M566" s="16" t="str">
        <f t="shared" si="25"/>
        <v>Nilai Akhir</v>
      </c>
    </row>
    <row r="567" spans="1:13" x14ac:dyDescent="0.25">
      <c r="A567" s="16">
        <v>462</v>
      </c>
      <c r="E567" s="16" t="s">
        <v>4675</v>
      </c>
      <c r="F567" s="19">
        <v>78</v>
      </c>
      <c r="G567" s="16" t="s">
        <v>87</v>
      </c>
      <c r="H567" s="14"/>
      <c r="I567" s="19">
        <f>VLOOKUP(G567,'2'!$B$2:$C$34,2,FALSE)</f>
        <v>4</v>
      </c>
      <c r="J567" s="19">
        <f t="shared" si="24"/>
        <v>78</v>
      </c>
      <c r="K567" s="19" t="str">
        <f t="shared" si="26"/>
        <v/>
      </c>
      <c r="L567" s="19">
        <f>VLOOKUP(I567,'3'!$H$2:$L$25,5,FALSE)</f>
        <v>32</v>
      </c>
      <c r="M567" s="16" t="str">
        <f t="shared" si="25"/>
        <v>Nilai Akhir</v>
      </c>
    </row>
    <row r="568" spans="1:13" x14ac:dyDescent="0.25">
      <c r="A568" s="16">
        <v>463</v>
      </c>
      <c r="E568" s="16" t="s">
        <v>4675</v>
      </c>
      <c r="F568" s="19">
        <v>79</v>
      </c>
      <c r="G568" s="16" t="s">
        <v>87</v>
      </c>
      <c r="H568" s="14"/>
      <c r="I568" s="19">
        <f>VLOOKUP(G568,'2'!$B$2:$C$34,2,FALSE)</f>
        <v>4</v>
      </c>
      <c r="J568" s="19">
        <f t="shared" si="24"/>
        <v>79</v>
      </c>
      <c r="K568" s="19" t="str">
        <f t="shared" si="26"/>
        <v/>
      </c>
      <c r="L568" s="19">
        <f>VLOOKUP(I568,'3'!$H$2:$L$25,5,FALSE)</f>
        <v>32</v>
      </c>
      <c r="M568" s="16" t="str">
        <f t="shared" si="25"/>
        <v>Nilai Akhir</v>
      </c>
    </row>
    <row r="569" spans="1:13" x14ac:dyDescent="0.25">
      <c r="A569" s="16">
        <v>464</v>
      </c>
      <c r="E569" s="16" t="s">
        <v>4675</v>
      </c>
      <c r="F569" s="19">
        <v>78</v>
      </c>
      <c r="G569" s="16" t="s">
        <v>87</v>
      </c>
      <c r="H569" s="14"/>
      <c r="I569" s="19">
        <f>VLOOKUP(G569,'2'!$B$2:$C$34,2,FALSE)</f>
        <v>4</v>
      </c>
      <c r="J569" s="19">
        <f t="shared" si="24"/>
        <v>78</v>
      </c>
      <c r="K569" s="19" t="str">
        <f t="shared" si="26"/>
        <v/>
      </c>
      <c r="L569" s="19">
        <f>VLOOKUP(I569,'3'!$H$2:$L$25,5,FALSE)</f>
        <v>32</v>
      </c>
      <c r="M569" s="16" t="str">
        <f t="shared" si="25"/>
        <v>Nilai Akhir</v>
      </c>
    </row>
    <row r="570" spans="1:13" x14ac:dyDescent="0.25">
      <c r="A570" s="16">
        <v>465</v>
      </c>
      <c r="E570" s="16" t="s">
        <v>4675</v>
      </c>
      <c r="F570" s="19">
        <v>77</v>
      </c>
      <c r="G570" s="16" t="s">
        <v>87</v>
      </c>
      <c r="H570" s="14"/>
      <c r="I570" s="19">
        <f>VLOOKUP(G570,'2'!$B$2:$C$34,2,FALSE)</f>
        <v>4</v>
      </c>
      <c r="J570" s="19">
        <f t="shared" si="24"/>
        <v>77</v>
      </c>
      <c r="K570" s="19" t="str">
        <f t="shared" si="26"/>
        <v/>
      </c>
      <c r="L570" s="19">
        <f>VLOOKUP(I570,'3'!$H$2:$L$25,5,FALSE)</f>
        <v>32</v>
      </c>
      <c r="M570" s="16" t="str">
        <f t="shared" si="25"/>
        <v>Nilai Akhir</v>
      </c>
    </row>
    <row r="571" spans="1:13" x14ac:dyDescent="0.25">
      <c r="A571" s="16">
        <v>466</v>
      </c>
      <c r="E571" s="16" t="s">
        <v>4675</v>
      </c>
      <c r="F571" s="19">
        <v>74</v>
      </c>
      <c r="G571" s="16" t="s">
        <v>87</v>
      </c>
      <c r="H571" s="14"/>
      <c r="I571" s="19">
        <f>VLOOKUP(G571,'2'!$B$2:$C$34,2,FALSE)</f>
        <v>4</v>
      </c>
      <c r="J571" s="19">
        <f t="shared" si="24"/>
        <v>74</v>
      </c>
      <c r="K571" s="19" t="str">
        <f t="shared" si="26"/>
        <v/>
      </c>
      <c r="L571" s="19">
        <f>VLOOKUP(I571,'3'!$H$2:$L$25,5,FALSE)</f>
        <v>32</v>
      </c>
      <c r="M571" s="16" t="str">
        <f t="shared" si="25"/>
        <v>Nilai Akhir</v>
      </c>
    </row>
    <row r="572" spans="1:13" x14ac:dyDescent="0.25">
      <c r="A572" s="16">
        <v>467</v>
      </c>
      <c r="E572" s="16" t="s">
        <v>4676</v>
      </c>
      <c r="F572" s="19">
        <v>84</v>
      </c>
      <c r="G572" s="16" t="s">
        <v>87</v>
      </c>
      <c r="H572" s="14"/>
      <c r="I572" s="19">
        <f>VLOOKUP(G572,'2'!$B$2:$C$34,2,FALSE)</f>
        <v>4</v>
      </c>
      <c r="J572" s="19">
        <f t="shared" si="24"/>
        <v>84</v>
      </c>
      <c r="K572" s="19" t="str">
        <f t="shared" si="26"/>
        <v/>
      </c>
      <c r="L572" s="19">
        <f>VLOOKUP(I572,'3'!$H$2:$L$25,5,FALSE)</f>
        <v>32</v>
      </c>
      <c r="M572" s="16" t="str">
        <f t="shared" si="25"/>
        <v>Nilai Akhir</v>
      </c>
    </row>
    <row r="573" spans="1:13" x14ac:dyDescent="0.25">
      <c r="A573" s="16">
        <v>468</v>
      </c>
      <c r="E573" s="16" t="s">
        <v>4676</v>
      </c>
      <c r="F573" s="19">
        <v>81</v>
      </c>
      <c r="G573" s="16" t="s">
        <v>87</v>
      </c>
      <c r="H573" s="14"/>
      <c r="I573" s="19">
        <f>VLOOKUP(G573,'2'!$B$2:$C$34,2,FALSE)</f>
        <v>4</v>
      </c>
      <c r="J573" s="19">
        <f t="shared" si="24"/>
        <v>81</v>
      </c>
      <c r="K573" s="19" t="str">
        <f t="shared" si="26"/>
        <v/>
      </c>
      <c r="L573" s="19">
        <f>VLOOKUP(I573,'3'!$H$2:$L$25,5,FALSE)</f>
        <v>32</v>
      </c>
      <c r="M573" s="16" t="str">
        <f t="shared" si="25"/>
        <v>Nilai Akhir</v>
      </c>
    </row>
    <row r="574" spans="1:13" x14ac:dyDescent="0.25">
      <c r="A574" s="16">
        <v>469</v>
      </c>
      <c r="E574" s="16" t="s">
        <v>4676</v>
      </c>
      <c r="F574" s="19">
        <v>80</v>
      </c>
      <c r="G574" s="16" t="s">
        <v>87</v>
      </c>
      <c r="H574" s="14"/>
      <c r="I574" s="19">
        <f>VLOOKUP(G574,'2'!$B$2:$C$34,2,FALSE)</f>
        <v>4</v>
      </c>
      <c r="J574" s="19">
        <f t="shared" si="24"/>
        <v>80</v>
      </c>
      <c r="K574" s="19" t="str">
        <f t="shared" si="26"/>
        <v/>
      </c>
      <c r="L574" s="19">
        <f>VLOOKUP(I574,'3'!$H$2:$L$25,5,FALSE)</f>
        <v>32</v>
      </c>
      <c r="M574" s="16" t="str">
        <f t="shared" si="25"/>
        <v>Nilai Akhir</v>
      </c>
    </row>
    <row r="575" spans="1:13" x14ac:dyDescent="0.25">
      <c r="A575" s="16">
        <v>470</v>
      </c>
      <c r="E575" s="16" t="s">
        <v>4676</v>
      </c>
      <c r="F575" s="19">
        <v>78</v>
      </c>
      <c r="G575" s="16" t="s">
        <v>87</v>
      </c>
      <c r="H575" s="14"/>
      <c r="I575" s="19">
        <f>VLOOKUP(G575,'2'!$B$2:$C$34,2,FALSE)</f>
        <v>4</v>
      </c>
      <c r="J575" s="19">
        <f t="shared" si="24"/>
        <v>78</v>
      </c>
      <c r="K575" s="19" t="str">
        <f t="shared" si="26"/>
        <v/>
      </c>
      <c r="L575" s="19">
        <f>VLOOKUP(I575,'3'!$H$2:$L$25,5,FALSE)</f>
        <v>32</v>
      </c>
      <c r="M575" s="16" t="str">
        <f t="shared" si="25"/>
        <v>Nilai Akhir</v>
      </c>
    </row>
    <row r="576" spans="1:13" x14ac:dyDescent="0.25">
      <c r="A576" s="16">
        <v>471</v>
      </c>
      <c r="E576" s="16" t="s">
        <v>4676</v>
      </c>
      <c r="F576" s="19">
        <v>78</v>
      </c>
      <c r="G576" s="16" t="s">
        <v>87</v>
      </c>
      <c r="H576" s="14"/>
      <c r="I576" s="19">
        <f>VLOOKUP(G576,'2'!$B$2:$C$34,2,FALSE)</f>
        <v>4</v>
      </c>
      <c r="J576" s="19">
        <f t="shared" si="24"/>
        <v>78</v>
      </c>
      <c r="K576" s="19" t="str">
        <f t="shared" si="26"/>
        <v/>
      </c>
      <c r="L576" s="19">
        <f>VLOOKUP(I576,'3'!$H$2:$L$25,5,FALSE)</f>
        <v>32</v>
      </c>
      <c r="M576" s="16" t="str">
        <f t="shared" si="25"/>
        <v>Nilai Akhir</v>
      </c>
    </row>
    <row r="577" spans="1:13" x14ac:dyDescent="0.25">
      <c r="A577" s="16">
        <v>472</v>
      </c>
      <c r="E577" s="16" t="s">
        <v>4676</v>
      </c>
      <c r="F577" s="19">
        <v>78</v>
      </c>
      <c r="G577" s="16" t="s">
        <v>87</v>
      </c>
      <c r="H577" s="14"/>
      <c r="I577" s="19">
        <f>VLOOKUP(G577,'2'!$B$2:$C$34,2,FALSE)</f>
        <v>4</v>
      </c>
      <c r="J577" s="19">
        <f t="shared" ref="J577:J640" si="27">IF(M577="Nilai Akhir",F577,0)</f>
        <v>78</v>
      </c>
      <c r="K577" s="19" t="str">
        <f t="shared" si="26"/>
        <v/>
      </c>
      <c r="L577" s="19">
        <f>VLOOKUP(I577,'3'!$H$2:$L$25,5,FALSE)</f>
        <v>32</v>
      </c>
      <c r="M577" s="16" t="str">
        <f t="shared" ref="M577:M640" si="28">IF(G577="Pramuka","Nilai Ekstra","Nilai Akhir")</f>
        <v>Nilai Akhir</v>
      </c>
    </row>
    <row r="578" spans="1:13" x14ac:dyDescent="0.25">
      <c r="A578" s="16">
        <v>473</v>
      </c>
      <c r="E578" s="16" t="s">
        <v>4676</v>
      </c>
      <c r="F578" s="19">
        <v>78</v>
      </c>
      <c r="G578" s="16" t="s">
        <v>87</v>
      </c>
      <c r="H578" s="14"/>
      <c r="I578" s="19">
        <f>VLOOKUP(G578,'2'!$B$2:$C$34,2,FALSE)</f>
        <v>4</v>
      </c>
      <c r="J578" s="19">
        <f t="shared" si="27"/>
        <v>78</v>
      </c>
      <c r="K578" s="19" t="str">
        <f t="shared" ref="K578:K641" si="29">IF(M578="Nilai Ekstra",F578,"")</f>
        <v/>
      </c>
      <c r="L578" s="19">
        <f>VLOOKUP(I578,'3'!$H$2:$L$25,5,FALSE)</f>
        <v>32</v>
      </c>
      <c r="M578" s="16" t="str">
        <f t="shared" si="28"/>
        <v>Nilai Akhir</v>
      </c>
    </row>
    <row r="579" spans="1:13" x14ac:dyDescent="0.25">
      <c r="A579" s="16">
        <v>474</v>
      </c>
      <c r="E579" s="16" t="s">
        <v>4676</v>
      </c>
      <c r="F579" s="19">
        <v>76</v>
      </c>
      <c r="G579" s="16" t="s">
        <v>87</v>
      </c>
      <c r="H579" s="14"/>
      <c r="I579" s="19">
        <f>VLOOKUP(G579,'2'!$B$2:$C$34,2,FALSE)</f>
        <v>4</v>
      </c>
      <c r="J579" s="19">
        <f t="shared" si="27"/>
        <v>76</v>
      </c>
      <c r="K579" s="19" t="str">
        <f t="shared" si="29"/>
        <v/>
      </c>
      <c r="L579" s="19">
        <f>VLOOKUP(I579,'3'!$H$2:$L$25,5,FALSE)</f>
        <v>32</v>
      </c>
      <c r="M579" s="16" t="str">
        <f t="shared" si="28"/>
        <v>Nilai Akhir</v>
      </c>
    </row>
    <row r="580" spans="1:13" x14ac:dyDescent="0.25">
      <c r="A580" s="16">
        <v>475</v>
      </c>
      <c r="E580" s="16" t="s">
        <v>4676</v>
      </c>
      <c r="F580" s="19">
        <v>83</v>
      </c>
      <c r="G580" s="16" t="s">
        <v>87</v>
      </c>
      <c r="H580" s="14"/>
      <c r="I580" s="19">
        <f>VLOOKUP(G580,'2'!$B$2:$C$34,2,FALSE)</f>
        <v>4</v>
      </c>
      <c r="J580" s="19">
        <f t="shared" si="27"/>
        <v>83</v>
      </c>
      <c r="K580" s="19" t="str">
        <f t="shared" si="29"/>
        <v/>
      </c>
      <c r="L580" s="19">
        <f>VLOOKUP(I580,'3'!$H$2:$L$25,5,FALSE)</f>
        <v>32</v>
      </c>
      <c r="M580" s="16" t="str">
        <f t="shared" si="28"/>
        <v>Nilai Akhir</v>
      </c>
    </row>
    <row r="581" spans="1:13" x14ac:dyDescent="0.25">
      <c r="A581" s="16">
        <v>476</v>
      </c>
      <c r="E581" s="16" t="s">
        <v>4676</v>
      </c>
      <c r="F581" s="19">
        <v>77</v>
      </c>
      <c r="G581" s="16" t="s">
        <v>87</v>
      </c>
      <c r="H581" s="14"/>
      <c r="I581" s="19">
        <f>VLOOKUP(G581,'2'!$B$2:$C$34,2,FALSE)</f>
        <v>4</v>
      </c>
      <c r="J581" s="19">
        <f t="shared" si="27"/>
        <v>77</v>
      </c>
      <c r="K581" s="19" t="str">
        <f t="shared" si="29"/>
        <v/>
      </c>
      <c r="L581" s="19">
        <f>VLOOKUP(I581,'3'!$H$2:$L$25,5,FALSE)</f>
        <v>32</v>
      </c>
      <c r="M581" s="16" t="str">
        <f t="shared" si="28"/>
        <v>Nilai Akhir</v>
      </c>
    </row>
    <row r="582" spans="1:13" x14ac:dyDescent="0.25">
      <c r="A582" s="16">
        <v>477</v>
      </c>
      <c r="E582" s="16" t="s">
        <v>4676</v>
      </c>
      <c r="F582" s="19">
        <v>79</v>
      </c>
      <c r="G582" s="16" t="s">
        <v>87</v>
      </c>
      <c r="H582" s="14"/>
      <c r="I582" s="19">
        <f>VLOOKUP(G582,'2'!$B$2:$C$34,2,FALSE)</f>
        <v>4</v>
      </c>
      <c r="J582" s="19">
        <f t="shared" si="27"/>
        <v>79</v>
      </c>
      <c r="K582" s="19" t="str">
        <f t="shared" si="29"/>
        <v/>
      </c>
      <c r="L582" s="19">
        <f>VLOOKUP(I582,'3'!$H$2:$L$25,5,FALSE)</f>
        <v>32</v>
      </c>
      <c r="M582" s="16" t="str">
        <f t="shared" si="28"/>
        <v>Nilai Akhir</v>
      </c>
    </row>
    <row r="583" spans="1:13" x14ac:dyDescent="0.25">
      <c r="A583" s="16">
        <v>478</v>
      </c>
      <c r="E583" s="16" t="s">
        <v>4676</v>
      </c>
      <c r="F583" s="19">
        <v>78</v>
      </c>
      <c r="G583" s="16" t="s">
        <v>87</v>
      </c>
      <c r="H583" s="14"/>
      <c r="I583" s="19">
        <f>VLOOKUP(G583,'2'!$B$2:$C$34,2,FALSE)</f>
        <v>4</v>
      </c>
      <c r="J583" s="19">
        <f t="shared" si="27"/>
        <v>78</v>
      </c>
      <c r="K583" s="19" t="str">
        <f t="shared" si="29"/>
        <v/>
      </c>
      <c r="L583" s="19">
        <f>VLOOKUP(I583,'3'!$H$2:$L$25,5,FALSE)</f>
        <v>32</v>
      </c>
      <c r="M583" s="16" t="str">
        <f t="shared" si="28"/>
        <v>Nilai Akhir</v>
      </c>
    </row>
    <row r="584" spans="1:13" x14ac:dyDescent="0.25">
      <c r="A584" s="16">
        <v>479</v>
      </c>
      <c r="E584" s="16" t="s">
        <v>4676</v>
      </c>
      <c r="F584" s="19">
        <v>77</v>
      </c>
      <c r="G584" s="16" t="s">
        <v>87</v>
      </c>
      <c r="H584" s="14"/>
      <c r="I584" s="19">
        <f>VLOOKUP(G584,'2'!$B$2:$C$34,2,FALSE)</f>
        <v>4</v>
      </c>
      <c r="J584" s="19">
        <f t="shared" si="27"/>
        <v>77</v>
      </c>
      <c r="K584" s="19" t="str">
        <f t="shared" si="29"/>
        <v/>
      </c>
      <c r="L584" s="19">
        <f>VLOOKUP(I584,'3'!$H$2:$L$25,5,FALSE)</f>
        <v>32</v>
      </c>
      <c r="M584" s="16" t="str">
        <f t="shared" si="28"/>
        <v>Nilai Akhir</v>
      </c>
    </row>
    <row r="585" spans="1:13" x14ac:dyDescent="0.25">
      <c r="A585" s="16">
        <v>480</v>
      </c>
      <c r="E585" s="16" t="s">
        <v>4676</v>
      </c>
      <c r="F585" s="19">
        <v>82</v>
      </c>
      <c r="G585" s="16" t="s">
        <v>87</v>
      </c>
      <c r="H585" s="14"/>
      <c r="I585" s="19">
        <f>VLOOKUP(G585,'2'!$B$2:$C$34,2,FALSE)</f>
        <v>4</v>
      </c>
      <c r="J585" s="19">
        <f t="shared" si="27"/>
        <v>82</v>
      </c>
      <c r="K585" s="19" t="str">
        <f t="shared" si="29"/>
        <v/>
      </c>
      <c r="L585" s="19">
        <f>VLOOKUP(I585,'3'!$H$2:$L$25,5,FALSE)</f>
        <v>32</v>
      </c>
      <c r="M585" s="16" t="str">
        <f t="shared" si="28"/>
        <v>Nilai Akhir</v>
      </c>
    </row>
    <row r="586" spans="1:13" x14ac:dyDescent="0.25">
      <c r="A586" s="16">
        <v>481</v>
      </c>
      <c r="E586" s="16" t="s">
        <v>4676</v>
      </c>
      <c r="F586" s="19">
        <v>76</v>
      </c>
      <c r="G586" s="16" t="s">
        <v>87</v>
      </c>
      <c r="H586" s="14"/>
      <c r="I586" s="19">
        <f>VLOOKUP(G586,'2'!$B$2:$C$34,2,FALSE)</f>
        <v>4</v>
      </c>
      <c r="J586" s="19">
        <f t="shared" si="27"/>
        <v>76</v>
      </c>
      <c r="K586" s="19" t="str">
        <f t="shared" si="29"/>
        <v/>
      </c>
      <c r="L586" s="19">
        <f>VLOOKUP(I586,'3'!$H$2:$L$25,5,FALSE)</f>
        <v>32</v>
      </c>
      <c r="M586" s="16" t="str">
        <f t="shared" si="28"/>
        <v>Nilai Akhir</v>
      </c>
    </row>
    <row r="587" spans="1:13" x14ac:dyDescent="0.25">
      <c r="A587" s="16">
        <v>482</v>
      </c>
      <c r="E587" s="16" t="s">
        <v>4676</v>
      </c>
      <c r="F587" s="19">
        <v>78</v>
      </c>
      <c r="G587" s="16" t="s">
        <v>87</v>
      </c>
      <c r="H587" s="14"/>
      <c r="I587" s="19">
        <f>VLOOKUP(G587,'2'!$B$2:$C$34,2,FALSE)</f>
        <v>4</v>
      </c>
      <c r="J587" s="19">
        <f t="shared" si="27"/>
        <v>78</v>
      </c>
      <c r="K587" s="19" t="str">
        <f t="shared" si="29"/>
        <v/>
      </c>
      <c r="L587" s="19">
        <f>VLOOKUP(I587,'3'!$H$2:$L$25,5,FALSE)</f>
        <v>32</v>
      </c>
      <c r="M587" s="16" t="str">
        <f t="shared" si="28"/>
        <v>Nilai Akhir</v>
      </c>
    </row>
    <row r="588" spans="1:13" x14ac:dyDescent="0.25">
      <c r="A588" s="16">
        <v>483</v>
      </c>
      <c r="E588" s="16" t="s">
        <v>4676</v>
      </c>
      <c r="F588" s="19">
        <v>76</v>
      </c>
      <c r="G588" s="16" t="s">
        <v>87</v>
      </c>
      <c r="H588" s="14"/>
      <c r="I588" s="19">
        <f>VLOOKUP(G588,'2'!$B$2:$C$34,2,FALSE)</f>
        <v>4</v>
      </c>
      <c r="J588" s="19">
        <f t="shared" si="27"/>
        <v>76</v>
      </c>
      <c r="K588" s="19" t="str">
        <f t="shared" si="29"/>
        <v/>
      </c>
      <c r="L588" s="19">
        <f>VLOOKUP(I588,'3'!$H$2:$L$25,5,FALSE)</f>
        <v>32</v>
      </c>
      <c r="M588" s="16" t="str">
        <f t="shared" si="28"/>
        <v>Nilai Akhir</v>
      </c>
    </row>
    <row r="589" spans="1:13" x14ac:dyDescent="0.25">
      <c r="A589" s="16">
        <v>484</v>
      </c>
      <c r="E589" s="16" t="s">
        <v>4676</v>
      </c>
      <c r="F589" s="19">
        <v>75</v>
      </c>
      <c r="G589" s="16" t="s">
        <v>87</v>
      </c>
      <c r="H589" s="14"/>
      <c r="I589" s="19">
        <f>VLOOKUP(G589,'2'!$B$2:$C$34,2,FALSE)</f>
        <v>4</v>
      </c>
      <c r="J589" s="19">
        <f t="shared" si="27"/>
        <v>75</v>
      </c>
      <c r="K589" s="19" t="str">
        <f t="shared" si="29"/>
        <v/>
      </c>
      <c r="L589" s="19">
        <f>VLOOKUP(I589,'3'!$H$2:$L$25,5,FALSE)</f>
        <v>32</v>
      </c>
      <c r="M589" s="16" t="str">
        <f t="shared" si="28"/>
        <v>Nilai Akhir</v>
      </c>
    </row>
    <row r="590" spans="1:13" x14ac:dyDescent="0.25">
      <c r="A590" s="16">
        <v>485</v>
      </c>
      <c r="E590" s="16" t="s">
        <v>4676</v>
      </c>
      <c r="F590" s="19">
        <v>75</v>
      </c>
      <c r="G590" s="16" t="s">
        <v>87</v>
      </c>
      <c r="H590" s="14"/>
      <c r="I590" s="19">
        <f>VLOOKUP(G590,'2'!$B$2:$C$34,2,FALSE)</f>
        <v>4</v>
      </c>
      <c r="J590" s="19">
        <f t="shared" si="27"/>
        <v>75</v>
      </c>
      <c r="K590" s="19" t="str">
        <f t="shared" si="29"/>
        <v/>
      </c>
      <c r="L590" s="19">
        <f>VLOOKUP(I590,'3'!$H$2:$L$25,5,FALSE)</f>
        <v>32</v>
      </c>
      <c r="M590" s="16" t="str">
        <f t="shared" si="28"/>
        <v>Nilai Akhir</v>
      </c>
    </row>
    <row r="591" spans="1:13" x14ac:dyDescent="0.25">
      <c r="A591" s="16">
        <v>486</v>
      </c>
      <c r="E591" s="16" t="s">
        <v>4676</v>
      </c>
      <c r="F591" s="19">
        <v>84</v>
      </c>
      <c r="G591" s="16" t="s">
        <v>87</v>
      </c>
      <c r="H591" s="14"/>
      <c r="I591" s="19">
        <f>VLOOKUP(G591,'2'!$B$2:$C$34,2,FALSE)</f>
        <v>4</v>
      </c>
      <c r="J591" s="19">
        <f t="shared" si="27"/>
        <v>84</v>
      </c>
      <c r="K591" s="19" t="str">
        <f t="shared" si="29"/>
        <v/>
      </c>
      <c r="L591" s="19">
        <f>VLOOKUP(I591,'3'!$H$2:$L$25,5,FALSE)</f>
        <v>32</v>
      </c>
      <c r="M591" s="16" t="str">
        <f t="shared" si="28"/>
        <v>Nilai Akhir</v>
      </c>
    </row>
    <row r="592" spans="1:13" x14ac:dyDescent="0.25">
      <c r="A592" s="16">
        <v>487</v>
      </c>
      <c r="E592" s="16" t="s">
        <v>4676</v>
      </c>
      <c r="F592" s="19">
        <v>76</v>
      </c>
      <c r="G592" s="16" t="s">
        <v>87</v>
      </c>
      <c r="H592" s="14"/>
      <c r="I592" s="19">
        <f>VLOOKUP(G592,'2'!$B$2:$C$34,2,FALSE)</f>
        <v>4</v>
      </c>
      <c r="J592" s="19">
        <f t="shared" si="27"/>
        <v>76</v>
      </c>
      <c r="K592" s="19" t="str">
        <f t="shared" si="29"/>
        <v/>
      </c>
      <c r="L592" s="19">
        <f>VLOOKUP(I592,'3'!$H$2:$L$25,5,FALSE)</f>
        <v>32</v>
      </c>
      <c r="M592" s="16" t="str">
        <f t="shared" si="28"/>
        <v>Nilai Akhir</v>
      </c>
    </row>
    <row r="593" spans="1:13" x14ac:dyDescent="0.25">
      <c r="A593" s="16">
        <v>488</v>
      </c>
      <c r="E593" s="16" t="s">
        <v>4676</v>
      </c>
      <c r="F593" s="19">
        <v>74</v>
      </c>
      <c r="G593" s="16" t="s">
        <v>87</v>
      </c>
      <c r="H593" s="14"/>
      <c r="I593" s="19">
        <f>VLOOKUP(G593,'2'!$B$2:$C$34,2,FALSE)</f>
        <v>4</v>
      </c>
      <c r="J593" s="19">
        <f t="shared" si="27"/>
        <v>74</v>
      </c>
      <c r="K593" s="19" t="str">
        <f t="shared" si="29"/>
        <v/>
      </c>
      <c r="L593" s="19">
        <f>VLOOKUP(I593,'3'!$H$2:$L$25,5,FALSE)</f>
        <v>32</v>
      </c>
      <c r="M593" s="16" t="str">
        <f t="shared" si="28"/>
        <v>Nilai Akhir</v>
      </c>
    </row>
    <row r="594" spans="1:13" x14ac:dyDescent="0.25">
      <c r="A594" s="16">
        <v>489</v>
      </c>
      <c r="E594" s="16" t="s">
        <v>4676</v>
      </c>
      <c r="F594" s="19">
        <v>74</v>
      </c>
      <c r="G594" s="16" t="s">
        <v>87</v>
      </c>
      <c r="H594" s="14"/>
      <c r="I594" s="19">
        <f>VLOOKUP(G594,'2'!$B$2:$C$34,2,FALSE)</f>
        <v>4</v>
      </c>
      <c r="J594" s="19">
        <f t="shared" si="27"/>
        <v>74</v>
      </c>
      <c r="K594" s="19" t="str">
        <f t="shared" si="29"/>
        <v/>
      </c>
      <c r="L594" s="19">
        <f>VLOOKUP(I594,'3'!$H$2:$L$25,5,FALSE)</f>
        <v>32</v>
      </c>
      <c r="M594" s="16" t="str">
        <f t="shared" si="28"/>
        <v>Nilai Akhir</v>
      </c>
    </row>
    <row r="595" spans="1:13" x14ac:dyDescent="0.25">
      <c r="A595" s="16">
        <v>490</v>
      </c>
      <c r="E595" s="16" t="s">
        <v>4676</v>
      </c>
      <c r="F595" s="19">
        <v>75</v>
      </c>
      <c r="G595" s="16" t="s">
        <v>87</v>
      </c>
      <c r="H595" s="14"/>
      <c r="I595" s="19">
        <f>VLOOKUP(G595,'2'!$B$2:$C$34,2,FALSE)</f>
        <v>4</v>
      </c>
      <c r="J595" s="19">
        <f t="shared" si="27"/>
        <v>75</v>
      </c>
      <c r="K595" s="19" t="str">
        <f t="shared" si="29"/>
        <v/>
      </c>
      <c r="L595" s="19">
        <f>VLOOKUP(I595,'3'!$H$2:$L$25,5,FALSE)</f>
        <v>32</v>
      </c>
      <c r="M595" s="16" t="str">
        <f t="shared" si="28"/>
        <v>Nilai Akhir</v>
      </c>
    </row>
    <row r="596" spans="1:13" x14ac:dyDescent="0.25">
      <c r="A596" s="16">
        <v>491</v>
      </c>
      <c r="E596" s="16" t="s">
        <v>4676</v>
      </c>
      <c r="F596" s="19">
        <v>78</v>
      </c>
      <c r="G596" s="16" t="s">
        <v>87</v>
      </c>
      <c r="H596" s="14"/>
      <c r="I596" s="19">
        <f>VLOOKUP(G596,'2'!$B$2:$C$34,2,FALSE)</f>
        <v>4</v>
      </c>
      <c r="J596" s="19">
        <f t="shared" si="27"/>
        <v>78</v>
      </c>
      <c r="K596" s="19" t="str">
        <f t="shared" si="29"/>
        <v/>
      </c>
      <c r="L596" s="19">
        <f>VLOOKUP(I596,'3'!$H$2:$L$25,5,FALSE)</f>
        <v>32</v>
      </c>
      <c r="M596" s="16" t="str">
        <f t="shared" si="28"/>
        <v>Nilai Akhir</v>
      </c>
    </row>
    <row r="597" spans="1:13" x14ac:dyDescent="0.25">
      <c r="A597" s="16">
        <v>492</v>
      </c>
      <c r="E597" s="16" t="s">
        <v>4676</v>
      </c>
      <c r="F597" s="19">
        <v>77</v>
      </c>
      <c r="G597" s="16" t="s">
        <v>87</v>
      </c>
      <c r="H597" s="14"/>
      <c r="I597" s="19">
        <f>VLOOKUP(G597,'2'!$B$2:$C$34,2,FALSE)</f>
        <v>4</v>
      </c>
      <c r="J597" s="19">
        <f t="shared" si="27"/>
        <v>77</v>
      </c>
      <c r="K597" s="19" t="str">
        <f t="shared" si="29"/>
        <v/>
      </c>
      <c r="L597" s="19">
        <f>VLOOKUP(I597,'3'!$H$2:$L$25,5,FALSE)</f>
        <v>32</v>
      </c>
      <c r="M597" s="16" t="str">
        <f t="shared" si="28"/>
        <v>Nilai Akhir</v>
      </c>
    </row>
    <row r="598" spans="1:13" x14ac:dyDescent="0.25">
      <c r="A598" s="16">
        <v>493</v>
      </c>
      <c r="E598" s="16" t="s">
        <v>4676</v>
      </c>
      <c r="F598" s="19">
        <v>77</v>
      </c>
      <c r="G598" s="16" t="s">
        <v>87</v>
      </c>
      <c r="H598" s="14"/>
      <c r="I598" s="19">
        <f>VLOOKUP(G598,'2'!$B$2:$C$34,2,FALSE)</f>
        <v>4</v>
      </c>
      <c r="J598" s="19">
        <f t="shared" si="27"/>
        <v>77</v>
      </c>
      <c r="K598" s="19" t="str">
        <f t="shared" si="29"/>
        <v/>
      </c>
      <c r="L598" s="19">
        <f>VLOOKUP(I598,'3'!$H$2:$L$25,5,FALSE)</f>
        <v>32</v>
      </c>
      <c r="M598" s="16" t="str">
        <f t="shared" si="28"/>
        <v>Nilai Akhir</v>
      </c>
    </row>
    <row r="599" spans="1:13" x14ac:dyDescent="0.25">
      <c r="A599" s="16">
        <v>494</v>
      </c>
      <c r="E599" s="16" t="s">
        <v>4676</v>
      </c>
      <c r="F599" s="19">
        <v>87</v>
      </c>
      <c r="G599" s="16" t="s">
        <v>87</v>
      </c>
      <c r="H599" s="14"/>
      <c r="I599" s="19">
        <f>VLOOKUP(G599,'2'!$B$2:$C$34,2,FALSE)</f>
        <v>4</v>
      </c>
      <c r="J599" s="19">
        <f t="shared" si="27"/>
        <v>87</v>
      </c>
      <c r="K599" s="19" t="str">
        <f t="shared" si="29"/>
        <v/>
      </c>
      <c r="L599" s="19">
        <f>VLOOKUP(I599,'3'!$H$2:$L$25,5,FALSE)</f>
        <v>32</v>
      </c>
      <c r="M599" s="16" t="str">
        <f t="shared" si="28"/>
        <v>Nilai Akhir</v>
      </c>
    </row>
    <row r="600" spans="1:13" x14ac:dyDescent="0.25">
      <c r="A600" s="16">
        <v>495</v>
      </c>
      <c r="E600" s="16" t="s">
        <v>4676</v>
      </c>
      <c r="F600" s="19">
        <v>74</v>
      </c>
      <c r="G600" s="16" t="s">
        <v>87</v>
      </c>
      <c r="H600" s="14"/>
      <c r="I600" s="19">
        <f>VLOOKUP(G600,'2'!$B$2:$C$34,2,FALSE)</f>
        <v>4</v>
      </c>
      <c r="J600" s="19">
        <f t="shared" si="27"/>
        <v>74</v>
      </c>
      <c r="K600" s="19" t="str">
        <f t="shared" si="29"/>
        <v/>
      </c>
      <c r="L600" s="19">
        <f>VLOOKUP(I600,'3'!$H$2:$L$25,5,FALSE)</f>
        <v>32</v>
      </c>
      <c r="M600" s="16" t="str">
        <f t="shared" si="28"/>
        <v>Nilai Akhir</v>
      </c>
    </row>
    <row r="601" spans="1:13" x14ac:dyDescent="0.25">
      <c r="A601" s="16">
        <v>496</v>
      </c>
      <c r="E601" s="16" t="s">
        <v>4676</v>
      </c>
      <c r="F601" s="19">
        <v>74</v>
      </c>
      <c r="G601" s="16" t="s">
        <v>87</v>
      </c>
      <c r="H601" s="14"/>
      <c r="I601" s="19">
        <f>VLOOKUP(G601,'2'!$B$2:$C$34,2,FALSE)</f>
        <v>4</v>
      </c>
      <c r="J601" s="19">
        <f t="shared" si="27"/>
        <v>74</v>
      </c>
      <c r="K601" s="19" t="str">
        <f t="shared" si="29"/>
        <v/>
      </c>
      <c r="L601" s="19">
        <f>VLOOKUP(I601,'3'!$H$2:$L$25,5,FALSE)</f>
        <v>32</v>
      </c>
      <c r="M601" s="16" t="str">
        <f t="shared" si="28"/>
        <v>Nilai Akhir</v>
      </c>
    </row>
    <row r="602" spans="1:13" x14ac:dyDescent="0.25">
      <c r="A602" s="16">
        <v>497</v>
      </c>
      <c r="E602" s="16" t="s">
        <v>4677</v>
      </c>
      <c r="F602" s="19">
        <v>81</v>
      </c>
      <c r="G602" s="16" t="s">
        <v>87</v>
      </c>
      <c r="H602" s="14"/>
      <c r="I602" s="19">
        <f>VLOOKUP(G602,'2'!$B$2:$C$34,2,FALSE)</f>
        <v>4</v>
      </c>
      <c r="J602" s="19">
        <f t="shared" si="27"/>
        <v>81</v>
      </c>
      <c r="K602" s="19" t="str">
        <f t="shared" si="29"/>
        <v/>
      </c>
      <c r="L602" s="19">
        <f>VLOOKUP(I602,'3'!$H$2:$L$25,5,FALSE)</f>
        <v>32</v>
      </c>
      <c r="M602" s="16" t="str">
        <f t="shared" si="28"/>
        <v>Nilai Akhir</v>
      </c>
    </row>
    <row r="603" spans="1:13" x14ac:dyDescent="0.25">
      <c r="A603" s="16">
        <v>498</v>
      </c>
      <c r="E603" s="16" t="s">
        <v>4677</v>
      </c>
      <c r="F603" s="19">
        <v>79</v>
      </c>
      <c r="G603" s="16" t="s">
        <v>87</v>
      </c>
      <c r="H603" s="14"/>
      <c r="I603" s="19">
        <f>VLOOKUP(G603,'2'!$B$2:$C$34,2,FALSE)</f>
        <v>4</v>
      </c>
      <c r="J603" s="19">
        <f t="shared" si="27"/>
        <v>79</v>
      </c>
      <c r="K603" s="19" t="str">
        <f t="shared" si="29"/>
        <v/>
      </c>
      <c r="L603" s="19">
        <f>VLOOKUP(I603,'3'!$H$2:$L$25,5,FALSE)</f>
        <v>32</v>
      </c>
      <c r="M603" s="16" t="str">
        <f t="shared" si="28"/>
        <v>Nilai Akhir</v>
      </c>
    </row>
    <row r="604" spans="1:13" x14ac:dyDescent="0.25">
      <c r="A604" s="16">
        <v>499</v>
      </c>
      <c r="E604" s="16" t="s">
        <v>4677</v>
      </c>
      <c r="F604" s="19">
        <v>79</v>
      </c>
      <c r="G604" s="16" t="s">
        <v>87</v>
      </c>
      <c r="H604" s="14"/>
      <c r="I604" s="19">
        <f>VLOOKUP(G604,'2'!$B$2:$C$34,2,FALSE)</f>
        <v>4</v>
      </c>
      <c r="J604" s="19">
        <f t="shared" si="27"/>
        <v>79</v>
      </c>
      <c r="K604" s="19" t="str">
        <f t="shared" si="29"/>
        <v/>
      </c>
      <c r="L604" s="19">
        <f>VLOOKUP(I604,'3'!$H$2:$L$25,5,FALSE)</f>
        <v>32</v>
      </c>
      <c r="M604" s="16" t="str">
        <f t="shared" si="28"/>
        <v>Nilai Akhir</v>
      </c>
    </row>
    <row r="605" spans="1:13" x14ac:dyDescent="0.25">
      <c r="A605" s="16">
        <v>500</v>
      </c>
      <c r="E605" s="16" t="s">
        <v>4677</v>
      </c>
      <c r="F605" s="19">
        <v>74</v>
      </c>
      <c r="G605" s="16" t="s">
        <v>87</v>
      </c>
      <c r="H605" s="14"/>
      <c r="I605" s="19">
        <f>VLOOKUP(G605,'2'!$B$2:$C$34,2,FALSE)</f>
        <v>4</v>
      </c>
      <c r="J605" s="19">
        <f t="shared" si="27"/>
        <v>74</v>
      </c>
      <c r="K605" s="19" t="str">
        <f t="shared" si="29"/>
        <v/>
      </c>
      <c r="L605" s="19">
        <f>VLOOKUP(I605,'3'!$H$2:$L$25,5,FALSE)</f>
        <v>32</v>
      </c>
      <c r="M605" s="16" t="str">
        <f t="shared" si="28"/>
        <v>Nilai Akhir</v>
      </c>
    </row>
    <row r="606" spans="1:13" x14ac:dyDescent="0.25">
      <c r="A606" s="16">
        <v>501</v>
      </c>
      <c r="E606" s="16" t="s">
        <v>4677</v>
      </c>
      <c r="F606" s="19">
        <v>80</v>
      </c>
      <c r="G606" s="16" t="s">
        <v>87</v>
      </c>
      <c r="H606" s="14"/>
      <c r="I606" s="19">
        <f>VLOOKUP(G606,'2'!$B$2:$C$34,2,FALSE)</f>
        <v>4</v>
      </c>
      <c r="J606" s="19">
        <f t="shared" si="27"/>
        <v>80</v>
      </c>
      <c r="K606" s="19" t="str">
        <f t="shared" si="29"/>
        <v/>
      </c>
      <c r="L606" s="19">
        <f>VLOOKUP(I606,'3'!$H$2:$L$25,5,FALSE)</f>
        <v>32</v>
      </c>
      <c r="M606" s="16" t="str">
        <f t="shared" si="28"/>
        <v>Nilai Akhir</v>
      </c>
    </row>
    <row r="607" spans="1:13" x14ac:dyDescent="0.25">
      <c r="A607" s="16">
        <v>502</v>
      </c>
      <c r="E607" s="16" t="s">
        <v>4677</v>
      </c>
      <c r="F607" s="19">
        <v>81</v>
      </c>
      <c r="G607" s="16" t="s">
        <v>87</v>
      </c>
      <c r="H607" s="14"/>
      <c r="I607" s="19">
        <f>VLOOKUP(G607,'2'!$B$2:$C$34,2,FALSE)</f>
        <v>4</v>
      </c>
      <c r="J607" s="19">
        <f t="shared" si="27"/>
        <v>81</v>
      </c>
      <c r="K607" s="19" t="str">
        <f t="shared" si="29"/>
        <v/>
      </c>
      <c r="L607" s="19">
        <f>VLOOKUP(I607,'3'!$H$2:$L$25,5,FALSE)</f>
        <v>32</v>
      </c>
      <c r="M607" s="16" t="str">
        <f t="shared" si="28"/>
        <v>Nilai Akhir</v>
      </c>
    </row>
    <row r="608" spans="1:13" x14ac:dyDescent="0.25">
      <c r="A608" s="16">
        <v>503</v>
      </c>
      <c r="E608" s="16" t="s">
        <v>4677</v>
      </c>
      <c r="F608" s="19">
        <v>76</v>
      </c>
      <c r="G608" s="16" t="s">
        <v>87</v>
      </c>
      <c r="H608" s="14"/>
      <c r="I608" s="19">
        <f>VLOOKUP(G608,'2'!$B$2:$C$34,2,FALSE)</f>
        <v>4</v>
      </c>
      <c r="J608" s="19">
        <f t="shared" si="27"/>
        <v>76</v>
      </c>
      <c r="K608" s="19" t="str">
        <f t="shared" si="29"/>
        <v/>
      </c>
      <c r="L608" s="19">
        <f>VLOOKUP(I608,'3'!$H$2:$L$25,5,FALSE)</f>
        <v>32</v>
      </c>
      <c r="M608" s="16" t="str">
        <f t="shared" si="28"/>
        <v>Nilai Akhir</v>
      </c>
    </row>
    <row r="609" spans="1:13" x14ac:dyDescent="0.25">
      <c r="A609" s="16">
        <v>504</v>
      </c>
      <c r="E609" s="16" t="s">
        <v>4677</v>
      </c>
      <c r="F609" s="19">
        <v>84</v>
      </c>
      <c r="G609" s="16" t="s">
        <v>87</v>
      </c>
      <c r="H609" s="14"/>
      <c r="I609" s="19">
        <f>VLOOKUP(G609,'2'!$B$2:$C$34,2,FALSE)</f>
        <v>4</v>
      </c>
      <c r="J609" s="19">
        <f t="shared" si="27"/>
        <v>84</v>
      </c>
      <c r="K609" s="19" t="str">
        <f t="shared" si="29"/>
        <v/>
      </c>
      <c r="L609" s="19">
        <f>VLOOKUP(I609,'3'!$H$2:$L$25,5,FALSE)</f>
        <v>32</v>
      </c>
      <c r="M609" s="16" t="str">
        <f t="shared" si="28"/>
        <v>Nilai Akhir</v>
      </c>
    </row>
    <row r="610" spans="1:13" x14ac:dyDescent="0.25">
      <c r="A610" s="16">
        <v>505</v>
      </c>
      <c r="E610" s="16" t="s">
        <v>4677</v>
      </c>
      <c r="F610" s="19">
        <v>79</v>
      </c>
      <c r="G610" s="16" t="s">
        <v>87</v>
      </c>
      <c r="H610" s="14"/>
      <c r="I610" s="19">
        <f>VLOOKUP(G610,'2'!$B$2:$C$34,2,FALSE)</f>
        <v>4</v>
      </c>
      <c r="J610" s="19">
        <f t="shared" si="27"/>
        <v>79</v>
      </c>
      <c r="K610" s="19" t="str">
        <f t="shared" si="29"/>
        <v/>
      </c>
      <c r="L610" s="19">
        <f>VLOOKUP(I610,'3'!$H$2:$L$25,5,FALSE)</f>
        <v>32</v>
      </c>
      <c r="M610" s="16" t="str">
        <f t="shared" si="28"/>
        <v>Nilai Akhir</v>
      </c>
    </row>
    <row r="611" spans="1:13" x14ac:dyDescent="0.25">
      <c r="A611" s="16">
        <v>506</v>
      </c>
      <c r="E611" s="16" t="s">
        <v>4677</v>
      </c>
      <c r="F611" s="19">
        <v>82</v>
      </c>
      <c r="G611" s="16" t="s">
        <v>87</v>
      </c>
      <c r="H611" s="14"/>
      <c r="I611" s="19">
        <f>VLOOKUP(G611,'2'!$B$2:$C$34,2,FALSE)</f>
        <v>4</v>
      </c>
      <c r="J611" s="19">
        <f t="shared" si="27"/>
        <v>82</v>
      </c>
      <c r="K611" s="19" t="str">
        <f t="shared" si="29"/>
        <v/>
      </c>
      <c r="L611" s="19">
        <f>VLOOKUP(I611,'3'!$H$2:$L$25,5,FALSE)</f>
        <v>32</v>
      </c>
      <c r="M611" s="16" t="str">
        <f t="shared" si="28"/>
        <v>Nilai Akhir</v>
      </c>
    </row>
    <row r="612" spans="1:13" x14ac:dyDescent="0.25">
      <c r="A612" s="16">
        <v>507</v>
      </c>
      <c r="E612" s="16" t="s">
        <v>4677</v>
      </c>
      <c r="F612" s="19">
        <v>78</v>
      </c>
      <c r="G612" s="16" t="s">
        <v>87</v>
      </c>
      <c r="H612" s="14"/>
      <c r="I612" s="19">
        <f>VLOOKUP(G612,'2'!$B$2:$C$34,2,FALSE)</f>
        <v>4</v>
      </c>
      <c r="J612" s="19">
        <f t="shared" si="27"/>
        <v>78</v>
      </c>
      <c r="K612" s="19" t="str">
        <f t="shared" si="29"/>
        <v/>
      </c>
      <c r="L612" s="19">
        <f>VLOOKUP(I612,'3'!$H$2:$L$25,5,FALSE)</f>
        <v>32</v>
      </c>
      <c r="M612" s="16" t="str">
        <f t="shared" si="28"/>
        <v>Nilai Akhir</v>
      </c>
    </row>
    <row r="613" spans="1:13" x14ac:dyDescent="0.25">
      <c r="A613" s="16">
        <v>508</v>
      </c>
      <c r="E613" s="16" t="s">
        <v>4677</v>
      </c>
      <c r="F613" s="19">
        <v>83</v>
      </c>
      <c r="G613" s="16" t="s">
        <v>87</v>
      </c>
      <c r="H613" s="14"/>
      <c r="I613" s="19">
        <f>VLOOKUP(G613,'2'!$B$2:$C$34,2,FALSE)</f>
        <v>4</v>
      </c>
      <c r="J613" s="19">
        <f t="shared" si="27"/>
        <v>83</v>
      </c>
      <c r="K613" s="19" t="str">
        <f t="shared" si="29"/>
        <v/>
      </c>
      <c r="L613" s="19">
        <f>VLOOKUP(I613,'3'!$H$2:$L$25,5,FALSE)</f>
        <v>32</v>
      </c>
      <c r="M613" s="16" t="str">
        <f t="shared" si="28"/>
        <v>Nilai Akhir</v>
      </c>
    </row>
    <row r="614" spans="1:13" x14ac:dyDescent="0.25">
      <c r="A614" s="16">
        <v>509</v>
      </c>
      <c r="E614" s="16" t="s">
        <v>4677</v>
      </c>
      <c r="F614" s="19">
        <v>85</v>
      </c>
      <c r="G614" s="16" t="s">
        <v>87</v>
      </c>
      <c r="H614" s="14"/>
      <c r="I614" s="19">
        <f>VLOOKUP(G614,'2'!$B$2:$C$34,2,FALSE)</f>
        <v>4</v>
      </c>
      <c r="J614" s="19">
        <f t="shared" si="27"/>
        <v>85</v>
      </c>
      <c r="K614" s="19" t="str">
        <f t="shared" si="29"/>
        <v/>
      </c>
      <c r="L614" s="19">
        <f>VLOOKUP(I614,'3'!$H$2:$L$25,5,FALSE)</f>
        <v>32</v>
      </c>
      <c r="M614" s="16" t="str">
        <f t="shared" si="28"/>
        <v>Nilai Akhir</v>
      </c>
    </row>
    <row r="615" spans="1:13" x14ac:dyDescent="0.25">
      <c r="A615" s="16">
        <v>510</v>
      </c>
      <c r="E615" s="16" t="s">
        <v>4677</v>
      </c>
      <c r="F615" s="19">
        <v>85</v>
      </c>
      <c r="G615" s="16" t="s">
        <v>87</v>
      </c>
      <c r="H615" s="14"/>
      <c r="I615" s="19">
        <f>VLOOKUP(G615,'2'!$B$2:$C$34,2,FALSE)</f>
        <v>4</v>
      </c>
      <c r="J615" s="19">
        <f t="shared" si="27"/>
        <v>85</v>
      </c>
      <c r="K615" s="19" t="str">
        <f t="shared" si="29"/>
        <v/>
      </c>
      <c r="L615" s="19">
        <f>VLOOKUP(I615,'3'!$H$2:$L$25,5,FALSE)</f>
        <v>32</v>
      </c>
      <c r="M615" s="16" t="str">
        <f t="shared" si="28"/>
        <v>Nilai Akhir</v>
      </c>
    </row>
    <row r="616" spans="1:13" x14ac:dyDescent="0.25">
      <c r="A616" s="16">
        <v>511</v>
      </c>
      <c r="E616" s="16" t="s">
        <v>4677</v>
      </c>
      <c r="F616" s="19">
        <v>85</v>
      </c>
      <c r="G616" s="16" t="s">
        <v>87</v>
      </c>
      <c r="H616" s="14"/>
      <c r="I616" s="19">
        <f>VLOOKUP(G616,'2'!$B$2:$C$34,2,FALSE)</f>
        <v>4</v>
      </c>
      <c r="J616" s="19">
        <f t="shared" si="27"/>
        <v>85</v>
      </c>
      <c r="K616" s="19" t="str">
        <f t="shared" si="29"/>
        <v/>
      </c>
      <c r="L616" s="19">
        <f>VLOOKUP(I616,'3'!$H$2:$L$25,5,FALSE)</f>
        <v>32</v>
      </c>
      <c r="M616" s="16" t="str">
        <f t="shared" si="28"/>
        <v>Nilai Akhir</v>
      </c>
    </row>
    <row r="617" spans="1:13" x14ac:dyDescent="0.25">
      <c r="A617" s="16">
        <v>512</v>
      </c>
      <c r="E617" s="16" t="s">
        <v>4677</v>
      </c>
      <c r="F617" s="19">
        <v>81</v>
      </c>
      <c r="G617" s="16" t="s">
        <v>87</v>
      </c>
      <c r="H617" s="14"/>
      <c r="I617" s="19">
        <f>VLOOKUP(G617,'2'!$B$2:$C$34,2,FALSE)</f>
        <v>4</v>
      </c>
      <c r="J617" s="19">
        <f t="shared" si="27"/>
        <v>81</v>
      </c>
      <c r="K617" s="19" t="str">
        <f t="shared" si="29"/>
        <v/>
      </c>
      <c r="L617" s="19">
        <f>VLOOKUP(I617,'3'!$H$2:$L$25,5,FALSE)</f>
        <v>32</v>
      </c>
      <c r="M617" s="16" t="str">
        <f t="shared" si="28"/>
        <v>Nilai Akhir</v>
      </c>
    </row>
    <row r="618" spans="1:13" x14ac:dyDescent="0.25">
      <c r="A618" s="16">
        <v>513</v>
      </c>
      <c r="E618" s="16" t="s">
        <v>4677</v>
      </c>
      <c r="F618" s="19">
        <v>80</v>
      </c>
      <c r="G618" s="16" t="s">
        <v>87</v>
      </c>
      <c r="H618" s="14"/>
      <c r="I618" s="19">
        <f>VLOOKUP(G618,'2'!$B$2:$C$34,2,FALSE)</f>
        <v>4</v>
      </c>
      <c r="J618" s="19">
        <f t="shared" si="27"/>
        <v>80</v>
      </c>
      <c r="K618" s="19" t="str">
        <f t="shared" si="29"/>
        <v/>
      </c>
      <c r="L618" s="19">
        <f>VLOOKUP(I618,'3'!$H$2:$L$25,5,FALSE)</f>
        <v>32</v>
      </c>
      <c r="M618" s="16" t="str">
        <f t="shared" si="28"/>
        <v>Nilai Akhir</v>
      </c>
    </row>
    <row r="619" spans="1:13" x14ac:dyDescent="0.25">
      <c r="A619" s="16">
        <v>514</v>
      </c>
      <c r="E619" s="16" t="s">
        <v>4677</v>
      </c>
      <c r="F619" s="19">
        <v>84</v>
      </c>
      <c r="G619" s="16" t="s">
        <v>87</v>
      </c>
      <c r="H619" s="14"/>
      <c r="I619" s="19">
        <f>VLOOKUP(G619,'2'!$B$2:$C$34,2,FALSE)</f>
        <v>4</v>
      </c>
      <c r="J619" s="19">
        <f t="shared" si="27"/>
        <v>84</v>
      </c>
      <c r="K619" s="19" t="str">
        <f t="shared" si="29"/>
        <v/>
      </c>
      <c r="L619" s="19">
        <f>VLOOKUP(I619,'3'!$H$2:$L$25,5,FALSE)</f>
        <v>32</v>
      </c>
      <c r="M619" s="16" t="str">
        <f t="shared" si="28"/>
        <v>Nilai Akhir</v>
      </c>
    </row>
    <row r="620" spans="1:13" x14ac:dyDescent="0.25">
      <c r="A620" s="16">
        <v>515</v>
      </c>
      <c r="E620" s="16" t="s">
        <v>4677</v>
      </c>
      <c r="F620" s="19">
        <v>85</v>
      </c>
      <c r="G620" s="16" t="s">
        <v>87</v>
      </c>
      <c r="H620" s="14"/>
      <c r="I620" s="19">
        <f>VLOOKUP(G620,'2'!$B$2:$C$34,2,FALSE)</f>
        <v>4</v>
      </c>
      <c r="J620" s="19">
        <f t="shared" si="27"/>
        <v>85</v>
      </c>
      <c r="K620" s="19" t="str">
        <f t="shared" si="29"/>
        <v/>
      </c>
      <c r="L620" s="19">
        <f>VLOOKUP(I620,'3'!$H$2:$L$25,5,FALSE)</f>
        <v>32</v>
      </c>
      <c r="M620" s="16" t="str">
        <f t="shared" si="28"/>
        <v>Nilai Akhir</v>
      </c>
    </row>
    <row r="621" spans="1:13" x14ac:dyDescent="0.25">
      <c r="A621" s="16">
        <v>516</v>
      </c>
      <c r="E621" s="16" t="s">
        <v>4677</v>
      </c>
      <c r="F621" s="19">
        <v>76</v>
      </c>
      <c r="G621" s="16" t="s">
        <v>87</v>
      </c>
      <c r="H621" s="14"/>
      <c r="I621" s="19">
        <f>VLOOKUP(G621,'2'!$B$2:$C$34,2,FALSE)</f>
        <v>4</v>
      </c>
      <c r="J621" s="19">
        <f t="shared" si="27"/>
        <v>76</v>
      </c>
      <c r="K621" s="19" t="str">
        <f t="shared" si="29"/>
        <v/>
      </c>
      <c r="L621" s="19">
        <f>VLOOKUP(I621,'3'!$H$2:$L$25,5,FALSE)</f>
        <v>32</v>
      </c>
      <c r="M621" s="16" t="str">
        <f t="shared" si="28"/>
        <v>Nilai Akhir</v>
      </c>
    </row>
    <row r="622" spans="1:13" x14ac:dyDescent="0.25">
      <c r="A622" s="16">
        <v>517</v>
      </c>
      <c r="E622" s="16" t="s">
        <v>4677</v>
      </c>
      <c r="F622" s="19">
        <v>86</v>
      </c>
      <c r="G622" s="16" t="s">
        <v>87</v>
      </c>
      <c r="H622" s="14"/>
      <c r="I622" s="19">
        <f>VLOOKUP(G622,'2'!$B$2:$C$34,2,FALSE)</f>
        <v>4</v>
      </c>
      <c r="J622" s="19">
        <f t="shared" si="27"/>
        <v>86</v>
      </c>
      <c r="K622" s="19" t="str">
        <f t="shared" si="29"/>
        <v/>
      </c>
      <c r="L622" s="19">
        <f>VLOOKUP(I622,'3'!$H$2:$L$25,5,FALSE)</f>
        <v>32</v>
      </c>
      <c r="M622" s="16" t="str">
        <f t="shared" si="28"/>
        <v>Nilai Akhir</v>
      </c>
    </row>
    <row r="623" spans="1:13" x14ac:dyDescent="0.25">
      <c r="A623" s="16">
        <v>518</v>
      </c>
      <c r="E623" s="16" t="s">
        <v>4677</v>
      </c>
      <c r="F623" s="19">
        <v>81</v>
      </c>
      <c r="G623" s="16" t="s">
        <v>87</v>
      </c>
      <c r="H623" s="14"/>
      <c r="I623" s="19">
        <f>VLOOKUP(G623,'2'!$B$2:$C$34,2,FALSE)</f>
        <v>4</v>
      </c>
      <c r="J623" s="19">
        <f t="shared" si="27"/>
        <v>81</v>
      </c>
      <c r="K623" s="19" t="str">
        <f t="shared" si="29"/>
        <v/>
      </c>
      <c r="L623" s="19">
        <f>VLOOKUP(I623,'3'!$H$2:$L$25,5,FALSE)</f>
        <v>32</v>
      </c>
      <c r="M623" s="16" t="str">
        <f t="shared" si="28"/>
        <v>Nilai Akhir</v>
      </c>
    </row>
    <row r="624" spans="1:13" x14ac:dyDescent="0.25">
      <c r="A624" s="16">
        <v>519</v>
      </c>
      <c r="E624" s="16" t="s">
        <v>4677</v>
      </c>
      <c r="F624" s="19">
        <v>78</v>
      </c>
      <c r="G624" s="16" t="s">
        <v>87</v>
      </c>
      <c r="H624" s="14"/>
      <c r="I624" s="19">
        <f>VLOOKUP(G624,'2'!$B$2:$C$34,2,FALSE)</f>
        <v>4</v>
      </c>
      <c r="J624" s="19">
        <f t="shared" si="27"/>
        <v>78</v>
      </c>
      <c r="K624" s="19" t="str">
        <f t="shared" si="29"/>
        <v/>
      </c>
      <c r="L624" s="19">
        <f>VLOOKUP(I624,'3'!$H$2:$L$25,5,FALSE)</f>
        <v>32</v>
      </c>
      <c r="M624" s="16" t="str">
        <f t="shared" si="28"/>
        <v>Nilai Akhir</v>
      </c>
    </row>
    <row r="625" spans="1:13" x14ac:dyDescent="0.25">
      <c r="A625" s="16">
        <v>520</v>
      </c>
      <c r="E625" s="16" t="s">
        <v>4677</v>
      </c>
      <c r="F625" s="19">
        <v>78</v>
      </c>
      <c r="G625" s="16" t="s">
        <v>87</v>
      </c>
      <c r="H625" s="14"/>
      <c r="I625" s="19">
        <f>VLOOKUP(G625,'2'!$B$2:$C$34,2,FALSE)</f>
        <v>4</v>
      </c>
      <c r="J625" s="19">
        <f t="shared" si="27"/>
        <v>78</v>
      </c>
      <c r="K625" s="19" t="str">
        <f t="shared" si="29"/>
        <v/>
      </c>
      <c r="L625" s="19">
        <f>VLOOKUP(I625,'3'!$H$2:$L$25,5,FALSE)</f>
        <v>32</v>
      </c>
      <c r="M625" s="16" t="str">
        <f t="shared" si="28"/>
        <v>Nilai Akhir</v>
      </c>
    </row>
    <row r="626" spans="1:13" x14ac:dyDescent="0.25">
      <c r="A626" s="16">
        <v>521</v>
      </c>
      <c r="E626" s="16" t="s">
        <v>4677</v>
      </c>
      <c r="F626" s="19">
        <v>80</v>
      </c>
      <c r="G626" s="16" t="s">
        <v>87</v>
      </c>
      <c r="H626" s="14"/>
      <c r="I626" s="19">
        <f>VLOOKUP(G626,'2'!$B$2:$C$34,2,FALSE)</f>
        <v>4</v>
      </c>
      <c r="J626" s="19">
        <f t="shared" si="27"/>
        <v>80</v>
      </c>
      <c r="K626" s="19" t="str">
        <f t="shared" si="29"/>
        <v/>
      </c>
      <c r="L626" s="19">
        <f>VLOOKUP(I626,'3'!$H$2:$L$25,5,FALSE)</f>
        <v>32</v>
      </c>
      <c r="M626" s="16" t="str">
        <f t="shared" si="28"/>
        <v>Nilai Akhir</v>
      </c>
    </row>
    <row r="627" spans="1:13" x14ac:dyDescent="0.25">
      <c r="A627" s="16">
        <v>522</v>
      </c>
      <c r="E627" s="16" t="s">
        <v>4677</v>
      </c>
      <c r="F627" s="19">
        <v>77</v>
      </c>
      <c r="G627" s="16" t="s">
        <v>87</v>
      </c>
      <c r="H627" s="14"/>
      <c r="I627" s="19">
        <f>VLOOKUP(G627,'2'!$B$2:$C$34,2,FALSE)</f>
        <v>4</v>
      </c>
      <c r="J627" s="19">
        <f t="shared" si="27"/>
        <v>77</v>
      </c>
      <c r="K627" s="19" t="str">
        <f t="shared" si="29"/>
        <v/>
      </c>
      <c r="L627" s="19">
        <f>VLOOKUP(I627,'3'!$H$2:$L$25,5,FALSE)</f>
        <v>32</v>
      </c>
      <c r="M627" s="16" t="str">
        <f t="shared" si="28"/>
        <v>Nilai Akhir</v>
      </c>
    </row>
    <row r="628" spans="1:13" x14ac:dyDescent="0.25">
      <c r="A628" s="16">
        <v>523</v>
      </c>
      <c r="E628" s="16" t="s">
        <v>4677</v>
      </c>
      <c r="F628" s="19">
        <v>85</v>
      </c>
      <c r="G628" s="16" t="s">
        <v>87</v>
      </c>
      <c r="H628" s="14"/>
      <c r="I628" s="19">
        <f>VLOOKUP(G628,'2'!$B$2:$C$34,2,FALSE)</f>
        <v>4</v>
      </c>
      <c r="J628" s="19">
        <f t="shared" si="27"/>
        <v>85</v>
      </c>
      <c r="K628" s="19" t="str">
        <f t="shared" si="29"/>
        <v/>
      </c>
      <c r="L628" s="19">
        <f>VLOOKUP(I628,'3'!$H$2:$L$25,5,FALSE)</f>
        <v>32</v>
      </c>
      <c r="M628" s="16" t="str">
        <f t="shared" si="28"/>
        <v>Nilai Akhir</v>
      </c>
    </row>
    <row r="629" spans="1:13" x14ac:dyDescent="0.25">
      <c r="A629" s="16">
        <v>524</v>
      </c>
      <c r="E629" s="16" t="s">
        <v>4677</v>
      </c>
      <c r="F629" s="19">
        <v>82</v>
      </c>
      <c r="G629" s="16" t="s">
        <v>87</v>
      </c>
      <c r="H629" s="14"/>
      <c r="I629" s="19">
        <f>VLOOKUP(G629,'2'!$B$2:$C$34,2,FALSE)</f>
        <v>4</v>
      </c>
      <c r="J629" s="19">
        <f t="shared" si="27"/>
        <v>82</v>
      </c>
      <c r="K629" s="19" t="str">
        <f t="shared" si="29"/>
        <v/>
      </c>
      <c r="L629" s="19">
        <f>VLOOKUP(I629,'3'!$H$2:$L$25,5,FALSE)</f>
        <v>32</v>
      </c>
      <c r="M629" s="16" t="str">
        <f t="shared" si="28"/>
        <v>Nilai Akhir</v>
      </c>
    </row>
    <row r="630" spans="1:13" x14ac:dyDescent="0.25">
      <c r="A630" s="16">
        <v>525</v>
      </c>
      <c r="E630" s="16" t="s">
        <v>4677</v>
      </c>
      <c r="F630" s="19">
        <v>78</v>
      </c>
      <c r="G630" s="16" t="s">
        <v>87</v>
      </c>
      <c r="H630" s="14"/>
      <c r="I630" s="19">
        <f>VLOOKUP(G630,'2'!$B$2:$C$34,2,FALSE)</f>
        <v>4</v>
      </c>
      <c r="J630" s="19">
        <f t="shared" si="27"/>
        <v>78</v>
      </c>
      <c r="K630" s="19" t="str">
        <f t="shared" si="29"/>
        <v/>
      </c>
      <c r="L630" s="19">
        <f>VLOOKUP(I630,'3'!$H$2:$L$25,5,FALSE)</f>
        <v>32</v>
      </c>
      <c r="M630" s="16" t="str">
        <f t="shared" si="28"/>
        <v>Nilai Akhir</v>
      </c>
    </row>
    <row r="631" spans="1:13" x14ac:dyDescent="0.25">
      <c r="A631" s="16">
        <v>526</v>
      </c>
      <c r="E631" s="16" t="s">
        <v>4677</v>
      </c>
      <c r="F631" s="19">
        <v>86</v>
      </c>
      <c r="G631" s="16" t="s">
        <v>87</v>
      </c>
      <c r="H631" s="14"/>
      <c r="I631" s="19">
        <f>VLOOKUP(G631,'2'!$B$2:$C$34,2,FALSE)</f>
        <v>4</v>
      </c>
      <c r="J631" s="19">
        <f t="shared" si="27"/>
        <v>86</v>
      </c>
      <c r="K631" s="19" t="str">
        <f t="shared" si="29"/>
        <v/>
      </c>
      <c r="L631" s="19">
        <f>VLOOKUP(I631,'3'!$H$2:$L$25,5,FALSE)</f>
        <v>32</v>
      </c>
      <c r="M631" s="16" t="str">
        <f t="shared" si="28"/>
        <v>Nilai Akhir</v>
      </c>
    </row>
    <row r="632" spans="1:13" x14ac:dyDescent="0.25">
      <c r="A632" s="16">
        <v>527</v>
      </c>
      <c r="E632" s="16" t="s">
        <v>4678</v>
      </c>
      <c r="F632" s="19">
        <v>78.833333333333329</v>
      </c>
      <c r="G632" s="16" t="s">
        <v>87</v>
      </c>
      <c r="H632" s="14"/>
      <c r="I632" s="19">
        <f>VLOOKUP(G632,'2'!$B$2:$C$34,2,FALSE)</f>
        <v>4</v>
      </c>
      <c r="J632" s="19">
        <f t="shared" si="27"/>
        <v>78.833333333333329</v>
      </c>
      <c r="K632" s="19" t="str">
        <f t="shared" si="29"/>
        <v/>
      </c>
      <c r="L632" s="19">
        <f>VLOOKUP(I632,'3'!$H$2:$L$25,5,FALSE)</f>
        <v>32</v>
      </c>
      <c r="M632" s="16" t="str">
        <f t="shared" si="28"/>
        <v>Nilai Akhir</v>
      </c>
    </row>
    <row r="633" spans="1:13" x14ac:dyDescent="0.25">
      <c r="A633" s="16">
        <v>528</v>
      </c>
      <c r="E633" s="16" t="s">
        <v>4678</v>
      </c>
      <c r="F633" s="19">
        <v>80.166666666666671</v>
      </c>
      <c r="G633" s="16" t="s">
        <v>87</v>
      </c>
      <c r="H633" s="14"/>
      <c r="I633" s="19">
        <f>VLOOKUP(G633,'2'!$B$2:$C$34,2,FALSE)</f>
        <v>4</v>
      </c>
      <c r="J633" s="19">
        <f t="shared" si="27"/>
        <v>80.166666666666671</v>
      </c>
      <c r="K633" s="19" t="str">
        <f t="shared" si="29"/>
        <v/>
      </c>
      <c r="L633" s="19">
        <f>VLOOKUP(I633,'3'!$H$2:$L$25,5,FALSE)</f>
        <v>32</v>
      </c>
      <c r="M633" s="16" t="str">
        <f t="shared" si="28"/>
        <v>Nilai Akhir</v>
      </c>
    </row>
    <row r="634" spans="1:13" x14ac:dyDescent="0.25">
      <c r="A634" s="16">
        <v>529</v>
      </c>
      <c r="E634" s="16" t="s">
        <v>4678</v>
      </c>
      <c r="F634" s="19">
        <v>79.5</v>
      </c>
      <c r="G634" s="16" t="s">
        <v>87</v>
      </c>
      <c r="H634" s="14"/>
      <c r="I634" s="19">
        <f>VLOOKUP(G634,'2'!$B$2:$C$34,2,FALSE)</f>
        <v>4</v>
      </c>
      <c r="J634" s="19">
        <f t="shared" si="27"/>
        <v>79.5</v>
      </c>
      <c r="K634" s="19" t="str">
        <f t="shared" si="29"/>
        <v/>
      </c>
      <c r="L634" s="19">
        <f>VLOOKUP(I634,'3'!$H$2:$L$25,5,FALSE)</f>
        <v>32</v>
      </c>
      <c r="M634" s="16" t="str">
        <f t="shared" si="28"/>
        <v>Nilai Akhir</v>
      </c>
    </row>
    <row r="635" spans="1:13" x14ac:dyDescent="0.25">
      <c r="A635" s="16">
        <v>530</v>
      </c>
      <c r="E635" s="16" t="s">
        <v>4678</v>
      </c>
      <c r="F635" s="19">
        <v>78.166666666666671</v>
      </c>
      <c r="G635" s="16" t="s">
        <v>87</v>
      </c>
      <c r="H635" s="14"/>
      <c r="I635" s="19">
        <f>VLOOKUP(G635,'2'!$B$2:$C$34,2,FALSE)</f>
        <v>4</v>
      </c>
      <c r="J635" s="19">
        <f t="shared" si="27"/>
        <v>78.166666666666671</v>
      </c>
      <c r="K635" s="19" t="str">
        <f t="shared" si="29"/>
        <v/>
      </c>
      <c r="L635" s="19">
        <f>VLOOKUP(I635,'3'!$H$2:$L$25,5,FALSE)</f>
        <v>32</v>
      </c>
      <c r="M635" s="16" t="str">
        <f t="shared" si="28"/>
        <v>Nilai Akhir</v>
      </c>
    </row>
    <row r="636" spans="1:13" x14ac:dyDescent="0.25">
      <c r="A636" s="16">
        <v>531</v>
      </c>
      <c r="E636" s="16" t="s">
        <v>4678</v>
      </c>
      <c r="F636" s="19">
        <v>76.166666666666671</v>
      </c>
      <c r="G636" s="16" t="s">
        <v>87</v>
      </c>
      <c r="H636" s="14"/>
      <c r="I636" s="19">
        <f>VLOOKUP(G636,'2'!$B$2:$C$34,2,FALSE)</f>
        <v>4</v>
      </c>
      <c r="J636" s="19">
        <f t="shared" si="27"/>
        <v>76.166666666666671</v>
      </c>
      <c r="K636" s="19" t="str">
        <f t="shared" si="29"/>
        <v/>
      </c>
      <c r="L636" s="19">
        <f>VLOOKUP(I636,'3'!$H$2:$L$25,5,FALSE)</f>
        <v>32</v>
      </c>
      <c r="M636" s="16" t="str">
        <f t="shared" si="28"/>
        <v>Nilai Akhir</v>
      </c>
    </row>
    <row r="637" spans="1:13" x14ac:dyDescent="0.25">
      <c r="A637" s="16">
        <v>532</v>
      </c>
      <c r="E637" s="16" t="s">
        <v>4678</v>
      </c>
      <c r="F637" s="19">
        <v>78.666666666666671</v>
      </c>
      <c r="G637" s="16" t="s">
        <v>87</v>
      </c>
      <c r="H637" s="14"/>
      <c r="I637" s="19">
        <f>VLOOKUP(G637,'2'!$B$2:$C$34,2,FALSE)</f>
        <v>4</v>
      </c>
      <c r="J637" s="19">
        <f t="shared" si="27"/>
        <v>78.666666666666671</v>
      </c>
      <c r="K637" s="19" t="str">
        <f t="shared" si="29"/>
        <v/>
      </c>
      <c r="L637" s="19">
        <f>VLOOKUP(I637,'3'!$H$2:$L$25,5,FALSE)</f>
        <v>32</v>
      </c>
      <c r="M637" s="16" t="str">
        <f t="shared" si="28"/>
        <v>Nilai Akhir</v>
      </c>
    </row>
    <row r="638" spans="1:13" x14ac:dyDescent="0.25">
      <c r="A638" s="16">
        <v>533</v>
      </c>
      <c r="E638" s="16" t="s">
        <v>4678</v>
      </c>
      <c r="F638" s="19">
        <v>78.333333333333329</v>
      </c>
      <c r="G638" s="16" t="s">
        <v>87</v>
      </c>
      <c r="H638" s="14"/>
      <c r="I638" s="19">
        <f>VLOOKUP(G638,'2'!$B$2:$C$34,2,FALSE)</f>
        <v>4</v>
      </c>
      <c r="J638" s="19">
        <f t="shared" si="27"/>
        <v>78.333333333333329</v>
      </c>
      <c r="K638" s="19" t="str">
        <f t="shared" si="29"/>
        <v/>
      </c>
      <c r="L638" s="19">
        <f>VLOOKUP(I638,'3'!$H$2:$L$25,5,FALSE)</f>
        <v>32</v>
      </c>
      <c r="M638" s="16" t="str">
        <f t="shared" si="28"/>
        <v>Nilai Akhir</v>
      </c>
    </row>
    <row r="639" spans="1:13" x14ac:dyDescent="0.25">
      <c r="A639" s="16">
        <v>534</v>
      </c>
      <c r="E639" s="16" t="s">
        <v>4678</v>
      </c>
      <c r="F639" s="19">
        <v>77.666666666666671</v>
      </c>
      <c r="G639" s="16" t="s">
        <v>87</v>
      </c>
      <c r="H639" s="14"/>
      <c r="I639" s="19">
        <f>VLOOKUP(G639,'2'!$B$2:$C$34,2,FALSE)</f>
        <v>4</v>
      </c>
      <c r="J639" s="19">
        <f t="shared" si="27"/>
        <v>77.666666666666671</v>
      </c>
      <c r="K639" s="19" t="str">
        <f t="shared" si="29"/>
        <v/>
      </c>
      <c r="L639" s="19">
        <f>VLOOKUP(I639,'3'!$H$2:$L$25,5,FALSE)</f>
        <v>32</v>
      </c>
      <c r="M639" s="16" t="str">
        <f t="shared" si="28"/>
        <v>Nilai Akhir</v>
      </c>
    </row>
    <row r="640" spans="1:13" x14ac:dyDescent="0.25">
      <c r="A640" s="16">
        <v>535</v>
      </c>
      <c r="E640" s="16" t="s">
        <v>4678</v>
      </c>
      <c r="F640" s="19">
        <v>72.333333333333329</v>
      </c>
      <c r="G640" s="16" t="s">
        <v>87</v>
      </c>
      <c r="H640" s="14"/>
      <c r="I640" s="19">
        <f>VLOOKUP(G640,'2'!$B$2:$C$34,2,FALSE)</f>
        <v>4</v>
      </c>
      <c r="J640" s="19">
        <f t="shared" si="27"/>
        <v>72.333333333333329</v>
      </c>
      <c r="K640" s="19" t="str">
        <f t="shared" si="29"/>
        <v/>
      </c>
      <c r="L640" s="19">
        <f>VLOOKUP(I640,'3'!$H$2:$L$25,5,FALSE)</f>
        <v>32</v>
      </c>
      <c r="M640" s="16" t="str">
        <f t="shared" si="28"/>
        <v>Nilai Akhir</v>
      </c>
    </row>
    <row r="641" spans="1:13" x14ac:dyDescent="0.25">
      <c r="A641" s="16">
        <v>536</v>
      </c>
      <c r="E641" s="16" t="s">
        <v>4678</v>
      </c>
      <c r="F641" s="19">
        <v>79.333333333333329</v>
      </c>
      <c r="G641" s="16" t="s">
        <v>87</v>
      </c>
      <c r="H641" s="14"/>
      <c r="I641" s="19">
        <f>VLOOKUP(G641,'2'!$B$2:$C$34,2,FALSE)</f>
        <v>4</v>
      </c>
      <c r="J641" s="19">
        <f t="shared" ref="J641:J704" si="30">IF(M641="Nilai Akhir",F641,0)</f>
        <v>79.333333333333329</v>
      </c>
      <c r="K641" s="19" t="str">
        <f t="shared" si="29"/>
        <v/>
      </c>
      <c r="L641" s="19">
        <f>VLOOKUP(I641,'3'!$H$2:$L$25,5,FALSE)</f>
        <v>32</v>
      </c>
      <c r="M641" s="16" t="str">
        <f t="shared" ref="M641:M704" si="31">IF(G641="Pramuka","Nilai Ekstra","Nilai Akhir")</f>
        <v>Nilai Akhir</v>
      </c>
    </row>
    <row r="642" spans="1:13" x14ac:dyDescent="0.25">
      <c r="A642" s="16">
        <v>537</v>
      </c>
      <c r="E642" s="16" t="s">
        <v>4678</v>
      </c>
      <c r="F642" s="19">
        <v>78.166666666666671</v>
      </c>
      <c r="G642" s="16" t="s">
        <v>87</v>
      </c>
      <c r="H642" s="14"/>
      <c r="I642" s="19">
        <f>VLOOKUP(G642,'2'!$B$2:$C$34,2,FALSE)</f>
        <v>4</v>
      </c>
      <c r="J642" s="19">
        <f t="shared" si="30"/>
        <v>78.166666666666671</v>
      </c>
      <c r="K642" s="19" t="str">
        <f t="shared" ref="K642:K705" si="32">IF(M642="Nilai Ekstra",F642,"")</f>
        <v/>
      </c>
      <c r="L642" s="19">
        <f>VLOOKUP(I642,'3'!$H$2:$L$25,5,FALSE)</f>
        <v>32</v>
      </c>
      <c r="M642" s="16" t="str">
        <f t="shared" si="31"/>
        <v>Nilai Akhir</v>
      </c>
    </row>
    <row r="643" spans="1:13" x14ac:dyDescent="0.25">
      <c r="A643" s="16">
        <v>538</v>
      </c>
      <c r="E643" s="16" t="s">
        <v>4678</v>
      </c>
      <c r="F643" s="19">
        <v>79.666666666666671</v>
      </c>
      <c r="G643" s="16" t="s">
        <v>87</v>
      </c>
      <c r="H643" s="14"/>
      <c r="I643" s="19">
        <f>VLOOKUP(G643,'2'!$B$2:$C$34,2,FALSE)</f>
        <v>4</v>
      </c>
      <c r="J643" s="19">
        <f t="shared" si="30"/>
        <v>79.666666666666671</v>
      </c>
      <c r="K643" s="19" t="str">
        <f t="shared" si="32"/>
        <v/>
      </c>
      <c r="L643" s="19">
        <f>VLOOKUP(I643,'3'!$H$2:$L$25,5,FALSE)</f>
        <v>32</v>
      </c>
      <c r="M643" s="16" t="str">
        <f t="shared" si="31"/>
        <v>Nilai Akhir</v>
      </c>
    </row>
    <row r="644" spans="1:13" x14ac:dyDescent="0.25">
      <c r="A644" s="16">
        <v>539</v>
      </c>
      <c r="E644" s="16" t="s">
        <v>4678</v>
      </c>
      <c r="F644" s="19">
        <v>79.333333333333329</v>
      </c>
      <c r="G644" s="16" t="s">
        <v>87</v>
      </c>
      <c r="H644" s="14"/>
      <c r="I644" s="19">
        <f>VLOOKUP(G644,'2'!$B$2:$C$34,2,FALSE)</f>
        <v>4</v>
      </c>
      <c r="J644" s="19">
        <f t="shared" si="30"/>
        <v>79.333333333333329</v>
      </c>
      <c r="K644" s="19" t="str">
        <f t="shared" si="32"/>
        <v/>
      </c>
      <c r="L644" s="19">
        <f>VLOOKUP(I644,'3'!$H$2:$L$25,5,FALSE)</f>
        <v>32</v>
      </c>
      <c r="M644" s="16" t="str">
        <f t="shared" si="31"/>
        <v>Nilai Akhir</v>
      </c>
    </row>
    <row r="645" spans="1:13" x14ac:dyDescent="0.25">
      <c r="A645" s="16">
        <v>540</v>
      </c>
      <c r="E645" s="16" t="s">
        <v>4678</v>
      </c>
      <c r="F645" s="19">
        <v>78.166666666666671</v>
      </c>
      <c r="G645" s="16" t="s">
        <v>87</v>
      </c>
      <c r="H645" s="14"/>
      <c r="I645" s="19">
        <f>VLOOKUP(G645,'2'!$B$2:$C$34,2,FALSE)</f>
        <v>4</v>
      </c>
      <c r="J645" s="19">
        <f t="shared" si="30"/>
        <v>78.166666666666671</v>
      </c>
      <c r="K645" s="19" t="str">
        <f t="shared" si="32"/>
        <v/>
      </c>
      <c r="L645" s="19">
        <f>VLOOKUP(I645,'3'!$H$2:$L$25,5,FALSE)</f>
        <v>32</v>
      </c>
      <c r="M645" s="16" t="str">
        <f t="shared" si="31"/>
        <v>Nilai Akhir</v>
      </c>
    </row>
    <row r="646" spans="1:13" x14ac:dyDescent="0.25">
      <c r="A646" s="16">
        <v>541</v>
      </c>
      <c r="E646" s="16" t="s">
        <v>4678</v>
      </c>
      <c r="F646" s="19">
        <v>79.666666666666671</v>
      </c>
      <c r="G646" s="16" t="s">
        <v>87</v>
      </c>
      <c r="H646" s="14"/>
      <c r="I646" s="19">
        <f>VLOOKUP(G646,'2'!$B$2:$C$34,2,FALSE)</f>
        <v>4</v>
      </c>
      <c r="J646" s="19">
        <f t="shared" si="30"/>
        <v>79.666666666666671</v>
      </c>
      <c r="K646" s="19" t="str">
        <f t="shared" si="32"/>
        <v/>
      </c>
      <c r="L646" s="19">
        <f>VLOOKUP(I646,'3'!$H$2:$L$25,5,FALSE)</f>
        <v>32</v>
      </c>
      <c r="M646" s="16" t="str">
        <f t="shared" si="31"/>
        <v>Nilai Akhir</v>
      </c>
    </row>
    <row r="647" spans="1:13" x14ac:dyDescent="0.25">
      <c r="A647" s="16">
        <v>542</v>
      </c>
      <c r="E647" s="16" t="s">
        <v>4678</v>
      </c>
      <c r="F647" s="19">
        <v>76.333333333333329</v>
      </c>
      <c r="G647" s="16" t="s">
        <v>87</v>
      </c>
      <c r="H647" s="14"/>
      <c r="I647" s="19">
        <f>VLOOKUP(G647,'2'!$B$2:$C$34,2,FALSE)</f>
        <v>4</v>
      </c>
      <c r="J647" s="19">
        <f t="shared" si="30"/>
        <v>76.333333333333329</v>
      </c>
      <c r="K647" s="19" t="str">
        <f t="shared" si="32"/>
        <v/>
      </c>
      <c r="L647" s="19">
        <f>VLOOKUP(I647,'3'!$H$2:$L$25,5,FALSE)</f>
        <v>32</v>
      </c>
      <c r="M647" s="16" t="str">
        <f t="shared" si="31"/>
        <v>Nilai Akhir</v>
      </c>
    </row>
    <row r="648" spans="1:13" x14ac:dyDescent="0.25">
      <c r="A648" s="16">
        <v>543</v>
      </c>
      <c r="E648" s="16" t="s">
        <v>4678</v>
      </c>
      <c r="F648" s="19">
        <v>75</v>
      </c>
      <c r="G648" s="16" t="s">
        <v>87</v>
      </c>
      <c r="H648" s="14"/>
      <c r="I648" s="19">
        <f>VLOOKUP(G648,'2'!$B$2:$C$34,2,FALSE)</f>
        <v>4</v>
      </c>
      <c r="J648" s="19">
        <f t="shared" si="30"/>
        <v>75</v>
      </c>
      <c r="K648" s="19" t="str">
        <f t="shared" si="32"/>
        <v/>
      </c>
      <c r="L648" s="19">
        <f>VLOOKUP(I648,'3'!$H$2:$L$25,5,FALSE)</f>
        <v>32</v>
      </c>
      <c r="M648" s="16" t="str">
        <f t="shared" si="31"/>
        <v>Nilai Akhir</v>
      </c>
    </row>
    <row r="649" spans="1:13" x14ac:dyDescent="0.25">
      <c r="A649" s="16">
        <v>544</v>
      </c>
      <c r="E649" s="16" t="s">
        <v>4678</v>
      </c>
      <c r="F649" s="19">
        <v>75.166666666666671</v>
      </c>
      <c r="G649" s="16" t="s">
        <v>87</v>
      </c>
      <c r="H649" s="14"/>
      <c r="I649" s="19">
        <f>VLOOKUP(G649,'2'!$B$2:$C$34,2,FALSE)</f>
        <v>4</v>
      </c>
      <c r="J649" s="19">
        <f t="shared" si="30"/>
        <v>75.166666666666671</v>
      </c>
      <c r="K649" s="19" t="str">
        <f t="shared" si="32"/>
        <v/>
      </c>
      <c r="L649" s="19">
        <f>VLOOKUP(I649,'3'!$H$2:$L$25,5,FALSE)</f>
        <v>32</v>
      </c>
      <c r="M649" s="16" t="str">
        <f t="shared" si="31"/>
        <v>Nilai Akhir</v>
      </c>
    </row>
    <row r="650" spans="1:13" x14ac:dyDescent="0.25">
      <c r="A650" s="16">
        <v>545</v>
      </c>
      <c r="E650" s="16" t="s">
        <v>4678</v>
      </c>
      <c r="F650" s="19">
        <v>78.166666666666671</v>
      </c>
      <c r="G650" s="16" t="s">
        <v>87</v>
      </c>
      <c r="H650" s="14"/>
      <c r="I650" s="19">
        <f>VLOOKUP(G650,'2'!$B$2:$C$34,2,FALSE)</f>
        <v>4</v>
      </c>
      <c r="J650" s="19">
        <f t="shared" si="30"/>
        <v>78.166666666666671</v>
      </c>
      <c r="K650" s="19" t="str">
        <f t="shared" si="32"/>
        <v/>
      </c>
      <c r="L650" s="19">
        <f>VLOOKUP(I650,'3'!$H$2:$L$25,5,FALSE)</f>
        <v>32</v>
      </c>
      <c r="M650" s="16" t="str">
        <f t="shared" si="31"/>
        <v>Nilai Akhir</v>
      </c>
    </row>
    <row r="651" spans="1:13" x14ac:dyDescent="0.25">
      <c r="A651" s="16">
        <v>546</v>
      </c>
      <c r="E651" s="16" t="s">
        <v>4678</v>
      </c>
      <c r="F651" s="19">
        <v>78</v>
      </c>
      <c r="G651" s="16" t="s">
        <v>87</v>
      </c>
      <c r="H651" s="14"/>
      <c r="I651" s="19">
        <f>VLOOKUP(G651,'2'!$B$2:$C$34,2,FALSE)</f>
        <v>4</v>
      </c>
      <c r="J651" s="19">
        <f t="shared" si="30"/>
        <v>78</v>
      </c>
      <c r="K651" s="19" t="str">
        <f t="shared" si="32"/>
        <v/>
      </c>
      <c r="L651" s="19">
        <f>VLOOKUP(I651,'3'!$H$2:$L$25,5,FALSE)</f>
        <v>32</v>
      </c>
      <c r="M651" s="16" t="str">
        <f t="shared" si="31"/>
        <v>Nilai Akhir</v>
      </c>
    </row>
    <row r="652" spans="1:13" x14ac:dyDescent="0.25">
      <c r="A652" s="16">
        <v>547</v>
      </c>
      <c r="E652" s="16" t="s">
        <v>4678</v>
      </c>
      <c r="F652" s="19">
        <v>76.5</v>
      </c>
      <c r="G652" s="16" t="s">
        <v>87</v>
      </c>
      <c r="H652" s="14"/>
      <c r="I652" s="19">
        <f>VLOOKUP(G652,'2'!$B$2:$C$34,2,FALSE)</f>
        <v>4</v>
      </c>
      <c r="J652" s="19">
        <f t="shared" si="30"/>
        <v>76.5</v>
      </c>
      <c r="K652" s="19" t="str">
        <f t="shared" si="32"/>
        <v/>
      </c>
      <c r="L652" s="19">
        <f>VLOOKUP(I652,'3'!$H$2:$L$25,5,FALSE)</f>
        <v>32</v>
      </c>
      <c r="M652" s="16" t="str">
        <f t="shared" si="31"/>
        <v>Nilai Akhir</v>
      </c>
    </row>
    <row r="653" spans="1:13" x14ac:dyDescent="0.25">
      <c r="A653" s="16">
        <v>548</v>
      </c>
      <c r="E653" s="16" t="s">
        <v>4678</v>
      </c>
      <c r="F653" s="19">
        <v>78.666666666666671</v>
      </c>
      <c r="G653" s="16" t="s">
        <v>87</v>
      </c>
      <c r="H653" s="14"/>
      <c r="I653" s="19">
        <f>VLOOKUP(G653,'2'!$B$2:$C$34,2,FALSE)</f>
        <v>4</v>
      </c>
      <c r="J653" s="19">
        <f t="shared" si="30"/>
        <v>78.666666666666671</v>
      </c>
      <c r="K653" s="19" t="str">
        <f t="shared" si="32"/>
        <v/>
      </c>
      <c r="L653" s="19">
        <f>VLOOKUP(I653,'3'!$H$2:$L$25,5,FALSE)</f>
        <v>32</v>
      </c>
      <c r="M653" s="16" t="str">
        <f t="shared" si="31"/>
        <v>Nilai Akhir</v>
      </c>
    </row>
    <row r="654" spans="1:13" x14ac:dyDescent="0.25">
      <c r="A654" s="16">
        <v>549</v>
      </c>
      <c r="E654" s="16" t="s">
        <v>4678</v>
      </c>
      <c r="F654" s="19">
        <v>75.833333333333329</v>
      </c>
      <c r="G654" s="16" t="s">
        <v>87</v>
      </c>
      <c r="H654" s="14"/>
      <c r="I654" s="19">
        <f>VLOOKUP(G654,'2'!$B$2:$C$34,2,FALSE)</f>
        <v>4</v>
      </c>
      <c r="J654" s="19">
        <f t="shared" si="30"/>
        <v>75.833333333333329</v>
      </c>
      <c r="K654" s="19" t="str">
        <f t="shared" si="32"/>
        <v/>
      </c>
      <c r="L654" s="19">
        <f>VLOOKUP(I654,'3'!$H$2:$L$25,5,FALSE)</f>
        <v>32</v>
      </c>
      <c r="M654" s="16" t="str">
        <f t="shared" si="31"/>
        <v>Nilai Akhir</v>
      </c>
    </row>
    <row r="655" spans="1:13" x14ac:dyDescent="0.25">
      <c r="A655" s="16">
        <v>550</v>
      </c>
      <c r="E655" s="16" t="s">
        <v>4678</v>
      </c>
      <c r="F655" s="19">
        <v>77.666666666666671</v>
      </c>
      <c r="G655" s="16" t="s">
        <v>87</v>
      </c>
      <c r="H655" s="14"/>
      <c r="I655" s="19">
        <f>VLOOKUP(G655,'2'!$B$2:$C$34,2,FALSE)</f>
        <v>4</v>
      </c>
      <c r="J655" s="19">
        <f t="shared" si="30"/>
        <v>77.666666666666671</v>
      </c>
      <c r="K655" s="19" t="str">
        <f t="shared" si="32"/>
        <v/>
      </c>
      <c r="L655" s="19">
        <f>VLOOKUP(I655,'3'!$H$2:$L$25,5,FALSE)</f>
        <v>32</v>
      </c>
      <c r="M655" s="16" t="str">
        <f t="shared" si="31"/>
        <v>Nilai Akhir</v>
      </c>
    </row>
    <row r="656" spans="1:13" x14ac:dyDescent="0.25">
      <c r="A656" s="16">
        <v>551</v>
      </c>
      <c r="E656" s="16" t="s">
        <v>4678</v>
      </c>
      <c r="F656" s="19">
        <v>78.5</v>
      </c>
      <c r="G656" s="16" t="s">
        <v>87</v>
      </c>
      <c r="H656" s="14"/>
      <c r="I656" s="19">
        <f>VLOOKUP(G656,'2'!$B$2:$C$34,2,FALSE)</f>
        <v>4</v>
      </c>
      <c r="J656" s="19">
        <f t="shared" si="30"/>
        <v>78.5</v>
      </c>
      <c r="K656" s="19" t="str">
        <f t="shared" si="32"/>
        <v/>
      </c>
      <c r="L656" s="19">
        <f>VLOOKUP(I656,'3'!$H$2:$L$25,5,FALSE)</f>
        <v>32</v>
      </c>
      <c r="M656" s="16" t="str">
        <f t="shared" si="31"/>
        <v>Nilai Akhir</v>
      </c>
    </row>
    <row r="657" spans="1:13" x14ac:dyDescent="0.25">
      <c r="A657" s="16">
        <v>552</v>
      </c>
      <c r="E657" s="16" t="s">
        <v>4678</v>
      </c>
      <c r="F657" s="19">
        <v>80.166666666666671</v>
      </c>
      <c r="G657" s="16" t="s">
        <v>87</v>
      </c>
      <c r="H657" s="14"/>
      <c r="I657" s="19">
        <f>VLOOKUP(G657,'2'!$B$2:$C$34,2,FALSE)</f>
        <v>4</v>
      </c>
      <c r="J657" s="19">
        <f t="shared" si="30"/>
        <v>80.166666666666671</v>
      </c>
      <c r="K657" s="19" t="str">
        <f t="shared" si="32"/>
        <v/>
      </c>
      <c r="L657" s="19">
        <f>VLOOKUP(I657,'3'!$H$2:$L$25,5,FALSE)</f>
        <v>32</v>
      </c>
      <c r="M657" s="16" t="str">
        <f t="shared" si="31"/>
        <v>Nilai Akhir</v>
      </c>
    </row>
    <row r="658" spans="1:13" x14ac:dyDescent="0.25">
      <c r="A658" s="16">
        <v>553</v>
      </c>
      <c r="E658" s="16" t="s">
        <v>4678</v>
      </c>
      <c r="F658" s="19">
        <v>78.5</v>
      </c>
      <c r="G658" s="16" t="s">
        <v>87</v>
      </c>
      <c r="H658" s="14"/>
      <c r="I658" s="19">
        <f>VLOOKUP(G658,'2'!$B$2:$C$34,2,FALSE)</f>
        <v>4</v>
      </c>
      <c r="J658" s="19">
        <f t="shared" si="30"/>
        <v>78.5</v>
      </c>
      <c r="K658" s="19" t="str">
        <f t="shared" si="32"/>
        <v/>
      </c>
      <c r="L658" s="19">
        <f>VLOOKUP(I658,'3'!$H$2:$L$25,5,FALSE)</f>
        <v>32</v>
      </c>
      <c r="M658" s="16" t="str">
        <f t="shared" si="31"/>
        <v>Nilai Akhir</v>
      </c>
    </row>
    <row r="659" spans="1:13" x14ac:dyDescent="0.25">
      <c r="A659" s="16">
        <v>554</v>
      </c>
      <c r="E659" s="16" t="s">
        <v>4678</v>
      </c>
      <c r="F659" s="19">
        <v>78.5</v>
      </c>
      <c r="G659" s="16" t="s">
        <v>87</v>
      </c>
      <c r="H659" s="14"/>
      <c r="I659" s="19">
        <f>VLOOKUP(G659,'2'!$B$2:$C$34,2,FALSE)</f>
        <v>4</v>
      </c>
      <c r="J659" s="19">
        <f t="shared" si="30"/>
        <v>78.5</v>
      </c>
      <c r="K659" s="19" t="str">
        <f t="shared" si="32"/>
        <v/>
      </c>
      <c r="L659" s="19">
        <f>VLOOKUP(I659,'3'!$H$2:$L$25,5,FALSE)</f>
        <v>32</v>
      </c>
      <c r="M659" s="16" t="str">
        <f t="shared" si="31"/>
        <v>Nilai Akhir</v>
      </c>
    </row>
    <row r="660" spans="1:13" x14ac:dyDescent="0.25">
      <c r="A660" s="16">
        <v>555</v>
      </c>
      <c r="E660" s="16" t="s">
        <v>4678</v>
      </c>
      <c r="F660" s="19">
        <v>74.5</v>
      </c>
      <c r="G660" s="16" t="s">
        <v>87</v>
      </c>
      <c r="H660" s="14"/>
      <c r="I660" s="19">
        <f>VLOOKUP(G660,'2'!$B$2:$C$34,2,FALSE)</f>
        <v>4</v>
      </c>
      <c r="J660" s="19">
        <f t="shared" si="30"/>
        <v>74.5</v>
      </c>
      <c r="K660" s="19" t="str">
        <f t="shared" si="32"/>
        <v/>
      </c>
      <c r="L660" s="19">
        <f>VLOOKUP(I660,'3'!$H$2:$L$25,5,FALSE)</f>
        <v>32</v>
      </c>
      <c r="M660" s="16" t="str">
        <f t="shared" si="31"/>
        <v>Nilai Akhir</v>
      </c>
    </row>
    <row r="661" spans="1:13" x14ac:dyDescent="0.25">
      <c r="A661" s="16">
        <v>556</v>
      </c>
      <c r="E661" s="16" t="s">
        <v>4679</v>
      </c>
      <c r="F661" s="19">
        <v>75.166666666666671</v>
      </c>
      <c r="G661" s="16" t="s">
        <v>87</v>
      </c>
      <c r="H661" s="14"/>
      <c r="I661" s="19">
        <f>VLOOKUP(G661,'2'!$B$2:$C$34,2,FALSE)</f>
        <v>4</v>
      </c>
      <c r="J661" s="19">
        <f t="shared" si="30"/>
        <v>75.166666666666671</v>
      </c>
      <c r="K661" s="19" t="str">
        <f t="shared" si="32"/>
        <v/>
      </c>
      <c r="L661" s="19">
        <f>VLOOKUP(I661,'3'!$H$2:$L$25,5,FALSE)</f>
        <v>32</v>
      </c>
      <c r="M661" s="16" t="str">
        <f t="shared" si="31"/>
        <v>Nilai Akhir</v>
      </c>
    </row>
    <row r="662" spans="1:13" x14ac:dyDescent="0.25">
      <c r="A662" s="16">
        <v>557</v>
      </c>
      <c r="E662" s="16" t="s">
        <v>4679</v>
      </c>
      <c r="F662" s="19">
        <v>76.833333333333329</v>
      </c>
      <c r="G662" s="16" t="s">
        <v>87</v>
      </c>
      <c r="H662" s="14"/>
      <c r="I662" s="19">
        <f>VLOOKUP(G662,'2'!$B$2:$C$34,2,FALSE)</f>
        <v>4</v>
      </c>
      <c r="J662" s="19">
        <f t="shared" si="30"/>
        <v>76.833333333333329</v>
      </c>
      <c r="K662" s="19" t="str">
        <f t="shared" si="32"/>
        <v/>
      </c>
      <c r="L662" s="19">
        <f>VLOOKUP(I662,'3'!$H$2:$L$25,5,FALSE)</f>
        <v>32</v>
      </c>
      <c r="M662" s="16" t="str">
        <f t="shared" si="31"/>
        <v>Nilai Akhir</v>
      </c>
    </row>
    <row r="663" spans="1:13" x14ac:dyDescent="0.25">
      <c r="A663" s="16">
        <v>558</v>
      </c>
      <c r="E663" s="16" t="s">
        <v>4679</v>
      </c>
      <c r="F663" s="19">
        <v>75</v>
      </c>
      <c r="G663" s="16" t="s">
        <v>87</v>
      </c>
      <c r="H663" s="14"/>
      <c r="I663" s="19">
        <f>VLOOKUP(G663,'2'!$B$2:$C$34,2,FALSE)</f>
        <v>4</v>
      </c>
      <c r="J663" s="19">
        <f t="shared" si="30"/>
        <v>75</v>
      </c>
      <c r="K663" s="19" t="str">
        <f t="shared" si="32"/>
        <v/>
      </c>
      <c r="L663" s="19">
        <f>VLOOKUP(I663,'3'!$H$2:$L$25,5,FALSE)</f>
        <v>32</v>
      </c>
      <c r="M663" s="16" t="str">
        <f t="shared" si="31"/>
        <v>Nilai Akhir</v>
      </c>
    </row>
    <row r="664" spans="1:13" x14ac:dyDescent="0.25">
      <c r="A664" s="16">
        <v>559</v>
      </c>
      <c r="E664" s="16" t="s">
        <v>4679</v>
      </c>
      <c r="F664" s="19">
        <v>77</v>
      </c>
      <c r="G664" s="16" t="s">
        <v>87</v>
      </c>
      <c r="H664" s="14"/>
      <c r="I664" s="19">
        <f>VLOOKUP(G664,'2'!$B$2:$C$34,2,FALSE)</f>
        <v>4</v>
      </c>
      <c r="J664" s="19">
        <f t="shared" si="30"/>
        <v>77</v>
      </c>
      <c r="K664" s="19" t="str">
        <f t="shared" si="32"/>
        <v/>
      </c>
      <c r="L664" s="19">
        <f>VLOOKUP(I664,'3'!$H$2:$L$25,5,FALSE)</f>
        <v>32</v>
      </c>
      <c r="M664" s="16" t="str">
        <f t="shared" si="31"/>
        <v>Nilai Akhir</v>
      </c>
    </row>
    <row r="665" spans="1:13" x14ac:dyDescent="0.25">
      <c r="A665" s="16">
        <v>560</v>
      </c>
      <c r="E665" s="16" t="s">
        <v>4679</v>
      </c>
      <c r="F665" s="19">
        <v>77</v>
      </c>
      <c r="G665" s="16" t="s">
        <v>87</v>
      </c>
      <c r="H665" s="14"/>
      <c r="I665" s="19">
        <f>VLOOKUP(G665,'2'!$B$2:$C$34,2,FALSE)</f>
        <v>4</v>
      </c>
      <c r="J665" s="19">
        <f t="shared" si="30"/>
        <v>77</v>
      </c>
      <c r="K665" s="19" t="str">
        <f t="shared" si="32"/>
        <v/>
      </c>
      <c r="L665" s="19">
        <f>VLOOKUP(I665,'3'!$H$2:$L$25,5,FALSE)</f>
        <v>32</v>
      </c>
      <c r="M665" s="16" t="str">
        <f t="shared" si="31"/>
        <v>Nilai Akhir</v>
      </c>
    </row>
    <row r="666" spans="1:13" x14ac:dyDescent="0.25">
      <c r="A666" s="16">
        <v>561</v>
      </c>
      <c r="E666" s="16" t="s">
        <v>4679</v>
      </c>
      <c r="F666" s="19">
        <v>78.5</v>
      </c>
      <c r="G666" s="16" t="s">
        <v>87</v>
      </c>
      <c r="H666" s="14"/>
      <c r="I666" s="19">
        <f>VLOOKUP(G666,'2'!$B$2:$C$34,2,FALSE)</f>
        <v>4</v>
      </c>
      <c r="J666" s="19">
        <f t="shared" si="30"/>
        <v>78.5</v>
      </c>
      <c r="K666" s="19" t="str">
        <f t="shared" si="32"/>
        <v/>
      </c>
      <c r="L666" s="19">
        <f>VLOOKUP(I666,'3'!$H$2:$L$25,5,FALSE)</f>
        <v>32</v>
      </c>
      <c r="M666" s="16" t="str">
        <f t="shared" si="31"/>
        <v>Nilai Akhir</v>
      </c>
    </row>
    <row r="667" spans="1:13" x14ac:dyDescent="0.25">
      <c r="A667" s="16">
        <v>562</v>
      </c>
      <c r="E667" s="16" t="s">
        <v>4679</v>
      </c>
      <c r="F667" s="19">
        <v>82.5</v>
      </c>
      <c r="G667" s="16" t="s">
        <v>87</v>
      </c>
      <c r="H667" s="14"/>
      <c r="I667" s="19">
        <f>VLOOKUP(G667,'2'!$B$2:$C$34,2,FALSE)</f>
        <v>4</v>
      </c>
      <c r="J667" s="19">
        <f t="shared" si="30"/>
        <v>82.5</v>
      </c>
      <c r="K667" s="19" t="str">
        <f t="shared" si="32"/>
        <v/>
      </c>
      <c r="L667" s="19">
        <f>VLOOKUP(I667,'3'!$H$2:$L$25,5,FALSE)</f>
        <v>32</v>
      </c>
      <c r="M667" s="16" t="str">
        <f t="shared" si="31"/>
        <v>Nilai Akhir</v>
      </c>
    </row>
    <row r="668" spans="1:13" x14ac:dyDescent="0.25">
      <c r="A668" s="16">
        <v>563</v>
      </c>
      <c r="E668" s="16" t="s">
        <v>4679</v>
      </c>
      <c r="F668" s="19">
        <v>76.666666666666671</v>
      </c>
      <c r="G668" s="16" t="s">
        <v>87</v>
      </c>
      <c r="H668" s="14"/>
      <c r="I668" s="19">
        <f>VLOOKUP(G668,'2'!$B$2:$C$34,2,FALSE)</f>
        <v>4</v>
      </c>
      <c r="J668" s="19">
        <f t="shared" si="30"/>
        <v>76.666666666666671</v>
      </c>
      <c r="K668" s="19" t="str">
        <f t="shared" si="32"/>
        <v/>
      </c>
      <c r="L668" s="19">
        <f>VLOOKUP(I668,'3'!$H$2:$L$25,5,FALSE)</f>
        <v>32</v>
      </c>
      <c r="M668" s="16" t="str">
        <f t="shared" si="31"/>
        <v>Nilai Akhir</v>
      </c>
    </row>
    <row r="669" spans="1:13" x14ac:dyDescent="0.25">
      <c r="A669" s="16">
        <v>564</v>
      </c>
      <c r="E669" s="16" t="s">
        <v>4679</v>
      </c>
      <c r="F669" s="19">
        <v>77.166666666666671</v>
      </c>
      <c r="G669" s="16" t="s">
        <v>87</v>
      </c>
      <c r="H669" s="14"/>
      <c r="I669" s="19">
        <f>VLOOKUP(G669,'2'!$B$2:$C$34,2,FALSE)</f>
        <v>4</v>
      </c>
      <c r="J669" s="19">
        <f t="shared" si="30"/>
        <v>77.166666666666671</v>
      </c>
      <c r="K669" s="19" t="str">
        <f t="shared" si="32"/>
        <v/>
      </c>
      <c r="L669" s="19">
        <f>VLOOKUP(I669,'3'!$H$2:$L$25,5,FALSE)</f>
        <v>32</v>
      </c>
      <c r="M669" s="16" t="str">
        <f t="shared" si="31"/>
        <v>Nilai Akhir</v>
      </c>
    </row>
    <row r="670" spans="1:13" x14ac:dyDescent="0.25">
      <c r="A670" s="16">
        <v>565</v>
      </c>
      <c r="E670" s="16" t="s">
        <v>4679</v>
      </c>
      <c r="F670" s="19">
        <v>78.166666666666671</v>
      </c>
      <c r="G670" s="16" t="s">
        <v>87</v>
      </c>
      <c r="H670" s="14"/>
      <c r="I670" s="19">
        <f>VLOOKUP(G670,'2'!$B$2:$C$34,2,FALSE)</f>
        <v>4</v>
      </c>
      <c r="J670" s="19">
        <f t="shared" si="30"/>
        <v>78.166666666666671</v>
      </c>
      <c r="K670" s="19" t="str">
        <f t="shared" si="32"/>
        <v/>
      </c>
      <c r="L670" s="19">
        <f>VLOOKUP(I670,'3'!$H$2:$L$25,5,FALSE)</f>
        <v>32</v>
      </c>
      <c r="M670" s="16" t="str">
        <f t="shared" si="31"/>
        <v>Nilai Akhir</v>
      </c>
    </row>
    <row r="671" spans="1:13" x14ac:dyDescent="0.25">
      <c r="A671" s="16">
        <v>566</v>
      </c>
      <c r="E671" s="16" t="s">
        <v>4679</v>
      </c>
      <c r="F671" s="19">
        <v>75.666666666666671</v>
      </c>
      <c r="G671" s="16" t="s">
        <v>87</v>
      </c>
      <c r="H671" s="14"/>
      <c r="I671" s="19">
        <f>VLOOKUP(G671,'2'!$B$2:$C$34,2,FALSE)</f>
        <v>4</v>
      </c>
      <c r="J671" s="19">
        <f t="shared" si="30"/>
        <v>75.666666666666671</v>
      </c>
      <c r="K671" s="19" t="str">
        <f t="shared" si="32"/>
        <v/>
      </c>
      <c r="L671" s="19">
        <f>VLOOKUP(I671,'3'!$H$2:$L$25,5,FALSE)</f>
        <v>32</v>
      </c>
      <c r="M671" s="16" t="str">
        <f t="shared" si="31"/>
        <v>Nilai Akhir</v>
      </c>
    </row>
    <row r="672" spans="1:13" x14ac:dyDescent="0.25">
      <c r="A672" s="16">
        <v>567</v>
      </c>
      <c r="E672" s="16" t="s">
        <v>4679</v>
      </c>
      <c r="F672" s="19">
        <v>77.833333333333329</v>
      </c>
      <c r="G672" s="16" t="s">
        <v>87</v>
      </c>
      <c r="H672" s="14"/>
      <c r="I672" s="19">
        <f>VLOOKUP(G672,'2'!$B$2:$C$34,2,FALSE)</f>
        <v>4</v>
      </c>
      <c r="J672" s="19">
        <f t="shared" si="30"/>
        <v>77.833333333333329</v>
      </c>
      <c r="K672" s="19" t="str">
        <f t="shared" si="32"/>
        <v/>
      </c>
      <c r="L672" s="19">
        <f>VLOOKUP(I672,'3'!$H$2:$L$25,5,FALSE)</f>
        <v>32</v>
      </c>
      <c r="M672" s="16" t="str">
        <f t="shared" si="31"/>
        <v>Nilai Akhir</v>
      </c>
    </row>
    <row r="673" spans="1:13" x14ac:dyDescent="0.25">
      <c r="A673" s="16">
        <v>568</v>
      </c>
      <c r="E673" s="16" t="s">
        <v>4679</v>
      </c>
      <c r="F673" s="19">
        <v>76.666666666666671</v>
      </c>
      <c r="G673" s="16" t="s">
        <v>87</v>
      </c>
      <c r="H673" s="14"/>
      <c r="I673" s="19">
        <f>VLOOKUP(G673,'2'!$B$2:$C$34,2,FALSE)</f>
        <v>4</v>
      </c>
      <c r="J673" s="19">
        <f t="shared" si="30"/>
        <v>76.666666666666671</v>
      </c>
      <c r="K673" s="19" t="str">
        <f t="shared" si="32"/>
        <v/>
      </c>
      <c r="L673" s="19">
        <f>VLOOKUP(I673,'3'!$H$2:$L$25,5,FALSE)</f>
        <v>32</v>
      </c>
      <c r="M673" s="16" t="str">
        <f t="shared" si="31"/>
        <v>Nilai Akhir</v>
      </c>
    </row>
    <row r="674" spans="1:13" x14ac:dyDescent="0.25">
      <c r="A674" s="16">
        <v>569</v>
      </c>
      <c r="E674" s="16" t="s">
        <v>4679</v>
      </c>
      <c r="F674" s="19">
        <v>78</v>
      </c>
      <c r="G674" s="16" t="s">
        <v>87</v>
      </c>
      <c r="H674" s="14"/>
      <c r="I674" s="19">
        <f>VLOOKUP(G674,'2'!$B$2:$C$34,2,FALSE)</f>
        <v>4</v>
      </c>
      <c r="J674" s="19">
        <f t="shared" si="30"/>
        <v>78</v>
      </c>
      <c r="K674" s="19" t="str">
        <f t="shared" si="32"/>
        <v/>
      </c>
      <c r="L674" s="19">
        <f>VLOOKUP(I674,'3'!$H$2:$L$25,5,FALSE)</f>
        <v>32</v>
      </c>
      <c r="M674" s="16" t="str">
        <f t="shared" si="31"/>
        <v>Nilai Akhir</v>
      </c>
    </row>
    <row r="675" spans="1:13" x14ac:dyDescent="0.25">
      <c r="A675" s="16">
        <v>570</v>
      </c>
      <c r="E675" s="16" t="s">
        <v>4679</v>
      </c>
      <c r="F675" s="19">
        <v>72.166666666666671</v>
      </c>
      <c r="G675" s="16" t="s">
        <v>87</v>
      </c>
      <c r="H675" s="14"/>
      <c r="I675" s="19">
        <f>VLOOKUP(G675,'2'!$B$2:$C$34,2,FALSE)</f>
        <v>4</v>
      </c>
      <c r="J675" s="19">
        <f t="shared" si="30"/>
        <v>72.166666666666671</v>
      </c>
      <c r="K675" s="19" t="str">
        <f t="shared" si="32"/>
        <v/>
      </c>
      <c r="L675" s="19">
        <f>VLOOKUP(I675,'3'!$H$2:$L$25,5,FALSE)</f>
        <v>32</v>
      </c>
      <c r="M675" s="16" t="str">
        <f t="shared" si="31"/>
        <v>Nilai Akhir</v>
      </c>
    </row>
    <row r="676" spans="1:13" x14ac:dyDescent="0.25">
      <c r="A676" s="16">
        <v>571</v>
      </c>
      <c r="E676" s="16" t="s">
        <v>4679</v>
      </c>
      <c r="F676" s="19">
        <v>79.833333333333329</v>
      </c>
      <c r="G676" s="16" t="s">
        <v>87</v>
      </c>
      <c r="H676" s="14"/>
      <c r="I676" s="19">
        <f>VLOOKUP(G676,'2'!$B$2:$C$34,2,FALSE)</f>
        <v>4</v>
      </c>
      <c r="J676" s="19">
        <f t="shared" si="30"/>
        <v>79.833333333333329</v>
      </c>
      <c r="K676" s="19" t="str">
        <f t="shared" si="32"/>
        <v/>
      </c>
      <c r="L676" s="19">
        <f>VLOOKUP(I676,'3'!$H$2:$L$25,5,FALSE)</f>
        <v>32</v>
      </c>
      <c r="M676" s="16" t="str">
        <f t="shared" si="31"/>
        <v>Nilai Akhir</v>
      </c>
    </row>
    <row r="677" spans="1:13" x14ac:dyDescent="0.25">
      <c r="A677" s="16">
        <v>572</v>
      </c>
      <c r="E677" s="16" t="s">
        <v>4679</v>
      </c>
      <c r="F677" s="19">
        <v>78.5</v>
      </c>
      <c r="G677" s="16" t="s">
        <v>87</v>
      </c>
      <c r="H677" s="14"/>
      <c r="I677" s="19">
        <f>VLOOKUP(G677,'2'!$B$2:$C$34,2,FALSE)</f>
        <v>4</v>
      </c>
      <c r="J677" s="19">
        <f t="shared" si="30"/>
        <v>78.5</v>
      </c>
      <c r="K677" s="19" t="str">
        <f t="shared" si="32"/>
        <v/>
      </c>
      <c r="L677" s="19">
        <f>VLOOKUP(I677,'3'!$H$2:$L$25,5,FALSE)</f>
        <v>32</v>
      </c>
      <c r="M677" s="16" t="str">
        <f t="shared" si="31"/>
        <v>Nilai Akhir</v>
      </c>
    </row>
    <row r="678" spans="1:13" x14ac:dyDescent="0.25">
      <c r="A678" s="16">
        <v>573</v>
      </c>
      <c r="E678" s="16" t="s">
        <v>4679</v>
      </c>
      <c r="F678" s="19">
        <v>76.333333333333329</v>
      </c>
      <c r="G678" s="16" t="s">
        <v>87</v>
      </c>
      <c r="H678" s="14"/>
      <c r="I678" s="19">
        <f>VLOOKUP(G678,'2'!$B$2:$C$34,2,FALSE)</f>
        <v>4</v>
      </c>
      <c r="J678" s="19">
        <f t="shared" si="30"/>
        <v>76.333333333333329</v>
      </c>
      <c r="K678" s="19" t="str">
        <f t="shared" si="32"/>
        <v/>
      </c>
      <c r="L678" s="19">
        <f>VLOOKUP(I678,'3'!$H$2:$L$25,5,FALSE)</f>
        <v>32</v>
      </c>
      <c r="M678" s="16" t="str">
        <f t="shared" si="31"/>
        <v>Nilai Akhir</v>
      </c>
    </row>
    <row r="679" spans="1:13" x14ac:dyDescent="0.25">
      <c r="A679" s="16">
        <v>574</v>
      </c>
      <c r="E679" s="16" t="s">
        <v>4679</v>
      </c>
      <c r="F679" s="19">
        <v>75.166666666666671</v>
      </c>
      <c r="G679" s="16" t="s">
        <v>87</v>
      </c>
      <c r="H679" s="14"/>
      <c r="I679" s="19">
        <f>VLOOKUP(G679,'2'!$B$2:$C$34,2,FALSE)</f>
        <v>4</v>
      </c>
      <c r="J679" s="19">
        <f t="shared" si="30"/>
        <v>75.166666666666671</v>
      </c>
      <c r="K679" s="19" t="str">
        <f t="shared" si="32"/>
        <v/>
      </c>
      <c r="L679" s="19">
        <f>VLOOKUP(I679,'3'!$H$2:$L$25,5,FALSE)</f>
        <v>32</v>
      </c>
      <c r="M679" s="16" t="str">
        <f t="shared" si="31"/>
        <v>Nilai Akhir</v>
      </c>
    </row>
    <row r="680" spans="1:13" x14ac:dyDescent="0.25">
      <c r="A680" s="16">
        <v>575</v>
      </c>
      <c r="E680" s="16" t="s">
        <v>4679</v>
      </c>
      <c r="F680" s="19">
        <v>77.5</v>
      </c>
      <c r="G680" s="16" t="s">
        <v>87</v>
      </c>
      <c r="H680" s="14"/>
      <c r="I680" s="19">
        <f>VLOOKUP(G680,'2'!$B$2:$C$34,2,FALSE)</f>
        <v>4</v>
      </c>
      <c r="J680" s="19">
        <f t="shared" si="30"/>
        <v>77.5</v>
      </c>
      <c r="K680" s="19" t="str">
        <f t="shared" si="32"/>
        <v/>
      </c>
      <c r="L680" s="19">
        <f>VLOOKUP(I680,'3'!$H$2:$L$25,5,FALSE)</f>
        <v>32</v>
      </c>
      <c r="M680" s="16" t="str">
        <f t="shared" si="31"/>
        <v>Nilai Akhir</v>
      </c>
    </row>
    <row r="681" spans="1:13" x14ac:dyDescent="0.25">
      <c r="A681" s="16">
        <v>576</v>
      </c>
      <c r="E681" s="16" t="s">
        <v>4679</v>
      </c>
      <c r="F681" s="19">
        <v>77.333333333333329</v>
      </c>
      <c r="G681" s="16" t="s">
        <v>87</v>
      </c>
      <c r="H681" s="14"/>
      <c r="I681" s="19">
        <f>VLOOKUP(G681,'2'!$B$2:$C$34,2,FALSE)</f>
        <v>4</v>
      </c>
      <c r="J681" s="19">
        <f t="shared" si="30"/>
        <v>77.333333333333329</v>
      </c>
      <c r="K681" s="19" t="str">
        <f t="shared" si="32"/>
        <v/>
      </c>
      <c r="L681" s="19">
        <f>VLOOKUP(I681,'3'!$H$2:$L$25,5,FALSE)</f>
        <v>32</v>
      </c>
      <c r="M681" s="16" t="str">
        <f t="shared" si="31"/>
        <v>Nilai Akhir</v>
      </c>
    </row>
    <row r="682" spans="1:13" x14ac:dyDescent="0.25">
      <c r="A682" s="16">
        <v>577</v>
      </c>
      <c r="E682" s="16" t="s">
        <v>4679</v>
      </c>
      <c r="F682" s="19">
        <v>78.5</v>
      </c>
      <c r="G682" s="16" t="s">
        <v>87</v>
      </c>
      <c r="H682" s="14"/>
      <c r="I682" s="19">
        <f>VLOOKUP(G682,'2'!$B$2:$C$34,2,FALSE)</f>
        <v>4</v>
      </c>
      <c r="J682" s="19">
        <f t="shared" si="30"/>
        <v>78.5</v>
      </c>
      <c r="K682" s="19" t="str">
        <f t="shared" si="32"/>
        <v/>
      </c>
      <c r="L682" s="19">
        <f>VLOOKUP(I682,'3'!$H$2:$L$25,5,FALSE)</f>
        <v>32</v>
      </c>
      <c r="M682" s="16" t="str">
        <f t="shared" si="31"/>
        <v>Nilai Akhir</v>
      </c>
    </row>
    <row r="683" spans="1:13" x14ac:dyDescent="0.25">
      <c r="A683" s="16">
        <v>578</v>
      </c>
      <c r="E683" s="16" t="s">
        <v>4679</v>
      </c>
      <c r="F683" s="19">
        <v>75.5</v>
      </c>
      <c r="G683" s="16" t="s">
        <v>87</v>
      </c>
      <c r="H683" s="14"/>
      <c r="I683" s="19">
        <f>VLOOKUP(G683,'2'!$B$2:$C$34,2,FALSE)</f>
        <v>4</v>
      </c>
      <c r="J683" s="19">
        <f t="shared" si="30"/>
        <v>75.5</v>
      </c>
      <c r="K683" s="19" t="str">
        <f t="shared" si="32"/>
        <v/>
      </c>
      <c r="L683" s="19">
        <f>VLOOKUP(I683,'3'!$H$2:$L$25,5,FALSE)</f>
        <v>32</v>
      </c>
      <c r="M683" s="16" t="str">
        <f t="shared" si="31"/>
        <v>Nilai Akhir</v>
      </c>
    </row>
    <row r="684" spans="1:13" x14ac:dyDescent="0.25">
      <c r="A684" s="16">
        <v>579</v>
      </c>
      <c r="E684" s="16" t="s">
        <v>4680</v>
      </c>
      <c r="F684" s="19">
        <v>76</v>
      </c>
      <c r="G684" s="16" t="s">
        <v>87</v>
      </c>
      <c r="H684" s="14"/>
      <c r="I684" s="19">
        <f>VLOOKUP(G684,'2'!$B$2:$C$34,2,FALSE)</f>
        <v>4</v>
      </c>
      <c r="J684" s="19">
        <f t="shared" si="30"/>
        <v>76</v>
      </c>
      <c r="K684" s="19" t="str">
        <f t="shared" si="32"/>
        <v/>
      </c>
      <c r="L684" s="19">
        <f>VLOOKUP(I684,'3'!$H$2:$L$25,5,FALSE)</f>
        <v>32</v>
      </c>
      <c r="M684" s="16" t="str">
        <f t="shared" si="31"/>
        <v>Nilai Akhir</v>
      </c>
    </row>
    <row r="685" spans="1:13" x14ac:dyDescent="0.25">
      <c r="A685" s="16">
        <v>580</v>
      </c>
      <c r="E685" s="16" t="s">
        <v>4680</v>
      </c>
      <c r="F685" s="19">
        <v>81.2</v>
      </c>
      <c r="G685" s="16" t="s">
        <v>87</v>
      </c>
      <c r="H685" s="14"/>
      <c r="I685" s="19">
        <f>VLOOKUP(G685,'2'!$B$2:$C$34,2,FALSE)</f>
        <v>4</v>
      </c>
      <c r="J685" s="19">
        <f t="shared" si="30"/>
        <v>81.2</v>
      </c>
      <c r="K685" s="19" t="str">
        <f t="shared" si="32"/>
        <v/>
      </c>
      <c r="L685" s="19">
        <f>VLOOKUP(I685,'3'!$H$2:$L$25,5,FALSE)</f>
        <v>32</v>
      </c>
      <c r="M685" s="16" t="str">
        <f t="shared" si="31"/>
        <v>Nilai Akhir</v>
      </c>
    </row>
    <row r="686" spans="1:13" x14ac:dyDescent="0.25">
      <c r="A686" s="16">
        <v>581</v>
      </c>
      <c r="E686" s="16" t="s">
        <v>4680</v>
      </c>
      <c r="F686" s="19">
        <v>74.599999999999994</v>
      </c>
      <c r="G686" s="16" t="s">
        <v>87</v>
      </c>
      <c r="H686" s="14"/>
      <c r="I686" s="19">
        <f>VLOOKUP(G686,'2'!$B$2:$C$34,2,FALSE)</f>
        <v>4</v>
      </c>
      <c r="J686" s="19">
        <f t="shared" si="30"/>
        <v>74.599999999999994</v>
      </c>
      <c r="K686" s="19" t="str">
        <f t="shared" si="32"/>
        <v/>
      </c>
      <c r="L686" s="19">
        <f>VLOOKUP(I686,'3'!$H$2:$L$25,5,FALSE)</f>
        <v>32</v>
      </c>
      <c r="M686" s="16" t="str">
        <f t="shared" si="31"/>
        <v>Nilai Akhir</v>
      </c>
    </row>
    <row r="687" spans="1:13" x14ac:dyDescent="0.25">
      <c r="A687" s="16">
        <v>582</v>
      </c>
      <c r="E687" s="16" t="s">
        <v>4680</v>
      </c>
      <c r="F687" s="19">
        <v>74.8</v>
      </c>
      <c r="G687" s="16" t="s">
        <v>87</v>
      </c>
      <c r="H687" s="14"/>
      <c r="I687" s="19">
        <f>VLOOKUP(G687,'2'!$B$2:$C$34,2,FALSE)</f>
        <v>4</v>
      </c>
      <c r="J687" s="19">
        <f t="shared" si="30"/>
        <v>74.8</v>
      </c>
      <c r="K687" s="19" t="str">
        <f t="shared" si="32"/>
        <v/>
      </c>
      <c r="L687" s="19">
        <f>VLOOKUP(I687,'3'!$H$2:$L$25,5,FALSE)</f>
        <v>32</v>
      </c>
      <c r="M687" s="16" t="str">
        <f t="shared" si="31"/>
        <v>Nilai Akhir</v>
      </c>
    </row>
    <row r="688" spans="1:13" x14ac:dyDescent="0.25">
      <c r="A688" s="16">
        <v>583</v>
      </c>
      <c r="E688" s="16" t="s">
        <v>4680</v>
      </c>
      <c r="F688" s="19">
        <v>75.2</v>
      </c>
      <c r="G688" s="16" t="s">
        <v>87</v>
      </c>
      <c r="H688" s="14"/>
      <c r="I688" s="19">
        <f>VLOOKUP(G688,'2'!$B$2:$C$34,2,FALSE)</f>
        <v>4</v>
      </c>
      <c r="J688" s="19">
        <f t="shared" si="30"/>
        <v>75.2</v>
      </c>
      <c r="K688" s="19" t="str">
        <f t="shared" si="32"/>
        <v/>
      </c>
      <c r="L688" s="19">
        <f>VLOOKUP(I688,'3'!$H$2:$L$25,5,FALSE)</f>
        <v>32</v>
      </c>
      <c r="M688" s="16" t="str">
        <f t="shared" si="31"/>
        <v>Nilai Akhir</v>
      </c>
    </row>
    <row r="689" spans="1:13" x14ac:dyDescent="0.25">
      <c r="A689" s="16">
        <v>584</v>
      </c>
      <c r="E689" s="16" t="s">
        <v>4680</v>
      </c>
      <c r="F689" s="19">
        <v>76.400000000000006</v>
      </c>
      <c r="G689" s="16" t="s">
        <v>87</v>
      </c>
      <c r="H689" s="14"/>
      <c r="I689" s="19">
        <f>VLOOKUP(G689,'2'!$B$2:$C$34,2,FALSE)</f>
        <v>4</v>
      </c>
      <c r="J689" s="19">
        <f t="shared" si="30"/>
        <v>76.400000000000006</v>
      </c>
      <c r="K689" s="19" t="str">
        <f t="shared" si="32"/>
        <v/>
      </c>
      <c r="L689" s="19">
        <f>VLOOKUP(I689,'3'!$H$2:$L$25,5,FALSE)</f>
        <v>32</v>
      </c>
      <c r="M689" s="16" t="str">
        <f t="shared" si="31"/>
        <v>Nilai Akhir</v>
      </c>
    </row>
    <row r="690" spans="1:13" x14ac:dyDescent="0.25">
      <c r="A690" s="16">
        <v>585</v>
      </c>
      <c r="E690" s="16" t="s">
        <v>4680</v>
      </c>
      <c r="F690" s="19">
        <v>77.8</v>
      </c>
      <c r="G690" s="16" t="s">
        <v>87</v>
      </c>
      <c r="H690" s="14"/>
      <c r="I690" s="19">
        <f>VLOOKUP(G690,'2'!$B$2:$C$34,2,FALSE)</f>
        <v>4</v>
      </c>
      <c r="J690" s="19">
        <f t="shared" si="30"/>
        <v>77.8</v>
      </c>
      <c r="K690" s="19" t="str">
        <f t="shared" si="32"/>
        <v/>
      </c>
      <c r="L690" s="19">
        <f>VLOOKUP(I690,'3'!$H$2:$L$25,5,FALSE)</f>
        <v>32</v>
      </c>
      <c r="M690" s="16" t="str">
        <f t="shared" si="31"/>
        <v>Nilai Akhir</v>
      </c>
    </row>
    <row r="691" spans="1:13" x14ac:dyDescent="0.25">
      <c r="A691" s="16">
        <v>586</v>
      </c>
      <c r="E691" s="16" t="s">
        <v>4680</v>
      </c>
      <c r="F691" s="19">
        <v>78.8</v>
      </c>
      <c r="G691" s="16" t="s">
        <v>87</v>
      </c>
      <c r="H691" s="14"/>
      <c r="I691" s="19">
        <f>VLOOKUP(G691,'2'!$B$2:$C$34,2,FALSE)</f>
        <v>4</v>
      </c>
      <c r="J691" s="19">
        <f t="shared" si="30"/>
        <v>78.8</v>
      </c>
      <c r="K691" s="19" t="str">
        <f t="shared" si="32"/>
        <v/>
      </c>
      <c r="L691" s="19">
        <f>VLOOKUP(I691,'3'!$H$2:$L$25,5,FALSE)</f>
        <v>32</v>
      </c>
      <c r="M691" s="16" t="str">
        <f t="shared" si="31"/>
        <v>Nilai Akhir</v>
      </c>
    </row>
    <row r="692" spans="1:13" x14ac:dyDescent="0.25">
      <c r="A692" s="16">
        <v>587</v>
      </c>
      <c r="E692" s="16" t="s">
        <v>4680</v>
      </c>
      <c r="F692" s="19">
        <v>74</v>
      </c>
      <c r="G692" s="16" t="s">
        <v>87</v>
      </c>
      <c r="H692" s="14"/>
      <c r="I692" s="19">
        <f>VLOOKUP(G692,'2'!$B$2:$C$34,2,FALSE)</f>
        <v>4</v>
      </c>
      <c r="J692" s="19">
        <f t="shared" si="30"/>
        <v>74</v>
      </c>
      <c r="K692" s="19" t="str">
        <f t="shared" si="32"/>
        <v/>
      </c>
      <c r="L692" s="19">
        <f>VLOOKUP(I692,'3'!$H$2:$L$25,5,FALSE)</f>
        <v>32</v>
      </c>
      <c r="M692" s="16" t="str">
        <f t="shared" si="31"/>
        <v>Nilai Akhir</v>
      </c>
    </row>
    <row r="693" spans="1:13" x14ac:dyDescent="0.25">
      <c r="A693" s="16">
        <v>588</v>
      </c>
      <c r="E693" s="16" t="s">
        <v>4680</v>
      </c>
      <c r="F693" s="19">
        <v>78.400000000000006</v>
      </c>
      <c r="G693" s="16" t="s">
        <v>87</v>
      </c>
      <c r="H693" s="14"/>
      <c r="I693" s="19">
        <f>VLOOKUP(G693,'2'!$B$2:$C$34,2,FALSE)</f>
        <v>4</v>
      </c>
      <c r="J693" s="19">
        <f t="shared" si="30"/>
        <v>78.400000000000006</v>
      </c>
      <c r="K693" s="19" t="str">
        <f t="shared" si="32"/>
        <v/>
      </c>
      <c r="L693" s="19">
        <f>VLOOKUP(I693,'3'!$H$2:$L$25,5,FALSE)</f>
        <v>32</v>
      </c>
      <c r="M693" s="16" t="str">
        <f t="shared" si="31"/>
        <v>Nilai Akhir</v>
      </c>
    </row>
    <row r="694" spans="1:13" x14ac:dyDescent="0.25">
      <c r="A694" s="16">
        <v>589</v>
      </c>
      <c r="E694" s="16" t="s">
        <v>4680</v>
      </c>
      <c r="F694" s="19">
        <v>74.599999999999994</v>
      </c>
      <c r="G694" s="16" t="s">
        <v>87</v>
      </c>
      <c r="H694" s="14"/>
      <c r="I694" s="19">
        <f>VLOOKUP(G694,'2'!$B$2:$C$34,2,FALSE)</f>
        <v>4</v>
      </c>
      <c r="J694" s="19">
        <f t="shared" si="30"/>
        <v>74.599999999999994</v>
      </c>
      <c r="K694" s="19" t="str">
        <f t="shared" si="32"/>
        <v/>
      </c>
      <c r="L694" s="19">
        <f>VLOOKUP(I694,'3'!$H$2:$L$25,5,FALSE)</f>
        <v>32</v>
      </c>
      <c r="M694" s="16" t="str">
        <f t="shared" si="31"/>
        <v>Nilai Akhir</v>
      </c>
    </row>
    <row r="695" spans="1:13" x14ac:dyDescent="0.25">
      <c r="A695" s="16">
        <v>590</v>
      </c>
      <c r="E695" s="16" t="s">
        <v>4680</v>
      </c>
      <c r="F695" s="19">
        <v>77.8</v>
      </c>
      <c r="G695" s="16" t="s">
        <v>87</v>
      </c>
      <c r="H695" s="14"/>
      <c r="I695" s="19">
        <f>VLOOKUP(G695,'2'!$B$2:$C$34,2,FALSE)</f>
        <v>4</v>
      </c>
      <c r="J695" s="19">
        <f t="shared" si="30"/>
        <v>77.8</v>
      </c>
      <c r="K695" s="19" t="str">
        <f t="shared" si="32"/>
        <v/>
      </c>
      <c r="L695" s="19">
        <f>VLOOKUP(I695,'3'!$H$2:$L$25,5,FALSE)</f>
        <v>32</v>
      </c>
      <c r="M695" s="16" t="str">
        <f t="shared" si="31"/>
        <v>Nilai Akhir</v>
      </c>
    </row>
    <row r="696" spans="1:13" x14ac:dyDescent="0.25">
      <c r="A696" s="16">
        <v>591</v>
      </c>
      <c r="E696" s="16" t="s">
        <v>4680</v>
      </c>
      <c r="F696" s="19">
        <v>79.599999999999994</v>
      </c>
      <c r="G696" s="16" t="s">
        <v>87</v>
      </c>
      <c r="H696" s="14"/>
      <c r="I696" s="19">
        <f>VLOOKUP(G696,'2'!$B$2:$C$34,2,FALSE)</f>
        <v>4</v>
      </c>
      <c r="J696" s="19">
        <f t="shared" si="30"/>
        <v>79.599999999999994</v>
      </c>
      <c r="K696" s="19" t="str">
        <f t="shared" si="32"/>
        <v/>
      </c>
      <c r="L696" s="19">
        <f>VLOOKUP(I696,'3'!$H$2:$L$25,5,FALSE)</f>
        <v>32</v>
      </c>
      <c r="M696" s="16" t="str">
        <f t="shared" si="31"/>
        <v>Nilai Akhir</v>
      </c>
    </row>
    <row r="697" spans="1:13" x14ac:dyDescent="0.25">
      <c r="A697" s="16">
        <v>592</v>
      </c>
      <c r="E697" s="16" t="s">
        <v>4680</v>
      </c>
      <c r="F697" s="19">
        <v>77.8</v>
      </c>
      <c r="G697" s="16" t="s">
        <v>87</v>
      </c>
      <c r="H697" s="14"/>
      <c r="I697" s="19">
        <f>VLOOKUP(G697,'2'!$B$2:$C$34,2,FALSE)</f>
        <v>4</v>
      </c>
      <c r="J697" s="19">
        <f t="shared" si="30"/>
        <v>77.8</v>
      </c>
      <c r="K697" s="19" t="str">
        <f t="shared" si="32"/>
        <v/>
      </c>
      <c r="L697" s="19">
        <f>VLOOKUP(I697,'3'!$H$2:$L$25,5,FALSE)</f>
        <v>32</v>
      </c>
      <c r="M697" s="16" t="str">
        <f t="shared" si="31"/>
        <v>Nilai Akhir</v>
      </c>
    </row>
    <row r="698" spans="1:13" x14ac:dyDescent="0.25">
      <c r="A698" s="16">
        <v>593</v>
      </c>
      <c r="E698" s="16" t="s">
        <v>4680</v>
      </c>
      <c r="F698" s="19">
        <v>78.8</v>
      </c>
      <c r="G698" s="16" t="s">
        <v>87</v>
      </c>
      <c r="H698" s="14"/>
      <c r="I698" s="19">
        <f>VLOOKUP(G698,'2'!$B$2:$C$34,2,FALSE)</f>
        <v>4</v>
      </c>
      <c r="J698" s="19">
        <f t="shared" si="30"/>
        <v>78.8</v>
      </c>
      <c r="K698" s="19" t="str">
        <f t="shared" si="32"/>
        <v/>
      </c>
      <c r="L698" s="19">
        <f>VLOOKUP(I698,'3'!$H$2:$L$25,5,FALSE)</f>
        <v>32</v>
      </c>
      <c r="M698" s="16" t="str">
        <f t="shared" si="31"/>
        <v>Nilai Akhir</v>
      </c>
    </row>
    <row r="699" spans="1:13" x14ac:dyDescent="0.25">
      <c r="A699" s="16">
        <v>594</v>
      </c>
      <c r="E699" s="16" t="s">
        <v>4680</v>
      </c>
      <c r="F699" s="19">
        <v>76</v>
      </c>
      <c r="G699" s="16" t="s">
        <v>87</v>
      </c>
      <c r="H699" s="14"/>
      <c r="I699" s="19">
        <f>VLOOKUP(G699,'2'!$B$2:$C$34,2,FALSE)</f>
        <v>4</v>
      </c>
      <c r="J699" s="19">
        <f t="shared" si="30"/>
        <v>76</v>
      </c>
      <c r="K699" s="19" t="str">
        <f t="shared" si="32"/>
        <v/>
      </c>
      <c r="L699" s="19">
        <f>VLOOKUP(I699,'3'!$H$2:$L$25,5,FALSE)</f>
        <v>32</v>
      </c>
      <c r="M699" s="16" t="str">
        <f t="shared" si="31"/>
        <v>Nilai Akhir</v>
      </c>
    </row>
    <row r="700" spans="1:13" x14ac:dyDescent="0.25">
      <c r="A700" s="16">
        <v>595</v>
      </c>
      <c r="E700" s="16" t="s">
        <v>4680</v>
      </c>
      <c r="F700" s="19">
        <v>75</v>
      </c>
      <c r="G700" s="16" t="s">
        <v>87</v>
      </c>
      <c r="H700" s="14"/>
      <c r="I700" s="19">
        <f>VLOOKUP(G700,'2'!$B$2:$C$34,2,FALSE)</f>
        <v>4</v>
      </c>
      <c r="J700" s="19">
        <f t="shared" si="30"/>
        <v>75</v>
      </c>
      <c r="K700" s="19" t="str">
        <f t="shared" si="32"/>
        <v/>
      </c>
      <c r="L700" s="19">
        <f>VLOOKUP(I700,'3'!$H$2:$L$25,5,FALSE)</f>
        <v>32</v>
      </c>
      <c r="M700" s="16" t="str">
        <f t="shared" si="31"/>
        <v>Nilai Akhir</v>
      </c>
    </row>
    <row r="701" spans="1:13" x14ac:dyDescent="0.25">
      <c r="A701" s="16">
        <v>596</v>
      </c>
      <c r="E701" s="16" t="s">
        <v>4680</v>
      </c>
      <c r="F701" s="19">
        <v>77</v>
      </c>
      <c r="G701" s="16" t="s">
        <v>87</v>
      </c>
      <c r="H701" s="14"/>
      <c r="I701" s="19">
        <f>VLOOKUP(G701,'2'!$B$2:$C$34,2,FALSE)</f>
        <v>4</v>
      </c>
      <c r="J701" s="19">
        <f t="shared" si="30"/>
        <v>77</v>
      </c>
      <c r="K701" s="19" t="str">
        <f t="shared" si="32"/>
        <v/>
      </c>
      <c r="L701" s="19">
        <f>VLOOKUP(I701,'3'!$H$2:$L$25,5,FALSE)</f>
        <v>32</v>
      </c>
      <c r="M701" s="16" t="str">
        <f t="shared" si="31"/>
        <v>Nilai Akhir</v>
      </c>
    </row>
    <row r="702" spans="1:13" x14ac:dyDescent="0.25">
      <c r="A702" s="16">
        <v>597</v>
      </c>
      <c r="E702" s="16" t="s">
        <v>4680</v>
      </c>
      <c r="F702" s="19">
        <v>75.2</v>
      </c>
      <c r="G702" s="16" t="s">
        <v>87</v>
      </c>
      <c r="H702" s="14"/>
      <c r="I702" s="19">
        <f>VLOOKUP(G702,'2'!$B$2:$C$34,2,FALSE)</f>
        <v>4</v>
      </c>
      <c r="J702" s="19">
        <f t="shared" si="30"/>
        <v>75.2</v>
      </c>
      <c r="K702" s="19" t="str">
        <f t="shared" si="32"/>
        <v/>
      </c>
      <c r="L702" s="19">
        <f>VLOOKUP(I702,'3'!$H$2:$L$25,5,FALSE)</f>
        <v>32</v>
      </c>
      <c r="M702" s="16" t="str">
        <f t="shared" si="31"/>
        <v>Nilai Akhir</v>
      </c>
    </row>
    <row r="703" spans="1:13" x14ac:dyDescent="0.25">
      <c r="A703" s="16">
        <v>598</v>
      </c>
      <c r="E703" s="16" t="s">
        <v>4680</v>
      </c>
      <c r="F703" s="19">
        <v>75.8</v>
      </c>
      <c r="G703" s="16" t="s">
        <v>87</v>
      </c>
      <c r="H703" s="14"/>
      <c r="I703" s="19">
        <f>VLOOKUP(G703,'2'!$B$2:$C$34,2,FALSE)</f>
        <v>4</v>
      </c>
      <c r="J703" s="19">
        <f t="shared" si="30"/>
        <v>75.8</v>
      </c>
      <c r="K703" s="19" t="str">
        <f t="shared" si="32"/>
        <v/>
      </c>
      <c r="L703" s="19">
        <f>VLOOKUP(I703,'3'!$H$2:$L$25,5,FALSE)</f>
        <v>32</v>
      </c>
      <c r="M703" s="16" t="str">
        <f t="shared" si="31"/>
        <v>Nilai Akhir</v>
      </c>
    </row>
    <row r="704" spans="1:13" x14ac:dyDescent="0.25">
      <c r="A704" s="16">
        <v>599</v>
      </c>
      <c r="E704" s="16" t="s">
        <v>4680</v>
      </c>
      <c r="F704" s="19">
        <v>81.400000000000006</v>
      </c>
      <c r="G704" s="16" t="s">
        <v>87</v>
      </c>
      <c r="H704" s="14"/>
      <c r="I704" s="19">
        <f>VLOOKUP(G704,'2'!$B$2:$C$34,2,FALSE)</f>
        <v>4</v>
      </c>
      <c r="J704" s="19">
        <f t="shared" si="30"/>
        <v>81.400000000000006</v>
      </c>
      <c r="K704" s="19" t="str">
        <f t="shared" si="32"/>
        <v/>
      </c>
      <c r="L704" s="19">
        <f>VLOOKUP(I704,'3'!$H$2:$L$25,5,FALSE)</f>
        <v>32</v>
      </c>
      <c r="M704" s="16" t="str">
        <f t="shared" si="31"/>
        <v>Nilai Akhir</v>
      </c>
    </row>
    <row r="705" spans="1:13" x14ac:dyDescent="0.25">
      <c r="A705" s="16">
        <v>600</v>
      </c>
      <c r="E705" s="16" t="s">
        <v>4680</v>
      </c>
      <c r="F705" s="19">
        <v>79.8</v>
      </c>
      <c r="G705" s="16" t="s">
        <v>87</v>
      </c>
      <c r="H705" s="14"/>
      <c r="I705" s="19">
        <f>VLOOKUP(G705,'2'!$B$2:$C$34,2,FALSE)</f>
        <v>4</v>
      </c>
      <c r="J705" s="19">
        <f t="shared" ref="J705:J766" si="33">IF(M705="Nilai Akhir",F705,0)</f>
        <v>79.8</v>
      </c>
      <c r="K705" s="19" t="str">
        <f t="shared" si="32"/>
        <v/>
      </c>
      <c r="L705" s="19">
        <f>VLOOKUP(I705,'3'!$H$2:$L$25,5,FALSE)</f>
        <v>32</v>
      </c>
      <c r="M705" s="16" t="str">
        <f t="shared" ref="M705:M766" si="34">IF(G705="Pramuka","Nilai Ekstra","Nilai Akhir")</f>
        <v>Nilai Akhir</v>
      </c>
    </row>
    <row r="706" spans="1:13" x14ac:dyDescent="0.25">
      <c r="A706" s="16">
        <v>601</v>
      </c>
      <c r="E706" s="16" t="s">
        <v>4680</v>
      </c>
      <c r="F706" s="19">
        <v>75.8</v>
      </c>
      <c r="G706" s="16" t="s">
        <v>87</v>
      </c>
      <c r="H706" s="14"/>
      <c r="I706" s="19">
        <f>VLOOKUP(G706,'2'!$B$2:$C$34,2,FALSE)</f>
        <v>4</v>
      </c>
      <c r="J706" s="19">
        <f t="shared" si="33"/>
        <v>75.8</v>
      </c>
      <c r="K706" s="19" t="str">
        <f t="shared" ref="K706:K767" si="35">IF(M706="Nilai Ekstra",F706,"")</f>
        <v/>
      </c>
      <c r="L706" s="19">
        <f>VLOOKUP(I706,'3'!$H$2:$L$25,5,FALSE)</f>
        <v>32</v>
      </c>
      <c r="M706" s="16" t="str">
        <f t="shared" si="34"/>
        <v>Nilai Akhir</v>
      </c>
    </row>
    <row r="707" spans="1:13" x14ac:dyDescent="0.25">
      <c r="A707" s="16">
        <v>602</v>
      </c>
      <c r="E707" s="16" t="s">
        <v>4680</v>
      </c>
      <c r="F707" s="19">
        <v>76.2</v>
      </c>
      <c r="G707" s="16" t="s">
        <v>87</v>
      </c>
      <c r="H707" s="14"/>
      <c r="I707" s="19">
        <f>VLOOKUP(G707,'2'!$B$2:$C$34,2,FALSE)</f>
        <v>4</v>
      </c>
      <c r="J707" s="19">
        <f t="shared" si="33"/>
        <v>76.2</v>
      </c>
      <c r="K707" s="19" t="str">
        <f t="shared" si="35"/>
        <v/>
      </c>
      <c r="L707" s="19">
        <f>VLOOKUP(I707,'3'!$H$2:$L$25,5,FALSE)</f>
        <v>32</v>
      </c>
      <c r="M707" s="16" t="str">
        <f t="shared" si="34"/>
        <v>Nilai Akhir</v>
      </c>
    </row>
    <row r="708" spans="1:13" x14ac:dyDescent="0.25">
      <c r="A708" s="16">
        <v>603</v>
      </c>
      <c r="E708" s="16" t="s">
        <v>4680</v>
      </c>
      <c r="F708" s="19">
        <v>71</v>
      </c>
      <c r="G708" s="16" t="s">
        <v>87</v>
      </c>
      <c r="H708" s="14"/>
      <c r="I708" s="19">
        <f>VLOOKUP(G708,'2'!$B$2:$C$34,2,FALSE)</f>
        <v>4</v>
      </c>
      <c r="J708" s="19">
        <f t="shared" si="33"/>
        <v>71</v>
      </c>
      <c r="K708" s="19" t="str">
        <f t="shared" si="35"/>
        <v/>
      </c>
      <c r="L708" s="19">
        <f>VLOOKUP(I708,'3'!$H$2:$L$25,5,FALSE)</f>
        <v>32</v>
      </c>
      <c r="M708" s="16" t="str">
        <f t="shared" si="34"/>
        <v>Nilai Akhir</v>
      </c>
    </row>
    <row r="709" spans="1:13" x14ac:dyDescent="0.25">
      <c r="A709" s="16">
        <v>604</v>
      </c>
      <c r="E709" s="16" t="s">
        <v>4680</v>
      </c>
      <c r="F709" s="19">
        <v>76</v>
      </c>
      <c r="G709" s="16" t="s">
        <v>87</v>
      </c>
      <c r="H709" s="14"/>
      <c r="I709" s="19">
        <f>VLOOKUP(G709,'2'!$B$2:$C$34,2,FALSE)</f>
        <v>4</v>
      </c>
      <c r="J709" s="19">
        <f t="shared" si="33"/>
        <v>76</v>
      </c>
      <c r="K709" s="19" t="str">
        <f t="shared" si="35"/>
        <v/>
      </c>
      <c r="L709" s="19">
        <f>VLOOKUP(I709,'3'!$H$2:$L$25,5,FALSE)</f>
        <v>32</v>
      </c>
      <c r="M709" s="16" t="str">
        <f t="shared" si="34"/>
        <v>Nilai Akhir</v>
      </c>
    </row>
    <row r="710" spans="1:13" x14ac:dyDescent="0.25">
      <c r="A710" s="16">
        <v>605</v>
      </c>
      <c r="E710" s="16" t="s">
        <v>4681</v>
      </c>
      <c r="F710" s="19">
        <v>73.5</v>
      </c>
      <c r="G710" s="16" t="s">
        <v>87</v>
      </c>
      <c r="H710" s="14"/>
      <c r="I710" s="19">
        <f>VLOOKUP(G710,'2'!$B$2:$C$34,2,FALSE)</f>
        <v>4</v>
      </c>
      <c r="J710" s="19">
        <f t="shared" si="33"/>
        <v>73.5</v>
      </c>
      <c r="K710" s="19" t="str">
        <f t="shared" si="35"/>
        <v/>
      </c>
      <c r="L710" s="19">
        <f>VLOOKUP(I710,'3'!$H$2:$L$25,5,FALSE)</f>
        <v>32</v>
      </c>
      <c r="M710" s="16" t="str">
        <f t="shared" si="34"/>
        <v>Nilai Akhir</v>
      </c>
    </row>
    <row r="711" spans="1:13" x14ac:dyDescent="0.25">
      <c r="A711" s="16">
        <v>606</v>
      </c>
      <c r="E711" s="16" t="s">
        <v>4681</v>
      </c>
      <c r="F711" s="19">
        <v>79</v>
      </c>
      <c r="G711" s="16" t="s">
        <v>87</v>
      </c>
      <c r="H711" s="14"/>
      <c r="I711" s="19">
        <f>VLOOKUP(G711,'2'!$B$2:$C$34,2,FALSE)</f>
        <v>4</v>
      </c>
      <c r="J711" s="19">
        <f t="shared" si="33"/>
        <v>79</v>
      </c>
      <c r="K711" s="19" t="str">
        <f t="shared" si="35"/>
        <v/>
      </c>
      <c r="L711" s="19">
        <f>VLOOKUP(I711,'3'!$H$2:$L$25,5,FALSE)</f>
        <v>32</v>
      </c>
      <c r="M711" s="16" t="str">
        <f t="shared" si="34"/>
        <v>Nilai Akhir</v>
      </c>
    </row>
    <row r="712" spans="1:13" x14ac:dyDescent="0.25">
      <c r="A712" s="16">
        <v>607</v>
      </c>
      <c r="E712" s="16" t="s">
        <v>4681</v>
      </c>
      <c r="F712" s="19">
        <v>76.5</v>
      </c>
      <c r="G712" s="16" t="s">
        <v>87</v>
      </c>
      <c r="H712" s="14"/>
      <c r="I712" s="19">
        <f>VLOOKUP(G712,'2'!$B$2:$C$34,2,FALSE)</f>
        <v>4</v>
      </c>
      <c r="J712" s="19">
        <f t="shared" si="33"/>
        <v>76.5</v>
      </c>
      <c r="K712" s="19" t="str">
        <f t="shared" si="35"/>
        <v/>
      </c>
      <c r="L712" s="19">
        <f>VLOOKUP(I712,'3'!$H$2:$L$25,5,FALSE)</f>
        <v>32</v>
      </c>
      <c r="M712" s="16" t="str">
        <f t="shared" si="34"/>
        <v>Nilai Akhir</v>
      </c>
    </row>
    <row r="713" spans="1:13" x14ac:dyDescent="0.25">
      <c r="A713" s="16">
        <v>608</v>
      </c>
      <c r="E713" s="16" t="s">
        <v>4681</v>
      </c>
      <c r="F713" s="19">
        <v>76.166666666666671</v>
      </c>
      <c r="G713" s="16" t="s">
        <v>87</v>
      </c>
      <c r="H713" s="14"/>
      <c r="I713" s="19">
        <f>VLOOKUP(G713,'2'!$B$2:$C$34,2,FALSE)</f>
        <v>4</v>
      </c>
      <c r="J713" s="19">
        <f t="shared" si="33"/>
        <v>76.166666666666671</v>
      </c>
      <c r="K713" s="19" t="str">
        <f t="shared" si="35"/>
        <v/>
      </c>
      <c r="L713" s="19">
        <f>VLOOKUP(I713,'3'!$H$2:$L$25,5,FALSE)</f>
        <v>32</v>
      </c>
      <c r="M713" s="16" t="str">
        <f t="shared" si="34"/>
        <v>Nilai Akhir</v>
      </c>
    </row>
    <row r="714" spans="1:13" x14ac:dyDescent="0.25">
      <c r="A714" s="16">
        <v>609</v>
      </c>
      <c r="E714" s="16" t="s">
        <v>4681</v>
      </c>
      <c r="F714" s="19">
        <v>72.5</v>
      </c>
      <c r="G714" s="16" t="s">
        <v>87</v>
      </c>
      <c r="H714" s="14"/>
      <c r="I714" s="19">
        <f>VLOOKUP(G714,'2'!$B$2:$C$34,2,FALSE)</f>
        <v>4</v>
      </c>
      <c r="J714" s="19">
        <f t="shared" si="33"/>
        <v>72.5</v>
      </c>
      <c r="K714" s="19" t="str">
        <f t="shared" si="35"/>
        <v/>
      </c>
      <c r="L714" s="19">
        <f>VLOOKUP(I714,'3'!$H$2:$L$25,5,FALSE)</f>
        <v>32</v>
      </c>
      <c r="M714" s="16" t="str">
        <f t="shared" si="34"/>
        <v>Nilai Akhir</v>
      </c>
    </row>
    <row r="715" spans="1:13" x14ac:dyDescent="0.25">
      <c r="A715" s="16">
        <v>610</v>
      </c>
      <c r="E715" s="16" t="s">
        <v>4681</v>
      </c>
      <c r="F715" s="19">
        <v>74.333333333333329</v>
      </c>
      <c r="G715" s="16" t="s">
        <v>87</v>
      </c>
      <c r="H715" s="14"/>
      <c r="I715" s="19">
        <f>VLOOKUP(G715,'2'!$B$2:$C$34,2,FALSE)</f>
        <v>4</v>
      </c>
      <c r="J715" s="19">
        <f t="shared" si="33"/>
        <v>74.333333333333329</v>
      </c>
      <c r="K715" s="19" t="str">
        <f t="shared" si="35"/>
        <v/>
      </c>
      <c r="L715" s="19">
        <f>VLOOKUP(I715,'3'!$H$2:$L$25,5,FALSE)</f>
        <v>32</v>
      </c>
      <c r="M715" s="16" t="str">
        <f t="shared" si="34"/>
        <v>Nilai Akhir</v>
      </c>
    </row>
    <row r="716" spans="1:13" x14ac:dyDescent="0.25">
      <c r="A716" s="16">
        <v>611</v>
      </c>
      <c r="E716" s="16" t="s">
        <v>4681</v>
      </c>
      <c r="F716" s="19">
        <v>77.5</v>
      </c>
      <c r="G716" s="16" t="s">
        <v>87</v>
      </c>
      <c r="H716" s="14"/>
      <c r="I716" s="19">
        <f>VLOOKUP(G716,'2'!$B$2:$C$34,2,FALSE)</f>
        <v>4</v>
      </c>
      <c r="J716" s="19">
        <f t="shared" si="33"/>
        <v>77.5</v>
      </c>
      <c r="K716" s="19" t="str">
        <f t="shared" si="35"/>
        <v/>
      </c>
      <c r="L716" s="19">
        <f>VLOOKUP(I716,'3'!$H$2:$L$25,5,FALSE)</f>
        <v>32</v>
      </c>
      <c r="M716" s="16" t="str">
        <f t="shared" si="34"/>
        <v>Nilai Akhir</v>
      </c>
    </row>
    <row r="717" spans="1:13" x14ac:dyDescent="0.25">
      <c r="A717" s="16">
        <v>612</v>
      </c>
      <c r="E717" s="16" t="s">
        <v>4681</v>
      </c>
      <c r="F717" s="19">
        <v>78.166666666666671</v>
      </c>
      <c r="G717" s="16" t="s">
        <v>87</v>
      </c>
      <c r="H717" s="14"/>
      <c r="I717" s="19">
        <f>VLOOKUP(G717,'2'!$B$2:$C$34,2,FALSE)</f>
        <v>4</v>
      </c>
      <c r="J717" s="19">
        <f t="shared" si="33"/>
        <v>78.166666666666671</v>
      </c>
      <c r="K717" s="19" t="str">
        <f t="shared" si="35"/>
        <v/>
      </c>
      <c r="L717" s="19">
        <f>VLOOKUP(I717,'3'!$H$2:$L$25,5,FALSE)</f>
        <v>32</v>
      </c>
      <c r="M717" s="16" t="str">
        <f t="shared" si="34"/>
        <v>Nilai Akhir</v>
      </c>
    </row>
    <row r="718" spans="1:13" x14ac:dyDescent="0.25">
      <c r="A718" s="16">
        <v>613</v>
      </c>
      <c r="E718" s="16" t="s">
        <v>4681</v>
      </c>
      <c r="F718" s="19">
        <v>79</v>
      </c>
      <c r="G718" s="16" t="s">
        <v>87</v>
      </c>
      <c r="H718" s="14"/>
      <c r="I718" s="19">
        <f>VLOOKUP(G718,'2'!$B$2:$C$34,2,FALSE)</f>
        <v>4</v>
      </c>
      <c r="J718" s="19">
        <f t="shared" si="33"/>
        <v>79</v>
      </c>
      <c r="K718" s="19" t="str">
        <f t="shared" si="35"/>
        <v/>
      </c>
      <c r="L718" s="19">
        <f>VLOOKUP(I718,'3'!$H$2:$L$25,5,FALSE)</f>
        <v>32</v>
      </c>
      <c r="M718" s="16" t="str">
        <f t="shared" si="34"/>
        <v>Nilai Akhir</v>
      </c>
    </row>
    <row r="719" spans="1:13" x14ac:dyDescent="0.25">
      <c r="A719" s="16">
        <v>614</v>
      </c>
      <c r="E719" s="16" t="s">
        <v>4681</v>
      </c>
      <c r="F719" s="19">
        <v>80.5</v>
      </c>
      <c r="G719" s="16" t="s">
        <v>87</v>
      </c>
      <c r="H719" s="14"/>
      <c r="I719" s="19">
        <f>VLOOKUP(G719,'2'!$B$2:$C$34,2,FALSE)</f>
        <v>4</v>
      </c>
      <c r="J719" s="19">
        <f t="shared" si="33"/>
        <v>80.5</v>
      </c>
      <c r="K719" s="19" t="str">
        <f t="shared" si="35"/>
        <v/>
      </c>
      <c r="L719" s="19">
        <f>VLOOKUP(I719,'3'!$H$2:$L$25,5,FALSE)</f>
        <v>32</v>
      </c>
      <c r="M719" s="16" t="str">
        <f t="shared" si="34"/>
        <v>Nilai Akhir</v>
      </c>
    </row>
    <row r="720" spans="1:13" x14ac:dyDescent="0.25">
      <c r="A720" s="16">
        <v>615</v>
      </c>
      <c r="E720" s="16" t="s">
        <v>4681</v>
      </c>
      <c r="F720" s="19">
        <v>79</v>
      </c>
      <c r="G720" s="16" t="s">
        <v>87</v>
      </c>
      <c r="H720" s="14"/>
      <c r="I720" s="19">
        <f>VLOOKUP(G720,'2'!$B$2:$C$34,2,FALSE)</f>
        <v>4</v>
      </c>
      <c r="J720" s="19">
        <f t="shared" si="33"/>
        <v>79</v>
      </c>
      <c r="K720" s="19" t="str">
        <f t="shared" si="35"/>
        <v/>
      </c>
      <c r="L720" s="19">
        <f>VLOOKUP(I720,'3'!$H$2:$L$25,5,FALSE)</f>
        <v>32</v>
      </c>
      <c r="M720" s="16" t="str">
        <f t="shared" si="34"/>
        <v>Nilai Akhir</v>
      </c>
    </row>
    <row r="721" spans="1:14" x14ac:dyDescent="0.25">
      <c r="A721" s="16">
        <v>616</v>
      </c>
      <c r="E721" s="16" t="s">
        <v>4681</v>
      </c>
      <c r="F721" s="19">
        <v>73</v>
      </c>
      <c r="G721" s="16" t="s">
        <v>87</v>
      </c>
      <c r="H721" s="14"/>
      <c r="I721" s="19">
        <f>VLOOKUP(G721,'2'!$B$2:$C$34,2,FALSE)</f>
        <v>4</v>
      </c>
      <c r="J721" s="19">
        <f t="shared" si="33"/>
        <v>73</v>
      </c>
      <c r="K721" s="19" t="str">
        <f t="shared" si="35"/>
        <v/>
      </c>
      <c r="L721" s="19">
        <f>VLOOKUP(I721,'3'!$H$2:$L$25,5,FALSE)</f>
        <v>32</v>
      </c>
      <c r="M721" s="16" t="str">
        <f t="shared" si="34"/>
        <v>Nilai Akhir</v>
      </c>
    </row>
    <row r="722" spans="1:14" x14ac:dyDescent="0.25">
      <c r="A722" s="16">
        <v>617</v>
      </c>
      <c r="E722" s="16" t="s">
        <v>4681</v>
      </c>
      <c r="F722" s="19">
        <v>73.833333333333329</v>
      </c>
      <c r="G722" s="16" t="s">
        <v>87</v>
      </c>
      <c r="H722" s="14"/>
      <c r="I722" s="19">
        <f>VLOOKUP(G722,'2'!$B$2:$C$34,2,FALSE)</f>
        <v>4</v>
      </c>
      <c r="J722" s="19">
        <f t="shared" si="33"/>
        <v>73.833333333333329</v>
      </c>
      <c r="K722" s="19" t="str">
        <f t="shared" si="35"/>
        <v/>
      </c>
      <c r="L722" s="19">
        <f>VLOOKUP(I722,'3'!$H$2:$L$25,5,FALSE)</f>
        <v>32</v>
      </c>
      <c r="M722" s="16" t="str">
        <f t="shared" si="34"/>
        <v>Nilai Akhir</v>
      </c>
    </row>
    <row r="723" spans="1:14" x14ac:dyDescent="0.25">
      <c r="A723" s="16">
        <v>618</v>
      </c>
      <c r="E723" s="16" t="s">
        <v>4681</v>
      </c>
      <c r="F723" s="19">
        <v>73.666666666666671</v>
      </c>
      <c r="G723" s="16" t="s">
        <v>87</v>
      </c>
      <c r="H723" s="14"/>
      <c r="I723" s="19">
        <f>VLOOKUP(G723,'2'!$B$2:$C$34,2,FALSE)</f>
        <v>4</v>
      </c>
      <c r="J723" s="19">
        <f t="shared" si="33"/>
        <v>73.666666666666671</v>
      </c>
      <c r="K723" s="19" t="str">
        <f t="shared" si="35"/>
        <v/>
      </c>
      <c r="L723" s="19">
        <f>VLOOKUP(I723,'3'!$H$2:$L$25,5,FALSE)</f>
        <v>32</v>
      </c>
      <c r="M723" s="16" t="str">
        <f t="shared" si="34"/>
        <v>Nilai Akhir</v>
      </c>
    </row>
    <row r="724" spans="1:14" x14ac:dyDescent="0.25">
      <c r="A724" s="16">
        <v>619</v>
      </c>
      <c r="E724" s="16" t="s">
        <v>4681</v>
      </c>
      <c r="F724" s="19">
        <v>80</v>
      </c>
      <c r="G724" s="16" t="s">
        <v>87</v>
      </c>
      <c r="H724" s="14"/>
      <c r="I724" s="19">
        <f>VLOOKUP(G724,'2'!$B$2:$C$34,2,FALSE)</f>
        <v>4</v>
      </c>
      <c r="J724" s="19">
        <f t="shared" si="33"/>
        <v>80</v>
      </c>
      <c r="K724" s="19" t="str">
        <f t="shared" si="35"/>
        <v/>
      </c>
      <c r="L724" s="19">
        <f>VLOOKUP(I724,'3'!$H$2:$L$25,5,FALSE)</f>
        <v>32</v>
      </c>
      <c r="M724" s="16" t="str">
        <f t="shared" si="34"/>
        <v>Nilai Akhir</v>
      </c>
    </row>
    <row r="725" spans="1:14" x14ac:dyDescent="0.25">
      <c r="A725" s="16">
        <v>620</v>
      </c>
      <c r="E725" s="16" t="s">
        <v>4681</v>
      </c>
      <c r="F725" s="19">
        <v>77</v>
      </c>
      <c r="G725" s="16" t="s">
        <v>87</v>
      </c>
      <c r="H725" s="14"/>
      <c r="I725" s="19">
        <f>VLOOKUP(G725,'2'!$B$2:$C$34,2,FALSE)</f>
        <v>4</v>
      </c>
      <c r="J725" s="19">
        <f t="shared" si="33"/>
        <v>77</v>
      </c>
      <c r="K725" s="19" t="str">
        <f t="shared" si="35"/>
        <v/>
      </c>
      <c r="L725" s="19">
        <f>VLOOKUP(I725,'3'!$H$2:$L$25,5,FALSE)</f>
        <v>32</v>
      </c>
      <c r="M725" s="16" t="str">
        <f t="shared" si="34"/>
        <v>Nilai Akhir</v>
      </c>
    </row>
    <row r="726" spans="1:14" x14ac:dyDescent="0.25">
      <c r="A726" s="16">
        <v>621</v>
      </c>
      <c r="E726" s="16" t="s">
        <v>4681</v>
      </c>
      <c r="F726" s="19">
        <v>76</v>
      </c>
      <c r="G726" s="16" t="s">
        <v>87</v>
      </c>
      <c r="H726" s="14"/>
      <c r="I726" s="19">
        <f>VLOOKUP(G726,'2'!$B$2:$C$34,2,FALSE)</f>
        <v>4</v>
      </c>
      <c r="J726" s="19">
        <f t="shared" si="33"/>
        <v>76</v>
      </c>
      <c r="K726" s="19" t="str">
        <f t="shared" si="35"/>
        <v/>
      </c>
      <c r="L726" s="19">
        <f>VLOOKUP(I726,'3'!$H$2:$L$25,5,FALSE)</f>
        <v>32</v>
      </c>
      <c r="M726" s="16" t="str">
        <f t="shared" si="34"/>
        <v>Nilai Akhir</v>
      </c>
    </row>
    <row r="727" spans="1:14" x14ac:dyDescent="0.25">
      <c r="A727" s="16">
        <v>622</v>
      </c>
      <c r="E727" s="16" t="s">
        <v>4681</v>
      </c>
      <c r="F727" s="19">
        <v>76.5</v>
      </c>
      <c r="G727" s="16" t="s">
        <v>87</v>
      </c>
      <c r="H727" s="14"/>
      <c r="I727" s="19">
        <f>VLOOKUP(G727,'2'!$B$2:$C$34,2,FALSE)</f>
        <v>4</v>
      </c>
      <c r="J727" s="19">
        <f t="shared" si="33"/>
        <v>76.5</v>
      </c>
      <c r="K727" s="19" t="str">
        <f t="shared" si="35"/>
        <v/>
      </c>
      <c r="L727" s="19">
        <f>VLOOKUP(I727,'3'!$H$2:$L$25,5,FALSE)</f>
        <v>32</v>
      </c>
      <c r="M727" s="16" t="str">
        <f t="shared" si="34"/>
        <v>Nilai Akhir</v>
      </c>
    </row>
    <row r="728" spans="1:14" x14ac:dyDescent="0.25">
      <c r="A728" s="16">
        <v>623</v>
      </c>
      <c r="E728" s="16" t="s">
        <v>4681</v>
      </c>
      <c r="F728" s="19">
        <v>78.333333333333329</v>
      </c>
      <c r="G728" s="16" t="s">
        <v>87</v>
      </c>
      <c r="H728" s="14"/>
      <c r="I728" s="19">
        <f>VLOOKUP(G728,'2'!$B$2:$C$34,2,FALSE)</f>
        <v>4</v>
      </c>
      <c r="J728" s="19">
        <f t="shared" si="33"/>
        <v>78.333333333333329</v>
      </c>
      <c r="K728" s="19" t="str">
        <f t="shared" si="35"/>
        <v/>
      </c>
      <c r="L728" s="19">
        <f>VLOOKUP(I728,'3'!$H$2:$L$25,5,FALSE)</f>
        <v>32</v>
      </c>
      <c r="M728" s="16" t="str">
        <f t="shared" si="34"/>
        <v>Nilai Akhir</v>
      </c>
    </row>
    <row r="729" spans="1:14" x14ac:dyDescent="0.25">
      <c r="A729" s="16">
        <v>624</v>
      </c>
      <c r="E729" s="16" t="s">
        <v>4681</v>
      </c>
      <c r="F729" s="19">
        <v>74.833333333333329</v>
      </c>
      <c r="G729" s="16" t="s">
        <v>87</v>
      </c>
      <c r="H729" s="14"/>
      <c r="I729" s="19">
        <f>VLOOKUP(G729,'2'!$B$2:$C$34,2,FALSE)</f>
        <v>4</v>
      </c>
      <c r="J729" s="19">
        <f t="shared" si="33"/>
        <v>74.833333333333329</v>
      </c>
      <c r="K729" s="19" t="str">
        <f t="shared" si="35"/>
        <v/>
      </c>
      <c r="L729" s="19">
        <f>VLOOKUP(I729,'3'!$H$2:$L$25,5,FALSE)</f>
        <v>32</v>
      </c>
      <c r="M729" s="16" t="str">
        <f t="shared" si="34"/>
        <v>Nilai Akhir</v>
      </c>
    </row>
    <row r="730" spans="1:14" x14ac:dyDescent="0.25">
      <c r="A730" s="16">
        <v>625</v>
      </c>
      <c r="E730" s="16" t="s">
        <v>4681</v>
      </c>
      <c r="F730" s="19">
        <v>81.666666666666671</v>
      </c>
      <c r="G730" s="16" t="s">
        <v>87</v>
      </c>
      <c r="H730" s="14"/>
      <c r="I730" s="19">
        <f>VLOOKUP(G730,'2'!$B$2:$C$34,2,FALSE)</f>
        <v>4</v>
      </c>
      <c r="J730" s="19">
        <f t="shared" si="33"/>
        <v>81.666666666666671</v>
      </c>
      <c r="K730" s="19" t="str">
        <f t="shared" si="35"/>
        <v/>
      </c>
      <c r="L730" s="19">
        <f>VLOOKUP(I730,'3'!$H$2:$L$25,5,FALSE)</f>
        <v>32</v>
      </c>
      <c r="M730" s="16" t="str">
        <f t="shared" si="34"/>
        <v>Nilai Akhir</v>
      </c>
    </row>
    <row r="731" spans="1:14" x14ac:dyDescent="0.25">
      <c r="A731" s="16">
        <v>626</v>
      </c>
      <c r="E731" s="16" t="s">
        <v>4681</v>
      </c>
      <c r="F731" s="19">
        <v>77.833333333333329</v>
      </c>
      <c r="G731" s="16" t="s">
        <v>87</v>
      </c>
      <c r="H731" s="14"/>
      <c r="I731" s="19">
        <f>VLOOKUP(G731,'2'!$B$2:$C$34,2,FALSE)</f>
        <v>4</v>
      </c>
      <c r="J731" s="19">
        <f t="shared" si="33"/>
        <v>77.833333333333329</v>
      </c>
      <c r="K731" s="19" t="str">
        <f t="shared" si="35"/>
        <v/>
      </c>
      <c r="L731" s="19">
        <f>VLOOKUP(I731,'3'!$H$2:$L$25,5,FALSE)</f>
        <v>32</v>
      </c>
      <c r="M731" s="16" t="str">
        <f t="shared" si="34"/>
        <v>Nilai Akhir</v>
      </c>
    </row>
    <row r="732" spans="1:14" x14ac:dyDescent="0.25">
      <c r="A732" s="16">
        <v>627</v>
      </c>
      <c r="E732" s="16" t="s">
        <v>4681</v>
      </c>
      <c r="F732" s="19">
        <v>78.666666666666671</v>
      </c>
      <c r="G732" s="16" t="s">
        <v>87</v>
      </c>
      <c r="H732" s="14"/>
      <c r="I732" s="19">
        <f>VLOOKUP(G732,'2'!$B$2:$C$34,2,FALSE)</f>
        <v>4</v>
      </c>
      <c r="J732" s="19">
        <f t="shared" si="33"/>
        <v>78.666666666666671</v>
      </c>
      <c r="K732" s="19" t="str">
        <f t="shared" si="35"/>
        <v/>
      </c>
      <c r="L732" s="19">
        <f>VLOOKUP(I732,'3'!$H$2:$L$25,5,FALSE)</f>
        <v>32</v>
      </c>
      <c r="M732" s="16" t="str">
        <f t="shared" si="34"/>
        <v>Nilai Akhir</v>
      </c>
    </row>
    <row r="733" spans="1:14" x14ac:dyDescent="0.25">
      <c r="A733" s="16">
        <v>628</v>
      </c>
      <c r="E733" s="16" t="s">
        <v>4681</v>
      </c>
      <c r="F733" s="19">
        <v>72.666666666666671</v>
      </c>
      <c r="G733" s="16" t="s">
        <v>87</v>
      </c>
      <c r="H733" s="14"/>
      <c r="I733" s="19">
        <f>VLOOKUP(G733,'2'!$B$2:$C$34,2,FALSE)</f>
        <v>4</v>
      </c>
      <c r="J733" s="19">
        <f t="shared" si="33"/>
        <v>72.666666666666671</v>
      </c>
      <c r="K733" s="19" t="str">
        <f t="shared" si="35"/>
        <v/>
      </c>
      <c r="L733" s="19">
        <f>VLOOKUP(I733,'3'!$H$2:$L$25,5,FALSE)</f>
        <v>32</v>
      </c>
      <c r="M733" s="16" t="str">
        <f t="shared" si="34"/>
        <v>Nilai Akhir</v>
      </c>
    </row>
    <row r="734" spans="1:14" x14ac:dyDescent="0.25">
      <c r="A734" s="16">
        <v>629</v>
      </c>
      <c r="E734" s="16" t="s">
        <v>4681</v>
      </c>
      <c r="F734" s="19">
        <v>75.833333333333329</v>
      </c>
      <c r="G734" s="16" t="s">
        <v>87</v>
      </c>
      <c r="H734" s="14"/>
      <c r="I734" s="19">
        <f>VLOOKUP(G734,'2'!$B$2:$C$34,2,FALSE)</f>
        <v>4</v>
      </c>
      <c r="J734" s="19">
        <f t="shared" si="33"/>
        <v>75.833333333333329</v>
      </c>
      <c r="K734" s="19" t="str">
        <f t="shared" si="35"/>
        <v/>
      </c>
      <c r="L734" s="19">
        <f>VLOOKUP(I734,'3'!$H$2:$L$25,5,FALSE)</f>
        <v>32</v>
      </c>
      <c r="M734" s="16" t="str">
        <f t="shared" si="34"/>
        <v>Nilai Akhir</v>
      </c>
    </row>
    <row r="735" spans="1:14" x14ac:dyDescent="0.25">
      <c r="A735" s="16">
        <v>264</v>
      </c>
      <c r="E735" s="16" t="s">
        <v>4669</v>
      </c>
      <c r="F735" s="19">
        <v>85</v>
      </c>
      <c r="G735" s="16" t="s">
        <v>102</v>
      </c>
      <c r="H735" s="14"/>
      <c r="I735" s="19">
        <f>VLOOKUP(G735,'2'!$B$2:$C$34,2,FALSE)</f>
        <v>12</v>
      </c>
      <c r="J735" s="19">
        <f t="shared" si="33"/>
        <v>85</v>
      </c>
      <c r="K735" s="19" t="str">
        <f t="shared" si="35"/>
        <v/>
      </c>
      <c r="L735" s="19">
        <f>VLOOKUP(I735,'3'!$H$2:$L$25,5,FALSE)</f>
        <v>33</v>
      </c>
      <c r="M735" s="16" t="str">
        <f t="shared" si="34"/>
        <v>Nilai Akhir</v>
      </c>
      <c r="N735" s="16">
        <v>1</v>
      </c>
    </row>
    <row r="736" spans="1:14" x14ac:dyDescent="0.25">
      <c r="A736" s="16">
        <v>265</v>
      </c>
      <c r="E736" s="16" t="s">
        <v>4669</v>
      </c>
      <c r="F736" s="19">
        <v>84</v>
      </c>
      <c r="G736" s="16" t="s">
        <v>102</v>
      </c>
      <c r="H736" s="14"/>
      <c r="I736" s="19">
        <f>VLOOKUP(G736,'2'!$B$2:$C$34,2,FALSE)</f>
        <v>12</v>
      </c>
      <c r="J736" s="19">
        <f t="shared" si="33"/>
        <v>84</v>
      </c>
      <c r="K736" s="19" t="str">
        <f t="shared" si="35"/>
        <v/>
      </c>
      <c r="L736" s="19">
        <f>VLOOKUP(I736,'3'!$H$2:$L$25,5,FALSE)</f>
        <v>33</v>
      </c>
      <c r="M736" s="16" t="str">
        <f t="shared" si="34"/>
        <v>Nilai Akhir</v>
      </c>
    </row>
    <row r="737" spans="1:13" x14ac:dyDescent="0.25">
      <c r="A737" s="16">
        <v>266</v>
      </c>
      <c r="E737" s="16" t="s">
        <v>4669</v>
      </c>
      <c r="F737" s="19">
        <v>83</v>
      </c>
      <c r="G737" s="16" t="s">
        <v>102</v>
      </c>
      <c r="H737" s="14"/>
      <c r="I737" s="19">
        <f>VLOOKUP(G737,'2'!$B$2:$C$34,2,FALSE)</f>
        <v>12</v>
      </c>
      <c r="J737" s="19">
        <f t="shared" si="33"/>
        <v>83</v>
      </c>
      <c r="K737" s="19" t="str">
        <f t="shared" si="35"/>
        <v/>
      </c>
      <c r="L737" s="19">
        <f>VLOOKUP(I737,'3'!$H$2:$L$25,5,FALSE)</f>
        <v>33</v>
      </c>
      <c r="M737" s="16" t="str">
        <f t="shared" si="34"/>
        <v>Nilai Akhir</v>
      </c>
    </row>
    <row r="738" spans="1:13" x14ac:dyDescent="0.25">
      <c r="A738" s="16">
        <v>267</v>
      </c>
      <c r="E738" s="16" t="s">
        <v>4669</v>
      </c>
      <c r="F738" s="19">
        <v>82</v>
      </c>
      <c r="G738" s="16" t="s">
        <v>102</v>
      </c>
      <c r="H738" s="14"/>
      <c r="I738" s="19">
        <f>VLOOKUP(G738,'2'!$B$2:$C$34,2,FALSE)</f>
        <v>12</v>
      </c>
      <c r="J738" s="19">
        <f t="shared" si="33"/>
        <v>82</v>
      </c>
      <c r="K738" s="19" t="str">
        <f t="shared" si="35"/>
        <v/>
      </c>
      <c r="L738" s="19">
        <f>VLOOKUP(I738,'3'!$H$2:$L$25,5,FALSE)</f>
        <v>33</v>
      </c>
      <c r="M738" s="16" t="str">
        <f t="shared" si="34"/>
        <v>Nilai Akhir</v>
      </c>
    </row>
    <row r="739" spans="1:13" x14ac:dyDescent="0.25">
      <c r="A739" s="16">
        <v>268</v>
      </c>
      <c r="E739" s="16" t="s">
        <v>4669</v>
      </c>
      <c r="F739" s="19">
        <v>84</v>
      </c>
      <c r="G739" s="16" t="s">
        <v>102</v>
      </c>
      <c r="H739" s="14"/>
      <c r="I739" s="19">
        <f>VLOOKUP(G739,'2'!$B$2:$C$34,2,FALSE)</f>
        <v>12</v>
      </c>
      <c r="J739" s="19">
        <f t="shared" si="33"/>
        <v>84</v>
      </c>
      <c r="K739" s="19" t="str">
        <f t="shared" si="35"/>
        <v/>
      </c>
      <c r="L739" s="19">
        <f>VLOOKUP(I739,'3'!$H$2:$L$25,5,FALSE)</f>
        <v>33</v>
      </c>
      <c r="M739" s="16" t="str">
        <f t="shared" si="34"/>
        <v>Nilai Akhir</v>
      </c>
    </row>
    <row r="740" spans="1:13" x14ac:dyDescent="0.25">
      <c r="A740" s="16">
        <v>269</v>
      </c>
      <c r="E740" s="16" t="s">
        <v>4669</v>
      </c>
      <c r="F740" s="19">
        <v>85</v>
      </c>
      <c r="G740" s="16" t="s">
        <v>102</v>
      </c>
      <c r="H740" s="14"/>
      <c r="I740" s="19">
        <f>VLOOKUP(G740,'2'!$B$2:$C$34,2,FALSE)</f>
        <v>12</v>
      </c>
      <c r="J740" s="19">
        <f t="shared" si="33"/>
        <v>85</v>
      </c>
      <c r="K740" s="19" t="str">
        <f t="shared" si="35"/>
        <v/>
      </c>
      <c r="L740" s="19">
        <f>VLOOKUP(I740,'3'!$H$2:$L$25,5,FALSE)</f>
        <v>33</v>
      </c>
      <c r="M740" s="16" t="str">
        <f t="shared" si="34"/>
        <v>Nilai Akhir</v>
      </c>
    </row>
    <row r="741" spans="1:13" x14ac:dyDescent="0.25">
      <c r="A741" s="16">
        <v>270</v>
      </c>
      <c r="E741" s="16" t="s">
        <v>4669</v>
      </c>
      <c r="F741" s="19">
        <v>83</v>
      </c>
      <c r="G741" s="16" t="s">
        <v>102</v>
      </c>
      <c r="H741" s="14"/>
      <c r="I741" s="19">
        <f>VLOOKUP(G741,'2'!$B$2:$C$34,2,FALSE)</f>
        <v>12</v>
      </c>
      <c r="J741" s="19">
        <f t="shared" si="33"/>
        <v>83</v>
      </c>
      <c r="K741" s="19" t="str">
        <f t="shared" si="35"/>
        <v/>
      </c>
      <c r="L741" s="19">
        <f>VLOOKUP(I741,'3'!$H$2:$L$25,5,FALSE)</f>
        <v>33</v>
      </c>
      <c r="M741" s="16" t="str">
        <f t="shared" si="34"/>
        <v>Nilai Akhir</v>
      </c>
    </row>
    <row r="742" spans="1:13" x14ac:dyDescent="0.25">
      <c r="A742" s="16">
        <v>271</v>
      </c>
      <c r="E742" s="16" t="s">
        <v>4669</v>
      </c>
      <c r="F742" s="19">
        <v>84</v>
      </c>
      <c r="G742" s="16" t="s">
        <v>102</v>
      </c>
      <c r="H742" s="14"/>
      <c r="I742" s="19">
        <f>VLOOKUP(G742,'2'!$B$2:$C$34,2,FALSE)</f>
        <v>12</v>
      </c>
      <c r="J742" s="19">
        <f t="shared" si="33"/>
        <v>84</v>
      </c>
      <c r="K742" s="19" t="str">
        <f t="shared" si="35"/>
        <v/>
      </c>
      <c r="L742" s="19">
        <f>VLOOKUP(I742,'3'!$H$2:$L$25,5,FALSE)</f>
        <v>33</v>
      </c>
      <c r="M742" s="16" t="str">
        <f t="shared" si="34"/>
        <v>Nilai Akhir</v>
      </c>
    </row>
    <row r="743" spans="1:13" x14ac:dyDescent="0.25">
      <c r="A743" s="16">
        <v>272</v>
      </c>
      <c r="E743" s="16" t="s">
        <v>4669</v>
      </c>
      <c r="F743" s="19">
        <v>83</v>
      </c>
      <c r="G743" s="16" t="s">
        <v>102</v>
      </c>
      <c r="H743" s="14"/>
      <c r="I743" s="19">
        <f>VLOOKUP(G743,'2'!$B$2:$C$34,2,FALSE)</f>
        <v>12</v>
      </c>
      <c r="J743" s="19">
        <f t="shared" si="33"/>
        <v>83</v>
      </c>
      <c r="K743" s="19" t="str">
        <f t="shared" si="35"/>
        <v/>
      </c>
      <c r="L743" s="19">
        <f>VLOOKUP(I743,'3'!$H$2:$L$25,5,FALSE)</f>
        <v>33</v>
      </c>
      <c r="M743" s="16" t="str">
        <f t="shared" si="34"/>
        <v>Nilai Akhir</v>
      </c>
    </row>
    <row r="744" spans="1:13" x14ac:dyDescent="0.25">
      <c r="A744" s="16">
        <v>273</v>
      </c>
      <c r="E744" s="16" t="s">
        <v>4669</v>
      </c>
      <c r="F744" s="19">
        <v>84</v>
      </c>
      <c r="G744" s="16" t="s">
        <v>102</v>
      </c>
      <c r="H744" s="14"/>
      <c r="I744" s="19">
        <f>VLOOKUP(G744,'2'!$B$2:$C$34,2,FALSE)</f>
        <v>12</v>
      </c>
      <c r="J744" s="19">
        <f t="shared" si="33"/>
        <v>84</v>
      </c>
      <c r="K744" s="19" t="str">
        <f t="shared" si="35"/>
        <v/>
      </c>
      <c r="L744" s="19">
        <f>VLOOKUP(I744,'3'!$H$2:$L$25,5,FALSE)</f>
        <v>33</v>
      </c>
      <c r="M744" s="16" t="str">
        <f t="shared" si="34"/>
        <v>Nilai Akhir</v>
      </c>
    </row>
    <row r="745" spans="1:13" x14ac:dyDescent="0.25">
      <c r="A745" s="16">
        <v>274</v>
      </c>
      <c r="E745" s="16" t="s">
        <v>4669</v>
      </c>
      <c r="F745" s="19">
        <v>82</v>
      </c>
      <c r="G745" s="16" t="s">
        <v>102</v>
      </c>
      <c r="H745" s="14"/>
      <c r="I745" s="19">
        <f>VLOOKUP(G745,'2'!$B$2:$C$34,2,FALSE)</f>
        <v>12</v>
      </c>
      <c r="J745" s="19">
        <f t="shared" si="33"/>
        <v>82</v>
      </c>
      <c r="K745" s="19" t="str">
        <f t="shared" si="35"/>
        <v/>
      </c>
      <c r="L745" s="19">
        <f>VLOOKUP(I745,'3'!$H$2:$L$25,5,FALSE)</f>
        <v>33</v>
      </c>
      <c r="M745" s="16" t="str">
        <f t="shared" si="34"/>
        <v>Nilai Akhir</v>
      </c>
    </row>
    <row r="746" spans="1:13" x14ac:dyDescent="0.25">
      <c r="A746" s="16">
        <v>275</v>
      </c>
      <c r="E746" s="16" t="s">
        <v>4669</v>
      </c>
      <c r="F746" s="19">
        <v>83</v>
      </c>
      <c r="G746" s="16" t="s">
        <v>102</v>
      </c>
      <c r="H746" s="14"/>
      <c r="I746" s="19">
        <f>VLOOKUP(G746,'2'!$B$2:$C$34,2,FALSE)</f>
        <v>12</v>
      </c>
      <c r="J746" s="19">
        <f t="shared" si="33"/>
        <v>83</v>
      </c>
      <c r="K746" s="19" t="str">
        <f t="shared" si="35"/>
        <v/>
      </c>
      <c r="L746" s="19">
        <f>VLOOKUP(I746,'3'!$H$2:$L$25,5,FALSE)</f>
        <v>33</v>
      </c>
      <c r="M746" s="16" t="str">
        <f t="shared" si="34"/>
        <v>Nilai Akhir</v>
      </c>
    </row>
    <row r="747" spans="1:13" x14ac:dyDescent="0.25">
      <c r="A747" s="16">
        <v>276</v>
      </c>
      <c r="E747" s="16" t="s">
        <v>4669</v>
      </c>
      <c r="F747" s="19">
        <v>78</v>
      </c>
      <c r="G747" s="16" t="s">
        <v>102</v>
      </c>
      <c r="H747" s="14"/>
      <c r="I747" s="19">
        <f>VLOOKUP(G747,'2'!$B$2:$C$34,2,FALSE)</f>
        <v>12</v>
      </c>
      <c r="J747" s="19">
        <f t="shared" si="33"/>
        <v>78</v>
      </c>
      <c r="K747" s="19" t="str">
        <f t="shared" si="35"/>
        <v/>
      </c>
      <c r="L747" s="19">
        <f>VLOOKUP(I747,'3'!$H$2:$L$25,5,FALSE)</f>
        <v>33</v>
      </c>
      <c r="M747" s="16" t="str">
        <f t="shared" si="34"/>
        <v>Nilai Akhir</v>
      </c>
    </row>
    <row r="748" spans="1:13" x14ac:dyDescent="0.25">
      <c r="A748" s="16">
        <v>277</v>
      </c>
      <c r="E748" s="16" t="s">
        <v>4669</v>
      </c>
      <c r="F748" s="19">
        <v>83</v>
      </c>
      <c r="G748" s="16" t="s">
        <v>102</v>
      </c>
      <c r="H748" s="14"/>
      <c r="I748" s="19">
        <f>VLOOKUP(G748,'2'!$B$2:$C$34,2,FALSE)</f>
        <v>12</v>
      </c>
      <c r="J748" s="19">
        <f t="shared" si="33"/>
        <v>83</v>
      </c>
      <c r="K748" s="19" t="str">
        <f t="shared" si="35"/>
        <v/>
      </c>
      <c r="L748" s="19">
        <f>VLOOKUP(I748,'3'!$H$2:$L$25,5,FALSE)</f>
        <v>33</v>
      </c>
      <c r="M748" s="16" t="str">
        <f t="shared" si="34"/>
        <v>Nilai Akhir</v>
      </c>
    </row>
    <row r="749" spans="1:13" x14ac:dyDescent="0.25">
      <c r="A749" s="16">
        <v>278</v>
      </c>
      <c r="E749" s="16" t="s">
        <v>4669</v>
      </c>
      <c r="F749" s="19">
        <v>83</v>
      </c>
      <c r="G749" s="16" t="s">
        <v>102</v>
      </c>
      <c r="H749" s="14"/>
      <c r="I749" s="19">
        <f>VLOOKUP(G749,'2'!$B$2:$C$34,2,FALSE)</f>
        <v>12</v>
      </c>
      <c r="J749" s="19">
        <f t="shared" si="33"/>
        <v>83</v>
      </c>
      <c r="K749" s="19" t="str">
        <f t="shared" si="35"/>
        <v/>
      </c>
      <c r="L749" s="19">
        <f>VLOOKUP(I749,'3'!$H$2:$L$25,5,FALSE)</f>
        <v>33</v>
      </c>
      <c r="M749" s="16" t="str">
        <f t="shared" si="34"/>
        <v>Nilai Akhir</v>
      </c>
    </row>
    <row r="750" spans="1:13" x14ac:dyDescent="0.25">
      <c r="A750" s="16">
        <v>279</v>
      </c>
      <c r="E750" s="16" t="s">
        <v>4669</v>
      </c>
      <c r="F750" s="19">
        <v>81</v>
      </c>
      <c r="G750" s="16" t="s">
        <v>102</v>
      </c>
      <c r="H750" s="14"/>
      <c r="I750" s="19">
        <f>VLOOKUP(G750,'2'!$B$2:$C$34,2,FALSE)</f>
        <v>12</v>
      </c>
      <c r="J750" s="19">
        <f t="shared" si="33"/>
        <v>81</v>
      </c>
      <c r="K750" s="19" t="str">
        <f t="shared" si="35"/>
        <v/>
      </c>
      <c r="L750" s="19">
        <f>VLOOKUP(I750,'3'!$H$2:$L$25,5,FALSE)</f>
        <v>33</v>
      </c>
      <c r="M750" s="16" t="str">
        <f t="shared" si="34"/>
        <v>Nilai Akhir</v>
      </c>
    </row>
    <row r="751" spans="1:13" x14ac:dyDescent="0.25">
      <c r="A751" s="16">
        <v>280</v>
      </c>
      <c r="E751" s="16" t="s">
        <v>4669</v>
      </c>
      <c r="F751" s="19">
        <v>83</v>
      </c>
      <c r="G751" s="16" t="s">
        <v>102</v>
      </c>
      <c r="H751" s="14"/>
      <c r="I751" s="19">
        <f>VLOOKUP(G751,'2'!$B$2:$C$34,2,FALSE)</f>
        <v>12</v>
      </c>
      <c r="J751" s="19">
        <f t="shared" si="33"/>
        <v>83</v>
      </c>
      <c r="K751" s="19" t="str">
        <f t="shared" si="35"/>
        <v/>
      </c>
      <c r="L751" s="19">
        <f>VLOOKUP(I751,'3'!$H$2:$L$25,5,FALSE)</f>
        <v>33</v>
      </c>
      <c r="M751" s="16" t="str">
        <f t="shared" si="34"/>
        <v>Nilai Akhir</v>
      </c>
    </row>
    <row r="752" spans="1:13" x14ac:dyDescent="0.25">
      <c r="A752" s="16">
        <v>281</v>
      </c>
      <c r="E752" s="16" t="s">
        <v>4669</v>
      </c>
      <c r="F752" s="19">
        <v>82</v>
      </c>
      <c r="G752" s="16" t="s">
        <v>102</v>
      </c>
      <c r="H752" s="14"/>
      <c r="I752" s="19">
        <f>VLOOKUP(G752,'2'!$B$2:$C$34,2,FALSE)</f>
        <v>12</v>
      </c>
      <c r="J752" s="19">
        <f t="shared" si="33"/>
        <v>82</v>
      </c>
      <c r="K752" s="19" t="str">
        <f t="shared" si="35"/>
        <v/>
      </c>
      <c r="L752" s="19">
        <f>VLOOKUP(I752,'3'!$H$2:$L$25,5,FALSE)</f>
        <v>33</v>
      </c>
      <c r="M752" s="16" t="str">
        <f t="shared" si="34"/>
        <v>Nilai Akhir</v>
      </c>
    </row>
    <row r="753" spans="1:13" x14ac:dyDescent="0.25">
      <c r="A753" s="16">
        <v>282</v>
      </c>
      <c r="E753" s="16" t="s">
        <v>4669</v>
      </c>
      <c r="F753" s="19">
        <v>79</v>
      </c>
      <c r="G753" s="16" t="s">
        <v>102</v>
      </c>
      <c r="H753" s="14"/>
      <c r="I753" s="19">
        <f>VLOOKUP(G753,'2'!$B$2:$C$34,2,FALSE)</f>
        <v>12</v>
      </c>
      <c r="J753" s="19">
        <f t="shared" si="33"/>
        <v>79</v>
      </c>
      <c r="K753" s="19" t="str">
        <f t="shared" si="35"/>
        <v/>
      </c>
      <c r="L753" s="19">
        <f>VLOOKUP(I753,'3'!$H$2:$L$25,5,FALSE)</f>
        <v>33</v>
      </c>
      <c r="M753" s="16" t="str">
        <f t="shared" si="34"/>
        <v>Nilai Akhir</v>
      </c>
    </row>
    <row r="754" spans="1:13" x14ac:dyDescent="0.25">
      <c r="A754" s="16">
        <v>283</v>
      </c>
      <c r="E754" s="16" t="s">
        <v>4669</v>
      </c>
      <c r="F754" s="19">
        <v>82</v>
      </c>
      <c r="G754" s="16" t="s">
        <v>102</v>
      </c>
      <c r="H754" s="14"/>
      <c r="I754" s="19">
        <f>VLOOKUP(G754,'2'!$B$2:$C$34,2,FALSE)</f>
        <v>12</v>
      </c>
      <c r="J754" s="19">
        <f t="shared" si="33"/>
        <v>82</v>
      </c>
      <c r="K754" s="19" t="str">
        <f t="shared" si="35"/>
        <v/>
      </c>
      <c r="L754" s="19">
        <f>VLOOKUP(I754,'3'!$H$2:$L$25,5,FALSE)</f>
        <v>33</v>
      </c>
      <c r="M754" s="16" t="str">
        <f t="shared" si="34"/>
        <v>Nilai Akhir</v>
      </c>
    </row>
    <row r="755" spans="1:13" x14ac:dyDescent="0.25">
      <c r="A755" s="16">
        <v>284</v>
      </c>
      <c r="E755" s="16" t="s">
        <v>4669</v>
      </c>
      <c r="F755" s="19">
        <v>81</v>
      </c>
      <c r="G755" s="16" t="s">
        <v>102</v>
      </c>
      <c r="H755" s="14"/>
      <c r="I755" s="19">
        <f>VLOOKUP(G755,'2'!$B$2:$C$34,2,FALSE)</f>
        <v>12</v>
      </c>
      <c r="J755" s="19">
        <f t="shared" si="33"/>
        <v>81</v>
      </c>
      <c r="K755" s="19" t="str">
        <f t="shared" si="35"/>
        <v/>
      </c>
      <c r="L755" s="19">
        <f>VLOOKUP(I755,'3'!$H$2:$L$25,5,FALSE)</f>
        <v>33</v>
      </c>
      <c r="M755" s="16" t="str">
        <f t="shared" si="34"/>
        <v>Nilai Akhir</v>
      </c>
    </row>
    <row r="756" spans="1:13" x14ac:dyDescent="0.25">
      <c r="A756" s="16">
        <v>285</v>
      </c>
      <c r="E756" s="16" t="s">
        <v>4669</v>
      </c>
      <c r="F756" s="19">
        <v>84</v>
      </c>
      <c r="G756" s="16" t="s">
        <v>102</v>
      </c>
      <c r="H756" s="14"/>
      <c r="I756" s="19">
        <f>VLOOKUP(G756,'2'!$B$2:$C$34,2,FALSE)</f>
        <v>12</v>
      </c>
      <c r="J756" s="19">
        <f t="shared" si="33"/>
        <v>84</v>
      </c>
      <c r="K756" s="19" t="str">
        <f t="shared" si="35"/>
        <v/>
      </c>
      <c r="L756" s="19">
        <f>VLOOKUP(I756,'3'!$H$2:$L$25,5,FALSE)</f>
        <v>33</v>
      </c>
      <c r="M756" s="16" t="str">
        <f t="shared" si="34"/>
        <v>Nilai Akhir</v>
      </c>
    </row>
    <row r="757" spans="1:13" x14ac:dyDescent="0.25">
      <c r="A757" s="16">
        <v>286</v>
      </c>
      <c r="E757" s="16" t="s">
        <v>4669</v>
      </c>
      <c r="F757" s="19">
        <v>84</v>
      </c>
      <c r="G757" s="16" t="s">
        <v>102</v>
      </c>
      <c r="H757" s="14"/>
      <c r="I757" s="19">
        <f>VLOOKUP(G757,'2'!$B$2:$C$34,2,FALSE)</f>
        <v>12</v>
      </c>
      <c r="J757" s="19">
        <f t="shared" si="33"/>
        <v>84</v>
      </c>
      <c r="K757" s="19" t="str">
        <f t="shared" si="35"/>
        <v/>
      </c>
      <c r="L757" s="19">
        <f>VLOOKUP(I757,'3'!$H$2:$L$25,5,FALSE)</f>
        <v>33</v>
      </c>
      <c r="M757" s="16" t="str">
        <f t="shared" si="34"/>
        <v>Nilai Akhir</v>
      </c>
    </row>
    <row r="758" spans="1:13" x14ac:dyDescent="0.25">
      <c r="A758" s="16">
        <v>287</v>
      </c>
      <c r="E758" s="16" t="s">
        <v>4669</v>
      </c>
      <c r="F758" s="19">
        <v>82</v>
      </c>
      <c r="G758" s="16" t="s">
        <v>102</v>
      </c>
      <c r="H758" s="14"/>
      <c r="I758" s="19">
        <f>VLOOKUP(G758,'2'!$B$2:$C$34,2,FALSE)</f>
        <v>12</v>
      </c>
      <c r="J758" s="19">
        <f t="shared" si="33"/>
        <v>82</v>
      </c>
      <c r="K758" s="19" t="str">
        <f t="shared" si="35"/>
        <v/>
      </c>
      <c r="L758" s="19">
        <f>VLOOKUP(I758,'3'!$H$2:$L$25,5,FALSE)</f>
        <v>33</v>
      </c>
      <c r="M758" s="16" t="str">
        <f t="shared" si="34"/>
        <v>Nilai Akhir</v>
      </c>
    </row>
    <row r="759" spans="1:13" x14ac:dyDescent="0.25">
      <c r="A759" s="16">
        <v>288</v>
      </c>
      <c r="E759" s="16" t="s">
        <v>4669</v>
      </c>
      <c r="F759" s="19">
        <v>82</v>
      </c>
      <c r="G759" s="16" t="s">
        <v>102</v>
      </c>
      <c r="H759" s="14"/>
      <c r="I759" s="19">
        <f>VLOOKUP(G759,'2'!$B$2:$C$34,2,FALSE)</f>
        <v>12</v>
      </c>
      <c r="J759" s="19">
        <f t="shared" si="33"/>
        <v>82</v>
      </c>
      <c r="K759" s="19" t="str">
        <f t="shared" si="35"/>
        <v/>
      </c>
      <c r="L759" s="19">
        <f>VLOOKUP(I759,'3'!$H$2:$L$25,5,FALSE)</f>
        <v>33</v>
      </c>
      <c r="M759" s="16" t="str">
        <f t="shared" si="34"/>
        <v>Nilai Akhir</v>
      </c>
    </row>
    <row r="760" spans="1:13" x14ac:dyDescent="0.25">
      <c r="A760" s="16">
        <v>289</v>
      </c>
      <c r="E760" s="16" t="s">
        <v>4669</v>
      </c>
      <c r="F760" s="19">
        <v>78</v>
      </c>
      <c r="G760" s="16" t="s">
        <v>102</v>
      </c>
      <c r="H760" s="14"/>
      <c r="I760" s="19">
        <f>VLOOKUP(G760,'2'!$B$2:$C$34,2,FALSE)</f>
        <v>12</v>
      </c>
      <c r="J760" s="19">
        <f t="shared" si="33"/>
        <v>78</v>
      </c>
      <c r="K760" s="19" t="str">
        <f t="shared" si="35"/>
        <v/>
      </c>
      <c r="L760" s="19">
        <f>VLOOKUP(I760,'3'!$H$2:$L$25,5,FALSE)</f>
        <v>33</v>
      </c>
      <c r="M760" s="16" t="str">
        <f t="shared" si="34"/>
        <v>Nilai Akhir</v>
      </c>
    </row>
    <row r="761" spans="1:13" x14ac:dyDescent="0.25">
      <c r="A761" s="16">
        <v>290</v>
      </c>
      <c r="E761" s="16" t="s">
        <v>4669</v>
      </c>
      <c r="F761" s="19">
        <v>81</v>
      </c>
      <c r="G761" s="16" t="s">
        <v>102</v>
      </c>
      <c r="H761" s="14"/>
      <c r="I761" s="19">
        <f>VLOOKUP(G761,'2'!$B$2:$C$34,2,FALSE)</f>
        <v>12</v>
      </c>
      <c r="J761" s="19">
        <f t="shared" si="33"/>
        <v>81</v>
      </c>
      <c r="K761" s="19" t="str">
        <f t="shared" si="35"/>
        <v/>
      </c>
      <c r="L761" s="19">
        <f>VLOOKUP(I761,'3'!$H$2:$L$25,5,FALSE)</f>
        <v>33</v>
      </c>
      <c r="M761" s="16" t="str">
        <f t="shared" si="34"/>
        <v>Nilai Akhir</v>
      </c>
    </row>
    <row r="762" spans="1:13" x14ac:dyDescent="0.25">
      <c r="A762" s="16">
        <v>291</v>
      </c>
      <c r="E762" s="16" t="s">
        <v>4669</v>
      </c>
      <c r="F762" s="19">
        <v>84</v>
      </c>
      <c r="G762" s="16" t="s">
        <v>102</v>
      </c>
      <c r="H762" s="14"/>
      <c r="I762" s="19">
        <f>VLOOKUP(G762,'2'!$B$2:$C$34,2,FALSE)</f>
        <v>12</v>
      </c>
      <c r="J762" s="19">
        <f t="shared" si="33"/>
        <v>84</v>
      </c>
      <c r="K762" s="19" t="str">
        <f t="shared" si="35"/>
        <v/>
      </c>
      <c r="L762" s="19">
        <f>VLOOKUP(I762,'3'!$H$2:$L$25,5,FALSE)</f>
        <v>33</v>
      </c>
      <c r="M762" s="16" t="str">
        <f t="shared" si="34"/>
        <v>Nilai Akhir</v>
      </c>
    </row>
    <row r="763" spans="1:13" x14ac:dyDescent="0.25">
      <c r="A763" s="16">
        <v>292</v>
      </c>
      <c r="E763" s="16" t="s">
        <v>4669</v>
      </c>
      <c r="F763" s="19">
        <v>84</v>
      </c>
      <c r="G763" s="16" t="s">
        <v>102</v>
      </c>
      <c r="H763" s="14"/>
      <c r="I763" s="19">
        <f>VLOOKUP(G763,'2'!$B$2:$C$34,2,FALSE)</f>
        <v>12</v>
      </c>
      <c r="J763" s="19">
        <f t="shared" si="33"/>
        <v>84</v>
      </c>
      <c r="K763" s="19" t="str">
        <f t="shared" si="35"/>
        <v/>
      </c>
      <c r="L763" s="19">
        <f>VLOOKUP(I763,'3'!$H$2:$L$25,5,FALSE)</f>
        <v>33</v>
      </c>
      <c r="M763" s="16" t="str">
        <f t="shared" si="34"/>
        <v>Nilai Akhir</v>
      </c>
    </row>
    <row r="764" spans="1:13" x14ac:dyDescent="0.25">
      <c r="A764" s="16">
        <v>293</v>
      </c>
      <c r="E764" s="16" t="s">
        <v>4669</v>
      </c>
      <c r="F764" s="19">
        <v>82</v>
      </c>
      <c r="G764" s="16" t="s">
        <v>102</v>
      </c>
      <c r="H764" s="14"/>
      <c r="I764" s="19">
        <f>VLOOKUP(G764,'2'!$B$2:$C$34,2,FALSE)</f>
        <v>12</v>
      </c>
      <c r="J764" s="19">
        <f t="shared" si="33"/>
        <v>82</v>
      </c>
      <c r="K764" s="19" t="str">
        <f t="shared" si="35"/>
        <v/>
      </c>
      <c r="L764" s="19">
        <f>VLOOKUP(I764,'3'!$H$2:$L$25,5,FALSE)</f>
        <v>33</v>
      </c>
      <c r="M764" s="16" t="str">
        <f t="shared" si="34"/>
        <v>Nilai Akhir</v>
      </c>
    </row>
    <row r="765" spans="1:13" x14ac:dyDescent="0.25">
      <c r="A765" s="16">
        <v>294</v>
      </c>
      <c r="E765" s="16" t="s">
        <v>4670</v>
      </c>
      <c r="F765" s="19">
        <v>81</v>
      </c>
      <c r="G765" s="16" t="s">
        <v>102</v>
      </c>
      <c r="H765" s="14"/>
      <c r="I765" s="19">
        <f>VLOOKUP(G765,'2'!$B$2:$C$34,2,FALSE)</f>
        <v>12</v>
      </c>
      <c r="J765" s="19">
        <f t="shared" si="33"/>
        <v>81</v>
      </c>
      <c r="K765" s="19" t="str">
        <f t="shared" si="35"/>
        <v/>
      </c>
      <c r="L765" s="19">
        <f>VLOOKUP(I765,'3'!$H$2:$L$25,5,FALSE)</f>
        <v>33</v>
      </c>
      <c r="M765" s="16" t="str">
        <f t="shared" si="34"/>
        <v>Nilai Akhir</v>
      </c>
    </row>
    <row r="766" spans="1:13" x14ac:dyDescent="0.25">
      <c r="A766" s="16">
        <v>295</v>
      </c>
      <c r="E766" s="16" t="s">
        <v>4670</v>
      </c>
      <c r="F766" s="19">
        <v>80</v>
      </c>
      <c r="G766" s="16" t="s">
        <v>102</v>
      </c>
      <c r="H766" s="14"/>
      <c r="I766" s="19">
        <f>VLOOKUP(G766,'2'!$B$2:$C$34,2,FALSE)</f>
        <v>12</v>
      </c>
      <c r="J766" s="19">
        <f t="shared" si="33"/>
        <v>80</v>
      </c>
      <c r="K766" s="19" t="str">
        <f t="shared" si="35"/>
        <v/>
      </c>
      <c r="L766" s="19">
        <f>VLOOKUP(I766,'3'!$H$2:$L$25,5,FALSE)</f>
        <v>33</v>
      </c>
      <c r="M766" s="16" t="str">
        <f t="shared" si="34"/>
        <v>Nilai Akhir</v>
      </c>
    </row>
    <row r="767" spans="1:13" x14ac:dyDescent="0.25">
      <c r="A767" s="16">
        <v>296</v>
      </c>
      <c r="E767" s="16" t="s">
        <v>4670</v>
      </c>
      <c r="F767" s="19">
        <v>81</v>
      </c>
      <c r="G767" s="16" t="s">
        <v>102</v>
      </c>
      <c r="H767" s="14"/>
      <c r="I767" s="19">
        <f>VLOOKUP(G767,'2'!$B$2:$C$34,2,FALSE)</f>
        <v>12</v>
      </c>
      <c r="J767" s="19">
        <f t="shared" ref="J767:J830" si="36">IF(M767="Nilai Akhir",F767,0)</f>
        <v>81</v>
      </c>
      <c r="K767" s="19" t="str">
        <f t="shared" si="35"/>
        <v/>
      </c>
      <c r="L767" s="19">
        <f>VLOOKUP(I767,'3'!$H$2:$L$25,5,FALSE)</f>
        <v>33</v>
      </c>
      <c r="M767" s="16" t="str">
        <f t="shared" ref="M767:M830" si="37">IF(G767="Pramuka","Nilai Ekstra","Nilai Akhir")</f>
        <v>Nilai Akhir</v>
      </c>
    </row>
    <row r="768" spans="1:13" x14ac:dyDescent="0.25">
      <c r="A768" s="16">
        <v>297</v>
      </c>
      <c r="E768" s="16" t="s">
        <v>4670</v>
      </c>
      <c r="F768" s="19">
        <v>81</v>
      </c>
      <c r="G768" s="16" t="s">
        <v>102</v>
      </c>
      <c r="H768" s="14"/>
      <c r="I768" s="19">
        <f>VLOOKUP(G768,'2'!$B$2:$C$34,2,FALSE)</f>
        <v>12</v>
      </c>
      <c r="J768" s="19">
        <f t="shared" si="36"/>
        <v>81</v>
      </c>
      <c r="K768" s="19" t="str">
        <f t="shared" ref="K768:K831" si="38">IF(M768="Nilai Ekstra",F768,"")</f>
        <v/>
      </c>
      <c r="L768" s="19">
        <f>VLOOKUP(I768,'3'!$H$2:$L$25,5,FALSE)</f>
        <v>33</v>
      </c>
      <c r="M768" s="16" t="str">
        <f t="shared" si="37"/>
        <v>Nilai Akhir</v>
      </c>
    </row>
    <row r="769" spans="1:13" x14ac:dyDescent="0.25">
      <c r="A769" s="16">
        <v>298</v>
      </c>
      <c r="E769" s="16" t="s">
        <v>4670</v>
      </c>
      <c r="F769" s="19">
        <v>81</v>
      </c>
      <c r="G769" s="16" t="s">
        <v>102</v>
      </c>
      <c r="H769" s="14"/>
      <c r="I769" s="19">
        <f>VLOOKUP(G769,'2'!$B$2:$C$34,2,FALSE)</f>
        <v>12</v>
      </c>
      <c r="J769" s="19">
        <f t="shared" si="36"/>
        <v>81</v>
      </c>
      <c r="K769" s="19" t="str">
        <f t="shared" si="38"/>
        <v/>
      </c>
      <c r="L769" s="19">
        <f>VLOOKUP(I769,'3'!$H$2:$L$25,5,FALSE)</f>
        <v>33</v>
      </c>
      <c r="M769" s="16" t="str">
        <f t="shared" si="37"/>
        <v>Nilai Akhir</v>
      </c>
    </row>
    <row r="770" spans="1:13" x14ac:dyDescent="0.25">
      <c r="A770" s="16">
        <v>299</v>
      </c>
      <c r="E770" s="16" t="s">
        <v>4670</v>
      </c>
      <c r="F770" s="19">
        <v>80</v>
      </c>
      <c r="G770" s="16" t="s">
        <v>102</v>
      </c>
      <c r="H770" s="14"/>
      <c r="I770" s="19">
        <f>VLOOKUP(G770,'2'!$B$2:$C$34,2,FALSE)</f>
        <v>12</v>
      </c>
      <c r="J770" s="19">
        <f t="shared" si="36"/>
        <v>80</v>
      </c>
      <c r="K770" s="19" t="str">
        <f t="shared" si="38"/>
        <v/>
      </c>
      <c r="L770" s="19">
        <f>VLOOKUP(I770,'3'!$H$2:$L$25,5,FALSE)</f>
        <v>33</v>
      </c>
      <c r="M770" s="16" t="str">
        <f t="shared" si="37"/>
        <v>Nilai Akhir</v>
      </c>
    </row>
    <row r="771" spans="1:13" x14ac:dyDescent="0.25">
      <c r="A771" s="16">
        <v>300</v>
      </c>
      <c r="E771" s="16" t="s">
        <v>4670</v>
      </c>
      <c r="F771" s="19">
        <v>80</v>
      </c>
      <c r="G771" s="16" t="s">
        <v>102</v>
      </c>
      <c r="H771" s="14"/>
      <c r="I771" s="19">
        <f>VLOOKUP(G771,'2'!$B$2:$C$34,2,FALSE)</f>
        <v>12</v>
      </c>
      <c r="J771" s="19">
        <f t="shared" si="36"/>
        <v>80</v>
      </c>
      <c r="K771" s="19" t="str">
        <f t="shared" si="38"/>
        <v/>
      </c>
      <c r="L771" s="19">
        <f>VLOOKUP(I771,'3'!$H$2:$L$25,5,FALSE)</f>
        <v>33</v>
      </c>
      <c r="M771" s="16" t="str">
        <f t="shared" si="37"/>
        <v>Nilai Akhir</v>
      </c>
    </row>
    <row r="772" spans="1:13" x14ac:dyDescent="0.25">
      <c r="A772" s="16">
        <v>301</v>
      </c>
      <c r="E772" s="16" t="s">
        <v>4670</v>
      </c>
      <c r="F772" s="19">
        <v>83</v>
      </c>
      <c r="G772" s="16" t="s">
        <v>102</v>
      </c>
      <c r="H772" s="14"/>
      <c r="I772" s="19">
        <f>VLOOKUP(G772,'2'!$B$2:$C$34,2,FALSE)</f>
        <v>12</v>
      </c>
      <c r="J772" s="19">
        <f t="shared" si="36"/>
        <v>83</v>
      </c>
      <c r="K772" s="19" t="str">
        <f t="shared" si="38"/>
        <v/>
      </c>
      <c r="L772" s="19">
        <f>VLOOKUP(I772,'3'!$H$2:$L$25,5,FALSE)</f>
        <v>33</v>
      </c>
      <c r="M772" s="16" t="str">
        <f t="shared" si="37"/>
        <v>Nilai Akhir</v>
      </c>
    </row>
    <row r="773" spans="1:13" x14ac:dyDescent="0.25">
      <c r="A773" s="16">
        <v>302</v>
      </c>
      <c r="E773" s="16" t="s">
        <v>4670</v>
      </c>
      <c r="F773" s="19">
        <v>84</v>
      </c>
      <c r="G773" s="16" t="s">
        <v>102</v>
      </c>
      <c r="H773" s="14"/>
      <c r="I773" s="19">
        <f>VLOOKUP(G773,'2'!$B$2:$C$34,2,FALSE)</f>
        <v>12</v>
      </c>
      <c r="J773" s="19">
        <f t="shared" si="36"/>
        <v>84</v>
      </c>
      <c r="K773" s="19" t="str">
        <f t="shared" si="38"/>
        <v/>
      </c>
      <c r="L773" s="19">
        <f>VLOOKUP(I773,'3'!$H$2:$L$25,5,FALSE)</f>
        <v>33</v>
      </c>
      <c r="M773" s="16" t="str">
        <f t="shared" si="37"/>
        <v>Nilai Akhir</v>
      </c>
    </row>
    <row r="774" spans="1:13" x14ac:dyDescent="0.25">
      <c r="A774" s="16">
        <v>303</v>
      </c>
      <c r="E774" s="16" t="s">
        <v>4670</v>
      </c>
      <c r="F774" s="19">
        <v>80</v>
      </c>
      <c r="G774" s="16" t="s">
        <v>102</v>
      </c>
      <c r="H774" s="14"/>
      <c r="I774" s="19">
        <f>VLOOKUP(G774,'2'!$B$2:$C$34,2,FALSE)</f>
        <v>12</v>
      </c>
      <c r="J774" s="19">
        <f t="shared" si="36"/>
        <v>80</v>
      </c>
      <c r="K774" s="19" t="str">
        <f t="shared" si="38"/>
        <v/>
      </c>
      <c r="L774" s="19">
        <f>VLOOKUP(I774,'3'!$H$2:$L$25,5,FALSE)</f>
        <v>33</v>
      </c>
      <c r="M774" s="16" t="str">
        <f t="shared" si="37"/>
        <v>Nilai Akhir</v>
      </c>
    </row>
    <row r="775" spans="1:13" x14ac:dyDescent="0.25">
      <c r="A775" s="16">
        <v>304</v>
      </c>
      <c r="E775" s="16" t="s">
        <v>4670</v>
      </c>
      <c r="F775" s="19">
        <v>83</v>
      </c>
      <c r="G775" s="16" t="s">
        <v>102</v>
      </c>
      <c r="H775" s="14"/>
      <c r="I775" s="19">
        <f>VLOOKUP(G775,'2'!$B$2:$C$34,2,FALSE)</f>
        <v>12</v>
      </c>
      <c r="J775" s="19">
        <f t="shared" si="36"/>
        <v>83</v>
      </c>
      <c r="K775" s="19" t="str">
        <f t="shared" si="38"/>
        <v/>
      </c>
      <c r="L775" s="19">
        <f>VLOOKUP(I775,'3'!$H$2:$L$25,5,FALSE)</f>
        <v>33</v>
      </c>
      <c r="M775" s="16" t="str">
        <f t="shared" si="37"/>
        <v>Nilai Akhir</v>
      </c>
    </row>
    <row r="776" spans="1:13" x14ac:dyDescent="0.25">
      <c r="A776" s="16">
        <v>305</v>
      </c>
      <c r="E776" s="16" t="s">
        <v>4670</v>
      </c>
      <c r="F776" s="19">
        <v>83</v>
      </c>
      <c r="G776" s="16" t="s">
        <v>102</v>
      </c>
      <c r="H776" s="14"/>
      <c r="I776" s="19">
        <f>VLOOKUP(G776,'2'!$B$2:$C$34,2,FALSE)</f>
        <v>12</v>
      </c>
      <c r="J776" s="19">
        <f t="shared" si="36"/>
        <v>83</v>
      </c>
      <c r="K776" s="19" t="str">
        <f t="shared" si="38"/>
        <v/>
      </c>
      <c r="L776" s="19">
        <f>VLOOKUP(I776,'3'!$H$2:$L$25,5,FALSE)</f>
        <v>33</v>
      </c>
      <c r="M776" s="16" t="str">
        <f t="shared" si="37"/>
        <v>Nilai Akhir</v>
      </c>
    </row>
    <row r="777" spans="1:13" x14ac:dyDescent="0.25">
      <c r="A777" s="16">
        <v>306</v>
      </c>
      <c r="E777" s="16" t="s">
        <v>4670</v>
      </c>
      <c r="F777" s="19">
        <v>83</v>
      </c>
      <c r="G777" s="16" t="s">
        <v>102</v>
      </c>
      <c r="H777" s="14"/>
      <c r="I777" s="19">
        <f>VLOOKUP(G777,'2'!$B$2:$C$34,2,FALSE)</f>
        <v>12</v>
      </c>
      <c r="J777" s="19">
        <f t="shared" si="36"/>
        <v>83</v>
      </c>
      <c r="K777" s="19" t="str">
        <f t="shared" si="38"/>
        <v/>
      </c>
      <c r="L777" s="19">
        <f>VLOOKUP(I777,'3'!$H$2:$L$25,5,FALSE)</f>
        <v>33</v>
      </c>
      <c r="M777" s="16" t="str">
        <f t="shared" si="37"/>
        <v>Nilai Akhir</v>
      </c>
    </row>
    <row r="778" spans="1:13" x14ac:dyDescent="0.25">
      <c r="A778" s="16">
        <v>307</v>
      </c>
      <c r="E778" s="16" t="s">
        <v>4670</v>
      </c>
      <c r="F778" s="19">
        <v>80</v>
      </c>
      <c r="G778" s="16" t="s">
        <v>102</v>
      </c>
      <c r="H778" s="14"/>
      <c r="I778" s="19">
        <f>VLOOKUP(G778,'2'!$B$2:$C$34,2,FALSE)</f>
        <v>12</v>
      </c>
      <c r="J778" s="19">
        <f t="shared" si="36"/>
        <v>80</v>
      </c>
      <c r="K778" s="19" t="str">
        <f t="shared" si="38"/>
        <v/>
      </c>
      <c r="L778" s="19">
        <f>VLOOKUP(I778,'3'!$H$2:$L$25,5,FALSE)</f>
        <v>33</v>
      </c>
      <c r="M778" s="16" t="str">
        <f t="shared" si="37"/>
        <v>Nilai Akhir</v>
      </c>
    </row>
    <row r="779" spans="1:13" x14ac:dyDescent="0.25">
      <c r="A779" s="16">
        <v>308</v>
      </c>
      <c r="E779" s="16" t="s">
        <v>4670</v>
      </c>
      <c r="F779" s="19">
        <v>80</v>
      </c>
      <c r="G779" s="16" t="s">
        <v>102</v>
      </c>
      <c r="H779" s="14"/>
      <c r="I779" s="19">
        <f>VLOOKUP(G779,'2'!$B$2:$C$34,2,FALSE)</f>
        <v>12</v>
      </c>
      <c r="J779" s="19">
        <f t="shared" si="36"/>
        <v>80</v>
      </c>
      <c r="K779" s="19" t="str">
        <f t="shared" si="38"/>
        <v/>
      </c>
      <c r="L779" s="19">
        <f>VLOOKUP(I779,'3'!$H$2:$L$25,5,FALSE)</f>
        <v>33</v>
      </c>
      <c r="M779" s="16" t="str">
        <f t="shared" si="37"/>
        <v>Nilai Akhir</v>
      </c>
    </row>
    <row r="780" spans="1:13" x14ac:dyDescent="0.25">
      <c r="A780" s="16">
        <v>309</v>
      </c>
      <c r="E780" s="16" t="s">
        <v>4670</v>
      </c>
      <c r="F780" s="19">
        <v>82</v>
      </c>
      <c r="G780" s="16" t="s">
        <v>102</v>
      </c>
      <c r="H780" s="14"/>
      <c r="I780" s="19">
        <f>VLOOKUP(G780,'2'!$B$2:$C$34,2,FALSE)</f>
        <v>12</v>
      </c>
      <c r="J780" s="19">
        <f t="shared" si="36"/>
        <v>82</v>
      </c>
      <c r="K780" s="19" t="str">
        <f t="shared" si="38"/>
        <v/>
      </c>
      <c r="L780" s="19">
        <f>VLOOKUP(I780,'3'!$H$2:$L$25,5,FALSE)</f>
        <v>33</v>
      </c>
      <c r="M780" s="16" t="str">
        <f t="shared" si="37"/>
        <v>Nilai Akhir</v>
      </c>
    </row>
    <row r="781" spans="1:13" x14ac:dyDescent="0.25">
      <c r="A781" s="16">
        <v>310</v>
      </c>
      <c r="E781" s="16" t="s">
        <v>4670</v>
      </c>
      <c r="F781" s="19">
        <v>83</v>
      </c>
      <c r="G781" s="16" t="s">
        <v>102</v>
      </c>
      <c r="H781" s="14"/>
      <c r="I781" s="19">
        <f>VLOOKUP(G781,'2'!$B$2:$C$34,2,FALSE)</f>
        <v>12</v>
      </c>
      <c r="J781" s="19">
        <f t="shared" si="36"/>
        <v>83</v>
      </c>
      <c r="K781" s="19" t="str">
        <f t="shared" si="38"/>
        <v/>
      </c>
      <c r="L781" s="19">
        <f>VLOOKUP(I781,'3'!$H$2:$L$25,5,FALSE)</f>
        <v>33</v>
      </c>
      <c r="M781" s="16" t="str">
        <f t="shared" si="37"/>
        <v>Nilai Akhir</v>
      </c>
    </row>
    <row r="782" spans="1:13" x14ac:dyDescent="0.25">
      <c r="A782" s="16">
        <v>311</v>
      </c>
      <c r="E782" s="16" t="s">
        <v>4670</v>
      </c>
      <c r="F782" s="19">
        <v>83</v>
      </c>
      <c r="G782" s="16" t="s">
        <v>102</v>
      </c>
      <c r="H782" s="14"/>
      <c r="I782" s="19">
        <f>VLOOKUP(G782,'2'!$B$2:$C$34,2,FALSE)</f>
        <v>12</v>
      </c>
      <c r="J782" s="19">
        <f t="shared" si="36"/>
        <v>83</v>
      </c>
      <c r="K782" s="19" t="str">
        <f t="shared" si="38"/>
        <v/>
      </c>
      <c r="L782" s="19">
        <f>VLOOKUP(I782,'3'!$H$2:$L$25,5,FALSE)</f>
        <v>33</v>
      </c>
      <c r="M782" s="16" t="str">
        <f t="shared" si="37"/>
        <v>Nilai Akhir</v>
      </c>
    </row>
    <row r="783" spans="1:13" x14ac:dyDescent="0.25">
      <c r="A783" s="16">
        <v>312</v>
      </c>
      <c r="E783" s="16" t="s">
        <v>4670</v>
      </c>
      <c r="F783" s="19">
        <v>82</v>
      </c>
      <c r="G783" s="16" t="s">
        <v>102</v>
      </c>
      <c r="H783" s="14"/>
      <c r="I783" s="19">
        <f>VLOOKUP(G783,'2'!$B$2:$C$34,2,FALSE)</f>
        <v>12</v>
      </c>
      <c r="J783" s="19">
        <f t="shared" si="36"/>
        <v>82</v>
      </c>
      <c r="K783" s="19" t="str">
        <f t="shared" si="38"/>
        <v/>
      </c>
      <c r="L783" s="19">
        <f>VLOOKUP(I783,'3'!$H$2:$L$25,5,FALSE)</f>
        <v>33</v>
      </c>
      <c r="M783" s="16" t="str">
        <f t="shared" si="37"/>
        <v>Nilai Akhir</v>
      </c>
    </row>
    <row r="784" spans="1:13" x14ac:dyDescent="0.25">
      <c r="A784" s="16">
        <v>313</v>
      </c>
      <c r="E784" s="16" t="s">
        <v>4670</v>
      </c>
      <c r="F784" s="19">
        <v>84</v>
      </c>
      <c r="G784" s="16" t="s">
        <v>102</v>
      </c>
      <c r="H784" s="14"/>
      <c r="I784" s="19">
        <f>VLOOKUP(G784,'2'!$B$2:$C$34,2,FALSE)</f>
        <v>12</v>
      </c>
      <c r="J784" s="19">
        <f t="shared" si="36"/>
        <v>84</v>
      </c>
      <c r="K784" s="19" t="str">
        <f t="shared" si="38"/>
        <v/>
      </c>
      <c r="L784" s="19">
        <f>VLOOKUP(I784,'3'!$H$2:$L$25,5,FALSE)</f>
        <v>33</v>
      </c>
      <c r="M784" s="16" t="str">
        <f t="shared" si="37"/>
        <v>Nilai Akhir</v>
      </c>
    </row>
    <row r="785" spans="1:13" x14ac:dyDescent="0.25">
      <c r="A785" s="16">
        <v>314</v>
      </c>
      <c r="E785" s="16" t="s">
        <v>4670</v>
      </c>
      <c r="F785" s="19">
        <v>85</v>
      </c>
      <c r="G785" s="16" t="s">
        <v>102</v>
      </c>
      <c r="H785" s="14"/>
      <c r="I785" s="19">
        <f>VLOOKUP(G785,'2'!$B$2:$C$34,2,FALSE)</f>
        <v>12</v>
      </c>
      <c r="J785" s="19">
        <f t="shared" si="36"/>
        <v>85</v>
      </c>
      <c r="K785" s="19" t="str">
        <f t="shared" si="38"/>
        <v/>
      </c>
      <c r="L785" s="19">
        <f>VLOOKUP(I785,'3'!$H$2:$L$25,5,FALSE)</f>
        <v>33</v>
      </c>
      <c r="M785" s="16" t="str">
        <f t="shared" si="37"/>
        <v>Nilai Akhir</v>
      </c>
    </row>
    <row r="786" spans="1:13" x14ac:dyDescent="0.25">
      <c r="A786" s="16">
        <v>315</v>
      </c>
      <c r="E786" s="16" t="s">
        <v>4670</v>
      </c>
      <c r="F786" s="19">
        <v>82</v>
      </c>
      <c r="G786" s="16" t="s">
        <v>102</v>
      </c>
      <c r="H786" s="14"/>
      <c r="I786" s="19">
        <f>VLOOKUP(G786,'2'!$B$2:$C$34,2,FALSE)</f>
        <v>12</v>
      </c>
      <c r="J786" s="19">
        <f t="shared" si="36"/>
        <v>82</v>
      </c>
      <c r="K786" s="19" t="str">
        <f t="shared" si="38"/>
        <v/>
      </c>
      <c r="L786" s="19">
        <f>VLOOKUP(I786,'3'!$H$2:$L$25,5,FALSE)</f>
        <v>33</v>
      </c>
      <c r="M786" s="16" t="str">
        <f t="shared" si="37"/>
        <v>Nilai Akhir</v>
      </c>
    </row>
    <row r="787" spans="1:13" x14ac:dyDescent="0.25">
      <c r="A787" s="16">
        <v>316</v>
      </c>
      <c r="E787" s="16" t="s">
        <v>4670</v>
      </c>
      <c r="F787" s="19">
        <v>84</v>
      </c>
      <c r="G787" s="16" t="s">
        <v>102</v>
      </c>
      <c r="H787" s="14"/>
      <c r="I787" s="19">
        <f>VLOOKUP(G787,'2'!$B$2:$C$34,2,FALSE)</f>
        <v>12</v>
      </c>
      <c r="J787" s="19">
        <f t="shared" si="36"/>
        <v>84</v>
      </c>
      <c r="K787" s="19" t="str">
        <f t="shared" si="38"/>
        <v/>
      </c>
      <c r="L787" s="19">
        <f>VLOOKUP(I787,'3'!$H$2:$L$25,5,FALSE)</f>
        <v>33</v>
      </c>
      <c r="M787" s="16" t="str">
        <f t="shared" si="37"/>
        <v>Nilai Akhir</v>
      </c>
    </row>
    <row r="788" spans="1:13" x14ac:dyDescent="0.25">
      <c r="A788" s="16">
        <v>317</v>
      </c>
      <c r="E788" s="16" t="s">
        <v>4670</v>
      </c>
      <c r="F788" s="19">
        <v>80</v>
      </c>
      <c r="G788" s="16" t="s">
        <v>102</v>
      </c>
      <c r="H788" s="14"/>
      <c r="I788" s="19">
        <f>VLOOKUP(G788,'2'!$B$2:$C$34,2,FALSE)</f>
        <v>12</v>
      </c>
      <c r="J788" s="19">
        <f t="shared" si="36"/>
        <v>80</v>
      </c>
      <c r="K788" s="19" t="str">
        <f t="shared" si="38"/>
        <v/>
      </c>
      <c r="L788" s="19">
        <f>VLOOKUP(I788,'3'!$H$2:$L$25,5,FALSE)</f>
        <v>33</v>
      </c>
      <c r="M788" s="16" t="str">
        <f t="shared" si="37"/>
        <v>Nilai Akhir</v>
      </c>
    </row>
    <row r="789" spans="1:13" x14ac:dyDescent="0.25">
      <c r="A789" s="16">
        <v>318</v>
      </c>
      <c r="E789" s="16" t="s">
        <v>4670</v>
      </c>
      <c r="F789" s="19">
        <v>82</v>
      </c>
      <c r="G789" s="16" t="s">
        <v>102</v>
      </c>
      <c r="H789" s="14"/>
      <c r="I789" s="19">
        <f>VLOOKUP(G789,'2'!$B$2:$C$34,2,FALSE)</f>
        <v>12</v>
      </c>
      <c r="J789" s="19">
        <f t="shared" si="36"/>
        <v>82</v>
      </c>
      <c r="K789" s="19" t="str">
        <f t="shared" si="38"/>
        <v/>
      </c>
      <c r="L789" s="19">
        <f>VLOOKUP(I789,'3'!$H$2:$L$25,5,FALSE)</f>
        <v>33</v>
      </c>
      <c r="M789" s="16" t="str">
        <f t="shared" si="37"/>
        <v>Nilai Akhir</v>
      </c>
    </row>
    <row r="790" spans="1:13" x14ac:dyDescent="0.25">
      <c r="A790" s="16">
        <v>319</v>
      </c>
      <c r="E790" s="16" t="s">
        <v>4670</v>
      </c>
      <c r="F790" s="19">
        <v>83</v>
      </c>
      <c r="G790" s="16" t="s">
        <v>102</v>
      </c>
      <c r="H790" s="14"/>
      <c r="I790" s="19">
        <f>VLOOKUP(G790,'2'!$B$2:$C$34,2,FALSE)</f>
        <v>12</v>
      </c>
      <c r="J790" s="19">
        <f t="shared" si="36"/>
        <v>83</v>
      </c>
      <c r="K790" s="19" t="str">
        <f t="shared" si="38"/>
        <v/>
      </c>
      <c r="L790" s="19">
        <f>VLOOKUP(I790,'3'!$H$2:$L$25,5,FALSE)</f>
        <v>33</v>
      </c>
      <c r="M790" s="16" t="str">
        <f t="shared" si="37"/>
        <v>Nilai Akhir</v>
      </c>
    </row>
    <row r="791" spans="1:13" x14ac:dyDescent="0.25">
      <c r="A791" s="16">
        <v>320</v>
      </c>
      <c r="E791" s="16" t="s">
        <v>4670</v>
      </c>
      <c r="F791" s="19">
        <v>84</v>
      </c>
      <c r="G791" s="16" t="s">
        <v>102</v>
      </c>
      <c r="H791" s="14"/>
      <c r="I791" s="19">
        <f>VLOOKUP(G791,'2'!$B$2:$C$34,2,FALSE)</f>
        <v>12</v>
      </c>
      <c r="J791" s="19">
        <f t="shared" si="36"/>
        <v>84</v>
      </c>
      <c r="K791" s="19" t="str">
        <f t="shared" si="38"/>
        <v/>
      </c>
      <c r="L791" s="19">
        <f>VLOOKUP(I791,'3'!$H$2:$L$25,5,FALSE)</f>
        <v>33</v>
      </c>
      <c r="M791" s="16" t="str">
        <f t="shared" si="37"/>
        <v>Nilai Akhir</v>
      </c>
    </row>
    <row r="792" spans="1:13" x14ac:dyDescent="0.25">
      <c r="A792" s="16">
        <v>321</v>
      </c>
      <c r="E792" s="16" t="s">
        <v>4670</v>
      </c>
      <c r="F792" s="19">
        <v>81</v>
      </c>
      <c r="G792" s="16" t="s">
        <v>102</v>
      </c>
      <c r="H792" s="14"/>
      <c r="I792" s="19">
        <f>VLOOKUP(G792,'2'!$B$2:$C$34,2,FALSE)</f>
        <v>12</v>
      </c>
      <c r="J792" s="19">
        <f t="shared" si="36"/>
        <v>81</v>
      </c>
      <c r="K792" s="19" t="str">
        <f t="shared" si="38"/>
        <v/>
      </c>
      <c r="L792" s="19">
        <f>VLOOKUP(I792,'3'!$H$2:$L$25,5,FALSE)</f>
        <v>33</v>
      </c>
      <c r="M792" s="16" t="str">
        <f t="shared" si="37"/>
        <v>Nilai Akhir</v>
      </c>
    </row>
    <row r="793" spans="1:13" x14ac:dyDescent="0.25">
      <c r="A793" s="16">
        <v>322</v>
      </c>
      <c r="E793" s="16" t="s">
        <v>4670</v>
      </c>
      <c r="F793" s="19">
        <v>84</v>
      </c>
      <c r="G793" s="16" t="s">
        <v>102</v>
      </c>
      <c r="H793" s="14"/>
      <c r="I793" s="19">
        <f>VLOOKUP(G793,'2'!$B$2:$C$34,2,FALSE)</f>
        <v>12</v>
      </c>
      <c r="J793" s="19">
        <f t="shared" si="36"/>
        <v>84</v>
      </c>
      <c r="K793" s="19" t="str">
        <f t="shared" si="38"/>
        <v/>
      </c>
      <c r="L793" s="19">
        <f>VLOOKUP(I793,'3'!$H$2:$L$25,5,FALSE)</f>
        <v>33</v>
      </c>
      <c r="M793" s="16" t="str">
        <f t="shared" si="37"/>
        <v>Nilai Akhir</v>
      </c>
    </row>
    <row r="794" spans="1:13" x14ac:dyDescent="0.25">
      <c r="A794" s="16">
        <v>323</v>
      </c>
      <c r="E794" s="16" t="s">
        <v>4670</v>
      </c>
      <c r="F794" s="19">
        <v>84</v>
      </c>
      <c r="G794" s="16" t="s">
        <v>102</v>
      </c>
      <c r="H794" s="14"/>
      <c r="I794" s="19">
        <f>VLOOKUP(G794,'2'!$B$2:$C$34,2,FALSE)</f>
        <v>12</v>
      </c>
      <c r="J794" s="19">
        <f t="shared" si="36"/>
        <v>84</v>
      </c>
      <c r="K794" s="19" t="str">
        <f t="shared" si="38"/>
        <v/>
      </c>
      <c r="L794" s="19">
        <f>VLOOKUP(I794,'3'!$H$2:$L$25,5,FALSE)</f>
        <v>33</v>
      </c>
      <c r="M794" s="16" t="str">
        <f t="shared" si="37"/>
        <v>Nilai Akhir</v>
      </c>
    </row>
    <row r="795" spans="1:13" x14ac:dyDescent="0.25">
      <c r="A795" s="16">
        <v>324</v>
      </c>
      <c r="E795" s="16" t="s">
        <v>4671</v>
      </c>
      <c r="F795" s="19">
        <v>83</v>
      </c>
      <c r="G795" s="16" t="s">
        <v>102</v>
      </c>
      <c r="H795" s="14"/>
      <c r="I795" s="19">
        <f>VLOOKUP(G795,'2'!$B$2:$C$34,2,FALSE)</f>
        <v>12</v>
      </c>
      <c r="J795" s="19">
        <f t="shared" si="36"/>
        <v>83</v>
      </c>
      <c r="K795" s="19" t="str">
        <f t="shared" si="38"/>
        <v/>
      </c>
      <c r="L795" s="19">
        <f>VLOOKUP(I795,'3'!$H$2:$L$25,5,FALSE)</f>
        <v>33</v>
      </c>
      <c r="M795" s="16" t="str">
        <f t="shared" si="37"/>
        <v>Nilai Akhir</v>
      </c>
    </row>
    <row r="796" spans="1:13" x14ac:dyDescent="0.25">
      <c r="A796" s="16">
        <v>325</v>
      </c>
      <c r="E796" s="16" t="s">
        <v>4671</v>
      </c>
      <c r="F796" s="19">
        <v>81</v>
      </c>
      <c r="G796" s="16" t="s">
        <v>102</v>
      </c>
      <c r="H796" s="14"/>
      <c r="I796" s="19">
        <f>VLOOKUP(G796,'2'!$B$2:$C$34,2,FALSE)</f>
        <v>12</v>
      </c>
      <c r="J796" s="19">
        <f t="shared" si="36"/>
        <v>81</v>
      </c>
      <c r="K796" s="19" t="str">
        <f t="shared" si="38"/>
        <v/>
      </c>
      <c r="L796" s="19">
        <f>VLOOKUP(I796,'3'!$H$2:$L$25,5,FALSE)</f>
        <v>33</v>
      </c>
      <c r="M796" s="16" t="str">
        <f t="shared" si="37"/>
        <v>Nilai Akhir</v>
      </c>
    </row>
    <row r="797" spans="1:13" x14ac:dyDescent="0.25">
      <c r="A797" s="16">
        <v>326</v>
      </c>
      <c r="E797" s="16" t="s">
        <v>4671</v>
      </c>
      <c r="F797" s="19">
        <v>82</v>
      </c>
      <c r="G797" s="16" t="s">
        <v>102</v>
      </c>
      <c r="H797" s="14"/>
      <c r="I797" s="19">
        <f>VLOOKUP(G797,'2'!$B$2:$C$34,2,FALSE)</f>
        <v>12</v>
      </c>
      <c r="J797" s="19">
        <f t="shared" si="36"/>
        <v>82</v>
      </c>
      <c r="K797" s="19" t="str">
        <f t="shared" si="38"/>
        <v/>
      </c>
      <c r="L797" s="19">
        <f>VLOOKUP(I797,'3'!$H$2:$L$25,5,FALSE)</f>
        <v>33</v>
      </c>
      <c r="M797" s="16" t="str">
        <f t="shared" si="37"/>
        <v>Nilai Akhir</v>
      </c>
    </row>
    <row r="798" spans="1:13" x14ac:dyDescent="0.25">
      <c r="A798" s="16">
        <v>327</v>
      </c>
      <c r="E798" s="16" t="s">
        <v>4671</v>
      </c>
      <c r="F798" s="19">
        <v>83</v>
      </c>
      <c r="G798" s="16" t="s">
        <v>102</v>
      </c>
      <c r="H798" s="14"/>
      <c r="I798" s="19">
        <f>VLOOKUP(G798,'2'!$B$2:$C$34,2,FALSE)</f>
        <v>12</v>
      </c>
      <c r="J798" s="19">
        <f t="shared" si="36"/>
        <v>83</v>
      </c>
      <c r="K798" s="19" t="str">
        <f t="shared" si="38"/>
        <v/>
      </c>
      <c r="L798" s="19">
        <f>VLOOKUP(I798,'3'!$H$2:$L$25,5,FALSE)</f>
        <v>33</v>
      </c>
      <c r="M798" s="16" t="str">
        <f t="shared" si="37"/>
        <v>Nilai Akhir</v>
      </c>
    </row>
    <row r="799" spans="1:13" x14ac:dyDescent="0.25">
      <c r="A799" s="16">
        <v>328</v>
      </c>
      <c r="E799" s="16" t="s">
        <v>4671</v>
      </c>
      <c r="F799" s="19">
        <v>83</v>
      </c>
      <c r="G799" s="16" t="s">
        <v>102</v>
      </c>
      <c r="H799" s="14"/>
      <c r="I799" s="19">
        <f>VLOOKUP(G799,'2'!$B$2:$C$34,2,FALSE)</f>
        <v>12</v>
      </c>
      <c r="J799" s="19">
        <f t="shared" si="36"/>
        <v>83</v>
      </c>
      <c r="K799" s="19" t="str">
        <f t="shared" si="38"/>
        <v/>
      </c>
      <c r="L799" s="19">
        <f>VLOOKUP(I799,'3'!$H$2:$L$25,5,FALSE)</f>
        <v>33</v>
      </c>
      <c r="M799" s="16" t="str">
        <f t="shared" si="37"/>
        <v>Nilai Akhir</v>
      </c>
    </row>
    <row r="800" spans="1:13" x14ac:dyDescent="0.25">
      <c r="A800" s="16">
        <v>329</v>
      </c>
      <c r="E800" s="16" t="s">
        <v>4671</v>
      </c>
      <c r="F800" s="19">
        <v>82</v>
      </c>
      <c r="G800" s="16" t="s">
        <v>102</v>
      </c>
      <c r="H800" s="14"/>
      <c r="I800" s="19">
        <f>VLOOKUP(G800,'2'!$B$2:$C$34,2,FALSE)</f>
        <v>12</v>
      </c>
      <c r="J800" s="19">
        <f t="shared" si="36"/>
        <v>82</v>
      </c>
      <c r="K800" s="19" t="str">
        <f t="shared" si="38"/>
        <v/>
      </c>
      <c r="L800" s="19">
        <f>VLOOKUP(I800,'3'!$H$2:$L$25,5,FALSE)</f>
        <v>33</v>
      </c>
      <c r="M800" s="16" t="str">
        <f t="shared" si="37"/>
        <v>Nilai Akhir</v>
      </c>
    </row>
    <row r="801" spans="1:13" x14ac:dyDescent="0.25">
      <c r="A801" s="16">
        <v>330</v>
      </c>
      <c r="E801" s="16" t="s">
        <v>4671</v>
      </c>
      <c r="F801" s="19">
        <v>83</v>
      </c>
      <c r="G801" s="16" t="s">
        <v>102</v>
      </c>
      <c r="H801" s="14"/>
      <c r="I801" s="19">
        <f>VLOOKUP(G801,'2'!$B$2:$C$34,2,FALSE)</f>
        <v>12</v>
      </c>
      <c r="J801" s="19">
        <f t="shared" si="36"/>
        <v>83</v>
      </c>
      <c r="K801" s="19" t="str">
        <f t="shared" si="38"/>
        <v/>
      </c>
      <c r="L801" s="19">
        <f>VLOOKUP(I801,'3'!$H$2:$L$25,5,FALSE)</f>
        <v>33</v>
      </c>
      <c r="M801" s="16" t="str">
        <f t="shared" si="37"/>
        <v>Nilai Akhir</v>
      </c>
    </row>
    <row r="802" spans="1:13" x14ac:dyDescent="0.25">
      <c r="A802" s="16">
        <v>331</v>
      </c>
      <c r="E802" s="16" t="s">
        <v>4671</v>
      </c>
      <c r="F802" s="19">
        <v>84</v>
      </c>
      <c r="G802" s="16" t="s">
        <v>102</v>
      </c>
      <c r="H802" s="14"/>
      <c r="I802" s="19">
        <f>VLOOKUP(G802,'2'!$B$2:$C$34,2,FALSE)</f>
        <v>12</v>
      </c>
      <c r="J802" s="19">
        <f t="shared" si="36"/>
        <v>84</v>
      </c>
      <c r="K802" s="19" t="str">
        <f t="shared" si="38"/>
        <v/>
      </c>
      <c r="L802" s="19">
        <f>VLOOKUP(I802,'3'!$H$2:$L$25,5,FALSE)</f>
        <v>33</v>
      </c>
      <c r="M802" s="16" t="str">
        <f t="shared" si="37"/>
        <v>Nilai Akhir</v>
      </c>
    </row>
    <row r="803" spans="1:13" x14ac:dyDescent="0.25">
      <c r="A803" s="16">
        <v>332</v>
      </c>
      <c r="E803" s="16" t="s">
        <v>4671</v>
      </c>
      <c r="F803" s="19">
        <v>84</v>
      </c>
      <c r="G803" s="16" t="s">
        <v>102</v>
      </c>
      <c r="H803" s="14"/>
      <c r="I803" s="19">
        <f>VLOOKUP(G803,'2'!$B$2:$C$34,2,FALSE)</f>
        <v>12</v>
      </c>
      <c r="J803" s="19">
        <f t="shared" si="36"/>
        <v>84</v>
      </c>
      <c r="K803" s="19" t="str">
        <f t="shared" si="38"/>
        <v/>
      </c>
      <c r="L803" s="19">
        <f>VLOOKUP(I803,'3'!$H$2:$L$25,5,FALSE)</f>
        <v>33</v>
      </c>
      <c r="M803" s="16" t="str">
        <f t="shared" si="37"/>
        <v>Nilai Akhir</v>
      </c>
    </row>
    <row r="804" spans="1:13" x14ac:dyDescent="0.25">
      <c r="A804" s="16">
        <v>333</v>
      </c>
      <c r="E804" s="16" t="s">
        <v>4671</v>
      </c>
      <c r="F804" s="19">
        <v>80</v>
      </c>
      <c r="G804" s="16" t="s">
        <v>102</v>
      </c>
      <c r="H804" s="14"/>
      <c r="I804" s="19">
        <f>VLOOKUP(G804,'2'!$B$2:$C$34,2,FALSE)</f>
        <v>12</v>
      </c>
      <c r="J804" s="19">
        <f t="shared" si="36"/>
        <v>80</v>
      </c>
      <c r="K804" s="19" t="str">
        <f t="shared" si="38"/>
        <v/>
      </c>
      <c r="L804" s="19">
        <f>VLOOKUP(I804,'3'!$H$2:$L$25,5,FALSE)</f>
        <v>33</v>
      </c>
      <c r="M804" s="16" t="str">
        <f t="shared" si="37"/>
        <v>Nilai Akhir</v>
      </c>
    </row>
    <row r="805" spans="1:13" x14ac:dyDescent="0.25">
      <c r="A805" s="16">
        <v>334</v>
      </c>
      <c r="E805" s="16" t="s">
        <v>4671</v>
      </c>
      <c r="F805" s="19">
        <v>85</v>
      </c>
      <c r="G805" s="16" t="s">
        <v>102</v>
      </c>
      <c r="H805" s="14"/>
      <c r="I805" s="19">
        <f>VLOOKUP(G805,'2'!$B$2:$C$34,2,FALSE)</f>
        <v>12</v>
      </c>
      <c r="J805" s="19">
        <f t="shared" si="36"/>
        <v>85</v>
      </c>
      <c r="K805" s="19" t="str">
        <f t="shared" si="38"/>
        <v/>
      </c>
      <c r="L805" s="19">
        <f>VLOOKUP(I805,'3'!$H$2:$L$25,5,FALSE)</f>
        <v>33</v>
      </c>
      <c r="M805" s="16" t="str">
        <f t="shared" si="37"/>
        <v>Nilai Akhir</v>
      </c>
    </row>
    <row r="806" spans="1:13" x14ac:dyDescent="0.25">
      <c r="A806" s="16">
        <v>335</v>
      </c>
      <c r="E806" s="16" t="s">
        <v>4671</v>
      </c>
      <c r="F806" s="19">
        <v>83</v>
      </c>
      <c r="G806" s="16" t="s">
        <v>102</v>
      </c>
      <c r="H806" s="14"/>
      <c r="I806" s="19">
        <f>VLOOKUP(G806,'2'!$B$2:$C$34,2,FALSE)</f>
        <v>12</v>
      </c>
      <c r="J806" s="19">
        <f t="shared" si="36"/>
        <v>83</v>
      </c>
      <c r="K806" s="19" t="str">
        <f t="shared" si="38"/>
        <v/>
      </c>
      <c r="L806" s="19">
        <f>VLOOKUP(I806,'3'!$H$2:$L$25,5,FALSE)</f>
        <v>33</v>
      </c>
      <c r="M806" s="16" t="str">
        <f t="shared" si="37"/>
        <v>Nilai Akhir</v>
      </c>
    </row>
    <row r="807" spans="1:13" x14ac:dyDescent="0.25">
      <c r="A807" s="16">
        <v>336</v>
      </c>
      <c r="E807" s="16" t="s">
        <v>4671</v>
      </c>
      <c r="F807" s="19">
        <v>83</v>
      </c>
      <c r="G807" s="16" t="s">
        <v>102</v>
      </c>
      <c r="H807" s="14"/>
      <c r="I807" s="19">
        <f>VLOOKUP(G807,'2'!$B$2:$C$34,2,FALSE)</f>
        <v>12</v>
      </c>
      <c r="J807" s="19">
        <f t="shared" si="36"/>
        <v>83</v>
      </c>
      <c r="K807" s="19" t="str">
        <f t="shared" si="38"/>
        <v/>
      </c>
      <c r="L807" s="19">
        <f>VLOOKUP(I807,'3'!$H$2:$L$25,5,FALSE)</f>
        <v>33</v>
      </c>
      <c r="M807" s="16" t="str">
        <f t="shared" si="37"/>
        <v>Nilai Akhir</v>
      </c>
    </row>
    <row r="808" spans="1:13" x14ac:dyDescent="0.25">
      <c r="A808" s="16">
        <v>337</v>
      </c>
      <c r="E808" s="16" t="s">
        <v>4671</v>
      </c>
      <c r="F808" s="19">
        <v>82</v>
      </c>
      <c r="G808" s="16" t="s">
        <v>102</v>
      </c>
      <c r="H808" s="14"/>
      <c r="I808" s="19">
        <f>VLOOKUP(G808,'2'!$B$2:$C$34,2,FALSE)</f>
        <v>12</v>
      </c>
      <c r="J808" s="19">
        <f t="shared" si="36"/>
        <v>82</v>
      </c>
      <c r="K808" s="19" t="str">
        <f t="shared" si="38"/>
        <v/>
      </c>
      <c r="L808" s="19">
        <f>VLOOKUP(I808,'3'!$H$2:$L$25,5,FALSE)</f>
        <v>33</v>
      </c>
      <c r="M808" s="16" t="str">
        <f t="shared" si="37"/>
        <v>Nilai Akhir</v>
      </c>
    </row>
    <row r="809" spans="1:13" x14ac:dyDescent="0.25">
      <c r="A809" s="16">
        <v>338</v>
      </c>
      <c r="E809" s="16" t="s">
        <v>4671</v>
      </c>
      <c r="F809" s="19">
        <v>84</v>
      </c>
      <c r="G809" s="16" t="s">
        <v>102</v>
      </c>
      <c r="H809" s="14"/>
      <c r="I809" s="19">
        <f>VLOOKUP(G809,'2'!$B$2:$C$34,2,FALSE)</f>
        <v>12</v>
      </c>
      <c r="J809" s="19">
        <f t="shared" si="36"/>
        <v>84</v>
      </c>
      <c r="K809" s="19" t="str">
        <f t="shared" si="38"/>
        <v/>
      </c>
      <c r="L809" s="19">
        <f>VLOOKUP(I809,'3'!$H$2:$L$25,5,FALSE)</f>
        <v>33</v>
      </c>
      <c r="M809" s="16" t="str">
        <f t="shared" si="37"/>
        <v>Nilai Akhir</v>
      </c>
    </row>
    <row r="810" spans="1:13" x14ac:dyDescent="0.25">
      <c r="A810" s="16">
        <v>339</v>
      </c>
      <c r="E810" s="16" t="s">
        <v>4671</v>
      </c>
      <c r="F810" s="19">
        <v>84</v>
      </c>
      <c r="G810" s="16" t="s">
        <v>102</v>
      </c>
      <c r="H810" s="14"/>
      <c r="I810" s="19">
        <f>VLOOKUP(G810,'2'!$B$2:$C$34,2,FALSE)</f>
        <v>12</v>
      </c>
      <c r="J810" s="19">
        <f t="shared" si="36"/>
        <v>84</v>
      </c>
      <c r="K810" s="19" t="str">
        <f t="shared" si="38"/>
        <v/>
      </c>
      <c r="L810" s="19">
        <f>VLOOKUP(I810,'3'!$H$2:$L$25,5,FALSE)</f>
        <v>33</v>
      </c>
      <c r="M810" s="16" t="str">
        <f t="shared" si="37"/>
        <v>Nilai Akhir</v>
      </c>
    </row>
    <row r="811" spans="1:13" x14ac:dyDescent="0.25">
      <c r="A811" s="16">
        <v>340</v>
      </c>
      <c r="E811" s="16" t="s">
        <v>4671</v>
      </c>
      <c r="F811" s="19">
        <v>84</v>
      </c>
      <c r="G811" s="16" t="s">
        <v>102</v>
      </c>
      <c r="H811" s="14"/>
      <c r="I811" s="19">
        <f>VLOOKUP(G811,'2'!$B$2:$C$34,2,FALSE)</f>
        <v>12</v>
      </c>
      <c r="J811" s="19">
        <f t="shared" si="36"/>
        <v>84</v>
      </c>
      <c r="K811" s="19" t="str">
        <f t="shared" si="38"/>
        <v/>
      </c>
      <c r="L811" s="19">
        <f>VLOOKUP(I811,'3'!$H$2:$L$25,5,FALSE)</f>
        <v>33</v>
      </c>
      <c r="M811" s="16" t="str">
        <f t="shared" si="37"/>
        <v>Nilai Akhir</v>
      </c>
    </row>
    <row r="812" spans="1:13" x14ac:dyDescent="0.25">
      <c r="A812" s="16">
        <v>341</v>
      </c>
      <c r="E812" s="16" t="s">
        <v>4671</v>
      </c>
      <c r="F812" s="19">
        <v>80</v>
      </c>
      <c r="G812" s="16" t="s">
        <v>102</v>
      </c>
      <c r="H812" s="14"/>
      <c r="I812" s="19">
        <f>VLOOKUP(G812,'2'!$B$2:$C$34,2,FALSE)</f>
        <v>12</v>
      </c>
      <c r="J812" s="19">
        <f t="shared" si="36"/>
        <v>80</v>
      </c>
      <c r="K812" s="19" t="str">
        <f t="shared" si="38"/>
        <v/>
      </c>
      <c r="L812" s="19">
        <f>VLOOKUP(I812,'3'!$H$2:$L$25,5,FALSE)</f>
        <v>33</v>
      </c>
      <c r="M812" s="16" t="str">
        <f t="shared" si="37"/>
        <v>Nilai Akhir</v>
      </c>
    </row>
    <row r="813" spans="1:13" x14ac:dyDescent="0.25">
      <c r="A813" s="16">
        <v>342</v>
      </c>
      <c r="E813" s="16" t="s">
        <v>4671</v>
      </c>
      <c r="F813" s="19">
        <v>84</v>
      </c>
      <c r="G813" s="16" t="s">
        <v>102</v>
      </c>
      <c r="H813" s="14"/>
      <c r="I813" s="19">
        <f>VLOOKUP(G813,'2'!$B$2:$C$34,2,FALSE)</f>
        <v>12</v>
      </c>
      <c r="J813" s="19">
        <f t="shared" si="36"/>
        <v>84</v>
      </c>
      <c r="K813" s="19" t="str">
        <f t="shared" si="38"/>
        <v/>
      </c>
      <c r="L813" s="19">
        <f>VLOOKUP(I813,'3'!$H$2:$L$25,5,FALSE)</f>
        <v>33</v>
      </c>
      <c r="M813" s="16" t="str">
        <f t="shared" si="37"/>
        <v>Nilai Akhir</v>
      </c>
    </row>
    <row r="814" spans="1:13" x14ac:dyDescent="0.25">
      <c r="A814" s="16">
        <v>343</v>
      </c>
      <c r="E814" s="16" t="s">
        <v>4671</v>
      </c>
      <c r="F814" s="19">
        <v>84</v>
      </c>
      <c r="G814" s="16" t="s">
        <v>102</v>
      </c>
      <c r="H814" s="14"/>
      <c r="I814" s="19">
        <f>VLOOKUP(G814,'2'!$B$2:$C$34,2,FALSE)</f>
        <v>12</v>
      </c>
      <c r="J814" s="19">
        <f t="shared" si="36"/>
        <v>84</v>
      </c>
      <c r="K814" s="19" t="str">
        <f t="shared" si="38"/>
        <v/>
      </c>
      <c r="L814" s="19">
        <f>VLOOKUP(I814,'3'!$H$2:$L$25,5,FALSE)</f>
        <v>33</v>
      </c>
      <c r="M814" s="16" t="str">
        <f t="shared" si="37"/>
        <v>Nilai Akhir</v>
      </c>
    </row>
    <row r="815" spans="1:13" x14ac:dyDescent="0.25">
      <c r="A815" s="16">
        <v>344</v>
      </c>
      <c r="E815" s="16" t="s">
        <v>4671</v>
      </c>
      <c r="F815" s="19">
        <v>83</v>
      </c>
      <c r="G815" s="16" t="s">
        <v>102</v>
      </c>
      <c r="H815" s="14"/>
      <c r="I815" s="19">
        <f>VLOOKUP(G815,'2'!$B$2:$C$34,2,FALSE)</f>
        <v>12</v>
      </c>
      <c r="J815" s="19">
        <f t="shared" si="36"/>
        <v>83</v>
      </c>
      <c r="K815" s="19" t="str">
        <f t="shared" si="38"/>
        <v/>
      </c>
      <c r="L815" s="19">
        <f>VLOOKUP(I815,'3'!$H$2:$L$25,5,FALSE)</f>
        <v>33</v>
      </c>
      <c r="M815" s="16" t="str">
        <f t="shared" si="37"/>
        <v>Nilai Akhir</v>
      </c>
    </row>
    <row r="816" spans="1:13" x14ac:dyDescent="0.25">
      <c r="A816" s="16">
        <v>345</v>
      </c>
      <c r="E816" s="16" t="s">
        <v>4671</v>
      </c>
      <c r="F816" s="19">
        <v>83</v>
      </c>
      <c r="G816" s="16" t="s">
        <v>102</v>
      </c>
      <c r="H816" s="14"/>
      <c r="I816" s="19">
        <f>VLOOKUP(G816,'2'!$B$2:$C$34,2,FALSE)</f>
        <v>12</v>
      </c>
      <c r="J816" s="19">
        <f t="shared" si="36"/>
        <v>83</v>
      </c>
      <c r="K816" s="19" t="str">
        <f t="shared" si="38"/>
        <v/>
      </c>
      <c r="L816" s="19">
        <f>VLOOKUP(I816,'3'!$H$2:$L$25,5,FALSE)</f>
        <v>33</v>
      </c>
      <c r="M816" s="16" t="str">
        <f t="shared" si="37"/>
        <v>Nilai Akhir</v>
      </c>
    </row>
    <row r="817" spans="1:13" x14ac:dyDescent="0.25">
      <c r="A817" s="16">
        <v>346</v>
      </c>
      <c r="E817" s="16" t="s">
        <v>4671</v>
      </c>
      <c r="F817" s="19">
        <v>83</v>
      </c>
      <c r="G817" s="16" t="s">
        <v>102</v>
      </c>
      <c r="H817" s="14"/>
      <c r="I817" s="19">
        <f>VLOOKUP(G817,'2'!$B$2:$C$34,2,FALSE)</f>
        <v>12</v>
      </c>
      <c r="J817" s="19">
        <f t="shared" si="36"/>
        <v>83</v>
      </c>
      <c r="K817" s="19" t="str">
        <f t="shared" si="38"/>
        <v/>
      </c>
      <c r="L817" s="19">
        <f>VLOOKUP(I817,'3'!$H$2:$L$25,5,FALSE)</f>
        <v>33</v>
      </c>
      <c r="M817" s="16" t="str">
        <f t="shared" si="37"/>
        <v>Nilai Akhir</v>
      </c>
    </row>
    <row r="818" spans="1:13" x14ac:dyDescent="0.25">
      <c r="A818" s="16">
        <v>347</v>
      </c>
      <c r="E818" s="16" t="s">
        <v>4671</v>
      </c>
      <c r="F818" s="19">
        <v>82</v>
      </c>
      <c r="G818" s="16" t="s">
        <v>102</v>
      </c>
      <c r="H818" s="14"/>
      <c r="I818" s="19">
        <f>VLOOKUP(G818,'2'!$B$2:$C$34,2,FALSE)</f>
        <v>12</v>
      </c>
      <c r="J818" s="19">
        <f t="shared" si="36"/>
        <v>82</v>
      </c>
      <c r="K818" s="19" t="str">
        <f t="shared" si="38"/>
        <v/>
      </c>
      <c r="L818" s="19">
        <f>VLOOKUP(I818,'3'!$H$2:$L$25,5,FALSE)</f>
        <v>33</v>
      </c>
      <c r="M818" s="16" t="str">
        <f t="shared" si="37"/>
        <v>Nilai Akhir</v>
      </c>
    </row>
    <row r="819" spans="1:13" x14ac:dyDescent="0.25">
      <c r="A819" s="16">
        <v>348</v>
      </c>
      <c r="E819" s="16" t="s">
        <v>4671</v>
      </c>
      <c r="F819" s="19">
        <v>82</v>
      </c>
      <c r="G819" s="16" t="s">
        <v>102</v>
      </c>
      <c r="H819" s="14"/>
      <c r="I819" s="19">
        <f>VLOOKUP(G819,'2'!$B$2:$C$34,2,FALSE)</f>
        <v>12</v>
      </c>
      <c r="J819" s="19">
        <f t="shared" si="36"/>
        <v>82</v>
      </c>
      <c r="K819" s="19" t="str">
        <f t="shared" si="38"/>
        <v/>
      </c>
      <c r="L819" s="19">
        <f>VLOOKUP(I819,'3'!$H$2:$L$25,5,FALSE)</f>
        <v>33</v>
      </c>
      <c r="M819" s="16" t="str">
        <f t="shared" si="37"/>
        <v>Nilai Akhir</v>
      </c>
    </row>
    <row r="820" spans="1:13" x14ac:dyDescent="0.25">
      <c r="A820" s="16">
        <v>349</v>
      </c>
      <c r="E820" s="16" t="s">
        <v>4671</v>
      </c>
      <c r="F820" s="19">
        <v>83</v>
      </c>
      <c r="G820" s="16" t="s">
        <v>102</v>
      </c>
      <c r="H820" s="14"/>
      <c r="I820" s="19">
        <f>VLOOKUP(G820,'2'!$B$2:$C$34,2,FALSE)</f>
        <v>12</v>
      </c>
      <c r="J820" s="19">
        <f t="shared" si="36"/>
        <v>83</v>
      </c>
      <c r="K820" s="19" t="str">
        <f t="shared" si="38"/>
        <v/>
      </c>
      <c r="L820" s="19">
        <f>VLOOKUP(I820,'3'!$H$2:$L$25,5,FALSE)</f>
        <v>33</v>
      </c>
      <c r="M820" s="16" t="str">
        <f t="shared" si="37"/>
        <v>Nilai Akhir</v>
      </c>
    </row>
    <row r="821" spans="1:13" x14ac:dyDescent="0.25">
      <c r="A821" s="16">
        <v>350</v>
      </c>
      <c r="E821" s="16" t="s">
        <v>4671</v>
      </c>
      <c r="F821" s="19">
        <v>83</v>
      </c>
      <c r="G821" s="16" t="s">
        <v>102</v>
      </c>
      <c r="H821" s="14"/>
      <c r="I821" s="19">
        <f>VLOOKUP(G821,'2'!$B$2:$C$34,2,FALSE)</f>
        <v>12</v>
      </c>
      <c r="J821" s="19">
        <f t="shared" si="36"/>
        <v>83</v>
      </c>
      <c r="K821" s="19" t="str">
        <f t="shared" si="38"/>
        <v/>
      </c>
      <c r="L821" s="19">
        <f>VLOOKUP(I821,'3'!$H$2:$L$25,5,FALSE)</f>
        <v>33</v>
      </c>
      <c r="M821" s="16" t="str">
        <f t="shared" si="37"/>
        <v>Nilai Akhir</v>
      </c>
    </row>
    <row r="822" spans="1:13" x14ac:dyDescent="0.25">
      <c r="A822" s="16">
        <v>351</v>
      </c>
      <c r="E822" s="16" t="s">
        <v>4672</v>
      </c>
      <c r="F822" s="19">
        <v>82.96</v>
      </c>
      <c r="G822" s="16" t="s">
        <v>102</v>
      </c>
      <c r="H822" s="14"/>
      <c r="I822" s="19">
        <f>VLOOKUP(G822,'2'!$B$2:$C$34,2,FALSE)</f>
        <v>12</v>
      </c>
      <c r="J822" s="19">
        <f t="shared" si="36"/>
        <v>82.96</v>
      </c>
      <c r="K822" s="19" t="str">
        <f t="shared" si="38"/>
        <v/>
      </c>
      <c r="L822" s="19">
        <f>VLOOKUP(I822,'3'!$H$2:$L$25,5,FALSE)</f>
        <v>33</v>
      </c>
      <c r="M822" s="16" t="str">
        <f t="shared" si="37"/>
        <v>Nilai Akhir</v>
      </c>
    </row>
    <row r="823" spans="1:13" x14ac:dyDescent="0.25">
      <c r="A823" s="16">
        <v>352</v>
      </c>
      <c r="E823" s="16" t="s">
        <v>4672</v>
      </c>
      <c r="F823" s="19">
        <v>80.373333333333335</v>
      </c>
      <c r="G823" s="16" t="s">
        <v>102</v>
      </c>
      <c r="H823" s="14"/>
      <c r="I823" s="19">
        <f>VLOOKUP(G823,'2'!$B$2:$C$34,2,FALSE)</f>
        <v>12</v>
      </c>
      <c r="J823" s="19">
        <f t="shared" si="36"/>
        <v>80.373333333333335</v>
      </c>
      <c r="K823" s="19" t="str">
        <f t="shared" si="38"/>
        <v/>
      </c>
      <c r="L823" s="19">
        <f>VLOOKUP(I823,'3'!$H$2:$L$25,5,FALSE)</f>
        <v>33</v>
      </c>
      <c r="M823" s="16" t="str">
        <f t="shared" si="37"/>
        <v>Nilai Akhir</v>
      </c>
    </row>
    <row r="824" spans="1:13" x14ac:dyDescent="0.25">
      <c r="A824" s="16">
        <v>353</v>
      </c>
      <c r="E824" s="16" t="s">
        <v>4672</v>
      </c>
      <c r="F824" s="19">
        <v>81.926666666666662</v>
      </c>
      <c r="G824" s="16" t="s">
        <v>102</v>
      </c>
      <c r="H824" s="14"/>
      <c r="I824" s="19">
        <f>VLOOKUP(G824,'2'!$B$2:$C$34,2,FALSE)</f>
        <v>12</v>
      </c>
      <c r="J824" s="19">
        <f t="shared" si="36"/>
        <v>81.926666666666662</v>
      </c>
      <c r="K824" s="19" t="str">
        <f t="shared" si="38"/>
        <v/>
      </c>
      <c r="L824" s="19">
        <f>VLOOKUP(I824,'3'!$H$2:$L$25,5,FALSE)</f>
        <v>33</v>
      </c>
      <c r="M824" s="16" t="str">
        <f t="shared" si="37"/>
        <v>Nilai Akhir</v>
      </c>
    </row>
    <row r="825" spans="1:13" x14ac:dyDescent="0.25">
      <c r="A825" s="16">
        <v>354</v>
      </c>
      <c r="E825" s="16" t="s">
        <v>4672</v>
      </c>
      <c r="F825" s="19">
        <v>82.74</v>
      </c>
      <c r="G825" s="16" t="s">
        <v>102</v>
      </c>
      <c r="H825" s="14"/>
      <c r="I825" s="19">
        <f>VLOOKUP(G825,'2'!$B$2:$C$34,2,FALSE)</f>
        <v>12</v>
      </c>
      <c r="J825" s="19">
        <f t="shared" si="36"/>
        <v>82.74</v>
      </c>
      <c r="K825" s="19" t="str">
        <f t="shared" si="38"/>
        <v/>
      </c>
      <c r="L825" s="19">
        <f>VLOOKUP(I825,'3'!$H$2:$L$25,5,FALSE)</f>
        <v>33</v>
      </c>
      <c r="M825" s="16" t="str">
        <f t="shared" si="37"/>
        <v>Nilai Akhir</v>
      </c>
    </row>
    <row r="826" spans="1:13" x14ac:dyDescent="0.25">
      <c r="A826" s="16">
        <v>355</v>
      </c>
      <c r="E826" s="16" t="s">
        <v>4672</v>
      </c>
      <c r="F826" s="19">
        <v>82.74</v>
      </c>
      <c r="G826" s="16" t="s">
        <v>102</v>
      </c>
      <c r="H826" s="14"/>
      <c r="I826" s="19">
        <f>VLOOKUP(G826,'2'!$B$2:$C$34,2,FALSE)</f>
        <v>12</v>
      </c>
      <c r="J826" s="19">
        <f t="shared" si="36"/>
        <v>82.74</v>
      </c>
      <c r="K826" s="19" t="str">
        <f t="shared" si="38"/>
        <v/>
      </c>
      <c r="L826" s="19">
        <f>VLOOKUP(I826,'3'!$H$2:$L$25,5,FALSE)</f>
        <v>33</v>
      </c>
      <c r="M826" s="16" t="str">
        <f t="shared" si="37"/>
        <v>Nilai Akhir</v>
      </c>
    </row>
    <row r="827" spans="1:13" x14ac:dyDescent="0.25">
      <c r="A827" s="16">
        <v>356</v>
      </c>
      <c r="E827" s="16" t="s">
        <v>4672</v>
      </c>
      <c r="F827" s="19">
        <v>82.406666666666666</v>
      </c>
      <c r="G827" s="16" t="s">
        <v>102</v>
      </c>
      <c r="H827" s="14"/>
      <c r="I827" s="19">
        <f>VLOOKUP(G827,'2'!$B$2:$C$34,2,FALSE)</f>
        <v>12</v>
      </c>
      <c r="J827" s="19">
        <f t="shared" si="36"/>
        <v>82.406666666666666</v>
      </c>
      <c r="K827" s="19" t="str">
        <f t="shared" si="38"/>
        <v/>
      </c>
      <c r="L827" s="19">
        <f>VLOOKUP(I827,'3'!$H$2:$L$25,5,FALSE)</f>
        <v>33</v>
      </c>
      <c r="M827" s="16" t="str">
        <f t="shared" si="37"/>
        <v>Nilai Akhir</v>
      </c>
    </row>
    <row r="828" spans="1:13" x14ac:dyDescent="0.25">
      <c r="A828" s="16">
        <v>357</v>
      </c>
      <c r="E828" s="16" t="s">
        <v>4672</v>
      </c>
      <c r="F828" s="19">
        <v>82.446666666666673</v>
      </c>
      <c r="G828" s="16" t="s">
        <v>102</v>
      </c>
      <c r="H828" s="14"/>
      <c r="I828" s="19">
        <f>VLOOKUP(G828,'2'!$B$2:$C$34,2,FALSE)</f>
        <v>12</v>
      </c>
      <c r="J828" s="19">
        <f t="shared" si="36"/>
        <v>82.446666666666673</v>
      </c>
      <c r="K828" s="19" t="str">
        <f t="shared" si="38"/>
        <v/>
      </c>
      <c r="L828" s="19">
        <f>VLOOKUP(I828,'3'!$H$2:$L$25,5,FALSE)</f>
        <v>33</v>
      </c>
      <c r="M828" s="16" t="str">
        <f t="shared" si="37"/>
        <v>Nilai Akhir</v>
      </c>
    </row>
    <row r="829" spans="1:13" x14ac:dyDescent="0.25">
      <c r="A829" s="16">
        <v>358</v>
      </c>
      <c r="E829" s="16" t="s">
        <v>4672</v>
      </c>
      <c r="F829" s="19">
        <v>80.886666666666656</v>
      </c>
      <c r="G829" s="16" t="s">
        <v>102</v>
      </c>
      <c r="H829" s="14"/>
      <c r="I829" s="19">
        <f>VLOOKUP(G829,'2'!$B$2:$C$34,2,FALSE)</f>
        <v>12</v>
      </c>
      <c r="J829" s="19">
        <f t="shared" si="36"/>
        <v>80.886666666666656</v>
      </c>
      <c r="K829" s="19" t="str">
        <f t="shared" si="38"/>
        <v/>
      </c>
      <c r="L829" s="19">
        <f>VLOOKUP(I829,'3'!$H$2:$L$25,5,FALSE)</f>
        <v>33</v>
      </c>
      <c r="M829" s="16" t="str">
        <f t="shared" si="37"/>
        <v>Nilai Akhir</v>
      </c>
    </row>
    <row r="830" spans="1:13" x14ac:dyDescent="0.25">
      <c r="A830" s="16">
        <v>359</v>
      </c>
      <c r="E830" s="16" t="s">
        <v>4672</v>
      </c>
      <c r="F830" s="19">
        <v>82.96</v>
      </c>
      <c r="G830" s="16" t="s">
        <v>102</v>
      </c>
      <c r="H830" s="14"/>
      <c r="I830" s="19">
        <f>VLOOKUP(G830,'2'!$B$2:$C$34,2,FALSE)</f>
        <v>12</v>
      </c>
      <c r="J830" s="19">
        <f t="shared" si="36"/>
        <v>82.96</v>
      </c>
      <c r="K830" s="19" t="str">
        <f t="shared" si="38"/>
        <v/>
      </c>
      <c r="L830" s="19">
        <f>VLOOKUP(I830,'3'!$H$2:$L$25,5,FALSE)</f>
        <v>33</v>
      </c>
      <c r="M830" s="16" t="str">
        <f t="shared" si="37"/>
        <v>Nilai Akhir</v>
      </c>
    </row>
    <row r="831" spans="1:13" x14ac:dyDescent="0.25">
      <c r="A831" s="16">
        <v>360</v>
      </c>
      <c r="E831" s="16" t="s">
        <v>4672</v>
      </c>
      <c r="F831" s="19">
        <v>81.89</v>
      </c>
      <c r="G831" s="16" t="s">
        <v>102</v>
      </c>
      <c r="H831" s="14"/>
      <c r="I831" s="19">
        <f>VLOOKUP(G831,'2'!$B$2:$C$34,2,FALSE)</f>
        <v>12</v>
      </c>
      <c r="J831" s="19">
        <f t="shared" ref="J831:J894" si="39">IF(M831="Nilai Akhir",F831,0)</f>
        <v>81.89</v>
      </c>
      <c r="K831" s="19" t="str">
        <f t="shared" si="38"/>
        <v/>
      </c>
      <c r="L831" s="19">
        <f>VLOOKUP(I831,'3'!$H$2:$L$25,5,FALSE)</f>
        <v>33</v>
      </c>
      <c r="M831" s="16" t="str">
        <f t="shared" ref="M831:M894" si="40">IF(G831="Pramuka","Nilai Ekstra","Nilai Akhir")</f>
        <v>Nilai Akhir</v>
      </c>
    </row>
    <row r="832" spans="1:13" x14ac:dyDescent="0.25">
      <c r="A832" s="16">
        <v>361</v>
      </c>
      <c r="E832" s="16" t="s">
        <v>4672</v>
      </c>
      <c r="F832" s="19">
        <v>82.96</v>
      </c>
      <c r="G832" s="16" t="s">
        <v>102</v>
      </c>
      <c r="H832" s="14"/>
      <c r="I832" s="19">
        <f>VLOOKUP(G832,'2'!$B$2:$C$34,2,FALSE)</f>
        <v>12</v>
      </c>
      <c r="J832" s="19">
        <f t="shared" si="39"/>
        <v>82.96</v>
      </c>
      <c r="K832" s="19" t="str">
        <f t="shared" ref="K832:K895" si="41">IF(M832="Nilai Ekstra",F832,"")</f>
        <v/>
      </c>
      <c r="L832" s="19">
        <f>VLOOKUP(I832,'3'!$H$2:$L$25,5,FALSE)</f>
        <v>33</v>
      </c>
      <c r="M832" s="16" t="str">
        <f t="shared" si="40"/>
        <v>Nilai Akhir</v>
      </c>
    </row>
    <row r="833" spans="1:13" x14ac:dyDescent="0.25">
      <c r="A833" s="16">
        <v>362</v>
      </c>
      <c r="E833" s="16" t="s">
        <v>4672</v>
      </c>
      <c r="F833" s="19">
        <v>83</v>
      </c>
      <c r="G833" s="16" t="s">
        <v>102</v>
      </c>
      <c r="H833" s="14"/>
      <c r="I833" s="19">
        <f>VLOOKUP(G833,'2'!$B$2:$C$34,2,FALSE)</f>
        <v>12</v>
      </c>
      <c r="J833" s="19">
        <f t="shared" si="39"/>
        <v>83</v>
      </c>
      <c r="K833" s="19" t="str">
        <f t="shared" si="41"/>
        <v/>
      </c>
      <c r="L833" s="19">
        <f>VLOOKUP(I833,'3'!$H$2:$L$25,5,FALSE)</f>
        <v>33</v>
      </c>
      <c r="M833" s="16" t="str">
        <f t="shared" si="40"/>
        <v>Nilai Akhir</v>
      </c>
    </row>
    <row r="834" spans="1:13" x14ac:dyDescent="0.25">
      <c r="A834" s="16">
        <v>363</v>
      </c>
      <c r="E834" s="16" t="s">
        <v>4672</v>
      </c>
      <c r="F834" s="19">
        <v>82.48</v>
      </c>
      <c r="G834" s="16" t="s">
        <v>102</v>
      </c>
      <c r="H834" s="14"/>
      <c r="I834" s="19">
        <f>VLOOKUP(G834,'2'!$B$2:$C$34,2,FALSE)</f>
        <v>12</v>
      </c>
      <c r="J834" s="19">
        <f t="shared" si="39"/>
        <v>82.48</v>
      </c>
      <c r="K834" s="19" t="str">
        <f t="shared" si="41"/>
        <v/>
      </c>
      <c r="L834" s="19">
        <f>VLOOKUP(I834,'3'!$H$2:$L$25,5,FALSE)</f>
        <v>33</v>
      </c>
      <c r="M834" s="16" t="str">
        <f t="shared" si="40"/>
        <v>Nilai Akhir</v>
      </c>
    </row>
    <row r="835" spans="1:13" x14ac:dyDescent="0.25">
      <c r="A835" s="16">
        <v>364</v>
      </c>
      <c r="E835" s="16" t="s">
        <v>4672</v>
      </c>
      <c r="F835" s="19">
        <v>82.96</v>
      </c>
      <c r="G835" s="16" t="s">
        <v>102</v>
      </c>
      <c r="H835" s="14"/>
      <c r="I835" s="19">
        <f>VLOOKUP(G835,'2'!$B$2:$C$34,2,FALSE)</f>
        <v>12</v>
      </c>
      <c r="J835" s="19">
        <f t="shared" si="39"/>
        <v>82.96</v>
      </c>
      <c r="K835" s="19" t="str">
        <f t="shared" si="41"/>
        <v/>
      </c>
      <c r="L835" s="19">
        <f>VLOOKUP(I835,'3'!$H$2:$L$25,5,FALSE)</f>
        <v>33</v>
      </c>
      <c r="M835" s="16" t="str">
        <f t="shared" si="40"/>
        <v>Nilai Akhir</v>
      </c>
    </row>
    <row r="836" spans="1:13" x14ac:dyDescent="0.25">
      <c r="A836" s="16">
        <v>365</v>
      </c>
      <c r="E836" s="16" t="s">
        <v>4672</v>
      </c>
      <c r="F836" s="19">
        <v>82.96</v>
      </c>
      <c r="G836" s="16" t="s">
        <v>102</v>
      </c>
      <c r="H836" s="14"/>
      <c r="I836" s="19">
        <f>VLOOKUP(G836,'2'!$B$2:$C$34,2,FALSE)</f>
        <v>12</v>
      </c>
      <c r="J836" s="19">
        <f t="shared" si="39"/>
        <v>82.96</v>
      </c>
      <c r="K836" s="19" t="str">
        <f t="shared" si="41"/>
        <v/>
      </c>
      <c r="L836" s="19">
        <f>VLOOKUP(I836,'3'!$H$2:$L$25,5,FALSE)</f>
        <v>33</v>
      </c>
      <c r="M836" s="16" t="str">
        <f t="shared" si="40"/>
        <v>Nilai Akhir</v>
      </c>
    </row>
    <row r="837" spans="1:13" x14ac:dyDescent="0.25">
      <c r="A837" s="16">
        <v>366</v>
      </c>
      <c r="E837" s="16" t="s">
        <v>4672</v>
      </c>
      <c r="F837" s="19">
        <v>83.073333333333338</v>
      </c>
      <c r="G837" s="16" t="s">
        <v>102</v>
      </c>
      <c r="H837" s="14"/>
      <c r="I837" s="19">
        <f>VLOOKUP(G837,'2'!$B$2:$C$34,2,FALSE)</f>
        <v>12</v>
      </c>
      <c r="J837" s="19">
        <f t="shared" si="39"/>
        <v>83.073333333333338</v>
      </c>
      <c r="K837" s="19" t="str">
        <f t="shared" si="41"/>
        <v/>
      </c>
      <c r="L837" s="19">
        <f>VLOOKUP(I837,'3'!$H$2:$L$25,5,FALSE)</f>
        <v>33</v>
      </c>
      <c r="M837" s="16" t="str">
        <f t="shared" si="40"/>
        <v>Nilai Akhir</v>
      </c>
    </row>
    <row r="838" spans="1:13" x14ac:dyDescent="0.25">
      <c r="A838" s="16">
        <v>367</v>
      </c>
      <c r="E838" s="16" t="s">
        <v>4672</v>
      </c>
      <c r="F838" s="19">
        <v>82.446666666666673</v>
      </c>
      <c r="G838" s="16" t="s">
        <v>102</v>
      </c>
      <c r="H838" s="14"/>
      <c r="I838" s="19">
        <f>VLOOKUP(G838,'2'!$B$2:$C$34,2,FALSE)</f>
        <v>12</v>
      </c>
      <c r="J838" s="19">
        <f t="shared" si="39"/>
        <v>82.446666666666673</v>
      </c>
      <c r="K838" s="19" t="str">
        <f t="shared" si="41"/>
        <v/>
      </c>
      <c r="L838" s="19">
        <f>VLOOKUP(I838,'3'!$H$2:$L$25,5,FALSE)</f>
        <v>33</v>
      </c>
      <c r="M838" s="16" t="str">
        <f t="shared" si="40"/>
        <v>Nilai Akhir</v>
      </c>
    </row>
    <row r="839" spans="1:13" x14ac:dyDescent="0.25">
      <c r="A839" s="16">
        <v>368</v>
      </c>
      <c r="E839" s="16" t="s">
        <v>4672</v>
      </c>
      <c r="F839" s="19">
        <v>82.146666666666661</v>
      </c>
      <c r="G839" s="16" t="s">
        <v>102</v>
      </c>
      <c r="H839" s="14"/>
      <c r="I839" s="19">
        <f>VLOOKUP(G839,'2'!$B$2:$C$34,2,FALSE)</f>
        <v>12</v>
      </c>
      <c r="J839" s="19">
        <f t="shared" si="39"/>
        <v>82.146666666666661</v>
      </c>
      <c r="K839" s="19" t="str">
        <f t="shared" si="41"/>
        <v/>
      </c>
      <c r="L839" s="19">
        <f>VLOOKUP(I839,'3'!$H$2:$L$25,5,FALSE)</f>
        <v>33</v>
      </c>
      <c r="M839" s="16" t="str">
        <f t="shared" si="40"/>
        <v>Nilai Akhir</v>
      </c>
    </row>
    <row r="840" spans="1:13" x14ac:dyDescent="0.25">
      <c r="A840" s="16">
        <v>369</v>
      </c>
      <c r="E840" s="16" t="s">
        <v>4672</v>
      </c>
      <c r="F840" s="19">
        <v>82.74</v>
      </c>
      <c r="G840" s="16" t="s">
        <v>102</v>
      </c>
      <c r="H840" s="14"/>
      <c r="I840" s="19">
        <f>VLOOKUP(G840,'2'!$B$2:$C$34,2,FALSE)</f>
        <v>12</v>
      </c>
      <c r="J840" s="19">
        <f t="shared" si="39"/>
        <v>82.74</v>
      </c>
      <c r="K840" s="19" t="str">
        <f t="shared" si="41"/>
        <v/>
      </c>
      <c r="L840" s="19">
        <f>VLOOKUP(I840,'3'!$H$2:$L$25,5,FALSE)</f>
        <v>33</v>
      </c>
      <c r="M840" s="16" t="str">
        <f t="shared" si="40"/>
        <v>Nilai Akhir</v>
      </c>
    </row>
    <row r="841" spans="1:13" x14ac:dyDescent="0.25">
      <c r="A841" s="16">
        <v>370</v>
      </c>
      <c r="E841" s="16" t="s">
        <v>4672</v>
      </c>
      <c r="F841" s="19">
        <v>82.96</v>
      </c>
      <c r="G841" s="16" t="s">
        <v>102</v>
      </c>
      <c r="H841" s="14"/>
      <c r="I841" s="19">
        <f>VLOOKUP(G841,'2'!$B$2:$C$34,2,FALSE)</f>
        <v>12</v>
      </c>
      <c r="J841" s="19">
        <f t="shared" si="39"/>
        <v>82.96</v>
      </c>
      <c r="K841" s="19" t="str">
        <f t="shared" si="41"/>
        <v/>
      </c>
      <c r="L841" s="19">
        <f>VLOOKUP(I841,'3'!$H$2:$L$25,5,FALSE)</f>
        <v>33</v>
      </c>
      <c r="M841" s="16" t="str">
        <f t="shared" si="40"/>
        <v>Nilai Akhir</v>
      </c>
    </row>
    <row r="842" spans="1:13" x14ac:dyDescent="0.25">
      <c r="A842" s="16">
        <v>371</v>
      </c>
      <c r="E842" s="16" t="s">
        <v>4672</v>
      </c>
      <c r="F842" s="19">
        <v>82.446666666666673</v>
      </c>
      <c r="G842" s="16" t="s">
        <v>102</v>
      </c>
      <c r="H842" s="14"/>
      <c r="I842" s="19">
        <f>VLOOKUP(G842,'2'!$B$2:$C$34,2,FALSE)</f>
        <v>12</v>
      </c>
      <c r="J842" s="19">
        <f t="shared" si="39"/>
        <v>82.446666666666673</v>
      </c>
      <c r="K842" s="19" t="str">
        <f t="shared" si="41"/>
        <v/>
      </c>
      <c r="L842" s="19">
        <f>VLOOKUP(I842,'3'!$H$2:$L$25,5,FALSE)</f>
        <v>33</v>
      </c>
      <c r="M842" s="16" t="str">
        <f t="shared" si="40"/>
        <v>Nilai Akhir</v>
      </c>
    </row>
    <row r="843" spans="1:13" x14ac:dyDescent="0.25">
      <c r="A843" s="16">
        <v>372</v>
      </c>
      <c r="E843" s="16" t="s">
        <v>4672</v>
      </c>
      <c r="F843" s="19">
        <v>83.073333333333338</v>
      </c>
      <c r="G843" s="16" t="s">
        <v>102</v>
      </c>
      <c r="H843" s="14"/>
      <c r="I843" s="19">
        <f>VLOOKUP(G843,'2'!$B$2:$C$34,2,FALSE)</f>
        <v>12</v>
      </c>
      <c r="J843" s="19">
        <f t="shared" si="39"/>
        <v>83.073333333333338</v>
      </c>
      <c r="K843" s="19" t="str">
        <f t="shared" si="41"/>
        <v/>
      </c>
      <c r="L843" s="19">
        <f>VLOOKUP(I843,'3'!$H$2:$L$25,5,FALSE)</f>
        <v>33</v>
      </c>
      <c r="M843" s="16" t="str">
        <f t="shared" si="40"/>
        <v>Nilai Akhir</v>
      </c>
    </row>
    <row r="844" spans="1:13" x14ac:dyDescent="0.25">
      <c r="A844" s="16">
        <v>373</v>
      </c>
      <c r="E844" s="16" t="s">
        <v>4672</v>
      </c>
      <c r="F844" s="19">
        <v>81.813333333333333</v>
      </c>
      <c r="G844" s="16" t="s">
        <v>102</v>
      </c>
      <c r="H844" s="14"/>
      <c r="I844" s="19">
        <f>VLOOKUP(G844,'2'!$B$2:$C$34,2,FALSE)</f>
        <v>12</v>
      </c>
      <c r="J844" s="19">
        <f t="shared" si="39"/>
        <v>81.813333333333333</v>
      </c>
      <c r="K844" s="19" t="str">
        <f t="shared" si="41"/>
        <v/>
      </c>
      <c r="L844" s="19">
        <f>VLOOKUP(I844,'3'!$H$2:$L$25,5,FALSE)</f>
        <v>33</v>
      </c>
      <c r="M844" s="16" t="str">
        <f t="shared" si="40"/>
        <v>Nilai Akhir</v>
      </c>
    </row>
    <row r="845" spans="1:13" x14ac:dyDescent="0.25">
      <c r="A845" s="16">
        <v>374</v>
      </c>
      <c r="E845" s="16" t="s">
        <v>4672</v>
      </c>
      <c r="F845" s="19">
        <v>83.073333333333338</v>
      </c>
      <c r="G845" s="16" t="s">
        <v>102</v>
      </c>
      <c r="H845" s="14"/>
      <c r="I845" s="19">
        <f>VLOOKUP(G845,'2'!$B$2:$C$34,2,FALSE)</f>
        <v>12</v>
      </c>
      <c r="J845" s="19">
        <f t="shared" si="39"/>
        <v>83.073333333333338</v>
      </c>
      <c r="K845" s="19" t="str">
        <f t="shared" si="41"/>
        <v/>
      </c>
      <c r="L845" s="19">
        <f>VLOOKUP(I845,'3'!$H$2:$L$25,5,FALSE)</f>
        <v>33</v>
      </c>
      <c r="M845" s="16" t="str">
        <f t="shared" si="40"/>
        <v>Nilai Akhir</v>
      </c>
    </row>
    <row r="846" spans="1:13" x14ac:dyDescent="0.25">
      <c r="A846" s="16">
        <v>375</v>
      </c>
      <c r="E846" s="16" t="s">
        <v>4672</v>
      </c>
      <c r="F846" s="19">
        <v>82.446666666666673</v>
      </c>
      <c r="G846" s="16" t="s">
        <v>102</v>
      </c>
      <c r="H846" s="14"/>
      <c r="I846" s="19">
        <f>VLOOKUP(G846,'2'!$B$2:$C$34,2,FALSE)</f>
        <v>12</v>
      </c>
      <c r="J846" s="19">
        <f t="shared" si="39"/>
        <v>82.446666666666673</v>
      </c>
      <c r="K846" s="19" t="str">
        <f t="shared" si="41"/>
        <v/>
      </c>
      <c r="L846" s="19">
        <f>VLOOKUP(I846,'3'!$H$2:$L$25,5,FALSE)</f>
        <v>33</v>
      </c>
      <c r="M846" s="16" t="str">
        <f t="shared" si="40"/>
        <v>Nilai Akhir</v>
      </c>
    </row>
    <row r="847" spans="1:13" x14ac:dyDescent="0.25">
      <c r="A847" s="16">
        <v>376</v>
      </c>
      <c r="E847" s="16" t="s">
        <v>4672</v>
      </c>
      <c r="F847" s="19">
        <v>81.556666666666672</v>
      </c>
      <c r="G847" s="16" t="s">
        <v>102</v>
      </c>
      <c r="H847" s="14"/>
      <c r="I847" s="19">
        <f>VLOOKUP(G847,'2'!$B$2:$C$34,2,FALSE)</f>
        <v>12</v>
      </c>
      <c r="J847" s="19">
        <f t="shared" si="39"/>
        <v>81.556666666666672</v>
      </c>
      <c r="K847" s="19" t="str">
        <f t="shared" si="41"/>
        <v/>
      </c>
      <c r="L847" s="19">
        <f>VLOOKUP(I847,'3'!$H$2:$L$25,5,FALSE)</f>
        <v>33</v>
      </c>
      <c r="M847" s="16" t="str">
        <f t="shared" si="40"/>
        <v>Nilai Akhir</v>
      </c>
    </row>
    <row r="848" spans="1:13" x14ac:dyDescent="0.25">
      <c r="A848" s="16">
        <v>377</v>
      </c>
      <c r="E848" s="16" t="s">
        <v>4672</v>
      </c>
      <c r="F848" s="19">
        <v>79.333333333333329</v>
      </c>
      <c r="G848" s="16" t="s">
        <v>102</v>
      </c>
      <c r="H848" s="14"/>
      <c r="I848" s="19">
        <f>VLOOKUP(G848,'2'!$B$2:$C$34,2,FALSE)</f>
        <v>12</v>
      </c>
      <c r="J848" s="19">
        <f t="shared" si="39"/>
        <v>79.333333333333329</v>
      </c>
      <c r="K848" s="19" t="str">
        <f t="shared" si="41"/>
        <v/>
      </c>
      <c r="L848" s="19">
        <f>VLOOKUP(I848,'3'!$H$2:$L$25,5,FALSE)</f>
        <v>33</v>
      </c>
      <c r="M848" s="16" t="str">
        <f t="shared" si="40"/>
        <v>Nilai Akhir</v>
      </c>
    </row>
    <row r="849" spans="1:13" x14ac:dyDescent="0.25">
      <c r="A849" s="16">
        <v>378</v>
      </c>
      <c r="E849" s="16" t="s">
        <v>4672</v>
      </c>
      <c r="F849" s="19">
        <v>81.813333333333333</v>
      </c>
      <c r="G849" s="16" t="s">
        <v>102</v>
      </c>
      <c r="H849" s="14"/>
      <c r="I849" s="19">
        <f>VLOOKUP(G849,'2'!$B$2:$C$34,2,FALSE)</f>
        <v>12</v>
      </c>
      <c r="J849" s="19">
        <f t="shared" si="39"/>
        <v>81.813333333333333</v>
      </c>
      <c r="K849" s="19" t="str">
        <f t="shared" si="41"/>
        <v/>
      </c>
      <c r="L849" s="19">
        <f>VLOOKUP(I849,'3'!$H$2:$L$25,5,FALSE)</f>
        <v>33</v>
      </c>
      <c r="M849" s="16" t="str">
        <f t="shared" si="40"/>
        <v>Nilai Akhir</v>
      </c>
    </row>
    <row r="850" spans="1:13" x14ac:dyDescent="0.25">
      <c r="A850" s="16">
        <v>379</v>
      </c>
      <c r="E850" s="16" t="s">
        <v>4672</v>
      </c>
      <c r="F850" s="19">
        <v>82.48</v>
      </c>
      <c r="G850" s="16" t="s">
        <v>102</v>
      </c>
      <c r="H850" s="14"/>
      <c r="I850" s="19">
        <f>VLOOKUP(G850,'2'!$B$2:$C$34,2,FALSE)</f>
        <v>12</v>
      </c>
      <c r="J850" s="19">
        <f t="shared" si="39"/>
        <v>82.48</v>
      </c>
      <c r="K850" s="19" t="str">
        <f t="shared" si="41"/>
        <v/>
      </c>
      <c r="L850" s="19">
        <f>VLOOKUP(I850,'3'!$H$2:$L$25,5,FALSE)</f>
        <v>33</v>
      </c>
      <c r="M850" s="16" t="str">
        <f t="shared" si="40"/>
        <v>Nilai Akhir</v>
      </c>
    </row>
    <row r="851" spans="1:13" x14ac:dyDescent="0.25">
      <c r="A851" s="16">
        <v>380</v>
      </c>
      <c r="E851" s="16" t="s">
        <v>4673</v>
      </c>
      <c r="F851" s="19">
        <v>83.08</v>
      </c>
      <c r="G851" s="16" t="s">
        <v>102</v>
      </c>
      <c r="H851" s="14"/>
      <c r="I851" s="19">
        <f>VLOOKUP(G851,'2'!$B$2:$C$34,2,FALSE)</f>
        <v>12</v>
      </c>
      <c r="J851" s="19">
        <f t="shared" si="39"/>
        <v>83.08</v>
      </c>
      <c r="K851" s="19" t="str">
        <f t="shared" si="41"/>
        <v/>
      </c>
      <c r="L851" s="19">
        <f>VLOOKUP(I851,'3'!$H$2:$L$25,5,FALSE)</f>
        <v>33</v>
      </c>
      <c r="M851" s="16" t="str">
        <f t="shared" si="40"/>
        <v>Nilai Akhir</v>
      </c>
    </row>
    <row r="852" spans="1:13" x14ac:dyDescent="0.25">
      <c r="A852" s="16">
        <v>381</v>
      </c>
      <c r="E852" s="16" t="s">
        <v>4673</v>
      </c>
      <c r="F852" s="19">
        <v>79.190476190476204</v>
      </c>
      <c r="G852" s="16" t="s">
        <v>102</v>
      </c>
      <c r="H852" s="14"/>
      <c r="I852" s="19">
        <f>VLOOKUP(G852,'2'!$B$2:$C$34,2,FALSE)</f>
        <v>12</v>
      </c>
      <c r="J852" s="19">
        <f t="shared" si="39"/>
        <v>79.190476190476204</v>
      </c>
      <c r="K852" s="19" t="str">
        <f t="shared" si="41"/>
        <v/>
      </c>
      <c r="L852" s="19">
        <f>VLOOKUP(I852,'3'!$H$2:$L$25,5,FALSE)</f>
        <v>33</v>
      </c>
      <c r="M852" s="16" t="str">
        <f t="shared" si="40"/>
        <v>Nilai Akhir</v>
      </c>
    </row>
    <row r="853" spans="1:13" x14ac:dyDescent="0.25">
      <c r="A853" s="16">
        <v>382</v>
      </c>
      <c r="E853" s="16" t="s">
        <v>4673</v>
      </c>
      <c r="F853" s="19">
        <v>83.215238095238107</v>
      </c>
      <c r="G853" s="16" t="s">
        <v>102</v>
      </c>
      <c r="H853" s="14"/>
      <c r="I853" s="19">
        <f>VLOOKUP(G853,'2'!$B$2:$C$34,2,FALSE)</f>
        <v>12</v>
      </c>
      <c r="J853" s="19">
        <f t="shared" si="39"/>
        <v>83.215238095238107</v>
      </c>
      <c r="K853" s="19" t="str">
        <f t="shared" si="41"/>
        <v/>
      </c>
      <c r="L853" s="19">
        <f>VLOOKUP(I853,'3'!$H$2:$L$25,5,FALSE)</f>
        <v>33</v>
      </c>
      <c r="M853" s="16" t="str">
        <f t="shared" si="40"/>
        <v>Nilai Akhir</v>
      </c>
    </row>
    <row r="854" spans="1:13" x14ac:dyDescent="0.25">
      <c r="A854" s="16">
        <v>383</v>
      </c>
      <c r="E854" s="16" t="s">
        <v>4673</v>
      </c>
      <c r="F854" s="19">
        <v>82.984761904761896</v>
      </c>
      <c r="G854" s="16" t="s">
        <v>102</v>
      </c>
      <c r="H854" s="14"/>
      <c r="I854" s="19">
        <f>VLOOKUP(G854,'2'!$B$2:$C$34,2,FALSE)</f>
        <v>12</v>
      </c>
      <c r="J854" s="19">
        <f t="shared" si="39"/>
        <v>82.984761904761896</v>
      </c>
      <c r="K854" s="19" t="str">
        <f t="shared" si="41"/>
        <v/>
      </c>
      <c r="L854" s="19">
        <f>VLOOKUP(I854,'3'!$H$2:$L$25,5,FALSE)</f>
        <v>33</v>
      </c>
      <c r="M854" s="16" t="str">
        <f t="shared" si="40"/>
        <v>Nilai Akhir</v>
      </c>
    </row>
    <row r="855" spans="1:13" x14ac:dyDescent="0.25">
      <c r="A855" s="16">
        <v>384</v>
      </c>
      <c r="E855" s="16" t="s">
        <v>4673</v>
      </c>
      <c r="F855" s="19">
        <v>83.032380952381004</v>
      </c>
      <c r="G855" s="16" t="s">
        <v>102</v>
      </c>
      <c r="H855" s="14"/>
      <c r="I855" s="19">
        <f>VLOOKUP(G855,'2'!$B$2:$C$34,2,FALSE)</f>
        <v>12</v>
      </c>
      <c r="J855" s="19">
        <f t="shared" si="39"/>
        <v>83.032380952381004</v>
      </c>
      <c r="K855" s="19" t="str">
        <f t="shared" si="41"/>
        <v/>
      </c>
      <c r="L855" s="19">
        <f>VLOOKUP(I855,'3'!$H$2:$L$25,5,FALSE)</f>
        <v>33</v>
      </c>
      <c r="M855" s="16" t="str">
        <f t="shared" si="40"/>
        <v>Nilai Akhir</v>
      </c>
    </row>
    <row r="856" spans="1:13" x14ac:dyDescent="0.25">
      <c r="A856" s="16">
        <v>385</v>
      </c>
      <c r="E856" s="16" t="s">
        <v>4673</v>
      </c>
      <c r="F856" s="19">
        <v>85.0171428571429</v>
      </c>
      <c r="G856" s="16" t="s">
        <v>102</v>
      </c>
      <c r="H856" s="14"/>
      <c r="I856" s="19">
        <f>VLOOKUP(G856,'2'!$B$2:$C$34,2,FALSE)</f>
        <v>12</v>
      </c>
      <c r="J856" s="19">
        <f t="shared" si="39"/>
        <v>85.0171428571429</v>
      </c>
      <c r="K856" s="19" t="str">
        <f t="shared" si="41"/>
        <v/>
      </c>
      <c r="L856" s="19">
        <f>VLOOKUP(I856,'3'!$H$2:$L$25,5,FALSE)</f>
        <v>33</v>
      </c>
      <c r="M856" s="16" t="str">
        <f t="shared" si="40"/>
        <v>Nilai Akhir</v>
      </c>
    </row>
    <row r="857" spans="1:13" x14ac:dyDescent="0.25">
      <c r="A857" s="16">
        <v>386</v>
      </c>
      <c r="E857" s="16" t="s">
        <v>4673</v>
      </c>
      <c r="F857" s="19">
        <v>84.112380952381002</v>
      </c>
      <c r="G857" s="16" t="s">
        <v>102</v>
      </c>
      <c r="H857" s="14"/>
      <c r="I857" s="19">
        <f>VLOOKUP(G857,'2'!$B$2:$C$34,2,FALSE)</f>
        <v>12</v>
      </c>
      <c r="J857" s="19">
        <f t="shared" si="39"/>
        <v>84.112380952381002</v>
      </c>
      <c r="K857" s="19" t="str">
        <f t="shared" si="41"/>
        <v/>
      </c>
      <c r="L857" s="19">
        <f>VLOOKUP(I857,'3'!$H$2:$L$25,5,FALSE)</f>
        <v>33</v>
      </c>
      <c r="M857" s="16" t="str">
        <f t="shared" si="40"/>
        <v>Nilai Akhir</v>
      </c>
    </row>
    <row r="858" spans="1:13" x14ac:dyDescent="0.25">
      <c r="A858" s="16">
        <v>387</v>
      </c>
      <c r="E858" s="16" t="s">
        <v>4673</v>
      </c>
      <c r="F858" s="19">
        <v>82.651428571428596</v>
      </c>
      <c r="G858" s="16" t="s">
        <v>102</v>
      </c>
      <c r="H858" s="14"/>
      <c r="I858" s="19">
        <f>VLOOKUP(G858,'2'!$B$2:$C$34,2,FALSE)</f>
        <v>12</v>
      </c>
      <c r="J858" s="19">
        <f t="shared" si="39"/>
        <v>82.651428571428596</v>
      </c>
      <c r="K858" s="19" t="str">
        <f t="shared" si="41"/>
        <v/>
      </c>
      <c r="L858" s="19">
        <f>VLOOKUP(I858,'3'!$H$2:$L$25,5,FALSE)</f>
        <v>33</v>
      </c>
      <c r="M858" s="16" t="str">
        <f t="shared" si="40"/>
        <v>Nilai Akhir</v>
      </c>
    </row>
    <row r="859" spans="1:13" x14ac:dyDescent="0.25">
      <c r="A859" s="16">
        <v>388</v>
      </c>
      <c r="E859" s="16" t="s">
        <v>4673</v>
      </c>
      <c r="F859" s="19">
        <v>83.540952380952405</v>
      </c>
      <c r="G859" s="16" t="s">
        <v>102</v>
      </c>
      <c r="H859" s="14"/>
      <c r="I859" s="19">
        <f>VLOOKUP(G859,'2'!$B$2:$C$34,2,FALSE)</f>
        <v>12</v>
      </c>
      <c r="J859" s="19">
        <f t="shared" si="39"/>
        <v>83.540952380952405</v>
      </c>
      <c r="K859" s="19" t="str">
        <f t="shared" si="41"/>
        <v/>
      </c>
      <c r="L859" s="19">
        <f>VLOOKUP(I859,'3'!$H$2:$L$25,5,FALSE)</f>
        <v>33</v>
      </c>
      <c r="M859" s="16" t="str">
        <f t="shared" si="40"/>
        <v>Nilai Akhir</v>
      </c>
    </row>
    <row r="860" spans="1:13" x14ac:dyDescent="0.25">
      <c r="A860" s="16">
        <v>389</v>
      </c>
      <c r="E860" s="16" t="s">
        <v>4673</v>
      </c>
      <c r="F860" s="19">
        <v>84.677142857142897</v>
      </c>
      <c r="G860" s="16" t="s">
        <v>102</v>
      </c>
      <c r="H860" s="14"/>
      <c r="I860" s="19">
        <f>VLOOKUP(G860,'2'!$B$2:$C$34,2,FALSE)</f>
        <v>12</v>
      </c>
      <c r="J860" s="19">
        <f t="shared" si="39"/>
        <v>84.677142857142897</v>
      </c>
      <c r="K860" s="19" t="str">
        <f t="shared" si="41"/>
        <v/>
      </c>
      <c r="L860" s="19">
        <f>VLOOKUP(I860,'3'!$H$2:$L$25,5,FALSE)</f>
        <v>33</v>
      </c>
      <c r="M860" s="16" t="str">
        <f t="shared" si="40"/>
        <v>Nilai Akhir</v>
      </c>
    </row>
    <row r="861" spans="1:13" x14ac:dyDescent="0.25">
      <c r="A861" s="16">
        <v>390</v>
      </c>
      <c r="E861" s="16" t="s">
        <v>4673</v>
      </c>
      <c r="F861" s="19">
        <v>85.001904761904797</v>
      </c>
      <c r="G861" s="16" t="s">
        <v>102</v>
      </c>
      <c r="H861" s="14"/>
      <c r="I861" s="19">
        <f>VLOOKUP(G861,'2'!$B$2:$C$34,2,FALSE)</f>
        <v>12</v>
      </c>
      <c r="J861" s="19">
        <f t="shared" si="39"/>
        <v>85.001904761904797</v>
      </c>
      <c r="K861" s="19" t="str">
        <f t="shared" si="41"/>
        <v/>
      </c>
      <c r="L861" s="19">
        <f>VLOOKUP(I861,'3'!$H$2:$L$25,5,FALSE)</f>
        <v>33</v>
      </c>
      <c r="M861" s="16" t="str">
        <f t="shared" si="40"/>
        <v>Nilai Akhir</v>
      </c>
    </row>
    <row r="862" spans="1:13" x14ac:dyDescent="0.25">
      <c r="A862" s="16">
        <v>391</v>
      </c>
      <c r="E862" s="16" t="s">
        <v>4673</v>
      </c>
      <c r="F862" s="19">
        <v>85.0171428571429</v>
      </c>
      <c r="G862" s="16" t="s">
        <v>102</v>
      </c>
      <c r="H862" s="14"/>
      <c r="I862" s="19">
        <f>VLOOKUP(G862,'2'!$B$2:$C$34,2,FALSE)</f>
        <v>12</v>
      </c>
      <c r="J862" s="19">
        <f t="shared" si="39"/>
        <v>85.0171428571429</v>
      </c>
      <c r="K862" s="19" t="str">
        <f t="shared" si="41"/>
        <v/>
      </c>
      <c r="L862" s="19">
        <f>VLOOKUP(I862,'3'!$H$2:$L$25,5,FALSE)</f>
        <v>33</v>
      </c>
      <c r="M862" s="16" t="str">
        <f t="shared" si="40"/>
        <v>Nilai Akhir</v>
      </c>
    </row>
    <row r="863" spans="1:13" x14ac:dyDescent="0.25">
      <c r="A863" s="16">
        <v>392</v>
      </c>
      <c r="E863" s="16" t="s">
        <v>4673</v>
      </c>
      <c r="F863" s="19">
        <v>82.984761904761896</v>
      </c>
      <c r="G863" s="16" t="s">
        <v>102</v>
      </c>
      <c r="H863" s="14"/>
      <c r="I863" s="19">
        <f>VLOOKUP(G863,'2'!$B$2:$C$34,2,FALSE)</f>
        <v>12</v>
      </c>
      <c r="J863" s="19">
        <f t="shared" si="39"/>
        <v>82.984761904761896</v>
      </c>
      <c r="K863" s="19" t="str">
        <f t="shared" si="41"/>
        <v/>
      </c>
      <c r="L863" s="19">
        <f>VLOOKUP(I863,'3'!$H$2:$L$25,5,FALSE)</f>
        <v>33</v>
      </c>
      <c r="M863" s="16" t="str">
        <f t="shared" si="40"/>
        <v>Nilai Akhir</v>
      </c>
    </row>
    <row r="864" spans="1:13" x14ac:dyDescent="0.25">
      <c r="A864" s="16">
        <v>393</v>
      </c>
      <c r="E864" s="16" t="s">
        <v>4673</v>
      </c>
      <c r="F864" s="19">
        <v>82.556190476190494</v>
      </c>
      <c r="G864" s="16" t="s">
        <v>102</v>
      </c>
      <c r="H864" s="14"/>
      <c r="I864" s="19">
        <f>VLOOKUP(G864,'2'!$B$2:$C$34,2,FALSE)</f>
        <v>12</v>
      </c>
      <c r="J864" s="19">
        <f t="shared" si="39"/>
        <v>82.556190476190494</v>
      </c>
      <c r="K864" s="19" t="str">
        <f t="shared" si="41"/>
        <v/>
      </c>
      <c r="L864" s="19">
        <f>VLOOKUP(I864,'3'!$H$2:$L$25,5,FALSE)</f>
        <v>33</v>
      </c>
      <c r="M864" s="16" t="str">
        <f t="shared" si="40"/>
        <v>Nilai Akhir</v>
      </c>
    </row>
    <row r="865" spans="1:13" x14ac:dyDescent="0.25">
      <c r="A865" s="16">
        <v>394</v>
      </c>
      <c r="E865" s="16" t="s">
        <v>4673</v>
      </c>
      <c r="F865" s="19">
        <v>82.794285714285706</v>
      </c>
      <c r="G865" s="16" t="s">
        <v>102</v>
      </c>
      <c r="H865" s="14"/>
      <c r="I865" s="19">
        <f>VLOOKUP(G865,'2'!$B$2:$C$34,2,FALSE)</f>
        <v>12</v>
      </c>
      <c r="J865" s="19">
        <f t="shared" si="39"/>
        <v>82.794285714285706</v>
      </c>
      <c r="K865" s="19" t="str">
        <f t="shared" si="41"/>
        <v/>
      </c>
      <c r="L865" s="19">
        <f>VLOOKUP(I865,'3'!$H$2:$L$25,5,FALSE)</f>
        <v>33</v>
      </c>
      <c r="M865" s="16" t="str">
        <f t="shared" si="40"/>
        <v>Nilai Akhir</v>
      </c>
    </row>
    <row r="866" spans="1:13" x14ac:dyDescent="0.25">
      <c r="A866" s="16">
        <v>395</v>
      </c>
      <c r="E866" s="16" t="s">
        <v>4673</v>
      </c>
      <c r="F866" s="19">
        <v>83.318095238095196</v>
      </c>
      <c r="G866" s="16" t="s">
        <v>102</v>
      </c>
      <c r="H866" s="14"/>
      <c r="I866" s="19">
        <f>VLOOKUP(G866,'2'!$B$2:$C$34,2,FALSE)</f>
        <v>12</v>
      </c>
      <c r="J866" s="19">
        <f t="shared" si="39"/>
        <v>83.318095238095196</v>
      </c>
      <c r="K866" s="19" t="str">
        <f t="shared" si="41"/>
        <v/>
      </c>
      <c r="L866" s="19">
        <f>VLOOKUP(I866,'3'!$H$2:$L$25,5,FALSE)</f>
        <v>33</v>
      </c>
      <c r="M866" s="16" t="str">
        <f t="shared" si="40"/>
        <v>Nilai Akhir</v>
      </c>
    </row>
    <row r="867" spans="1:13" x14ac:dyDescent="0.25">
      <c r="A867" s="16">
        <v>396</v>
      </c>
      <c r="E867" s="16" t="s">
        <v>4673</v>
      </c>
      <c r="F867" s="19">
        <v>82.739047619047597</v>
      </c>
      <c r="G867" s="16" t="s">
        <v>102</v>
      </c>
      <c r="H867" s="14"/>
      <c r="I867" s="19">
        <f>VLOOKUP(G867,'2'!$B$2:$C$34,2,FALSE)</f>
        <v>12</v>
      </c>
      <c r="J867" s="19">
        <f t="shared" si="39"/>
        <v>82.739047619047597</v>
      </c>
      <c r="K867" s="19" t="str">
        <f t="shared" si="41"/>
        <v/>
      </c>
      <c r="L867" s="19">
        <f>VLOOKUP(I867,'3'!$H$2:$L$25,5,FALSE)</f>
        <v>33</v>
      </c>
      <c r="M867" s="16" t="str">
        <f t="shared" si="40"/>
        <v>Nilai Akhir</v>
      </c>
    </row>
    <row r="868" spans="1:13" x14ac:dyDescent="0.25">
      <c r="A868" s="16">
        <v>397</v>
      </c>
      <c r="E868" s="16" t="s">
        <v>4673</v>
      </c>
      <c r="F868" s="19">
        <v>83.08</v>
      </c>
      <c r="G868" s="16" t="s">
        <v>102</v>
      </c>
      <c r="H868" s="14"/>
      <c r="I868" s="19">
        <f>VLOOKUP(G868,'2'!$B$2:$C$34,2,FALSE)</f>
        <v>12</v>
      </c>
      <c r="J868" s="19">
        <f t="shared" si="39"/>
        <v>83.08</v>
      </c>
      <c r="K868" s="19" t="str">
        <f t="shared" si="41"/>
        <v/>
      </c>
      <c r="L868" s="19">
        <f>VLOOKUP(I868,'3'!$H$2:$L$25,5,FALSE)</f>
        <v>33</v>
      </c>
      <c r="M868" s="16" t="str">
        <f t="shared" si="40"/>
        <v>Nilai Akhir</v>
      </c>
    </row>
    <row r="869" spans="1:13" x14ac:dyDescent="0.25">
      <c r="A869" s="16">
        <v>398</v>
      </c>
      <c r="E869" s="16" t="s">
        <v>4673</v>
      </c>
      <c r="F869" s="19">
        <v>82.786666666666704</v>
      </c>
      <c r="G869" s="16" t="s">
        <v>102</v>
      </c>
      <c r="H869" s="14"/>
      <c r="I869" s="19">
        <f>VLOOKUP(G869,'2'!$B$2:$C$34,2,FALSE)</f>
        <v>12</v>
      </c>
      <c r="J869" s="19">
        <f t="shared" si="39"/>
        <v>82.786666666666704</v>
      </c>
      <c r="K869" s="19" t="str">
        <f t="shared" si="41"/>
        <v/>
      </c>
      <c r="L869" s="19">
        <f>VLOOKUP(I869,'3'!$H$2:$L$25,5,FALSE)</f>
        <v>33</v>
      </c>
      <c r="M869" s="16" t="str">
        <f t="shared" si="40"/>
        <v>Nilai Akhir</v>
      </c>
    </row>
    <row r="870" spans="1:13" x14ac:dyDescent="0.25">
      <c r="A870" s="16">
        <v>399</v>
      </c>
      <c r="E870" s="16" t="s">
        <v>4673</v>
      </c>
      <c r="F870" s="19">
        <v>84.358095238095203</v>
      </c>
      <c r="G870" s="16" t="s">
        <v>102</v>
      </c>
      <c r="H870" s="14"/>
      <c r="I870" s="19">
        <f>VLOOKUP(G870,'2'!$B$2:$C$34,2,FALSE)</f>
        <v>12</v>
      </c>
      <c r="J870" s="19">
        <f t="shared" si="39"/>
        <v>84.358095238095203</v>
      </c>
      <c r="K870" s="19" t="str">
        <f t="shared" si="41"/>
        <v/>
      </c>
      <c r="L870" s="19">
        <f>VLOOKUP(I870,'3'!$H$2:$L$25,5,FALSE)</f>
        <v>33</v>
      </c>
      <c r="M870" s="16" t="str">
        <f t="shared" si="40"/>
        <v>Nilai Akhir</v>
      </c>
    </row>
    <row r="871" spans="1:13" x14ac:dyDescent="0.25">
      <c r="A871" s="16">
        <v>400</v>
      </c>
      <c r="E871" s="16" t="s">
        <v>4673</v>
      </c>
      <c r="F871" s="19">
        <v>83.536190476190498</v>
      </c>
      <c r="G871" s="16" t="s">
        <v>102</v>
      </c>
      <c r="H871" s="14"/>
      <c r="I871" s="19">
        <f>VLOOKUP(G871,'2'!$B$2:$C$34,2,FALSE)</f>
        <v>12</v>
      </c>
      <c r="J871" s="19">
        <f t="shared" si="39"/>
        <v>83.536190476190498</v>
      </c>
      <c r="K871" s="19" t="str">
        <f t="shared" si="41"/>
        <v/>
      </c>
      <c r="L871" s="19">
        <f>VLOOKUP(I871,'3'!$H$2:$L$25,5,FALSE)</f>
        <v>33</v>
      </c>
      <c r="M871" s="16" t="str">
        <f t="shared" si="40"/>
        <v>Nilai Akhir</v>
      </c>
    </row>
    <row r="872" spans="1:13" x14ac:dyDescent="0.25">
      <c r="A872" s="16">
        <v>401</v>
      </c>
      <c r="E872" s="16" t="s">
        <v>4673</v>
      </c>
      <c r="F872" s="19">
        <v>84.548571428571407</v>
      </c>
      <c r="G872" s="16" t="s">
        <v>102</v>
      </c>
      <c r="H872" s="14"/>
      <c r="I872" s="19">
        <f>VLOOKUP(G872,'2'!$B$2:$C$34,2,FALSE)</f>
        <v>12</v>
      </c>
      <c r="J872" s="19">
        <f t="shared" si="39"/>
        <v>84.548571428571407</v>
      </c>
      <c r="K872" s="19" t="str">
        <f t="shared" si="41"/>
        <v/>
      </c>
      <c r="L872" s="19">
        <f>VLOOKUP(I872,'3'!$H$2:$L$25,5,FALSE)</f>
        <v>33</v>
      </c>
      <c r="M872" s="16" t="str">
        <f t="shared" si="40"/>
        <v>Nilai Akhir</v>
      </c>
    </row>
    <row r="873" spans="1:13" x14ac:dyDescent="0.25">
      <c r="A873" s="16">
        <v>402</v>
      </c>
      <c r="E873" s="16" t="s">
        <v>4673</v>
      </c>
      <c r="F873" s="19">
        <v>82.937142857142902</v>
      </c>
      <c r="G873" s="16" t="s">
        <v>102</v>
      </c>
      <c r="H873" s="14"/>
      <c r="I873" s="19">
        <f>VLOOKUP(G873,'2'!$B$2:$C$34,2,FALSE)</f>
        <v>12</v>
      </c>
      <c r="J873" s="19">
        <f t="shared" si="39"/>
        <v>82.937142857142902</v>
      </c>
      <c r="K873" s="19" t="str">
        <f t="shared" si="41"/>
        <v/>
      </c>
      <c r="L873" s="19">
        <f>VLOOKUP(I873,'3'!$H$2:$L$25,5,FALSE)</f>
        <v>33</v>
      </c>
      <c r="M873" s="16" t="str">
        <f t="shared" si="40"/>
        <v>Nilai Akhir</v>
      </c>
    </row>
    <row r="874" spans="1:13" x14ac:dyDescent="0.25">
      <c r="A874" s="16">
        <v>403</v>
      </c>
      <c r="E874" s="16" t="s">
        <v>4673</v>
      </c>
      <c r="F874" s="19">
        <v>82.270476190476202</v>
      </c>
      <c r="G874" s="16" t="s">
        <v>102</v>
      </c>
      <c r="H874" s="14"/>
      <c r="I874" s="19">
        <f>VLOOKUP(G874,'2'!$B$2:$C$34,2,FALSE)</f>
        <v>12</v>
      </c>
      <c r="J874" s="19">
        <f t="shared" si="39"/>
        <v>82.270476190476202</v>
      </c>
      <c r="K874" s="19" t="str">
        <f t="shared" si="41"/>
        <v/>
      </c>
      <c r="L874" s="19">
        <f>VLOOKUP(I874,'3'!$H$2:$L$25,5,FALSE)</f>
        <v>33</v>
      </c>
      <c r="M874" s="16" t="str">
        <f t="shared" si="40"/>
        <v>Nilai Akhir</v>
      </c>
    </row>
    <row r="875" spans="1:13" x14ac:dyDescent="0.25">
      <c r="A875" s="16">
        <v>404</v>
      </c>
      <c r="E875" s="16" t="s">
        <v>4673</v>
      </c>
      <c r="F875" s="19">
        <v>83.072380952380996</v>
      </c>
      <c r="G875" s="16" t="s">
        <v>102</v>
      </c>
      <c r="H875" s="14"/>
      <c r="I875" s="19">
        <f>VLOOKUP(G875,'2'!$B$2:$C$34,2,FALSE)</f>
        <v>12</v>
      </c>
      <c r="J875" s="19">
        <f t="shared" si="39"/>
        <v>83.072380952380996</v>
      </c>
      <c r="K875" s="19" t="str">
        <f t="shared" si="41"/>
        <v/>
      </c>
      <c r="L875" s="19">
        <f>VLOOKUP(I875,'3'!$H$2:$L$25,5,FALSE)</f>
        <v>33</v>
      </c>
      <c r="M875" s="16" t="str">
        <f t="shared" si="40"/>
        <v>Nilai Akhir</v>
      </c>
    </row>
    <row r="876" spans="1:13" x14ac:dyDescent="0.25">
      <c r="A876" s="16">
        <v>405</v>
      </c>
      <c r="E876" s="16" t="s">
        <v>4673</v>
      </c>
      <c r="F876" s="19">
        <v>84</v>
      </c>
      <c r="G876" s="16" t="s">
        <v>102</v>
      </c>
      <c r="H876" s="14"/>
      <c r="I876" s="19">
        <f>VLOOKUP(G876,'2'!$B$2:$C$34,2,FALSE)</f>
        <v>12</v>
      </c>
      <c r="J876" s="19">
        <f t="shared" si="39"/>
        <v>84</v>
      </c>
      <c r="K876" s="19" t="str">
        <f t="shared" si="41"/>
        <v/>
      </c>
      <c r="L876" s="19">
        <f>VLOOKUP(I876,'3'!$H$2:$L$25,5,FALSE)</f>
        <v>33</v>
      </c>
      <c r="M876" s="16" t="str">
        <f t="shared" si="40"/>
        <v>Nilai Akhir</v>
      </c>
    </row>
    <row r="877" spans="1:13" x14ac:dyDescent="0.25">
      <c r="A877" s="16">
        <v>406</v>
      </c>
      <c r="E877" s="16" t="s">
        <v>4674</v>
      </c>
      <c r="F877" s="19">
        <v>78</v>
      </c>
      <c r="G877" s="16" t="s">
        <v>102</v>
      </c>
      <c r="H877" s="14"/>
      <c r="I877" s="19">
        <f>VLOOKUP(G877,'2'!$B$2:$C$34,2,FALSE)</f>
        <v>12</v>
      </c>
      <c r="J877" s="19">
        <f t="shared" si="39"/>
        <v>78</v>
      </c>
      <c r="K877" s="19" t="str">
        <f t="shared" si="41"/>
        <v/>
      </c>
      <c r="L877" s="19">
        <f>VLOOKUP(I877,'3'!$H$2:$L$25,5,FALSE)</f>
        <v>33</v>
      </c>
      <c r="M877" s="16" t="str">
        <f t="shared" si="40"/>
        <v>Nilai Akhir</v>
      </c>
    </row>
    <row r="878" spans="1:13" x14ac:dyDescent="0.25">
      <c r="A878" s="16">
        <v>407</v>
      </c>
      <c r="E878" s="16" t="s">
        <v>4674</v>
      </c>
      <c r="F878" s="19">
        <v>82</v>
      </c>
      <c r="G878" s="16" t="s">
        <v>102</v>
      </c>
      <c r="H878" s="14"/>
      <c r="I878" s="19">
        <f>VLOOKUP(G878,'2'!$B$2:$C$34,2,FALSE)</f>
        <v>12</v>
      </c>
      <c r="J878" s="19">
        <f t="shared" si="39"/>
        <v>82</v>
      </c>
      <c r="K878" s="19" t="str">
        <f t="shared" si="41"/>
        <v/>
      </c>
      <c r="L878" s="19">
        <f>VLOOKUP(I878,'3'!$H$2:$L$25,5,FALSE)</f>
        <v>33</v>
      </c>
      <c r="M878" s="16" t="str">
        <f t="shared" si="40"/>
        <v>Nilai Akhir</v>
      </c>
    </row>
    <row r="879" spans="1:13" x14ac:dyDescent="0.25">
      <c r="A879" s="16">
        <v>408</v>
      </c>
      <c r="E879" s="16" t="s">
        <v>4674</v>
      </c>
      <c r="F879" s="19">
        <v>83</v>
      </c>
      <c r="G879" s="16" t="s">
        <v>102</v>
      </c>
      <c r="H879" s="14"/>
      <c r="I879" s="19">
        <f>VLOOKUP(G879,'2'!$B$2:$C$34,2,FALSE)</f>
        <v>12</v>
      </c>
      <c r="J879" s="19">
        <f t="shared" si="39"/>
        <v>83</v>
      </c>
      <c r="K879" s="19" t="str">
        <f t="shared" si="41"/>
        <v/>
      </c>
      <c r="L879" s="19">
        <f>VLOOKUP(I879,'3'!$H$2:$L$25,5,FALSE)</f>
        <v>33</v>
      </c>
      <c r="M879" s="16" t="str">
        <f t="shared" si="40"/>
        <v>Nilai Akhir</v>
      </c>
    </row>
    <row r="880" spans="1:13" x14ac:dyDescent="0.25">
      <c r="A880" s="16">
        <v>409</v>
      </c>
      <c r="E880" s="16" t="s">
        <v>4674</v>
      </c>
      <c r="F880" s="19">
        <v>83</v>
      </c>
      <c r="G880" s="16" t="s">
        <v>102</v>
      </c>
      <c r="H880" s="14"/>
      <c r="I880" s="19">
        <f>VLOOKUP(G880,'2'!$B$2:$C$34,2,FALSE)</f>
        <v>12</v>
      </c>
      <c r="J880" s="19">
        <f t="shared" si="39"/>
        <v>83</v>
      </c>
      <c r="K880" s="19" t="str">
        <f t="shared" si="41"/>
        <v/>
      </c>
      <c r="L880" s="19">
        <f>VLOOKUP(I880,'3'!$H$2:$L$25,5,FALSE)</f>
        <v>33</v>
      </c>
      <c r="M880" s="16" t="str">
        <f t="shared" si="40"/>
        <v>Nilai Akhir</v>
      </c>
    </row>
    <row r="881" spans="1:13" x14ac:dyDescent="0.25">
      <c r="A881" s="16">
        <v>410</v>
      </c>
      <c r="E881" s="16" t="s">
        <v>4674</v>
      </c>
      <c r="F881" s="19">
        <v>85</v>
      </c>
      <c r="G881" s="16" t="s">
        <v>102</v>
      </c>
      <c r="H881" s="14"/>
      <c r="I881" s="19">
        <f>VLOOKUP(G881,'2'!$B$2:$C$34,2,FALSE)</f>
        <v>12</v>
      </c>
      <c r="J881" s="19">
        <f t="shared" si="39"/>
        <v>85</v>
      </c>
      <c r="K881" s="19" t="str">
        <f t="shared" si="41"/>
        <v/>
      </c>
      <c r="L881" s="19">
        <f>VLOOKUP(I881,'3'!$H$2:$L$25,5,FALSE)</f>
        <v>33</v>
      </c>
      <c r="M881" s="16" t="str">
        <f t="shared" si="40"/>
        <v>Nilai Akhir</v>
      </c>
    </row>
    <row r="882" spans="1:13" x14ac:dyDescent="0.25">
      <c r="A882" s="16">
        <v>411</v>
      </c>
      <c r="E882" s="16" t="s">
        <v>4674</v>
      </c>
      <c r="F882" s="19">
        <v>80</v>
      </c>
      <c r="G882" s="16" t="s">
        <v>102</v>
      </c>
      <c r="H882" s="14"/>
      <c r="I882" s="19">
        <f>VLOOKUP(G882,'2'!$B$2:$C$34,2,FALSE)</f>
        <v>12</v>
      </c>
      <c r="J882" s="19">
        <f t="shared" si="39"/>
        <v>80</v>
      </c>
      <c r="K882" s="19" t="str">
        <f t="shared" si="41"/>
        <v/>
      </c>
      <c r="L882" s="19">
        <f>VLOOKUP(I882,'3'!$H$2:$L$25,5,FALSE)</f>
        <v>33</v>
      </c>
      <c r="M882" s="16" t="str">
        <f t="shared" si="40"/>
        <v>Nilai Akhir</v>
      </c>
    </row>
    <row r="883" spans="1:13" x14ac:dyDescent="0.25">
      <c r="A883" s="16">
        <v>412</v>
      </c>
      <c r="E883" s="16" t="s">
        <v>4674</v>
      </c>
      <c r="F883" s="19">
        <v>80</v>
      </c>
      <c r="G883" s="16" t="s">
        <v>102</v>
      </c>
      <c r="H883" s="14"/>
      <c r="I883" s="19">
        <f>VLOOKUP(G883,'2'!$B$2:$C$34,2,FALSE)</f>
        <v>12</v>
      </c>
      <c r="J883" s="19">
        <f t="shared" si="39"/>
        <v>80</v>
      </c>
      <c r="K883" s="19" t="str">
        <f t="shared" si="41"/>
        <v/>
      </c>
      <c r="L883" s="19">
        <f>VLOOKUP(I883,'3'!$H$2:$L$25,5,FALSE)</f>
        <v>33</v>
      </c>
      <c r="M883" s="16" t="str">
        <f t="shared" si="40"/>
        <v>Nilai Akhir</v>
      </c>
    </row>
    <row r="884" spans="1:13" x14ac:dyDescent="0.25">
      <c r="A884" s="16">
        <v>413</v>
      </c>
      <c r="E884" s="16" t="s">
        <v>4674</v>
      </c>
      <c r="F884" s="19">
        <v>81</v>
      </c>
      <c r="G884" s="16" t="s">
        <v>102</v>
      </c>
      <c r="H884" s="14"/>
      <c r="I884" s="19">
        <f>VLOOKUP(G884,'2'!$B$2:$C$34,2,FALSE)</f>
        <v>12</v>
      </c>
      <c r="J884" s="19">
        <f t="shared" si="39"/>
        <v>81</v>
      </c>
      <c r="K884" s="19" t="str">
        <f t="shared" si="41"/>
        <v/>
      </c>
      <c r="L884" s="19">
        <f>VLOOKUP(I884,'3'!$H$2:$L$25,5,FALSE)</f>
        <v>33</v>
      </c>
      <c r="M884" s="16" t="str">
        <f t="shared" si="40"/>
        <v>Nilai Akhir</v>
      </c>
    </row>
    <row r="885" spans="1:13" x14ac:dyDescent="0.25">
      <c r="A885" s="16">
        <v>414</v>
      </c>
      <c r="E885" s="16" t="s">
        <v>4674</v>
      </c>
      <c r="F885" s="19">
        <v>80</v>
      </c>
      <c r="G885" s="16" t="s">
        <v>102</v>
      </c>
      <c r="H885" s="14"/>
      <c r="I885" s="19">
        <f>VLOOKUP(G885,'2'!$B$2:$C$34,2,FALSE)</f>
        <v>12</v>
      </c>
      <c r="J885" s="19">
        <f t="shared" si="39"/>
        <v>80</v>
      </c>
      <c r="K885" s="19" t="str">
        <f t="shared" si="41"/>
        <v/>
      </c>
      <c r="L885" s="19">
        <f>VLOOKUP(I885,'3'!$H$2:$L$25,5,FALSE)</f>
        <v>33</v>
      </c>
      <c r="M885" s="16" t="str">
        <f t="shared" si="40"/>
        <v>Nilai Akhir</v>
      </c>
    </row>
    <row r="886" spans="1:13" x14ac:dyDescent="0.25">
      <c r="A886" s="16">
        <v>415</v>
      </c>
      <c r="E886" s="16" t="s">
        <v>4674</v>
      </c>
      <c r="F886" s="19">
        <v>79</v>
      </c>
      <c r="G886" s="16" t="s">
        <v>102</v>
      </c>
      <c r="H886" s="14"/>
      <c r="I886" s="19">
        <f>VLOOKUP(G886,'2'!$B$2:$C$34,2,FALSE)</f>
        <v>12</v>
      </c>
      <c r="J886" s="19">
        <f t="shared" si="39"/>
        <v>79</v>
      </c>
      <c r="K886" s="19" t="str">
        <f t="shared" si="41"/>
        <v/>
      </c>
      <c r="L886" s="19">
        <f>VLOOKUP(I886,'3'!$H$2:$L$25,5,FALSE)</f>
        <v>33</v>
      </c>
      <c r="M886" s="16" t="str">
        <f t="shared" si="40"/>
        <v>Nilai Akhir</v>
      </c>
    </row>
    <row r="887" spans="1:13" x14ac:dyDescent="0.25">
      <c r="A887" s="16">
        <v>416</v>
      </c>
      <c r="E887" s="16" t="s">
        <v>4674</v>
      </c>
      <c r="F887" s="19">
        <v>78</v>
      </c>
      <c r="G887" s="16" t="s">
        <v>102</v>
      </c>
      <c r="H887" s="14"/>
      <c r="I887" s="19">
        <f>VLOOKUP(G887,'2'!$B$2:$C$34,2,FALSE)</f>
        <v>12</v>
      </c>
      <c r="J887" s="19">
        <f t="shared" si="39"/>
        <v>78</v>
      </c>
      <c r="K887" s="19" t="str">
        <f t="shared" si="41"/>
        <v/>
      </c>
      <c r="L887" s="19">
        <f>VLOOKUP(I887,'3'!$H$2:$L$25,5,FALSE)</f>
        <v>33</v>
      </c>
      <c r="M887" s="16" t="str">
        <f t="shared" si="40"/>
        <v>Nilai Akhir</v>
      </c>
    </row>
    <row r="888" spans="1:13" x14ac:dyDescent="0.25">
      <c r="A888" s="16">
        <v>417</v>
      </c>
      <c r="E888" s="16" t="s">
        <v>4674</v>
      </c>
      <c r="F888" s="19">
        <v>82</v>
      </c>
      <c r="G888" s="16" t="s">
        <v>102</v>
      </c>
      <c r="H888" s="14"/>
      <c r="I888" s="19">
        <f>VLOOKUP(G888,'2'!$B$2:$C$34,2,FALSE)</f>
        <v>12</v>
      </c>
      <c r="J888" s="19">
        <f t="shared" si="39"/>
        <v>82</v>
      </c>
      <c r="K888" s="19" t="str">
        <f t="shared" si="41"/>
        <v/>
      </c>
      <c r="L888" s="19">
        <f>VLOOKUP(I888,'3'!$H$2:$L$25,5,FALSE)</f>
        <v>33</v>
      </c>
      <c r="M888" s="16" t="str">
        <f t="shared" si="40"/>
        <v>Nilai Akhir</v>
      </c>
    </row>
    <row r="889" spans="1:13" x14ac:dyDescent="0.25">
      <c r="A889" s="16">
        <v>418</v>
      </c>
      <c r="E889" s="16" t="s">
        <v>4674</v>
      </c>
      <c r="F889" s="19">
        <v>79</v>
      </c>
      <c r="G889" s="16" t="s">
        <v>102</v>
      </c>
      <c r="H889" s="14"/>
      <c r="I889" s="19">
        <f>VLOOKUP(G889,'2'!$B$2:$C$34,2,FALSE)</f>
        <v>12</v>
      </c>
      <c r="J889" s="19">
        <f t="shared" si="39"/>
        <v>79</v>
      </c>
      <c r="K889" s="19" t="str">
        <f t="shared" si="41"/>
        <v/>
      </c>
      <c r="L889" s="19">
        <f>VLOOKUP(I889,'3'!$H$2:$L$25,5,FALSE)</f>
        <v>33</v>
      </c>
      <c r="M889" s="16" t="str">
        <f t="shared" si="40"/>
        <v>Nilai Akhir</v>
      </c>
    </row>
    <row r="890" spans="1:13" x14ac:dyDescent="0.25">
      <c r="A890" s="16">
        <v>419</v>
      </c>
      <c r="E890" s="16" t="s">
        <v>4674</v>
      </c>
      <c r="F890" s="19">
        <v>82</v>
      </c>
      <c r="G890" s="16" t="s">
        <v>102</v>
      </c>
      <c r="H890" s="14"/>
      <c r="I890" s="19">
        <f>VLOOKUP(G890,'2'!$B$2:$C$34,2,FALSE)</f>
        <v>12</v>
      </c>
      <c r="J890" s="19">
        <f t="shared" si="39"/>
        <v>82</v>
      </c>
      <c r="K890" s="19" t="str">
        <f t="shared" si="41"/>
        <v/>
      </c>
      <c r="L890" s="19">
        <f>VLOOKUP(I890,'3'!$H$2:$L$25,5,FALSE)</f>
        <v>33</v>
      </c>
      <c r="M890" s="16" t="str">
        <f t="shared" si="40"/>
        <v>Nilai Akhir</v>
      </c>
    </row>
    <row r="891" spans="1:13" x14ac:dyDescent="0.25">
      <c r="A891" s="16">
        <v>420</v>
      </c>
      <c r="E891" s="16" t="s">
        <v>4674</v>
      </c>
      <c r="F891" s="19">
        <v>80</v>
      </c>
      <c r="G891" s="16" t="s">
        <v>102</v>
      </c>
      <c r="H891" s="14"/>
      <c r="I891" s="19">
        <f>VLOOKUP(G891,'2'!$B$2:$C$34,2,FALSE)</f>
        <v>12</v>
      </c>
      <c r="J891" s="19">
        <f t="shared" si="39"/>
        <v>80</v>
      </c>
      <c r="K891" s="19" t="str">
        <f t="shared" si="41"/>
        <v/>
      </c>
      <c r="L891" s="19">
        <f>VLOOKUP(I891,'3'!$H$2:$L$25,5,FALSE)</f>
        <v>33</v>
      </c>
      <c r="M891" s="16" t="str">
        <f t="shared" si="40"/>
        <v>Nilai Akhir</v>
      </c>
    </row>
    <row r="892" spans="1:13" x14ac:dyDescent="0.25">
      <c r="A892" s="16">
        <v>421</v>
      </c>
      <c r="E892" s="16" t="s">
        <v>4674</v>
      </c>
      <c r="F892" s="19">
        <v>81</v>
      </c>
      <c r="G892" s="16" t="s">
        <v>102</v>
      </c>
      <c r="H892" s="14"/>
      <c r="I892" s="19">
        <f>VLOOKUP(G892,'2'!$B$2:$C$34,2,FALSE)</f>
        <v>12</v>
      </c>
      <c r="J892" s="19">
        <f t="shared" si="39"/>
        <v>81</v>
      </c>
      <c r="K892" s="19" t="str">
        <f t="shared" si="41"/>
        <v/>
      </c>
      <c r="L892" s="19">
        <f>VLOOKUP(I892,'3'!$H$2:$L$25,5,FALSE)</f>
        <v>33</v>
      </c>
      <c r="M892" s="16" t="str">
        <f t="shared" si="40"/>
        <v>Nilai Akhir</v>
      </c>
    </row>
    <row r="893" spans="1:13" x14ac:dyDescent="0.25">
      <c r="A893" s="16">
        <v>422</v>
      </c>
      <c r="E893" s="16" t="s">
        <v>4674</v>
      </c>
      <c r="F893" s="19">
        <v>78</v>
      </c>
      <c r="G893" s="16" t="s">
        <v>102</v>
      </c>
      <c r="H893" s="14"/>
      <c r="I893" s="19">
        <f>VLOOKUP(G893,'2'!$B$2:$C$34,2,FALSE)</f>
        <v>12</v>
      </c>
      <c r="J893" s="19">
        <f t="shared" si="39"/>
        <v>78</v>
      </c>
      <c r="K893" s="19" t="str">
        <f t="shared" si="41"/>
        <v/>
      </c>
      <c r="L893" s="19">
        <f>VLOOKUP(I893,'3'!$H$2:$L$25,5,FALSE)</f>
        <v>33</v>
      </c>
      <c r="M893" s="16" t="str">
        <f t="shared" si="40"/>
        <v>Nilai Akhir</v>
      </c>
    </row>
    <row r="894" spans="1:13" x14ac:dyDescent="0.25">
      <c r="A894" s="16">
        <v>423</v>
      </c>
      <c r="E894" s="16" t="s">
        <v>4674</v>
      </c>
      <c r="F894" s="19">
        <v>79</v>
      </c>
      <c r="G894" s="16" t="s">
        <v>102</v>
      </c>
      <c r="H894" s="14"/>
      <c r="I894" s="19">
        <f>VLOOKUP(G894,'2'!$B$2:$C$34,2,FALSE)</f>
        <v>12</v>
      </c>
      <c r="J894" s="19">
        <f t="shared" si="39"/>
        <v>79</v>
      </c>
      <c r="K894" s="19" t="str">
        <f t="shared" si="41"/>
        <v/>
      </c>
      <c r="L894" s="19">
        <f>VLOOKUP(I894,'3'!$H$2:$L$25,5,FALSE)</f>
        <v>33</v>
      </c>
      <c r="M894" s="16" t="str">
        <f t="shared" si="40"/>
        <v>Nilai Akhir</v>
      </c>
    </row>
    <row r="895" spans="1:13" x14ac:dyDescent="0.25">
      <c r="A895" s="16">
        <v>424</v>
      </c>
      <c r="E895" s="16" t="s">
        <v>4674</v>
      </c>
      <c r="F895" s="19">
        <v>78</v>
      </c>
      <c r="G895" s="16" t="s">
        <v>102</v>
      </c>
      <c r="H895" s="14"/>
      <c r="I895" s="19">
        <f>VLOOKUP(G895,'2'!$B$2:$C$34,2,FALSE)</f>
        <v>12</v>
      </c>
      <c r="J895" s="19">
        <f t="shared" ref="J895:J958" si="42">IF(M895="Nilai Akhir",F895,0)</f>
        <v>78</v>
      </c>
      <c r="K895" s="19" t="str">
        <f t="shared" si="41"/>
        <v/>
      </c>
      <c r="L895" s="19">
        <f>VLOOKUP(I895,'3'!$H$2:$L$25,5,FALSE)</f>
        <v>33</v>
      </c>
      <c r="M895" s="16" t="str">
        <f t="shared" ref="M895:M958" si="43">IF(G895="Pramuka","Nilai Ekstra","Nilai Akhir")</f>
        <v>Nilai Akhir</v>
      </c>
    </row>
    <row r="896" spans="1:13" x14ac:dyDescent="0.25">
      <c r="A896" s="16">
        <v>425</v>
      </c>
      <c r="E896" s="16" t="s">
        <v>4674</v>
      </c>
      <c r="F896" s="19">
        <v>81</v>
      </c>
      <c r="G896" s="16" t="s">
        <v>102</v>
      </c>
      <c r="H896" s="14"/>
      <c r="I896" s="19">
        <f>VLOOKUP(G896,'2'!$B$2:$C$34,2,FALSE)</f>
        <v>12</v>
      </c>
      <c r="J896" s="19">
        <f t="shared" si="42"/>
        <v>81</v>
      </c>
      <c r="K896" s="19" t="str">
        <f t="shared" ref="K896:K959" si="44">IF(M896="Nilai Ekstra",F896,"")</f>
        <v/>
      </c>
      <c r="L896" s="19">
        <f>VLOOKUP(I896,'3'!$H$2:$L$25,5,FALSE)</f>
        <v>33</v>
      </c>
      <c r="M896" s="16" t="str">
        <f t="shared" si="43"/>
        <v>Nilai Akhir</v>
      </c>
    </row>
    <row r="897" spans="1:13" x14ac:dyDescent="0.25">
      <c r="A897" s="16">
        <v>426</v>
      </c>
      <c r="E897" s="16" t="s">
        <v>4674</v>
      </c>
      <c r="F897" s="19">
        <v>80</v>
      </c>
      <c r="G897" s="16" t="s">
        <v>102</v>
      </c>
      <c r="H897" s="14"/>
      <c r="I897" s="19">
        <f>VLOOKUP(G897,'2'!$B$2:$C$34,2,FALSE)</f>
        <v>12</v>
      </c>
      <c r="J897" s="19">
        <f t="shared" si="42"/>
        <v>80</v>
      </c>
      <c r="K897" s="19" t="str">
        <f t="shared" si="44"/>
        <v/>
      </c>
      <c r="L897" s="19">
        <f>VLOOKUP(I897,'3'!$H$2:$L$25,5,FALSE)</f>
        <v>33</v>
      </c>
      <c r="M897" s="16" t="str">
        <f t="shared" si="43"/>
        <v>Nilai Akhir</v>
      </c>
    </row>
    <row r="898" spans="1:13" x14ac:dyDescent="0.25">
      <c r="A898" s="16">
        <v>427</v>
      </c>
      <c r="E898" s="16" t="s">
        <v>4674</v>
      </c>
      <c r="F898" s="19">
        <v>85</v>
      </c>
      <c r="G898" s="16" t="s">
        <v>102</v>
      </c>
      <c r="H898" s="14"/>
      <c r="I898" s="19">
        <f>VLOOKUP(G898,'2'!$B$2:$C$34,2,FALSE)</f>
        <v>12</v>
      </c>
      <c r="J898" s="19">
        <f t="shared" si="42"/>
        <v>85</v>
      </c>
      <c r="K898" s="19" t="str">
        <f t="shared" si="44"/>
        <v/>
      </c>
      <c r="L898" s="19">
        <f>VLOOKUP(I898,'3'!$H$2:$L$25,5,FALSE)</f>
        <v>33</v>
      </c>
      <c r="M898" s="16" t="str">
        <f t="shared" si="43"/>
        <v>Nilai Akhir</v>
      </c>
    </row>
    <row r="899" spans="1:13" x14ac:dyDescent="0.25">
      <c r="A899" s="16">
        <v>428</v>
      </c>
      <c r="E899" s="16" t="s">
        <v>4674</v>
      </c>
      <c r="F899" s="19">
        <v>84</v>
      </c>
      <c r="G899" s="16" t="s">
        <v>102</v>
      </c>
      <c r="H899" s="14"/>
      <c r="I899" s="19">
        <f>VLOOKUP(G899,'2'!$B$2:$C$34,2,FALSE)</f>
        <v>12</v>
      </c>
      <c r="J899" s="19">
        <f t="shared" si="42"/>
        <v>84</v>
      </c>
      <c r="K899" s="19" t="str">
        <f t="shared" si="44"/>
        <v/>
      </c>
      <c r="L899" s="19">
        <f>VLOOKUP(I899,'3'!$H$2:$L$25,5,FALSE)</f>
        <v>33</v>
      </c>
      <c r="M899" s="16" t="str">
        <f t="shared" si="43"/>
        <v>Nilai Akhir</v>
      </c>
    </row>
    <row r="900" spans="1:13" x14ac:dyDescent="0.25">
      <c r="A900" s="16">
        <v>429</v>
      </c>
      <c r="E900" s="16" t="s">
        <v>4674</v>
      </c>
      <c r="F900" s="19">
        <v>78</v>
      </c>
      <c r="G900" s="16" t="s">
        <v>102</v>
      </c>
      <c r="H900" s="14"/>
      <c r="I900" s="19">
        <f>VLOOKUP(G900,'2'!$B$2:$C$34,2,FALSE)</f>
        <v>12</v>
      </c>
      <c r="J900" s="19">
        <f t="shared" si="42"/>
        <v>78</v>
      </c>
      <c r="K900" s="19" t="str">
        <f t="shared" si="44"/>
        <v/>
      </c>
      <c r="L900" s="19">
        <f>VLOOKUP(I900,'3'!$H$2:$L$25,5,FALSE)</f>
        <v>33</v>
      </c>
      <c r="M900" s="16" t="str">
        <f t="shared" si="43"/>
        <v>Nilai Akhir</v>
      </c>
    </row>
    <row r="901" spans="1:13" x14ac:dyDescent="0.25">
      <c r="A901" s="16">
        <v>430</v>
      </c>
      <c r="E901" s="16" t="s">
        <v>4674</v>
      </c>
      <c r="F901" s="19">
        <v>79</v>
      </c>
      <c r="G901" s="16" t="s">
        <v>102</v>
      </c>
      <c r="H901" s="14"/>
      <c r="I901" s="19">
        <f>VLOOKUP(G901,'2'!$B$2:$C$34,2,FALSE)</f>
        <v>12</v>
      </c>
      <c r="J901" s="19">
        <f t="shared" si="42"/>
        <v>79</v>
      </c>
      <c r="K901" s="19" t="str">
        <f t="shared" si="44"/>
        <v/>
      </c>
      <c r="L901" s="19">
        <f>VLOOKUP(I901,'3'!$H$2:$L$25,5,FALSE)</f>
        <v>33</v>
      </c>
      <c r="M901" s="16" t="str">
        <f t="shared" si="43"/>
        <v>Nilai Akhir</v>
      </c>
    </row>
    <row r="902" spans="1:13" x14ac:dyDescent="0.25">
      <c r="A902" s="16">
        <v>431</v>
      </c>
      <c r="E902" s="16" t="s">
        <v>4674</v>
      </c>
      <c r="F902" s="19">
        <v>80</v>
      </c>
      <c r="G902" s="16" t="s">
        <v>102</v>
      </c>
      <c r="H902" s="14"/>
      <c r="I902" s="19">
        <f>VLOOKUP(G902,'2'!$B$2:$C$34,2,FALSE)</f>
        <v>12</v>
      </c>
      <c r="J902" s="19">
        <f t="shared" si="42"/>
        <v>80</v>
      </c>
      <c r="K902" s="19" t="str">
        <f t="shared" si="44"/>
        <v/>
      </c>
      <c r="L902" s="19">
        <f>VLOOKUP(I902,'3'!$H$2:$L$25,5,FALSE)</f>
        <v>33</v>
      </c>
      <c r="M902" s="16" t="str">
        <f t="shared" si="43"/>
        <v>Nilai Akhir</v>
      </c>
    </row>
    <row r="903" spans="1:13" x14ac:dyDescent="0.25">
      <c r="A903" s="16">
        <v>432</v>
      </c>
      <c r="E903" s="16" t="s">
        <v>4674</v>
      </c>
      <c r="F903" s="19">
        <v>78</v>
      </c>
      <c r="G903" s="16" t="s">
        <v>102</v>
      </c>
      <c r="H903" s="14"/>
      <c r="I903" s="19">
        <f>VLOOKUP(G903,'2'!$B$2:$C$34,2,FALSE)</f>
        <v>12</v>
      </c>
      <c r="J903" s="19">
        <f t="shared" si="42"/>
        <v>78</v>
      </c>
      <c r="K903" s="19" t="str">
        <f t="shared" si="44"/>
        <v/>
      </c>
      <c r="L903" s="19">
        <f>VLOOKUP(I903,'3'!$H$2:$L$25,5,FALSE)</f>
        <v>33</v>
      </c>
      <c r="M903" s="16" t="str">
        <f t="shared" si="43"/>
        <v>Nilai Akhir</v>
      </c>
    </row>
    <row r="904" spans="1:13" x14ac:dyDescent="0.25">
      <c r="A904" s="16">
        <v>433</v>
      </c>
      <c r="E904" s="16" t="s">
        <v>4674</v>
      </c>
      <c r="F904" s="19">
        <v>80</v>
      </c>
      <c r="G904" s="16" t="s">
        <v>102</v>
      </c>
      <c r="H904" s="14"/>
      <c r="I904" s="19">
        <f>VLOOKUP(G904,'2'!$B$2:$C$34,2,FALSE)</f>
        <v>12</v>
      </c>
      <c r="J904" s="19">
        <f t="shared" si="42"/>
        <v>80</v>
      </c>
      <c r="K904" s="19" t="str">
        <f t="shared" si="44"/>
        <v/>
      </c>
      <c r="L904" s="19">
        <f>VLOOKUP(I904,'3'!$H$2:$L$25,5,FALSE)</f>
        <v>33</v>
      </c>
      <c r="M904" s="16" t="str">
        <f t="shared" si="43"/>
        <v>Nilai Akhir</v>
      </c>
    </row>
    <row r="905" spans="1:13" x14ac:dyDescent="0.25">
      <c r="A905" s="16">
        <v>434</v>
      </c>
      <c r="E905" s="16" t="s">
        <v>4674</v>
      </c>
      <c r="F905" s="19">
        <v>82</v>
      </c>
      <c r="G905" s="16" t="s">
        <v>102</v>
      </c>
      <c r="H905" s="14"/>
      <c r="I905" s="19">
        <f>VLOOKUP(G905,'2'!$B$2:$C$34,2,FALSE)</f>
        <v>12</v>
      </c>
      <c r="J905" s="19">
        <f t="shared" si="42"/>
        <v>82</v>
      </c>
      <c r="K905" s="19" t="str">
        <f t="shared" si="44"/>
        <v/>
      </c>
      <c r="L905" s="19">
        <f>VLOOKUP(I905,'3'!$H$2:$L$25,5,FALSE)</f>
        <v>33</v>
      </c>
      <c r="M905" s="16" t="str">
        <f t="shared" si="43"/>
        <v>Nilai Akhir</v>
      </c>
    </row>
    <row r="906" spans="1:13" x14ac:dyDescent="0.25">
      <c r="A906" s="16">
        <v>435</v>
      </c>
      <c r="E906" s="16" t="s">
        <v>4674</v>
      </c>
      <c r="F906" s="19">
        <v>78</v>
      </c>
      <c r="G906" s="16" t="s">
        <v>102</v>
      </c>
      <c r="H906" s="14"/>
      <c r="I906" s="19">
        <f>VLOOKUP(G906,'2'!$B$2:$C$34,2,FALSE)</f>
        <v>12</v>
      </c>
      <c r="J906" s="19">
        <f t="shared" si="42"/>
        <v>78</v>
      </c>
      <c r="K906" s="19" t="str">
        <f t="shared" si="44"/>
        <v/>
      </c>
      <c r="L906" s="19">
        <f>VLOOKUP(I906,'3'!$H$2:$L$25,5,FALSE)</f>
        <v>33</v>
      </c>
      <c r="M906" s="16" t="str">
        <f t="shared" si="43"/>
        <v>Nilai Akhir</v>
      </c>
    </row>
    <row r="907" spans="1:13" x14ac:dyDescent="0.25">
      <c r="A907" s="16">
        <v>436</v>
      </c>
      <c r="E907" s="16" t="s">
        <v>4675</v>
      </c>
      <c r="F907" s="19">
        <v>78</v>
      </c>
      <c r="G907" s="16" t="s">
        <v>102</v>
      </c>
      <c r="H907" s="14"/>
      <c r="I907" s="19">
        <f>VLOOKUP(G907,'2'!$B$2:$C$34,2,FALSE)</f>
        <v>12</v>
      </c>
      <c r="J907" s="19">
        <f t="shared" si="42"/>
        <v>78</v>
      </c>
      <c r="K907" s="19" t="str">
        <f t="shared" si="44"/>
        <v/>
      </c>
      <c r="L907" s="19">
        <f>VLOOKUP(I907,'3'!$H$2:$L$25,5,FALSE)</f>
        <v>33</v>
      </c>
      <c r="M907" s="16" t="str">
        <f t="shared" si="43"/>
        <v>Nilai Akhir</v>
      </c>
    </row>
    <row r="908" spans="1:13" x14ac:dyDescent="0.25">
      <c r="A908" s="16">
        <v>437</v>
      </c>
      <c r="E908" s="16" t="s">
        <v>4675</v>
      </c>
      <c r="F908" s="19">
        <v>79</v>
      </c>
      <c r="G908" s="16" t="s">
        <v>102</v>
      </c>
      <c r="H908" s="14"/>
      <c r="I908" s="19">
        <f>VLOOKUP(G908,'2'!$B$2:$C$34,2,FALSE)</f>
        <v>12</v>
      </c>
      <c r="J908" s="19">
        <f t="shared" si="42"/>
        <v>79</v>
      </c>
      <c r="K908" s="19" t="str">
        <f t="shared" si="44"/>
        <v/>
      </c>
      <c r="L908" s="19">
        <f>VLOOKUP(I908,'3'!$H$2:$L$25,5,FALSE)</f>
        <v>33</v>
      </c>
      <c r="M908" s="16" t="str">
        <f t="shared" si="43"/>
        <v>Nilai Akhir</v>
      </c>
    </row>
    <row r="909" spans="1:13" x14ac:dyDescent="0.25">
      <c r="A909" s="16">
        <v>438</v>
      </c>
      <c r="E909" s="16" t="s">
        <v>4675</v>
      </c>
      <c r="F909" s="19">
        <v>78</v>
      </c>
      <c r="G909" s="16" t="s">
        <v>102</v>
      </c>
      <c r="H909" s="14"/>
      <c r="I909" s="19">
        <f>VLOOKUP(G909,'2'!$B$2:$C$34,2,FALSE)</f>
        <v>12</v>
      </c>
      <c r="J909" s="19">
        <f t="shared" si="42"/>
        <v>78</v>
      </c>
      <c r="K909" s="19" t="str">
        <f t="shared" si="44"/>
        <v/>
      </c>
      <c r="L909" s="19">
        <f>VLOOKUP(I909,'3'!$H$2:$L$25,5,FALSE)</f>
        <v>33</v>
      </c>
      <c r="M909" s="16" t="str">
        <f t="shared" si="43"/>
        <v>Nilai Akhir</v>
      </c>
    </row>
    <row r="910" spans="1:13" x14ac:dyDescent="0.25">
      <c r="A910" s="16">
        <v>439</v>
      </c>
      <c r="E910" s="16" t="s">
        <v>4675</v>
      </c>
      <c r="F910" s="19">
        <v>77</v>
      </c>
      <c r="G910" s="16" t="s">
        <v>102</v>
      </c>
      <c r="H910" s="14"/>
      <c r="I910" s="19">
        <f>VLOOKUP(G910,'2'!$B$2:$C$34,2,FALSE)</f>
        <v>12</v>
      </c>
      <c r="J910" s="19">
        <f t="shared" si="42"/>
        <v>77</v>
      </c>
      <c r="K910" s="19" t="str">
        <f t="shared" si="44"/>
        <v/>
      </c>
      <c r="L910" s="19">
        <f>VLOOKUP(I910,'3'!$H$2:$L$25,5,FALSE)</f>
        <v>33</v>
      </c>
      <c r="M910" s="16" t="str">
        <f t="shared" si="43"/>
        <v>Nilai Akhir</v>
      </c>
    </row>
    <row r="911" spans="1:13" x14ac:dyDescent="0.25">
      <c r="A911" s="16">
        <v>440</v>
      </c>
      <c r="E911" s="16" t="s">
        <v>4675</v>
      </c>
      <c r="F911" s="19">
        <v>82</v>
      </c>
      <c r="G911" s="16" t="s">
        <v>102</v>
      </c>
      <c r="H911" s="14"/>
      <c r="I911" s="19">
        <f>VLOOKUP(G911,'2'!$B$2:$C$34,2,FALSE)</f>
        <v>12</v>
      </c>
      <c r="J911" s="19">
        <f t="shared" si="42"/>
        <v>82</v>
      </c>
      <c r="K911" s="19" t="str">
        <f t="shared" si="44"/>
        <v/>
      </c>
      <c r="L911" s="19">
        <f>VLOOKUP(I911,'3'!$H$2:$L$25,5,FALSE)</f>
        <v>33</v>
      </c>
      <c r="M911" s="16" t="str">
        <f t="shared" si="43"/>
        <v>Nilai Akhir</v>
      </c>
    </row>
    <row r="912" spans="1:13" x14ac:dyDescent="0.25">
      <c r="A912" s="16">
        <v>441</v>
      </c>
      <c r="E912" s="16" t="s">
        <v>4675</v>
      </c>
      <c r="F912" s="19">
        <v>76</v>
      </c>
      <c r="G912" s="16" t="s">
        <v>102</v>
      </c>
      <c r="H912" s="14"/>
      <c r="I912" s="19">
        <f>VLOOKUP(G912,'2'!$B$2:$C$34,2,FALSE)</f>
        <v>12</v>
      </c>
      <c r="J912" s="19">
        <f t="shared" si="42"/>
        <v>76</v>
      </c>
      <c r="K912" s="19" t="str">
        <f t="shared" si="44"/>
        <v/>
      </c>
      <c r="L912" s="19">
        <f>VLOOKUP(I912,'3'!$H$2:$L$25,5,FALSE)</f>
        <v>33</v>
      </c>
      <c r="M912" s="16" t="str">
        <f t="shared" si="43"/>
        <v>Nilai Akhir</v>
      </c>
    </row>
    <row r="913" spans="1:13" x14ac:dyDescent="0.25">
      <c r="A913" s="16">
        <v>442</v>
      </c>
      <c r="E913" s="16" t="s">
        <v>4675</v>
      </c>
      <c r="F913" s="19">
        <v>76</v>
      </c>
      <c r="G913" s="16" t="s">
        <v>102</v>
      </c>
      <c r="H913" s="14"/>
      <c r="I913" s="19">
        <f>VLOOKUP(G913,'2'!$B$2:$C$34,2,FALSE)</f>
        <v>12</v>
      </c>
      <c r="J913" s="19">
        <f t="shared" si="42"/>
        <v>76</v>
      </c>
      <c r="K913" s="19" t="str">
        <f t="shared" si="44"/>
        <v/>
      </c>
      <c r="L913" s="19">
        <f>VLOOKUP(I913,'3'!$H$2:$L$25,5,FALSE)</f>
        <v>33</v>
      </c>
      <c r="M913" s="16" t="str">
        <f t="shared" si="43"/>
        <v>Nilai Akhir</v>
      </c>
    </row>
    <row r="914" spans="1:13" x14ac:dyDescent="0.25">
      <c r="A914" s="16">
        <v>443</v>
      </c>
      <c r="E914" s="16" t="s">
        <v>4675</v>
      </c>
      <c r="F914" s="19">
        <v>78</v>
      </c>
      <c r="G914" s="16" t="s">
        <v>102</v>
      </c>
      <c r="H914" s="14"/>
      <c r="I914" s="19">
        <f>VLOOKUP(G914,'2'!$B$2:$C$34,2,FALSE)</f>
        <v>12</v>
      </c>
      <c r="J914" s="19">
        <f t="shared" si="42"/>
        <v>78</v>
      </c>
      <c r="K914" s="19" t="str">
        <f t="shared" si="44"/>
        <v/>
      </c>
      <c r="L914" s="19">
        <f>VLOOKUP(I914,'3'!$H$2:$L$25,5,FALSE)</f>
        <v>33</v>
      </c>
      <c r="M914" s="16" t="str">
        <f t="shared" si="43"/>
        <v>Nilai Akhir</v>
      </c>
    </row>
    <row r="915" spans="1:13" x14ac:dyDescent="0.25">
      <c r="A915" s="16">
        <v>444</v>
      </c>
      <c r="E915" s="16" t="s">
        <v>4675</v>
      </c>
      <c r="F915" s="19">
        <v>81</v>
      </c>
      <c r="G915" s="16" t="s">
        <v>102</v>
      </c>
      <c r="H915" s="14"/>
      <c r="I915" s="19">
        <f>VLOOKUP(G915,'2'!$B$2:$C$34,2,FALSE)</f>
        <v>12</v>
      </c>
      <c r="J915" s="19">
        <f t="shared" si="42"/>
        <v>81</v>
      </c>
      <c r="K915" s="19" t="str">
        <f t="shared" si="44"/>
        <v/>
      </c>
      <c r="L915" s="19">
        <f>VLOOKUP(I915,'3'!$H$2:$L$25,5,FALSE)</f>
        <v>33</v>
      </c>
      <c r="M915" s="16" t="str">
        <f t="shared" si="43"/>
        <v>Nilai Akhir</v>
      </c>
    </row>
    <row r="916" spans="1:13" x14ac:dyDescent="0.25">
      <c r="A916" s="16">
        <v>445</v>
      </c>
      <c r="E916" s="16" t="s">
        <v>4675</v>
      </c>
      <c r="F916" s="19">
        <v>77</v>
      </c>
      <c r="G916" s="16" t="s">
        <v>102</v>
      </c>
      <c r="H916" s="14"/>
      <c r="I916" s="19">
        <f>VLOOKUP(G916,'2'!$B$2:$C$34,2,FALSE)</f>
        <v>12</v>
      </c>
      <c r="J916" s="19">
        <f t="shared" si="42"/>
        <v>77</v>
      </c>
      <c r="K916" s="19" t="str">
        <f t="shared" si="44"/>
        <v/>
      </c>
      <c r="L916" s="19">
        <f>VLOOKUP(I916,'3'!$H$2:$L$25,5,FALSE)</f>
        <v>33</v>
      </c>
      <c r="M916" s="16" t="str">
        <f t="shared" si="43"/>
        <v>Nilai Akhir</v>
      </c>
    </row>
    <row r="917" spans="1:13" x14ac:dyDescent="0.25">
      <c r="A917" s="16">
        <v>446</v>
      </c>
      <c r="E917" s="16" t="s">
        <v>4675</v>
      </c>
      <c r="F917" s="19">
        <v>79</v>
      </c>
      <c r="G917" s="16" t="s">
        <v>102</v>
      </c>
      <c r="H917" s="14"/>
      <c r="I917" s="19">
        <f>VLOOKUP(G917,'2'!$B$2:$C$34,2,FALSE)</f>
        <v>12</v>
      </c>
      <c r="J917" s="19">
        <f t="shared" si="42"/>
        <v>79</v>
      </c>
      <c r="K917" s="19" t="str">
        <f t="shared" si="44"/>
        <v/>
      </c>
      <c r="L917" s="19">
        <f>VLOOKUP(I917,'3'!$H$2:$L$25,5,FALSE)</f>
        <v>33</v>
      </c>
      <c r="M917" s="16" t="str">
        <f t="shared" si="43"/>
        <v>Nilai Akhir</v>
      </c>
    </row>
    <row r="918" spans="1:13" x14ac:dyDescent="0.25">
      <c r="A918" s="16">
        <v>447</v>
      </c>
      <c r="E918" s="16" t="s">
        <v>4675</v>
      </c>
      <c r="F918" s="19">
        <v>82</v>
      </c>
      <c r="G918" s="16" t="s">
        <v>102</v>
      </c>
      <c r="H918" s="14"/>
      <c r="I918" s="19">
        <f>VLOOKUP(G918,'2'!$B$2:$C$34,2,FALSE)</f>
        <v>12</v>
      </c>
      <c r="J918" s="19">
        <f t="shared" si="42"/>
        <v>82</v>
      </c>
      <c r="K918" s="19" t="str">
        <f t="shared" si="44"/>
        <v/>
      </c>
      <c r="L918" s="19">
        <f>VLOOKUP(I918,'3'!$H$2:$L$25,5,FALSE)</f>
        <v>33</v>
      </c>
      <c r="M918" s="16" t="str">
        <f t="shared" si="43"/>
        <v>Nilai Akhir</v>
      </c>
    </row>
    <row r="919" spans="1:13" x14ac:dyDescent="0.25">
      <c r="A919" s="16">
        <v>448</v>
      </c>
      <c r="E919" s="16" t="s">
        <v>4675</v>
      </c>
      <c r="F919" s="19">
        <v>80</v>
      </c>
      <c r="G919" s="16" t="s">
        <v>102</v>
      </c>
      <c r="H919" s="14"/>
      <c r="I919" s="19">
        <f>VLOOKUP(G919,'2'!$B$2:$C$34,2,FALSE)</f>
        <v>12</v>
      </c>
      <c r="J919" s="19">
        <f t="shared" si="42"/>
        <v>80</v>
      </c>
      <c r="K919" s="19" t="str">
        <f t="shared" si="44"/>
        <v/>
      </c>
      <c r="L919" s="19">
        <f>VLOOKUP(I919,'3'!$H$2:$L$25,5,FALSE)</f>
        <v>33</v>
      </c>
      <c r="M919" s="16" t="str">
        <f t="shared" si="43"/>
        <v>Nilai Akhir</v>
      </c>
    </row>
    <row r="920" spans="1:13" x14ac:dyDescent="0.25">
      <c r="A920" s="16">
        <v>449</v>
      </c>
      <c r="E920" s="16" t="s">
        <v>4675</v>
      </c>
      <c r="F920" s="19">
        <v>80</v>
      </c>
      <c r="G920" s="16" t="s">
        <v>102</v>
      </c>
      <c r="H920" s="14"/>
      <c r="I920" s="19">
        <f>VLOOKUP(G920,'2'!$B$2:$C$34,2,FALSE)</f>
        <v>12</v>
      </c>
      <c r="J920" s="19">
        <f t="shared" si="42"/>
        <v>80</v>
      </c>
      <c r="K920" s="19" t="str">
        <f t="shared" si="44"/>
        <v/>
      </c>
      <c r="L920" s="19">
        <f>VLOOKUP(I920,'3'!$H$2:$L$25,5,FALSE)</f>
        <v>33</v>
      </c>
      <c r="M920" s="16" t="str">
        <f t="shared" si="43"/>
        <v>Nilai Akhir</v>
      </c>
    </row>
    <row r="921" spans="1:13" x14ac:dyDescent="0.25">
      <c r="A921" s="16">
        <v>450</v>
      </c>
      <c r="E921" s="16" t="s">
        <v>4675</v>
      </c>
      <c r="F921" s="19">
        <v>77</v>
      </c>
      <c r="G921" s="16" t="s">
        <v>102</v>
      </c>
      <c r="H921" s="14"/>
      <c r="I921" s="19">
        <f>VLOOKUP(G921,'2'!$B$2:$C$34,2,FALSE)</f>
        <v>12</v>
      </c>
      <c r="J921" s="19">
        <f t="shared" si="42"/>
        <v>77</v>
      </c>
      <c r="K921" s="19" t="str">
        <f t="shared" si="44"/>
        <v/>
      </c>
      <c r="L921" s="19">
        <f>VLOOKUP(I921,'3'!$H$2:$L$25,5,FALSE)</f>
        <v>33</v>
      </c>
      <c r="M921" s="16" t="str">
        <f t="shared" si="43"/>
        <v>Nilai Akhir</v>
      </c>
    </row>
    <row r="922" spans="1:13" x14ac:dyDescent="0.25">
      <c r="A922" s="16">
        <v>451</v>
      </c>
      <c r="E922" s="16" t="s">
        <v>4675</v>
      </c>
      <c r="F922" s="19">
        <v>79</v>
      </c>
      <c r="G922" s="16" t="s">
        <v>102</v>
      </c>
      <c r="H922" s="14"/>
      <c r="I922" s="19">
        <f>VLOOKUP(G922,'2'!$B$2:$C$34,2,FALSE)</f>
        <v>12</v>
      </c>
      <c r="J922" s="19">
        <f t="shared" si="42"/>
        <v>79</v>
      </c>
      <c r="K922" s="19" t="str">
        <f t="shared" si="44"/>
        <v/>
      </c>
      <c r="L922" s="19">
        <f>VLOOKUP(I922,'3'!$H$2:$L$25,5,FALSE)</f>
        <v>33</v>
      </c>
      <c r="M922" s="16" t="str">
        <f t="shared" si="43"/>
        <v>Nilai Akhir</v>
      </c>
    </row>
    <row r="923" spans="1:13" x14ac:dyDescent="0.25">
      <c r="A923" s="16">
        <v>452</v>
      </c>
      <c r="E923" s="16" t="s">
        <v>4675</v>
      </c>
      <c r="F923" s="19">
        <v>79</v>
      </c>
      <c r="G923" s="16" t="s">
        <v>102</v>
      </c>
      <c r="H923" s="14"/>
      <c r="I923" s="19">
        <f>VLOOKUP(G923,'2'!$B$2:$C$34,2,FALSE)</f>
        <v>12</v>
      </c>
      <c r="J923" s="19">
        <f t="shared" si="42"/>
        <v>79</v>
      </c>
      <c r="K923" s="19" t="str">
        <f t="shared" si="44"/>
        <v/>
      </c>
      <c r="L923" s="19">
        <f>VLOOKUP(I923,'3'!$H$2:$L$25,5,FALSE)</f>
        <v>33</v>
      </c>
      <c r="M923" s="16" t="str">
        <f t="shared" si="43"/>
        <v>Nilai Akhir</v>
      </c>
    </row>
    <row r="924" spans="1:13" x14ac:dyDescent="0.25">
      <c r="A924" s="16">
        <v>453</v>
      </c>
      <c r="E924" s="16" t="s">
        <v>4675</v>
      </c>
      <c r="F924" s="19">
        <v>78</v>
      </c>
      <c r="G924" s="16" t="s">
        <v>102</v>
      </c>
      <c r="H924" s="14"/>
      <c r="I924" s="19">
        <f>VLOOKUP(G924,'2'!$B$2:$C$34,2,FALSE)</f>
        <v>12</v>
      </c>
      <c r="J924" s="19">
        <f t="shared" si="42"/>
        <v>78</v>
      </c>
      <c r="K924" s="19" t="str">
        <f t="shared" si="44"/>
        <v/>
      </c>
      <c r="L924" s="19">
        <f>VLOOKUP(I924,'3'!$H$2:$L$25,5,FALSE)</f>
        <v>33</v>
      </c>
      <c r="M924" s="16" t="str">
        <f t="shared" si="43"/>
        <v>Nilai Akhir</v>
      </c>
    </row>
    <row r="925" spans="1:13" x14ac:dyDescent="0.25">
      <c r="A925" s="16">
        <v>454</v>
      </c>
      <c r="E925" s="16" t="s">
        <v>4675</v>
      </c>
      <c r="F925" s="19">
        <v>81</v>
      </c>
      <c r="G925" s="16" t="s">
        <v>102</v>
      </c>
      <c r="H925" s="14"/>
      <c r="I925" s="19">
        <f>VLOOKUP(G925,'2'!$B$2:$C$34,2,FALSE)</f>
        <v>12</v>
      </c>
      <c r="J925" s="19">
        <f t="shared" si="42"/>
        <v>81</v>
      </c>
      <c r="K925" s="19" t="str">
        <f t="shared" si="44"/>
        <v/>
      </c>
      <c r="L925" s="19">
        <f>VLOOKUP(I925,'3'!$H$2:$L$25,5,FALSE)</f>
        <v>33</v>
      </c>
      <c r="M925" s="16" t="str">
        <f t="shared" si="43"/>
        <v>Nilai Akhir</v>
      </c>
    </row>
    <row r="926" spans="1:13" x14ac:dyDescent="0.25">
      <c r="A926" s="16">
        <v>455</v>
      </c>
      <c r="E926" s="16" t="s">
        <v>4675</v>
      </c>
      <c r="F926" s="19">
        <v>77</v>
      </c>
      <c r="G926" s="16" t="s">
        <v>102</v>
      </c>
      <c r="H926" s="14"/>
      <c r="I926" s="19">
        <f>VLOOKUP(G926,'2'!$B$2:$C$34,2,FALSE)</f>
        <v>12</v>
      </c>
      <c r="J926" s="19">
        <f t="shared" si="42"/>
        <v>77</v>
      </c>
      <c r="K926" s="19" t="str">
        <f t="shared" si="44"/>
        <v/>
      </c>
      <c r="L926" s="19">
        <f>VLOOKUP(I926,'3'!$H$2:$L$25,5,FALSE)</f>
        <v>33</v>
      </c>
      <c r="M926" s="16" t="str">
        <f t="shared" si="43"/>
        <v>Nilai Akhir</v>
      </c>
    </row>
    <row r="927" spans="1:13" x14ac:dyDescent="0.25">
      <c r="A927" s="16">
        <v>456</v>
      </c>
      <c r="E927" s="16" t="s">
        <v>4675</v>
      </c>
      <c r="F927" s="19">
        <v>80</v>
      </c>
      <c r="G927" s="16" t="s">
        <v>102</v>
      </c>
      <c r="H927" s="14"/>
      <c r="I927" s="19">
        <f>VLOOKUP(G927,'2'!$B$2:$C$34,2,FALSE)</f>
        <v>12</v>
      </c>
      <c r="J927" s="19">
        <f t="shared" si="42"/>
        <v>80</v>
      </c>
      <c r="K927" s="19" t="str">
        <f t="shared" si="44"/>
        <v/>
      </c>
      <c r="L927" s="19">
        <f>VLOOKUP(I927,'3'!$H$2:$L$25,5,FALSE)</f>
        <v>33</v>
      </c>
      <c r="M927" s="16" t="str">
        <f t="shared" si="43"/>
        <v>Nilai Akhir</v>
      </c>
    </row>
    <row r="928" spans="1:13" x14ac:dyDescent="0.25">
      <c r="A928" s="16">
        <v>457</v>
      </c>
      <c r="E928" s="16" t="s">
        <v>4675</v>
      </c>
      <c r="F928" s="19">
        <v>78</v>
      </c>
      <c r="G928" s="16" t="s">
        <v>102</v>
      </c>
      <c r="H928" s="14"/>
      <c r="I928" s="19">
        <f>VLOOKUP(G928,'2'!$B$2:$C$34,2,FALSE)</f>
        <v>12</v>
      </c>
      <c r="J928" s="19">
        <f t="shared" si="42"/>
        <v>78</v>
      </c>
      <c r="K928" s="19" t="str">
        <f t="shared" si="44"/>
        <v/>
      </c>
      <c r="L928" s="19">
        <f>VLOOKUP(I928,'3'!$H$2:$L$25,5,FALSE)</f>
        <v>33</v>
      </c>
      <c r="M928" s="16" t="str">
        <f t="shared" si="43"/>
        <v>Nilai Akhir</v>
      </c>
    </row>
    <row r="929" spans="1:13" x14ac:dyDescent="0.25">
      <c r="A929" s="16">
        <v>458</v>
      </c>
      <c r="E929" s="16" t="s">
        <v>4675</v>
      </c>
      <c r="F929" s="19">
        <v>81</v>
      </c>
      <c r="G929" s="16" t="s">
        <v>102</v>
      </c>
      <c r="H929" s="14"/>
      <c r="I929" s="19">
        <f>VLOOKUP(G929,'2'!$B$2:$C$34,2,FALSE)</f>
        <v>12</v>
      </c>
      <c r="J929" s="19">
        <f t="shared" si="42"/>
        <v>81</v>
      </c>
      <c r="K929" s="19" t="str">
        <f t="shared" si="44"/>
        <v/>
      </c>
      <c r="L929" s="19">
        <f>VLOOKUP(I929,'3'!$H$2:$L$25,5,FALSE)</f>
        <v>33</v>
      </c>
      <c r="M929" s="16" t="str">
        <f t="shared" si="43"/>
        <v>Nilai Akhir</v>
      </c>
    </row>
    <row r="930" spans="1:13" x14ac:dyDescent="0.25">
      <c r="A930" s="16">
        <v>459</v>
      </c>
      <c r="E930" s="16" t="s">
        <v>4675</v>
      </c>
      <c r="F930" s="19">
        <v>80</v>
      </c>
      <c r="G930" s="16" t="s">
        <v>102</v>
      </c>
      <c r="H930" s="14"/>
      <c r="I930" s="19">
        <f>VLOOKUP(G930,'2'!$B$2:$C$34,2,FALSE)</f>
        <v>12</v>
      </c>
      <c r="J930" s="19">
        <f t="shared" si="42"/>
        <v>80</v>
      </c>
      <c r="K930" s="19" t="str">
        <f t="shared" si="44"/>
        <v/>
      </c>
      <c r="L930" s="19">
        <f>VLOOKUP(I930,'3'!$H$2:$L$25,5,FALSE)</f>
        <v>33</v>
      </c>
      <c r="M930" s="16" t="str">
        <f t="shared" si="43"/>
        <v>Nilai Akhir</v>
      </c>
    </row>
    <row r="931" spans="1:13" x14ac:dyDescent="0.25">
      <c r="A931" s="16">
        <v>460</v>
      </c>
      <c r="E931" s="16" t="s">
        <v>4675</v>
      </c>
      <c r="F931" s="19">
        <v>79</v>
      </c>
      <c r="G931" s="16" t="s">
        <v>102</v>
      </c>
      <c r="H931" s="14"/>
      <c r="I931" s="19">
        <f>VLOOKUP(G931,'2'!$B$2:$C$34,2,FALSE)</f>
        <v>12</v>
      </c>
      <c r="J931" s="19">
        <f t="shared" si="42"/>
        <v>79</v>
      </c>
      <c r="K931" s="19" t="str">
        <f t="shared" si="44"/>
        <v/>
      </c>
      <c r="L931" s="19">
        <f>VLOOKUP(I931,'3'!$H$2:$L$25,5,FALSE)</f>
        <v>33</v>
      </c>
      <c r="M931" s="16" t="str">
        <f t="shared" si="43"/>
        <v>Nilai Akhir</v>
      </c>
    </row>
    <row r="932" spans="1:13" x14ac:dyDescent="0.25">
      <c r="A932" s="16">
        <v>461</v>
      </c>
      <c r="E932" s="16" t="s">
        <v>4675</v>
      </c>
      <c r="F932" s="19">
        <v>79</v>
      </c>
      <c r="G932" s="16" t="s">
        <v>102</v>
      </c>
      <c r="H932" s="14"/>
      <c r="I932" s="19">
        <f>VLOOKUP(G932,'2'!$B$2:$C$34,2,FALSE)</f>
        <v>12</v>
      </c>
      <c r="J932" s="19">
        <f t="shared" si="42"/>
        <v>79</v>
      </c>
      <c r="K932" s="19" t="str">
        <f t="shared" si="44"/>
        <v/>
      </c>
      <c r="L932" s="19">
        <f>VLOOKUP(I932,'3'!$H$2:$L$25,5,FALSE)</f>
        <v>33</v>
      </c>
      <c r="M932" s="16" t="str">
        <f t="shared" si="43"/>
        <v>Nilai Akhir</v>
      </c>
    </row>
    <row r="933" spans="1:13" x14ac:dyDescent="0.25">
      <c r="A933" s="16">
        <v>462</v>
      </c>
      <c r="E933" s="16" t="s">
        <v>4675</v>
      </c>
      <c r="F933" s="19">
        <v>78</v>
      </c>
      <c r="G933" s="16" t="s">
        <v>102</v>
      </c>
      <c r="H933" s="14"/>
      <c r="I933" s="19">
        <f>VLOOKUP(G933,'2'!$B$2:$C$34,2,FALSE)</f>
        <v>12</v>
      </c>
      <c r="J933" s="19">
        <f t="shared" si="42"/>
        <v>78</v>
      </c>
      <c r="K933" s="19" t="str">
        <f t="shared" si="44"/>
        <v/>
      </c>
      <c r="L933" s="19">
        <f>VLOOKUP(I933,'3'!$H$2:$L$25,5,FALSE)</f>
        <v>33</v>
      </c>
      <c r="M933" s="16" t="str">
        <f t="shared" si="43"/>
        <v>Nilai Akhir</v>
      </c>
    </row>
    <row r="934" spans="1:13" x14ac:dyDescent="0.25">
      <c r="A934" s="16">
        <v>463</v>
      </c>
      <c r="E934" s="16" t="s">
        <v>4675</v>
      </c>
      <c r="F934" s="19">
        <v>77</v>
      </c>
      <c r="G934" s="16" t="s">
        <v>102</v>
      </c>
      <c r="H934" s="14"/>
      <c r="I934" s="19">
        <f>VLOOKUP(G934,'2'!$B$2:$C$34,2,FALSE)</f>
        <v>12</v>
      </c>
      <c r="J934" s="19">
        <f t="shared" si="42"/>
        <v>77</v>
      </c>
      <c r="K934" s="19" t="str">
        <f t="shared" si="44"/>
        <v/>
      </c>
      <c r="L934" s="19">
        <f>VLOOKUP(I934,'3'!$H$2:$L$25,5,FALSE)</f>
        <v>33</v>
      </c>
      <c r="M934" s="16" t="str">
        <f t="shared" si="43"/>
        <v>Nilai Akhir</v>
      </c>
    </row>
    <row r="935" spans="1:13" x14ac:dyDescent="0.25">
      <c r="A935" s="16">
        <v>464</v>
      </c>
      <c r="E935" s="16" t="s">
        <v>4675</v>
      </c>
      <c r="F935" s="19">
        <v>79</v>
      </c>
      <c r="G935" s="16" t="s">
        <v>102</v>
      </c>
      <c r="H935" s="14"/>
      <c r="I935" s="19">
        <f>VLOOKUP(G935,'2'!$B$2:$C$34,2,FALSE)</f>
        <v>12</v>
      </c>
      <c r="J935" s="19">
        <f t="shared" si="42"/>
        <v>79</v>
      </c>
      <c r="K935" s="19" t="str">
        <f t="shared" si="44"/>
        <v/>
      </c>
      <c r="L935" s="19">
        <f>VLOOKUP(I935,'3'!$H$2:$L$25,5,FALSE)</f>
        <v>33</v>
      </c>
      <c r="M935" s="16" t="str">
        <f t="shared" si="43"/>
        <v>Nilai Akhir</v>
      </c>
    </row>
    <row r="936" spans="1:13" x14ac:dyDescent="0.25">
      <c r="A936" s="16">
        <v>465</v>
      </c>
      <c r="E936" s="16" t="s">
        <v>4675</v>
      </c>
      <c r="F936" s="19">
        <v>79</v>
      </c>
      <c r="G936" s="16" t="s">
        <v>102</v>
      </c>
      <c r="H936" s="14"/>
      <c r="I936" s="19">
        <f>VLOOKUP(G936,'2'!$B$2:$C$34,2,FALSE)</f>
        <v>12</v>
      </c>
      <c r="J936" s="19">
        <f t="shared" si="42"/>
        <v>79</v>
      </c>
      <c r="K936" s="19" t="str">
        <f t="shared" si="44"/>
        <v/>
      </c>
      <c r="L936" s="19">
        <f>VLOOKUP(I936,'3'!$H$2:$L$25,5,FALSE)</f>
        <v>33</v>
      </c>
      <c r="M936" s="16" t="str">
        <f t="shared" si="43"/>
        <v>Nilai Akhir</v>
      </c>
    </row>
    <row r="937" spans="1:13" x14ac:dyDescent="0.25">
      <c r="A937" s="16">
        <v>466</v>
      </c>
      <c r="E937" s="16" t="s">
        <v>4675</v>
      </c>
      <c r="F937" s="19">
        <v>79</v>
      </c>
      <c r="G937" s="16" t="s">
        <v>102</v>
      </c>
      <c r="H937" s="14"/>
      <c r="I937" s="19">
        <f>VLOOKUP(G937,'2'!$B$2:$C$34,2,FALSE)</f>
        <v>12</v>
      </c>
      <c r="J937" s="19">
        <f t="shared" si="42"/>
        <v>79</v>
      </c>
      <c r="K937" s="19" t="str">
        <f t="shared" si="44"/>
        <v/>
      </c>
      <c r="L937" s="19">
        <f>VLOOKUP(I937,'3'!$H$2:$L$25,5,FALSE)</f>
        <v>33</v>
      </c>
      <c r="M937" s="16" t="str">
        <f t="shared" si="43"/>
        <v>Nilai Akhir</v>
      </c>
    </row>
    <row r="938" spans="1:13" x14ac:dyDescent="0.25">
      <c r="A938" s="16">
        <v>467</v>
      </c>
      <c r="E938" s="16" t="s">
        <v>4676</v>
      </c>
      <c r="F938" s="19">
        <v>83</v>
      </c>
      <c r="G938" s="16" t="s">
        <v>102</v>
      </c>
      <c r="H938" s="14"/>
      <c r="I938" s="19">
        <f>VLOOKUP(G938,'2'!$B$2:$C$34,2,FALSE)</f>
        <v>12</v>
      </c>
      <c r="J938" s="19">
        <f t="shared" si="42"/>
        <v>83</v>
      </c>
      <c r="K938" s="19" t="str">
        <f t="shared" si="44"/>
        <v/>
      </c>
      <c r="L938" s="19">
        <f>VLOOKUP(I938,'3'!$H$2:$L$25,5,FALSE)</f>
        <v>33</v>
      </c>
      <c r="M938" s="16" t="str">
        <f t="shared" si="43"/>
        <v>Nilai Akhir</v>
      </c>
    </row>
    <row r="939" spans="1:13" x14ac:dyDescent="0.25">
      <c r="A939" s="16">
        <v>468</v>
      </c>
      <c r="E939" s="16" t="s">
        <v>4676</v>
      </c>
      <c r="F939" s="19">
        <v>81</v>
      </c>
      <c r="G939" s="16" t="s">
        <v>102</v>
      </c>
      <c r="H939" s="14"/>
      <c r="I939" s="19">
        <f>VLOOKUP(G939,'2'!$B$2:$C$34,2,FALSE)</f>
        <v>12</v>
      </c>
      <c r="J939" s="19">
        <f t="shared" si="42"/>
        <v>81</v>
      </c>
      <c r="K939" s="19" t="str">
        <f t="shared" si="44"/>
        <v/>
      </c>
      <c r="L939" s="19">
        <f>VLOOKUP(I939,'3'!$H$2:$L$25,5,FALSE)</f>
        <v>33</v>
      </c>
      <c r="M939" s="16" t="str">
        <f t="shared" si="43"/>
        <v>Nilai Akhir</v>
      </c>
    </row>
    <row r="940" spans="1:13" x14ac:dyDescent="0.25">
      <c r="A940" s="16">
        <v>469</v>
      </c>
      <c r="E940" s="16" t="s">
        <v>4676</v>
      </c>
      <c r="F940" s="19">
        <v>83</v>
      </c>
      <c r="G940" s="16" t="s">
        <v>102</v>
      </c>
      <c r="H940" s="14"/>
      <c r="I940" s="19">
        <f>VLOOKUP(G940,'2'!$B$2:$C$34,2,FALSE)</f>
        <v>12</v>
      </c>
      <c r="J940" s="19">
        <f t="shared" si="42"/>
        <v>83</v>
      </c>
      <c r="K940" s="19" t="str">
        <f t="shared" si="44"/>
        <v/>
      </c>
      <c r="L940" s="19">
        <f>VLOOKUP(I940,'3'!$H$2:$L$25,5,FALSE)</f>
        <v>33</v>
      </c>
      <c r="M940" s="16" t="str">
        <f t="shared" si="43"/>
        <v>Nilai Akhir</v>
      </c>
    </row>
    <row r="941" spans="1:13" x14ac:dyDescent="0.25">
      <c r="A941" s="16">
        <v>470</v>
      </c>
      <c r="E941" s="16" t="s">
        <v>4676</v>
      </c>
      <c r="F941" s="19">
        <v>78</v>
      </c>
      <c r="G941" s="16" t="s">
        <v>102</v>
      </c>
      <c r="H941" s="14"/>
      <c r="I941" s="19">
        <f>VLOOKUP(G941,'2'!$B$2:$C$34,2,FALSE)</f>
        <v>12</v>
      </c>
      <c r="J941" s="19">
        <f t="shared" si="42"/>
        <v>78</v>
      </c>
      <c r="K941" s="19" t="str">
        <f t="shared" si="44"/>
        <v/>
      </c>
      <c r="L941" s="19">
        <f>VLOOKUP(I941,'3'!$H$2:$L$25,5,FALSE)</f>
        <v>33</v>
      </c>
      <c r="M941" s="16" t="str">
        <f t="shared" si="43"/>
        <v>Nilai Akhir</v>
      </c>
    </row>
    <row r="942" spans="1:13" x14ac:dyDescent="0.25">
      <c r="A942" s="16">
        <v>471</v>
      </c>
      <c r="E942" s="16" t="s">
        <v>4676</v>
      </c>
      <c r="F942" s="19">
        <v>81</v>
      </c>
      <c r="G942" s="16" t="s">
        <v>102</v>
      </c>
      <c r="H942" s="14"/>
      <c r="I942" s="19">
        <f>VLOOKUP(G942,'2'!$B$2:$C$34,2,FALSE)</f>
        <v>12</v>
      </c>
      <c r="J942" s="19">
        <f t="shared" si="42"/>
        <v>81</v>
      </c>
      <c r="K942" s="19" t="str">
        <f t="shared" si="44"/>
        <v/>
      </c>
      <c r="L942" s="19">
        <f>VLOOKUP(I942,'3'!$H$2:$L$25,5,FALSE)</f>
        <v>33</v>
      </c>
      <c r="M942" s="16" t="str">
        <f t="shared" si="43"/>
        <v>Nilai Akhir</v>
      </c>
    </row>
    <row r="943" spans="1:13" x14ac:dyDescent="0.25">
      <c r="A943" s="16">
        <v>472</v>
      </c>
      <c r="E943" s="16" t="s">
        <v>4676</v>
      </c>
      <c r="F943" s="19">
        <v>79</v>
      </c>
      <c r="G943" s="16" t="s">
        <v>102</v>
      </c>
      <c r="H943" s="14"/>
      <c r="I943" s="19">
        <f>VLOOKUP(G943,'2'!$B$2:$C$34,2,FALSE)</f>
        <v>12</v>
      </c>
      <c r="J943" s="19">
        <f t="shared" si="42"/>
        <v>79</v>
      </c>
      <c r="K943" s="19" t="str">
        <f t="shared" si="44"/>
        <v/>
      </c>
      <c r="L943" s="19">
        <f>VLOOKUP(I943,'3'!$H$2:$L$25,5,FALSE)</f>
        <v>33</v>
      </c>
      <c r="M943" s="16" t="str">
        <f t="shared" si="43"/>
        <v>Nilai Akhir</v>
      </c>
    </row>
    <row r="944" spans="1:13" x14ac:dyDescent="0.25">
      <c r="A944" s="16">
        <v>473</v>
      </c>
      <c r="E944" s="16" t="s">
        <v>4676</v>
      </c>
      <c r="F944" s="19">
        <v>78</v>
      </c>
      <c r="G944" s="16" t="s">
        <v>102</v>
      </c>
      <c r="H944" s="14"/>
      <c r="I944" s="19">
        <f>VLOOKUP(G944,'2'!$B$2:$C$34,2,FALSE)</f>
        <v>12</v>
      </c>
      <c r="J944" s="19">
        <f t="shared" si="42"/>
        <v>78</v>
      </c>
      <c r="K944" s="19" t="str">
        <f t="shared" si="44"/>
        <v/>
      </c>
      <c r="L944" s="19">
        <f>VLOOKUP(I944,'3'!$H$2:$L$25,5,FALSE)</f>
        <v>33</v>
      </c>
      <c r="M944" s="16" t="str">
        <f t="shared" si="43"/>
        <v>Nilai Akhir</v>
      </c>
    </row>
    <row r="945" spans="1:13" x14ac:dyDescent="0.25">
      <c r="A945" s="16">
        <v>474</v>
      </c>
      <c r="E945" s="16" t="s">
        <v>4676</v>
      </c>
      <c r="F945" s="19">
        <v>78</v>
      </c>
      <c r="G945" s="16" t="s">
        <v>102</v>
      </c>
      <c r="H945" s="14"/>
      <c r="I945" s="19">
        <f>VLOOKUP(G945,'2'!$B$2:$C$34,2,FALSE)</f>
        <v>12</v>
      </c>
      <c r="J945" s="19">
        <f t="shared" si="42"/>
        <v>78</v>
      </c>
      <c r="K945" s="19" t="str">
        <f t="shared" si="44"/>
        <v/>
      </c>
      <c r="L945" s="19">
        <f>VLOOKUP(I945,'3'!$H$2:$L$25,5,FALSE)</f>
        <v>33</v>
      </c>
      <c r="M945" s="16" t="str">
        <f t="shared" si="43"/>
        <v>Nilai Akhir</v>
      </c>
    </row>
    <row r="946" spans="1:13" x14ac:dyDescent="0.25">
      <c r="A946" s="16">
        <v>475</v>
      </c>
      <c r="E946" s="16" t="s">
        <v>4676</v>
      </c>
      <c r="F946" s="19">
        <v>79</v>
      </c>
      <c r="G946" s="16" t="s">
        <v>102</v>
      </c>
      <c r="H946" s="14"/>
      <c r="I946" s="19">
        <f>VLOOKUP(G946,'2'!$B$2:$C$34,2,FALSE)</f>
        <v>12</v>
      </c>
      <c r="J946" s="19">
        <f t="shared" si="42"/>
        <v>79</v>
      </c>
      <c r="K946" s="19" t="str">
        <f t="shared" si="44"/>
        <v/>
      </c>
      <c r="L946" s="19">
        <f>VLOOKUP(I946,'3'!$H$2:$L$25,5,FALSE)</f>
        <v>33</v>
      </c>
      <c r="M946" s="16" t="str">
        <f t="shared" si="43"/>
        <v>Nilai Akhir</v>
      </c>
    </row>
    <row r="947" spans="1:13" x14ac:dyDescent="0.25">
      <c r="A947" s="16">
        <v>476</v>
      </c>
      <c r="E947" s="16" t="s">
        <v>4676</v>
      </c>
      <c r="F947" s="19">
        <v>78</v>
      </c>
      <c r="G947" s="16" t="s">
        <v>102</v>
      </c>
      <c r="H947" s="14"/>
      <c r="I947" s="19">
        <f>VLOOKUP(G947,'2'!$B$2:$C$34,2,FALSE)</f>
        <v>12</v>
      </c>
      <c r="J947" s="19">
        <f t="shared" si="42"/>
        <v>78</v>
      </c>
      <c r="K947" s="19" t="str">
        <f t="shared" si="44"/>
        <v/>
      </c>
      <c r="L947" s="19">
        <f>VLOOKUP(I947,'3'!$H$2:$L$25,5,FALSE)</f>
        <v>33</v>
      </c>
      <c r="M947" s="16" t="str">
        <f t="shared" si="43"/>
        <v>Nilai Akhir</v>
      </c>
    </row>
    <row r="948" spans="1:13" x14ac:dyDescent="0.25">
      <c r="A948" s="16">
        <v>477</v>
      </c>
      <c r="E948" s="16" t="s">
        <v>4676</v>
      </c>
      <c r="F948" s="19">
        <v>79</v>
      </c>
      <c r="G948" s="16" t="s">
        <v>102</v>
      </c>
      <c r="H948" s="14"/>
      <c r="I948" s="19">
        <f>VLOOKUP(G948,'2'!$B$2:$C$34,2,FALSE)</f>
        <v>12</v>
      </c>
      <c r="J948" s="19">
        <f t="shared" si="42"/>
        <v>79</v>
      </c>
      <c r="K948" s="19" t="str">
        <f t="shared" si="44"/>
        <v/>
      </c>
      <c r="L948" s="19">
        <f>VLOOKUP(I948,'3'!$H$2:$L$25,5,FALSE)</f>
        <v>33</v>
      </c>
      <c r="M948" s="16" t="str">
        <f t="shared" si="43"/>
        <v>Nilai Akhir</v>
      </c>
    </row>
    <row r="949" spans="1:13" x14ac:dyDescent="0.25">
      <c r="A949" s="16">
        <v>478</v>
      </c>
      <c r="E949" s="16" t="s">
        <v>4676</v>
      </c>
      <c r="F949" s="19">
        <v>78</v>
      </c>
      <c r="G949" s="16" t="s">
        <v>102</v>
      </c>
      <c r="H949" s="14"/>
      <c r="I949" s="19">
        <f>VLOOKUP(G949,'2'!$B$2:$C$34,2,FALSE)</f>
        <v>12</v>
      </c>
      <c r="J949" s="19">
        <f t="shared" si="42"/>
        <v>78</v>
      </c>
      <c r="K949" s="19" t="str">
        <f t="shared" si="44"/>
        <v/>
      </c>
      <c r="L949" s="19">
        <f>VLOOKUP(I949,'3'!$H$2:$L$25,5,FALSE)</f>
        <v>33</v>
      </c>
      <c r="M949" s="16" t="str">
        <f t="shared" si="43"/>
        <v>Nilai Akhir</v>
      </c>
    </row>
    <row r="950" spans="1:13" x14ac:dyDescent="0.25">
      <c r="A950" s="16">
        <v>479</v>
      </c>
      <c r="E950" s="16" t="s">
        <v>4676</v>
      </c>
      <c r="F950" s="19">
        <v>78</v>
      </c>
      <c r="G950" s="16" t="s">
        <v>102</v>
      </c>
      <c r="H950" s="14"/>
      <c r="I950" s="19">
        <f>VLOOKUP(G950,'2'!$B$2:$C$34,2,FALSE)</f>
        <v>12</v>
      </c>
      <c r="J950" s="19">
        <f t="shared" si="42"/>
        <v>78</v>
      </c>
      <c r="K950" s="19" t="str">
        <f t="shared" si="44"/>
        <v/>
      </c>
      <c r="L950" s="19">
        <f>VLOOKUP(I950,'3'!$H$2:$L$25,5,FALSE)</f>
        <v>33</v>
      </c>
      <c r="M950" s="16" t="str">
        <f t="shared" si="43"/>
        <v>Nilai Akhir</v>
      </c>
    </row>
    <row r="951" spans="1:13" x14ac:dyDescent="0.25">
      <c r="A951" s="16">
        <v>480</v>
      </c>
      <c r="E951" s="16" t="s">
        <v>4676</v>
      </c>
      <c r="F951" s="19">
        <v>78</v>
      </c>
      <c r="G951" s="16" t="s">
        <v>102</v>
      </c>
      <c r="H951" s="14"/>
      <c r="I951" s="19">
        <f>VLOOKUP(G951,'2'!$B$2:$C$34,2,FALSE)</f>
        <v>12</v>
      </c>
      <c r="J951" s="19">
        <f t="shared" si="42"/>
        <v>78</v>
      </c>
      <c r="K951" s="19" t="str">
        <f t="shared" si="44"/>
        <v/>
      </c>
      <c r="L951" s="19">
        <f>VLOOKUP(I951,'3'!$H$2:$L$25,5,FALSE)</f>
        <v>33</v>
      </c>
      <c r="M951" s="16" t="str">
        <f t="shared" si="43"/>
        <v>Nilai Akhir</v>
      </c>
    </row>
    <row r="952" spans="1:13" x14ac:dyDescent="0.25">
      <c r="A952" s="16">
        <v>481</v>
      </c>
      <c r="E952" s="16" t="s">
        <v>4676</v>
      </c>
      <c r="F952" s="19">
        <v>78</v>
      </c>
      <c r="G952" s="16" t="s">
        <v>102</v>
      </c>
      <c r="H952" s="14"/>
      <c r="I952" s="19">
        <f>VLOOKUP(G952,'2'!$B$2:$C$34,2,FALSE)</f>
        <v>12</v>
      </c>
      <c r="J952" s="19">
        <f t="shared" si="42"/>
        <v>78</v>
      </c>
      <c r="K952" s="19" t="str">
        <f t="shared" si="44"/>
        <v/>
      </c>
      <c r="L952" s="19">
        <f>VLOOKUP(I952,'3'!$H$2:$L$25,5,FALSE)</f>
        <v>33</v>
      </c>
      <c r="M952" s="16" t="str">
        <f t="shared" si="43"/>
        <v>Nilai Akhir</v>
      </c>
    </row>
    <row r="953" spans="1:13" x14ac:dyDescent="0.25">
      <c r="A953" s="16">
        <v>482</v>
      </c>
      <c r="E953" s="16" t="s">
        <v>4676</v>
      </c>
      <c r="F953" s="19">
        <v>78</v>
      </c>
      <c r="G953" s="16" t="s">
        <v>102</v>
      </c>
      <c r="H953" s="14"/>
      <c r="I953" s="19">
        <f>VLOOKUP(G953,'2'!$B$2:$C$34,2,FALSE)</f>
        <v>12</v>
      </c>
      <c r="J953" s="19">
        <f t="shared" si="42"/>
        <v>78</v>
      </c>
      <c r="K953" s="19" t="str">
        <f t="shared" si="44"/>
        <v/>
      </c>
      <c r="L953" s="19">
        <f>VLOOKUP(I953,'3'!$H$2:$L$25,5,FALSE)</f>
        <v>33</v>
      </c>
      <c r="M953" s="16" t="str">
        <f t="shared" si="43"/>
        <v>Nilai Akhir</v>
      </c>
    </row>
    <row r="954" spans="1:13" x14ac:dyDescent="0.25">
      <c r="A954" s="16">
        <v>483</v>
      </c>
      <c r="E954" s="16" t="s">
        <v>4676</v>
      </c>
      <c r="F954" s="19">
        <v>78</v>
      </c>
      <c r="G954" s="16" t="s">
        <v>102</v>
      </c>
      <c r="H954" s="14"/>
      <c r="I954" s="19">
        <f>VLOOKUP(G954,'2'!$B$2:$C$34,2,FALSE)</f>
        <v>12</v>
      </c>
      <c r="J954" s="19">
        <f t="shared" si="42"/>
        <v>78</v>
      </c>
      <c r="K954" s="19" t="str">
        <f t="shared" si="44"/>
        <v/>
      </c>
      <c r="L954" s="19">
        <f>VLOOKUP(I954,'3'!$H$2:$L$25,5,FALSE)</f>
        <v>33</v>
      </c>
      <c r="M954" s="16" t="str">
        <f t="shared" si="43"/>
        <v>Nilai Akhir</v>
      </c>
    </row>
    <row r="955" spans="1:13" x14ac:dyDescent="0.25">
      <c r="A955" s="16">
        <v>484</v>
      </c>
      <c r="E955" s="16" t="s">
        <v>4676</v>
      </c>
      <c r="F955" s="19">
        <v>78</v>
      </c>
      <c r="G955" s="16" t="s">
        <v>102</v>
      </c>
      <c r="H955" s="14"/>
      <c r="I955" s="19">
        <f>VLOOKUP(G955,'2'!$B$2:$C$34,2,FALSE)</f>
        <v>12</v>
      </c>
      <c r="J955" s="19">
        <f t="shared" si="42"/>
        <v>78</v>
      </c>
      <c r="K955" s="19" t="str">
        <f t="shared" si="44"/>
        <v/>
      </c>
      <c r="L955" s="19">
        <f>VLOOKUP(I955,'3'!$H$2:$L$25,5,FALSE)</f>
        <v>33</v>
      </c>
      <c r="M955" s="16" t="str">
        <f t="shared" si="43"/>
        <v>Nilai Akhir</v>
      </c>
    </row>
    <row r="956" spans="1:13" x14ac:dyDescent="0.25">
      <c r="A956" s="16">
        <v>485</v>
      </c>
      <c r="E956" s="16" t="s">
        <v>4676</v>
      </c>
      <c r="F956" s="19">
        <v>78</v>
      </c>
      <c r="G956" s="16" t="s">
        <v>102</v>
      </c>
      <c r="H956" s="14"/>
      <c r="I956" s="19">
        <f>VLOOKUP(G956,'2'!$B$2:$C$34,2,FALSE)</f>
        <v>12</v>
      </c>
      <c r="J956" s="19">
        <f t="shared" si="42"/>
        <v>78</v>
      </c>
      <c r="K956" s="19" t="str">
        <f t="shared" si="44"/>
        <v/>
      </c>
      <c r="L956" s="19">
        <f>VLOOKUP(I956,'3'!$H$2:$L$25,5,FALSE)</f>
        <v>33</v>
      </c>
      <c r="M956" s="16" t="str">
        <f t="shared" si="43"/>
        <v>Nilai Akhir</v>
      </c>
    </row>
    <row r="957" spans="1:13" x14ac:dyDescent="0.25">
      <c r="A957" s="16">
        <v>486</v>
      </c>
      <c r="E957" s="16" t="s">
        <v>4676</v>
      </c>
      <c r="F957" s="19">
        <v>83</v>
      </c>
      <c r="G957" s="16" t="s">
        <v>102</v>
      </c>
      <c r="H957" s="14"/>
      <c r="I957" s="19">
        <f>VLOOKUP(G957,'2'!$B$2:$C$34,2,FALSE)</f>
        <v>12</v>
      </c>
      <c r="J957" s="19">
        <f t="shared" si="42"/>
        <v>83</v>
      </c>
      <c r="K957" s="19" t="str">
        <f t="shared" si="44"/>
        <v/>
      </c>
      <c r="L957" s="19">
        <f>VLOOKUP(I957,'3'!$H$2:$L$25,5,FALSE)</f>
        <v>33</v>
      </c>
      <c r="M957" s="16" t="str">
        <f t="shared" si="43"/>
        <v>Nilai Akhir</v>
      </c>
    </row>
    <row r="958" spans="1:13" x14ac:dyDescent="0.25">
      <c r="A958" s="16">
        <v>487</v>
      </c>
      <c r="E958" s="16" t="s">
        <v>4676</v>
      </c>
      <c r="F958" s="19">
        <v>83</v>
      </c>
      <c r="G958" s="16" t="s">
        <v>102</v>
      </c>
      <c r="H958" s="14"/>
      <c r="I958" s="19">
        <f>VLOOKUP(G958,'2'!$B$2:$C$34,2,FALSE)</f>
        <v>12</v>
      </c>
      <c r="J958" s="19">
        <f t="shared" si="42"/>
        <v>83</v>
      </c>
      <c r="K958" s="19" t="str">
        <f t="shared" si="44"/>
        <v/>
      </c>
      <c r="L958" s="19">
        <f>VLOOKUP(I958,'3'!$H$2:$L$25,5,FALSE)</f>
        <v>33</v>
      </c>
      <c r="M958" s="16" t="str">
        <f t="shared" si="43"/>
        <v>Nilai Akhir</v>
      </c>
    </row>
    <row r="959" spans="1:13" x14ac:dyDescent="0.25">
      <c r="A959" s="16">
        <v>488</v>
      </c>
      <c r="E959" s="16" t="s">
        <v>4676</v>
      </c>
      <c r="F959" s="19">
        <v>78</v>
      </c>
      <c r="G959" s="16" t="s">
        <v>102</v>
      </c>
      <c r="H959" s="14"/>
      <c r="I959" s="19">
        <f>VLOOKUP(G959,'2'!$B$2:$C$34,2,FALSE)</f>
        <v>12</v>
      </c>
      <c r="J959" s="19">
        <f t="shared" ref="J959:J1022" si="45">IF(M959="Nilai Akhir",F959,0)</f>
        <v>78</v>
      </c>
      <c r="K959" s="19" t="str">
        <f t="shared" si="44"/>
        <v/>
      </c>
      <c r="L959" s="19">
        <f>VLOOKUP(I959,'3'!$H$2:$L$25,5,FALSE)</f>
        <v>33</v>
      </c>
      <c r="M959" s="16" t="str">
        <f t="shared" ref="M959:M1022" si="46">IF(G959="Pramuka","Nilai Ekstra","Nilai Akhir")</f>
        <v>Nilai Akhir</v>
      </c>
    </row>
    <row r="960" spans="1:13" x14ac:dyDescent="0.25">
      <c r="A960" s="16">
        <v>489</v>
      </c>
      <c r="E960" s="16" t="s">
        <v>4676</v>
      </c>
      <c r="F960" s="19">
        <v>78</v>
      </c>
      <c r="G960" s="16" t="s">
        <v>102</v>
      </c>
      <c r="H960" s="14"/>
      <c r="I960" s="19">
        <f>VLOOKUP(G960,'2'!$B$2:$C$34,2,FALSE)</f>
        <v>12</v>
      </c>
      <c r="J960" s="19">
        <f t="shared" si="45"/>
        <v>78</v>
      </c>
      <c r="K960" s="19" t="str">
        <f t="shared" ref="K960:K1023" si="47">IF(M960="Nilai Ekstra",F960,"")</f>
        <v/>
      </c>
      <c r="L960" s="19">
        <f>VLOOKUP(I960,'3'!$H$2:$L$25,5,FALSE)</f>
        <v>33</v>
      </c>
      <c r="M960" s="16" t="str">
        <f t="shared" si="46"/>
        <v>Nilai Akhir</v>
      </c>
    </row>
    <row r="961" spans="1:13" x14ac:dyDescent="0.25">
      <c r="A961" s="16">
        <v>490</v>
      </c>
      <c r="E961" s="16" t="s">
        <v>4676</v>
      </c>
      <c r="F961" s="19">
        <v>78</v>
      </c>
      <c r="G961" s="16" t="s">
        <v>102</v>
      </c>
      <c r="H961" s="14"/>
      <c r="I961" s="19">
        <f>VLOOKUP(G961,'2'!$B$2:$C$34,2,FALSE)</f>
        <v>12</v>
      </c>
      <c r="J961" s="19">
        <f t="shared" si="45"/>
        <v>78</v>
      </c>
      <c r="K961" s="19" t="str">
        <f t="shared" si="47"/>
        <v/>
      </c>
      <c r="L961" s="19">
        <f>VLOOKUP(I961,'3'!$H$2:$L$25,5,FALSE)</f>
        <v>33</v>
      </c>
      <c r="M961" s="16" t="str">
        <f t="shared" si="46"/>
        <v>Nilai Akhir</v>
      </c>
    </row>
    <row r="962" spans="1:13" x14ac:dyDescent="0.25">
      <c r="A962" s="16">
        <v>491</v>
      </c>
      <c r="E962" s="16" t="s">
        <v>4676</v>
      </c>
      <c r="F962" s="19">
        <v>81</v>
      </c>
      <c r="G962" s="16" t="s">
        <v>102</v>
      </c>
      <c r="H962" s="14"/>
      <c r="I962" s="19">
        <f>VLOOKUP(G962,'2'!$B$2:$C$34,2,FALSE)</f>
        <v>12</v>
      </c>
      <c r="J962" s="19">
        <f t="shared" si="45"/>
        <v>81</v>
      </c>
      <c r="K962" s="19" t="str">
        <f t="shared" si="47"/>
        <v/>
      </c>
      <c r="L962" s="19">
        <f>VLOOKUP(I962,'3'!$H$2:$L$25,5,FALSE)</f>
        <v>33</v>
      </c>
      <c r="M962" s="16" t="str">
        <f t="shared" si="46"/>
        <v>Nilai Akhir</v>
      </c>
    </row>
    <row r="963" spans="1:13" x14ac:dyDescent="0.25">
      <c r="A963" s="16">
        <v>492</v>
      </c>
      <c r="E963" s="16" t="s">
        <v>4676</v>
      </c>
      <c r="F963" s="19">
        <v>81</v>
      </c>
      <c r="G963" s="16" t="s">
        <v>102</v>
      </c>
      <c r="H963" s="14"/>
      <c r="I963" s="19">
        <f>VLOOKUP(G963,'2'!$B$2:$C$34,2,FALSE)</f>
        <v>12</v>
      </c>
      <c r="J963" s="19">
        <f t="shared" si="45"/>
        <v>81</v>
      </c>
      <c r="K963" s="19" t="str">
        <f t="shared" si="47"/>
        <v/>
      </c>
      <c r="L963" s="19">
        <f>VLOOKUP(I963,'3'!$H$2:$L$25,5,FALSE)</f>
        <v>33</v>
      </c>
      <c r="M963" s="16" t="str">
        <f t="shared" si="46"/>
        <v>Nilai Akhir</v>
      </c>
    </row>
    <row r="964" spans="1:13" x14ac:dyDescent="0.25">
      <c r="A964" s="16">
        <v>493</v>
      </c>
      <c r="E964" s="16" t="s">
        <v>4676</v>
      </c>
      <c r="F964" s="19">
        <v>78</v>
      </c>
      <c r="G964" s="16" t="s">
        <v>102</v>
      </c>
      <c r="H964" s="14"/>
      <c r="I964" s="19">
        <f>VLOOKUP(G964,'2'!$B$2:$C$34,2,FALSE)</f>
        <v>12</v>
      </c>
      <c r="J964" s="19">
        <f t="shared" si="45"/>
        <v>78</v>
      </c>
      <c r="K964" s="19" t="str">
        <f t="shared" si="47"/>
        <v/>
      </c>
      <c r="L964" s="19">
        <f>VLOOKUP(I964,'3'!$H$2:$L$25,5,FALSE)</f>
        <v>33</v>
      </c>
      <c r="M964" s="16" t="str">
        <f t="shared" si="46"/>
        <v>Nilai Akhir</v>
      </c>
    </row>
    <row r="965" spans="1:13" x14ac:dyDescent="0.25">
      <c r="A965" s="16">
        <v>494</v>
      </c>
      <c r="E965" s="16" t="s">
        <v>4676</v>
      </c>
      <c r="F965" s="19">
        <v>81</v>
      </c>
      <c r="G965" s="16" t="s">
        <v>102</v>
      </c>
      <c r="H965" s="14"/>
      <c r="I965" s="19">
        <f>VLOOKUP(G965,'2'!$B$2:$C$34,2,FALSE)</f>
        <v>12</v>
      </c>
      <c r="J965" s="19">
        <f t="shared" si="45"/>
        <v>81</v>
      </c>
      <c r="K965" s="19" t="str">
        <f t="shared" si="47"/>
        <v/>
      </c>
      <c r="L965" s="19">
        <f>VLOOKUP(I965,'3'!$H$2:$L$25,5,FALSE)</f>
        <v>33</v>
      </c>
      <c r="M965" s="16" t="str">
        <f t="shared" si="46"/>
        <v>Nilai Akhir</v>
      </c>
    </row>
    <row r="966" spans="1:13" x14ac:dyDescent="0.25">
      <c r="A966" s="16">
        <v>495</v>
      </c>
      <c r="E966" s="16" t="s">
        <v>4676</v>
      </c>
      <c r="F966" s="19">
        <v>78</v>
      </c>
      <c r="G966" s="16" t="s">
        <v>102</v>
      </c>
      <c r="H966" s="14"/>
      <c r="I966" s="19">
        <f>VLOOKUP(G966,'2'!$B$2:$C$34,2,FALSE)</f>
        <v>12</v>
      </c>
      <c r="J966" s="19">
        <f t="shared" si="45"/>
        <v>78</v>
      </c>
      <c r="K966" s="19" t="str">
        <f t="shared" si="47"/>
        <v/>
      </c>
      <c r="L966" s="19">
        <f>VLOOKUP(I966,'3'!$H$2:$L$25,5,FALSE)</f>
        <v>33</v>
      </c>
      <c r="M966" s="16" t="str">
        <f t="shared" si="46"/>
        <v>Nilai Akhir</v>
      </c>
    </row>
    <row r="967" spans="1:13" x14ac:dyDescent="0.25">
      <c r="A967" s="16">
        <v>496</v>
      </c>
      <c r="E967" s="16" t="s">
        <v>4676</v>
      </c>
      <c r="F967" s="19">
        <v>78</v>
      </c>
      <c r="G967" s="16" t="s">
        <v>102</v>
      </c>
      <c r="H967" s="14"/>
      <c r="I967" s="19">
        <f>VLOOKUP(G967,'2'!$B$2:$C$34,2,FALSE)</f>
        <v>12</v>
      </c>
      <c r="J967" s="19">
        <f t="shared" si="45"/>
        <v>78</v>
      </c>
      <c r="K967" s="19" t="str">
        <f t="shared" si="47"/>
        <v/>
      </c>
      <c r="L967" s="19">
        <f>VLOOKUP(I967,'3'!$H$2:$L$25,5,FALSE)</f>
        <v>33</v>
      </c>
      <c r="M967" s="16" t="str">
        <f t="shared" si="46"/>
        <v>Nilai Akhir</v>
      </c>
    </row>
    <row r="968" spans="1:13" x14ac:dyDescent="0.25">
      <c r="A968" s="16">
        <v>497</v>
      </c>
      <c r="E968" s="16" t="s">
        <v>4677</v>
      </c>
      <c r="F968" s="19">
        <v>80</v>
      </c>
      <c r="G968" s="16" t="s">
        <v>102</v>
      </c>
      <c r="H968" s="14"/>
      <c r="I968" s="19">
        <f>VLOOKUP(G968,'2'!$B$2:$C$34,2,FALSE)</f>
        <v>12</v>
      </c>
      <c r="J968" s="19">
        <f t="shared" si="45"/>
        <v>80</v>
      </c>
      <c r="K968" s="19" t="str">
        <f t="shared" si="47"/>
        <v/>
      </c>
      <c r="L968" s="19">
        <f>VLOOKUP(I968,'3'!$H$2:$L$25,5,FALSE)</f>
        <v>33</v>
      </c>
      <c r="M968" s="16" t="str">
        <f t="shared" si="46"/>
        <v>Nilai Akhir</v>
      </c>
    </row>
    <row r="969" spans="1:13" x14ac:dyDescent="0.25">
      <c r="A969" s="16">
        <v>498</v>
      </c>
      <c r="E969" s="16" t="s">
        <v>4677</v>
      </c>
      <c r="F969" s="19">
        <v>78</v>
      </c>
      <c r="G969" s="16" t="s">
        <v>102</v>
      </c>
      <c r="H969" s="14"/>
      <c r="I969" s="19">
        <f>VLOOKUP(G969,'2'!$B$2:$C$34,2,FALSE)</f>
        <v>12</v>
      </c>
      <c r="J969" s="19">
        <f t="shared" si="45"/>
        <v>78</v>
      </c>
      <c r="K969" s="19" t="str">
        <f t="shared" si="47"/>
        <v/>
      </c>
      <c r="L969" s="19">
        <f>VLOOKUP(I969,'3'!$H$2:$L$25,5,FALSE)</f>
        <v>33</v>
      </c>
      <c r="M969" s="16" t="str">
        <f t="shared" si="46"/>
        <v>Nilai Akhir</v>
      </c>
    </row>
    <row r="970" spans="1:13" x14ac:dyDescent="0.25">
      <c r="A970" s="16">
        <v>499</v>
      </c>
      <c r="E970" s="16" t="s">
        <v>4677</v>
      </c>
      <c r="F970" s="19">
        <v>78</v>
      </c>
      <c r="G970" s="16" t="s">
        <v>102</v>
      </c>
      <c r="H970" s="14"/>
      <c r="I970" s="19">
        <f>VLOOKUP(G970,'2'!$B$2:$C$34,2,FALSE)</f>
        <v>12</v>
      </c>
      <c r="J970" s="19">
        <f t="shared" si="45"/>
        <v>78</v>
      </c>
      <c r="K970" s="19" t="str">
        <f t="shared" si="47"/>
        <v/>
      </c>
      <c r="L970" s="19">
        <f>VLOOKUP(I970,'3'!$H$2:$L$25,5,FALSE)</f>
        <v>33</v>
      </c>
      <c r="M970" s="16" t="str">
        <f t="shared" si="46"/>
        <v>Nilai Akhir</v>
      </c>
    </row>
    <row r="971" spans="1:13" x14ac:dyDescent="0.25">
      <c r="A971" s="16">
        <v>500</v>
      </c>
      <c r="E971" s="16" t="s">
        <v>4677</v>
      </c>
      <c r="F971" s="19">
        <v>77</v>
      </c>
      <c r="G971" s="16" t="s">
        <v>102</v>
      </c>
      <c r="H971" s="14"/>
      <c r="I971" s="19">
        <f>VLOOKUP(G971,'2'!$B$2:$C$34,2,FALSE)</f>
        <v>12</v>
      </c>
      <c r="J971" s="19">
        <f t="shared" si="45"/>
        <v>77</v>
      </c>
      <c r="K971" s="19" t="str">
        <f t="shared" si="47"/>
        <v/>
      </c>
      <c r="L971" s="19">
        <f>VLOOKUP(I971,'3'!$H$2:$L$25,5,FALSE)</f>
        <v>33</v>
      </c>
      <c r="M971" s="16" t="str">
        <f t="shared" si="46"/>
        <v>Nilai Akhir</v>
      </c>
    </row>
    <row r="972" spans="1:13" x14ac:dyDescent="0.25">
      <c r="A972" s="16">
        <v>501</v>
      </c>
      <c r="E972" s="16" t="s">
        <v>4677</v>
      </c>
      <c r="F972" s="19">
        <v>77</v>
      </c>
      <c r="G972" s="16" t="s">
        <v>102</v>
      </c>
      <c r="H972" s="14"/>
      <c r="I972" s="19">
        <f>VLOOKUP(G972,'2'!$B$2:$C$34,2,FALSE)</f>
        <v>12</v>
      </c>
      <c r="J972" s="19">
        <f t="shared" si="45"/>
        <v>77</v>
      </c>
      <c r="K972" s="19" t="str">
        <f t="shared" si="47"/>
        <v/>
      </c>
      <c r="L972" s="19">
        <f>VLOOKUP(I972,'3'!$H$2:$L$25,5,FALSE)</f>
        <v>33</v>
      </c>
      <c r="M972" s="16" t="str">
        <f t="shared" si="46"/>
        <v>Nilai Akhir</v>
      </c>
    </row>
    <row r="973" spans="1:13" x14ac:dyDescent="0.25">
      <c r="A973" s="16">
        <v>502</v>
      </c>
      <c r="E973" s="16" t="s">
        <v>4677</v>
      </c>
      <c r="F973" s="19">
        <v>77</v>
      </c>
      <c r="G973" s="16" t="s">
        <v>102</v>
      </c>
      <c r="H973" s="14"/>
      <c r="I973" s="19">
        <f>VLOOKUP(G973,'2'!$B$2:$C$34,2,FALSE)</f>
        <v>12</v>
      </c>
      <c r="J973" s="19">
        <f t="shared" si="45"/>
        <v>77</v>
      </c>
      <c r="K973" s="19" t="str">
        <f t="shared" si="47"/>
        <v/>
      </c>
      <c r="L973" s="19">
        <f>VLOOKUP(I973,'3'!$H$2:$L$25,5,FALSE)</f>
        <v>33</v>
      </c>
      <c r="M973" s="16" t="str">
        <f t="shared" si="46"/>
        <v>Nilai Akhir</v>
      </c>
    </row>
    <row r="974" spans="1:13" x14ac:dyDescent="0.25">
      <c r="A974" s="16">
        <v>503</v>
      </c>
      <c r="E974" s="16" t="s">
        <v>4677</v>
      </c>
      <c r="F974" s="19">
        <v>77</v>
      </c>
      <c r="G974" s="16" t="s">
        <v>102</v>
      </c>
      <c r="H974" s="14"/>
      <c r="I974" s="19">
        <f>VLOOKUP(G974,'2'!$B$2:$C$34,2,FALSE)</f>
        <v>12</v>
      </c>
      <c r="J974" s="19">
        <f t="shared" si="45"/>
        <v>77</v>
      </c>
      <c r="K974" s="19" t="str">
        <f t="shared" si="47"/>
        <v/>
      </c>
      <c r="L974" s="19">
        <f>VLOOKUP(I974,'3'!$H$2:$L$25,5,FALSE)</f>
        <v>33</v>
      </c>
      <c r="M974" s="16" t="str">
        <f t="shared" si="46"/>
        <v>Nilai Akhir</v>
      </c>
    </row>
    <row r="975" spans="1:13" x14ac:dyDescent="0.25">
      <c r="A975" s="16">
        <v>504</v>
      </c>
      <c r="E975" s="16" t="s">
        <v>4677</v>
      </c>
      <c r="F975" s="19">
        <v>78</v>
      </c>
      <c r="G975" s="16" t="s">
        <v>102</v>
      </c>
      <c r="H975" s="14"/>
      <c r="I975" s="19">
        <f>VLOOKUP(G975,'2'!$B$2:$C$34,2,FALSE)</f>
        <v>12</v>
      </c>
      <c r="J975" s="19">
        <f t="shared" si="45"/>
        <v>78</v>
      </c>
      <c r="K975" s="19" t="str">
        <f t="shared" si="47"/>
        <v/>
      </c>
      <c r="L975" s="19">
        <f>VLOOKUP(I975,'3'!$H$2:$L$25,5,FALSE)</f>
        <v>33</v>
      </c>
      <c r="M975" s="16" t="str">
        <f t="shared" si="46"/>
        <v>Nilai Akhir</v>
      </c>
    </row>
    <row r="976" spans="1:13" x14ac:dyDescent="0.25">
      <c r="A976" s="16">
        <v>505</v>
      </c>
      <c r="E976" s="16" t="s">
        <v>4677</v>
      </c>
      <c r="F976" s="19">
        <v>83</v>
      </c>
      <c r="G976" s="16" t="s">
        <v>102</v>
      </c>
      <c r="H976" s="14"/>
      <c r="I976" s="19">
        <f>VLOOKUP(G976,'2'!$B$2:$C$34,2,FALSE)</f>
        <v>12</v>
      </c>
      <c r="J976" s="19">
        <f t="shared" si="45"/>
        <v>83</v>
      </c>
      <c r="K976" s="19" t="str">
        <f t="shared" si="47"/>
        <v/>
      </c>
      <c r="L976" s="19">
        <f>VLOOKUP(I976,'3'!$H$2:$L$25,5,FALSE)</f>
        <v>33</v>
      </c>
      <c r="M976" s="16" t="str">
        <f t="shared" si="46"/>
        <v>Nilai Akhir</v>
      </c>
    </row>
    <row r="977" spans="1:13" x14ac:dyDescent="0.25">
      <c r="A977" s="16">
        <v>506</v>
      </c>
      <c r="E977" s="16" t="s">
        <v>4677</v>
      </c>
      <c r="F977" s="19">
        <v>78</v>
      </c>
      <c r="G977" s="16" t="s">
        <v>102</v>
      </c>
      <c r="H977" s="14"/>
      <c r="I977" s="19">
        <f>VLOOKUP(G977,'2'!$B$2:$C$34,2,FALSE)</f>
        <v>12</v>
      </c>
      <c r="J977" s="19">
        <f t="shared" si="45"/>
        <v>78</v>
      </c>
      <c r="K977" s="19" t="str">
        <f t="shared" si="47"/>
        <v/>
      </c>
      <c r="L977" s="19">
        <f>VLOOKUP(I977,'3'!$H$2:$L$25,5,FALSE)</f>
        <v>33</v>
      </c>
      <c r="M977" s="16" t="str">
        <f t="shared" si="46"/>
        <v>Nilai Akhir</v>
      </c>
    </row>
    <row r="978" spans="1:13" x14ac:dyDescent="0.25">
      <c r="A978" s="16">
        <v>507</v>
      </c>
      <c r="E978" s="16" t="s">
        <v>4677</v>
      </c>
      <c r="F978" s="19">
        <v>79</v>
      </c>
      <c r="G978" s="16" t="s">
        <v>102</v>
      </c>
      <c r="H978" s="14"/>
      <c r="I978" s="19">
        <f>VLOOKUP(G978,'2'!$B$2:$C$34,2,FALSE)</f>
        <v>12</v>
      </c>
      <c r="J978" s="19">
        <f t="shared" si="45"/>
        <v>79</v>
      </c>
      <c r="K978" s="19" t="str">
        <f t="shared" si="47"/>
        <v/>
      </c>
      <c r="L978" s="19">
        <f>VLOOKUP(I978,'3'!$H$2:$L$25,5,FALSE)</f>
        <v>33</v>
      </c>
      <c r="M978" s="16" t="str">
        <f t="shared" si="46"/>
        <v>Nilai Akhir</v>
      </c>
    </row>
    <row r="979" spans="1:13" x14ac:dyDescent="0.25">
      <c r="A979" s="16">
        <v>508</v>
      </c>
      <c r="E979" s="16" t="s">
        <v>4677</v>
      </c>
      <c r="F979" s="19">
        <v>78</v>
      </c>
      <c r="G979" s="16" t="s">
        <v>102</v>
      </c>
      <c r="H979" s="14"/>
      <c r="I979" s="19">
        <f>VLOOKUP(G979,'2'!$B$2:$C$34,2,FALSE)</f>
        <v>12</v>
      </c>
      <c r="J979" s="19">
        <f t="shared" si="45"/>
        <v>78</v>
      </c>
      <c r="K979" s="19" t="str">
        <f t="shared" si="47"/>
        <v/>
      </c>
      <c r="L979" s="19">
        <f>VLOOKUP(I979,'3'!$H$2:$L$25,5,FALSE)</f>
        <v>33</v>
      </c>
      <c r="M979" s="16" t="str">
        <f t="shared" si="46"/>
        <v>Nilai Akhir</v>
      </c>
    </row>
    <row r="980" spans="1:13" x14ac:dyDescent="0.25">
      <c r="A980" s="16">
        <v>509</v>
      </c>
      <c r="E980" s="16" t="s">
        <v>4677</v>
      </c>
      <c r="F980" s="19">
        <v>79</v>
      </c>
      <c r="G980" s="16" t="s">
        <v>102</v>
      </c>
      <c r="H980" s="14"/>
      <c r="I980" s="19">
        <f>VLOOKUP(G980,'2'!$B$2:$C$34,2,FALSE)</f>
        <v>12</v>
      </c>
      <c r="J980" s="19">
        <f t="shared" si="45"/>
        <v>79</v>
      </c>
      <c r="K980" s="19" t="str">
        <f t="shared" si="47"/>
        <v/>
      </c>
      <c r="L980" s="19">
        <f>VLOOKUP(I980,'3'!$H$2:$L$25,5,FALSE)</f>
        <v>33</v>
      </c>
      <c r="M980" s="16" t="str">
        <f t="shared" si="46"/>
        <v>Nilai Akhir</v>
      </c>
    </row>
    <row r="981" spans="1:13" x14ac:dyDescent="0.25">
      <c r="A981" s="16">
        <v>510</v>
      </c>
      <c r="E981" s="16" t="s">
        <v>4677</v>
      </c>
      <c r="F981" s="19">
        <v>81</v>
      </c>
      <c r="G981" s="16" t="s">
        <v>102</v>
      </c>
      <c r="H981" s="14"/>
      <c r="I981" s="19">
        <f>VLOOKUP(G981,'2'!$B$2:$C$34,2,FALSE)</f>
        <v>12</v>
      </c>
      <c r="J981" s="19">
        <f t="shared" si="45"/>
        <v>81</v>
      </c>
      <c r="K981" s="19" t="str">
        <f t="shared" si="47"/>
        <v/>
      </c>
      <c r="L981" s="19">
        <f>VLOOKUP(I981,'3'!$H$2:$L$25,5,FALSE)</f>
        <v>33</v>
      </c>
      <c r="M981" s="16" t="str">
        <f t="shared" si="46"/>
        <v>Nilai Akhir</v>
      </c>
    </row>
    <row r="982" spans="1:13" x14ac:dyDescent="0.25">
      <c r="A982" s="16">
        <v>511</v>
      </c>
      <c r="E982" s="16" t="s">
        <v>4677</v>
      </c>
      <c r="F982" s="19">
        <v>79</v>
      </c>
      <c r="G982" s="16" t="s">
        <v>102</v>
      </c>
      <c r="H982" s="14"/>
      <c r="I982" s="19">
        <f>VLOOKUP(G982,'2'!$B$2:$C$34,2,FALSE)</f>
        <v>12</v>
      </c>
      <c r="J982" s="19">
        <f t="shared" si="45"/>
        <v>79</v>
      </c>
      <c r="K982" s="19" t="str">
        <f t="shared" si="47"/>
        <v/>
      </c>
      <c r="L982" s="19">
        <f>VLOOKUP(I982,'3'!$H$2:$L$25,5,FALSE)</f>
        <v>33</v>
      </c>
      <c r="M982" s="16" t="str">
        <f t="shared" si="46"/>
        <v>Nilai Akhir</v>
      </c>
    </row>
    <row r="983" spans="1:13" x14ac:dyDescent="0.25">
      <c r="A983" s="16">
        <v>512</v>
      </c>
      <c r="E983" s="16" t="s">
        <v>4677</v>
      </c>
      <c r="F983" s="19">
        <v>79</v>
      </c>
      <c r="G983" s="16" t="s">
        <v>102</v>
      </c>
      <c r="H983" s="14"/>
      <c r="I983" s="19">
        <f>VLOOKUP(G983,'2'!$B$2:$C$34,2,FALSE)</f>
        <v>12</v>
      </c>
      <c r="J983" s="19">
        <f t="shared" si="45"/>
        <v>79</v>
      </c>
      <c r="K983" s="19" t="str">
        <f t="shared" si="47"/>
        <v/>
      </c>
      <c r="L983" s="19">
        <f>VLOOKUP(I983,'3'!$H$2:$L$25,5,FALSE)</f>
        <v>33</v>
      </c>
      <c r="M983" s="16" t="str">
        <f t="shared" si="46"/>
        <v>Nilai Akhir</v>
      </c>
    </row>
    <row r="984" spans="1:13" x14ac:dyDescent="0.25">
      <c r="A984" s="16">
        <v>513</v>
      </c>
      <c r="E984" s="16" t="s">
        <v>4677</v>
      </c>
      <c r="F984" s="19">
        <v>78</v>
      </c>
      <c r="G984" s="16" t="s">
        <v>102</v>
      </c>
      <c r="H984" s="14"/>
      <c r="I984" s="19">
        <f>VLOOKUP(G984,'2'!$B$2:$C$34,2,FALSE)</f>
        <v>12</v>
      </c>
      <c r="J984" s="19">
        <f t="shared" si="45"/>
        <v>78</v>
      </c>
      <c r="K984" s="19" t="str">
        <f t="shared" si="47"/>
        <v/>
      </c>
      <c r="L984" s="19">
        <f>VLOOKUP(I984,'3'!$H$2:$L$25,5,FALSE)</f>
        <v>33</v>
      </c>
      <c r="M984" s="16" t="str">
        <f t="shared" si="46"/>
        <v>Nilai Akhir</v>
      </c>
    </row>
    <row r="985" spans="1:13" x14ac:dyDescent="0.25">
      <c r="A985" s="16">
        <v>514</v>
      </c>
      <c r="E985" s="16" t="s">
        <v>4677</v>
      </c>
      <c r="F985" s="19">
        <v>78</v>
      </c>
      <c r="G985" s="16" t="s">
        <v>102</v>
      </c>
      <c r="H985" s="14"/>
      <c r="I985" s="19">
        <f>VLOOKUP(G985,'2'!$B$2:$C$34,2,FALSE)</f>
        <v>12</v>
      </c>
      <c r="J985" s="19">
        <f t="shared" si="45"/>
        <v>78</v>
      </c>
      <c r="K985" s="19" t="str">
        <f t="shared" si="47"/>
        <v/>
      </c>
      <c r="L985" s="19">
        <f>VLOOKUP(I985,'3'!$H$2:$L$25,5,FALSE)</f>
        <v>33</v>
      </c>
      <c r="M985" s="16" t="str">
        <f t="shared" si="46"/>
        <v>Nilai Akhir</v>
      </c>
    </row>
    <row r="986" spans="1:13" x14ac:dyDescent="0.25">
      <c r="A986" s="16">
        <v>515</v>
      </c>
      <c r="E986" s="16" t="s">
        <v>4677</v>
      </c>
      <c r="F986" s="19">
        <v>79</v>
      </c>
      <c r="G986" s="16" t="s">
        <v>102</v>
      </c>
      <c r="H986" s="14"/>
      <c r="I986" s="19">
        <f>VLOOKUP(G986,'2'!$B$2:$C$34,2,FALSE)</f>
        <v>12</v>
      </c>
      <c r="J986" s="19">
        <f t="shared" si="45"/>
        <v>79</v>
      </c>
      <c r="K986" s="19" t="str">
        <f t="shared" si="47"/>
        <v/>
      </c>
      <c r="L986" s="19">
        <f>VLOOKUP(I986,'3'!$H$2:$L$25,5,FALSE)</f>
        <v>33</v>
      </c>
      <c r="M986" s="16" t="str">
        <f t="shared" si="46"/>
        <v>Nilai Akhir</v>
      </c>
    </row>
    <row r="987" spans="1:13" x14ac:dyDescent="0.25">
      <c r="A987" s="16">
        <v>516</v>
      </c>
      <c r="E987" s="16" t="s">
        <v>4677</v>
      </c>
      <c r="F987" s="19">
        <v>78</v>
      </c>
      <c r="G987" s="16" t="s">
        <v>102</v>
      </c>
      <c r="H987" s="14"/>
      <c r="I987" s="19">
        <f>VLOOKUP(G987,'2'!$B$2:$C$34,2,FALSE)</f>
        <v>12</v>
      </c>
      <c r="J987" s="19">
        <f t="shared" si="45"/>
        <v>78</v>
      </c>
      <c r="K987" s="19" t="str">
        <f t="shared" si="47"/>
        <v/>
      </c>
      <c r="L987" s="19">
        <f>VLOOKUP(I987,'3'!$H$2:$L$25,5,FALSE)</f>
        <v>33</v>
      </c>
      <c r="M987" s="16" t="str">
        <f t="shared" si="46"/>
        <v>Nilai Akhir</v>
      </c>
    </row>
    <row r="988" spans="1:13" x14ac:dyDescent="0.25">
      <c r="A988" s="16">
        <v>517</v>
      </c>
      <c r="E988" s="16" t="s">
        <v>4677</v>
      </c>
      <c r="F988" s="19">
        <v>79</v>
      </c>
      <c r="G988" s="16" t="s">
        <v>102</v>
      </c>
      <c r="H988" s="14"/>
      <c r="I988" s="19">
        <f>VLOOKUP(G988,'2'!$B$2:$C$34,2,FALSE)</f>
        <v>12</v>
      </c>
      <c r="J988" s="19">
        <f t="shared" si="45"/>
        <v>79</v>
      </c>
      <c r="K988" s="19" t="str">
        <f t="shared" si="47"/>
        <v/>
      </c>
      <c r="L988" s="19">
        <f>VLOOKUP(I988,'3'!$H$2:$L$25,5,FALSE)</f>
        <v>33</v>
      </c>
      <c r="M988" s="16" t="str">
        <f t="shared" si="46"/>
        <v>Nilai Akhir</v>
      </c>
    </row>
    <row r="989" spans="1:13" x14ac:dyDescent="0.25">
      <c r="A989" s="16">
        <v>518</v>
      </c>
      <c r="E989" s="16" t="s">
        <v>4677</v>
      </c>
      <c r="F989" s="19">
        <v>80</v>
      </c>
      <c r="G989" s="16" t="s">
        <v>102</v>
      </c>
      <c r="H989" s="14"/>
      <c r="I989" s="19">
        <f>VLOOKUP(G989,'2'!$B$2:$C$34,2,FALSE)</f>
        <v>12</v>
      </c>
      <c r="J989" s="19">
        <f t="shared" si="45"/>
        <v>80</v>
      </c>
      <c r="K989" s="19" t="str">
        <f t="shared" si="47"/>
        <v/>
      </c>
      <c r="L989" s="19">
        <f>VLOOKUP(I989,'3'!$H$2:$L$25,5,FALSE)</f>
        <v>33</v>
      </c>
      <c r="M989" s="16" t="str">
        <f t="shared" si="46"/>
        <v>Nilai Akhir</v>
      </c>
    </row>
    <row r="990" spans="1:13" x14ac:dyDescent="0.25">
      <c r="A990" s="16">
        <v>519</v>
      </c>
      <c r="E990" s="16" t="s">
        <v>4677</v>
      </c>
      <c r="F990" s="19">
        <v>76</v>
      </c>
      <c r="G990" s="16" t="s">
        <v>102</v>
      </c>
      <c r="H990" s="14"/>
      <c r="I990" s="19">
        <f>VLOOKUP(G990,'2'!$B$2:$C$34,2,FALSE)</f>
        <v>12</v>
      </c>
      <c r="J990" s="19">
        <f t="shared" si="45"/>
        <v>76</v>
      </c>
      <c r="K990" s="19" t="str">
        <f t="shared" si="47"/>
        <v/>
      </c>
      <c r="L990" s="19">
        <f>VLOOKUP(I990,'3'!$H$2:$L$25,5,FALSE)</f>
        <v>33</v>
      </c>
      <c r="M990" s="16" t="str">
        <f t="shared" si="46"/>
        <v>Nilai Akhir</v>
      </c>
    </row>
    <row r="991" spans="1:13" x14ac:dyDescent="0.25">
      <c r="A991" s="16">
        <v>520</v>
      </c>
      <c r="E991" s="16" t="s">
        <v>4677</v>
      </c>
      <c r="F991" s="19">
        <v>75</v>
      </c>
      <c r="G991" s="16" t="s">
        <v>102</v>
      </c>
      <c r="H991" s="14"/>
      <c r="I991" s="19">
        <f>VLOOKUP(G991,'2'!$B$2:$C$34,2,FALSE)</f>
        <v>12</v>
      </c>
      <c r="J991" s="19">
        <f t="shared" si="45"/>
        <v>75</v>
      </c>
      <c r="K991" s="19" t="str">
        <f t="shared" si="47"/>
        <v/>
      </c>
      <c r="L991" s="19">
        <f>VLOOKUP(I991,'3'!$H$2:$L$25,5,FALSE)</f>
        <v>33</v>
      </c>
      <c r="M991" s="16" t="str">
        <f t="shared" si="46"/>
        <v>Nilai Akhir</v>
      </c>
    </row>
    <row r="992" spans="1:13" x14ac:dyDescent="0.25">
      <c r="A992" s="16">
        <v>521</v>
      </c>
      <c r="E992" s="16" t="s">
        <v>4677</v>
      </c>
      <c r="F992" s="19">
        <v>78</v>
      </c>
      <c r="G992" s="16" t="s">
        <v>102</v>
      </c>
      <c r="H992" s="14"/>
      <c r="I992" s="19">
        <f>VLOOKUP(G992,'2'!$B$2:$C$34,2,FALSE)</f>
        <v>12</v>
      </c>
      <c r="J992" s="19">
        <f t="shared" si="45"/>
        <v>78</v>
      </c>
      <c r="K992" s="19" t="str">
        <f t="shared" si="47"/>
        <v/>
      </c>
      <c r="L992" s="19">
        <f>VLOOKUP(I992,'3'!$H$2:$L$25,5,FALSE)</f>
        <v>33</v>
      </c>
      <c r="M992" s="16" t="str">
        <f t="shared" si="46"/>
        <v>Nilai Akhir</v>
      </c>
    </row>
    <row r="993" spans="1:13" x14ac:dyDescent="0.25">
      <c r="A993" s="16">
        <v>522</v>
      </c>
      <c r="E993" s="16" t="s">
        <v>4677</v>
      </c>
      <c r="F993" s="19">
        <v>78</v>
      </c>
      <c r="G993" s="16" t="s">
        <v>102</v>
      </c>
      <c r="H993" s="14"/>
      <c r="I993" s="19">
        <f>VLOOKUP(G993,'2'!$B$2:$C$34,2,FALSE)</f>
        <v>12</v>
      </c>
      <c r="J993" s="19">
        <f t="shared" si="45"/>
        <v>78</v>
      </c>
      <c r="K993" s="19" t="str">
        <f t="shared" si="47"/>
        <v/>
      </c>
      <c r="L993" s="19">
        <f>VLOOKUP(I993,'3'!$H$2:$L$25,5,FALSE)</f>
        <v>33</v>
      </c>
      <c r="M993" s="16" t="str">
        <f t="shared" si="46"/>
        <v>Nilai Akhir</v>
      </c>
    </row>
    <row r="994" spans="1:13" x14ac:dyDescent="0.25">
      <c r="A994" s="16">
        <v>523</v>
      </c>
      <c r="E994" s="16" t="s">
        <v>4677</v>
      </c>
      <c r="F994" s="19">
        <v>78</v>
      </c>
      <c r="G994" s="16" t="s">
        <v>102</v>
      </c>
      <c r="H994" s="14"/>
      <c r="I994" s="19">
        <f>VLOOKUP(G994,'2'!$B$2:$C$34,2,FALSE)</f>
        <v>12</v>
      </c>
      <c r="J994" s="19">
        <f t="shared" si="45"/>
        <v>78</v>
      </c>
      <c r="K994" s="19" t="str">
        <f t="shared" si="47"/>
        <v/>
      </c>
      <c r="L994" s="19">
        <f>VLOOKUP(I994,'3'!$H$2:$L$25,5,FALSE)</f>
        <v>33</v>
      </c>
      <c r="M994" s="16" t="str">
        <f t="shared" si="46"/>
        <v>Nilai Akhir</v>
      </c>
    </row>
    <row r="995" spans="1:13" x14ac:dyDescent="0.25">
      <c r="A995" s="16">
        <v>524</v>
      </c>
      <c r="E995" s="16" t="s">
        <v>4677</v>
      </c>
      <c r="F995" s="19">
        <v>78</v>
      </c>
      <c r="G995" s="16" t="s">
        <v>102</v>
      </c>
      <c r="H995" s="14"/>
      <c r="I995" s="19">
        <f>VLOOKUP(G995,'2'!$B$2:$C$34,2,FALSE)</f>
        <v>12</v>
      </c>
      <c r="J995" s="19">
        <f t="shared" si="45"/>
        <v>78</v>
      </c>
      <c r="K995" s="19" t="str">
        <f t="shared" si="47"/>
        <v/>
      </c>
      <c r="L995" s="19">
        <f>VLOOKUP(I995,'3'!$H$2:$L$25,5,FALSE)</f>
        <v>33</v>
      </c>
      <c r="M995" s="16" t="str">
        <f t="shared" si="46"/>
        <v>Nilai Akhir</v>
      </c>
    </row>
    <row r="996" spans="1:13" x14ac:dyDescent="0.25">
      <c r="A996" s="16">
        <v>525</v>
      </c>
      <c r="E996" s="16" t="s">
        <v>4677</v>
      </c>
      <c r="F996" s="19">
        <v>78</v>
      </c>
      <c r="G996" s="16" t="s">
        <v>102</v>
      </c>
      <c r="H996" s="14"/>
      <c r="I996" s="19">
        <f>VLOOKUP(G996,'2'!$B$2:$C$34,2,FALSE)</f>
        <v>12</v>
      </c>
      <c r="J996" s="19">
        <f t="shared" si="45"/>
        <v>78</v>
      </c>
      <c r="K996" s="19" t="str">
        <f t="shared" si="47"/>
        <v/>
      </c>
      <c r="L996" s="19">
        <f>VLOOKUP(I996,'3'!$H$2:$L$25,5,FALSE)</f>
        <v>33</v>
      </c>
      <c r="M996" s="16" t="str">
        <f t="shared" si="46"/>
        <v>Nilai Akhir</v>
      </c>
    </row>
    <row r="997" spans="1:13" x14ac:dyDescent="0.25">
      <c r="A997" s="16">
        <v>526</v>
      </c>
      <c r="E997" s="16" t="s">
        <v>4677</v>
      </c>
      <c r="F997" s="19">
        <v>82</v>
      </c>
      <c r="G997" s="16" t="s">
        <v>102</v>
      </c>
      <c r="H997" s="14"/>
      <c r="I997" s="19">
        <f>VLOOKUP(G997,'2'!$B$2:$C$34,2,FALSE)</f>
        <v>12</v>
      </c>
      <c r="J997" s="19">
        <f t="shared" si="45"/>
        <v>82</v>
      </c>
      <c r="K997" s="19" t="str">
        <f t="shared" si="47"/>
        <v/>
      </c>
      <c r="L997" s="19">
        <f>VLOOKUP(I997,'3'!$H$2:$L$25,5,FALSE)</f>
        <v>33</v>
      </c>
      <c r="M997" s="16" t="str">
        <f t="shared" si="46"/>
        <v>Nilai Akhir</v>
      </c>
    </row>
    <row r="998" spans="1:13" x14ac:dyDescent="0.25">
      <c r="A998" s="16">
        <v>527</v>
      </c>
      <c r="E998" s="16" t="s">
        <v>4678</v>
      </c>
      <c r="F998" s="19">
        <v>82</v>
      </c>
      <c r="G998" s="16" t="s">
        <v>102</v>
      </c>
      <c r="H998" s="14"/>
      <c r="I998" s="19">
        <f>VLOOKUP(G998,'2'!$B$2:$C$34,2,FALSE)</f>
        <v>12</v>
      </c>
      <c r="J998" s="19">
        <f t="shared" si="45"/>
        <v>82</v>
      </c>
      <c r="K998" s="19" t="str">
        <f t="shared" si="47"/>
        <v/>
      </c>
      <c r="L998" s="19">
        <f>VLOOKUP(I998,'3'!$H$2:$L$25,5,FALSE)</f>
        <v>33</v>
      </c>
      <c r="M998" s="16" t="str">
        <f t="shared" si="46"/>
        <v>Nilai Akhir</v>
      </c>
    </row>
    <row r="999" spans="1:13" x14ac:dyDescent="0.25">
      <c r="A999" s="16">
        <v>528</v>
      </c>
      <c r="E999" s="16" t="s">
        <v>4678</v>
      </c>
      <c r="F999" s="19">
        <v>78</v>
      </c>
      <c r="G999" s="16" t="s">
        <v>102</v>
      </c>
      <c r="H999" s="14"/>
      <c r="I999" s="19">
        <f>VLOOKUP(G999,'2'!$B$2:$C$34,2,FALSE)</f>
        <v>12</v>
      </c>
      <c r="J999" s="19">
        <f t="shared" si="45"/>
        <v>78</v>
      </c>
      <c r="K999" s="19" t="str">
        <f t="shared" si="47"/>
        <v/>
      </c>
      <c r="L999" s="19">
        <f>VLOOKUP(I999,'3'!$H$2:$L$25,5,FALSE)</f>
        <v>33</v>
      </c>
      <c r="M999" s="16" t="str">
        <f t="shared" si="46"/>
        <v>Nilai Akhir</v>
      </c>
    </row>
    <row r="1000" spans="1:13" x14ac:dyDescent="0.25">
      <c r="A1000" s="16">
        <v>529</v>
      </c>
      <c r="E1000" s="16" t="s">
        <v>4678</v>
      </c>
      <c r="F1000" s="19">
        <v>80</v>
      </c>
      <c r="G1000" s="16" t="s">
        <v>102</v>
      </c>
      <c r="H1000" s="14"/>
      <c r="I1000" s="19">
        <f>VLOOKUP(G1000,'2'!$B$2:$C$34,2,FALSE)</f>
        <v>12</v>
      </c>
      <c r="J1000" s="19">
        <f t="shared" si="45"/>
        <v>80</v>
      </c>
      <c r="K1000" s="19" t="str">
        <f t="shared" si="47"/>
        <v/>
      </c>
      <c r="L1000" s="19">
        <f>VLOOKUP(I1000,'3'!$H$2:$L$25,5,FALSE)</f>
        <v>33</v>
      </c>
      <c r="M1000" s="16" t="str">
        <f t="shared" si="46"/>
        <v>Nilai Akhir</v>
      </c>
    </row>
    <row r="1001" spans="1:13" x14ac:dyDescent="0.25">
      <c r="A1001" s="16">
        <v>530</v>
      </c>
      <c r="E1001" s="16" t="s">
        <v>4678</v>
      </c>
      <c r="F1001" s="19">
        <v>77</v>
      </c>
      <c r="G1001" s="16" t="s">
        <v>102</v>
      </c>
      <c r="H1001" s="14"/>
      <c r="I1001" s="19">
        <f>VLOOKUP(G1001,'2'!$B$2:$C$34,2,FALSE)</f>
        <v>12</v>
      </c>
      <c r="J1001" s="19">
        <f t="shared" si="45"/>
        <v>77</v>
      </c>
      <c r="K1001" s="19" t="str">
        <f t="shared" si="47"/>
        <v/>
      </c>
      <c r="L1001" s="19">
        <f>VLOOKUP(I1001,'3'!$H$2:$L$25,5,FALSE)</f>
        <v>33</v>
      </c>
      <c r="M1001" s="16" t="str">
        <f t="shared" si="46"/>
        <v>Nilai Akhir</v>
      </c>
    </row>
    <row r="1002" spans="1:13" x14ac:dyDescent="0.25">
      <c r="A1002" s="16">
        <v>531</v>
      </c>
      <c r="E1002" s="16" t="s">
        <v>4678</v>
      </c>
      <c r="F1002" s="19">
        <v>78</v>
      </c>
      <c r="G1002" s="16" t="s">
        <v>102</v>
      </c>
      <c r="H1002" s="14"/>
      <c r="I1002" s="19">
        <f>VLOOKUP(G1002,'2'!$B$2:$C$34,2,FALSE)</f>
        <v>12</v>
      </c>
      <c r="J1002" s="19">
        <f t="shared" si="45"/>
        <v>78</v>
      </c>
      <c r="K1002" s="19" t="str">
        <f t="shared" si="47"/>
        <v/>
      </c>
      <c r="L1002" s="19">
        <f>VLOOKUP(I1002,'3'!$H$2:$L$25,5,FALSE)</f>
        <v>33</v>
      </c>
      <c r="M1002" s="16" t="str">
        <f t="shared" si="46"/>
        <v>Nilai Akhir</v>
      </c>
    </row>
    <row r="1003" spans="1:13" x14ac:dyDescent="0.25">
      <c r="A1003" s="16">
        <v>532</v>
      </c>
      <c r="E1003" s="16" t="s">
        <v>4678</v>
      </c>
      <c r="F1003" s="19">
        <v>81</v>
      </c>
      <c r="G1003" s="16" t="s">
        <v>102</v>
      </c>
      <c r="H1003" s="14"/>
      <c r="I1003" s="19">
        <f>VLOOKUP(G1003,'2'!$B$2:$C$34,2,FALSE)</f>
        <v>12</v>
      </c>
      <c r="J1003" s="19">
        <f t="shared" si="45"/>
        <v>81</v>
      </c>
      <c r="K1003" s="19" t="str">
        <f t="shared" si="47"/>
        <v/>
      </c>
      <c r="L1003" s="19">
        <f>VLOOKUP(I1003,'3'!$H$2:$L$25,5,FALSE)</f>
        <v>33</v>
      </c>
      <c r="M1003" s="16" t="str">
        <f t="shared" si="46"/>
        <v>Nilai Akhir</v>
      </c>
    </row>
    <row r="1004" spans="1:13" x14ac:dyDescent="0.25">
      <c r="A1004" s="16">
        <v>533</v>
      </c>
      <c r="E1004" s="16" t="s">
        <v>4678</v>
      </c>
      <c r="F1004" s="19">
        <v>79</v>
      </c>
      <c r="G1004" s="16" t="s">
        <v>102</v>
      </c>
      <c r="H1004" s="14"/>
      <c r="I1004" s="19">
        <f>VLOOKUP(G1004,'2'!$B$2:$C$34,2,FALSE)</f>
        <v>12</v>
      </c>
      <c r="J1004" s="19">
        <f t="shared" si="45"/>
        <v>79</v>
      </c>
      <c r="K1004" s="19" t="str">
        <f t="shared" si="47"/>
        <v/>
      </c>
      <c r="L1004" s="19">
        <f>VLOOKUP(I1004,'3'!$H$2:$L$25,5,FALSE)</f>
        <v>33</v>
      </c>
      <c r="M1004" s="16" t="str">
        <f t="shared" si="46"/>
        <v>Nilai Akhir</v>
      </c>
    </row>
    <row r="1005" spans="1:13" x14ac:dyDescent="0.25">
      <c r="A1005" s="16">
        <v>534</v>
      </c>
      <c r="E1005" s="16" t="s">
        <v>4678</v>
      </c>
      <c r="F1005" s="19">
        <v>81</v>
      </c>
      <c r="G1005" s="16" t="s">
        <v>102</v>
      </c>
      <c r="H1005" s="14"/>
      <c r="I1005" s="19">
        <f>VLOOKUP(G1005,'2'!$B$2:$C$34,2,FALSE)</f>
        <v>12</v>
      </c>
      <c r="J1005" s="19">
        <f t="shared" si="45"/>
        <v>81</v>
      </c>
      <c r="K1005" s="19" t="str">
        <f t="shared" si="47"/>
        <v/>
      </c>
      <c r="L1005" s="19">
        <f>VLOOKUP(I1005,'3'!$H$2:$L$25,5,FALSE)</f>
        <v>33</v>
      </c>
      <c r="M1005" s="16" t="str">
        <f t="shared" si="46"/>
        <v>Nilai Akhir</v>
      </c>
    </row>
    <row r="1006" spans="1:13" x14ac:dyDescent="0.25">
      <c r="A1006" s="16">
        <v>535</v>
      </c>
      <c r="E1006" s="16" t="s">
        <v>4678</v>
      </c>
      <c r="F1006" s="19">
        <v>80</v>
      </c>
      <c r="G1006" s="16" t="s">
        <v>102</v>
      </c>
      <c r="H1006" s="14"/>
      <c r="I1006" s="19">
        <f>VLOOKUP(G1006,'2'!$B$2:$C$34,2,FALSE)</f>
        <v>12</v>
      </c>
      <c r="J1006" s="19">
        <f t="shared" si="45"/>
        <v>80</v>
      </c>
      <c r="K1006" s="19" t="str">
        <f t="shared" si="47"/>
        <v/>
      </c>
      <c r="L1006" s="19">
        <f>VLOOKUP(I1006,'3'!$H$2:$L$25,5,FALSE)</f>
        <v>33</v>
      </c>
      <c r="M1006" s="16" t="str">
        <f t="shared" si="46"/>
        <v>Nilai Akhir</v>
      </c>
    </row>
    <row r="1007" spans="1:13" x14ac:dyDescent="0.25">
      <c r="A1007" s="16">
        <v>536</v>
      </c>
      <c r="E1007" s="16" t="s">
        <v>4678</v>
      </c>
      <c r="F1007" s="19">
        <v>81</v>
      </c>
      <c r="G1007" s="16" t="s">
        <v>102</v>
      </c>
      <c r="H1007" s="14"/>
      <c r="I1007" s="19">
        <f>VLOOKUP(G1007,'2'!$B$2:$C$34,2,FALSE)</f>
        <v>12</v>
      </c>
      <c r="J1007" s="19">
        <f t="shared" si="45"/>
        <v>81</v>
      </c>
      <c r="K1007" s="19" t="str">
        <f t="shared" si="47"/>
        <v/>
      </c>
      <c r="L1007" s="19">
        <f>VLOOKUP(I1007,'3'!$H$2:$L$25,5,FALSE)</f>
        <v>33</v>
      </c>
      <c r="M1007" s="16" t="str">
        <f t="shared" si="46"/>
        <v>Nilai Akhir</v>
      </c>
    </row>
    <row r="1008" spans="1:13" x14ac:dyDescent="0.25">
      <c r="A1008" s="16">
        <v>537</v>
      </c>
      <c r="E1008" s="16" t="s">
        <v>4678</v>
      </c>
      <c r="F1008" s="19">
        <v>78</v>
      </c>
      <c r="G1008" s="16" t="s">
        <v>102</v>
      </c>
      <c r="H1008" s="14"/>
      <c r="I1008" s="19">
        <f>VLOOKUP(G1008,'2'!$B$2:$C$34,2,FALSE)</f>
        <v>12</v>
      </c>
      <c r="J1008" s="19">
        <f t="shared" si="45"/>
        <v>78</v>
      </c>
      <c r="K1008" s="19" t="str">
        <f t="shared" si="47"/>
        <v/>
      </c>
      <c r="L1008" s="19">
        <f>VLOOKUP(I1008,'3'!$H$2:$L$25,5,FALSE)</f>
        <v>33</v>
      </c>
      <c r="M1008" s="16" t="str">
        <f t="shared" si="46"/>
        <v>Nilai Akhir</v>
      </c>
    </row>
    <row r="1009" spans="1:13" x14ac:dyDescent="0.25">
      <c r="A1009" s="16">
        <v>538</v>
      </c>
      <c r="E1009" s="16" t="s">
        <v>4678</v>
      </c>
      <c r="F1009" s="19">
        <v>79</v>
      </c>
      <c r="G1009" s="16" t="s">
        <v>102</v>
      </c>
      <c r="H1009" s="14"/>
      <c r="I1009" s="19">
        <f>VLOOKUP(G1009,'2'!$B$2:$C$34,2,FALSE)</f>
        <v>12</v>
      </c>
      <c r="J1009" s="19">
        <f t="shared" si="45"/>
        <v>79</v>
      </c>
      <c r="K1009" s="19" t="str">
        <f t="shared" si="47"/>
        <v/>
      </c>
      <c r="L1009" s="19">
        <f>VLOOKUP(I1009,'3'!$H$2:$L$25,5,FALSE)</f>
        <v>33</v>
      </c>
      <c r="M1009" s="16" t="str">
        <f t="shared" si="46"/>
        <v>Nilai Akhir</v>
      </c>
    </row>
    <row r="1010" spans="1:13" x14ac:dyDescent="0.25">
      <c r="A1010" s="16">
        <v>539</v>
      </c>
      <c r="E1010" s="16" t="s">
        <v>4678</v>
      </c>
      <c r="F1010" s="19">
        <v>77</v>
      </c>
      <c r="G1010" s="16" t="s">
        <v>102</v>
      </c>
      <c r="H1010" s="14"/>
      <c r="I1010" s="19">
        <f>VLOOKUP(G1010,'2'!$B$2:$C$34,2,FALSE)</f>
        <v>12</v>
      </c>
      <c r="J1010" s="19">
        <f t="shared" si="45"/>
        <v>77</v>
      </c>
      <c r="K1010" s="19" t="str">
        <f t="shared" si="47"/>
        <v/>
      </c>
      <c r="L1010" s="19">
        <f>VLOOKUP(I1010,'3'!$H$2:$L$25,5,FALSE)</f>
        <v>33</v>
      </c>
      <c r="M1010" s="16" t="str">
        <f t="shared" si="46"/>
        <v>Nilai Akhir</v>
      </c>
    </row>
    <row r="1011" spans="1:13" x14ac:dyDescent="0.25">
      <c r="A1011" s="16">
        <v>540</v>
      </c>
      <c r="E1011" s="16" t="s">
        <v>4678</v>
      </c>
      <c r="F1011" s="19">
        <v>79</v>
      </c>
      <c r="G1011" s="16" t="s">
        <v>102</v>
      </c>
      <c r="H1011" s="14"/>
      <c r="I1011" s="19">
        <f>VLOOKUP(G1011,'2'!$B$2:$C$34,2,FALSE)</f>
        <v>12</v>
      </c>
      <c r="J1011" s="19">
        <f t="shared" si="45"/>
        <v>79</v>
      </c>
      <c r="K1011" s="19" t="str">
        <f t="shared" si="47"/>
        <v/>
      </c>
      <c r="L1011" s="19">
        <f>VLOOKUP(I1011,'3'!$H$2:$L$25,5,FALSE)</f>
        <v>33</v>
      </c>
      <c r="M1011" s="16" t="str">
        <f t="shared" si="46"/>
        <v>Nilai Akhir</v>
      </c>
    </row>
    <row r="1012" spans="1:13" x14ac:dyDescent="0.25">
      <c r="A1012" s="16">
        <v>541</v>
      </c>
      <c r="E1012" s="16" t="s">
        <v>4678</v>
      </c>
      <c r="F1012" s="19">
        <v>77</v>
      </c>
      <c r="G1012" s="16" t="s">
        <v>102</v>
      </c>
      <c r="H1012" s="14"/>
      <c r="I1012" s="19">
        <f>VLOOKUP(G1012,'2'!$B$2:$C$34,2,FALSE)</f>
        <v>12</v>
      </c>
      <c r="J1012" s="19">
        <f t="shared" si="45"/>
        <v>77</v>
      </c>
      <c r="K1012" s="19" t="str">
        <f t="shared" si="47"/>
        <v/>
      </c>
      <c r="L1012" s="19">
        <f>VLOOKUP(I1012,'3'!$H$2:$L$25,5,FALSE)</f>
        <v>33</v>
      </c>
      <c r="M1012" s="16" t="str">
        <f t="shared" si="46"/>
        <v>Nilai Akhir</v>
      </c>
    </row>
    <row r="1013" spans="1:13" x14ac:dyDescent="0.25">
      <c r="A1013" s="16">
        <v>542</v>
      </c>
      <c r="E1013" s="16" t="s">
        <v>4678</v>
      </c>
      <c r="F1013" s="19">
        <v>78</v>
      </c>
      <c r="G1013" s="16" t="s">
        <v>102</v>
      </c>
      <c r="H1013" s="14"/>
      <c r="I1013" s="19">
        <f>VLOOKUP(G1013,'2'!$B$2:$C$34,2,FALSE)</f>
        <v>12</v>
      </c>
      <c r="J1013" s="19">
        <f t="shared" si="45"/>
        <v>78</v>
      </c>
      <c r="K1013" s="19" t="str">
        <f t="shared" si="47"/>
        <v/>
      </c>
      <c r="L1013" s="19">
        <f>VLOOKUP(I1013,'3'!$H$2:$L$25,5,FALSE)</f>
        <v>33</v>
      </c>
      <c r="M1013" s="16" t="str">
        <f t="shared" si="46"/>
        <v>Nilai Akhir</v>
      </c>
    </row>
    <row r="1014" spans="1:13" x14ac:dyDescent="0.25">
      <c r="A1014" s="16">
        <v>543</v>
      </c>
      <c r="E1014" s="16" t="s">
        <v>4678</v>
      </c>
      <c r="F1014" s="19">
        <v>81</v>
      </c>
      <c r="G1014" s="16" t="s">
        <v>102</v>
      </c>
      <c r="H1014" s="14"/>
      <c r="I1014" s="19">
        <f>VLOOKUP(G1014,'2'!$B$2:$C$34,2,FALSE)</f>
        <v>12</v>
      </c>
      <c r="J1014" s="19">
        <f t="shared" si="45"/>
        <v>81</v>
      </c>
      <c r="K1014" s="19" t="str">
        <f t="shared" si="47"/>
        <v/>
      </c>
      <c r="L1014" s="19">
        <f>VLOOKUP(I1014,'3'!$H$2:$L$25,5,FALSE)</f>
        <v>33</v>
      </c>
      <c r="M1014" s="16" t="str">
        <f t="shared" si="46"/>
        <v>Nilai Akhir</v>
      </c>
    </row>
    <row r="1015" spans="1:13" x14ac:dyDescent="0.25">
      <c r="A1015" s="16">
        <v>544</v>
      </c>
      <c r="E1015" s="16" t="s">
        <v>4678</v>
      </c>
      <c r="F1015" s="19">
        <v>81</v>
      </c>
      <c r="G1015" s="16" t="s">
        <v>102</v>
      </c>
      <c r="H1015" s="14"/>
      <c r="I1015" s="19">
        <f>VLOOKUP(G1015,'2'!$B$2:$C$34,2,FALSE)</f>
        <v>12</v>
      </c>
      <c r="J1015" s="19">
        <f t="shared" si="45"/>
        <v>81</v>
      </c>
      <c r="K1015" s="19" t="str">
        <f t="shared" si="47"/>
        <v/>
      </c>
      <c r="L1015" s="19">
        <f>VLOOKUP(I1015,'3'!$H$2:$L$25,5,FALSE)</f>
        <v>33</v>
      </c>
      <c r="M1015" s="16" t="str">
        <f t="shared" si="46"/>
        <v>Nilai Akhir</v>
      </c>
    </row>
    <row r="1016" spans="1:13" x14ac:dyDescent="0.25">
      <c r="A1016" s="16">
        <v>545</v>
      </c>
      <c r="E1016" s="16" t="s">
        <v>4678</v>
      </c>
      <c r="F1016" s="19">
        <v>80</v>
      </c>
      <c r="G1016" s="16" t="s">
        <v>102</v>
      </c>
      <c r="H1016" s="14"/>
      <c r="I1016" s="19">
        <f>VLOOKUP(G1016,'2'!$B$2:$C$34,2,FALSE)</f>
        <v>12</v>
      </c>
      <c r="J1016" s="19">
        <f t="shared" si="45"/>
        <v>80</v>
      </c>
      <c r="K1016" s="19" t="str">
        <f t="shared" si="47"/>
        <v/>
      </c>
      <c r="L1016" s="19">
        <f>VLOOKUP(I1016,'3'!$H$2:$L$25,5,FALSE)</f>
        <v>33</v>
      </c>
      <c r="M1016" s="16" t="str">
        <f t="shared" si="46"/>
        <v>Nilai Akhir</v>
      </c>
    </row>
    <row r="1017" spans="1:13" x14ac:dyDescent="0.25">
      <c r="A1017" s="16">
        <v>546</v>
      </c>
      <c r="E1017" s="16" t="s">
        <v>4678</v>
      </c>
      <c r="F1017" s="19">
        <v>80</v>
      </c>
      <c r="G1017" s="16" t="s">
        <v>102</v>
      </c>
      <c r="H1017" s="14"/>
      <c r="I1017" s="19">
        <f>VLOOKUP(G1017,'2'!$B$2:$C$34,2,FALSE)</f>
        <v>12</v>
      </c>
      <c r="J1017" s="19">
        <f t="shared" si="45"/>
        <v>80</v>
      </c>
      <c r="K1017" s="19" t="str">
        <f t="shared" si="47"/>
        <v/>
      </c>
      <c r="L1017" s="19">
        <f>VLOOKUP(I1017,'3'!$H$2:$L$25,5,FALSE)</f>
        <v>33</v>
      </c>
      <c r="M1017" s="16" t="str">
        <f t="shared" si="46"/>
        <v>Nilai Akhir</v>
      </c>
    </row>
    <row r="1018" spans="1:13" x14ac:dyDescent="0.25">
      <c r="A1018" s="16">
        <v>547</v>
      </c>
      <c r="E1018" s="16" t="s">
        <v>4678</v>
      </c>
      <c r="F1018" s="19">
        <v>78</v>
      </c>
      <c r="G1018" s="16" t="s">
        <v>102</v>
      </c>
      <c r="H1018" s="14"/>
      <c r="I1018" s="19">
        <f>VLOOKUP(G1018,'2'!$B$2:$C$34,2,FALSE)</f>
        <v>12</v>
      </c>
      <c r="J1018" s="19">
        <f t="shared" si="45"/>
        <v>78</v>
      </c>
      <c r="K1018" s="19" t="str">
        <f t="shared" si="47"/>
        <v/>
      </c>
      <c r="L1018" s="19">
        <f>VLOOKUP(I1018,'3'!$H$2:$L$25,5,FALSE)</f>
        <v>33</v>
      </c>
      <c r="M1018" s="16" t="str">
        <f t="shared" si="46"/>
        <v>Nilai Akhir</v>
      </c>
    </row>
    <row r="1019" spans="1:13" x14ac:dyDescent="0.25">
      <c r="A1019" s="16">
        <v>548</v>
      </c>
      <c r="E1019" s="16" t="s">
        <v>4678</v>
      </c>
      <c r="F1019" s="19">
        <v>80</v>
      </c>
      <c r="G1019" s="16" t="s">
        <v>102</v>
      </c>
      <c r="H1019" s="14"/>
      <c r="I1019" s="19">
        <f>VLOOKUP(G1019,'2'!$B$2:$C$34,2,FALSE)</f>
        <v>12</v>
      </c>
      <c r="J1019" s="19">
        <f t="shared" si="45"/>
        <v>80</v>
      </c>
      <c r="K1019" s="19" t="str">
        <f t="shared" si="47"/>
        <v/>
      </c>
      <c r="L1019" s="19">
        <f>VLOOKUP(I1019,'3'!$H$2:$L$25,5,FALSE)</f>
        <v>33</v>
      </c>
      <c r="M1019" s="16" t="str">
        <f t="shared" si="46"/>
        <v>Nilai Akhir</v>
      </c>
    </row>
    <row r="1020" spans="1:13" x14ac:dyDescent="0.25">
      <c r="A1020" s="16">
        <v>549</v>
      </c>
      <c r="E1020" s="16" t="s">
        <v>4678</v>
      </c>
      <c r="F1020" s="19">
        <v>79</v>
      </c>
      <c r="G1020" s="16" t="s">
        <v>102</v>
      </c>
      <c r="H1020" s="14"/>
      <c r="I1020" s="19">
        <f>VLOOKUP(G1020,'2'!$B$2:$C$34,2,FALSE)</f>
        <v>12</v>
      </c>
      <c r="J1020" s="19">
        <f t="shared" si="45"/>
        <v>79</v>
      </c>
      <c r="K1020" s="19" t="str">
        <f t="shared" si="47"/>
        <v/>
      </c>
      <c r="L1020" s="19">
        <f>VLOOKUP(I1020,'3'!$H$2:$L$25,5,FALSE)</f>
        <v>33</v>
      </c>
      <c r="M1020" s="16" t="str">
        <f t="shared" si="46"/>
        <v>Nilai Akhir</v>
      </c>
    </row>
    <row r="1021" spans="1:13" x14ac:dyDescent="0.25">
      <c r="A1021" s="16">
        <v>550</v>
      </c>
      <c r="E1021" s="16" t="s">
        <v>4678</v>
      </c>
      <c r="F1021" s="19">
        <v>81</v>
      </c>
      <c r="G1021" s="16" t="s">
        <v>102</v>
      </c>
      <c r="H1021" s="14"/>
      <c r="I1021" s="19">
        <f>VLOOKUP(G1021,'2'!$B$2:$C$34,2,FALSE)</f>
        <v>12</v>
      </c>
      <c r="J1021" s="19">
        <f t="shared" si="45"/>
        <v>81</v>
      </c>
      <c r="K1021" s="19" t="str">
        <f t="shared" si="47"/>
        <v/>
      </c>
      <c r="L1021" s="19">
        <f>VLOOKUP(I1021,'3'!$H$2:$L$25,5,FALSE)</f>
        <v>33</v>
      </c>
      <c r="M1021" s="16" t="str">
        <f t="shared" si="46"/>
        <v>Nilai Akhir</v>
      </c>
    </row>
    <row r="1022" spans="1:13" x14ac:dyDescent="0.25">
      <c r="A1022" s="16">
        <v>551</v>
      </c>
      <c r="E1022" s="16" t="s">
        <v>4678</v>
      </c>
      <c r="F1022" s="19">
        <v>83</v>
      </c>
      <c r="G1022" s="16" t="s">
        <v>102</v>
      </c>
      <c r="H1022" s="14"/>
      <c r="I1022" s="19">
        <f>VLOOKUP(G1022,'2'!$B$2:$C$34,2,FALSE)</f>
        <v>12</v>
      </c>
      <c r="J1022" s="19">
        <f t="shared" si="45"/>
        <v>83</v>
      </c>
      <c r="K1022" s="19" t="str">
        <f t="shared" si="47"/>
        <v/>
      </c>
      <c r="L1022" s="19">
        <f>VLOOKUP(I1022,'3'!$H$2:$L$25,5,FALSE)</f>
        <v>33</v>
      </c>
      <c r="M1022" s="16" t="str">
        <f t="shared" si="46"/>
        <v>Nilai Akhir</v>
      </c>
    </row>
    <row r="1023" spans="1:13" x14ac:dyDescent="0.25">
      <c r="A1023" s="16">
        <v>552</v>
      </c>
      <c r="E1023" s="16" t="s">
        <v>4678</v>
      </c>
      <c r="F1023" s="19">
        <v>81</v>
      </c>
      <c r="G1023" s="16" t="s">
        <v>102</v>
      </c>
      <c r="H1023" s="14"/>
      <c r="I1023" s="19">
        <f>VLOOKUP(G1023,'2'!$B$2:$C$34,2,FALSE)</f>
        <v>12</v>
      </c>
      <c r="J1023" s="19">
        <f t="shared" ref="J1023:J1086" si="48">IF(M1023="Nilai Akhir",F1023,0)</f>
        <v>81</v>
      </c>
      <c r="K1023" s="19" t="str">
        <f t="shared" si="47"/>
        <v/>
      </c>
      <c r="L1023" s="19">
        <f>VLOOKUP(I1023,'3'!$H$2:$L$25,5,FALSE)</f>
        <v>33</v>
      </c>
      <c r="M1023" s="16" t="str">
        <f t="shared" ref="M1023:M1086" si="49">IF(G1023="Pramuka","Nilai Ekstra","Nilai Akhir")</f>
        <v>Nilai Akhir</v>
      </c>
    </row>
    <row r="1024" spans="1:13" x14ac:dyDescent="0.25">
      <c r="A1024" s="16">
        <v>553</v>
      </c>
      <c r="E1024" s="16" t="s">
        <v>4678</v>
      </c>
      <c r="F1024" s="19">
        <v>81</v>
      </c>
      <c r="G1024" s="16" t="s">
        <v>102</v>
      </c>
      <c r="H1024" s="14"/>
      <c r="I1024" s="19">
        <f>VLOOKUP(G1024,'2'!$B$2:$C$34,2,FALSE)</f>
        <v>12</v>
      </c>
      <c r="J1024" s="19">
        <f t="shared" si="48"/>
        <v>81</v>
      </c>
      <c r="K1024" s="19" t="str">
        <f t="shared" ref="K1024:K1087" si="50">IF(M1024="Nilai Ekstra",F1024,"")</f>
        <v/>
      </c>
      <c r="L1024" s="19">
        <f>VLOOKUP(I1024,'3'!$H$2:$L$25,5,FALSE)</f>
        <v>33</v>
      </c>
      <c r="M1024" s="16" t="str">
        <f t="shared" si="49"/>
        <v>Nilai Akhir</v>
      </c>
    </row>
    <row r="1025" spans="1:13" x14ac:dyDescent="0.25">
      <c r="A1025" s="16">
        <v>554</v>
      </c>
      <c r="E1025" s="16" t="s">
        <v>4678</v>
      </c>
      <c r="F1025" s="19">
        <v>79</v>
      </c>
      <c r="G1025" s="16" t="s">
        <v>102</v>
      </c>
      <c r="H1025" s="14"/>
      <c r="I1025" s="19">
        <f>VLOOKUP(G1025,'2'!$B$2:$C$34,2,FALSE)</f>
        <v>12</v>
      </c>
      <c r="J1025" s="19">
        <f t="shared" si="48"/>
        <v>79</v>
      </c>
      <c r="K1025" s="19" t="str">
        <f t="shared" si="50"/>
        <v/>
      </c>
      <c r="L1025" s="19">
        <f>VLOOKUP(I1025,'3'!$H$2:$L$25,5,FALSE)</f>
        <v>33</v>
      </c>
      <c r="M1025" s="16" t="str">
        <f t="shared" si="49"/>
        <v>Nilai Akhir</v>
      </c>
    </row>
    <row r="1026" spans="1:13" x14ac:dyDescent="0.25">
      <c r="A1026" s="16">
        <v>555</v>
      </c>
      <c r="E1026" s="16" t="s">
        <v>4678</v>
      </c>
      <c r="F1026" s="19">
        <v>78</v>
      </c>
      <c r="G1026" s="16" t="s">
        <v>102</v>
      </c>
      <c r="H1026" s="14"/>
      <c r="I1026" s="19">
        <f>VLOOKUP(G1026,'2'!$B$2:$C$34,2,FALSE)</f>
        <v>12</v>
      </c>
      <c r="J1026" s="19">
        <f t="shared" si="48"/>
        <v>78</v>
      </c>
      <c r="K1026" s="19" t="str">
        <f t="shared" si="50"/>
        <v/>
      </c>
      <c r="L1026" s="19">
        <f>VLOOKUP(I1026,'3'!$H$2:$L$25,5,FALSE)</f>
        <v>33</v>
      </c>
      <c r="M1026" s="16" t="str">
        <f t="shared" si="49"/>
        <v>Nilai Akhir</v>
      </c>
    </row>
    <row r="1027" spans="1:13" x14ac:dyDescent="0.25">
      <c r="A1027" s="16">
        <v>556</v>
      </c>
      <c r="E1027" s="16" t="s">
        <v>4679</v>
      </c>
      <c r="F1027" s="19">
        <v>79</v>
      </c>
      <c r="G1027" s="16" t="s">
        <v>102</v>
      </c>
      <c r="H1027" s="14"/>
      <c r="I1027" s="19">
        <f>VLOOKUP(G1027,'2'!$B$2:$C$34,2,FALSE)</f>
        <v>12</v>
      </c>
      <c r="J1027" s="19">
        <f t="shared" si="48"/>
        <v>79</v>
      </c>
      <c r="K1027" s="19" t="str">
        <f t="shared" si="50"/>
        <v/>
      </c>
      <c r="L1027" s="19">
        <f>VLOOKUP(I1027,'3'!$H$2:$L$25,5,FALSE)</f>
        <v>33</v>
      </c>
      <c r="M1027" s="16" t="str">
        <f t="shared" si="49"/>
        <v>Nilai Akhir</v>
      </c>
    </row>
    <row r="1028" spans="1:13" x14ac:dyDescent="0.25">
      <c r="A1028" s="16">
        <v>557</v>
      </c>
      <c r="E1028" s="16" t="s">
        <v>4679</v>
      </c>
      <c r="F1028" s="19">
        <v>78</v>
      </c>
      <c r="G1028" s="16" t="s">
        <v>102</v>
      </c>
      <c r="H1028" s="14"/>
      <c r="I1028" s="19">
        <f>VLOOKUP(G1028,'2'!$B$2:$C$34,2,FALSE)</f>
        <v>12</v>
      </c>
      <c r="J1028" s="19">
        <f t="shared" si="48"/>
        <v>78</v>
      </c>
      <c r="K1028" s="19" t="str">
        <f t="shared" si="50"/>
        <v/>
      </c>
      <c r="L1028" s="19">
        <f>VLOOKUP(I1028,'3'!$H$2:$L$25,5,FALSE)</f>
        <v>33</v>
      </c>
      <c r="M1028" s="16" t="str">
        <f t="shared" si="49"/>
        <v>Nilai Akhir</v>
      </c>
    </row>
    <row r="1029" spans="1:13" x14ac:dyDescent="0.25">
      <c r="A1029" s="16">
        <v>558</v>
      </c>
      <c r="E1029" s="16" t="s">
        <v>4679</v>
      </c>
      <c r="F1029" s="19">
        <v>79</v>
      </c>
      <c r="G1029" s="16" t="s">
        <v>102</v>
      </c>
      <c r="H1029" s="14"/>
      <c r="I1029" s="19">
        <f>VLOOKUP(G1029,'2'!$B$2:$C$34,2,FALSE)</f>
        <v>12</v>
      </c>
      <c r="J1029" s="19">
        <f t="shared" si="48"/>
        <v>79</v>
      </c>
      <c r="K1029" s="19" t="str">
        <f t="shared" si="50"/>
        <v/>
      </c>
      <c r="L1029" s="19">
        <f>VLOOKUP(I1029,'3'!$H$2:$L$25,5,FALSE)</f>
        <v>33</v>
      </c>
      <c r="M1029" s="16" t="str">
        <f t="shared" si="49"/>
        <v>Nilai Akhir</v>
      </c>
    </row>
    <row r="1030" spans="1:13" x14ac:dyDescent="0.25">
      <c r="A1030" s="16">
        <v>559</v>
      </c>
      <c r="E1030" s="16" t="s">
        <v>4679</v>
      </c>
      <c r="F1030" s="19">
        <v>79</v>
      </c>
      <c r="G1030" s="16" t="s">
        <v>102</v>
      </c>
      <c r="H1030" s="14"/>
      <c r="I1030" s="19">
        <f>VLOOKUP(G1030,'2'!$B$2:$C$34,2,FALSE)</f>
        <v>12</v>
      </c>
      <c r="J1030" s="19">
        <f t="shared" si="48"/>
        <v>79</v>
      </c>
      <c r="K1030" s="19" t="str">
        <f t="shared" si="50"/>
        <v/>
      </c>
      <c r="L1030" s="19">
        <f>VLOOKUP(I1030,'3'!$H$2:$L$25,5,FALSE)</f>
        <v>33</v>
      </c>
      <c r="M1030" s="16" t="str">
        <f t="shared" si="49"/>
        <v>Nilai Akhir</v>
      </c>
    </row>
    <row r="1031" spans="1:13" x14ac:dyDescent="0.25">
      <c r="A1031" s="16">
        <v>560</v>
      </c>
      <c r="E1031" s="16" t="s">
        <v>4679</v>
      </c>
      <c r="F1031" s="19">
        <v>79</v>
      </c>
      <c r="G1031" s="16" t="s">
        <v>102</v>
      </c>
      <c r="H1031" s="14"/>
      <c r="I1031" s="19">
        <f>VLOOKUP(G1031,'2'!$B$2:$C$34,2,FALSE)</f>
        <v>12</v>
      </c>
      <c r="J1031" s="19">
        <f t="shared" si="48"/>
        <v>79</v>
      </c>
      <c r="K1031" s="19" t="str">
        <f t="shared" si="50"/>
        <v/>
      </c>
      <c r="L1031" s="19">
        <f>VLOOKUP(I1031,'3'!$H$2:$L$25,5,FALSE)</f>
        <v>33</v>
      </c>
      <c r="M1031" s="16" t="str">
        <f t="shared" si="49"/>
        <v>Nilai Akhir</v>
      </c>
    </row>
    <row r="1032" spans="1:13" x14ac:dyDescent="0.25">
      <c r="A1032" s="16">
        <v>561</v>
      </c>
      <c r="E1032" s="16" t="s">
        <v>4679</v>
      </c>
      <c r="F1032" s="19">
        <v>78</v>
      </c>
      <c r="G1032" s="16" t="s">
        <v>102</v>
      </c>
      <c r="H1032" s="14"/>
      <c r="I1032" s="19">
        <f>VLOOKUP(G1032,'2'!$B$2:$C$34,2,FALSE)</f>
        <v>12</v>
      </c>
      <c r="J1032" s="19">
        <f t="shared" si="48"/>
        <v>78</v>
      </c>
      <c r="K1032" s="19" t="str">
        <f t="shared" si="50"/>
        <v/>
      </c>
      <c r="L1032" s="19">
        <f>VLOOKUP(I1032,'3'!$H$2:$L$25,5,FALSE)</f>
        <v>33</v>
      </c>
      <c r="M1032" s="16" t="str">
        <f t="shared" si="49"/>
        <v>Nilai Akhir</v>
      </c>
    </row>
    <row r="1033" spans="1:13" x14ac:dyDescent="0.25">
      <c r="A1033" s="16">
        <v>562</v>
      </c>
      <c r="E1033" s="16" t="s">
        <v>4679</v>
      </c>
      <c r="F1033" s="19">
        <v>79</v>
      </c>
      <c r="G1033" s="16" t="s">
        <v>102</v>
      </c>
      <c r="H1033" s="14"/>
      <c r="I1033" s="19">
        <f>VLOOKUP(G1033,'2'!$B$2:$C$34,2,FALSE)</f>
        <v>12</v>
      </c>
      <c r="J1033" s="19">
        <f t="shared" si="48"/>
        <v>79</v>
      </c>
      <c r="K1033" s="19" t="str">
        <f t="shared" si="50"/>
        <v/>
      </c>
      <c r="L1033" s="19">
        <f>VLOOKUP(I1033,'3'!$H$2:$L$25,5,FALSE)</f>
        <v>33</v>
      </c>
      <c r="M1033" s="16" t="str">
        <f t="shared" si="49"/>
        <v>Nilai Akhir</v>
      </c>
    </row>
    <row r="1034" spans="1:13" x14ac:dyDescent="0.25">
      <c r="A1034" s="16">
        <v>563</v>
      </c>
      <c r="E1034" s="16" t="s">
        <v>4679</v>
      </c>
      <c r="F1034" s="19">
        <v>80</v>
      </c>
      <c r="G1034" s="16" t="s">
        <v>102</v>
      </c>
      <c r="H1034" s="14"/>
      <c r="I1034" s="19">
        <f>VLOOKUP(G1034,'2'!$B$2:$C$34,2,FALSE)</f>
        <v>12</v>
      </c>
      <c r="J1034" s="19">
        <f t="shared" si="48"/>
        <v>80</v>
      </c>
      <c r="K1034" s="19" t="str">
        <f t="shared" si="50"/>
        <v/>
      </c>
      <c r="L1034" s="19">
        <f>VLOOKUP(I1034,'3'!$H$2:$L$25,5,FALSE)</f>
        <v>33</v>
      </c>
      <c r="M1034" s="16" t="str">
        <f t="shared" si="49"/>
        <v>Nilai Akhir</v>
      </c>
    </row>
    <row r="1035" spans="1:13" x14ac:dyDescent="0.25">
      <c r="A1035" s="16">
        <v>564</v>
      </c>
      <c r="E1035" s="16" t="s">
        <v>4679</v>
      </c>
      <c r="F1035" s="19">
        <v>81</v>
      </c>
      <c r="G1035" s="16" t="s">
        <v>102</v>
      </c>
      <c r="H1035" s="14"/>
      <c r="I1035" s="19">
        <f>VLOOKUP(G1035,'2'!$B$2:$C$34,2,FALSE)</f>
        <v>12</v>
      </c>
      <c r="J1035" s="19">
        <f t="shared" si="48"/>
        <v>81</v>
      </c>
      <c r="K1035" s="19" t="str">
        <f t="shared" si="50"/>
        <v/>
      </c>
      <c r="L1035" s="19">
        <f>VLOOKUP(I1035,'3'!$H$2:$L$25,5,FALSE)</f>
        <v>33</v>
      </c>
      <c r="M1035" s="16" t="str">
        <f t="shared" si="49"/>
        <v>Nilai Akhir</v>
      </c>
    </row>
    <row r="1036" spans="1:13" x14ac:dyDescent="0.25">
      <c r="A1036" s="16">
        <v>565</v>
      </c>
      <c r="E1036" s="16" t="s">
        <v>4679</v>
      </c>
      <c r="F1036" s="19">
        <v>79</v>
      </c>
      <c r="G1036" s="16" t="s">
        <v>102</v>
      </c>
      <c r="H1036" s="14"/>
      <c r="I1036" s="19">
        <f>VLOOKUP(G1036,'2'!$B$2:$C$34,2,FALSE)</f>
        <v>12</v>
      </c>
      <c r="J1036" s="19">
        <f t="shared" si="48"/>
        <v>79</v>
      </c>
      <c r="K1036" s="19" t="str">
        <f t="shared" si="50"/>
        <v/>
      </c>
      <c r="L1036" s="19">
        <f>VLOOKUP(I1036,'3'!$H$2:$L$25,5,FALSE)</f>
        <v>33</v>
      </c>
      <c r="M1036" s="16" t="str">
        <f t="shared" si="49"/>
        <v>Nilai Akhir</v>
      </c>
    </row>
    <row r="1037" spans="1:13" x14ac:dyDescent="0.25">
      <c r="A1037" s="16">
        <v>566</v>
      </c>
      <c r="E1037" s="16" t="s">
        <v>4679</v>
      </c>
      <c r="F1037" s="19">
        <v>79</v>
      </c>
      <c r="G1037" s="16" t="s">
        <v>102</v>
      </c>
      <c r="H1037" s="14"/>
      <c r="I1037" s="19">
        <f>VLOOKUP(G1037,'2'!$B$2:$C$34,2,FALSE)</f>
        <v>12</v>
      </c>
      <c r="J1037" s="19">
        <f t="shared" si="48"/>
        <v>79</v>
      </c>
      <c r="K1037" s="19" t="str">
        <f t="shared" si="50"/>
        <v/>
      </c>
      <c r="L1037" s="19">
        <f>VLOOKUP(I1037,'3'!$H$2:$L$25,5,FALSE)</f>
        <v>33</v>
      </c>
      <c r="M1037" s="16" t="str">
        <f t="shared" si="49"/>
        <v>Nilai Akhir</v>
      </c>
    </row>
    <row r="1038" spans="1:13" x14ac:dyDescent="0.25">
      <c r="A1038" s="16">
        <v>567</v>
      </c>
      <c r="E1038" s="16" t="s">
        <v>4679</v>
      </c>
      <c r="F1038" s="19">
        <v>79</v>
      </c>
      <c r="G1038" s="16" t="s">
        <v>102</v>
      </c>
      <c r="H1038" s="14"/>
      <c r="I1038" s="19">
        <f>VLOOKUP(G1038,'2'!$B$2:$C$34,2,FALSE)</f>
        <v>12</v>
      </c>
      <c r="J1038" s="19">
        <f t="shared" si="48"/>
        <v>79</v>
      </c>
      <c r="K1038" s="19" t="str">
        <f t="shared" si="50"/>
        <v/>
      </c>
      <c r="L1038" s="19">
        <f>VLOOKUP(I1038,'3'!$H$2:$L$25,5,FALSE)</f>
        <v>33</v>
      </c>
      <c r="M1038" s="16" t="str">
        <f t="shared" si="49"/>
        <v>Nilai Akhir</v>
      </c>
    </row>
    <row r="1039" spans="1:13" x14ac:dyDescent="0.25">
      <c r="A1039" s="16">
        <v>568</v>
      </c>
      <c r="E1039" s="16" t="s">
        <v>4679</v>
      </c>
      <c r="F1039" s="19">
        <v>79</v>
      </c>
      <c r="G1039" s="16" t="s">
        <v>102</v>
      </c>
      <c r="H1039" s="14"/>
      <c r="I1039" s="19">
        <f>VLOOKUP(G1039,'2'!$B$2:$C$34,2,FALSE)</f>
        <v>12</v>
      </c>
      <c r="J1039" s="19">
        <f t="shared" si="48"/>
        <v>79</v>
      </c>
      <c r="K1039" s="19" t="str">
        <f t="shared" si="50"/>
        <v/>
      </c>
      <c r="L1039" s="19">
        <f>VLOOKUP(I1039,'3'!$H$2:$L$25,5,FALSE)</f>
        <v>33</v>
      </c>
      <c r="M1039" s="16" t="str">
        <f t="shared" si="49"/>
        <v>Nilai Akhir</v>
      </c>
    </row>
    <row r="1040" spans="1:13" x14ac:dyDescent="0.25">
      <c r="A1040" s="16">
        <v>569</v>
      </c>
      <c r="E1040" s="16" t="s">
        <v>4679</v>
      </c>
      <c r="F1040" s="19">
        <v>79</v>
      </c>
      <c r="G1040" s="16" t="s">
        <v>102</v>
      </c>
      <c r="H1040" s="14"/>
      <c r="I1040" s="19">
        <f>VLOOKUP(G1040,'2'!$B$2:$C$34,2,FALSE)</f>
        <v>12</v>
      </c>
      <c r="J1040" s="19">
        <f t="shared" si="48"/>
        <v>79</v>
      </c>
      <c r="K1040" s="19" t="str">
        <f t="shared" si="50"/>
        <v/>
      </c>
      <c r="L1040" s="19">
        <f>VLOOKUP(I1040,'3'!$H$2:$L$25,5,FALSE)</f>
        <v>33</v>
      </c>
      <c r="M1040" s="16" t="str">
        <f t="shared" si="49"/>
        <v>Nilai Akhir</v>
      </c>
    </row>
    <row r="1041" spans="1:13" x14ac:dyDescent="0.25">
      <c r="A1041" s="16">
        <v>570</v>
      </c>
      <c r="E1041" s="16" t="s">
        <v>4679</v>
      </c>
      <c r="F1041" s="19">
        <v>78</v>
      </c>
      <c r="G1041" s="16" t="s">
        <v>102</v>
      </c>
      <c r="H1041" s="14"/>
      <c r="I1041" s="19">
        <f>VLOOKUP(G1041,'2'!$B$2:$C$34,2,FALSE)</f>
        <v>12</v>
      </c>
      <c r="J1041" s="19">
        <f t="shared" si="48"/>
        <v>78</v>
      </c>
      <c r="K1041" s="19" t="str">
        <f t="shared" si="50"/>
        <v/>
      </c>
      <c r="L1041" s="19">
        <f>VLOOKUP(I1041,'3'!$H$2:$L$25,5,FALSE)</f>
        <v>33</v>
      </c>
      <c r="M1041" s="16" t="str">
        <f t="shared" si="49"/>
        <v>Nilai Akhir</v>
      </c>
    </row>
    <row r="1042" spans="1:13" x14ac:dyDescent="0.25">
      <c r="A1042" s="16">
        <v>571</v>
      </c>
      <c r="E1042" s="16" t="s">
        <v>4679</v>
      </c>
      <c r="F1042" s="19">
        <v>80</v>
      </c>
      <c r="G1042" s="16" t="s">
        <v>102</v>
      </c>
      <c r="H1042" s="14"/>
      <c r="I1042" s="19">
        <f>VLOOKUP(G1042,'2'!$B$2:$C$34,2,FALSE)</f>
        <v>12</v>
      </c>
      <c r="J1042" s="19">
        <f t="shared" si="48"/>
        <v>80</v>
      </c>
      <c r="K1042" s="19" t="str">
        <f t="shared" si="50"/>
        <v/>
      </c>
      <c r="L1042" s="19">
        <f>VLOOKUP(I1042,'3'!$H$2:$L$25,5,FALSE)</f>
        <v>33</v>
      </c>
      <c r="M1042" s="16" t="str">
        <f t="shared" si="49"/>
        <v>Nilai Akhir</v>
      </c>
    </row>
    <row r="1043" spans="1:13" x14ac:dyDescent="0.25">
      <c r="A1043" s="16">
        <v>572</v>
      </c>
      <c r="E1043" s="16" t="s">
        <v>4679</v>
      </c>
      <c r="F1043" s="19">
        <v>80</v>
      </c>
      <c r="G1043" s="16" t="s">
        <v>102</v>
      </c>
      <c r="H1043" s="14"/>
      <c r="I1043" s="19">
        <f>VLOOKUP(G1043,'2'!$B$2:$C$34,2,FALSE)</f>
        <v>12</v>
      </c>
      <c r="J1043" s="19">
        <f t="shared" si="48"/>
        <v>80</v>
      </c>
      <c r="K1043" s="19" t="str">
        <f t="shared" si="50"/>
        <v/>
      </c>
      <c r="L1043" s="19">
        <f>VLOOKUP(I1043,'3'!$H$2:$L$25,5,FALSE)</f>
        <v>33</v>
      </c>
      <c r="M1043" s="16" t="str">
        <f t="shared" si="49"/>
        <v>Nilai Akhir</v>
      </c>
    </row>
    <row r="1044" spans="1:13" x14ac:dyDescent="0.25">
      <c r="A1044" s="16">
        <v>573</v>
      </c>
      <c r="E1044" s="16" t="s">
        <v>4679</v>
      </c>
      <c r="F1044" s="19">
        <v>78</v>
      </c>
      <c r="G1044" s="16" t="s">
        <v>102</v>
      </c>
      <c r="H1044" s="14"/>
      <c r="I1044" s="19">
        <f>VLOOKUP(G1044,'2'!$B$2:$C$34,2,FALSE)</f>
        <v>12</v>
      </c>
      <c r="J1044" s="19">
        <f t="shared" si="48"/>
        <v>78</v>
      </c>
      <c r="K1044" s="19" t="str">
        <f t="shared" si="50"/>
        <v/>
      </c>
      <c r="L1044" s="19">
        <f>VLOOKUP(I1044,'3'!$H$2:$L$25,5,FALSE)</f>
        <v>33</v>
      </c>
      <c r="M1044" s="16" t="str">
        <f t="shared" si="49"/>
        <v>Nilai Akhir</v>
      </c>
    </row>
    <row r="1045" spans="1:13" x14ac:dyDescent="0.25">
      <c r="A1045" s="16">
        <v>574</v>
      </c>
      <c r="E1045" s="16" t="s">
        <v>4679</v>
      </c>
      <c r="F1045" s="19">
        <v>78</v>
      </c>
      <c r="G1045" s="16" t="s">
        <v>102</v>
      </c>
      <c r="H1045" s="14"/>
      <c r="I1045" s="19">
        <f>VLOOKUP(G1045,'2'!$B$2:$C$34,2,FALSE)</f>
        <v>12</v>
      </c>
      <c r="J1045" s="19">
        <f t="shared" si="48"/>
        <v>78</v>
      </c>
      <c r="K1045" s="19" t="str">
        <f t="shared" si="50"/>
        <v/>
      </c>
      <c r="L1045" s="19">
        <f>VLOOKUP(I1045,'3'!$H$2:$L$25,5,FALSE)</f>
        <v>33</v>
      </c>
      <c r="M1045" s="16" t="str">
        <f t="shared" si="49"/>
        <v>Nilai Akhir</v>
      </c>
    </row>
    <row r="1046" spans="1:13" x14ac:dyDescent="0.25">
      <c r="A1046" s="16">
        <v>575</v>
      </c>
      <c r="E1046" s="16" t="s">
        <v>4679</v>
      </c>
      <c r="F1046" s="19">
        <v>80</v>
      </c>
      <c r="G1046" s="16" t="s">
        <v>102</v>
      </c>
      <c r="H1046" s="14"/>
      <c r="I1046" s="19">
        <f>VLOOKUP(G1046,'2'!$B$2:$C$34,2,FALSE)</f>
        <v>12</v>
      </c>
      <c r="J1046" s="19">
        <f t="shared" si="48"/>
        <v>80</v>
      </c>
      <c r="K1046" s="19" t="str">
        <f t="shared" si="50"/>
        <v/>
      </c>
      <c r="L1046" s="19">
        <f>VLOOKUP(I1046,'3'!$H$2:$L$25,5,FALSE)</f>
        <v>33</v>
      </c>
      <c r="M1046" s="16" t="str">
        <f t="shared" si="49"/>
        <v>Nilai Akhir</v>
      </c>
    </row>
    <row r="1047" spans="1:13" x14ac:dyDescent="0.25">
      <c r="A1047" s="16">
        <v>576</v>
      </c>
      <c r="E1047" s="16" t="s">
        <v>4679</v>
      </c>
      <c r="F1047" s="19">
        <v>80</v>
      </c>
      <c r="G1047" s="16" t="s">
        <v>102</v>
      </c>
      <c r="H1047" s="14"/>
      <c r="I1047" s="19">
        <f>VLOOKUP(G1047,'2'!$B$2:$C$34,2,FALSE)</f>
        <v>12</v>
      </c>
      <c r="J1047" s="19">
        <f t="shared" si="48"/>
        <v>80</v>
      </c>
      <c r="K1047" s="19" t="str">
        <f t="shared" si="50"/>
        <v/>
      </c>
      <c r="L1047" s="19">
        <f>VLOOKUP(I1047,'3'!$H$2:$L$25,5,FALSE)</f>
        <v>33</v>
      </c>
      <c r="M1047" s="16" t="str">
        <f t="shared" si="49"/>
        <v>Nilai Akhir</v>
      </c>
    </row>
    <row r="1048" spans="1:13" x14ac:dyDescent="0.25">
      <c r="A1048" s="16">
        <v>577</v>
      </c>
      <c r="E1048" s="16" t="s">
        <v>4679</v>
      </c>
      <c r="F1048" s="19">
        <v>79</v>
      </c>
      <c r="G1048" s="16" t="s">
        <v>102</v>
      </c>
      <c r="H1048" s="14"/>
      <c r="I1048" s="19">
        <f>VLOOKUP(G1048,'2'!$B$2:$C$34,2,FALSE)</f>
        <v>12</v>
      </c>
      <c r="J1048" s="19">
        <f t="shared" si="48"/>
        <v>79</v>
      </c>
      <c r="K1048" s="19" t="str">
        <f t="shared" si="50"/>
        <v/>
      </c>
      <c r="L1048" s="19">
        <f>VLOOKUP(I1048,'3'!$H$2:$L$25,5,FALSE)</f>
        <v>33</v>
      </c>
      <c r="M1048" s="16" t="str">
        <f t="shared" si="49"/>
        <v>Nilai Akhir</v>
      </c>
    </row>
    <row r="1049" spans="1:13" x14ac:dyDescent="0.25">
      <c r="A1049" s="16">
        <v>578</v>
      </c>
      <c r="E1049" s="16" t="s">
        <v>4679</v>
      </c>
      <c r="F1049" s="19">
        <v>79</v>
      </c>
      <c r="G1049" s="16" t="s">
        <v>102</v>
      </c>
      <c r="H1049" s="14"/>
      <c r="I1049" s="19">
        <f>VLOOKUP(G1049,'2'!$B$2:$C$34,2,FALSE)</f>
        <v>12</v>
      </c>
      <c r="J1049" s="19">
        <f t="shared" si="48"/>
        <v>79</v>
      </c>
      <c r="K1049" s="19" t="str">
        <f t="shared" si="50"/>
        <v/>
      </c>
      <c r="L1049" s="19">
        <f>VLOOKUP(I1049,'3'!$H$2:$L$25,5,FALSE)</f>
        <v>33</v>
      </c>
      <c r="M1049" s="16" t="str">
        <f t="shared" si="49"/>
        <v>Nilai Akhir</v>
      </c>
    </row>
    <row r="1050" spans="1:13" x14ac:dyDescent="0.25">
      <c r="A1050" s="16">
        <v>579</v>
      </c>
      <c r="E1050" s="16" t="s">
        <v>4680</v>
      </c>
      <c r="F1050" s="19">
        <v>78</v>
      </c>
      <c r="G1050" s="16" t="s">
        <v>102</v>
      </c>
      <c r="H1050" s="14"/>
      <c r="I1050" s="19">
        <f>VLOOKUP(G1050,'2'!$B$2:$C$34,2,FALSE)</f>
        <v>12</v>
      </c>
      <c r="J1050" s="19">
        <f t="shared" si="48"/>
        <v>78</v>
      </c>
      <c r="K1050" s="19" t="str">
        <f t="shared" si="50"/>
        <v/>
      </c>
      <c r="L1050" s="19">
        <f>VLOOKUP(I1050,'3'!$H$2:$L$25,5,FALSE)</f>
        <v>33</v>
      </c>
      <c r="M1050" s="16" t="str">
        <f t="shared" si="49"/>
        <v>Nilai Akhir</v>
      </c>
    </row>
    <row r="1051" spans="1:13" x14ac:dyDescent="0.25">
      <c r="A1051" s="16">
        <v>580</v>
      </c>
      <c r="E1051" s="16" t="s">
        <v>4680</v>
      </c>
      <c r="F1051" s="19">
        <v>80</v>
      </c>
      <c r="G1051" s="16" t="s">
        <v>102</v>
      </c>
      <c r="H1051" s="14"/>
      <c r="I1051" s="19">
        <f>VLOOKUP(G1051,'2'!$B$2:$C$34,2,FALSE)</f>
        <v>12</v>
      </c>
      <c r="J1051" s="19">
        <f t="shared" si="48"/>
        <v>80</v>
      </c>
      <c r="K1051" s="19" t="str">
        <f t="shared" si="50"/>
        <v/>
      </c>
      <c r="L1051" s="19">
        <f>VLOOKUP(I1051,'3'!$H$2:$L$25,5,FALSE)</f>
        <v>33</v>
      </c>
      <c r="M1051" s="16" t="str">
        <f t="shared" si="49"/>
        <v>Nilai Akhir</v>
      </c>
    </row>
    <row r="1052" spans="1:13" x14ac:dyDescent="0.25">
      <c r="A1052" s="16">
        <v>581</v>
      </c>
      <c r="E1052" s="16" t="s">
        <v>4680</v>
      </c>
      <c r="F1052" s="19">
        <v>77</v>
      </c>
      <c r="G1052" s="16" t="s">
        <v>102</v>
      </c>
      <c r="H1052" s="14"/>
      <c r="I1052" s="19">
        <f>VLOOKUP(G1052,'2'!$B$2:$C$34,2,FALSE)</f>
        <v>12</v>
      </c>
      <c r="J1052" s="19">
        <f t="shared" si="48"/>
        <v>77</v>
      </c>
      <c r="K1052" s="19" t="str">
        <f t="shared" si="50"/>
        <v/>
      </c>
      <c r="L1052" s="19">
        <f>VLOOKUP(I1052,'3'!$H$2:$L$25,5,FALSE)</f>
        <v>33</v>
      </c>
      <c r="M1052" s="16" t="str">
        <f t="shared" si="49"/>
        <v>Nilai Akhir</v>
      </c>
    </row>
    <row r="1053" spans="1:13" x14ac:dyDescent="0.25">
      <c r="A1053" s="16">
        <v>582</v>
      </c>
      <c r="E1053" s="16" t="s">
        <v>4680</v>
      </c>
      <c r="F1053" s="19">
        <v>78</v>
      </c>
      <c r="G1053" s="16" t="s">
        <v>102</v>
      </c>
      <c r="H1053" s="14"/>
      <c r="I1053" s="19">
        <f>VLOOKUP(G1053,'2'!$B$2:$C$34,2,FALSE)</f>
        <v>12</v>
      </c>
      <c r="J1053" s="19">
        <f t="shared" si="48"/>
        <v>78</v>
      </c>
      <c r="K1053" s="19" t="str">
        <f t="shared" si="50"/>
        <v/>
      </c>
      <c r="L1053" s="19">
        <f>VLOOKUP(I1053,'3'!$H$2:$L$25,5,FALSE)</f>
        <v>33</v>
      </c>
      <c r="M1053" s="16" t="str">
        <f t="shared" si="49"/>
        <v>Nilai Akhir</v>
      </c>
    </row>
    <row r="1054" spans="1:13" x14ac:dyDescent="0.25">
      <c r="A1054" s="16">
        <v>583</v>
      </c>
      <c r="E1054" s="16" t="s">
        <v>4680</v>
      </c>
      <c r="F1054" s="19">
        <v>77</v>
      </c>
      <c r="G1054" s="16" t="s">
        <v>102</v>
      </c>
      <c r="H1054" s="14"/>
      <c r="I1054" s="19">
        <f>VLOOKUP(G1054,'2'!$B$2:$C$34,2,FALSE)</f>
        <v>12</v>
      </c>
      <c r="J1054" s="19">
        <f t="shared" si="48"/>
        <v>77</v>
      </c>
      <c r="K1054" s="19" t="str">
        <f t="shared" si="50"/>
        <v/>
      </c>
      <c r="L1054" s="19">
        <f>VLOOKUP(I1054,'3'!$H$2:$L$25,5,FALSE)</f>
        <v>33</v>
      </c>
      <c r="M1054" s="16" t="str">
        <f t="shared" si="49"/>
        <v>Nilai Akhir</v>
      </c>
    </row>
    <row r="1055" spans="1:13" x14ac:dyDescent="0.25">
      <c r="A1055" s="16">
        <v>584</v>
      </c>
      <c r="E1055" s="16" t="s">
        <v>4680</v>
      </c>
      <c r="F1055" s="19">
        <v>78</v>
      </c>
      <c r="G1055" s="16" t="s">
        <v>102</v>
      </c>
      <c r="H1055" s="14"/>
      <c r="I1055" s="19">
        <f>VLOOKUP(G1055,'2'!$B$2:$C$34,2,FALSE)</f>
        <v>12</v>
      </c>
      <c r="J1055" s="19">
        <f t="shared" si="48"/>
        <v>78</v>
      </c>
      <c r="K1055" s="19" t="str">
        <f t="shared" si="50"/>
        <v/>
      </c>
      <c r="L1055" s="19">
        <f>VLOOKUP(I1055,'3'!$H$2:$L$25,5,FALSE)</f>
        <v>33</v>
      </c>
      <c r="M1055" s="16" t="str">
        <f t="shared" si="49"/>
        <v>Nilai Akhir</v>
      </c>
    </row>
    <row r="1056" spans="1:13" x14ac:dyDescent="0.25">
      <c r="A1056" s="16">
        <v>585</v>
      </c>
      <c r="E1056" s="16" t="s">
        <v>4680</v>
      </c>
      <c r="F1056" s="19">
        <v>77</v>
      </c>
      <c r="G1056" s="16" t="s">
        <v>102</v>
      </c>
      <c r="H1056" s="14"/>
      <c r="I1056" s="19">
        <f>VLOOKUP(G1056,'2'!$B$2:$C$34,2,FALSE)</f>
        <v>12</v>
      </c>
      <c r="J1056" s="19">
        <f t="shared" si="48"/>
        <v>77</v>
      </c>
      <c r="K1056" s="19" t="str">
        <f t="shared" si="50"/>
        <v/>
      </c>
      <c r="L1056" s="19">
        <f>VLOOKUP(I1056,'3'!$H$2:$L$25,5,FALSE)</f>
        <v>33</v>
      </c>
      <c r="M1056" s="16" t="str">
        <f t="shared" si="49"/>
        <v>Nilai Akhir</v>
      </c>
    </row>
    <row r="1057" spans="1:13" x14ac:dyDescent="0.25">
      <c r="A1057" s="16">
        <v>586</v>
      </c>
      <c r="E1057" s="16" t="s">
        <v>4680</v>
      </c>
      <c r="F1057" s="19">
        <v>79</v>
      </c>
      <c r="G1057" s="16" t="s">
        <v>102</v>
      </c>
      <c r="H1057" s="14"/>
      <c r="I1057" s="19">
        <f>VLOOKUP(G1057,'2'!$B$2:$C$34,2,FALSE)</f>
        <v>12</v>
      </c>
      <c r="J1057" s="19">
        <f t="shared" si="48"/>
        <v>79</v>
      </c>
      <c r="K1057" s="19" t="str">
        <f t="shared" si="50"/>
        <v/>
      </c>
      <c r="L1057" s="19">
        <f>VLOOKUP(I1057,'3'!$H$2:$L$25,5,FALSE)</f>
        <v>33</v>
      </c>
      <c r="M1057" s="16" t="str">
        <f t="shared" si="49"/>
        <v>Nilai Akhir</v>
      </c>
    </row>
    <row r="1058" spans="1:13" x14ac:dyDescent="0.25">
      <c r="A1058" s="16">
        <v>587</v>
      </c>
      <c r="E1058" s="16" t="s">
        <v>4680</v>
      </c>
      <c r="F1058" s="19">
        <v>78</v>
      </c>
      <c r="G1058" s="16" t="s">
        <v>102</v>
      </c>
      <c r="H1058" s="14"/>
      <c r="I1058" s="19">
        <f>VLOOKUP(G1058,'2'!$B$2:$C$34,2,FALSE)</f>
        <v>12</v>
      </c>
      <c r="J1058" s="19">
        <f t="shared" si="48"/>
        <v>78</v>
      </c>
      <c r="K1058" s="19" t="str">
        <f t="shared" si="50"/>
        <v/>
      </c>
      <c r="L1058" s="19">
        <f>VLOOKUP(I1058,'3'!$H$2:$L$25,5,FALSE)</f>
        <v>33</v>
      </c>
      <c r="M1058" s="16" t="str">
        <f t="shared" si="49"/>
        <v>Nilai Akhir</v>
      </c>
    </row>
    <row r="1059" spans="1:13" x14ac:dyDescent="0.25">
      <c r="A1059" s="16">
        <v>588</v>
      </c>
      <c r="E1059" s="16" t="s">
        <v>4680</v>
      </c>
      <c r="F1059" s="19">
        <v>78</v>
      </c>
      <c r="G1059" s="16" t="s">
        <v>102</v>
      </c>
      <c r="H1059" s="14"/>
      <c r="I1059" s="19">
        <f>VLOOKUP(G1059,'2'!$B$2:$C$34,2,FALSE)</f>
        <v>12</v>
      </c>
      <c r="J1059" s="19">
        <f t="shared" si="48"/>
        <v>78</v>
      </c>
      <c r="K1059" s="19" t="str">
        <f t="shared" si="50"/>
        <v/>
      </c>
      <c r="L1059" s="19">
        <f>VLOOKUP(I1059,'3'!$H$2:$L$25,5,FALSE)</f>
        <v>33</v>
      </c>
      <c r="M1059" s="16" t="str">
        <f t="shared" si="49"/>
        <v>Nilai Akhir</v>
      </c>
    </row>
    <row r="1060" spans="1:13" x14ac:dyDescent="0.25">
      <c r="A1060" s="16">
        <v>589</v>
      </c>
      <c r="E1060" s="16" t="s">
        <v>4680</v>
      </c>
      <c r="F1060" s="19">
        <v>79</v>
      </c>
      <c r="G1060" s="16" t="s">
        <v>102</v>
      </c>
      <c r="H1060" s="14"/>
      <c r="I1060" s="19">
        <f>VLOOKUP(G1060,'2'!$B$2:$C$34,2,FALSE)</f>
        <v>12</v>
      </c>
      <c r="J1060" s="19">
        <f t="shared" si="48"/>
        <v>79</v>
      </c>
      <c r="K1060" s="19" t="str">
        <f t="shared" si="50"/>
        <v/>
      </c>
      <c r="L1060" s="19">
        <f>VLOOKUP(I1060,'3'!$H$2:$L$25,5,FALSE)</f>
        <v>33</v>
      </c>
      <c r="M1060" s="16" t="str">
        <f t="shared" si="49"/>
        <v>Nilai Akhir</v>
      </c>
    </row>
    <row r="1061" spans="1:13" x14ac:dyDescent="0.25">
      <c r="A1061" s="16">
        <v>590</v>
      </c>
      <c r="E1061" s="16" t="s">
        <v>4680</v>
      </c>
      <c r="F1061" s="19">
        <v>77</v>
      </c>
      <c r="G1061" s="16" t="s">
        <v>102</v>
      </c>
      <c r="H1061" s="14"/>
      <c r="I1061" s="19">
        <f>VLOOKUP(G1061,'2'!$B$2:$C$34,2,FALSE)</f>
        <v>12</v>
      </c>
      <c r="J1061" s="19">
        <f t="shared" si="48"/>
        <v>77</v>
      </c>
      <c r="K1061" s="19" t="str">
        <f t="shared" si="50"/>
        <v/>
      </c>
      <c r="L1061" s="19">
        <f>VLOOKUP(I1061,'3'!$H$2:$L$25,5,FALSE)</f>
        <v>33</v>
      </c>
      <c r="M1061" s="16" t="str">
        <f t="shared" si="49"/>
        <v>Nilai Akhir</v>
      </c>
    </row>
    <row r="1062" spans="1:13" x14ac:dyDescent="0.25">
      <c r="A1062" s="16">
        <v>591</v>
      </c>
      <c r="E1062" s="16" t="s">
        <v>4680</v>
      </c>
      <c r="F1062" s="19">
        <v>79</v>
      </c>
      <c r="G1062" s="16" t="s">
        <v>102</v>
      </c>
      <c r="H1062" s="14"/>
      <c r="I1062" s="19">
        <f>VLOOKUP(G1062,'2'!$B$2:$C$34,2,FALSE)</f>
        <v>12</v>
      </c>
      <c r="J1062" s="19">
        <f t="shared" si="48"/>
        <v>79</v>
      </c>
      <c r="K1062" s="19" t="str">
        <f t="shared" si="50"/>
        <v/>
      </c>
      <c r="L1062" s="19">
        <f>VLOOKUP(I1062,'3'!$H$2:$L$25,5,FALSE)</f>
        <v>33</v>
      </c>
      <c r="M1062" s="16" t="str">
        <f t="shared" si="49"/>
        <v>Nilai Akhir</v>
      </c>
    </row>
    <row r="1063" spans="1:13" x14ac:dyDescent="0.25">
      <c r="A1063" s="16">
        <v>592</v>
      </c>
      <c r="E1063" s="16" t="s">
        <v>4680</v>
      </c>
      <c r="F1063" s="19">
        <v>82</v>
      </c>
      <c r="G1063" s="16" t="s">
        <v>102</v>
      </c>
      <c r="H1063" s="14"/>
      <c r="I1063" s="19">
        <f>VLOOKUP(G1063,'2'!$B$2:$C$34,2,FALSE)</f>
        <v>12</v>
      </c>
      <c r="J1063" s="19">
        <f t="shared" si="48"/>
        <v>82</v>
      </c>
      <c r="K1063" s="19" t="str">
        <f t="shared" si="50"/>
        <v/>
      </c>
      <c r="L1063" s="19">
        <f>VLOOKUP(I1063,'3'!$H$2:$L$25,5,FALSE)</f>
        <v>33</v>
      </c>
      <c r="M1063" s="16" t="str">
        <f t="shared" si="49"/>
        <v>Nilai Akhir</v>
      </c>
    </row>
    <row r="1064" spans="1:13" x14ac:dyDescent="0.25">
      <c r="A1064" s="16">
        <v>593</v>
      </c>
      <c r="E1064" s="16" t="s">
        <v>4680</v>
      </c>
      <c r="F1064" s="19">
        <v>80</v>
      </c>
      <c r="G1064" s="16" t="s">
        <v>102</v>
      </c>
      <c r="H1064" s="14"/>
      <c r="I1064" s="19">
        <f>VLOOKUP(G1064,'2'!$B$2:$C$34,2,FALSE)</f>
        <v>12</v>
      </c>
      <c r="J1064" s="19">
        <f t="shared" si="48"/>
        <v>80</v>
      </c>
      <c r="K1064" s="19" t="str">
        <f t="shared" si="50"/>
        <v/>
      </c>
      <c r="L1064" s="19">
        <f>VLOOKUP(I1064,'3'!$H$2:$L$25,5,FALSE)</f>
        <v>33</v>
      </c>
      <c r="M1064" s="16" t="str">
        <f t="shared" si="49"/>
        <v>Nilai Akhir</v>
      </c>
    </row>
    <row r="1065" spans="1:13" x14ac:dyDescent="0.25">
      <c r="A1065" s="16">
        <v>594</v>
      </c>
      <c r="E1065" s="16" t="s">
        <v>4680</v>
      </c>
      <c r="F1065" s="19">
        <v>77</v>
      </c>
      <c r="G1065" s="16" t="s">
        <v>102</v>
      </c>
      <c r="H1065" s="14"/>
      <c r="I1065" s="19">
        <f>VLOOKUP(G1065,'2'!$B$2:$C$34,2,FALSE)</f>
        <v>12</v>
      </c>
      <c r="J1065" s="19">
        <f t="shared" si="48"/>
        <v>77</v>
      </c>
      <c r="K1065" s="19" t="str">
        <f t="shared" si="50"/>
        <v/>
      </c>
      <c r="L1065" s="19">
        <f>VLOOKUP(I1065,'3'!$H$2:$L$25,5,FALSE)</f>
        <v>33</v>
      </c>
      <c r="M1065" s="16" t="str">
        <f t="shared" si="49"/>
        <v>Nilai Akhir</v>
      </c>
    </row>
    <row r="1066" spans="1:13" x14ac:dyDescent="0.25">
      <c r="A1066" s="16">
        <v>595</v>
      </c>
      <c r="E1066" s="16" t="s">
        <v>4680</v>
      </c>
      <c r="F1066" s="19">
        <v>79</v>
      </c>
      <c r="G1066" s="16" t="s">
        <v>102</v>
      </c>
      <c r="H1066" s="14"/>
      <c r="I1066" s="19">
        <f>VLOOKUP(G1066,'2'!$B$2:$C$34,2,FALSE)</f>
        <v>12</v>
      </c>
      <c r="J1066" s="19">
        <f t="shared" si="48"/>
        <v>79</v>
      </c>
      <c r="K1066" s="19" t="str">
        <f t="shared" si="50"/>
        <v/>
      </c>
      <c r="L1066" s="19">
        <f>VLOOKUP(I1066,'3'!$H$2:$L$25,5,FALSE)</f>
        <v>33</v>
      </c>
      <c r="M1066" s="16" t="str">
        <f t="shared" si="49"/>
        <v>Nilai Akhir</v>
      </c>
    </row>
    <row r="1067" spans="1:13" x14ac:dyDescent="0.25">
      <c r="A1067" s="16">
        <v>596</v>
      </c>
      <c r="E1067" s="16" t="s">
        <v>4680</v>
      </c>
      <c r="F1067" s="19">
        <v>82</v>
      </c>
      <c r="G1067" s="16" t="s">
        <v>102</v>
      </c>
      <c r="H1067" s="14"/>
      <c r="I1067" s="19">
        <f>VLOOKUP(G1067,'2'!$B$2:$C$34,2,FALSE)</f>
        <v>12</v>
      </c>
      <c r="J1067" s="19">
        <f t="shared" si="48"/>
        <v>82</v>
      </c>
      <c r="K1067" s="19" t="str">
        <f t="shared" si="50"/>
        <v/>
      </c>
      <c r="L1067" s="19">
        <f>VLOOKUP(I1067,'3'!$H$2:$L$25,5,FALSE)</f>
        <v>33</v>
      </c>
      <c r="M1067" s="16" t="str">
        <f t="shared" si="49"/>
        <v>Nilai Akhir</v>
      </c>
    </row>
    <row r="1068" spans="1:13" x14ac:dyDescent="0.25">
      <c r="A1068" s="16">
        <v>597</v>
      </c>
      <c r="E1068" s="16" t="s">
        <v>4680</v>
      </c>
      <c r="F1068" s="19">
        <v>79</v>
      </c>
      <c r="G1068" s="16" t="s">
        <v>102</v>
      </c>
      <c r="H1068" s="14"/>
      <c r="I1068" s="19">
        <f>VLOOKUP(G1068,'2'!$B$2:$C$34,2,FALSE)</f>
        <v>12</v>
      </c>
      <c r="J1068" s="19">
        <f t="shared" si="48"/>
        <v>79</v>
      </c>
      <c r="K1068" s="19" t="str">
        <f t="shared" si="50"/>
        <v/>
      </c>
      <c r="L1068" s="19">
        <f>VLOOKUP(I1068,'3'!$H$2:$L$25,5,FALSE)</f>
        <v>33</v>
      </c>
      <c r="M1068" s="16" t="str">
        <f t="shared" si="49"/>
        <v>Nilai Akhir</v>
      </c>
    </row>
    <row r="1069" spans="1:13" x14ac:dyDescent="0.25">
      <c r="A1069" s="16">
        <v>598</v>
      </c>
      <c r="E1069" s="16" t="s">
        <v>4680</v>
      </c>
      <c r="F1069" s="19">
        <v>80</v>
      </c>
      <c r="G1069" s="16" t="s">
        <v>102</v>
      </c>
      <c r="H1069" s="14"/>
      <c r="I1069" s="19">
        <f>VLOOKUP(G1069,'2'!$B$2:$C$34,2,FALSE)</f>
        <v>12</v>
      </c>
      <c r="J1069" s="19">
        <f t="shared" si="48"/>
        <v>80</v>
      </c>
      <c r="K1069" s="19" t="str">
        <f t="shared" si="50"/>
        <v/>
      </c>
      <c r="L1069" s="19">
        <f>VLOOKUP(I1069,'3'!$H$2:$L$25,5,FALSE)</f>
        <v>33</v>
      </c>
      <c r="M1069" s="16" t="str">
        <f t="shared" si="49"/>
        <v>Nilai Akhir</v>
      </c>
    </row>
    <row r="1070" spans="1:13" x14ac:dyDescent="0.25">
      <c r="A1070" s="16">
        <v>599</v>
      </c>
      <c r="E1070" s="16" t="s">
        <v>4680</v>
      </c>
      <c r="F1070" s="19">
        <v>83</v>
      </c>
      <c r="G1070" s="16" t="s">
        <v>102</v>
      </c>
      <c r="H1070" s="14"/>
      <c r="I1070" s="19">
        <f>VLOOKUP(G1070,'2'!$B$2:$C$34,2,FALSE)</f>
        <v>12</v>
      </c>
      <c r="J1070" s="19">
        <f t="shared" si="48"/>
        <v>83</v>
      </c>
      <c r="K1070" s="19" t="str">
        <f t="shared" si="50"/>
        <v/>
      </c>
      <c r="L1070" s="19">
        <f>VLOOKUP(I1070,'3'!$H$2:$L$25,5,FALSE)</f>
        <v>33</v>
      </c>
      <c r="M1070" s="16" t="str">
        <f t="shared" si="49"/>
        <v>Nilai Akhir</v>
      </c>
    </row>
    <row r="1071" spans="1:13" x14ac:dyDescent="0.25">
      <c r="A1071" s="16">
        <v>600</v>
      </c>
      <c r="E1071" s="16" t="s">
        <v>4680</v>
      </c>
      <c r="F1071" s="19">
        <v>83</v>
      </c>
      <c r="G1071" s="16" t="s">
        <v>102</v>
      </c>
      <c r="H1071" s="14"/>
      <c r="I1071" s="19">
        <f>VLOOKUP(G1071,'2'!$B$2:$C$34,2,FALSE)</f>
        <v>12</v>
      </c>
      <c r="J1071" s="19">
        <f t="shared" si="48"/>
        <v>83</v>
      </c>
      <c r="K1071" s="19" t="str">
        <f t="shared" si="50"/>
        <v/>
      </c>
      <c r="L1071" s="19">
        <f>VLOOKUP(I1071,'3'!$H$2:$L$25,5,FALSE)</f>
        <v>33</v>
      </c>
      <c r="M1071" s="16" t="str">
        <f t="shared" si="49"/>
        <v>Nilai Akhir</v>
      </c>
    </row>
    <row r="1072" spans="1:13" x14ac:dyDescent="0.25">
      <c r="A1072" s="16">
        <v>601</v>
      </c>
      <c r="E1072" s="16" t="s">
        <v>4680</v>
      </c>
      <c r="F1072" s="19">
        <v>77</v>
      </c>
      <c r="G1072" s="16" t="s">
        <v>102</v>
      </c>
      <c r="H1072" s="14"/>
      <c r="I1072" s="19">
        <f>VLOOKUP(G1072,'2'!$B$2:$C$34,2,FALSE)</f>
        <v>12</v>
      </c>
      <c r="J1072" s="19">
        <f t="shared" si="48"/>
        <v>77</v>
      </c>
      <c r="K1072" s="19" t="str">
        <f t="shared" si="50"/>
        <v/>
      </c>
      <c r="L1072" s="19">
        <f>VLOOKUP(I1072,'3'!$H$2:$L$25,5,FALSE)</f>
        <v>33</v>
      </c>
      <c r="M1072" s="16" t="str">
        <f t="shared" si="49"/>
        <v>Nilai Akhir</v>
      </c>
    </row>
    <row r="1073" spans="1:13" x14ac:dyDescent="0.25">
      <c r="A1073" s="16">
        <v>602</v>
      </c>
      <c r="E1073" s="16" t="s">
        <v>4680</v>
      </c>
      <c r="F1073" s="19">
        <v>80</v>
      </c>
      <c r="G1073" s="16" t="s">
        <v>102</v>
      </c>
      <c r="H1073" s="14"/>
      <c r="I1073" s="19">
        <f>VLOOKUP(G1073,'2'!$B$2:$C$34,2,FALSE)</f>
        <v>12</v>
      </c>
      <c r="J1073" s="19">
        <f t="shared" si="48"/>
        <v>80</v>
      </c>
      <c r="K1073" s="19" t="str">
        <f t="shared" si="50"/>
        <v/>
      </c>
      <c r="L1073" s="19">
        <f>VLOOKUP(I1073,'3'!$H$2:$L$25,5,FALSE)</f>
        <v>33</v>
      </c>
      <c r="M1073" s="16" t="str">
        <f t="shared" si="49"/>
        <v>Nilai Akhir</v>
      </c>
    </row>
    <row r="1074" spans="1:13" x14ac:dyDescent="0.25">
      <c r="A1074" s="16">
        <v>603</v>
      </c>
      <c r="E1074" s="16" t="s">
        <v>4680</v>
      </c>
      <c r="F1074" s="19">
        <v>76</v>
      </c>
      <c r="G1074" s="16" t="s">
        <v>102</v>
      </c>
      <c r="H1074" s="14"/>
      <c r="I1074" s="19">
        <f>VLOOKUP(G1074,'2'!$B$2:$C$34,2,FALSE)</f>
        <v>12</v>
      </c>
      <c r="J1074" s="19">
        <f t="shared" si="48"/>
        <v>76</v>
      </c>
      <c r="K1074" s="19" t="str">
        <f t="shared" si="50"/>
        <v/>
      </c>
      <c r="L1074" s="19">
        <f>VLOOKUP(I1074,'3'!$H$2:$L$25,5,FALSE)</f>
        <v>33</v>
      </c>
      <c r="M1074" s="16" t="str">
        <f t="shared" si="49"/>
        <v>Nilai Akhir</v>
      </c>
    </row>
    <row r="1075" spans="1:13" x14ac:dyDescent="0.25">
      <c r="A1075" s="16">
        <v>604</v>
      </c>
      <c r="E1075" s="16" t="s">
        <v>4680</v>
      </c>
      <c r="F1075" s="19">
        <v>78</v>
      </c>
      <c r="G1075" s="16" t="s">
        <v>102</v>
      </c>
      <c r="H1075" s="14"/>
      <c r="I1075" s="19">
        <f>VLOOKUP(G1075,'2'!$B$2:$C$34,2,FALSE)</f>
        <v>12</v>
      </c>
      <c r="J1075" s="19">
        <f t="shared" si="48"/>
        <v>78</v>
      </c>
      <c r="K1075" s="19" t="str">
        <f t="shared" si="50"/>
        <v/>
      </c>
      <c r="L1075" s="19">
        <f>VLOOKUP(I1075,'3'!$H$2:$L$25,5,FALSE)</f>
        <v>33</v>
      </c>
      <c r="M1075" s="16" t="str">
        <f t="shared" si="49"/>
        <v>Nilai Akhir</v>
      </c>
    </row>
    <row r="1076" spans="1:13" x14ac:dyDescent="0.25">
      <c r="A1076" s="16">
        <v>605</v>
      </c>
      <c r="E1076" s="16" t="s">
        <v>4681</v>
      </c>
      <c r="F1076" s="19">
        <v>79</v>
      </c>
      <c r="G1076" s="16" t="s">
        <v>102</v>
      </c>
      <c r="H1076" s="14"/>
      <c r="I1076" s="19">
        <f>VLOOKUP(G1076,'2'!$B$2:$C$34,2,FALSE)</f>
        <v>12</v>
      </c>
      <c r="J1076" s="19">
        <f t="shared" si="48"/>
        <v>79</v>
      </c>
      <c r="K1076" s="19" t="str">
        <f t="shared" si="50"/>
        <v/>
      </c>
      <c r="L1076" s="19">
        <f>VLOOKUP(I1076,'3'!$H$2:$L$25,5,FALSE)</f>
        <v>33</v>
      </c>
      <c r="M1076" s="16" t="str">
        <f t="shared" si="49"/>
        <v>Nilai Akhir</v>
      </c>
    </row>
    <row r="1077" spans="1:13" x14ac:dyDescent="0.25">
      <c r="A1077" s="16">
        <v>606</v>
      </c>
      <c r="E1077" s="16" t="s">
        <v>4681</v>
      </c>
      <c r="F1077" s="19">
        <v>80</v>
      </c>
      <c r="G1077" s="16" t="s">
        <v>102</v>
      </c>
      <c r="H1077" s="14"/>
      <c r="I1077" s="19">
        <f>VLOOKUP(G1077,'2'!$B$2:$C$34,2,FALSE)</f>
        <v>12</v>
      </c>
      <c r="J1077" s="19">
        <f t="shared" si="48"/>
        <v>80</v>
      </c>
      <c r="K1077" s="19" t="str">
        <f t="shared" si="50"/>
        <v/>
      </c>
      <c r="L1077" s="19">
        <f>VLOOKUP(I1077,'3'!$H$2:$L$25,5,FALSE)</f>
        <v>33</v>
      </c>
      <c r="M1077" s="16" t="str">
        <f t="shared" si="49"/>
        <v>Nilai Akhir</v>
      </c>
    </row>
    <row r="1078" spans="1:13" x14ac:dyDescent="0.25">
      <c r="A1078" s="16">
        <v>607</v>
      </c>
      <c r="E1078" s="16" t="s">
        <v>4681</v>
      </c>
      <c r="F1078" s="19">
        <v>78</v>
      </c>
      <c r="G1078" s="16" t="s">
        <v>102</v>
      </c>
      <c r="H1078" s="14"/>
      <c r="I1078" s="19">
        <f>VLOOKUP(G1078,'2'!$B$2:$C$34,2,FALSE)</f>
        <v>12</v>
      </c>
      <c r="J1078" s="19">
        <f t="shared" si="48"/>
        <v>78</v>
      </c>
      <c r="K1078" s="19" t="str">
        <f t="shared" si="50"/>
        <v/>
      </c>
      <c r="L1078" s="19">
        <f>VLOOKUP(I1078,'3'!$H$2:$L$25,5,FALSE)</f>
        <v>33</v>
      </c>
      <c r="M1078" s="16" t="str">
        <f t="shared" si="49"/>
        <v>Nilai Akhir</v>
      </c>
    </row>
    <row r="1079" spans="1:13" x14ac:dyDescent="0.25">
      <c r="A1079" s="16">
        <v>608</v>
      </c>
      <c r="E1079" s="16" t="s">
        <v>4681</v>
      </c>
      <c r="F1079" s="19">
        <v>78</v>
      </c>
      <c r="G1079" s="16" t="s">
        <v>102</v>
      </c>
      <c r="H1079" s="14"/>
      <c r="I1079" s="19">
        <f>VLOOKUP(G1079,'2'!$B$2:$C$34,2,FALSE)</f>
        <v>12</v>
      </c>
      <c r="J1079" s="19">
        <f t="shared" si="48"/>
        <v>78</v>
      </c>
      <c r="K1079" s="19" t="str">
        <f t="shared" si="50"/>
        <v/>
      </c>
      <c r="L1079" s="19">
        <f>VLOOKUP(I1079,'3'!$H$2:$L$25,5,FALSE)</f>
        <v>33</v>
      </c>
      <c r="M1079" s="16" t="str">
        <f t="shared" si="49"/>
        <v>Nilai Akhir</v>
      </c>
    </row>
    <row r="1080" spans="1:13" x14ac:dyDescent="0.25">
      <c r="A1080" s="16">
        <v>609</v>
      </c>
      <c r="E1080" s="16" t="s">
        <v>4681</v>
      </c>
      <c r="F1080" s="19">
        <v>78</v>
      </c>
      <c r="G1080" s="16" t="s">
        <v>102</v>
      </c>
      <c r="H1080" s="14"/>
      <c r="I1080" s="19">
        <f>VLOOKUP(G1080,'2'!$B$2:$C$34,2,FALSE)</f>
        <v>12</v>
      </c>
      <c r="J1080" s="19">
        <f t="shared" si="48"/>
        <v>78</v>
      </c>
      <c r="K1080" s="19" t="str">
        <f t="shared" si="50"/>
        <v/>
      </c>
      <c r="L1080" s="19">
        <f>VLOOKUP(I1080,'3'!$H$2:$L$25,5,FALSE)</f>
        <v>33</v>
      </c>
      <c r="M1080" s="16" t="str">
        <f t="shared" si="49"/>
        <v>Nilai Akhir</v>
      </c>
    </row>
    <row r="1081" spans="1:13" x14ac:dyDescent="0.25">
      <c r="A1081" s="16">
        <v>610</v>
      </c>
      <c r="E1081" s="16" t="s">
        <v>4681</v>
      </c>
      <c r="F1081" s="19">
        <v>79</v>
      </c>
      <c r="G1081" s="16" t="s">
        <v>102</v>
      </c>
      <c r="H1081" s="14"/>
      <c r="I1081" s="19">
        <f>VLOOKUP(G1081,'2'!$B$2:$C$34,2,FALSE)</f>
        <v>12</v>
      </c>
      <c r="J1081" s="19">
        <f t="shared" si="48"/>
        <v>79</v>
      </c>
      <c r="K1081" s="19" t="str">
        <f t="shared" si="50"/>
        <v/>
      </c>
      <c r="L1081" s="19">
        <f>VLOOKUP(I1081,'3'!$H$2:$L$25,5,FALSE)</f>
        <v>33</v>
      </c>
      <c r="M1081" s="16" t="str">
        <f t="shared" si="49"/>
        <v>Nilai Akhir</v>
      </c>
    </row>
    <row r="1082" spans="1:13" x14ac:dyDescent="0.25">
      <c r="A1082" s="16">
        <v>611</v>
      </c>
      <c r="E1082" s="16" t="s">
        <v>4681</v>
      </c>
      <c r="F1082" s="19">
        <v>79</v>
      </c>
      <c r="G1082" s="16" t="s">
        <v>102</v>
      </c>
      <c r="H1082" s="14"/>
      <c r="I1082" s="19">
        <f>VLOOKUP(G1082,'2'!$B$2:$C$34,2,FALSE)</f>
        <v>12</v>
      </c>
      <c r="J1082" s="19">
        <f t="shared" si="48"/>
        <v>79</v>
      </c>
      <c r="K1082" s="19" t="str">
        <f t="shared" si="50"/>
        <v/>
      </c>
      <c r="L1082" s="19">
        <f>VLOOKUP(I1082,'3'!$H$2:$L$25,5,FALSE)</f>
        <v>33</v>
      </c>
      <c r="M1082" s="16" t="str">
        <f t="shared" si="49"/>
        <v>Nilai Akhir</v>
      </c>
    </row>
    <row r="1083" spans="1:13" x14ac:dyDescent="0.25">
      <c r="A1083" s="16">
        <v>612</v>
      </c>
      <c r="E1083" s="16" t="s">
        <v>4681</v>
      </c>
      <c r="F1083" s="19">
        <v>79</v>
      </c>
      <c r="G1083" s="16" t="s">
        <v>102</v>
      </c>
      <c r="H1083" s="14"/>
      <c r="I1083" s="19">
        <f>VLOOKUP(G1083,'2'!$B$2:$C$34,2,FALSE)</f>
        <v>12</v>
      </c>
      <c r="J1083" s="19">
        <f t="shared" si="48"/>
        <v>79</v>
      </c>
      <c r="K1083" s="19" t="str">
        <f t="shared" si="50"/>
        <v/>
      </c>
      <c r="L1083" s="19">
        <f>VLOOKUP(I1083,'3'!$H$2:$L$25,5,FALSE)</f>
        <v>33</v>
      </c>
      <c r="M1083" s="16" t="str">
        <f t="shared" si="49"/>
        <v>Nilai Akhir</v>
      </c>
    </row>
    <row r="1084" spans="1:13" x14ac:dyDescent="0.25">
      <c r="A1084" s="16">
        <v>613</v>
      </c>
      <c r="E1084" s="16" t="s">
        <v>4681</v>
      </c>
      <c r="F1084" s="19">
        <v>80</v>
      </c>
      <c r="G1084" s="16" t="s">
        <v>102</v>
      </c>
      <c r="H1084" s="14"/>
      <c r="I1084" s="19">
        <f>VLOOKUP(G1084,'2'!$B$2:$C$34,2,FALSE)</f>
        <v>12</v>
      </c>
      <c r="J1084" s="19">
        <f t="shared" si="48"/>
        <v>80</v>
      </c>
      <c r="K1084" s="19" t="str">
        <f t="shared" si="50"/>
        <v/>
      </c>
      <c r="L1084" s="19">
        <f>VLOOKUP(I1084,'3'!$H$2:$L$25,5,FALSE)</f>
        <v>33</v>
      </c>
      <c r="M1084" s="16" t="str">
        <f t="shared" si="49"/>
        <v>Nilai Akhir</v>
      </c>
    </row>
    <row r="1085" spans="1:13" x14ac:dyDescent="0.25">
      <c r="A1085" s="16">
        <v>614</v>
      </c>
      <c r="E1085" s="16" t="s">
        <v>4681</v>
      </c>
      <c r="F1085" s="19">
        <v>81</v>
      </c>
      <c r="G1085" s="16" t="s">
        <v>102</v>
      </c>
      <c r="H1085" s="14"/>
      <c r="I1085" s="19">
        <f>VLOOKUP(G1085,'2'!$B$2:$C$34,2,FALSE)</f>
        <v>12</v>
      </c>
      <c r="J1085" s="19">
        <f t="shared" si="48"/>
        <v>81</v>
      </c>
      <c r="K1085" s="19" t="str">
        <f t="shared" si="50"/>
        <v/>
      </c>
      <c r="L1085" s="19">
        <f>VLOOKUP(I1085,'3'!$H$2:$L$25,5,FALSE)</f>
        <v>33</v>
      </c>
      <c r="M1085" s="16" t="str">
        <f t="shared" si="49"/>
        <v>Nilai Akhir</v>
      </c>
    </row>
    <row r="1086" spans="1:13" x14ac:dyDescent="0.25">
      <c r="A1086" s="16">
        <v>615</v>
      </c>
      <c r="E1086" s="16" t="s">
        <v>4681</v>
      </c>
      <c r="F1086" s="19">
        <v>78</v>
      </c>
      <c r="G1086" s="16" t="s">
        <v>102</v>
      </c>
      <c r="H1086" s="14"/>
      <c r="I1086" s="19">
        <f>VLOOKUP(G1086,'2'!$B$2:$C$34,2,FALSE)</f>
        <v>12</v>
      </c>
      <c r="J1086" s="19">
        <f t="shared" si="48"/>
        <v>78</v>
      </c>
      <c r="K1086" s="19" t="str">
        <f t="shared" si="50"/>
        <v/>
      </c>
      <c r="L1086" s="19">
        <f>VLOOKUP(I1086,'3'!$H$2:$L$25,5,FALSE)</f>
        <v>33</v>
      </c>
      <c r="M1086" s="16" t="str">
        <f t="shared" si="49"/>
        <v>Nilai Akhir</v>
      </c>
    </row>
    <row r="1087" spans="1:13" x14ac:dyDescent="0.25">
      <c r="A1087" s="16">
        <v>616</v>
      </c>
      <c r="E1087" s="16" t="s">
        <v>4681</v>
      </c>
      <c r="F1087" s="19">
        <v>80</v>
      </c>
      <c r="G1087" s="16" t="s">
        <v>102</v>
      </c>
      <c r="H1087" s="14"/>
      <c r="I1087" s="19">
        <f>VLOOKUP(G1087,'2'!$B$2:$C$34,2,FALSE)</f>
        <v>12</v>
      </c>
      <c r="J1087" s="19">
        <f t="shared" ref="J1087:J1148" si="51">IF(M1087="Nilai Akhir",F1087,0)</f>
        <v>80</v>
      </c>
      <c r="K1087" s="19" t="str">
        <f t="shared" si="50"/>
        <v/>
      </c>
      <c r="L1087" s="19">
        <f>VLOOKUP(I1087,'3'!$H$2:$L$25,5,FALSE)</f>
        <v>33</v>
      </c>
      <c r="M1087" s="16" t="str">
        <f t="shared" ref="M1087:M1148" si="52">IF(G1087="Pramuka","Nilai Ekstra","Nilai Akhir")</f>
        <v>Nilai Akhir</v>
      </c>
    </row>
    <row r="1088" spans="1:13" x14ac:dyDescent="0.25">
      <c r="A1088" s="16">
        <v>617</v>
      </c>
      <c r="E1088" s="16" t="s">
        <v>4681</v>
      </c>
      <c r="F1088" s="19">
        <v>81</v>
      </c>
      <c r="G1088" s="16" t="s">
        <v>102</v>
      </c>
      <c r="H1088" s="14"/>
      <c r="I1088" s="19">
        <f>VLOOKUP(G1088,'2'!$B$2:$C$34,2,FALSE)</f>
        <v>12</v>
      </c>
      <c r="J1088" s="19">
        <f t="shared" si="51"/>
        <v>81</v>
      </c>
      <c r="K1088" s="19" t="str">
        <f t="shared" ref="K1088:K1149" si="53">IF(M1088="Nilai Ekstra",F1088,"")</f>
        <v/>
      </c>
      <c r="L1088" s="19">
        <f>VLOOKUP(I1088,'3'!$H$2:$L$25,5,FALSE)</f>
        <v>33</v>
      </c>
      <c r="M1088" s="16" t="str">
        <f t="shared" si="52"/>
        <v>Nilai Akhir</v>
      </c>
    </row>
    <row r="1089" spans="1:14" x14ac:dyDescent="0.25">
      <c r="A1089" s="16">
        <v>618</v>
      </c>
      <c r="E1089" s="16" t="s">
        <v>4681</v>
      </c>
      <c r="F1089" s="19">
        <v>78</v>
      </c>
      <c r="G1089" s="16" t="s">
        <v>102</v>
      </c>
      <c r="H1089" s="14"/>
      <c r="I1089" s="19">
        <f>VLOOKUP(G1089,'2'!$B$2:$C$34,2,FALSE)</f>
        <v>12</v>
      </c>
      <c r="J1089" s="19">
        <f t="shared" si="51"/>
        <v>78</v>
      </c>
      <c r="K1089" s="19" t="str">
        <f t="shared" si="53"/>
        <v/>
      </c>
      <c r="L1089" s="19">
        <f>VLOOKUP(I1089,'3'!$H$2:$L$25,5,FALSE)</f>
        <v>33</v>
      </c>
      <c r="M1089" s="16" t="str">
        <f t="shared" si="52"/>
        <v>Nilai Akhir</v>
      </c>
    </row>
    <row r="1090" spans="1:14" x14ac:dyDescent="0.25">
      <c r="A1090" s="16">
        <v>619</v>
      </c>
      <c r="E1090" s="16" t="s">
        <v>4681</v>
      </c>
      <c r="F1090" s="19">
        <v>81</v>
      </c>
      <c r="G1090" s="16" t="s">
        <v>102</v>
      </c>
      <c r="H1090" s="14"/>
      <c r="I1090" s="19">
        <f>VLOOKUP(G1090,'2'!$B$2:$C$34,2,FALSE)</f>
        <v>12</v>
      </c>
      <c r="J1090" s="19">
        <f t="shared" si="51"/>
        <v>81</v>
      </c>
      <c r="K1090" s="19" t="str">
        <f t="shared" si="53"/>
        <v/>
      </c>
      <c r="L1090" s="19">
        <f>VLOOKUP(I1090,'3'!$H$2:$L$25,5,FALSE)</f>
        <v>33</v>
      </c>
      <c r="M1090" s="16" t="str">
        <f t="shared" si="52"/>
        <v>Nilai Akhir</v>
      </c>
    </row>
    <row r="1091" spans="1:14" x14ac:dyDescent="0.25">
      <c r="A1091" s="16">
        <v>620</v>
      </c>
      <c r="E1091" s="16" t="s">
        <v>4681</v>
      </c>
      <c r="F1091" s="19">
        <v>78</v>
      </c>
      <c r="G1091" s="16" t="s">
        <v>102</v>
      </c>
      <c r="H1091" s="14"/>
      <c r="I1091" s="19">
        <f>VLOOKUP(G1091,'2'!$B$2:$C$34,2,FALSE)</f>
        <v>12</v>
      </c>
      <c r="J1091" s="19">
        <f t="shared" si="51"/>
        <v>78</v>
      </c>
      <c r="K1091" s="19" t="str">
        <f t="shared" si="53"/>
        <v/>
      </c>
      <c r="L1091" s="19">
        <f>VLOOKUP(I1091,'3'!$H$2:$L$25,5,FALSE)</f>
        <v>33</v>
      </c>
      <c r="M1091" s="16" t="str">
        <f t="shared" si="52"/>
        <v>Nilai Akhir</v>
      </c>
    </row>
    <row r="1092" spans="1:14" x14ac:dyDescent="0.25">
      <c r="A1092" s="16">
        <v>621</v>
      </c>
      <c r="E1092" s="16" t="s">
        <v>4681</v>
      </c>
      <c r="F1092" s="19">
        <v>79</v>
      </c>
      <c r="G1092" s="16" t="s">
        <v>102</v>
      </c>
      <c r="H1092" s="14"/>
      <c r="I1092" s="19">
        <f>VLOOKUP(G1092,'2'!$B$2:$C$34,2,FALSE)</f>
        <v>12</v>
      </c>
      <c r="J1092" s="19">
        <f t="shared" si="51"/>
        <v>79</v>
      </c>
      <c r="K1092" s="19" t="str">
        <f t="shared" si="53"/>
        <v/>
      </c>
      <c r="L1092" s="19">
        <f>VLOOKUP(I1092,'3'!$H$2:$L$25,5,FALSE)</f>
        <v>33</v>
      </c>
      <c r="M1092" s="16" t="str">
        <f t="shared" si="52"/>
        <v>Nilai Akhir</v>
      </c>
    </row>
    <row r="1093" spans="1:14" x14ac:dyDescent="0.25">
      <c r="A1093" s="16">
        <v>622</v>
      </c>
      <c r="E1093" s="16" t="s">
        <v>4681</v>
      </c>
      <c r="F1093" s="19">
        <v>78</v>
      </c>
      <c r="G1093" s="16" t="s">
        <v>102</v>
      </c>
      <c r="H1093" s="14"/>
      <c r="I1093" s="19">
        <f>VLOOKUP(G1093,'2'!$B$2:$C$34,2,FALSE)</f>
        <v>12</v>
      </c>
      <c r="J1093" s="19">
        <f t="shared" si="51"/>
        <v>78</v>
      </c>
      <c r="K1093" s="19" t="str">
        <f t="shared" si="53"/>
        <v/>
      </c>
      <c r="L1093" s="19">
        <f>VLOOKUP(I1093,'3'!$H$2:$L$25,5,FALSE)</f>
        <v>33</v>
      </c>
      <c r="M1093" s="16" t="str">
        <f t="shared" si="52"/>
        <v>Nilai Akhir</v>
      </c>
    </row>
    <row r="1094" spans="1:14" x14ac:dyDescent="0.25">
      <c r="A1094" s="16">
        <v>623</v>
      </c>
      <c r="E1094" s="16" t="s">
        <v>4681</v>
      </c>
      <c r="F1094" s="19">
        <v>83</v>
      </c>
      <c r="G1094" s="16" t="s">
        <v>102</v>
      </c>
      <c r="H1094" s="14"/>
      <c r="I1094" s="19">
        <f>VLOOKUP(G1094,'2'!$B$2:$C$34,2,FALSE)</f>
        <v>12</v>
      </c>
      <c r="J1094" s="19">
        <f t="shared" si="51"/>
        <v>83</v>
      </c>
      <c r="K1094" s="19" t="str">
        <f t="shared" si="53"/>
        <v/>
      </c>
      <c r="L1094" s="19">
        <f>VLOOKUP(I1094,'3'!$H$2:$L$25,5,FALSE)</f>
        <v>33</v>
      </c>
      <c r="M1094" s="16" t="str">
        <f t="shared" si="52"/>
        <v>Nilai Akhir</v>
      </c>
    </row>
    <row r="1095" spans="1:14" x14ac:dyDescent="0.25">
      <c r="A1095" s="16">
        <v>624</v>
      </c>
      <c r="E1095" s="16" t="s">
        <v>4681</v>
      </c>
      <c r="F1095" s="19">
        <v>78</v>
      </c>
      <c r="G1095" s="16" t="s">
        <v>102</v>
      </c>
      <c r="H1095" s="14"/>
      <c r="I1095" s="19">
        <f>VLOOKUP(G1095,'2'!$B$2:$C$34,2,FALSE)</f>
        <v>12</v>
      </c>
      <c r="J1095" s="19">
        <f t="shared" si="51"/>
        <v>78</v>
      </c>
      <c r="K1095" s="19" t="str">
        <f t="shared" si="53"/>
        <v/>
      </c>
      <c r="L1095" s="19">
        <f>VLOOKUP(I1095,'3'!$H$2:$L$25,5,FALSE)</f>
        <v>33</v>
      </c>
      <c r="M1095" s="16" t="str">
        <f t="shared" si="52"/>
        <v>Nilai Akhir</v>
      </c>
    </row>
    <row r="1096" spans="1:14" x14ac:dyDescent="0.25">
      <c r="A1096" s="16">
        <v>625</v>
      </c>
      <c r="E1096" s="16" t="s">
        <v>4681</v>
      </c>
      <c r="F1096" s="19">
        <v>79</v>
      </c>
      <c r="G1096" s="16" t="s">
        <v>102</v>
      </c>
      <c r="H1096" s="14"/>
      <c r="I1096" s="19">
        <f>VLOOKUP(G1096,'2'!$B$2:$C$34,2,FALSE)</f>
        <v>12</v>
      </c>
      <c r="J1096" s="19">
        <f t="shared" si="51"/>
        <v>79</v>
      </c>
      <c r="K1096" s="19" t="str">
        <f t="shared" si="53"/>
        <v/>
      </c>
      <c r="L1096" s="19">
        <f>VLOOKUP(I1096,'3'!$H$2:$L$25,5,FALSE)</f>
        <v>33</v>
      </c>
      <c r="M1096" s="16" t="str">
        <f t="shared" si="52"/>
        <v>Nilai Akhir</v>
      </c>
    </row>
    <row r="1097" spans="1:14" x14ac:dyDescent="0.25">
      <c r="A1097" s="16">
        <v>626</v>
      </c>
      <c r="E1097" s="16" t="s">
        <v>4681</v>
      </c>
      <c r="F1097" s="19">
        <v>78</v>
      </c>
      <c r="G1097" s="16" t="s">
        <v>102</v>
      </c>
      <c r="H1097" s="14"/>
      <c r="I1097" s="19">
        <f>VLOOKUP(G1097,'2'!$B$2:$C$34,2,FALSE)</f>
        <v>12</v>
      </c>
      <c r="J1097" s="19">
        <f t="shared" si="51"/>
        <v>78</v>
      </c>
      <c r="K1097" s="19" t="str">
        <f t="shared" si="53"/>
        <v/>
      </c>
      <c r="L1097" s="19">
        <f>VLOOKUP(I1097,'3'!$H$2:$L$25,5,FALSE)</f>
        <v>33</v>
      </c>
      <c r="M1097" s="16" t="str">
        <f t="shared" si="52"/>
        <v>Nilai Akhir</v>
      </c>
    </row>
    <row r="1098" spans="1:14" x14ac:dyDescent="0.25">
      <c r="A1098" s="16">
        <v>627</v>
      </c>
      <c r="E1098" s="16" t="s">
        <v>4681</v>
      </c>
      <c r="F1098" s="19">
        <v>78</v>
      </c>
      <c r="G1098" s="16" t="s">
        <v>102</v>
      </c>
      <c r="H1098" s="14"/>
      <c r="I1098" s="19">
        <f>VLOOKUP(G1098,'2'!$B$2:$C$34,2,FALSE)</f>
        <v>12</v>
      </c>
      <c r="J1098" s="19">
        <f t="shared" si="51"/>
        <v>78</v>
      </c>
      <c r="K1098" s="19" t="str">
        <f t="shared" si="53"/>
        <v/>
      </c>
      <c r="L1098" s="19">
        <f>VLOOKUP(I1098,'3'!$H$2:$L$25,5,FALSE)</f>
        <v>33</v>
      </c>
      <c r="M1098" s="16" t="str">
        <f t="shared" si="52"/>
        <v>Nilai Akhir</v>
      </c>
    </row>
    <row r="1099" spans="1:14" x14ac:dyDescent="0.25">
      <c r="A1099" s="16">
        <v>628</v>
      </c>
      <c r="E1099" s="16" t="s">
        <v>4681</v>
      </c>
      <c r="F1099" s="19">
        <v>78</v>
      </c>
      <c r="G1099" s="16" t="s">
        <v>102</v>
      </c>
      <c r="H1099" s="14"/>
      <c r="I1099" s="19">
        <f>VLOOKUP(G1099,'2'!$B$2:$C$34,2,FALSE)</f>
        <v>12</v>
      </c>
      <c r="J1099" s="19">
        <f t="shared" si="51"/>
        <v>78</v>
      </c>
      <c r="K1099" s="19" t="str">
        <f t="shared" si="53"/>
        <v/>
      </c>
      <c r="L1099" s="19">
        <f>VLOOKUP(I1099,'3'!$H$2:$L$25,5,FALSE)</f>
        <v>33</v>
      </c>
      <c r="M1099" s="16" t="str">
        <f t="shared" si="52"/>
        <v>Nilai Akhir</v>
      </c>
    </row>
    <row r="1100" spans="1:14" x14ac:dyDescent="0.25">
      <c r="A1100" s="16">
        <v>629</v>
      </c>
      <c r="E1100" s="16" t="s">
        <v>4681</v>
      </c>
      <c r="F1100" s="19">
        <v>78</v>
      </c>
      <c r="G1100" s="16" t="s">
        <v>102</v>
      </c>
      <c r="H1100" s="14"/>
      <c r="I1100" s="19">
        <f>VLOOKUP(G1100,'2'!$B$2:$C$34,2,FALSE)</f>
        <v>12</v>
      </c>
      <c r="J1100" s="19">
        <f t="shared" si="51"/>
        <v>78</v>
      </c>
      <c r="K1100" s="19" t="str">
        <f t="shared" si="53"/>
        <v/>
      </c>
      <c r="L1100" s="19">
        <f>VLOOKUP(I1100,'3'!$H$2:$L$25,5,FALSE)</f>
        <v>33</v>
      </c>
      <c r="M1100" s="16" t="str">
        <f t="shared" si="52"/>
        <v>Nilai Akhir</v>
      </c>
    </row>
    <row r="1101" spans="1:14" x14ac:dyDescent="0.25">
      <c r="A1101" s="16">
        <v>264</v>
      </c>
      <c r="E1101" s="16" t="s">
        <v>4669</v>
      </c>
      <c r="F1101" s="19">
        <v>85.222222200000004</v>
      </c>
      <c r="G1101" s="16" t="s">
        <v>100</v>
      </c>
      <c r="H1101" s="14"/>
      <c r="I1101" s="19">
        <f>VLOOKUP(G1101,'2'!$B$2:$C$34,2,FALSE)</f>
        <v>11</v>
      </c>
      <c r="J1101" s="19">
        <f t="shared" si="51"/>
        <v>85.222222200000004</v>
      </c>
      <c r="K1101" s="19" t="str">
        <f t="shared" si="53"/>
        <v/>
      </c>
      <c r="L1101" s="19">
        <f>VLOOKUP(I1101,'3'!$H$2:$L$25,5,FALSE)</f>
        <v>46</v>
      </c>
      <c r="M1101" s="16" t="str">
        <f t="shared" si="52"/>
        <v>Nilai Akhir</v>
      </c>
      <c r="N1101" s="14">
        <v>1</v>
      </c>
    </row>
    <row r="1102" spans="1:14" x14ac:dyDescent="0.25">
      <c r="A1102" s="16">
        <v>265</v>
      </c>
      <c r="E1102" s="16" t="s">
        <v>4669</v>
      </c>
      <c r="F1102" s="19">
        <v>84.222222200000004</v>
      </c>
      <c r="G1102" s="16" t="s">
        <v>100</v>
      </c>
      <c r="H1102" s="14"/>
      <c r="I1102" s="19">
        <f>VLOOKUP(G1102,'2'!$B$2:$C$34,2,FALSE)</f>
        <v>11</v>
      </c>
      <c r="J1102" s="19">
        <f t="shared" si="51"/>
        <v>84.222222200000004</v>
      </c>
      <c r="K1102" s="19" t="str">
        <f t="shared" si="53"/>
        <v/>
      </c>
      <c r="L1102" s="19">
        <f>VLOOKUP(I1102,'3'!$H$2:$L$25,5,FALSE)</f>
        <v>46</v>
      </c>
      <c r="M1102" s="16" t="str">
        <f t="shared" si="52"/>
        <v>Nilai Akhir</v>
      </c>
    </row>
    <row r="1103" spans="1:14" x14ac:dyDescent="0.25">
      <c r="A1103" s="16">
        <v>266</v>
      </c>
      <c r="E1103" s="16" t="s">
        <v>4669</v>
      </c>
      <c r="F1103" s="19">
        <v>83.333333300000007</v>
      </c>
      <c r="G1103" s="16" t="s">
        <v>100</v>
      </c>
      <c r="H1103" s="14"/>
      <c r="I1103" s="19">
        <f>VLOOKUP(G1103,'2'!$B$2:$C$34,2,FALSE)</f>
        <v>11</v>
      </c>
      <c r="J1103" s="19">
        <f t="shared" si="51"/>
        <v>83.333333300000007</v>
      </c>
      <c r="K1103" s="19" t="str">
        <f t="shared" si="53"/>
        <v/>
      </c>
      <c r="L1103" s="19">
        <f>VLOOKUP(I1103,'3'!$H$2:$L$25,5,FALSE)</f>
        <v>46</v>
      </c>
      <c r="M1103" s="16" t="str">
        <f t="shared" si="52"/>
        <v>Nilai Akhir</v>
      </c>
    </row>
    <row r="1104" spans="1:14" x14ac:dyDescent="0.25">
      <c r="A1104" s="16">
        <v>267</v>
      </c>
      <c r="E1104" s="16" t="s">
        <v>4669</v>
      </c>
      <c r="F1104" s="19">
        <v>85.222222200000004</v>
      </c>
      <c r="G1104" s="16" t="s">
        <v>100</v>
      </c>
      <c r="H1104" s="14"/>
      <c r="I1104" s="19">
        <f>VLOOKUP(G1104,'2'!$B$2:$C$34,2,FALSE)</f>
        <v>11</v>
      </c>
      <c r="J1104" s="19">
        <f t="shared" si="51"/>
        <v>85.222222200000004</v>
      </c>
      <c r="K1104" s="19" t="str">
        <f t="shared" si="53"/>
        <v/>
      </c>
      <c r="L1104" s="19">
        <f>VLOOKUP(I1104,'3'!$H$2:$L$25,5,FALSE)</f>
        <v>46</v>
      </c>
      <c r="M1104" s="16" t="str">
        <f t="shared" si="52"/>
        <v>Nilai Akhir</v>
      </c>
    </row>
    <row r="1105" spans="1:13" x14ac:dyDescent="0.25">
      <c r="A1105" s="16">
        <v>268</v>
      </c>
      <c r="E1105" s="16" t="s">
        <v>4669</v>
      </c>
      <c r="F1105" s="19">
        <v>85.888888899999998</v>
      </c>
      <c r="G1105" s="16" t="s">
        <v>100</v>
      </c>
      <c r="H1105" s="14"/>
      <c r="I1105" s="19">
        <f>VLOOKUP(G1105,'2'!$B$2:$C$34,2,FALSE)</f>
        <v>11</v>
      </c>
      <c r="J1105" s="19">
        <f t="shared" si="51"/>
        <v>85.888888899999998</v>
      </c>
      <c r="K1105" s="19" t="str">
        <f t="shared" si="53"/>
        <v/>
      </c>
      <c r="L1105" s="19">
        <f>VLOOKUP(I1105,'3'!$H$2:$L$25,5,FALSE)</f>
        <v>46</v>
      </c>
      <c r="M1105" s="16" t="str">
        <f t="shared" si="52"/>
        <v>Nilai Akhir</v>
      </c>
    </row>
    <row r="1106" spans="1:13" x14ac:dyDescent="0.25">
      <c r="A1106" s="16">
        <v>269</v>
      </c>
      <c r="E1106" s="16" t="s">
        <v>4669</v>
      </c>
      <c r="F1106" s="19">
        <v>84.888888899999998</v>
      </c>
      <c r="G1106" s="16" t="s">
        <v>100</v>
      </c>
      <c r="H1106" s="14"/>
      <c r="I1106" s="19">
        <f>VLOOKUP(G1106,'2'!$B$2:$C$34,2,FALSE)</f>
        <v>11</v>
      </c>
      <c r="J1106" s="19">
        <f t="shared" si="51"/>
        <v>84.888888899999998</v>
      </c>
      <c r="K1106" s="19" t="str">
        <f t="shared" si="53"/>
        <v/>
      </c>
      <c r="L1106" s="19">
        <f>VLOOKUP(I1106,'3'!$H$2:$L$25,5,FALSE)</f>
        <v>46</v>
      </c>
      <c r="M1106" s="16" t="str">
        <f t="shared" si="52"/>
        <v>Nilai Akhir</v>
      </c>
    </row>
    <row r="1107" spans="1:13" x14ac:dyDescent="0.25">
      <c r="A1107" s="16">
        <v>270</v>
      </c>
      <c r="E1107" s="16" t="s">
        <v>4669</v>
      </c>
      <c r="F1107" s="19">
        <v>83.111111100000002</v>
      </c>
      <c r="G1107" s="16" t="s">
        <v>100</v>
      </c>
      <c r="H1107" s="14"/>
      <c r="I1107" s="19">
        <f>VLOOKUP(G1107,'2'!$B$2:$C$34,2,FALSE)</f>
        <v>11</v>
      </c>
      <c r="J1107" s="19">
        <f t="shared" si="51"/>
        <v>83.111111100000002</v>
      </c>
      <c r="K1107" s="19" t="str">
        <f t="shared" si="53"/>
        <v/>
      </c>
      <c r="L1107" s="19">
        <f>VLOOKUP(I1107,'3'!$H$2:$L$25,5,FALSE)</f>
        <v>46</v>
      </c>
      <c r="M1107" s="16" t="str">
        <f t="shared" si="52"/>
        <v>Nilai Akhir</v>
      </c>
    </row>
    <row r="1108" spans="1:13" x14ac:dyDescent="0.25">
      <c r="A1108" s="16">
        <v>271</v>
      </c>
      <c r="E1108" s="16" t="s">
        <v>4669</v>
      </c>
      <c r="F1108" s="19">
        <v>84</v>
      </c>
      <c r="G1108" s="16" t="s">
        <v>100</v>
      </c>
      <c r="H1108" s="14"/>
      <c r="I1108" s="19">
        <f>VLOOKUP(G1108,'2'!$B$2:$C$34,2,FALSE)</f>
        <v>11</v>
      </c>
      <c r="J1108" s="19">
        <f t="shared" si="51"/>
        <v>84</v>
      </c>
      <c r="K1108" s="19" t="str">
        <f t="shared" si="53"/>
        <v/>
      </c>
      <c r="L1108" s="19">
        <f>VLOOKUP(I1108,'3'!$H$2:$L$25,5,FALSE)</f>
        <v>46</v>
      </c>
      <c r="M1108" s="16" t="str">
        <f t="shared" si="52"/>
        <v>Nilai Akhir</v>
      </c>
    </row>
    <row r="1109" spans="1:13" x14ac:dyDescent="0.25">
      <c r="A1109" s="16">
        <v>272</v>
      </c>
      <c r="E1109" s="16" t="s">
        <v>4669</v>
      </c>
      <c r="F1109" s="19">
        <v>85.222222200000004</v>
      </c>
      <c r="G1109" s="16" t="s">
        <v>100</v>
      </c>
      <c r="H1109" s="14"/>
      <c r="I1109" s="19">
        <f>VLOOKUP(G1109,'2'!$B$2:$C$34,2,FALSE)</f>
        <v>11</v>
      </c>
      <c r="J1109" s="19">
        <f t="shared" si="51"/>
        <v>85.222222200000004</v>
      </c>
      <c r="K1109" s="19" t="str">
        <f t="shared" si="53"/>
        <v/>
      </c>
      <c r="L1109" s="19">
        <f>VLOOKUP(I1109,'3'!$H$2:$L$25,5,FALSE)</f>
        <v>46</v>
      </c>
      <c r="M1109" s="16" t="str">
        <f t="shared" si="52"/>
        <v>Nilai Akhir</v>
      </c>
    </row>
    <row r="1110" spans="1:13" x14ac:dyDescent="0.25">
      <c r="A1110" s="16">
        <v>273</v>
      </c>
      <c r="E1110" s="16" t="s">
        <v>4669</v>
      </c>
      <c r="F1110" s="19">
        <v>84.333333300000007</v>
      </c>
      <c r="G1110" s="16" t="s">
        <v>100</v>
      </c>
      <c r="H1110" s="14"/>
      <c r="I1110" s="19">
        <f>VLOOKUP(G1110,'2'!$B$2:$C$34,2,FALSE)</f>
        <v>11</v>
      </c>
      <c r="J1110" s="19">
        <f t="shared" si="51"/>
        <v>84.333333300000007</v>
      </c>
      <c r="K1110" s="19" t="str">
        <f t="shared" si="53"/>
        <v/>
      </c>
      <c r="L1110" s="19">
        <f>VLOOKUP(I1110,'3'!$H$2:$L$25,5,FALSE)</f>
        <v>46</v>
      </c>
      <c r="M1110" s="16" t="str">
        <f t="shared" si="52"/>
        <v>Nilai Akhir</v>
      </c>
    </row>
    <row r="1111" spans="1:13" x14ac:dyDescent="0.25">
      <c r="A1111" s="16">
        <v>274</v>
      </c>
      <c r="E1111" s="16" t="s">
        <v>4669</v>
      </c>
      <c r="F1111" s="19">
        <v>82.666666699999993</v>
      </c>
      <c r="G1111" s="16" t="s">
        <v>100</v>
      </c>
      <c r="H1111" s="14"/>
      <c r="I1111" s="19">
        <f>VLOOKUP(G1111,'2'!$B$2:$C$34,2,FALSE)</f>
        <v>11</v>
      </c>
      <c r="J1111" s="19">
        <f t="shared" si="51"/>
        <v>82.666666699999993</v>
      </c>
      <c r="K1111" s="19" t="str">
        <f t="shared" si="53"/>
        <v/>
      </c>
      <c r="L1111" s="19">
        <f>VLOOKUP(I1111,'3'!$H$2:$L$25,5,FALSE)</f>
        <v>46</v>
      </c>
      <c r="M1111" s="16" t="str">
        <f t="shared" si="52"/>
        <v>Nilai Akhir</v>
      </c>
    </row>
    <row r="1112" spans="1:13" x14ac:dyDescent="0.25">
      <c r="A1112" s="16">
        <v>275</v>
      </c>
      <c r="E1112" s="16" t="s">
        <v>4669</v>
      </c>
      <c r="F1112" s="19">
        <v>84.222222200000004</v>
      </c>
      <c r="G1112" s="16" t="s">
        <v>100</v>
      </c>
      <c r="H1112" s="14"/>
      <c r="I1112" s="19">
        <f>VLOOKUP(G1112,'2'!$B$2:$C$34,2,FALSE)</f>
        <v>11</v>
      </c>
      <c r="J1112" s="19">
        <f t="shared" si="51"/>
        <v>84.222222200000004</v>
      </c>
      <c r="K1112" s="19" t="str">
        <f t="shared" si="53"/>
        <v/>
      </c>
      <c r="L1112" s="19">
        <f>VLOOKUP(I1112,'3'!$H$2:$L$25,5,FALSE)</f>
        <v>46</v>
      </c>
      <c r="M1112" s="16" t="str">
        <f t="shared" si="52"/>
        <v>Nilai Akhir</v>
      </c>
    </row>
    <row r="1113" spans="1:13" x14ac:dyDescent="0.25">
      <c r="A1113" s="16">
        <v>276</v>
      </c>
      <c r="E1113" s="16" t="s">
        <v>4669</v>
      </c>
      <c r="F1113" s="19">
        <v>85.222222200000004</v>
      </c>
      <c r="G1113" s="16" t="s">
        <v>100</v>
      </c>
      <c r="H1113" s="14"/>
      <c r="I1113" s="19">
        <f>VLOOKUP(G1113,'2'!$B$2:$C$34,2,FALSE)</f>
        <v>11</v>
      </c>
      <c r="J1113" s="19">
        <f t="shared" si="51"/>
        <v>85.222222200000004</v>
      </c>
      <c r="K1113" s="19" t="str">
        <f t="shared" si="53"/>
        <v/>
      </c>
      <c r="L1113" s="19">
        <f>VLOOKUP(I1113,'3'!$H$2:$L$25,5,FALSE)</f>
        <v>46</v>
      </c>
      <c r="M1113" s="16" t="str">
        <f t="shared" si="52"/>
        <v>Nilai Akhir</v>
      </c>
    </row>
    <row r="1114" spans="1:13" x14ac:dyDescent="0.25">
      <c r="A1114" s="16">
        <v>277</v>
      </c>
      <c r="E1114" s="16" t="s">
        <v>4669</v>
      </c>
      <c r="F1114" s="19">
        <v>84.555555600000005</v>
      </c>
      <c r="G1114" s="16" t="s">
        <v>100</v>
      </c>
      <c r="H1114" s="14"/>
      <c r="I1114" s="19">
        <f>VLOOKUP(G1114,'2'!$B$2:$C$34,2,FALSE)</f>
        <v>11</v>
      </c>
      <c r="J1114" s="19">
        <f t="shared" si="51"/>
        <v>84.555555600000005</v>
      </c>
      <c r="K1114" s="19" t="str">
        <f t="shared" si="53"/>
        <v/>
      </c>
      <c r="L1114" s="19">
        <f>VLOOKUP(I1114,'3'!$H$2:$L$25,5,FALSE)</f>
        <v>46</v>
      </c>
      <c r="M1114" s="16" t="str">
        <f t="shared" si="52"/>
        <v>Nilai Akhir</v>
      </c>
    </row>
    <row r="1115" spans="1:13" x14ac:dyDescent="0.25">
      <c r="A1115" s="16">
        <v>278</v>
      </c>
      <c r="E1115" s="16" t="s">
        <v>4669</v>
      </c>
      <c r="F1115" s="19">
        <v>84.666666699999993</v>
      </c>
      <c r="G1115" s="16" t="s">
        <v>100</v>
      </c>
      <c r="H1115" s="14"/>
      <c r="I1115" s="19">
        <f>VLOOKUP(G1115,'2'!$B$2:$C$34,2,FALSE)</f>
        <v>11</v>
      </c>
      <c r="J1115" s="19">
        <f t="shared" si="51"/>
        <v>84.666666699999993</v>
      </c>
      <c r="K1115" s="19" t="str">
        <f t="shared" si="53"/>
        <v/>
      </c>
      <c r="L1115" s="19">
        <f>VLOOKUP(I1115,'3'!$H$2:$L$25,5,FALSE)</f>
        <v>46</v>
      </c>
      <c r="M1115" s="16" t="str">
        <f t="shared" si="52"/>
        <v>Nilai Akhir</v>
      </c>
    </row>
    <row r="1116" spans="1:13" x14ac:dyDescent="0.25">
      <c r="A1116" s="16">
        <v>279</v>
      </c>
      <c r="E1116" s="16" t="s">
        <v>4669</v>
      </c>
      <c r="F1116" s="19">
        <v>84.222222200000004</v>
      </c>
      <c r="G1116" s="16" t="s">
        <v>100</v>
      </c>
      <c r="H1116" s="14"/>
      <c r="I1116" s="19">
        <f>VLOOKUP(G1116,'2'!$B$2:$C$34,2,FALSE)</f>
        <v>11</v>
      </c>
      <c r="J1116" s="19">
        <f t="shared" si="51"/>
        <v>84.222222200000004</v>
      </c>
      <c r="K1116" s="19" t="str">
        <f t="shared" si="53"/>
        <v/>
      </c>
      <c r="L1116" s="19">
        <f>VLOOKUP(I1116,'3'!$H$2:$L$25,5,FALSE)</f>
        <v>46</v>
      </c>
      <c r="M1116" s="16" t="str">
        <f t="shared" si="52"/>
        <v>Nilai Akhir</v>
      </c>
    </row>
    <row r="1117" spans="1:13" x14ac:dyDescent="0.25">
      <c r="A1117" s="16">
        <v>280</v>
      </c>
      <c r="E1117" s="16" t="s">
        <v>4669</v>
      </c>
      <c r="F1117" s="19">
        <v>84.888888899999998</v>
      </c>
      <c r="G1117" s="16" t="s">
        <v>100</v>
      </c>
      <c r="H1117" s="14"/>
      <c r="I1117" s="19">
        <f>VLOOKUP(G1117,'2'!$B$2:$C$34,2,FALSE)</f>
        <v>11</v>
      </c>
      <c r="J1117" s="19">
        <f t="shared" si="51"/>
        <v>84.888888899999998</v>
      </c>
      <c r="K1117" s="19" t="str">
        <f t="shared" si="53"/>
        <v/>
      </c>
      <c r="L1117" s="19">
        <f>VLOOKUP(I1117,'3'!$H$2:$L$25,5,FALSE)</f>
        <v>46</v>
      </c>
      <c r="M1117" s="16" t="str">
        <f t="shared" si="52"/>
        <v>Nilai Akhir</v>
      </c>
    </row>
    <row r="1118" spans="1:13" x14ac:dyDescent="0.25">
      <c r="A1118" s="16">
        <v>281</v>
      </c>
      <c r="E1118" s="16" t="s">
        <v>4669</v>
      </c>
      <c r="F1118" s="19">
        <v>86.111111100000002</v>
      </c>
      <c r="G1118" s="16" t="s">
        <v>100</v>
      </c>
      <c r="H1118" s="14"/>
      <c r="I1118" s="19">
        <f>VLOOKUP(G1118,'2'!$B$2:$C$34,2,FALSE)</f>
        <v>11</v>
      </c>
      <c r="J1118" s="19">
        <f t="shared" si="51"/>
        <v>86.111111100000002</v>
      </c>
      <c r="K1118" s="19" t="str">
        <f t="shared" si="53"/>
        <v/>
      </c>
      <c r="L1118" s="19">
        <f>VLOOKUP(I1118,'3'!$H$2:$L$25,5,FALSE)</f>
        <v>46</v>
      </c>
      <c r="M1118" s="16" t="str">
        <f t="shared" si="52"/>
        <v>Nilai Akhir</v>
      </c>
    </row>
    <row r="1119" spans="1:13" x14ac:dyDescent="0.25">
      <c r="A1119" s="16">
        <v>282</v>
      </c>
      <c r="E1119" s="16" t="s">
        <v>4669</v>
      </c>
      <c r="F1119" s="19">
        <v>84.555555600000005</v>
      </c>
      <c r="G1119" s="16" t="s">
        <v>100</v>
      </c>
      <c r="H1119" s="14"/>
      <c r="I1119" s="19">
        <f>VLOOKUP(G1119,'2'!$B$2:$C$34,2,FALSE)</f>
        <v>11</v>
      </c>
      <c r="J1119" s="19">
        <f t="shared" si="51"/>
        <v>84.555555600000005</v>
      </c>
      <c r="K1119" s="19" t="str">
        <f t="shared" si="53"/>
        <v/>
      </c>
      <c r="L1119" s="19">
        <f>VLOOKUP(I1119,'3'!$H$2:$L$25,5,FALSE)</f>
        <v>46</v>
      </c>
      <c r="M1119" s="16" t="str">
        <f t="shared" si="52"/>
        <v>Nilai Akhir</v>
      </c>
    </row>
    <row r="1120" spans="1:13" x14ac:dyDescent="0.25">
      <c r="A1120" s="16">
        <v>283</v>
      </c>
      <c r="E1120" s="16" t="s">
        <v>4669</v>
      </c>
      <c r="F1120" s="19">
        <v>84</v>
      </c>
      <c r="G1120" s="16" t="s">
        <v>100</v>
      </c>
      <c r="H1120" s="14"/>
      <c r="I1120" s="19">
        <f>VLOOKUP(G1120,'2'!$B$2:$C$34,2,FALSE)</f>
        <v>11</v>
      </c>
      <c r="J1120" s="19">
        <f t="shared" si="51"/>
        <v>84</v>
      </c>
      <c r="K1120" s="19" t="str">
        <f t="shared" si="53"/>
        <v/>
      </c>
      <c r="L1120" s="19">
        <f>VLOOKUP(I1120,'3'!$H$2:$L$25,5,FALSE)</f>
        <v>46</v>
      </c>
      <c r="M1120" s="16" t="str">
        <f t="shared" si="52"/>
        <v>Nilai Akhir</v>
      </c>
    </row>
    <row r="1121" spans="1:13" x14ac:dyDescent="0.25">
      <c r="A1121" s="16">
        <v>284</v>
      </c>
      <c r="E1121" s="16" t="s">
        <v>4669</v>
      </c>
      <c r="F1121" s="19">
        <v>83.333333300000007</v>
      </c>
      <c r="G1121" s="16" t="s">
        <v>100</v>
      </c>
      <c r="H1121" s="14"/>
      <c r="I1121" s="19">
        <f>VLOOKUP(G1121,'2'!$B$2:$C$34,2,FALSE)</f>
        <v>11</v>
      </c>
      <c r="J1121" s="19">
        <f t="shared" si="51"/>
        <v>83.333333300000007</v>
      </c>
      <c r="K1121" s="19" t="str">
        <f t="shared" si="53"/>
        <v/>
      </c>
      <c r="L1121" s="19">
        <f>VLOOKUP(I1121,'3'!$H$2:$L$25,5,FALSE)</f>
        <v>46</v>
      </c>
      <c r="M1121" s="16" t="str">
        <f t="shared" si="52"/>
        <v>Nilai Akhir</v>
      </c>
    </row>
    <row r="1122" spans="1:13" x14ac:dyDescent="0.25">
      <c r="A1122" s="16">
        <v>285</v>
      </c>
      <c r="E1122" s="16" t="s">
        <v>4669</v>
      </c>
      <c r="F1122" s="19">
        <v>85.222222200000004</v>
      </c>
      <c r="G1122" s="16" t="s">
        <v>100</v>
      </c>
      <c r="H1122" s="14"/>
      <c r="I1122" s="19">
        <f>VLOOKUP(G1122,'2'!$B$2:$C$34,2,FALSE)</f>
        <v>11</v>
      </c>
      <c r="J1122" s="19">
        <f t="shared" si="51"/>
        <v>85.222222200000004</v>
      </c>
      <c r="K1122" s="19" t="str">
        <f t="shared" si="53"/>
        <v/>
      </c>
      <c r="L1122" s="19">
        <f>VLOOKUP(I1122,'3'!$H$2:$L$25,5,FALSE)</f>
        <v>46</v>
      </c>
      <c r="M1122" s="16" t="str">
        <f t="shared" si="52"/>
        <v>Nilai Akhir</v>
      </c>
    </row>
    <row r="1123" spans="1:13" x14ac:dyDescent="0.25">
      <c r="A1123" s="16">
        <v>286</v>
      </c>
      <c r="E1123" s="16" t="s">
        <v>4669</v>
      </c>
      <c r="F1123" s="19">
        <v>84.666666699999993</v>
      </c>
      <c r="G1123" s="16" t="s">
        <v>100</v>
      </c>
      <c r="H1123" s="14"/>
      <c r="I1123" s="19">
        <f>VLOOKUP(G1123,'2'!$B$2:$C$34,2,FALSE)</f>
        <v>11</v>
      </c>
      <c r="J1123" s="19">
        <f t="shared" si="51"/>
        <v>84.666666699999993</v>
      </c>
      <c r="K1123" s="19" t="str">
        <f t="shared" si="53"/>
        <v/>
      </c>
      <c r="L1123" s="19">
        <f>VLOOKUP(I1123,'3'!$H$2:$L$25,5,FALSE)</f>
        <v>46</v>
      </c>
      <c r="M1123" s="16" t="str">
        <f t="shared" si="52"/>
        <v>Nilai Akhir</v>
      </c>
    </row>
    <row r="1124" spans="1:13" x14ac:dyDescent="0.25">
      <c r="A1124" s="16">
        <v>287</v>
      </c>
      <c r="E1124" s="16" t="s">
        <v>4669</v>
      </c>
      <c r="F1124" s="19">
        <v>84.222222200000004</v>
      </c>
      <c r="G1124" s="16" t="s">
        <v>100</v>
      </c>
      <c r="H1124" s="14"/>
      <c r="I1124" s="19">
        <f>VLOOKUP(G1124,'2'!$B$2:$C$34,2,FALSE)</f>
        <v>11</v>
      </c>
      <c r="J1124" s="19">
        <f t="shared" si="51"/>
        <v>84.222222200000004</v>
      </c>
      <c r="K1124" s="19" t="str">
        <f t="shared" si="53"/>
        <v/>
      </c>
      <c r="L1124" s="19">
        <f>VLOOKUP(I1124,'3'!$H$2:$L$25,5,FALSE)</f>
        <v>46</v>
      </c>
      <c r="M1124" s="16" t="str">
        <f t="shared" si="52"/>
        <v>Nilai Akhir</v>
      </c>
    </row>
    <row r="1125" spans="1:13" x14ac:dyDescent="0.25">
      <c r="A1125" s="16">
        <v>288</v>
      </c>
      <c r="E1125" s="16" t="s">
        <v>4669</v>
      </c>
      <c r="F1125" s="19">
        <v>83.666666699999993</v>
      </c>
      <c r="G1125" s="16" t="s">
        <v>100</v>
      </c>
      <c r="H1125" s="14"/>
      <c r="I1125" s="19">
        <f>VLOOKUP(G1125,'2'!$B$2:$C$34,2,FALSE)</f>
        <v>11</v>
      </c>
      <c r="J1125" s="19">
        <f t="shared" si="51"/>
        <v>83.666666699999993</v>
      </c>
      <c r="K1125" s="19" t="str">
        <f t="shared" si="53"/>
        <v/>
      </c>
      <c r="L1125" s="19">
        <f>VLOOKUP(I1125,'3'!$H$2:$L$25,5,FALSE)</f>
        <v>46</v>
      </c>
      <c r="M1125" s="16" t="str">
        <f t="shared" si="52"/>
        <v>Nilai Akhir</v>
      </c>
    </row>
    <row r="1126" spans="1:13" x14ac:dyDescent="0.25">
      <c r="A1126" s="16">
        <v>289</v>
      </c>
      <c r="E1126" s="16" t="s">
        <v>4669</v>
      </c>
      <c r="F1126" s="19">
        <v>83.777777799999996</v>
      </c>
      <c r="G1126" s="16" t="s">
        <v>100</v>
      </c>
      <c r="H1126" s="14"/>
      <c r="I1126" s="19">
        <f>VLOOKUP(G1126,'2'!$B$2:$C$34,2,FALSE)</f>
        <v>11</v>
      </c>
      <c r="J1126" s="19">
        <f t="shared" si="51"/>
        <v>83.777777799999996</v>
      </c>
      <c r="K1126" s="19" t="str">
        <f t="shared" si="53"/>
        <v/>
      </c>
      <c r="L1126" s="19">
        <f>VLOOKUP(I1126,'3'!$H$2:$L$25,5,FALSE)</f>
        <v>46</v>
      </c>
      <c r="M1126" s="16" t="str">
        <f t="shared" si="52"/>
        <v>Nilai Akhir</v>
      </c>
    </row>
    <row r="1127" spans="1:13" x14ac:dyDescent="0.25">
      <c r="A1127" s="16">
        <v>290</v>
      </c>
      <c r="E1127" s="16" t="s">
        <v>4669</v>
      </c>
      <c r="F1127" s="19">
        <v>84.666666699999993</v>
      </c>
      <c r="G1127" s="16" t="s">
        <v>100</v>
      </c>
      <c r="H1127" s="14"/>
      <c r="I1127" s="19">
        <f>VLOOKUP(G1127,'2'!$B$2:$C$34,2,FALSE)</f>
        <v>11</v>
      </c>
      <c r="J1127" s="19">
        <f t="shared" si="51"/>
        <v>84.666666699999993</v>
      </c>
      <c r="K1127" s="19" t="str">
        <f t="shared" si="53"/>
        <v/>
      </c>
      <c r="L1127" s="19">
        <f>VLOOKUP(I1127,'3'!$H$2:$L$25,5,FALSE)</f>
        <v>46</v>
      </c>
      <c r="M1127" s="16" t="str">
        <f t="shared" si="52"/>
        <v>Nilai Akhir</v>
      </c>
    </row>
    <row r="1128" spans="1:13" x14ac:dyDescent="0.25">
      <c r="A1128" s="16">
        <v>291</v>
      </c>
      <c r="E1128" s="16" t="s">
        <v>4669</v>
      </c>
      <c r="F1128" s="19">
        <v>86</v>
      </c>
      <c r="G1128" s="16" t="s">
        <v>100</v>
      </c>
      <c r="H1128" s="14"/>
      <c r="I1128" s="19">
        <f>VLOOKUP(G1128,'2'!$B$2:$C$34,2,FALSE)</f>
        <v>11</v>
      </c>
      <c r="J1128" s="19">
        <f t="shared" si="51"/>
        <v>86</v>
      </c>
      <c r="K1128" s="19" t="str">
        <f t="shared" si="53"/>
        <v/>
      </c>
      <c r="L1128" s="19">
        <f>VLOOKUP(I1128,'3'!$H$2:$L$25,5,FALSE)</f>
        <v>46</v>
      </c>
      <c r="M1128" s="16" t="str">
        <f t="shared" si="52"/>
        <v>Nilai Akhir</v>
      </c>
    </row>
    <row r="1129" spans="1:13" x14ac:dyDescent="0.25">
      <c r="A1129" s="16">
        <v>292</v>
      </c>
      <c r="E1129" s="16" t="s">
        <v>4669</v>
      </c>
      <c r="F1129" s="19">
        <v>85</v>
      </c>
      <c r="G1129" s="16" t="s">
        <v>100</v>
      </c>
      <c r="H1129" s="14"/>
      <c r="I1129" s="19">
        <f>VLOOKUP(G1129,'2'!$B$2:$C$34,2,FALSE)</f>
        <v>11</v>
      </c>
      <c r="J1129" s="19">
        <f t="shared" si="51"/>
        <v>85</v>
      </c>
      <c r="K1129" s="19" t="str">
        <f t="shared" si="53"/>
        <v/>
      </c>
      <c r="L1129" s="19">
        <f>VLOOKUP(I1129,'3'!$H$2:$L$25,5,FALSE)</f>
        <v>46</v>
      </c>
      <c r="M1129" s="16" t="str">
        <f t="shared" si="52"/>
        <v>Nilai Akhir</v>
      </c>
    </row>
    <row r="1130" spans="1:13" x14ac:dyDescent="0.25">
      <c r="A1130" s="16">
        <v>293</v>
      </c>
      <c r="E1130" s="16" t="s">
        <v>4669</v>
      </c>
      <c r="F1130" s="19">
        <v>84</v>
      </c>
      <c r="G1130" s="16" t="s">
        <v>100</v>
      </c>
      <c r="H1130" s="14"/>
      <c r="I1130" s="19">
        <f>VLOOKUP(G1130,'2'!$B$2:$C$34,2,FALSE)</f>
        <v>11</v>
      </c>
      <c r="J1130" s="19">
        <f t="shared" si="51"/>
        <v>84</v>
      </c>
      <c r="K1130" s="19" t="str">
        <f t="shared" si="53"/>
        <v/>
      </c>
      <c r="L1130" s="19">
        <f>VLOOKUP(I1130,'3'!$H$2:$L$25,5,FALSE)</f>
        <v>46</v>
      </c>
      <c r="M1130" s="16" t="str">
        <f t="shared" si="52"/>
        <v>Nilai Akhir</v>
      </c>
    </row>
    <row r="1131" spans="1:13" x14ac:dyDescent="0.25">
      <c r="A1131" s="16">
        <v>294</v>
      </c>
      <c r="E1131" s="16" t="s">
        <v>4670</v>
      </c>
      <c r="F1131" s="19">
        <v>85</v>
      </c>
      <c r="G1131" s="16" t="s">
        <v>100</v>
      </c>
      <c r="H1131" s="14"/>
      <c r="I1131" s="19">
        <f>VLOOKUP(G1131,'2'!$B$2:$C$34,2,FALSE)</f>
        <v>11</v>
      </c>
      <c r="J1131" s="19">
        <f t="shared" si="51"/>
        <v>85</v>
      </c>
      <c r="K1131" s="19" t="str">
        <f t="shared" si="53"/>
        <v/>
      </c>
      <c r="L1131" s="19">
        <f>VLOOKUP(I1131,'3'!$H$2:$L$25,5,FALSE)</f>
        <v>46</v>
      </c>
      <c r="M1131" s="16" t="str">
        <f t="shared" si="52"/>
        <v>Nilai Akhir</v>
      </c>
    </row>
    <row r="1132" spans="1:13" x14ac:dyDescent="0.25">
      <c r="A1132" s="16">
        <v>295</v>
      </c>
      <c r="E1132" s="16" t="s">
        <v>4670</v>
      </c>
      <c r="F1132" s="19">
        <v>84</v>
      </c>
      <c r="G1132" s="16" t="s">
        <v>100</v>
      </c>
      <c r="H1132" s="14"/>
      <c r="I1132" s="19">
        <f>VLOOKUP(G1132,'2'!$B$2:$C$34,2,FALSE)</f>
        <v>11</v>
      </c>
      <c r="J1132" s="19">
        <f t="shared" si="51"/>
        <v>84</v>
      </c>
      <c r="K1132" s="19" t="str">
        <f t="shared" si="53"/>
        <v/>
      </c>
      <c r="L1132" s="19">
        <f>VLOOKUP(I1132,'3'!$H$2:$L$25,5,FALSE)</f>
        <v>46</v>
      </c>
      <c r="M1132" s="16" t="str">
        <f t="shared" si="52"/>
        <v>Nilai Akhir</v>
      </c>
    </row>
    <row r="1133" spans="1:13" x14ac:dyDescent="0.25">
      <c r="A1133" s="16">
        <v>296</v>
      </c>
      <c r="E1133" s="16" t="s">
        <v>4670</v>
      </c>
      <c r="F1133" s="19">
        <v>84.333333300000007</v>
      </c>
      <c r="G1133" s="16" t="s">
        <v>100</v>
      </c>
      <c r="H1133" s="14"/>
      <c r="I1133" s="19">
        <f>VLOOKUP(G1133,'2'!$B$2:$C$34,2,FALSE)</f>
        <v>11</v>
      </c>
      <c r="J1133" s="19">
        <f t="shared" si="51"/>
        <v>84.333333300000007</v>
      </c>
      <c r="K1133" s="19" t="str">
        <f t="shared" si="53"/>
        <v/>
      </c>
      <c r="L1133" s="19">
        <f>VLOOKUP(I1133,'3'!$H$2:$L$25,5,FALSE)</f>
        <v>46</v>
      </c>
      <c r="M1133" s="16" t="str">
        <f t="shared" si="52"/>
        <v>Nilai Akhir</v>
      </c>
    </row>
    <row r="1134" spans="1:13" x14ac:dyDescent="0.25">
      <c r="A1134" s="16">
        <v>297</v>
      </c>
      <c r="E1134" s="16" t="s">
        <v>4670</v>
      </c>
      <c r="F1134" s="19">
        <v>86.333333300000007</v>
      </c>
      <c r="G1134" s="16" t="s">
        <v>100</v>
      </c>
      <c r="H1134" s="14"/>
      <c r="I1134" s="19">
        <f>VLOOKUP(G1134,'2'!$B$2:$C$34,2,FALSE)</f>
        <v>11</v>
      </c>
      <c r="J1134" s="19">
        <f t="shared" si="51"/>
        <v>86.333333300000007</v>
      </c>
      <c r="K1134" s="19" t="str">
        <f t="shared" si="53"/>
        <v/>
      </c>
      <c r="L1134" s="19">
        <f>VLOOKUP(I1134,'3'!$H$2:$L$25,5,FALSE)</f>
        <v>46</v>
      </c>
      <c r="M1134" s="16" t="str">
        <f t="shared" si="52"/>
        <v>Nilai Akhir</v>
      </c>
    </row>
    <row r="1135" spans="1:13" x14ac:dyDescent="0.25">
      <c r="A1135" s="16">
        <v>298</v>
      </c>
      <c r="E1135" s="16" t="s">
        <v>4670</v>
      </c>
      <c r="F1135" s="19">
        <v>85.777777799999996</v>
      </c>
      <c r="G1135" s="16" t="s">
        <v>100</v>
      </c>
      <c r="H1135" s="14"/>
      <c r="I1135" s="19">
        <f>VLOOKUP(G1135,'2'!$B$2:$C$34,2,FALSE)</f>
        <v>11</v>
      </c>
      <c r="J1135" s="19">
        <f t="shared" si="51"/>
        <v>85.777777799999996</v>
      </c>
      <c r="K1135" s="19" t="str">
        <f t="shared" si="53"/>
        <v/>
      </c>
      <c r="L1135" s="19">
        <f>VLOOKUP(I1135,'3'!$H$2:$L$25,5,FALSE)</f>
        <v>46</v>
      </c>
      <c r="M1135" s="16" t="str">
        <f t="shared" si="52"/>
        <v>Nilai Akhir</v>
      </c>
    </row>
    <row r="1136" spans="1:13" x14ac:dyDescent="0.25">
      <c r="A1136" s="16">
        <v>299</v>
      </c>
      <c r="E1136" s="16" t="s">
        <v>4670</v>
      </c>
      <c r="F1136" s="19">
        <v>85.222222200000004</v>
      </c>
      <c r="G1136" s="16" t="s">
        <v>100</v>
      </c>
      <c r="H1136" s="14"/>
      <c r="I1136" s="19">
        <f>VLOOKUP(G1136,'2'!$B$2:$C$34,2,FALSE)</f>
        <v>11</v>
      </c>
      <c r="J1136" s="19">
        <f t="shared" si="51"/>
        <v>85.222222200000004</v>
      </c>
      <c r="K1136" s="19" t="str">
        <f t="shared" si="53"/>
        <v/>
      </c>
      <c r="L1136" s="19">
        <f>VLOOKUP(I1136,'3'!$H$2:$L$25,5,FALSE)</f>
        <v>46</v>
      </c>
      <c r="M1136" s="16" t="str">
        <f t="shared" si="52"/>
        <v>Nilai Akhir</v>
      </c>
    </row>
    <row r="1137" spans="1:13" x14ac:dyDescent="0.25">
      <c r="A1137" s="16">
        <v>300</v>
      </c>
      <c r="E1137" s="16" t="s">
        <v>4670</v>
      </c>
      <c r="F1137" s="19">
        <v>84.222222200000004</v>
      </c>
      <c r="G1137" s="16" t="s">
        <v>100</v>
      </c>
      <c r="H1137" s="14"/>
      <c r="I1137" s="19">
        <f>VLOOKUP(G1137,'2'!$B$2:$C$34,2,FALSE)</f>
        <v>11</v>
      </c>
      <c r="J1137" s="19">
        <f t="shared" si="51"/>
        <v>84.222222200000004</v>
      </c>
      <c r="K1137" s="19" t="str">
        <f t="shared" si="53"/>
        <v/>
      </c>
      <c r="L1137" s="19">
        <f>VLOOKUP(I1137,'3'!$H$2:$L$25,5,FALSE)</f>
        <v>46</v>
      </c>
      <c r="M1137" s="16" t="str">
        <f t="shared" si="52"/>
        <v>Nilai Akhir</v>
      </c>
    </row>
    <row r="1138" spans="1:13" x14ac:dyDescent="0.25">
      <c r="A1138" s="16">
        <v>301</v>
      </c>
      <c r="E1138" s="16" t="s">
        <v>4670</v>
      </c>
      <c r="F1138" s="19">
        <v>84</v>
      </c>
      <c r="G1138" s="16" t="s">
        <v>100</v>
      </c>
      <c r="H1138" s="14"/>
      <c r="I1138" s="19">
        <f>VLOOKUP(G1138,'2'!$B$2:$C$34,2,FALSE)</f>
        <v>11</v>
      </c>
      <c r="J1138" s="19">
        <f t="shared" si="51"/>
        <v>84</v>
      </c>
      <c r="K1138" s="19" t="str">
        <f t="shared" si="53"/>
        <v/>
      </c>
      <c r="L1138" s="19">
        <f>VLOOKUP(I1138,'3'!$H$2:$L$25,5,FALSE)</f>
        <v>46</v>
      </c>
      <c r="M1138" s="16" t="str">
        <f t="shared" si="52"/>
        <v>Nilai Akhir</v>
      </c>
    </row>
    <row r="1139" spans="1:13" x14ac:dyDescent="0.25">
      <c r="A1139" s="16">
        <v>302</v>
      </c>
      <c r="E1139" s="16" t="s">
        <v>4670</v>
      </c>
      <c r="F1139" s="19">
        <v>84.111111100000002</v>
      </c>
      <c r="G1139" s="16" t="s">
        <v>100</v>
      </c>
      <c r="H1139" s="14"/>
      <c r="I1139" s="19">
        <f>VLOOKUP(G1139,'2'!$B$2:$C$34,2,FALSE)</f>
        <v>11</v>
      </c>
      <c r="J1139" s="19">
        <f t="shared" si="51"/>
        <v>84.111111100000002</v>
      </c>
      <c r="K1139" s="19" t="str">
        <f t="shared" si="53"/>
        <v/>
      </c>
      <c r="L1139" s="19">
        <f>VLOOKUP(I1139,'3'!$H$2:$L$25,5,FALSE)</f>
        <v>46</v>
      </c>
      <c r="M1139" s="16" t="str">
        <f t="shared" si="52"/>
        <v>Nilai Akhir</v>
      </c>
    </row>
    <row r="1140" spans="1:13" x14ac:dyDescent="0.25">
      <c r="A1140" s="16">
        <v>303</v>
      </c>
      <c r="E1140" s="16" t="s">
        <v>4670</v>
      </c>
      <c r="F1140" s="19">
        <v>84.444444399999995</v>
      </c>
      <c r="G1140" s="16" t="s">
        <v>100</v>
      </c>
      <c r="H1140" s="14"/>
      <c r="I1140" s="19">
        <f>VLOOKUP(G1140,'2'!$B$2:$C$34,2,FALSE)</f>
        <v>11</v>
      </c>
      <c r="J1140" s="19">
        <f t="shared" si="51"/>
        <v>84.444444399999995</v>
      </c>
      <c r="K1140" s="19" t="str">
        <f t="shared" si="53"/>
        <v/>
      </c>
      <c r="L1140" s="19">
        <f>VLOOKUP(I1140,'3'!$H$2:$L$25,5,FALSE)</f>
        <v>46</v>
      </c>
      <c r="M1140" s="16" t="str">
        <f t="shared" si="52"/>
        <v>Nilai Akhir</v>
      </c>
    </row>
    <row r="1141" spans="1:13" x14ac:dyDescent="0.25">
      <c r="A1141" s="16">
        <v>304</v>
      </c>
      <c r="E1141" s="16" t="s">
        <v>4670</v>
      </c>
      <c r="F1141" s="19">
        <v>84.666666699999993</v>
      </c>
      <c r="G1141" s="16" t="s">
        <v>100</v>
      </c>
      <c r="H1141" s="14"/>
      <c r="I1141" s="19">
        <f>VLOOKUP(G1141,'2'!$B$2:$C$34,2,FALSE)</f>
        <v>11</v>
      </c>
      <c r="J1141" s="19">
        <f t="shared" si="51"/>
        <v>84.666666699999993</v>
      </c>
      <c r="K1141" s="19" t="str">
        <f t="shared" si="53"/>
        <v/>
      </c>
      <c r="L1141" s="19">
        <f>VLOOKUP(I1141,'3'!$H$2:$L$25,5,FALSE)</f>
        <v>46</v>
      </c>
      <c r="M1141" s="16" t="str">
        <f t="shared" si="52"/>
        <v>Nilai Akhir</v>
      </c>
    </row>
    <row r="1142" spans="1:13" x14ac:dyDescent="0.25">
      <c r="A1142" s="16">
        <v>305</v>
      </c>
      <c r="E1142" s="16" t="s">
        <v>4670</v>
      </c>
      <c r="F1142" s="19">
        <v>85</v>
      </c>
      <c r="G1142" s="16" t="s">
        <v>100</v>
      </c>
      <c r="H1142" s="14"/>
      <c r="I1142" s="19">
        <f>VLOOKUP(G1142,'2'!$B$2:$C$34,2,FALSE)</f>
        <v>11</v>
      </c>
      <c r="J1142" s="19">
        <f t="shared" si="51"/>
        <v>85</v>
      </c>
      <c r="K1142" s="19" t="str">
        <f t="shared" si="53"/>
        <v/>
      </c>
      <c r="L1142" s="19">
        <f>VLOOKUP(I1142,'3'!$H$2:$L$25,5,FALSE)</f>
        <v>46</v>
      </c>
      <c r="M1142" s="16" t="str">
        <f t="shared" si="52"/>
        <v>Nilai Akhir</v>
      </c>
    </row>
    <row r="1143" spans="1:13" x14ac:dyDescent="0.25">
      <c r="A1143" s="16">
        <v>306</v>
      </c>
      <c r="E1143" s="16" t="s">
        <v>4670</v>
      </c>
      <c r="F1143" s="19">
        <v>84.444444399999995</v>
      </c>
      <c r="G1143" s="16" t="s">
        <v>100</v>
      </c>
      <c r="H1143" s="14"/>
      <c r="I1143" s="19">
        <f>VLOOKUP(G1143,'2'!$B$2:$C$34,2,FALSE)</f>
        <v>11</v>
      </c>
      <c r="J1143" s="19">
        <f t="shared" si="51"/>
        <v>84.444444399999995</v>
      </c>
      <c r="K1143" s="19" t="str">
        <f t="shared" si="53"/>
        <v/>
      </c>
      <c r="L1143" s="19">
        <f>VLOOKUP(I1143,'3'!$H$2:$L$25,5,FALSE)</f>
        <v>46</v>
      </c>
      <c r="M1143" s="16" t="str">
        <f t="shared" si="52"/>
        <v>Nilai Akhir</v>
      </c>
    </row>
    <row r="1144" spans="1:13" x14ac:dyDescent="0.25">
      <c r="A1144" s="16">
        <v>307</v>
      </c>
      <c r="E1144" s="16" t="s">
        <v>4670</v>
      </c>
      <c r="F1144" s="19">
        <v>83.777777799999996</v>
      </c>
      <c r="G1144" s="16" t="s">
        <v>100</v>
      </c>
      <c r="H1144" s="14"/>
      <c r="I1144" s="19">
        <f>VLOOKUP(G1144,'2'!$B$2:$C$34,2,FALSE)</f>
        <v>11</v>
      </c>
      <c r="J1144" s="19">
        <f t="shared" si="51"/>
        <v>83.777777799999996</v>
      </c>
      <c r="K1144" s="19" t="str">
        <f t="shared" si="53"/>
        <v/>
      </c>
      <c r="L1144" s="19">
        <f>VLOOKUP(I1144,'3'!$H$2:$L$25,5,FALSE)</f>
        <v>46</v>
      </c>
      <c r="M1144" s="16" t="str">
        <f t="shared" si="52"/>
        <v>Nilai Akhir</v>
      </c>
    </row>
    <row r="1145" spans="1:13" x14ac:dyDescent="0.25">
      <c r="A1145" s="16">
        <v>308</v>
      </c>
      <c r="E1145" s="16" t="s">
        <v>4670</v>
      </c>
      <c r="F1145" s="19">
        <v>85</v>
      </c>
      <c r="G1145" s="16" t="s">
        <v>100</v>
      </c>
      <c r="H1145" s="14"/>
      <c r="I1145" s="19">
        <f>VLOOKUP(G1145,'2'!$B$2:$C$34,2,FALSE)</f>
        <v>11</v>
      </c>
      <c r="J1145" s="19">
        <f t="shared" si="51"/>
        <v>85</v>
      </c>
      <c r="K1145" s="19" t="str">
        <f t="shared" si="53"/>
        <v/>
      </c>
      <c r="L1145" s="19">
        <f>VLOOKUP(I1145,'3'!$H$2:$L$25,5,FALSE)</f>
        <v>46</v>
      </c>
      <c r="M1145" s="16" t="str">
        <f t="shared" si="52"/>
        <v>Nilai Akhir</v>
      </c>
    </row>
    <row r="1146" spans="1:13" x14ac:dyDescent="0.25">
      <c r="A1146" s="16">
        <v>309</v>
      </c>
      <c r="E1146" s="16" t="s">
        <v>4670</v>
      </c>
      <c r="F1146" s="19">
        <v>83.888888899999998</v>
      </c>
      <c r="G1146" s="16" t="s">
        <v>100</v>
      </c>
      <c r="H1146" s="14"/>
      <c r="I1146" s="19">
        <f>VLOOKUP(G1146,'2'!$B$2:$C$34,2,FALSE)</f>
        <v>11</v>
      </c>
      <c r="J1146" s="19">
        <f t="shared" si="51"/>
        <v>83.888888899999998</v>
      </c>
      <c r="K1146" s="19" t="str">
        <f t="shared" si="53"/>
        <v/>
      </c>
      <c r="L1146" s="19">
        <f>VLOOKUP(I1146,'3'!$H$2:$L$25,5,FALSE)</f>
        <v>46</v>
      </c>
      <c r="M1146" s="16" t="str">
        <f t="shared" si="52"/>
        <v>Nilai Akhir</v>
      </c>
    </row>
    <row r="1147" spans="1:13" x14ac:dyDescent="0.25">
      <c r="A1147" s="16">
        <v>310</v>
      </c>
      <c r="E1147" s="16" t="s">
        <v>4670</v>
      </c>
      <c r="F1147" s="19">
        <v>84</v>
      </c>
      <c r="G1147" s="16" t="s">
        <v>100</v>
      </c>
      <c r="H1147" s="14"/>
      <c r="I1147" s="19">
        <f>VLOOKUP(G1147,'2'!$B$2:$C$34,2,FALSE)</f>
        <v>11</v>
      </c>
      <c r="J1147" s="19">
        <f t="shared" si="51"/>
        <v>84</v>
      </c>
      <c r="K1147" s="19" t="str">
        <f t="shared" si="53"/>
        <v/>
      </c>
      <c r="L1147" s="19">
        <f>VLOOKUP(I1147,'3'!$H$2:$L$25,5,FALSE)</f>
        <v>46</v>
      </c>
      <c r="M1147" s="16" t="str">
        <f t="shared" si="52"/>
        <v>Nilai Akhir</v>
      </c>
    </row>
    <row r="1148" spans="1:13" x14ac:dyDescent="0.25">
      <c r="A1148" s="16">
        <v>311</v>
      </c>
      <c r="E1148" s="16" t="s">
        <v>4670</v>
      </c>
      <c r="F1148" s="19">
        <v>85.555555600000005</v>
      </c>
      <c r="G1148" s="16" t="s">
        <v>100</v>
      </c>
      <c r="H1148" s="14"/>
      <c r="I1148" s="19">
        <f>VLOOKUP(G1148,'2'!$B$2:$C$34,2,FALSE)</f>
        <v>11</v>
      </c>
      <c r="J1148" s="19">
        <f t="shared" si="51"/>
        <v>85.555555600000005</v>
      </c>
      <c r="K1148" s="19" t="str">
        <f t="shared" si="53"/>
        <v/>
      </c>
      <c r="L1148" s="19">
        <f>VLOOKUP(I1148,'3'!$H$2:$L$25,5,FALSE)</f>
        <v>46</v>
      </c>
      <c r="M1148" s="16" t="str">
        <f t="shared" si="52"/>
        <v>Nilai Akhir</v>
      </c>
    </row>
    <row r="1149" spans="1:13" x14ac:dyDescent="0.25">
      <c r="A1149" s="16">
        <v>312</v>
      </c>
      <c r="E1149" s="16" t="s">
        <v>4670</v>
      </c>
      <c r="F1149" s="19">
        <v>84.222222200000004</v>
      </c>
      <c r="G1149" s="16" t="s">
        <v>100</v>
      </c>
      <c r="H1149" s="14"/>
      <c r="I1149" s="19">
        <f>VLOOKUP(G1149,'2'!$B$2:$C$34,2,FALSE)</f>
        <v>11</v>
      </c>
      <c r="J1149" s="19">
        <f t="shared" ref="J1149:J1212" si="54">IF(M1149="Nilai Akhir",F1149,0)</f>
        <v>84.222222200000004</v>
      </c>
      <c r="K1149" s="19" t="str">
        <f t="shared" si="53"/>
        <v/>
      </c>
      <c r="L1149" s="19">
        <f>VLOOKUP(I1149,'3'!$H$2:$L$25,5,FALSE)</f>
        <v>46</v>
      </c>
      <c r="M1149" s="16" t="str">
        <f t="shared" ref="M1149:M1212" si="55">IF(G1149="Pramuka","Nilai Ekstra","Nilai Akhir")</f>
        <v>Nilai Akhir</v>
      </c>
    </row>
    <row r="1150" spans="1:13" x14ac:dyDescent="0.25">
      <c r="A1150" s="16">
        <v>313</v>
      </c>
      <c r="E1150" s="16" t="s">
        <v>4670</v>
      </c>
      <c r="F1150" s="19">
        <v>83.666666699999993</v>
      </c>
      <c r="G1150" s="16" t="s">
        <v>100</v>
      </c>
      <c r="H1150" s="14"/>
      <c r="I1150" s="19">
        <f>VLOOKUP(G1150,'2'!$B$2:$C$34,2,FALSE)</f>
        <v>11</v>
      </c>
      <c r="J1150" s="19">
        <f t="shared" si="54"/>
        <v>83.666666699999993</v>
      </c>
      <c r="K1150" s="19" t="str">
        <f t="shared" ref="K1150:K1213" si="56">IF(M1150="Nilai Ekstra",F1150,"")</f>
        <v/>
      </c>
      <c r="L1150" s="19">
        <f>VLOOKUP(I1150,'3'!$H$2:$L$25,5,FALSE)</f>
        <v>46</v>
      </c>
      <c r="M1150" s="16" t="str">
        <f t="shared" si="55"/>
        <v>Nilai Akhir</v>
      </c>
    </row>
    <row r="1151" spans="1:13" x14ac:dyDescent="0.25">
      <c r="A1151" s="16">
        <v>314</v>
      </c>
      <c r="E1151" s="16" t="s">
        <v>4670</v>
      </c>
      <c r="F1151" s="19">
        <v>83.333333300000007</v>
      </c>
      <c r="G1151" s="16" t="s">
        <v>100</v>
      </c>
      <c r="H1151" s="14"/>
      <c r="I1151" s="19">
        <f>VLOOKUP(G1151,'2'!$B$2:$C$34,2,FALSE)</f>
        <v>11</v>
      </c>
      <c r="J1151" s="19">
        <f t="shared" si="54"/>
        <v>83.333333300000007</v>
      </c>
      <c r="K1151" s="19" t="str">
        <f t="shared" si="56"/>
        <v/>
      </c>
      <c r="L1151" s="19">
        <f>VLOOKUP(I1151,'3'!$H$2:$L$25,5,FALSE)</f>
        <v>46</v>
      </c>
      <c r="M1151" s="16" t="str">
        <f t="shared" si="55"/>
        <v>Nilai Akhir</v>
      </c>
    </row>
    <row r="1152" spans="1:13" x14ac:dyDescent="0.25">
      <c r="A1152" s="16">
        <v>315</v>
      </c>
      <c r="E1152" s="16" t="s">
        <v>4670</v>
      </c>
      <c r="F1152" s="19">
        <v>85.333333300000007</v>
      </c>
      <c r="G1152" s="16" t="s">
        <v>100</v>
      </c>
      <c r="H1152" s="14"/>
      <c r="I1152" s="19">
        <f>VLOOKUP(G1152,'2'!$B$2:$C$34,2,FALSE)</f>
        <v>11</v>
      </c>
      <c r="J1152" s="19">
        <f t="shared" si="54"/>
        <v>85.333333300000007</v>
      </c>
      <c r="K1152" s="19" t="str">
        <f t="shared" si="56"/>
        <v/>
      </c>
      <c r="L1152" s="19">
        <f>VLOOKUP(I1152,'3'!$H$2:$L$25,5,FALSE)</f>
        <v>46</v>
      </c>
      <c r="M1152" s="16" t="str">
        <f t="shared" si="55"/>
        <v>Nilai Akhir</v>
      </c>
    </row>
    <row r="1153" spans="1:13" x14ac:dyDescent="0.25">
      <c r="A1153" s="16">
        <v>316</v>
      </c>
      <c r="E1153" s="16" t="s">
        <v>4670</v>
      </c>
      <c r="F1153" s="19">
        <v>83.777777799999996</v>
      </c>
      <c r="G1153" s="16" t="s">
        <v>100</v>
      </c>
      <c r="H1153" s="14"/>
      <c r="I1153" s="19">
        <f>VLOOKUP(G1153,'2'!$B$2:$C$34,2,FALSE)</f>
        <v>11</v>
      </c>
      <c r="J1153" s="19">
        <f t="shared" si="54"/>
        <v>83.777777799999996</v>
      </c>
      <c r="K1153" s="19" t="str">
        <f t="shared" si="56"/>
        <v/>
      </c>
      <c r="L1153" s="19">
        <f>VLOOKUP(I1153,'3'!$H$2:$L$25,5,FALSE)</f>
        <v>46</v>
      </c>
      <c r="M1153" s="16" t="str">
        <f t="shared" si="55"/>
        <v>Nilai Akhir</v>
      </c>
    </row>
    <row r="1154" spans="1:13" x14ac:dyDescent="0.25">
      <c r="A1154" s="16">
        <v>317</v>
      </c>
      <c r="E1154" s="16" t="s">
        <v>4670</v>
      </c>
      <c r="F1154" s="19">
        <v>83.555555600000005</v>
      </c>
      <c r="G1154" s="16" t="s">
        <v>100</v>
      </c>
      <c r="H1154" s="14"/>
      <c r="I1154" s="19">
        <f>VLOOKUP(G1154,'2'!$B$2:$C$34,2,FALSE)</f>
        <v>11</v>
      </c>
      <c r="J1154" s="19">
        <f t="shared" si="54"/>
        <v>83.555555600000005</v>
      </c>
      <c r="K1154" s="19" t="str">
        <f t="shared" si="56"/>
        <v/>
      </c>
      <c r="L1154" s="19">
        <f>VLOOKUP(I1154,'3'!$H$2:$L$25,5,FALSE)</f>
        <v>46</v>
      </c>
      <c r="M1154" s="16" t="str">
        <f t="shared" si="55"/>
        <v>Nilai Akhir</v>
      </c>
    </row>
    <row r="1155" spans="1:13" x14ac:dyDescent="0.25">
      <c r="A1155" s="16">
        <v>318</v>
      </c>
      <c r="E1155" s="16" t="s">
        <v>4670</v>
      </c>
      <c r="F1155" s="19">
        <v>84.555555600000005</v>
      </c>
      <c r="G1155" s="16" t="s">
        <v>100</v>
      </c>
      <c r="H1155" s="14"/>
      <c r="I1155" s="19">
        <f>VLOOKUP(G1155,'2'!$B$2:$C$34,2,FALSE)</f>
        <v>11</v>
      </c>
      <c r="J1155" s="19">
        <f t="shared" si="54"/>
        <v>84.555555600000005</v>
      </c>
      <c r="K1155" s="19" t="str">
        <f t="shared" si="56"/>
        <v/>
      </c>
      <c r="L1155" s="19">
        <f>VLOOKUP(I1155,'3'!$H$2:$L$25,5,FALSE)</f>
        <v>46</v>
      </c>
      <c r="M1155" s="16" t="str">
        <f t="shared" si="55"/>
        <v>Nilai Akhir</v>
      </c>
    </row>
    <row r="1156" spans="1:13" x14ac:dyDescent="0.25">
      <c r="A1156" s="16">
        <v>319</v>
      </c>
      <c r="E1156" s="16" t="s">
        <v>4670</v>
      </c>
      <c r="F1156" s="19">
        <v>83.888888899999998</v>
      </c>
      <c r="G1156" s="16" t="s">
        <v>100</v>
      </c>
      <c r="H1156" s="14"/>
      <c r="I1156" s="19">
        <f>VLOOKUP(G1156,'2'!$B$2:$C$34,2,FALSE)</f>
        <v>11</v>
      </c>
      <c r="J1156" s="19">
        <f t="shared" si="54"/>
        <v>83.888888899999998</v>
      </c>
      <c r="K1156" s="19" t="str">
        <f t="shared" si="56"/>
        <v/>
      </c>
      <c r="L1156" s="19">
        <f>VLOOKUP(I1156,'3'!$H$2:$L$25,5,FALSE)</f>
        <v>46</v>
      </c>
      <c r="M1156" s="16" t="str">
        <f t="shared" si="55"/>
        <v>Nilai Akhir</v>
      </c>
    </row>
    <row r="1157" spans="1:13" x14ac:dyDescent="0.25">
      <c r="A1157" s="16">
        <v>320</v>
      </c>
      <c r="E1157" s="16" t="s">
        <v>4670</v>
      </c>
      <c r="F1157" s="19">
        <v>85.111111100000002</v>
      </c>
      <c r="G1157" s="16" t="s">
        <v>100</v>
      </c>
      <c r="H1157" s="14"/>
      <c r="I1157" s="19">
        <f>VLOOKUP(G1157,'2'!$B$2:$C$34,2,FALSE)</f>
        <v>11</v>
      </c>
      <c r="J1157" s="19">
        <f t="shared" si="54"/>
        <v>85.111111100000002</v>
      </c>
      <c r="K1157" s="19" t="str">
        <f t="shared" si="56"/>
        <v/>
      </c>
      <c r="L1157" s="19">
        <f>VLOOKUP(I1157,'3'!$H$2:$L$25,5,FALSE)</f>
        <v>46</v>
      </c>
      <c r="M1157" s="16" t="str">
        <f t="shared" si="55"/>
        <v>Nilai Akhir</v>
      </c>
    </row>
    <row r="1158" spans="1:13" x14ac:dyDescent="0.25">
      <c r="A1158" s="16">
        <v>321</v>
      </c>
      <c r="E1158" s="16" t="s">
        <v>4670</v>
      </c>
      <c r="F1158" s="19">
        <v>84.888888899999998</v>
      </c>
      <c r="G1158" s="16" t="s">
        <v>100</v>
      </c>
      <c r="H1158" s="14"/>
      <c r="I1158" s="19">
        <f>VLOOKUP(G1158,'2'!$B$2:$C$34,2,FALSE)</f>
        <v>11</v>
      </c>
      <c r="J1158" s="19">
        <f t="shared" si="54"/>
        <v>84.888888899999998</v>
      </c>
      <c r="K1158" s="19" t="str">
        <f t="shared" si="56"/>
        <v/>
      </c>
      <c r="L1158" s="19">
        <f>VLOOKUP(I1158,'3'!$H$2:$L$25,5,FALSE)</f>
        <v>46</v>
      </c>
      <c r="M1158" s="16" t="str">
        <f t="shared" si="55"/>
        <v>Nilai Akhir</v>
      </c>
    </row>
    <row r="1159" spans="1:13" x14ac:dyDescent="0.25">
      <c r="A1159" s="16">
        <v>322</v>
      </c>
      <c r="E1159" s="16" t="s">
        <v>4670</v>
      </c>
      <c r="F1159" s="19">
        <v>84.111111100000002</v>
      </c>
      <c r="G1159" s="16" t="s">
        <v>100</v>
      </c>
      <c r="H1159" s="14"/>
      <c r="I1159" s="19">
        <f>VLOOKUP(G1159,'2'!$B$2:$C$34,2,FALSE)</f>
        <v>11</v>
      </c>
      <c r="J1159" s="19">
        <f t="shared" si="54"/>
        <v>84.111111100000002</v>
      </c>
      <c r="K1159" s="19" t="str">
        <f t="shared" si="56"/>
        <v/>
      </c>
      <c r="L1159" s="19">
        <f>VLOOKUP(I1159,'3'!$H$2:$L$25,5,FALSE)</f>
        <v>46</v>
      </c>
      <c r="M1159" s="16" t="str">
        <f t="shared" si="55"/>
        <v>Nilai Akhir</v>
      </c>
    </row>
    <row r="1160" spans="1:13" x14ac:dyDescent="0.25">
      <c r="A1160" s="16">
        <v>323</v>
      </c>
      <c r="E1160" s="16" t="s">
        <v>4670</v>
      </c>
      <c r="F1160" s="19">
        <v>84.666666699999993</v>
      </c>
      <c r="G1160" s="16" t="s">
        <v>100</v>
      </c>
      <c r="H1160" s="14"/>
      <c r="I1160" s="19">
        <f>VLOOKUP(G1160,'2'!$B$2:$C$34,2,FALSE)</f>
        <v>11</v>
      </c>
      <c r="J1160" s="19">
        <f t="shared" si="54"/>
        <v>84.666666699999993</v>
      </c>
      <c r="K1160" s="19" t="str">
        <f t="shared" si="56"/>
        <v/>
      </c>
      <c r="L1160" s="19">
        <f>VLOOKUP(I1160,'3'!$H$2:$L$25,5,FALSE)</f>
        <v>46</v>
      </c>
      <c r="M1160" s="16" t="str">
        <f t="shared" si="55"/>
        <v>Nilai Akhir</v>
      </c>
    </row>
    <row r="1161" spans="1:13" x14ac:dyDescent="0.25">
      <c r="A1161" s="16">
        <v>324</v>
      </c>
      <c r="E1161" s="16" t="s">
        <v>4671</v>
      </c>
      <c r="F1161" s="19">
        <v>84.888888890000004</v>
      </c>
      <c r="G1161" s="16" t="s">
        <v>100</v>
      </c>
      <c r="H1161" s="14"/>
      <c r="I1161" s="19">
        <f>VLOOKUP(G1161,'2'!$B$2:$C$34,2,FALSE)</f>
        <v>11</v>
      </c>
      <c r="J1161" s="19">
        <f t="shared" si="54"/>
        <v>84.888888890000004</v>
      </c>
      <c r="K1161" s="19" t="str">
        <f t="shared" si="56"/>
        <v/>
      </c>
      <c r="L1161" s="19">
        <f>VLOOKUP(I1161,'3'!$H$2:$L$25,5,FALSE)</f>
        <v>46</v>
      </c>
      <c r="M1161" s="16" t="str">
        <f t="shared" si="55"/>
        <v>Nilai Akhir</v>
      </c>
    </row>
    <row r="1162" spans="1:13" x14ac:dyDescent="0.25">
      <c r="A1162" s="16">
        <v>325</v>
      </c>
      <c r="E1162" s="16" t="s">
        <v>4671</v>
      </c>
      <c r="F1162" s="19">
        <v>85</v>
      </c>
      <c r="G1162" s="16" t="s">
        <v>100</v>
      </c>
      <c r="H1162" s="14"/>
      <c r="I1162" s="19">
        <f>VLOOKUP(G1162,'2'!$B$2:$C$34,2,FALSE)</f>
        <v>11</v>
      </c>
      <c r="J1162" s="19">
        <f t="shared" si="54"/>
        <v>85</v>
      </c>
      <c r="K1162" s="19" t="str">
        <f t="shared" si="56"/>
        <v/>
      </c>
      <c r="L1162" s="19">
        <f>VLOOKUP(I1162,'3'!$H$2:$L$25,5,FALSE)</f>
        <v>46</v>
      </c>
      <c r="M1162" s="16" t="str">
        <f t="shared" si="55"/>
        <v>Nilai Akhir</v>
      </c>
    </row>
    <row r="1163" spans="1:13" x14ac:dyDescent="0.25">
      <c r="A1163" s="16">
        <v>326</v>
      </c>
      <c r="E1163" s="16" t="s">
        <v>4671</v>
      </c>
      <c r="F1163" s="19">
        <v>85.111111109999996</v>
      </c>
      <c r="G1163" s="16" t="s">
        <v>100</v>
      </c>
      <c r="H1163" s="14"/>
      <c r="I1163" s="19">
        <f>VLOOKUP(G1163,'2'!$B$2:$C$34,2,FALSE)</f>
        <v>11</v>
      </c>
      <c r="J1163" s="19">
        <f t="shared" si="54"/>
        <v>85.111111109999996</v>
      </c>
      <c r="K1163" s="19" t="str">
        <f t="shared" si="56"/>
        <v/>
      </c>
      <c r="L1163" s="19">
        <f>VLOOKUP(I1163,'3'!$H$2:$L$25,5,FALSE)</f>
        <v>46</v>
      </c>
      <c r="M1163" s="16" t="str">
        <f t="shared" si="55"/>
        <v>Nilai Akhir</v>
      </c>
    </row>
    <row r="1164" spans="1:13" x14ac:dyDescent="0.25">
      <c r="A1164" s="16">
        <v>327</v>
      </c>
      <c r="E1164" s="16" t="s">
        <v>4671</v>
      </c>
      <c r="F1164" s="19">
        <v>86.333333330000002</v>
      </c>
      <c r="G1164" s="16" t="s">
        <v>100</v>
      </c>
      <c r="H1164" s="14"/>
      <c r="I1164" s="19">
        <f>VLOOKUP(G1164,'2'!$B$2:$C$34,2,FALSE)</f>
        <v>11</v>
      </c>
      <c r="J1164" s="19">
        <f t="shared" si="54"/>
        <v>86.333333330000002</v>
      </c>
      <c r="K1164" s="19" t="str">
        <f t="shared" si="56"/>
        <v/>
      </c>
      <c r="L1164" s="19">
        <f>VLOOKUP(I1164,'3'!$H$2:$L$25,5,FALSE)</f>
        <v>46</v>
      </c>
      <c r="M1164" s="16" t="str">
        <f t="shared" si="55"/>
        <v>Nilai Akhir</v>
      </c>
    </row>
    <row r="1165" spans="1:13" x14ac:dyDescent="0.25">
      <c r="A1165" s="16">
        <v>328</v>
      </c>
      <c r="E1165" s="16" t="s">
        <v>4671</v>
      </c>
      <c r="F1165" s="19">
        <v>84.111111109999996</v>
      </c>
      <c r="G1165" s="16" t="s">
        <v>100</v>
      </c>
      <c r="H1165" s="14"/>
      <c r="I1165" s="19">
        <f>VLOOKUP(G1165,'2'!$B$2:$C$34,2,FALSE)</f>
        <v>11</v>
      </c>
      <c r="J1165" s="19">
        <f t="shared" si="54"/>
        <v>84.111111109999996</v>
      </c>
      <c r="K1165" s="19" t="str">
        <f t="shared" si="56"/>
        <v/>
      </c>
      <c r="L1165" s="19">
        <f>VLOOKUP(I1165,'3'!$H$2:$L$25,5,FALSE)</f>
        <v>46</v>
      </c>
      <c r="M1165" s="16" t="str">
        <f t="shared" si="55"/>
        <v>Nilai Akhir</v>
      </c>
    </row>
    <row r="1166" spans="1:13" x14ac:dyDescent="0.25">
      <c r="A1166" s="16">
        <v>329</v>
      </c>
      <c r="E1166" s="16" t="s">
        <v>4671</v>
      </c>
      <c r="F1166" s="19">
        <v>85.666666669999998</v>
      </c>
      <c r="G1166" s="16" t="s">
        <v>100</v>
      </c>
      <c r="H1166" s="14"/>
      <c r="I1166" s="19">
        <f>VLOOKUP(G1166,'2'!$B$2:$C$34,2,FALSE)</f>
        <v>11</v>
      </c>
      <c r="J1166" s="19">
        <f t="shared" si="54"/>
        <v>85.666666669999998</v>
      </c>
      <c r="K1166" s="19" t="str">
        <f t="shared" si="56"/>
        <v/>
      </c>
      <c r="L1166" s="19">
        <f>VLOOKUP(I1166,'3'!$H$2:$L$25,5,FALSE)</f>
        <v>46</v>
      </c>
      <c r="M1166" s="16" t="str">
        <f t="shared" si="55"/>
        <v>Nilai Akhir</v>
      </c>
    </row>
    <row r="1167" spans="1:13" x14ac:dyDescent="0.25">
      <c r="A1167" s="16">
        <v>330</v>
      </c>
      <c r="E1167" s="16" t="s">
        <v>4671</v>
      </c>
      <c r="F1167" s="19">
        <v>84.222222220000006</v>
      </c>
      <c r="G1167" s="16" t="s">
        <v>100</v>
      </c>
      <c r="H1167" s="14"/>
      <c r="I1167" s="19">
        <f>VLOOKUP(G1167,'2'!$B$2:$C$34,2,FALSE)</f>
        <v>11</v>
      </c>
      <c r="J1167" s="19">
        <f t="shared" si="54"/>
        <v>84.222222220000006</v>
      </c>
      <c r="K1167" s="19" t="str">
        <f t="shared" si="56"/>
        <v/>
      </c>
      <c r="L1167" s="19">
        <f>VLOOKUP(I1167,'3'!$H$2:$L$25,5,FALSE)</f>
        <v>46</v>
      </c>
      <c r="M1167" s="16" t="str">
        <f t="shared" si="55"/>
        <v>Nilai Akhir</v>
      </c>
    </row>
    <row r="1168" spans="1:13" x14ac:dyDescent="0.25">
      <c r="A1168" s="16">
        <v>331</v>
      </c>
      <c r="E1168" s="16" t="s">
        <v>4671</v>
      </c>
      <c r="F1168" s="19">
        <v>84.111111109999996</v>
      </c>
      <c r="G1168" s="16" t="s">
        <v>100</v>
      </c>
      <c r="H1168" s="14"/>
      <c r="I1168" s="19">
        <f>VLOOKUP(G1168,'2'!$B$2:$C$34,2,FALSE)</f>
        <v>11</v>
      </c>
      <c r="J1168" s="19">
        <f t="shared" si="54"/>
        <v>84.111111109999996</v>
      </c>
      <c r="K1168" s="19" t="str">
        <f t="shared" si="56"/>
        <v/>
      </c>
      <c r="L1168" s="19">
        <f>VLOOKUP(I1168,'3'!$H$2:$L$25,5,FALSE)</f>
        <v>46</v>
      </c>
      <c r="M1168" s="16" t="str">
        <f t="shared" si="55"/>
        <v>Nilai Akhir</v>
      </c>
    </row>
    <row r="1169" spans="1:13" x14ac:dyDescent="0.25">
      <c r="A1169" s="16">
        <v>332</v>
      </c>
      <c r="E1169" s="16" t="s">
        <v>4671</v>
      </c>
      <c r="F1169" s="19">
        <v>85</v>
      </c>
      <c r="G1169" s="16" t="s">
        <v>100</v>
      </c>
      <c r="H1169" s="14"/>
      <c r="I1169" s="19">
        <f>VLOOKUP(G1169,'2'!$B$2:$C$34,2,FALSE)</f>
        <v>11</v>
      </c>
      <c r="J1169" s="19">
        <f t="shared" si="54"/>
        <v>85</v>
      </c>
      <c r="K1169" s="19" t="str">
        <f t="shared" si="56"/>
        <v/>
      </c>
      <c r="L1169" s="19">
        <f>VLOOKUP(I1169,'3'!$H$2:$L$25,5,FALSE)</f>
        <v>46</v>
      </c>
      <c r="M1169" s="16" t="str">
        <f t="shared" si="55"/>
        <v>Nilai Akhir</v>
      </c>
    </row>
    <row r="1170" spans="1:13" x14ac:dyDescent="0.25">
      <c r="A1170" s="16">
        <v>333</v>
      </c>
      <c r="E1170" s="16" t="s">
        <v>4671</v>
      </c>
      <c r="F1170" s="19">
        <v>85.222222220000006</v>
      </c>
      <c r="G1170" s="16" t="s">
        <v>100</v>
      </c>
      <c r="H1170" s="14"/>
      <c r="I1170" s="19">
        <f>VLOOKUP(G1170,'2'!$B$2:$C$34,2,FALSE)</f>
        <v>11</v>
      </c>
      <c r="J1170" s="19">
        <f t="shared" si="54"/>
        <v>85.222222220000006</v>
      </c>
      <c r="K1170" s="19" t="str">
        <f t="shared" si="56"/>
        <v/>
      </c>
      <c r="L1170" s="19">
        <f>VLOOKUP(I1170,'3'!$H$2:$L$25,5,FALSE)</f>
        <v>46</v>
      </c>
      <c r="M1170" s="16" t="str">
        <f t="shared" si="55"/>
        <v>Nilai Akhir</v>
      </c>
    </row>
    <row r="1171" spans="1:13" x14ac:dyDescent="0.25">
      <c r="A1171" s="16">
        <v>334</v>
      </c>
      <c r="E1171" s="16" t="s">
        <v>4671</v>
      </c>
      <c r="F1171" s="19">
        <v>85</v>
      </c>
      <c r="G1171" s="16" t="s">
        <v>100</v>
      </c>
      <c r="H1171" s="14"/>
      <c r="I1171" s="19">
        <f>VLOOKUP(G1171,'2'!$B$2:$C$34,2,FALSE)</f>
        <v>11</v>
      </c>
      <c r="J1171" s="19">
        <f t="shared" si="54"/>
        <v>85</v>
      </c>
      <c r="K1171" s="19" t="str">
        <f t="shared" si="56"/>
        <v/>
      </c>
      <c r="L1171" s="19">
        <f>VLOOKUP(I1171,'3'!$H$2:$L$25,5,FALSE)</f>
        <v>46</v>
      </c>
      <c r="M1171" s="16" t="str">
        <f t="shared" si="55"/>
        <v>Nilai Akhir</v>
      </c>
    </row>
    <row r="1172" spans="1:13" x14ac:dyDescent="0.25">
      <c r="A1172" s="16">
        <v>335</v>
      </c>
      <c r="E1172" s="16" t="s">
        <v>4671</v>
      </c>
      <c r="F1172" s="19">
        <v>84.888888890000004</v>
      </c>
      <c r="G1172" s="16" t="s">
        <v>100</v>
      </c>
      <c r="H1172" s="14"/>
      <c r="I1172" s="19">
        <f>VLOOKUP(G1172,'2'!$B$2:$C$34,2,FALSE)</f>
        <v>11</v>
      </c>
      <c r="J1172" s="19">
        <f t="shared" si="54"/>
        <v>84.888888890000004</v>
      </c>
      <c r="K1172" s="19" t="str">
        <f t="shared" si="56"/>
        <v/>
      </c>
      <c r="L1172" s="19">
        <f>VLOOKUP(I1172,'3'!$H$2:$L$25,5,FALSE)</f>
        <v>46</v>
      </c>
      <c r="M1172" s="16" t="str">
        <f t="shared" si="55"/>
        <v>Nilai Akhir</v>
      </c>
    </row>
    <row r="1173" spans="1:13" x14ac:dyDescent="0.25">
      <c r="A1173" s="16">
        <v>336</v>
      </c>
      <c r="E1173" s="16" t="s">
        <v>4671</v>
      </c>
      <c r="F1173" s="19">
        <v>85.222222220000006</v>
      </c>
      <c r="G1173" s="16" t="s">
        <v>100</v>
      </c>
      <c r="H1173" s="14"/>
      <c r="I1173" s="19">
        <f>VLOOKUP(G1173,'2'!$B$2:$C$34,2,FALSE)</f>
        <v>11</v>
      </c>
      <c r="J1173" s="19">
        <f t="shared" si="54"/>
        <v>85.222222220000006</v>
      </c>
      <c r="K1173" s="19" t="str">
        <f t="shared" si="56"/>
        <v/>
      </c>
      <c r="L1173" s="19">
        <f>VLOOKUP(I1173,'3'!$H$2:$L$25,5,FALSE)</f>
        <v>46</v>
      </c>
      <c r="M1173" s="16" t="str">
        <f t="shared" si="55"/>
        <v>Nilai Akhir</v>
      </c>
    </row>
    <row r="1174" spans="1:13" x14ac:dyDescent="0.25">
      <c r="A1174" s="16">
        <v>337</v>
      </c>
      <c r="E1174" s="16" t="s">
        <v>4671</v>
      </c>
      <c r="F1174" s="19">
        <v>84.111111109999996</v>
      </c>
      <c r="G1174" s="16" t="s">
        <v>100</v>
      </c>
      <c r="H1174" s="14"/>
      <c r="I1174" s="19">
        <f>VLOOKUP(G1174,'2'!$B$2:$C$34,2,FALSE)</f>
        <v>11</v>
      </c>
      <c r="J1174" s="19">
        <f t="shared" si="54"/>
        <v>84.111111109999996</v>
      </c>
      <c r="K1174" s="19" t="str">
        <f t="shared" si="56"/>
        <v/>
      </c>
      <c r="L1174" s="19">
        <f>VLOOKUP(I1174,'3'!$H$2:$L$25,5,FALSE)</f>
        <v>46</v>
      </c>
      <c r="M1174" s="16" t="str">
        <f t="shared" si="55"/>
        <v>Nilai Akhir</v>
      </c>
    </row>
    <row r="1175" spans="1:13" x14ac:dyDescent="0.25">
      <c r="A1175" s="16">
        <v>338</v>
      </c>
      <c r="E1175" s="16" t="s">
        <v>4671</v>
      </c>
      <c r="F1175" s="19">
        <v>84.444444439999998</v>
      </c>
      <c r="G1175" s="16" t="s">
        <v>100</v>
      </c>
      <c r="H1175" s="14"/>
      <c r="I1175" s="19">
        <f>VLOOKUP(G1175,'2'!$B$2:$C$34,2,FALSE)</f>
        <v>11</v>
      </c>
      <c r="J1175" s="19">
        <f t="shared" si="54"/>
        <v>84.444444439999998</v>
      </c>
      <c r="K1175" s="19" t="str">
        <f t="shared" si="56"/>
        <v/>
      </c>
      <c r="L1175" s="19">
        <f>VLOOKUP(I1175,'3'!$H$2:$L$25,5,FALSE)</f>
        <v>46</v>
      </c>
      <c r="M1175" s="16" t="str">
        <f t="shared" si="55"/>
        <v>Nilai Akhir</v>
      </c>
    </row>
    <row r="1176" spans="1:13" x14ac:dyDescent="0.25">
      <c r="A1176" s="16">
        <v>339</v>
      </c>
      <c r="E1176" s="16" t="s">
        <v>4671</v>
      </c>
      <c r="F1176" s="19">
        <v>84.888888890000004</v>
      </c>
      <c r="G1176" s="16" t="s">
        <v>100</v>
      </c>
      <c r="H1176" s="14"/>
      <c r="I1176" s="19">
        <f>VLOOKUP(G1176,'2'!$B$2:$C$34,2,FALSE)</f>
        <v>11</v>
      </c>
      <c r="J1176" s="19">
        <f t="shared" si="54"/>
        <v>84.888888890000004</v>
      </c>
      <c r="K1176" s="19" t="str">
        <f t="shared" si="56"/>
        <v/>
      </c>
      <c r="L1176" s="19">
        <f>VLOOKUP(I1176,'3'!$H$2:$L$25,5,FALSE)</f>
        <v>46</v>
      </c>
      <c r="M1176" s="16" t="str">
        <f t="shared" si="55"/>
        <v>Nilai Akhir</v>
      </c>
    </row>
    <row r="1177" spans="1:13" x14ac:dyDescent="0.25">
      <c r="A1177" s="16">
        <v>340</v>
      </c>
      <c r="E1177" s="16" t="s">
        <v>4671</v>
      </c>
      <c r="F1177" s="19">
        <v>83.777777779999994</v>
      </c>
      <c r="G1177" s="16" t="s">
        <v>100</v>
      </c>
      <c r="H1177" s="14"/>
      <c r="I1177" s="19">
        <f>VLOOKUP(G1177,'2'!$B$2:$C$34,2,FALSE)</f>
        <v>11</v>
      </c>
      <c r="J1177" s="19">
        <f t="shared" si="54"/>
        <v>83.777777779999994</v>
      </c>
      <c r="K1177" s="19" t="str">
        <f t="shared" si="56"/>
        <v/>
      </c>
      <c r="L1177" s="19">
        <f>VLOOKUP(I1177,'3'!$H$2:$L$25,5,FALSE)</f>
        <v>46</v>
      </c>
      <c r="M1177" s="16" t="str">
        <f t="shared" si="55"/>
        <v>Nilai Akhir</v>
      </c>
    </row>
    <row r="1178" spans="1:13" x14ac:dyDescent="0.25">
      <c r="A1178" s="16">
        <v>341</v>
      </c>
      <c r="E1178" s="16" t="s">
        <v>4671</v>
      </c>
      <c r="F1178" s="19">
        <v>84.666666669999998</v>
      </c>
      <c r="G1178" s="16" t="s">
        <v>100</v>
      </c>
      <c r="H1178" s="14"/>
      <c r="I1178" s="19">
        <f>VLOOKUP(G1178,'2'!$B$2:$C$34,2,FALSE)</f>
        <v>11</v>
      </c>
      <c r="J1178" s="19">
        <f t="shared" si="54"/>
        <v>84.666666669999998</v>
      </c>
      <c r="K1178" s="19" t="str">
        <f t="shared" si="56"/>
        <v/>
      </c>
      <c r="L1178" s="19">
        <f>VLOOKUP(I1178,'3'!$H$2:$L$25,5,FALSE)</f>
        <v>46</v>
      </c>
      <c r="M1178" s="16" t="str">
        <f t="shared" si="55"/>
        <v>Nilai Akhir</v>
      </c>
    </row>
    <row r="1179" spans="1:13" x14ac:dyDescent="0.25">
      <c r="A1179" s="16">
        <v>342</v>
      </c>
      <c r="E1179" s="16" t="s">
        <v>4671</v>
      </c>
      <c r="F1179" s="19">
        <v>84.666666669999998</v>
      </c>
      <c r="G1179" s="16" t="s">
        <v>100</v>
      </c>
      <c r="H1179" s="14"/>
      <c r="I1179" s="19">
        <f>VLOOKUP(G1179,'2'!$B$2:$C$34,2,FALSE)</f>
        <v>11</v>
      </c>
      <c r="J1179" s="19">
        <f t="shared" si="54"/>
        <v>84.666666669999998</v>
      </c>
      <c r="K1179" s="19" t="str">
        <f t="shared" si="56"/>
        <v/>
      </c>
      <c r="L1179" s="19">
        <f>VLOOKUP(I1179,'3'!$H$2:$L$25,5,FALSE)</f>
        <v>46</v>
      </c>
      <c r="M1179" s="16" t="str">
        <f t="shared" si="55"/>
        <v>Nilai Akhir</v>
      </c>
    </row>
    <row r="1180" spans="1:13" x14ac:dyDescent="0.25">
      <c r="A1180" s="16">
        <v>343</v>
      </c>
      <c r="E1180" s="16" t="s">
        <v>4671</v>
      </c>
      <c r="F1180" s="19">
        <v>84.222222220000006</v>
      </c>
      <c r="G1180" s="16" t="s">
        <v>100</v>
      </c>
      <c r="H1180" s="14"/>
      <c r="I1180" s="19">
        <f>VLOOKUP(G1180,'2'!$B$2:$C$34,2,FALSE)</f>
        <v>11</v>
      </c>
      <c r="J1180" s="19">
        <f t="shared" si="54"/>
        <v>84.222222220000006</v>
      </c>
      <c r="K1180" s="19" t="str">
        <f t="shared" si="56"/>
        <v/>
      </c>
      <c r="L1180" s="19">
        <f>VLOOKUP(I1180,'3'!$H$2:$L$25,5,FALSE)</f>
        <v>46</v>
      </c>
      <c r="M1180" s="16" t="str">
        <f t="shared" si="55"/>
        <v>Nilai Akhir</v>
      </c>
    </row>
    <row r="1181" spans="1:13" x14ac:dyDescent="0.25">
      <c r="A1181" s="16">
        <v>344</v>
      </c>
      <c r="E1181" s="16" t="s">
        <v>4671</v>
      </c>
      <c r="F1181" s="19">
        <v>84.111111109999996</v>
      </c>
      <c r="G1181" s="16" t="s">
        <v>100</v>
      </c>
      <c r="H1181" s="14"/>
      <c r="I1181" s="19">
        <f>VLOOKUP(G1181,'2'!$B$2:$C$34,2,FALSE)</f>
        <v>11</v>
      </c>
      <c r="J1181" s="19">
        <f t="shared" si="54"/>
        <v>84.111111109999996</v>
      </c>
      <c r="K1181" s="19" t="str">
        <f t="shared" si="56"/>
        <v/>
      </c>
      <c r="L1181" s="19">
        <f>VLOOKUP(I1181,'3'!$H$2:$L$25,5,FALSE)</f>
        <v>46</v>
      </c>
      <c r="M1181" s="16" t="str">
        <f t="shared" si="55"/>
        <v>Nilai Akhir</v>
      </c>
    </row>
    <row r="1182" spans="1:13" x14ac:dyDescent="0.25">
      <c r="A1182" s="16">
        <v>345</v>
      </c>
      <c r="E1182" s="16" t="s">
        <v>4671</v>
      </c>
      <c r="F1182" s="19">
        <v>85.111111109999996</v>
      </c>
      <c r="G1182" s="16" t="s">
        <v>100</v>
      </c>
      <c r="H1182" s="14"/>
      <c r="I1182" s="19">
        <f>VLOOKUP(G1182,'2'!$B$2:$C$34,2,FALSE)</f>
        <v>11</v>
      </c>
      <c r="J1182" s="19">
        <f t="shared" si="54"/>
        <v>85.111111109999996</v>
      </c>
      <c r="K1182" s="19" t="str">
        <f t="shared" si="56"/>
        <v/>
      </c>
      <c r="L1182" s="19">
        <f>VLOOKUP(I1182,'3'!$H$2:$L$25,5,FALSE)</f>
        <v>46</v>
      </c>
      <c r="M1182" s="16" t="str">
        <f t="shared" si="55"/>
        <v>Nilai Akhir</v>
      </c>
    </row>
    <row r="1183" spans="1:13" x14ac:dyDescent="0.25">
      <c r="A1183" s="16">
        <v>346</v>
      </c>
      <c r="E1183" s="16" t="s">
        <v>4671</v>
      </c>
      <c r="F1183" s="19">
        <v>84.333333330000002</v>
      </c>
      <c r="G1183" s="16" t="s">
        <v>100</v>
      </c>
      <c r="H1183" s="14"/>
      <c r="I1183" s="19">
        <f>VLOOKUP(G1183,'2'!$B$2:$C$34,2,FALSE)</f>
        <v>11</v>
      </c>
      <c r="J1183" s="19">
        <f t="shared" si="54"/>
        <v>84.333333330000002</v>
      </c>
      <c r="K1183" s="19" t="str">
        <f t="shared" si="56"/>
        <v/>
      </c>
      <c r="L1183" s="19">
        <f>VLOOKUP(I1183,'3'!$H$2:$L$25,5,FALSE)</f>
        <v>46</v>
      </c>
      <c r="M1183" s="16" t="str">
        <f t="shared" si="55"/>
        <v>Nilai Akhir</v>
      </c>
    </row>
    <row r="1184" spans="1:13" x14ac:dyDescent="0.25">
      <c r="A1184" s="16">
        <v>347</v>
      </c>
      <c r="E1184" s="16" t="s">
        <v>4671</v>
      </c>
      <c r="F1184" s="19">
        <v>85.555555560000002</v>
      </c>
      <c r="G1184" s="16" t="s">
        <v>100</v>
      </c>
      <c r="H1184" s="14"/>
      <c r="I1184" s="19">
        <f>VLOOKUP(G1184,'2'!$B$2:$C$34,2,FALSE)</f>
        <v>11</v>
      </c>
      <c r="J1184" s="19">
        <f t="shared" si="54"/>
        <v>85.555555560000002</v>
      </c>
      <c r="K1184" s="19" t="str">
        <f t="shared" si="56"/>
        <v/>
      </c>
      <c r="L1184" s="19">
        <f>VLOOKUP(I1184,'3'!$H$2:$L$25,5,FALSE)</f>
        <v>46</v>
      </c>
      <c r="M1184" s="16" t="str">
        <f t="shared" si="55"/>
        <v>Nilai Akhir</v>
      </c>
    </row>
    <row r="1185" spans="1:13" x14ac:dyDescent="0.25">
      <c r="A1185" s="16">
        <v>348</v>
      </c>
      <c r="E1185" s="16" t="s">
        <v>4671</v>
      </c>
      <c r="F1185" s="19">
        <v>84.222222220000006</v>
      </c>
      <c r="G1185" s="16" t="s">
        <v>100</v>
      </c>
      <c r="H1185" s="14"/>
      <c r="I1185" s="19">
        <f>VLOOKUP(G1185,'2'!$B$2:$C$34,2,FALSE)</f>
        <v>11</v>
      </c>
      <c r="J1185" s="19">
        <f t="shared" si="54"/>
        <v>84.222222220000006</v>
      </c>
      <c r="K1185" s="19" t="str">
        <f t="shared" si="56"/>
        <v/>
      </c>
      <c r="L1185" s="19">
        <f>VLOOKUP(I1185,'3'!$H$2:$L$25,5,FALSE)</f>
        <v>46</v>
      </c>
      <c r="M1185" s="16" t="str">
        <f t="shared" si="55"/>
        <v>Nilai Akhir</v>
      </c>
    </row>
    <row r="1186" spans="1:13" x14ac:dyDescent="0.25">
      <c r="A1186" s="16">
        <v>349</v>
      </c>
      <c r="E1186" s="16" t="s">
        <v>4671</v>
      </c>
      <c r="F1186" s="19">
        <v>84.333333330000002</v>
      </c>
      <c r="G1186" s="16" t="s">
        <v>100</v>
      </c>
      <c r="H1186" s="14"/>
      <c r="I1186" s="19">
        <f>VLOOKUP(G1186,'2'!$B$2:$C$34,2,FALSE)</f>
        <v>11</v>
      </c>
      <c r="J1186" s="19">
        <f t="shared" si="54"/>
        <v>84.333333330000002</v>
      </c>
      <c r="K1186" s="19" t="str">
        <f t="shared" si="56"/>
        <v/>
      </c>
      <c r="L1186" s="19">
        <f>VLOOKUP(I1186,'3'!$H$2:$L$25,5,FALSE)</f>
        <v>46</v>
      </c>
      <c r="M1186" s="16" t="str">
        <f t="shared" si="55"/>
        <v>Nilai Akhir</v>
      </c>
    </row>
    <row r="1187" spans="1:13" x14ac:dyDescent="0.25">
      <c r="A1187" s="16">
        <v>350</v>
      </c>
      <c r="E1187" s="16" t="s">
        <v>4671</v>
      </c>
      <c r="F1187" s="19">
        <v>85.111111109999996</v>
      </c>
      <c r="G1187" s="16" t="s">
        <v>100</v>
      </c>
      <c r="H1187" s="14"/>
      <c r="I1187" s="19">
        <f>VLOOKUP(G1187,'2'!$B$2:$C$34,2,FALSE)</f>
        <v>11</v>
      </c>
      <c r="J1187" s="19">
        <f t="shared" si="54"/>
        <v>85.111111109999996</v>
      </c>
      <c r="K1187" s="19" t="str">
        <f t="shared" si="56"/>
        <v/>
      </c>
      <c r="L1187" s="19">
        <f>VLOOKUP(I1187,'3'!$H$2:$L$25,5,FALSE)</f>
        <v>46</v>
      </c>
      <c r="M1187" s="16" t="str">
        <f t="shared" si="55"/>
        <v>Nilai Akhir</v>
      </c>
    </row>
    <row r="1188" spans="1:13" x14ac:dyDescent="0.25">
      <c r="A1188" s="16">
        <v>351</v>
      </c>
      <c r="E1188" s="16" t="s">
        <v>4672</v>
      </c>
      <c r="F1188" s="19">
        <v>85.1111111111111</v>
      </c>
      <c r="G1188" s="16" t="s">
        <v>100</v>
      </c>
      <c r="H1188" s="14"/>
      <c r="I1188" s="19">
        <f>VLOOKUP(G1188,'2'!$B$2:$C$34,2,FALSE)</f>
        <v>11</v>
      </c>
      <c r="J1188" s="19">
        <f t="shared" si="54"/>
        <v>85.1111111111111</v>
      </c>
      <c r="K1188" s="19" t="str">
        <f t="shared" si="56"/>
        <v/>
      </c>
      <c r="L1188" s="19">
        <f>VLOOKUP(I1188,'3'!$H$2:$L$25,5,FALSE)</f>
        <v>46</v>
      </c>
      <c r="M1188" s="16" t="str">
        <f t="shared" si="55"/>
        <v>Nilai Akhir</v>
      </c>
    </row>
    <row r="1189" spans="1:13" x14ac:dyDescent="0.25">
      <c r="A1189" s="16">
        <v>352</v>
      </c>
      <c r="E1189" s="16" t="s">
        <v>4672</v>
      </c>
      <c r="F1189" s="19">
        <v>84.333333333333329</v>
      </c>
      <c r="G1189" s="16" t="s">
        <v>100</v>
      </c>
      <c r="H1189" s="14"/>
      <c r="I1189" s="19">
        <f>VLOOKUP(G1189,'2'!$B$2:$C$34,2,FALSE)</f>
        <v>11</v>
      </c>
      <c r="J1189" s="19">
        <f t="shared" si="54"/>
        <v>84.333333333333329</v>
      </c>
      <c r="K1189" s="19" t="str">
        <f t="shared" si="56"/>
        <v/>
      </c>
      <c r="L1189" s="19">
        <f>VLOOKUP(I1189,'3'!$H$2:$L$25,5,FALSE)</f>
        <v>46</v>
      </c>
      <c r="M1189" s="16" t="str">
        <f t="shared" si="55"/>
        <v>Nilai Akhir</v>
      </c>
    </row>
    <row r="1190" spans="1:13" x14ac:dyDescent="0.25">
      <c r="A1190" s="16">
        <v>353</v>
      </c>
      <c r="E1190" s="16" t="s">
        <v>4672</v>
      </c>
      <c r="F1190" s="19">
        <v>84</v>
      </c>
      <c r="G1190" s="16" t="s">
        <v>100</v>
      </c>
      <c r="H1190" s="14"/>
      <c r="I1190" s="19">
        <f>VLOOKUP(G1190,'2'!$B$2:$C$34,2,FALSE)</f>
        <v>11</v>
      </c>
      <c r="J1190" s="19">
        <f t="shared" si="54"/>
        <v>84</v>
      </c>
      <c r="K1190" s="19" t="str">
        <f t="shared" si="56"/>
        <v/>
      </c>
      <c r="L1190" s="19">
        <f>VLOOKUP(I1190,'3'!$H$2:$L$25,5,FALSE)</f>
        <v>46</v>
      </c>
      <c r="M1190" s="16" t="str">
        <f t="shared" si="55"/>
        <v>Nilai Akhir</v>
      </c>
    </row>
    <row r="1191" spans="1:13" x14ac:dyDescent="0.25">
      <c r="A1191" s="16">
        <v>354</v>
      </c>
      <c r="E1191" s="16" t="s">
        <v>4672</v>
      </c>
      <c r="F1191" s="19">
        <v>84.777777777777771</v>
      </c>
      <c r="G1191" s="16" t="s">
        <v>100</v>
      </c>
      <c r="H1191" s="14"/>
      <c r="I1191" s="19">
        <f>VLOOKUP(G1191,'2'!$B$2:$C$34,2,FALSE)</f>
        <v>11</v>
      </c>
      <c r="J1191" s="19">
        <f t="shared" si="54"/>
        <v>84.777777777777771</v>
      </c>
      <c r="K1191" s="19" t="str">
        <f t="shared" si="56"/>
        <v/>
      </c>
      <c r="L1191" s="19">
        <f>VLOOKUP(I1191,'3'!$H$2:$L$25,5,FALSE)</f>
        <v>46</v>
      </c>
      <c r="M1191" s="16" t="str">
        <f t="shared" si="55"/>
        <v>Nilai Akhir</v>
      </c>
    </row>
    <row r="1192" spans="1:13" x14ac:dyDescent="0.25">
      <c r="A1192" s="16">
        <v>355</v>
      </c>
      <c r="E1192" s="16" t="s">
        <v>4672</v>
      </c>
      <c r="F1192" s="19">
        <v>85.444444444444443</v>
      </c>
      <c r="G1192" s="16" t="s">
        <v>100</v>
      </c>
      <c r="H1192" s="14"/>
      <c r="I1192" s="19">
        <f>VLOOKUP(G1192,'2'!$B$2:$C$34,2,FALSE)</f>
        <v>11</v>
      </c>
      <c r="J1192" s="19">
        <f t="shared" si="54"/>
        <v>85.444444444444443</v>
      </c>
      <c r="K1192" s="19" t="str">
        <f t="shared" si="56"/>
        <v/>
      </c>
      <c r="L1192" s="19">
        <f>VLOOKUP(I1192,'3'!$H$2:$L$25,5,FALSE)</f>
        <v>46</v>
      </c>
      <c r="M1192" s="16" t="str">
        <f t="shared" si="55"/>
        <v>Nilai Akhir</v>
      </c>
    </row>
    <row r="1193" spans="1:13" x14ac:dyDescent="0.25">
      <c r="A1193" s="16">
        <v>356</v>
      </c>
      <c r="E1193" s="16" t="s">
        <v>4672</v>
      </c>
      <c r="F1193" s="19">
        <v>84.8888888888889</v>
      </c>
      <c r="G1193" s="16" t="s">
        <v>100</v>
      </c>
      <c r="H1193" s="14"/>
      <c r="I1193" s="19">
        <f>VLOOKUP(G1193,'2'!$B$2:$C$34,2,FALSE)</f>
        <v>11</v>
      </c>
      <c r="J1193" s="19">
        <f t="shared" si="54"/>
        <v>84.8888888888889</v>
      </c>
      <c r="K1193" s="19" t="str">
        <f t="shared" si="56"/>
        <v/>
      </c>
      <c r="L1193" s="19">
        <f>VLOOKUP(I1193,'3'!$H$2:$L$25,5,FALSE)</f>
        <v>46</v>
      </c>
      <c r="M1193" s="16" t="str">
        <f t="shared" si="55"/>
        <v>Nilai Akhir</v>
      </c>
    </row>
    <row r="1194" spans="1:13" x14ac:dyDescent="0.25">
      <c r="A1194" s="16">
        <v>357</v>
      </c>
      <c r="E1194" s="16" t="s">
        <v>4672</v>
      </c>
      <c r="F1194" s="19">
        <v>85.666666666666671</v>
      </c>
      <c r="G1194" s="16" t="s">
        <v>100</v>
      </c>
      <c r="H1194" s="14"/>
      <c r="I1194" s="19">
        <f>VLOOKUP(G1194,'2'!$B$2:$C$34,2,FALSE)</f>
        <v>11</v>
      </c>
      <c r="J1194" s="19">
        <f t="shared" si="54"/>
        <v>85.666666666666671</v>
      </c>
      <c r="K1194" s="19" t="str">
        <f t="shared" si="56"/>
        <v/>
      </c>
      <c r="L1194" s="19">
        <f>VLOOKUP(I1194,'3'!$H$2:$L$25,5,FALSE)</f>
        <v>46</v>
      </c>
      <c r="M1194" s="16" t="str">
        <f t="shared" si="55"/>
        <v>Nilai Akhir</v>
      </c>
    </row>
    <row r="1195" spans="1:13" x14ac:dyDescent="0.25">
      <c r="A1195" s="16">
        <v>358</v>
      </c>
      <c r="E1195" s="16" t="s">
        <v>4672</v>
      </c>
      <c r="F1195" s="19">
        <v>85.333333333333329</v>
      </c>
      <c r="G1195" s="16" t="s">
        <v>100</v>
      </c>
      <c r="H1195" s="14"/>
      <c r="I1195" s="19">
        <f>VLOOKUP(G1195,'2'!$B$2:$C$34,2,FALSE)</f>
        <v>11</v>
      </c>
      <c r="J1195" s="19">
        <f t="shared" si="54"/>
        <v>85.333333333333329</v>
      </c>
      <c r="K1195" s="19" t="str">
        <f t="shared" si="56"/>
        <v/>
      </c>
      <c r="L1195" s="19">
        <f>VLOOKUP(I1195,'3'!$H$2:$L$25,5,FALSE)</f>
        <v>46</v>
      </c>
      <c r="M1195" s="16" t="str">
        <f t="shared" si="55"/>
        <v>Nilai Akhir</v>
      </c>
    </row>
    <row r="1196" spans="1:13" x14ac:dyDescent="0.25">
      <c r="A1196" s="16">
        <v>359</v>
      </c>
      <c r="E1196" s="16" t="s">
        <v>4672</v>
      </c>
      <c r="F1196" s="19">
        <v>85.222222222222229</v>
      </c>
      <c r="G1196" s="16" t="s">
        <v>100</v>
      </c>
      <c r="H1196" s="14"/>
      <c r="I1196" s="19">
        <f>VLOOKUP(G1196,'2'!$B$2:$C$34,2,FALSE)</f>
        <v>11</v>
      </c>
      <c r="J1196" s="19">
        <f t="shared" si="54"/>
        <v>85.222222222222229</v>
      </c>
      <c r="K1196" s="19" t="str">
        <f t="shared" si="56"/>
        <v/>
      </c>
      <c r="L1196" s="19">
        <f>VLOOKUP(I1196,'3'!$H$2:$L$25,5,FALSE)</f>
        <v>46</v>
      </c>
      <c r="M1196" s="16" t="str">
        <f t="shared" si="55"/>
        <v>Nilai Akhir</v>
      </c>
    </row>
    <row r="1197" spans="1:13" x14ac:dyDescent="0.25">
      <c r="A1197" s="16">
        <v>360</v>
      </c>
      <c r="E1197" s="16" t="s">
        <v>4672</v>
      </c>
      <c r="F1197" s="19">
        <v>84</v>
      </c>
      <c r="G1197" s="16" t="s">
        <v>100</v>
      </c>
      <c r="H1197" s="14"/>
      <c r="I1197" s="19">
        <f>VLOOKUP(G1197,'2'!$B$2:$C$34,2,FALSE)</f>
        <v>11</v>
      </c>
      <c r="J1197" s="19">
        <f t="shared" si="54"/>
        <v>84</v>
      </c>
      <c r="K1197" s="19" t="str">
        <f t="shared" si="56"/>
        <v/>
      </c>
      <c r="L1197" s="19">
        <f>VLOOKUP(I1197,'3'!$H$2:$L$25,5,FALSE)</f>
        <v>46</v>
      </c>
      <c r="M1197" s="16" t="str">
        <f t="shared" si="55"/>
        <v>Nilai Akhir</v>
      </c>
    </row>
    <row r="1198" spans="1:13" x14ac:dyDescent="0.25">
      <c r="A1198" s="16">
        <v>361</v>
      </c>
      <c r="E1198" s="16" t="s">
        <v>4672</v>
      </c>
      <c r="F1198" s="19">
        <v>85.222222222222229</v>
      </c>
      <c r="G1198" s="16" t="s">
        <v>100</v>
      </c>
      <c r="H1198" s="14"/>
      <c r="I1198" s="19">
        <f>VLOOKUP(G1198,'2'!$B$2:$C$34,2,FALSE)</f>
        <v>11</v>
      </c>
      <c r="J1198" s="19">
        <f t="shared" si="54"/>
        <v>85.222222222222229</v>
      </c>
      <c r="K1198" s="19" t="str">
        <f t="shared" si="56"/>
        <v/>
      </c>
      <c r="L1198" s="19">
        <f>VLOOKUP(I1198,'3'!$H$2:$L$25,5,FALSE)</f>
        <v>46</v>
      </c>
      <c r="M1198" s="16" t="str">
        <f t="shared" si="55"/>
        <v>Nilai Akhir</v>
      </c>
    </row>
    <row r="1199" spans="1:13" x14ac:dyDescent="0.25">
      <c r="A1199" s="16">
        <v>362</v>
      </c>
      <c r="E1199" s="16" t="s">
        <v>4672</v>
      </c>
      <c r="F1199" s="19">
        <v>85.777777777777771</v>
      </c>
      <c r="G1199" s="16" t="s">
        <v>100</v>
      </c>
      <c r="H1199" s="14"/>
      <c r="I1199" s="19">
        <f>VLOOKUP(G1199,'2'!$B$2:$C$34,2,FALSE)</f>
        <v>11</v>
      </c>
      <c r="J1199" s="19">
        <f t="shared" si="54"/>
        <v>85.777777777777771</v>
      </c>
      <c r="K1199" s="19" t="str">
        <f t="shared" si="56"/>
        <v/>
      </c>
      <c r="L1199" s="19">
        <f>VLOOKUP(I1199,'3'!$H$2:$L$25,5,FALSE)</f>
        <v>46</v>
      </c>
      <c r="M1199" s="16" t="str">
        <f t="shared" si="55"/>
        <v>Nilai Akhir</v>
      </c>
    </row>
    <row r="1200" spans="1:13" x14ac:dyDescent="0.25">
      <c r="A1200" s="16">
        <v>363</v>
      </c>
      <c r="E1200" s="16" t="s">
        <v>4672</v>
      </c>
      <c r="F1200" s="19">
        <v>84.555555555555557</v>
      </c>
      <c r="G1200" s="16" t="s">
        <v>100</v>
      </c>
      <c r="H1200" s="14"/>
      <c r="I1200" s="19">
        <f>VLOOKUP(G1200,'2'!$B$2:$C$34,2,FALSE)</f>
        <v>11</v>
      </c>
      <c r="J1200" s="19">
        <f t="shared" si="54"/>
        <v>84.555555555555557</v>
      </c>
      <c r="K1200" s="19" t="str">
        <f t="shared" si="56"/>
        <v/>
      </c>
      <c r="L1200" s="19">
        <f>VLOOKUP(I1200,'3'!$H$2:$L$25,5,FALSE)</f>
        <v>46</v>
      </c>
      <c r="M1200" s="16" t="str">
        <f t="shared" si="55"/>
        <v>Nilai Akhir</v>
      </c>
    </row>
    <row r="1201" spans="1:13" x14ac:dyDescent="0.25">
      <c r="A1201" s="16">
        <v>364</v>
      </c>
      <c r="E1201" s="16" t="s">
        <v>4672</v>
      </c>
      <c r="F1201" s="19">
        <v>83.777777777777771</v>
      </c>
      <c r="G1201" s="16" t="s">
        <v>100</v>
      </c>
      <c r="H1201" s="14"/>
      <c r="I1201" s="19">
        <f>VLOOKUP(G1201,'2'!$B$2:$C$34,2,FALSE)</f>
        <v>11</v>
      </c>
      <c r="J1201" s="19">
        <f t="shared" si="54"/>
        <v>83.777777777777771</v>
      </c>
      <c r="K1201" s="19" t="str">
        <f t="shared" si="56"/>
        <v/>
      </c>
      <c r="L1201" s="19">
        <f>VLOOKUP(I1201,'3'!$H$2:$L$25,5,FALSE)</f>
        <v>46</v>
      </c>
      <c r="M1201" s="16" t="str">
        <f t="shared" si="55"/>
        <v>Nilai Akhir</v>
      </c>
    </row>
    <row r="1202" spans="1:13" x14ac:dyDescent="0.25">
      <c r="A1202" s="16">
        <v>365</v>
      </c>
      <c r="E1202" s="16" t="s">
        <v>4672</v>
      </c>
      <c r="F1202" s="19">
        <v>84.555555555555557</v>
      </c>
      <c r="G1202" s="16" t="s">
        <v>100</v>
      </c>
      <c r="H1202" s="14"/>
      <c r="I1202" s="19">
        <f>VLOOKUP(G1202,'2'!$B$2:$C$34,2,FALSE)</f>
        <v>11</v>
      </c>
      <c r="J1202" s="19">
        <f t="shared" si="54"/>
        <v>84.555555555555557</v>
      </c>
      <c r="K1202" s="19" t="str">
        <f t="shared" si="56"/>
        <v/>
      </c>
      <c r="L1202" s="19">
        <f>VLOOKUP(I1202,'3'!$H$2:$L$25,5,FALSE)</f>
        <v>46</v>
      </c>
      <c r="M1202" s="16" t="str">
        <f t="shared" si="55"/>
        <v>Nilai Akhir</v>
      </c>
    </row>
    <row r="1203" spans="1:13" x14ac:dyDescent="0.25">
      <c r="A1203" s="16">
        <v>366</v>
      </c>
      <c r="E1203" s="16" t="s">
        <v>4672</v>
      </c>
      <c r="F1203" s="19">
        <v>84.666666666666671</v>
      </c>
      <c r="G1203" s="16" t="s">
        <v>100</v>
      </c>
      <c r="H1203" s="14"/>
      <c r="I1203" s="19">
        <f>VLOOKUP(G1203,'2'!$B$2:$C$34,2,FALSE)</f>
        <v>11</v>
      </c>
      <c r="J1203" s="19">
        <f t="shared" si="54"/>
        <v>84.666666666666671</v>
      </c>
      <c r="K1203" s="19" t="str">
        <f t="shared" si="56"/>
        <v/>
      </c>
      <c r="L1203" s="19">
        <f>VLOOKUP(I1203,'3'!$H$2:$L$25,5,FALSE)</f>
        <v>46</v>
      </c>
      <c r="M1203" s="16" t="str">
        <f t="shared" si="55"/>
        <v>Nilai Akhir</v>
      </c>
    </row>
    <row r="1204" spans="1:13" x14ac:dyDescent="0.25">
      <c r="A1204" s="16">
        <v>367</v>
      </c>
      <c r="E1204" s="16" t="s">
        <v>4672</v>
      </c>
      <c r="F1204" s="19">
        <v>84.333333333333329</v>
      </c>
      <c r="G1204" s="16" t="s">
        <v>100</v>
      </c>
      <c r="H1204" s="14"/>
      <c r="I1204" s="19">
        <f>VLOOKUP(G1204,'2'!$B$2:$C$34,2,FALSE)</f>
        <v>11</v>
      </c>
      <c r="J1204" s="19">
        <f t="shared" si="54"/>
        <v>84.333333333333329</v>
      </c>
      <c r="K1204" s="19" t="str">
        <f t="shared" si="56"/>
        <v/>
      </c>
      <c r="L1204" s="19">
        <f>VLOOKUP(I1204,'3'!$H$2:$L$25,5,FALSE)</f>
        <v>46</v>
      </c>
      <c r="M1204" s="16" t="str">
        <f t="shared" si="55"/>
        <v>Nilai Akhir</v>
      </c>
    </row>
    <row r="1205" spans="1:13" x14ac:dyDescent="0.25">
      <c r="A1205" s="16">
        <v>368</v>
      </c>
      <c r="E1205" s="16" t="s">
        <v>4672</v>
      </c>
      <c r="F1205" s="19">
        <v>84.222222222222229</v>
      </c>
      <c r="G1205" s="16" t="s">
        <v>100</v>
      </c>
      <c r="H1205" s="14"/>
      <c r="I1205" s="19">
        <f>VLOOKUP(G1205,'2'!$B$2:$C$34,2,FALSE)</f>
        <v>11</v>
      </c>
      <c r="J1205" s="19">
        <f t="shared" si="54"/>
        <v>84.222222222222229</v>
      </c>
      <c r="K1205" s="19" t="str">
        <f t="shared" si="56"/>
        <v/>
      </c>
      <c r="L1205" s="19">
        <f>VLOOKUP(I1205,'3'!$H$2:$L$25,5,FALSE)</f>
        <v>46</v>
      </c>
      <c r="M1205" s="16" t="str">
        <f t="shared" si="55"/>
        <v>Nilai Akhir</v>
      </c>
    </row>
    <row r="1206" spans="1:13" x14ac:dyDescent="0.25">
      <c r="A1206" s="16">
        <v>369</v>
      </c>
      <c r="E1206" s="16" t="s">
        <v>4672</v>
      </c>
      <c r="F1206" s="19">
        <v>85.1111111111111</v>
      </c>
      <c r="G1206" s="16" t="s">
        <v>100</v>
      </c>
      <c r="H1206" s="14"/>
      <c r="I1206" s="19">
        <f>VLOOKUP(G1206,'2'!$B$2:$C$34,2,FALSE)</f>
        <v>11</v>
      </c>
      <c r="J1206" s="19">
        <f t="shared" si="54"/>
        <v>85.1111111111111</v>
      </c>
      <c r="K1206" s="19" t="str">
        <f t="shared" si="56"/>
        <v/>
      </c>
      <c r="L1206" s="19">
        <f>VLOOKUP(I1206,'3'!$H$2:$L$25,5,FALSE)</f>
        <v>46</v>
      </c>
      <c r="M1206" s="16" t="str">
        <f t="shared" si="55"/>
        <v>Nilai Akhir</v>
      </c>
    </row>
    <row r="1207" spans="1:13" x14ac:dyDescent="0.25">
      <c r="A1207" s="16">
        <v>370</v>
      </c>
      <c r="E1207" s="16" t="s">
        <v>4672</v>
      </c>
      <c r="F1207" s="19">
        <v>84.777777777777771</v>
      </c>
      <c r="G1207" s="16" t="s">
        <v>100</v>
      </c>
      <c r="H1207" s="14"/>
      <c r="I1207" s="19">
        <f>VLOOKUP(G1207,'2'!$B$2:$C$34,2,FALSE)</f>
        <v>11</v>
      </c>
      <c r="J1207" s="19">
        <f t="shared" si="54"/>
        <v>84.777777777777771</v>
      </c>
      <c r="K1207" s="19" t="str">
        <f t="shared" si="56"/>
        <v/>
      </c>
      <c r="L1207" s="19">
        <f>VLOOKUP(I1207,'3'!$H$2:$L$25,5,FALSE)</f>
        <v>46</v>
      </c>
      <c r="M1207" s="16" t="str">
        <f t="shared" si="55"/>
        <v>Nilai Akhir</v>
      </c>
    </row>
    <row r="1208" spans="1:13" x14ac:dyDescent="0.25">
      <c r="A1208" s="16">
        <v>371</v>
      </c>
      <c r="E1208" s="16" t="s">
        <v>4672</v>
      </c>
      <c r="F1208" s="19">
        <v>84.8888888888889</v>
      </c>
      <c r="G1208" s="16" t="s">
        <v>100</v>
      </c>
      <c r="H1208" s="14"/>
      <c r="I1208" s="19">
        <f>VLOOKUP(G1208,'2'!$B$2:$C$34,2,FALSE)</f>
        <v>11</v>
      </c>
      <c r="J1208" s="19">
        <f t="shared" si="54"/>
        <v>84.8888888888889</v>
      </c>
      <c r="K1208" s="19" t="str">
        <f t="shared" si="56"/>
        <v/>
      </c>
      <c r="L1208" s="19">
        <f>VLOOKUP(I1208,'3'!$H$2:$L$25,5,FALSE)</f>
        <v>46</v>
      </c>
      <c r="M1208" s="16" t="str">
        <f t="shared" si="55"/>
        <v>Nilai Akhir</v>
      </c>
    </row>
    <row r="1209" spans="1:13" x14ac:dyDescent="0.25">
      <c r="A1209" s="16">
        <v>372</v>
      </c>
      <c r="E1209" s="16" t="s">
        <v>4672</v>
      </c>
      <c r="F1209" s="19">
        <v>85.8888888888889</v>
      </c>
      <c r="G1209" s="16" t="s">
        <v>100</v>
      </c>
      <c r="H1209" s="14"/>
      <c r="I1209" s="19">
        <f>VLOOKUP(G1209,'2'!$B$2:$C$34,2,FALSE)</f>
        <v>11</v>
      </c>
      <c r="J1209" s="19">
        <f t="shared" si="54"/>
        <v>85.8888888888889</v>
      </c>
      <c r="K1209" s="19" t="str">
        <f t="shared" si="56"/>
        <v/>
      </c>
      <c r="L1209" s="19">
        <f>VLOOKUP(I1209,'3'!$H$2:$L$25,5,FALSE)</f>
        <v>46</v>
      </c>
      <c r="M1209" s="16" t="str">
        <f t="shared" si="55"/>
        <v>Nilai Akhir</v>
      </c>
    </row>
    <row r="1210" spans="1:13" x14ac:dyDescent="0.25">
      <c r="A1210" s="16">
        <v>373</v>
      </c>
      <c r="E1210" s="16" t="s">
        <v>4672</v>
      </c>
      <c r="F1210" s="19">
        <v>85.222222222222229</v>
      </c>
      <c r="G1210" s="16" t="s">
        <v>100</v>
      </c>
      <c r="H1210" s="14"/>
      <c r="I1210" s="19">
        <f>VLOOKUP(G1210,'2'!$B$2:$C$34,2,FALSE)</f>
        <v>11</v>
      </c>
      <c r="J1210" s="19">
        <f t="shared" si="54"/>
        <v>85.222222222222229</v>
      </c>
      <c r="K1210" s="19" t="str">
        <f t="shared" si="56"/>
        <v/>
      </c>
      <c r="L1210" s="19">
        <f>VLOOKUP(I1210,'3'!$H$2:$L$25,5,FALSE)</f>
        <v>46</v>
      </c>
      <c r="M1210" s="16" t="str">
        <f t="shared" si="55"/>
        <v>Nilai Akhir</v>
      </c>
    </row>
    <row r="1211" spans="1:13" x14ac:dyDescent="0.25">
      <c r="A1211" s="16">
        <v>374</v>
      </c>
      <c r="E1211" s="16" t="s">
        <v>4672</v>
      </c>
      <c r="F1211" s="19">
        <v>84.666666666666671</v>
      </c>
      <c r="G1211" s="16" t="s">
        <v>100</v>
      </c>
      <c r="H1211" s="14"/>
      <c r="I1211" s="19">
        <f>VLOOKUP(G1211,'2'!$B$2:$C$34,2,FALSE)</f>
        <v>11</v>
      </c>
      <c r="J1211" s="19">
        <f t="shared" si="54"/>
        <v>84.666666666666671</v>
      </c>
      <c r="K1211" s="19" t="str">
        <f t="shared" si="56"/>
        <v/>
      </c>
      <c r="L1211" s="19">
        <f>VLOOKUP(I1211,'3'!$H$2:$L$25,5,FALSE)</f>
        <v>46</v>
      </c>
      <c r="M1211" s="16" t="str">
        <f t="shared" si="55"/>
        <v>Nilai Akhir</v>
      </c>
    </row>
    <row r="1212" spans="1:13" x14ac:dyDescent="0.25">
      <c r="A1212" s="16">
        <v>375</v>
      </c>
      <c r="E1212" s="16" t="s">
        <v>4672</v>
      </c>
      <c r="F1212" s="19">
        <v>84.8888888888889</v>
      </c>
      <c r="G1212" s="16" t="s">
        <v>100</v>
      </c>
      <c r="H1212" s="14"/>
      <c r="I1212" s="19">
        <f>VLOOKUP(G1212,'2'!$B$2:$C$34,2,FALSE)</f>
        <v>11</v>
      </c>
      <c r="J1212" s="19">
        <f t="shared" si="54"/>
        <v>84.8888888888889</v>
      </c>
      <c r="K1212" s="19" t="str">
        <f t="shared" si="56"/>
        <v/>
      </c>
      <c r="L1212" s="19">
        <f>VLOOKUP(I1212,'3'!$H$2:$L$25,5,FALSE)</f>
        <v>46</v>
      </c>
      <c r="M1212" s="16" t="str">
        <f t="shared" si="55"/>
        <v>Nilai Akhir</v>
      </c>
    </row>
    <row r="1213" spans="1:13" x14ac:dyDescent="0.25">
      <c r="A1213" s="16">
        <v>376</v>
      </c>
      <c r="E1213" s="16" t="s">
        <v>4672</v>
      </c>
      <c r="F1213" s="19">
        <v>85.222222222222229</v>
      </c>
      <c r="G1213" s="16" t="s">
        <v>100</v>
      </c>
      <c r="H1213" s="14"/>
      <c r="I1213" s="19">
        <f>VLOOKUP(G1213,'2'!$B$2:$C$34,2,FALSE)</f>
        <v>11</v>
      </c>
      <c r="J1213" s="19">
        <f t="shared" ref="J1213:J1276" si="57">IF(M1213="Nilai Akhir",F1213,0)</f>
        <v>85.222222222222229</v>
      </c>
      <c r="K1213" s="19" t="str">
        <f t="shared" si="56"/>
        <v/>
      </c>
      <c r="L1213" s="19">
        <f>VLOOKUP(I1213,'3'!$H$2:$L$25,5,FALSE)</f>
        <v>46</v>
      </c>
      <c r="M1213" s="16" t="str">
        <f t="shared" ref="M1213:M1276" si="58">IF(G1213="Pramuka","Nilai Ekstra","Nilai Akhir")</f>
        <v>Nilai Akhir</v>
      </c>
    </row>
    <row r="1214" spans="1:13" x14ac:dyDescent="0.25">
      <c r="A1214" s="16">
        <v>377</v>
      </c>
      <c r="E1214" s="16" t="s">
        <v>4672</v>
      </c>
      <c r="F1214" s="19">
        <v>84.222222222222229</v>
      </c>
      <c r="G1214" s="16" t="s">
        <v>100</v>
      </c>
      <c r="H1214" s="14"/>
      <c r="I1214" s="19">
        <f>VLOOKUP(G1214,'2'!$B$2:$C$34,2,FALSE)</f>
        <v>11</v>
      </c>
      <c r="J1214" s="19">
        <f t="shared" si="57"/>
        <v>84.222222222222229</v>
      </c>
      <c r="K1214" s="19" t="str">
        <f t="shared" ref="K1214:K1277" si="59">IF(M1214="Nilai Ekstra",F1214,"")</f>
        <v/>
      </c>
      <c r="L1214" s="19">
        <f>VLOOKUP(I1214,'3'!$H$2:$L$25,5,FALSE)</f>
        <v>46</v>
      </c>
      <c r="M1214" s="16" t="str">
        <f t="shared" si="58"/>
        <v>Nilai Akhir</v>
      </c>
    </row>
    <row r="1215" spans="1:13" x14ac:dyDescent="0.25">
      <c r="A1215" s="16">
        <v>378</v>
      </c>
      <c r="E1215" s="16" t="s">
        <v>4672</v>
      </c>
      <c r="F1215" s="19">
        <v>85.444444444444443</v>
      </c>
      <c r="G1215" s="16" t="s">
        <v>100</v>
      </c>
      <c r="H1215" s="14"/>
      <c r="I1215" s="19">
        <f>VLOOKUP(G1215,'2'!$B$2:$C$34,2,FALSE)</f>
        <v>11</v>
      </c>
      <c r="J1215" s="19">
        <f t="shared" si="57"/>
        <v>85.444444444444443</v>
      </c>
      <c r="K1215" s="19" t="str">
        <f t="shared" si="59"/>
        <v/>
      </c>
      <c r="L1215" s="19">
        <f>VLOOKUP(I1215,'3'!$H$2:$L$25,5,FALSE)</f>
        <v>46</v>
      </c>
      <c r="M1215" s="16" t="str">
        <f t="shared" si="58"/>
        <v>Nilai Akhir</v>
      </c>
    </row>
    <row r="1216" spans="1:13" x14ac:dyDescent="0.25">
      <c r="A1216" s="16">
        <v>379</v>
      </c>
      <c r="E1216" s="16" t="s">
        <v>4672</v>
      </c>
      <c r="F1216" s="19">
        <v>84.8888888888889</v>
      </c>
      <c r="G1216" s="16" t="s">
        <v>100</v>
      </c>
      <c r="H1216" s="14"/>
      <c r="I1216" s="19">
        <f>VLOOKUP(G1216,'2'!$B$2:$C$34,2,FALSE)</f>
        <v>11</v>
      </c>
      <c r="J1216" s="19">
        <f t="shared" si="57"/>
        <v>84.8888888888889</v>
      </c>
      <c r="K1216" s="19" t="str">
        <f t="shared" si="59"/>
        <v/>
      </c>
      <c r="L1216" s="19">
        <f>VLOOKUP(I1216,'3'!$H$2:$L$25,5,FALSE)</f>
        <v>46</v>
      </c>
      <c r="M1216" s="16" t="str">
        <f t="shared" si="58"/>
        <v>Nilai Akhir</v>
      </c>
    </row>
    <row r="1217" spans="1:13" x14ac:dyDescent="0.25">
      <c r="A1217" s="16">
        <v>380</v>
      </c>
      <c r="E1217" s="16" t="s">
        <v>4673</v>
      </c>
      <c r="F1217" s="19">
        <v>85.8888888888889</v>
      </c>
      <c r="G1217" s="16" t="s">
        <v>100</v>
      </c>
      <c r="H1217" s="14"/>
      <c r="I1217" s="19">
        <f>VLOOKUP(G1217,'2'!$B$2:$C$34,2,FALSE)</f>
        <v>11</v>
      </c>
      <c r="J1217" s="19">
        <f t="shared" si="57"/>
        <v>85.8888888888889</v>
      </c>
      <c r="K1217" s="19" t="str">
        <f t="shared" si="59"/>
        <v/>
      </c>
      <c r="L1217" s="19">
        <f>VLOOKUP(I1217,'3'!$H$2:$L$25,5,FALSE)</f>
        <v>46</v>
      </c>
      <c r="M1217" s="16" t="str">
        <f t="shared" si="58"/>
        <v>Nilai Akhir</v>
      </c>
    </row>
    <row r="1218" spans="1:13" x14ac:dyDescent="0.25">
      <c r="A1218" s="16">
        <v>381</v>
      </c>
      <c r="E1218" s="16" t="s">
        <v>4673</v>
      </c>
      <c r="F1218" s="19">
        <v>86</v>
      </c>
      <c r="G1218" s="16" t="s">
        <v>100</v>
      </c>
      <c r="H1218" s="14"/>
      <c r="I1218" s="19">
        <f>VLOOKUP(G1218,'2'!$B$2:$C$34,2,FALSE)</f>
        <v>11</v>
      </c>
      <c r="J1218" s="19">
        <f t="shared" si="57"/>
        <v>86</v>
      </c>
      <c r="K1218" s="19" t="str">
        <f t="shared" si="59"/>
        <v/>
      </c>
      <c r="L1218" s="19">
        <f>VLOOKUP(I1218,'3'!$H$2:$L$25,5,FALSE)</f>
        <v>46</v>
      </c>
      <c r="M1218" s="16" t="str">
        <f t="shared" si="58"/>
        <v>Nilai Akhir</v>
      </c>
    </row>
    <row r="1219" spans="1:13" x14ac:dyDescent="0.25">
      <c r="A1219" s="16">
        <v>382</v>
      </c>
      <c r="E1219" s="16" t="s">
        <v>4673</v>
      </c>
      <c r="F1219" s="19">
        <v>85</v>
      </c>
      <c r="G1219" s="16" t="s">
        <v>100</v>
      </c>
      <c r="H1219" s="14"/>
      <c r="I1219" s="19">
        <f>VLOOKUP(G1219,'2'!$B$2:$C$34,2,FALSE)</f>
        <v>11</v>
      </c>
      <c r="J1219" s="19">
        <f t="shared" si="57"/>
        <v>85</v>
      </c>
      <c r="K1219" s="19" t="str">
        <f t="shared" si="59"/>
        <v/>
      </c>
      <c r="L1219" s="19">
        <f>VLOOKUP(I1219,'3'!$H$2:$L$25,5,FALSE)</f>
        <v>46</v>
      </c>
      <c r="M1219" s="16" t="str">
        <f t="shared" si="58"/>
        <v>Nilai Akhir</v>
      </c>
    </row>
    <row r="1220" spans="1:13" x14ac:dyDescent="0.25">
      <c r="A1220" s="16">
        <v>383</v>
      </c>
      <c r="E1220" s="16" t="s">
        <v>4673</v>
      </c>
      <c r="F1220" s="19">
        <v>84</v>
      </c>
      <c r="G1220" s="16" t="s">
        <v>100</v>
      </c>
      <c r="H1220" s="14"/>
      <c r="I1220" s="19">
        <f>VLOOKUP(G1220,'2'!$B$2:$C$34,2,FALSE)</f>
        <v>11</v>
      </c>
      <c r="J1220" s="19">
        <f t="shared" si="57"/>
        <v>84</v>
      </c>
      <c r="K1220" s="19" t="str">
        <f t="shared" si="59"/>
        <v/>
      </c>
      <c r="L1220" s="19">
        <f>VLOOKUP(I1220,'3'!$H$2:$L$25,5,FALSE)</f>
        <v>46</v>
      </c>
      <c r="M1220" s="16" t="str">
        <f t="shared" si="58"/>
        <v>Nilai Akhir</v>
      </c>
    </row>
    <row r="1221" spans="1:13" x14ac:dyDescent="0.25">
      <c r="A1221" s="16">
        <v>384</v>
      </c>
      <c r="E1221" s="16" t="s">
        <v>4673</v>
      </c>
      <c r="F1221" s="19">
        <v>85.777777777777771</v>
      </c>
      <c r="G1221" s="16" t="s">
        <v>100</v>
      </c>
      <c r="H1221" s="14"/>
      <c r="I1221" s="19">
        <f>VLOOKUP(G1221,'2'!$B$2:$C$34,2,FALSE)</f>
        <v>11</v>
      </c>
      <c r="J1221" s="19">
        <f t="shared" si="57"/>
        <v>85.777777777777771</v>
      </c>
      <c r="K1221" s="19" t="str">
        <f t="shared" si="59"/>
        <v/>
      </c>
      <c r="L1221" s="19">
        <f>VLOOKUP(I1221,'3'!$H$2:$L$25,5,FALSE)</f>
        <v>46</v>
      </c>
      <c r="M1221" s="16" t="str">
        <f t="shared" si="58"/>
        <v>Nilai Akhir</v>
      </c>
    </row>
    <row r="1222" spans="1:13" x14ac:dyDescent="0.25">
      <c r="A1222" s="16">
        <v>385</v>
      </c>
      <c r="E1222" s="16" t="s">
        <v>4673</v>
      </c>
      <c r="F1222" s="19">
        <v>84.222222222222229</v>
      </c>
      <c r="G1222" s="16" t="s">
        <v>100</v>
      </c>
      <c r="H1222" s="14"/>
      <c r="I1222" s="19">
        <f>VLOOKUP(G1222,'2'!$B$2:$C$34,2,FALSE)</f>
        <v>11</v>
      </c>
      <c r="J1222" s="19">
        <f t="shared" si="57"/>
        <v>84.222222222222229</v>
      </c>
      <c r="K1222" s="19" t="str">
        <f t="shared" si="59"/>
        <v/>
      </c>
      <c r="L1222" s="19">
        <f>VLOOKUP(I1222,'3'!$H$2:$L$25,5,FALSE)</f>
        <v>46</v>
      </c>
      <c r="M1222" s="16" t="str">
        <f t="shared" si="58"/>
        <v>Nilai Akhir</v>
      </c>
    </row>
    <row r="1223" spans="1:13" x14ac:dyDescent="0.25">
      <c r="A1223" s="16">
        <v>386</v>
      </c>
      <c r="E1223" s="16" t="s">
        <v>4673</v>
      </c>
      <c r="F1223" s="19">
        <v>85.555555555555557</v>
      </c>
      <c r="G1223" s="16" t="s">
        <v>100</v>
      </c>
      <c r="H1223" s="14"/>
      <c r="I1223" s="19">
        <f>VLOOKUP(G1223,'2'!$B$2:$C$34,2,FALSE)</f>
        <v>11</v>
      </c>
      <c r="J1223" s="19">
        <f t="shared" si="57"/>
        <v>85.555555555555557</v>
      </c>
      <c r="K1223" s="19" t="str">
        <f t="shared" si="59"/>
        <v/>
      </c>
      <c r="L1223" s="19">
        <f>VLOOKUP(I1223,'3'!$H$2:$L$25,5,FALSE)</f>
        <v>46</v>
      </c>
      <c r="M1223" s="16" t="str">
        <f t="shared" si="58"/>
        <v>Nilai Akhir</v>
      </c>
    </row>
    <row r="1224" spans="1:13" x14ac:dyDescent="0.25">
      <c r="A1224" s="16">
        <v>387</v>
      </c>
      <c r="E1224" s="16" t="s">
        <v>4673</v>
      </c>
      <c r="F1224" s="19">
        <v>84.8888888888889</v>
      </c>
      <c r="G1224" s="16" t="s">
        <v>100</v>
      </c>
      <c r="H1224" s="14"/>
      <c r="I1224" s="19">
        <f>VLOOKUP(G1224,'2'!$B$2:$C$34,2,FALSE)</f>
        <v>11</v>
      </c>
      <c r="J1224" s="19">
        <f t="shared" si="57"/>
        <v>84.8888888888889</v>
      </c>
      <c r="K1224" s="19" t="str">
        <f t="shared" si="59"/>
        <v/>
      </c>
      <c r="L1224" s="19">
        <f>VLOOKUP(I1224,'3'!$H$2:$L$25,5,FALSE)</f>
        <v>46</v>
      </c>
      <c r="M1224" s="16" t="str">
        <f t="shared" si="58"/>
        <v>Nilai Akhir</v>
      </c>
    </row>
    <row r="1225" spans="1:13" x14ac:dyDescent="0.25">
      <c r="A1225" s="16">
        <v>388</v>
      </c>
      <c r="E1225" s="16" t="s">
        <v>4673</v>
      </c>
      <c r="F1225" s="19">
        <v>85.555555555555557</v>
      </c>
      <c r="G1225" s="16" t="s">
        <v>100</v>
      </c>
      <c r="H1225" s="14"/>
      <c r="I1225" s="19">
        <f>VLOOKUP(G1225,'2'!$B$2:$C$34,2,FALSE)</f>
        <v>11</v>
      </c>
      <c r="J1225" s="19">
        <f t="shared" si="57"/>
        <v>85.555555555555557</v>
      </c>
      <c r="K1225" s="19" t="str">
        <f t="shared" si="59"/>
        <v/>
      </c>
      <c r="L1225" s="19">
        <f>VLOOKUP(I1225,'3'!$H$2:$L$25,5,FALSE)</f>
        <v>46</v>
      </c>
      <c r="M1225" s="16" t="str">
        <f t="shared" si="58"/>
        <v>Nilai Akhir</v>
      </c>
    </row>
    <row r="1226" spans="1:13" x14ac:dyDescent="0.25">
      <c r="A1226" s="16">
        <v>389</v>
      </c>
      <c r="E1226" s="16" t="s">
        <v>4673</v>
      </c>
      <c r="F1226" s="19">
        <v>85.333333333333329</v>
      </c>
      <c r="G1226" s="16" t="s">
        <v>100</v>
      </c>
      <c r="H1226" s="14"/>
      <c r="I1226" s="19">
        <f>VLOOKUP(G1226,'2'!$B$2:$C$34,2,FALSE)</f>
        <v>11</v>
      </c>
      <c r="J1226" s="19">
        <f t="shared" si="57"/>
        <v>85.333333333333329</v>
      </c>
      <c r="K1226" s="19" t="str">
        <f t="shared" si="59"/>
        <v/>
      </c>
      <c r="L1226" s="19">
        <f>VLOOKUP(I1226,'3'!$H$2:$L$25,5,FALSE)</f>
        <v>46</v>
      </c>
      <c r="M1226" s="16" t="str">
        <f t="shared" si="58"/>
        <v>Nilai Akhir</v>
      </c>
    </row>
    <row r="1227" spans="1:13" x14ac:dyDescent="0.25">
      <c r="A1227" s="16">
        <v>390</v>
      </c>
      <c r="E1227" s="16" t="s">
        <v>4673</v>
      </c>
      <c r="F1227" s="19">
        <v>84.333333333333329</v>
      </c>
      <c r="G1227" s="16" t="s">
        <v>100</v>
      </c>
      <c r="H1227" s="14"/>
      <c r="I1227" s="19">
        <f>VLOOKUP(G1227,'2'!$B$2:$C$34,2,FALSE)</f>
        <v>11</v>
      </c>
      <c r="J1227" s="19">
        <f t="shared" si="57"/>
        <v>84.333333333333329</v>
      </c>
      <c r="K1227" s="19" t="str">
        <f t="shared" si="59"/>
        <v/>
      </c>
      <c r="L1227" s="19">
        <f>VLOOKUP(I1227,'3'!$H$2:$L$25,5,FALSE)</f>
        <v>46</v>
      </c>
      <c r="M1227" s="16" t="str">
        <f t="shared" si="58"/>
        <v>Nilai Akhir</v>
      </c>
    </row>
    <row r="1228" spans="1:13" x14ac:dyDescent="0.25">
      <c r="A1228" s="16">
        <v>391</v>
      </c>
      <c r="E1228" s="16" t="s">
        <v>4673</v>
      </c>
      <c r="F1228" s="19">
        <v>84</v>
      </c>
      <c r="G1228" s="16" t="s">
        <v>100</v>
      </c>
      <c r="H1228" s="14"/>
      <c r="I1228" s="19">
        <f>VLOOKUP(G1228,'2'!$B$2:$C$34,2,FALSE)</f>
        <v>11</v>
      </c>
      <c r="J1228" s="19">
        <f t="shared" si="57"/>
        <v>84</v>
      </c>
      <c r="K1228" s="19" t="str">
        <f t="shared" si="59"/>
        <v/>
      </c>
      <c r="L1228" s="19">
        <f>VLOOKUP(I1228,'3'!$H$2:$L$25,5,FALSE)</f>
        <v>46</v>
      </c>
      <c r="M1228" s="16" t="str">
        <f t="shared" si="58"/>
        <v>Nilai Akhir</v>
      </c>
    </row>
    <row r="1229" spans="1:13" x14ac:dyDescent="0.25">
      <c r="A1229" s="16">
        <v>392</v>
      </c>
      <c r="E1229" s="16" t="s">
        <v>4673</v>
      </c>
      <c r="F1229" s="19">
        <v>84.777777777777771</v>
      </c>
      <c r="G1229" s="16" t="s">
        <v>100</v>
      </c>
      <c r="H1229" s="14"/>
      <c r="I1229" s="19">
        <f>VLOOKUP(G1229,'2'!$B$2:$C$34,2,FALSE)</f>
        <v>11</v>
      </c>
      <c r="J1229" s="19">
        <f t="shared" si="57"/>
        <v>84.777777777777771</v>
      </c>
      <c r="K1229" s="19" t="str">
        <f t="shared" si="59"/>
        <v/>
      </c>
      <c r="L1229" s="19">
        <f>VLOOKUP(I1229,'3'!$H$2:$L$25,5,FALSE)</f>
        <v>46</v>
      </c>
      <c r="M1229" s="16" t="str">
        <f t="shared" si="58"/>
        <v>Nilai Akhir</v>
      </c>
    </row>
    <row r="1230" spans="1:13" x14ac:dyDescent="0.25">
      <c r="A1230" s="16">
        <v>393</v>
      </c>
      <c r="E1230" s="16" t="s">
        <v>4673</v>
      </c>
      <c r="F1230" s="19">
        <v>84.8888888888889</v>
      </c>
      <c r="G1230" s="16" t="s">
        <v>100</v>
      </c>
      <c r="H1230" s="14"/>
      <c r="I1230" s="19">
        <f>VLOOKUP(G1230,'2'!$B$2:$C$34,2,FALSE)</f>
        <v>11</v>
      </c>
      <c r="J1230" s="19">
        <f t="shared" si="57"/>
        <v>84.8888888888889</v>
      </c>
      <c r="K1230" s="19" t="str">
        <f t="shared" si="59"/>
        <v/>
      </c>
      <c r="L1230" s="19">
        <f>VLOOKUP(I1230,'3'!$H$2:$L$25,5,FALSE)</f>
        <v>46</v>
      </c>
      <c r="M1230" s="16" t="str">
        <f t="shared" si="58"/>
        <v>Nilai Akhir</v>
      </c>
    </row>
    <row r="1231" spans="1:13" x14ac:dyDescent="0.25">
      <c r="A1231" s="16">
        <v>394</v>
      </c>
      <c r="E1231" s="16" t="s">
        <v>4673</v>
      </c>
      <c r="F1231" s="19">
        <v>85.333333333333329</v>
      </c>
      <c r="G1231" s="16" t="s">
        <v>100</v>
      </c>
      <c r="H1231" s="14"/>
      <c r="I1231" s="19">
        <f>VLOOKUP(G1231,'2'!$B$2:$C$34,2,FALSE)</f>
        <v>11</v>
      </c>
      <c r="J1231" s="19">
        <f t="shared" si="57"/>
        <v>85.333333333333329</v>
      </c>
      <c r="K1231" s="19" t="str">
        <f t="shared" si="59"/>
        <v/>
      </c>
      <c r="L1231" s="19">
        <f>VLOOKUP(I1231,'3'!$H$2:$L$25,5,FALSE)</f>
        <v>46</v>
      </c>
      <c r="M1231" s="16" t="str">
        <f t="shared" si="58"/>
        <v>Nilai Akhir</v>
      </c>
    </row>
    <row r="1232" spans="1:13" x14ac:dyDescent="0.25">
      <c r="A1232" s="16">
        <v>395</v>
      </c>
      <c r="E1232" s="16" t="s">
        <v>4673</v>
      </c>
      <c r="F1232" s="19">
        <v>85.333333333333329</v>
      </c>
      <c r="G1232" s="16" t="s">
        <v>100</v>
      </c>
      <c r="H1232" s="14"/>
      <c r="I1232" s="19">
        <f>VLOOKUP(G1232,'2'!$B$2:$C$34,2,FALSE)</f>
        <v>11</v>
      </c>
      <c r="J1232" s="19">
        <f t="shared" si="57"/>
        <v>85.333333333333329</v>
      </c>
      <c r="K1232" s="19" t="str">
        <f t="shared" si="59"/>
        <v/>
      </c>
      <c r="L1232" s="19">
        <f>VLOOKUP(I1232,'3'!$H$2:$L$25,5,FALSE)</f>
        <v>46</v>
      </c>
      <c r="M1232" s="16" t="str">
        <f t="shared" si="58"/>
        <v>Nilai Akhir</v>
      </c>
    </row>
    <row r="1233" spans="1:13" x14ac:dyDescent="0.25">
      <c r="A1233" s="16">
        <v>396</v>
      </c>
      <c r="E1233" s="16" t="s">
        <v>4673</v>
      </c>
      <c r="F1233" s="19">
        <v>84.444444444444443</v>
      </c>
      <c r="G1233" s="16" t="s">
        <v>100</v>
      </c>
      <c r="H1233" s="14"/>
      <c r="I1233" s="19">
        <f>VLOOKUP(G1233,'2'!$B$2:$C$34,2,FALSE)</f>
        <v>11</v>
      </c>
      <c r="J1233" s="19">
        <f t="shared" si="57"/>
        <v>84.444444444444443</v>
      </c>
      <c r="K1233" s="19" t="str">
        <f t="shared" si="59"/>
        <v/>
      </c>
      <c r="L1233" s="19">
        <f>VLOOKUP(I1233,'3'!$H$2:$L$25,5,FALSE)</f>
        <v>46</v>
      </c>
      <c r="M1233" s="16" t="str">
        <f t="shared" si="58"/>
        <v>Nilai Akhir</v>
      </c>
    </row>
    <row r="1234" spans="1:13" x14ac:dyDescent="0.25">
      <c r="A1234" s="16">
        <v>397</v>
      </c>
      <c r="E1234" s="16" t="s">
        <v>4673</v>
      </c>
      <c r="F1234" s="19">
        <v>84.777777777777771</v>
      </c>
      <c r="G1234" s="16" t="s">
        <v>100</v>
      </c>
      <c r="H1234" s="14"/>
      <c r="I1234" s="19">
        <f>VLOOKUP(G1234,'2'!$B$2:$C$34,2,FALSE)</f>
        <v>11</v>
      </c>
      <c r="J1234" s="19">
        <f t="shared" si="57"/>
        <v>84.777777777777771</v>
      </c>
      <c r="K1234" s="19" t="str">
        <f t="shared" si="59"/>
        <v/>
      </c>
      <c r="L1234" s="19">
        <f>VLOOKUP(I1234,'3'!$H$2:$L$25,5,FALSE)</f>
        <v>46</v>
      </c>
      <c r="M1234" s="16" t="str">
        <f t="shared" si="58"/>
        <v>Nilai Akhir</v>
      </c>
    </row>
    <row r="1235" spans="1:13" x14ac:dyDescent="0.25">
      <c r="A1235" s="16">
        <v>398</v>
      </c>
      <c r="E1235" s="16" t="s">
        <v>4673</v>
      </c>
      <c r="F1235" s="19">
        <v>83.777777777777771</v>
      </c>
      <c r="G1235" s="16" t="s">
        <v>100</v>
      </c>
      <c r="H1235" s="14"/>
      <c r="I1235" s="19">
        <f>VLOOKUP(G1235,'2'!$B$2:$C$34,2,FALSE)</f>
        <v>11</v>
      </c>
      <c r="J1235" s="19">
        <f t="shared" si="57"/>
        <v>83.777777777777771</v>
      </c>
      <c r="K1235" s="19" t="str">
        <f t="shared" si="59"/>
        <v/>
      </c>
      <c r="L1235" s="19">
        <f>VLOOKUP(I1235,'3'!$H$2:$L$25,5,FALSE)</f>
        <v>46</v>
      </c>
      <c r="M1235" s="16" t="str">
        <f t="shared" si="58"/>
        <v>Nilai Akhir</v>
      </c>
    </row>
    <row r="1236" spans="1:13" x14ac:dyDescent="0.25">
      <c r="A1236" s="16">
        <v>399</v>
      </c>
      <c r="E1236" s="16" t="s">
        <v>4673</v>
      </c>
      <c r="F1236" s="19">
        <v>84</v>
      </c>
      <c r="G1236" s="16" t="s">
        <v>100</v>
      </c>
      <c r="H1236" s="14"/>
      <c r="I1236" s="19">
        <f>VLOOKUP(G1236,'2'!$B$2:$C$34,2,FALSE)</f>
        <v>11</v>
      </c>
      <c r="J1236" s="19">
        <f t="shared" si="57"/>
        <v>84</v>
      </c>
      <c r="K1236" s="19" t="str">
        <f t="shared" si="59"/>
        <v/>
      </c>
      <c r="L1236" s="19">
        <f>VLOOKUP(I1236,'3'!$H$2:$L$25,5,FALSE)</f>
        <v>46</v>
      </c>
      <c r="M1236" s="16" t="str">
        <f t="shared" si="58"/>
        <v>Nilai Akhir</v>
      </c>
    </row>
    <row r="1237" spans="1:13" x14ac:dyDescent="0.25">
      <c r="A1237" s="16">
        <v>400</v>
      </c>
      <c r="E1237" s="16" t="s">
        <v>4673</v>
      </c>
      <c r="F1237" s="19">
        <v>85.666666666666671</v>
      </c>
      <c r="G1237" s="16" t="s">
        <v>100</v>
      </c>
      <c r="H1237" s="14"/>
      <c r="I1237" s="19">
        <f>VLOOKUP(G1237,'2'!$B$2:$C$34,2,FALSE)</f>
        <v>11</v>
      </c>
      <c r="J1237" s="19">
        <f t="shared" si="57"/>
        <v>85.666666666666671</v>
      </c>
      <c r="K1237" s="19" t="str">
        <f t="shared" si="59"/>
        <v/>
      </c>
      <c r="L1237" s="19">
        <f>VLOOKUP(I1237,'3'!$H$2:$L$25,5,FALSE)</f>
        <v>46</v>
      </c>
      <c r="M1237" s="16" t="str">
        <f t="shared" si="58"/>
        <v>Nilai Akhir</v>
      </c>
    </row>
    <row r="1238" spans="1:13" x14ac:dyDescent="0.25">
      <c r="A1238" s="16">
        <v>401</v>
      </c>
      <c r="E1238" s="16" t="s">
        <v>4673</v>
      </c>
      <c r="F1238" s="19">
        <v>84.555555555555557</v>
      </c>
      <c r="G1238" s="16" t="s">
        <v>100</v>
      </c>
      <c r="H1238" s="14"/>
      <c r="I1238" s="19">
        <f>VLOOKUP(G1238,'2'!$B$2:$C$34,2,FALSE)</f>
        <v>11</v>
      </c>
      <c r="J1238" s="19">
        <f t="shared" si="57"/>
        <v>84.555555555555557</v>
      </c>
      <c r="K1238" s="19" t="str">
        <f t="shared" si="59"/>
        <v/>
      </c>
      <c r="L1238" s="19">
        <f>VLOOKUP(I1238,'3'!$H$2:$L$25,5,FALSE)</f>
        <v>46</v>
      </c>
      <c r="M1238" s="16" t="str">
        <f t="shared" si="58"/>
        <v>Nilai Akhir</v>
      </c>
    </row>
    <row r="1239" spans="1:13" x14ac:dyDescent="0.25">
      <c r="A1239" s="16">
        <v>402</v>
      </c>
      <c r="E1239" s="16" t="s">
        <v>4673</v>
      </c>
      <c r="F1239" s="19">
        <v>84.666666666666671</v>
      </c>
      <c r="G1239" s="16" t="s">
        <v>100</v>
      </c>
      <c r="H1239" s="14"/>
      <c r="I1239" s="19">
        <f>VLOOKUP(G1239,'2'!$B$2:$C$34,2,FALSE)</f>
        <v>11</v>
      </c>
      <c r="J1239" s="19">
        <f t="shared" si="57"/>
        <v>84.666666666666671</v>
      </c>
      <c r="K1239" s="19" t="str">
        <f t="shared" si="59"/>
        <v/>
      </c>
      <c r="L1239" s="19">
        <f>VLOOKUP(I1239,'3'!$H$2:$L$25,5,FALSE)</f>
        <v>46</v>
      </c>
      <c r="M1239" s="16" t="str">
        <f t="shared" si="58"/>
        <v>Nilai Akhir</v>
      </c>
    </row>
    <row r="1240" spans="1:13" x14ac:dyDescent="0.25">
      <c r="A1240" s="16">
        <v>403</v>
      </c>
      <c r="E1240" s="16" t="s">
        <v>4673</v>
      </c>
      <c r="F1240" s="19">
        <v>84.666666666666671</v>
      </c>
      <c r="G1240" s="16" t="s">
        <v>100</v>
      </c>
      <c r="H1240" s="14"/>
      <c r="I1240" s="19">
        <f>VLOOKUP(G1240,'2'!$B$2:$C$34,2,FALSE)</f>
        <v>11</v>
      </c>
      <c r="J1240" s="19">
        <f t="shared" si="57"/>
        <v>84.666666666666671</v>
      </c>
      <c r="K1240" s="19" t="str">
        <f t="shared" si="59"/>
        <v/>
      </c>
      <c r="L1240" s="19">
        <f>VLOOKUP(I1240,'3'!$H$2:$L$25,5,FALSE)</f>
        <v>46</v>
      </c>
      <c r="M1240" s="16" t="str">
        <f t="shared" si="58"/>
        <v>Nilai Akhir</v>
      </c>
    </row>
    <row r="1241" spans="1:13" x14ac:dyDescent="0.25">
      <c r="A1241" s="16">
        <v>404</v>
      </c>
      <c r="E1241" s="16" t="s">
        <v>4673</v>
      </c>
      <c r="F1241" s="19">
        <v>85.666666666666671</v>
      </c>
      <c r="G1241" s="16" t="s">
        <v>100</v>
      </c>
      <c r="H1241" s="14"/>
      <c r="I1241" s="19">
        <f>VLOOKUP(G1241,'2'!$B$2:$C$34,2,FALSE)</f>
        <v>11</v>
      </c>
      <c r="J1241" s="19">
        <f t="shared" si="57"/>
        <v>85.666666666666671</v>
      </c>
      <c r="K1241" s="19" t="str">
        <f t="shared" si="59"/>
        <v/>
      </c>
      <c r="L1241" s="19">
        <f>VLOOKUP(I1241,'3'!$H$2:$L$25,5,FALSE)</f>
        <v>46</v>
      </c>
      <c r="M1241" s="16" t="str">
        <f t="shared" si="58"/>
        <v>Nilai Akhir</v>
      </c>
    </row>
    <row r="1242" spans="1:13" x14ac:dyDescent="0.25">
      <c r="A1242" s="16">
        <v>405</v>
      </c>
      <c r="E1242" s="16" t="s">
        <v>4673</v>
      </c>
      <c r="F1242" s="19">
        <v>85</v>
      </c>
      <c r="G1242" s="16" t="s">
        <v>100</v>
      </c>
      <c r="H1242" s="14"/>
      <c r="I1242" s="19">
        <f>VLOOKUP(G1242,'2'!$B$2:$C$34,2,FALSE)</f>
        <v>11</v>
      </c>
      <c r="J1242" s="19">
        <f t="shared" si="57"/>
        <v>85</v>
      </c>
      <c r="K1242" s="19" t="str">
        <f t="shared" si="59"/>
        <v/>
      </c>
      <c r="L1242" s="19">
        <f>VLOOKUP(I1242,'3'!$H$2:$L$25,5,FALSE)</f>
        <v>46</v>
      </c>
      <c r="M1242" s="16" t="str">
        <f t="shared" si="58"/>
        <v>Nilai Akhir</v>
      </c>
    </row>
    <row r="1243" spans="1:13" x14ac:dyDescent="0.25">
      <c r="A1243" s="16">
        <v>406</v>
      </c>
      <c r="E1243" s="16" t="s">
        <v>4674</v>
      </c>
      <c r="F1243" s="19">
        <v>85.1111111111111</v>
      </c>
      <c r="G1243" s="16" t="s">
        <v>100</v>
      </c>
      <c r="H1243" s="14"/>
      <c r="I1243" s="19">
        <f>VLOOKUP(G1243,'2'!$B$2:$C$34,2,FALSE)</f>
        <v>11</v>
      </c>
      <c r="J1243" s="19">
        <f t="shared" si="57"/>
        <v>85.1111111111111</v>
      </c>
      <c r="K1243" s="19" t="str">
        <f t="shared" si="59"/>
        <v/>
      </c>
      <c r="L1243" s="19">
        <f>VLOOKUP(I1243,'3'!$H$2:$L$25,5,FALSE)</f>
        <v>46</v>
      </c>
      <c r="M1243" s="16" t="str">
        <f t="shared" si="58"/>
        <v>Nilai Akhir</v>
      </c>
    </row>
    <row r="1244" spans="1:13" x14ac:dyDescent="0.25">
      <c r="A1244" s="16">
        <v>407</v>
      </c>
      <c r="E1244" s="16" t="s">
        <v>4674</v>
      </c>
      <c r="F1244" s="19">
        <v>84.8888888888889</v>
      </c>
      <c r="G1244" s="16" t="s">
        <v>100</v>
      </c>
      <c r="H1244" s="14"/>
      <c r="I1244" s="19">
        <f>VLOOKUP(G1244,'2'!$B$2:$C$34,2,FALSE)</f>
        <v>11</v>
      </c>
      <c r="J1244" s="19">
        <f t="shared" si="57"/>
        <v>84.8888888888889</v>
      </c>
      <c r="K1244" s="19" t="str">
        <f t="shared" si="59"/>
        <v/>
      </c>
      <c r="L1244" s="19">
        <f>VLOOKUP(I1244,'3'!$H$2:$L$25,5,FALSE)</f>
        <v>46</v>
      </c>
      <c r="M1244" s="16" t="str">
        <f t="shared" si="58"/>
        <v>Nilai Akhir</v>
      </c>
    </row>
    <row r="1245" spans="1:13" x14ac:dyDescent="0.25">
      <c r="A1245" s="16">
        <v>408</v>
      </c>
      <c r="E1245" s="16" t="s">
        <v>4674</v>
      </c>
      <c r="F1245" s="19">
        <v>84.333333333333329</v>
      </c>
      <c r="G1245" s="16" t="s">
        <v>100</v>
      </c>
      <c r="H1245" s="14"/>
      <c r="I1245" s="19">
        <f>VLOOKUP(G1245,'2'!$B$2:$C$34,2,FALSE)</f>
        <v>11</v>
      </c>
      <c r="J1245" s="19">
        <f t="shared" si="57"/>
        <v>84.333333333333329</v>
      </c>
      <c r="K1245" s="19" t="str">
        <f t="shared" si="59"/>
        <v/>
      </c>
      <c r="L1245" s="19">
        <f>VLOOKUP(I1245,'3'!$H$2:$L$25,5,FALSE)</f>
        <v>46</v>
      </c>
      <c r="M1245" s="16" t="str">
        <f t="shared" si="58"/>
        <v>Nilai Akhir</v>
      </c>
    </row>
    <row r="1246" spans="1:13" x14ac:dyDescent="0.25">
      <c r="A1246" s="16">
        <v>409</v>
      </c>
      <c r="E1246" s="16" t="s">
        <v>4674</v>
      </c>
      <c r="F1246" s="19">
        <v>85.8888888888889</v>
      </c>
      <c r="G1246" s="16" t="s">
        <v>100</v>
      </c>
      <c r="H1246" s="14"/>
      <c r="I1246" s="19">
        <f>VLOOKUP(G1246,'2'!$B$2:$C$34,2,FALSE)</f>
        <v>11</v>
      </c>
      <c r="J1246" s="19">
        <f t="shared" si="57"/>
        <v>85.8888888888889</v>
      </c>
      <c r="K1246" s="19" t="str">
        <f t="shared" si="59"/>
        <v/>
      </c>
      <c r="L1246" s="19">
        <f>VLOOKUP(I1246,'3'!$H$2:$L$25,5,FALSE)</f>
        <v>46</v>
      </c>
      <c r="M1246" s="16" t="str">
        <f t="shared" si="58"/>
        <v>Nilai Akhir</v>
      </c>
    </row>
    <row r="1247" spans="1:13" x14ac:dyDescent="0.25">
      <c r="A1247" s="16">
        <v>410</v>
      </c>
      <c r="E1247" s="16" t="s">
        <v>4674</v>
      </c>
      <c r="F1247" s="19">
        <v>84.222222222222229</v>
      </c>
      <c r="G1247" s="16" t="s">
        <v>100</v>
      </c>
      <c r="H1247" s="14"/>
      <c r="I1247" s="19">
        <f>VLOOKUP(G1247,'2'!$B$2:$C$34,2,FALSE)</f>
        <v>11</v>
      </c>
      <c r="J1247" s="19">
        <f t="shared" si="57"/>
        <v>84.222222222222229</v>
      </c>
      <c r="K1247" s="19" t="str">
        <f t="shared" si="59"/>
        <v/>
      </c>
      <c r="L1247" s="19">
        <f>VLOOKUP(I1247,'3'!$H$2:$L$25,5,FALSE)</f>
        <v>46</v>
      </c>
      <c r="M1247" s="16" t="str">
        <f t="shared" si="58"/>
        <v>Nilai Akhir</v>
      </c>
    </row>
    <row r="1248" spans="1:13" x14ac:dyDescent="0.25">
      <c r="A1248" s="16">
        <v>411</v>
      </c>
      <c r="E1248" s="16" t="s">
        <v>4674</v>
      </c>
      <c r="F1248" s="19">
        <v>83.555555555555557</v>
      </c>
      <c r="G1248" s="16" t="s">
        <v>100</v>
      </c>
      <c r="H1248" s="14"/>
      <c r="I1248" s="19">
        <f>VLOOKUP(G1248,'2'!$B$2:$C$34,2,FALSE)</f>
        <v>11</v>
      </c>
      <c r="J1248" s="19">
        <f t="shared" si="57"/>
        <v>83.555555555555557</v>
      </c>
      <c r="K1248" s="19" t="str">
        <f t="shared" si="59"/>
        <v/>
      </c>
      <c r="L1248" s="19">
        <f>VLOOKUP(I1248,'3'!$H$2:$L$25,5,FALSE)</f>
        <v>46</v>
      </c>
      <c r="M1248" s="16" t="str">
        <f t="shared" si="58"/>
        <v>Nilai Akhir</v>
      </c>
    </row>
    <row r="1249" spans="1:13" x14ac:dyDescent="0.25">
      <c r="A1249" s="16">
        <v>412</v>
      </c>
      <c r="E1249" s="16" t="s">
        <v>4674</v>
      </c>
      <c r="F1249" s="19">
        <v>83.222222222222229</v>
      </c>
      <c r="G1249" s="16" t="s">
        <v>100</v>
      </c>
      <c r="H1249" s="14"/>
      <c r="I1249" s="19">
        <f>VLOOKUP(G1249,'2'!$B$2:$C$34,2,FALSE)</f>
        <v>11</v>
      </c>
      <c r="J1249" s="19">
        <f t="shared" si="57"/>
        <v>83.222222222222229</v>
      </c>
      <c r="K1249" s="19" t="str">
        <f t="shared" si="59"/>
        <v/>
      </c>
      <c r="L1249" s="19">
        <f>VLOOKUP(I1249,'3'!$H$2:$L$25,5,FALSE)</f>
        <v>46</v>
      </c>
      <c r="M1249" s="16" t="str">
        <f t="shared" si="58"/>
        <v>Nilai Akhir</v>
      </c>
    </row>
    <row r="1250" spans="1:13" x14ac:dyDescent="0.25">
      <c r="A1250" s="16">
        <v>413</v>
      </c>
      <c r="E1250" s="16" t="s">
        <v>4674</v>
      </c>
      <c r="F1250" s="19">
        <v>84.444444444444443</v>
      </c>
      <c r="G1250" s="16" t="s">
        <v>100</v>
      </c>
      <c r="H1250" s="14"/>
      <c r="I1250" s="19">
        <f>VLOOKUP(G1250,'2'!$B$2:$C$34,2,FALSE)</f>
        <v>11</v>
      </c>
      <c r="J1250" s="19">
        <f t="shared" si="57"/>
        <v>84.444444444444443</v>
      </c>
      <c r="K1250" s="19" t="str">
        <f t="shared" si="59"/>
        <v/>
      </c>
      <c r="L1250" s="19">
        <f>VLOOKUP(I1250,'3'!$H$2:$L$25,5,FALSE)</f>
        <v>46</v>
      </c>
      <c r="M1250" s="16" t="str">
        <f t="shared" si="58"/>
        <v>Nilai Akhir</v>
      </c>
    </row>
    <row r="1251" spans="1:13" x14ac:dyDescent="0.25">
      <c r="A1251" s="16">
        <v>414</v>
      </c>
      <c r="E1251" s="16" t="s">
        <v>4674</v>
      </c>
      <c r="F1251" s="19">
        <v>85.444444444444443</v>
      </c>
      <c r="G1251" s="16" t="s">
        <v>100</v>
      </c>
      <c r="H1251" s="14"/>
      <c r="I1251" s="19">
        <f>VLOOKUP(G1251,'2'!$B$2:$C$34,2,FALSE)</f>
        <v>11</v>
      </c>
      <c r="J1251" s="19">
        <f t="shared" si="57"/>
        <v>85.444444444444443</v>
      </c>
      <c r="K1251" s="19" t="str">
        <f t="shared" si="59"/>
        <v/>
      </c>
      <c r="L1251" s="19">
        <f>VLOOKUP(I1251,'3'!$H$2:$L$25,5,FALSE)</f>
        <v>46</v>
      </c>
      <c r="M1251" s="16" t="str">
        <f t="shared" si="58"/>
        <v>Nilai Akhir</v>
      </c>
    </row>
    <row r="1252" spans="1:13" x14ac:dyDescent="0.25">
      <c r="A1252" s="16">
        <v>415</v>
      </c>
      <c r="E1252" s="16" t="s">
        <v>4674</v>
      </c>
      <c r="F1252" s="19">
        <v>85</v>
      </c>
      <c r="G1252" s="16" t="s">
        <v>100</v>
      </c>
      <c r="H1252" s="14"/>
      <c r="I1252" s="19">
        <f>VLOOKUP(G1252,'2'!$B$2:$C$34,2,FALSE)</f>
        <v>11</v>
      </c>
      <c r="J1252" s="19">
        <f t="shared" si="57"/>
        <v>85</v>
      </c>
      <c r="K1252" s="19" t="str">
        <f t="shared" si="59"/>
        <v/>
      </c>
      <c r="L1252" s="19">
        <f>VLOOKUP(I1252,'3'!$H$2:$L$25,5,FALSE)</f>
        <v>46</v>
      </c>
      <c r="M1252" s="16" t="str">
        <f t="shared" si="58"/>
        <v>Nilai Akhir</v>
      </c>
    </row>
    <row r="1253" spans="1:13" x14ac:dyDescent="0.25">
      <c r="A1253" s="16">
        <v>416</v>
      </c>
      <c r="E1253" s="16" t="s">
        <v>4674</v>
      </c>
      <c r="F1253" s="19">
        <v>82.666666666666671</v>
      </c>
      <c r="G1253" s="16" t="s">
        <v>100</v>
      </c>
      <c r="H1253" s="14"/>
      <c r="I1253" s="19">
        <f>VLOOKUP(G1253,'2'!$B$2:$C$34,2,FALSE)</f>
        <v>11</v>
      </c>
      <c r="J1253" s="19">
        <f t="shared" si="57"/>
        <v>82.666666666666671</v>
      </c>
      <c r="K1253" s="19" t="str">
        <f t="shared" si="59"/>
        <v/>
      </c>
      <c r="L1253" s="19">
        <f>VLOOKUP(I1253,'3'!$H$2:$L$25,5,FALSE)</f>
        <v>46</v>
      </c>
      <c r="M1253" s="16" t="str">
        <f t="shared" si="58"/>
        <v>Nilai Akhir</v>
      </c>
    </row>
    <row r="1254" spans="1:13" x14ac:dyDescent="0.25">
      <c r="A1254" s="16">
        <v>417</v>
      </c>
      <c r="E1254" s="16" t="s">
        <v>4674</v>
      </c>
      <c r="F1254" s="19">
        <v>83.777777777777771</v>
      </c>
      <c r="G1254" s="16" t="s">
        <v>100</v>
      </c>
      <c r="H1254" s="14"/>
      <c r="I1254" s="19">
        <f>VLOOKUP(G1254,'2'!$B$2:$C$34,2,FALSE)</f>
        <v>11</v>
      </c>
      <c r="J1254" s="19">
        <f t="shared" si="57"/>
        <v>83.777777777777771</v>
      </c>
      <c r="K1254" s="19" t="str">
        <f t="shared" si="59"/>
        <v/>
      </c>
      <c r="L1254" s="19">
        <f>VLOOKUP(I1254,'3'!$H$2:$L$25,5,FALSE)</f>
        <v>46</v>
      </c>
      <c r="M1254" s="16" t="str">
        <f t="shared" si="58"/>
        <v>Nilai Akhir</v>
      </c>
    </row>
    <row r="1255" spans="1:13" x14ac:dyDescent="0.25">
      <c r="A1255" s="16">
        <v>418</v>
      </c>
      <c r="E1255" s="16" t="s">
        <v>4674</v>
      </c>
      <c r="F1255" s="19">
        <v>83.8888888888889</v>
      </c>
      <c r="G1255" s="16" t="s">
        <v>100</v>
      </c>
      <c r="H1255" s="14"/>
      <c r="I1255" s="19">
        <f>VLOOKUP(G1255,'2'!$B$2:$C$34,2,FALSE)</f>
        <v>11</v>
      </c>
      <c r="J1255" s="19">
        <f t="shared" si="57"/>
        <v>83.8888888888889</v>
      </c>
      <c r="K1255" s="19" t="str">
        <f t="shared" si="59"/>
        <v/>
      </c>
      <c r="L1255" s="19">
        <f>VLOOKUP(I1255,'3'!$H$2:$L$25,5,FALSE)</f>
        <v>46</v>
      </c>
      <c r="M1255" s="16" t="str">
        <f t="shared" si="58"/>
        <v>Nilai Akhir</v>
      </c>
    </row>
    <row r="1256" spans="1:13" x14ac:dyDescent="0.25">
      <c r="A1256" s="16">
        <v>419</v>
      </c>
      <c r="E1256" s="16" t="s">
        <v>4674</v>
      </c>
      <c r="F1256" s="19">
        <v>83.777777777777771</v>
      </c>
      <c r="G1256" s="16" t="s">
        <v>100</v>
      </c>
      <c r="H1256" s="14"/>
      <c r="I1256" s="19">
        <f>VLOOKUP(G1256,'2'!$B$2:$C$34,2,FALSE)</f>
        <v>11</v>
      </c>
      <c r="J1256" s="19">
        <f t="shared" si="57"/>
        <v>83.777777777777771</v>
      </c>
      <c r="K1256" s="19" t="str">
        <f t="shared" si="59"/>
        <v/>
      </c>
      <c r="L1256" s="19">
        <f>VLOOKUP(I1256,'3'!$H$2:$L$25,5,FALSE)</f>
        <v>46</v>
      </c>
      <c r="M1256" s="16" t="str">
        <f t="shared" si="58"/>
        <v>Nilai Akhir</v>
      </c>
    </row>
    <row r="1257" spans="1:13" x14ac:dyDescent="0.25">
      <c r="A1257" s="16">
        <v>420</v>
      </c>
      <c r="E1257" s="16" t="s">
        <v>4674</v>
      </c>
      <c r="F1257" s="19">
        <v>83.8888888888889</v>
      </c>
      <c r="G1257" s="16" t="s">
        <v>100</v>
      </c>
      <c r="H1257" s="14"/>
      <c r="I1257" s="19">
        <f>VLOOKUP(G1257,'2'!$B$2:$C$34,2,FALSE)</f>
        <v>11</v>
      </c>
      <c r="J1257" s="19">
        <f t="shared" si="57"/>
        <v>83.8888888888889</v>
      </c>
      <c r="K1257" s="19" t="str">
        <f t="shared" si="59"/>
        <v/>
      </c>
      <c r="L1257" s="19">
        <f>VLOOKUP(I1257,'3'!$H$2:$L$25,5,FALSE)</f>
        <v>46</v>
      </c>
      <c r="M1257" s="16" t="str">
        <f t="shared" si="58"/>
        <v>Nilai Akhir</v>
      </c>
    </row>
    <row r="1258" spans="1:13" x14ac:dyDescent="0.25">
      <c r="A1258" s="16">
        <v>421</v>
      </c>
      <c r="E1258" s="16" t="s">
        <v>4674</v>
      </c>
      <c r="F1258" s="19">
        <v>83.666666666666671</v>
      </c>
      <c r="G1258" s="16" t="s">
        <v>100</v>
      </c>
      <c r="H1258" s="14"/>
      <c r="I1258" s="19">
        <f>VLOOKUP(G1258,'2'!$B$2:$C$34,2,FALSE)</f>
        <v>11</v>
      </c>
      <c r="J1258" s="19">
        <f t="shared" si="57"/>
        <v>83.666666666666671</v>
      </c>
      <c r="K1258" s="19" t="str">
        <f t="shared" si="59"/>
        <v/>
      </c>
      <c r="L1258" s="19">
        <f>VLOOKUP(I1258,'3'!$H$2:$L$25,5,FALSE)</f>
        <v>46</v>
      </c>
      <c r="M1258" s="16" t="str">
        <f t="shared" si="58"/>
        <v>Nilai Akhir</v>
      </c>
    </row>
    <row r="1259" spans="1:13" x14ac:dyDescent="0.25">
      <c r="A1259" s="16">
        <v>422</v>
      </c>
      <c r="E1259" s="16" t="s">
        <v>4674</v>
      </c>
      <c r="F1259" s="19">
        <v>84.8888888888889</v>
      </c>
      <c r="G1259" s="16" t="s">
        <v>100</v>
      </c>
      <c r="H1259" s="14"/>
      <c r="I1259" s="19">
        <f>VLOOKUP(G1259,'2'!$B$2:$C$34,2,FALSE)</f>
        <v>11</v>
      </c>
      <c r="J1259" s="19">
        <f t="shared" si="57"/>
        <v>84.8888888888889</v>
      </c>
      <c r="K1259" s="19" t="str">
        <f t="shared" si="59"/>
        <v/>
      </c>
      <c r="L1259" s="19">
        <f>VLOOKUP(I1259,'3'!$H$2:$L$25,5,FALSE)</f>
        <v>46</v>
      </c>
      <c r="M1259" s="16" t="str">
        <f t="shared" si="58"/>
        <v>Nilai Akhir</v>
      </c>
    </row>
    <row r="1260" spans="1:13" x14ac:dyDescent="0.25">
      <c r="A1260" s="16">
        <v>423</v>
      </c>
      <c r="E1260" s="16" t="s">
        <v>4674</v>
      </c>
      <c r="F1260" s="19">
        <v>85.222222222222229</v>
      </c>
      <c r="G1260" s="16" t="s">
        <v>100</v>
      </c>
      <c r="H1260" s="14"/>
      <c r="I1260" s="19">
        <f>VLOOKUP(G1260,'2'!$B$2:$C$34,2,FALSE)</f>
        <v>11</v>
      </c>
      <c r="J1260" s="19">
        <f t="shared" si="57"/>
        <v>85.222222222222229</v>
      </c>
      <c r="K1260" s="19" t="str">
        <f t="shared" si="59"/>
        <v/>
      </c>
      <c r="L1260" s="19">
        <f>VLOOKUP(I1260,'3'!$H$2:$L$25,5,FALSE)</f>
        <v>46</v>
      </c>
      <c r="M1260" s="16" t="str">
        <f t="shared" si="58"/>
        <v>Nilai Akhir</v>
      </c>
    </row>
    <row r="1261" spans="1:13" x14ac:dyDescent="0.25">
      <c r="A1261" s="16">
        <v>424</v>
      </c>
      <c r="E1261" s="16" t="s">
        <v>4674</v>
      </c>
      <c r="F1261" s="19">
        <v>84.666666666666671</v>
      </c>
      <c r="G1261" s="16" t="s">
        <v>100</v>
      </c>
      <c r="H1261" s="14"/>
      <c r="I1261" s="19">
        <f>VLOOKUP(G1261,'2'!$B$2:$C$34,2,FALSE)</f>
        <v>11</v>
      </c>
      <c r="J1261" s="19">
        <f t="shared" si="57"/>
        <v>84.666666666666671</v>
      </c>
      <c r="K1261" s="19" t="str">
        <f t="shared" si="59"/>
        <v/>
      </c>
      <c r="L1261" s="19">
        <f>VLOOKUP(I1261,'3'!$H$2:$L$25,5,FALSE)</f>
        <v>46</v>
      </c>
      <c r="M1261" s="16" t="str">
        <f t="shared" si="58"/>
        <v>Nilai Akhir</v>
      </c>
    </row>
    <row r="1262" spans="1:13" x14ac:dyDescent="0.25">
      <c r="A1262" s="16">
        <v>425</v>
      </c>
      <c r="E1262" s="16" t="s">
        <v>4674</v>
      </c>
      <c r="F1262" s="19">
        <v>84.666666666666671</v>
      </c>
      <c r="G1262" s="16" t="s">
        <v>100</v>
      </c>
      <c r="H1262" s="14"/>
      <c r="I1262" s="19">
        <f>VLOOKUP(G1262,'2'!$B$2:$C$34,2,FALSE)</f>
        <v>11</v>
      </c>
      <c r="J1262" s="19">
        <f t="shared" si="57"/>
        <v>84.666666666666671</v>
      </c>
      <c r="K1262" s="19" t="str">
        <f t="shared" si="59"/>
        <v/>
      </c>
      <c r="L1262" s="19">
        <f>VLOOKUP(I1262,'3'!$H$2:$L$25,5,FALSE)</f>
        <v>46</v>
      </c>
      <c r="M1262" s="16" t="str">
        <f t="shared" si="58"/>
        <v>Nilai Akhir</v>
      </c>
    </row>
    <row r="1263" spans="1:13" x14ac:dyDescent="0.25">
      <c r="A1263" s="16">
        <v>426</v>
      </c>
      <c r="E1263" s="16" t="s">
        <v>4674</v>
      </c>
      <c r="F1263" s="19">
        <v>84.8888888888889</v>
      </c>
      <c r="G1263" s="16" t="s">
        <v>100</v>
      </c>
      <c r="H1263" s="14"/>
      <c r="I1263" s="19">
        <f>VLOOKUP(G1263,'2'!$B$2:$C$34,2,FALSE)</f>
        <v>11</v>
      </c>
      <c r="J1263" s="19">
        <f t="shared" si="57"/>
        <v>84.8888888888889</v>
      </c>
      <c r="K1263" s="19" t="str">
        <f t="shared" si="59"/>
        <v/>
      </c>
      <c r="L1263" s="19">
        <f>VLOOKUP(I1263,'3'!$H$2:$L$25,5,FALSE)</f>
        <v>46</v>
      </c>
      <c r="M1263" s="16" t="str">
        <f t="shared" si="58"/>
        <v>Nilai Akhir</v>
      </c>
    </row>
    <row r="1264" spans="1:13" x14ac:dyDescent="0.25">
      <c r="A1264" s="16">
        <v>427</v>
      </c>
      <c r="E1264" s="16" t="s">
        <v>4674</v>
      </c>
      <c r="F1264" s="19">
        <v>84</v>
      </c>
      <c r="G1264" s="16" t="s">
        <v>100</v>
      </c>
      <c r="H1264" s="14"/>
      <c r="I1264" s="19">
        <f>VLOOKUP(G1264,'2'!$B$2:$C$34,2,FALSE)</f>
        <v>11</v>
      </c>
      <c r="J1264" s="19">
        <f t="shared" si="57"/>
        <v>84</v>
      </c>
      <c r="K1264" s="19" t="str">
        <f t="shared" si="59"/>
        <v/>
      </c>
      <c r="L1264" s="19">
        <f>VLOOKUP(I1264,'3'!$H$2:$L$25,5,FALSE)</f>
        <v>46</v>
      </c>
      <c r="M1264" s="16" t="str">
        <f t="shared" si="58"/>
        <v>Nilai Akhir</v>
      </c>
    </row>
    <row r="1265" spans="1:13" x14ac:dyDescent="0.25">
      <c r="A1265" s="16">
        <v>428</v>
      </c>
      <c r="E1265" s="16" t="s">
        <v>4674</v>
      </c>
      <c r="F1265" s="19">
        <v>84.1111111111111</v>
      </c>
      <c r="G1265" s="16" t="s">
        <v>100</v>
      </c>
      <c r="H1265" s="14"/>
      <c r="I1265" s="19">
        <f>VLOOKUP(G1265,'2'!$B$2:$C$34,2,FALSE)</f>
        <v>11</v>
      </c>
      <c r="J1265" s="19">
        <f t="shared" si="57"/>
        <v>84.1111111111111</v>
      </c>
      <c r="K1265" s="19" t="str">
        <f t="shared" si="59"/>
        <v/>
      </c>
      <c r="L1265" s="19">
        <f>VLOOKUP(I1265,'3'!$H$2:$L$25,5,FALSE)</f>
        <v>46</v>
      </c>
      <c r="M1265" s="16" t="str">
        <f t="shared" si="58"/>
        <v>Nilai Akhir</v>
      </c>
    </row>
    <row r="1266" spans="1:13" x14ac:dyDescent="0.25">
      <c r="A1266" s="16">
        <v>429</v>
      </c>
      <c r="E1266" s="16" t="s">
        <v>4674</v>
      </c>
      <c r="F1266" s="19">
        <v>85.1111111111111</v>
      </c>
      <c r="G1266" s="16" t="s">
        <v>100</v>
      </c>
      <c r="H1266" s="14"/>
      <c r="I1266" s="19">
        <f>VLOOKUP(G1266,'2'!$B$2:$C$34,2,FALSE)</f>
        <v>11</v>
      </c>
      <c r="J1266" s="19">
        <f t="shared" si="57"/>
        <v>85.1111111111111</v>
      </c>
      <c r="K1266" s="19" t="str">
        <f t="shared" si="59"/>
        <v/>
      </c>
      <c r="L1266" s="19">
        <f>VLOOKUP(I1266,'3'!$H$2:$L$25,5,FALSE)</f>
        <v>46</v>
      </c>
      <c r="M1266" s="16" t="str">
        <f t="shared" si="58"/>
        <v>Nilai Akhir</v>
      </c>
    </row>
    <row r="1267" spans="1:13" x14ac:dyDescent="0.25">
      <c r="A1267" s="16">
        <v>430</v>
      </c>
      <c r="E1267" s="16" t="s">
        <v>4674</v>
      </c>
      <c r="F1267" s="19">
        <v>84.8888888888889</v>
      </c>
      <c r="G1267" s="16" t="s">
        <v>100</v>
      </c>
      <c r="H1267" s="14"/>
      <c r="I1267" s="19">
        <f>VLOOKUP(G1267,'2'!$B$2:$C$34,2,FALSE)</f>
        <v>11</v>
      </c>
      <c r="J1267" s="19">
        <f t="shared" si="57"/>
        <v>84.8888888888889</v>
      </c>
      <c r="K1267" s="19" t="str">
        <f t="shared" si="59"/>
        <v/>
      </c>
      <c r="L1267" s="19">
        <f>VLOOKUP(I1267,'3'!$H$2:$L$25,5,FALSE)</f>
        <v>46</v>
      </c>
      <c r="M1267" s="16" t="str">
        <f t="shared" si="58"/>
        <v>Nilai Akhir</v>
      </c>
    </row>
    <row r="1268" spans="1:13" x14ac:dyDescent="0.25">
      <c r="A1268" s="16">
        <v>431</v>
      </c>
      <c r="E1268" s="16" t="s">
        <v>4674</v>
      </c>
      <c r="F1268" s="19">
        <v>84</v>
      </c>
      <c r="G1268" s="16" t="s">
        <v>100</v>
      </c>
      <c r="H1268" s="14"/>
      <c r="I1268" s="19">
        <f>VLOOKUP(G1268,'2'!$B$2:$C$34,2,FALSE)</f>
        <v>11</v>
      </c>
      <c r="J1268" s="19">
        <f t="shared" si="57"/>
        <v>84</v>
      </c>
      <c r="K1268" s="19" t="str">
        <f t="shared" si="59"/>
        <v/>
      </c>
      <c r="L1268" s="19">
        <f>VLOOKUP(I1268,'3'!$H$2:$L$25,5,FALSE)</f>
        <v>46</v>
      </c>
      <c r="M1268" s="16" t="str">
        <f t="shared" si="58"/>
        <v>Nilai Akhir</v>
      </c>
    </row>
    <row r="1269" spans="1:13" x14ac:dyDescent="0.25">
      <c r="A1269" s="16">
        <v>432</v>
      </c>
      <c r="E1269" s="16" t="s">
        <v>4674</v>
      </c>
      <c r="F1269" s="19">
        <v>83.8888888888889</v>
      </c>
      <c r="G1269" s="16" t="s">
        <v>100</v>
      </c>
      <c r="H1269" s="14"/>
      <c r="I1269" s="19">
        <f>VLOOKUP(G1269,'2'!$B$2:$C$34,2,FALSE)</f>
        <v>11</v>
      </c>
      <c r="J1269" s="19">
        <f t="shared" si="57"/>
        <v>83.8888888888889</v>
      </c>
      <c r="K1269" s="19" t="str">
        <f t="shared" si="59"/>
        <v/>
      </c>
      <c r="L1269" s="19">
        <f>VLOOKUP(I1269,'3'!$H$2:$L$25,5,FALSE)</f>
        <v>46</v>
      </c>
      <c r="M1269" s="16" t="str">
        <f t="shared" si="58"/>
        <v>Nilai Akhir</v>
      </c>
    </row>
    <row r="1270" spans="1:13" x14ac:dyDescent="0.25">
      <c r="A1270" s="16">
        <v>433</v>
      </c>
      <c r="E1270" s="16" t="s">
        <v>4674</v>
      </c>
      <c r="F1270" s="19">
        <v>83.666666666666671</v>
      </c>
      <c r="G1270" s="16" t="s">
        <v>100</v>
      </c>
      <c r="H1270" s="14"/>
      <c r="I1270" s="19">
        <f>VLOOKUP(G1270,'2'!$B$2:$C$34,2,FALSE)</f>
        <v>11</v>
      </c>
      <c r="J1270" s="19">
        <f t="shared" si="57"/>
        <v>83.666666666666671</v>
      </c>
      <c r="K1270" s="19" t="str">
        <f t="shared" si="59"/>
        <v/>
      </c>
      <c r="L1270" s="19">
        <f>VLOOKUP(I1270,'3'!$H$2:$L$25,5,FALSE)</f>
        <v>46</v>
      </c>
      <c r="M1270" s="16" t="str">
        <f t="shared" si="58"/>
        <v>Nilai Akhir</v>
      </c>
    </row>
    <row r="1271" spans="1:13" x14ac:dyDescent="0.25">
      <c r="A1271" s="16">
        <v>434</v>
      </c>
      <c r="E1271" s="16" t="s">
        <v>4674</v>
      </c>
      <c r="F1271" s="19">
        <v>84</v>
      </c>
      <c r="G1271" s="16" t="s">
        <v>100</v>
      </c>
      <c r="H1271" s="14"/>
      <c r="I1271" s="19">
        <f>VLOOKUP(G1271,'2'!$B$2:$C$34,2,FALSE)</f>
        <v>11</v>
      </c>
      <c r="J1271" s="19">
        <f t="shared" si="57"/>
        <v>84</v>
      </c>
      <c r="K1271" s="19" t="str">
        <f t="shared" si="59"/>
        <v/>
      </c>
      <c r="L1271" s="19">
        <f>VLOOKUP(I1271,'3'!$H$2:$L$25,5,FALSE)</f>
        <v>46</v>
      </c>
      <c r="M1271" s="16" t="str">
        <f t="shared" si="58"/>
        <v>Nilai Akhir</v>
      </c>
    </row>
    <row r="1272" spans="1:13" x14ac:dyDescent="0.25">
      <c r="A1272" s="16">
        <v>435</v>
      </c>
      <c r="E1272" s="16" t="s">
        <v>4674</v>
      </c>
      <c r="F1272" s="19">
        <v>83.8888888888889</v>
      </c>
      <c r="G1272" s="16" t="s">
        <v>100</v>
      </c>
      <c r="H1272" s="14"/>
      <c r="I1272" s="19">
        <f>VLOOKUP(G1272,'2'!$B$2:$C$34,2,FALSE)</f>
        <v>11</v>
      </c>
      <c r="J1272" s="19">
        <f t="shared" si="57"/>
        <v>83.8888888888889</v>
      </c>
      <c r="K1272" s="19" t="str">
        <f t="shared" si="59"/>
        <v/>
      </c>
      <c r="L1272" s="19">
        <f>VLOOKUP(I1272,'3'!$H$2:$L$25,5,FALSE)</f>
        <v>46</v>
      </c>
      <c r="M1272" s="16" t="str">
        <f t="shared" si="58"/>
        <v>Nilai Akhir</v>
      </c>
    </row>
    <row r="1273" spans="1:13" x14ac:dyDescent="0.25">
      <c r="A1273" s="16">
        <v>436</v>
      </c>
      <c r="E1273" s="16" t="s">
        <v>4675</v>
      </c>
      <c r="F1273" s="19">
        <v>85.8888888888889</v>
      </c>
      <c r="G1273" s="16" t="s">
        <v>100</v>
      </c>
      <c r="H1273" s="14"/>
      <c r="I1273" s="19">
        <f>VLOOKUP(G1273,'2'!$B$2:$C$34,2,FALSE)</f>
        <v>11</v>
      </c>
      <c r="J1273" s="19">
        <f t="shared" si="57"/>
        <v>85.8888888888889</v>
      </c>
      <c r="K1273" s="19" t="str">
        <f t="shared" si="59"/>
        <v/>
      </c>
      <c r="L1273" s="19">
        <f>VLOOKUP(I1273,'3'!$H$2:$L$25,5,FALSE)</f>
        <v>46</v>
      </c>
      <c r="M1273" s="16" t="str">
        <f t="shared" si="58"/>
        <v>Nilai Akhir</v>
      </c>
    </row>
    <row r="1274" spans="1:13" x14ac:dyDescent="0.25">
      <c r="A1274" s="16">
        <v>437</v>
      </c>
      <c r="E1274" s="16" t="s">
        <v>4675</v>
      </c>
      <c r="F1274" s="19">
        <v>84.777777777777771</v>
      </c>
      <c r="G1274" s="16" t="s">
        <v>100</v>
      </c>
      <c r="H1274" s="14"/>
      <c r="I1274" s="19">
        <f>VLOOKUP(G1274,'2'!$B$2:$C$34,2,FALSE)</f>
        <v>11</v>
      </c>
      <c r="J1274" s="19">
        <f t="shared" si="57"/>
        <v>84.777777777777771</v>
      </c>
      <c r="K1274" s="19" t="str">
        <f t="shared" si="59"/>
        <v/>
      </c>
      <c r="L1274" s="19">
        <f>VLOOKUP(I1274,'3'!$H$2:$L$25,5,FALSE)</f>
        <v>46</v>
      </c>
      <c r="M1274" s="16" t="str">
        <f t="shared" si="58"/>
        <v>Nilai Akhir</v>
      </c>
    </row>
    <row r="1275" spans="1:13" x14ac:dyDescent="0.25">
      <c r="A1275" s="16">
        <v>438</v>
      </c>
      <c r="E1275" s="16" t="s">
        <v>4675</v>
      </c>
      <c r="F1275" s="19">
        <v>85.1111111111111</v>
      </c>
      <c r="G1275" s="16" t="s">
        <v>100</v>
      </c>
      <c r="H1275" s="14"/>
      <c r="I1275" s="19">
        <f>VLOOKUP(G1275,'2'!$B$2:$C$34,2,FALSE)</f>
        <v>11</v>
      </c>
      <c r="J1275" s="19">
        <f t="shared" si="57"/>
        <v>85.1111111111111</v>
      </c>
      <c r="K1275" s="19" t="str">
        <f t="shared" si="59"/>
        <v/>
      </c>
      <c r="L1275" s="19">
        <f>VLOOKUP(I1275,'3'!$H$2:$L$25,5,FALSE)</f>
        <v>46</v>
      </c>
      <c r="M1275" s="16" t="str">
        <f t="shared" si="58"/>
        <v>Nilai Akhir</v>
      </c>
    </row>
    <row r="1276" spans="1:13" x14ac:dyDescent="0.25">
      <c r="A1276" s="16">
        <v>439</v>
      </c>
      <c r="E1276" s="16" t="s">
        <v>4675</v>
      </c>
      <c r="F1276" s="19">
        <v>84.8888888888889</v>
      </c>
      <c r="G1276" s="16" t="s">
        <v>100</v>
      </c>
      <c r="H1276" s="14"/>
      <c r="I1276" s="19">
        <f>VLOOKUP(G1276,'2'!$B$2:$C$34,2,FALSE)</f>
        <v>11</v>
      </c>
      <c r="J1276" s="19">
        <f t="shared" si="57"/>
        <v>84.8888888888889</v>
      </c>
      <c r="K1276" s="19" t="str">
        <f t="shared" si="59"/>
        <v/>
      </c>
      <c r="L1276" s="19">
        <f>VLOOKUP(I1276,'3'!$H$2:$L$25,5,FALSE)</f>
        <v>46</v>
      </c>
      <c r="M1276" s="16" t="str">
        <f t="shared" si="58"/>
        <v>Nilai Akhir</v>
      </c>
    </row>
    <row r="1277" spans="1:13" x14ac:dyDescent="0.25">
      <c r="A1277" s="16">
        <v>440</v>
      </c>
      <c r="E1277" s="16" t="s">
        <v>4675</v>
      </c>
      <c r="F1277" s="19">
        <v>83.777777777777771</v>
      </c>
      <c r="G1277" s="16" t="s">
        <v>100</v>
      </c>
      <c r="H1277" s="14"/>
      <c r="I1277" s="19">
        <f>VLOOKUP(G1277,'2'!$B$2:$C$34,2,FALSE)</f>
        <v>11</v>
      </c>
      <c r="J1277" s="19">
        <f t="shared" ref="J1277:J1340" si="60">IF(M1277="Nilai Akhir",F1277,0)</f>
        <v>83.777777777777771</v>
      </c>
      <c r="K1277" s="19" t="str">
        <f t="shared" si="59"/>
        <v/>
      </c>
      <c r="L1277" s="19">
        <f>VLOOKUP(I1277,'3'!$H$2:$L$25,5,FALSE)</f>
        <v>46</v>
      </c>
      <c r="M1277" s="16" t="str">
        <f t="shared" ref="M1277:M1340" si="61">IF(G1277="Pramuka","Nilai Ekstra","Nilai Akhir")</f>
        <v>Nilai Akhir</v>
      </c>
    </row>
    <row r="1278" spans="1:13" x14ac:dyDescent="0.25">
      <c r="A1278" s="16">
        <v>441</v>
      </c>
      <c r="E1278" s="16" t="s">
        <v>4675</v>
      </c>
      <c r="F1278" s="19">
        <v>85.222222222222229</v>
      </c>
      <c r="G1278" s="16" t="s">
        <v>100</v>
      </c>
      <c r="H1278" s="14"/>
      <c r="I1278" s="19">
        <f>VLOOKUP(G1278,'2'!$B$2:$C$34,2,FALSE)</f>
        <v>11</v>
      </c>
      <c r="J1278" s="19">
        <f t="shared" si="60"/>
        <v>85.222222222222229</v>
      </c>
      <c r="K1278" s="19" t="str">
        <f t="shared" ref="K1278:K1341" si="62">IF(M1278="Nilai Ekstra",F1278,"")</f>
        <v/>
      </c>
      <c r="L1278" s="19">
        <f>VLOOKUP(I1278,'3'!$H$2:$L$25,5,FALSE)</f>
        <v>46</v>
      </c>
      <c r="M1278" s="16" t="str">
        <f t="shared" si="61"/>
        <v>Nilai Akhir</v>
      </c>
    </row>
    <row r="1279" spans="1:13" x14ac:dyDescent="0.25">
      <c r="A1279" s="16">
        <v>442</v>
      </c>
      <c r="E1279" s="16" t="s">
        <v>4675</v>
      </c>
      <c r="F1279" s="19">
        <v>84.222222222222229</v>
      </c>
      <c r="G1279" s="16" t="s">
        <v>100</v>
      </c>
      <c r="H1279" s="14"/>
      <c r="I1279" s="19">
        <f>VLOOKUP(G1279,'2'!$B$2:$C$34,2,FALSE)</f>
        <v>11</v>
      </c>
      <c r="J1279" s="19">
        <f t="shared" si="60"/>
        <v>84.222222222222229</v>
      </c>
      <c r="K1279" s="19" t="str">
        <f t="shared" si="62"/>
        <v/>
      </c>
      <c r="L1279" s="19">
        <f>VLOOKUP(I1279,'3'!$H$2:$L$25,5,FALSE)</f>
        <v>46</v>
      </c>
      <c r="M1279" s="16" t="str">
        <f t="shared" si="61"/>
        <v>Nilai Akhir</v>
      </c>
    </row>
    <row r="1280" spans="1:13" x14ac:dyDescent="0.25">
      <c r="A1280" s="16">
        <v>443</v>
      </c>
      <c r="E1280" s="16" t="s">
        <v>4675</v>
      </c>
      <c r="F1280" s="19">
        <v>84.222222222222229</v>
      </c>
      <c r="G1280" s="16" t="s">
        <v>100</v>
      </c>
      <c r="H1280" s="14"/>
      <c r="I1280" s="19">
        <f>VLOOKUP(G1280,'2'!$B$2:$C$34,2,FALSE)</f>
        <v>11</v>
      </c>
      <c r="J1280" s="19">
        <f t="shared" si="60"/>
        <v>84.222222222222229</v>
      </c>
      <c r="K1280" s="19" t="str">
        <f t="shared" si="62"/>
        <v/>
      </c>
      <c r="L1280" s="19">
        <f>VLOOKUP(I1280,'3'!$H$2:$L$25,5,FALSE)</f>
        <v>46</v>
      </c>
      <c r="M1280" s="16" t="str">
        <f t="shared" si="61"/>
        <v>Nilai Akhir</v>
      </c>
    </row>
    <row r="1281" spans="1:13" x14ac:dyDescent="0.25">
      <c r="A1281" s="16">
        <v>444</v>
      </c>
      <c r="E1281" s="16" t="s">
        <v>4675</v>
      </c>
      <c r="F1281" s="19">
        <v>84.333333333333329</v>
      </c>
      <c r="G1281" s="16" t="s">
        <v>100</v>
      </c>
      <c r="H1281" s="14"/>
      <c r="I1281" s="19">
        <f>VLOOKUP(G1281,'2'!$B$2:$C$34,2,FALSE)</f>
        <v>11</v>
      </c>
      <c r="J1281" s="19">
        <f t="shared" si="60"/>
        <v>84.333333333333329</v>
      </c>
      <c r="K1281" s="19" t="str">
        <f t="shared" si="62"/>
        <v/>
      </c>
      <c r="L1281" s="19">
        <f>VLOOKUP(I1281,'3'!$H$2:$L$25,5,FALSE)</f>
        <v>46</v>
      </c>
      <c r="M1281" s="16" t="str">
        <f t="shared" si="61"/>
        <v>Nilai Akhir</v>
      </c>
    </row>
    <row r="1282" spans="1:13" x14ac:dyDescent="0.25">
      <c r="A1282" s="16">
        <v>445</v>
      </c>
      <c r="E1282" s="16" t="s">
        <v>4675</v>
      </c>
      <c r="F1282" s="19">
        <v>85.1111111111111</v>
      </c>
      <c r="G1282" s="16" t="s">
        <v>100</v>
      </c>
      <c r="H1282" s="14"/>
      <c r="I1282" s="19">
        <f>VLOOKUP(G1282,'2'!$B$2:$C$34,2,FALSE)</f>
        <v>11</v>
      </c>
      <c r="J1282" s="19">
        <f t="shared" si="60"/>
        <v>85.1111111111111</v>
      </c>
      <c r="K1282" s="19" t="str">
        <f t="shared" si="62"/>
        <v/>
      </c>
      <c r="L1282" s="19">
        <f>VLOOKUP(I1282,'3'!$H$2:$L$25,5,FALSE)</f>
        <v>46</v>
      </c>
      <c r="M1282" s="16" t="str">
        <f t="shared" si="61"/>
        <v>Nilai Akhir</v>
      </c>
    </row>
    <row r="1283" spans="1:13" x14ac:dyDescent="0.25">
      <c r="A1283" s="16">
        <v>446</v>
      </c>
      <c r="E1283" s="16" t="s">
        <v>4675</v>
      </c>
      <c r="F1283" s="19">
        <v>84.666666666666671</v>
      </c>
      <c r="G1283" s="16" t="s">
        <v>100</v>
      </c>
      <c r="H1283" s="14"/>
      <c r="I1283" s="19">
        <f>VLOOKUP(G1283,'2'!$B$2:$C$34,2,FALSE)</f>
        <v>11</v>
      </c>
      <c r="J1283" s="19">
        <f t="shared" si="60"/>
        <v>84.666666666666671</v>
      </c>
      <c r="K1283" s="19" t="str">
        <f t="shared" si="62"/>
        <v/>
      </c>
      <c r="L1283" s="19">
        <f>VLOOKUP(I1283,'3'!$H$2:$L$25,5,FALSE)</f>
        <v>46</v>
      </c>
      <c r="M1283" s="16" t="str">
        <f t="shared" si="61"/>
        <v>Nilai Akhir</v>
      </c>
    </row>
    <row r="1284" spans="1:13" x14ac:dyDescent="0.25">
      <c r="A1284" s="16">
        <v>447</v>
      </c>
      <c r="E1284" s="16" t="s">
        <v>4675</v>
      </c>
      <c r="F1284" s="19">
        <v>83.333333333333329</v>
      </c>
      <c r="G1284" s="16" t="s">
        <v>100</v>
      </c>
      <c r="H1284" s="14"/>
      <c r="I1284" s="19">
        <f>VLOOKUP(G1284,'2'!$B$2:$C$34,2,FALSE)</f>
        <v>11</v>
      </c>
      <c r="J1284" s="19">
        <f t="shared" si="60"/>
        <v>83.333333333333329</v>
      </c>
      <c r="K1284" s="19" t="str">
        <f t="shared" si="62"/>
        <v/>
      </c>
      <c r="L1284" s="19">
        <f>VLOOKUP(I1284,'3'!$H$2:$L$25,5,FALSE)</f>
        <v>46</v>
      </c>
      <c r="M1284" s="16" t="str">
        <f t="shared" si="61"/>
        <v>Nilai Akhir</v>
      </c>
    </row>
    <row r="1285" spans="1:13" x14ac:dyDescent="0.25">
      <c r="A1285" s="16">
        <v>448</v>
      </c>
      <c r="E1285" s="16" t="s">
        <v>4675</v>
      </c>
      <c r="F1285" s="19">
        <v>83.8888888888889</v>
      </c>
      <c r="G1285" s="16" t="s">
        <v>100</v>
      </c>
      <c r="H1285" s="14"/>
      <c r="I1285" s="19">
        <f>VLOOKUP(G1285,'2'!$B$2:$C$34,2,FALSE)</f>
        <v>11</v>
      </c>
      <c r="J1285" s="19">
        <f t="shared" si="60"/>
        <v>83.8888888888889</v>
      </c>
      <c r="K1285" s="19" t="str">
        <f t="shared" si="62"/>
        <v/>
      </c>
      <c r="L1285" s="19">
        <f>VLOOKUP(I1285,'3'!$H$2:$L$25,5,FALSE)</f>
        <v>46</v>
      </c>
      <c r="M1285" s="16" t="str">
        <f t="shared" si="61"/>
        <v>Nilai Akhir</v>
      </c>
    </row>
    <row r="1286" spans="1:13" x14ac:dyDescent="0.25">
      <c r="A1286" s="16">
        <v>449</v>
      </c>
      <c r="E1286" s="16" t="s">
        <v>4675</v>
      </c>
      <c r="F1286" s="19">
        <v>85.1111111111111</v>
      </c>
      <c r="G1286" s="16" t="s">
        <v>100</v>
      </c>
      <c r="H1286" s="14"/>
      <c r="I1286" s="19">
        <f>VLOOKUP(G1286,'2'!$B$2:$C$34,2,FALSE)</f>
        <v>11</v>
      </c>
      <c r="J1286" s="19">
        <f t="shared" si="60"/>
        <v>85.1111111111111</v>
      </c>
      <c r="K1286" s="19" t="str">
        <f t="shared" si="62"/>
        <v/>
      </c>
      <c r="L1286" s="19">
        <f>VLOOKUP(I1286,'3'!$H$2:$L$25,5,FALSE)</f>
        <v>46</v>
      </c>
      <c r="M1286" s="16" t="str">
        <f t="shared" si="61"/>
        <v>Nilai Akhir</v>
      </c>
    </row>
    <row r="1287" spans="1:13" x14ac:dyDescent="0.25">
      <c r="A1287" s="16">
        <v>450</v>
      </c>
      <c r="E1287" s="16" t="s">
        <v>4675</v>
      </c>
      <c r="F1287" s="19">
        <v>85</v>
      </c>
      <c r="G1287" s="16" t="s">
        <v>100</v>
      </c>
      <c r="H1287" s="14"/>
      <c r="I1287" s="19">
        <f>VLOOKUP(G1287,'2'!$B$2:$C$34,2,FALSE)</f>
        <v>11</v>
      </c>
      <c r="J1287" s="19">
        <f t="shared" si="60"/>
        <v>85</v>
      </c>
      <c r="K1287" s="19" t="str">
        <f t="shared" si="62"/>
        <v/>
      </c>
      <c r="L1287" s="19">
        <f>VLOOKUP(I1287,'3'!$H$2:$L$25,5,FALSE)</f>
        <v>46</v>
      </c>
      <c r="M1287" s="16" t="str">
        <f t="shared" si="61"/>
        <v>Nilai Akhir</v>
      </c>
    </row>
    <row r="1288" spans="1:13" x14ac:dyDescent="0.25">
      <c r="A1288" s="16">
        <v>451</v>
      </c>
      <c r="E1288" s="16" t="s">
        <v>4675</v>
      </c>
      <c r="F1288" s="19">
        <v>83.777777777777771</v>
      </c>
      <c r="G1288" s="16" t="s">
        <v>100</v>
      </c>
      <c r="H1288" s="14"/>
      <c r="I1288" s="19">
        <f>VLOOKUP(G1288,'2'!$B$2:$C$34,2,FALSE)</f>
        <v>11</v>
      </c>
      <c r="J1288" s="19">
        <f t="shared" si="60"/>
        <v>83.777777777777771</v>
      </c>
      <c r="K1288" s="19" t="str">
        <f t="shared" si="62"/>
        <v/>
      </c>
      <c r="L1288" s="19">
        <f>VLOOKUP(I1288,'3'!$H$2:$L$25,5,FALSE)</f>
        <v>46</v>
      </c>
      <c r="M1288" s="16" t="str">
        <f t="shared" si="61"/>
        <v>Nilai Akhir</v>
      </c>
    </row>
    <row r="1289" spans="1:13" x14ac:dyDescent="0.25">
      <c r="A1289" s="16">
        <v>452</v>
      </c>
      <c r="E1289" s="16" t="s">
        <v>4675</v>
      </c>
      <c r="F1289" s="19">
        <v>83.777777777777771</v>
      </c>
      <c r="G1289" s="16" t="s">
        <v>100</v>
      </c>
      <c r="H1289" s="14"/>
      <c r="I1289" s="19">
        <f>VLOOKUP(G1289,'2'!$B$2:$C$34,2,FALSE)</f>
        <v>11</v>
      </c>
      <c r="J1289" s="19">
        <f t="shared" si="60"/>
        <v>83.777777777777771</v>
      </c>
      <c r="K1289" s="19" t="str">
        <f t="shared" si="62"/>
        <v/>
      </c>
      <c r="L1289" s="19">
        <f>VLOOKUP(I1289,'3'!$H$2:$L$25,5,FALSE)</f>
        <v>46</v>
      </c>
      <c r="M1289" s="16" t="str">
        <f t="shared" si="61"/>
        <v>Nilai Akhir</v>
      </c>
    </row>
    <row r="1290" spans="1:13" x14ac:dyDescent="0.25">
      <c r="A1290" s="16">
        <v>453</v>
      </c>
      <c r="E1290" s="16" t="s">
        <v>4675</v>
      </c>
      <c r="F1290" s="19">
        <v>84.1111111111111</v>
      </c>
      <c r="G1290" s="16" t="s">
        <v>100</v>
      </c>
      <c r="H1290" s="14"/>
      <c r="I1290" s="19">
        <f>VLOOKUP(G1290,'2'!$B$2:$C$34,2,FALSE)</f>
        <v>11</v>
      </c>
      <c r="J1290" s="19">
        <f t="shared" si="60"/>
        <v>84.1111111111111</v>
      </c>
      <c r="K1290" s="19" t="str">
        <f t="shared" si="62"/>
        <v/>
      </c>
      <c r="L1290" s="19">
        <f>VLOOKUP(I1290,'3'!$H$2:$L$25,5,FALSE)</f>
        <v>46</v>
      </c>
      <c r="M1290" s="16" t="str">
        <f t="shared" si="61"/>
        <v>Nilai Akhir</v>
      </c>
    </row>
    <row r="1291" spans="1:13" x14ac:dyDescent="0.25">
      <c r="A1291" s="16">
        <v>454</v>
      </c>
      <c r="E1291" s="16" t="s">
        <v>4675</v>
      </c>
      <c r="F1291" s="19">
        <v>85.777777777777771</v>
      </c>
      <c r="G1291" s="16" t="s">
        <v>100</v>
      </c>
      <c r="H1291" s="14"/>
      <c r="I1291" s="19">
        <f>VLOOKUP(G1291,'2'!$B$2:$C$34,2,FALSE)</f>
        <v>11</v>
      </c>
      <c r="J1291" s="19">
        <f t="shared" si="60"/>
        <v>85.777777777777771</v>
      </c>
      <c r="K1291" s="19" t="str">
        <f t="shared" si="62"/>
        <v/>
      </c>
      <c r="L1291" s="19">
        <f>VLOOKUP(I1291,'3'!$H$2:$L$25,5,FALSE)</f>
        <v>46</v>
      </c>
      <c r="M1291" s="16" t="str">
        <f t="shared" si="61"/>
        <v>Nilai Akhir</v>
      </c>
    </row>
    <row r="1292" spans="1:13" x14ac:dyDescent="0.25">
      <c r="A1292" s="16">
        <v>455</v>
      </c>
      <c r="E1292" s="16" t="s">
        <v>4675</v>
      </c>
      <c r="F1292" s="19">
        <v>84.777777777777771</v>
      </c>
      <c r="G1292" s="16" t="s">
        <v>100</v>
      </c>
      <c r="H1292" s="14"/>
      <c r="I1292" s="19">
        <f>VLOOKUP(G1292,'2'!$B$2:$C$34,2,FALSE)</f>
        <v>11</v>
      </c>
      <c r="J1292" s="19">
        <f t="shared" si="60"/>
        <v>84.777777777777771</v>
      </c>
      <c r="K1292" s="19" t="str">
        <f t="shared" si="62"/>
        <v/>
      </c>
      <c r="L1292" s="19">
        <f>VLOOKUP(I1292,'3'!$H$2:$L$25,5,FALSE)</f>
        <v>46</v>
      </c>
      <c r="M1292" s="16" t="str">
        <f t="shared" si="61"/>
        <v>Nilai Akhir</v>
      </c>
    </row>
    <row r="1293" spans="1:13" x14ac:dyDescent="0.25">
      <c r="A1293" s="16">
        <v>456</v>
      </c>
      <c r="E1293" s="16" t="s">
        <v>4675</v>
      </c>
      <c r="F1293" s="19">
        <v>84</v>
      </c>
      <c r="G1293" s="16" t="s">
        <v>100</v>
      </c>
      <c r="H1293" s="14"/>
      <c r="I1293" s="19">
        <f>VLOOKUP(G1293,'2'!$B$2:$C$34,2,FALSE)</f>
        <v>11</v>
      </c>
      <c r="J1293" s="19">
        <f t="shared" si="60"/>
        <v>84</v>
      </c>
      <c r="K1293" s="19" t="str">
        <f t="shared" si="62"/>
        <v/>
      </c>
      <c r="L1293" s="19">
        <f>VLOOKUP(I1293,'3'!$H$2:$L$25,5,FALSE)</f>
        <v>46</v>
      </c>
      <c r="M1293" s="16" t="str">
        <f t="shared" si="61"/>
        <v>Nilai Akhir</v>
      </c>
    </row>
    <row r="1294" spans="1:13" x14ac:dyDescent="0.25">
      <c r="A1294" s="16">
        <v>457</v>
      </c>
      <c r="E1294" s="16" t="s">
        <v>4675</v>
      </c>
      <c r="F1294" s="19">
        <v>83.333333333333329</v>
      </c>
      <c r="G1294" s="16" t="s">
        <v>100</v>
      </c>
      <c r="H1294" s="14"/>
      <c r="I1294" s="19">
        <f>VLOOKUP(G1294,'2'!$B$2:$C$34,2,FALSE)</f>
        <v>11</v>
      </c>
      <c r="J1294" s="19">
        <f t="shared" si="60"/>
        <v>83.333333333333329</v>
      </c>
      <c r="K1294" s="19" t="str">
        <f t="shared" si="62"/>
        <v/>
      </c>
      <c r="L1294" s="19">
        <f>VLOOKUP(I1294,'3'!$H$2:$L$25,5,FALSE)</f>
        <v>46</v>
      </c>
      <c r="M1294" s="16" t="str">
        <f t="shared" si="61"/>
        <v>Nilai Akhir</v>
      </c>
    </row>
    <row r="1295" spans="1:13" x14ac:dyDescent="0.25">
      <c r="A1295" s="16">
        <v>458</v>
      </c>
      <c r="E1295" s="16" t="s">
        <v>4675</v>
      </c>
      <c r="F1295" s="19">
        <v>84.555555555555557</v>
      </c>
      <c r="G1295" s="16" t="s">
        <v>100</v>
      </c>
      <c r="H1295" s="14"/>
      <c r="I1295" s="19">
        <f>VLOOKUP(G1295,'2'!$B$2:$C$34,2,FALSE)</f>
        <v>11</v>
      </c>
      <c r="J1295" s="19">
        <f t="shared" si="60"/>
        <v>84.555555555555557</v>
      </c>
      <c r="K1295" s="19" t="str">
        <f t="shared" si="62"/>
        <v/>
      </c>
      <c r="L1295" s="19">
        <f>VLOOKUP(I1295,'3'!$H$2:$L$25,5,FALSE)</f>
        <v>46</v>
      </c>
      <c r="M1295" s="16" t="str">
        <f t="shared" si="61"/>
        <v>Nilai Akhir</v>
      </c>
    </row>
    <row r="1296" spans="1:13" x14ac:dyDescent="0.25">
      <c r="A1296" s="16">
        <v>459</v>
      </c>
      <c r="E1296" s="16" t="s">
        <v>4675</v>
      </c>
      <c r="F1296" s="19">
        <v>85.555555555555557</v>
      </c>
      <c r="G1296" s="16" t="s">
        <v>100</v>
      </c>
      <c r="H1296" s="14"/>
      <c r="I1296" s="19">
        <f>VLOOKUP(G1296,'2'!$B$2:$C$34,2,FALSE)</f>
        <v>11</v>
      </c>
      <c r="J1296" s="19">
        <f t="shared" si="60"/>
        <v>85.555555555555557</v>
      </c>
      <c r="K1296" s="19" t="str">
        <f t="shared" si="62"/>
        <v/>
      </c>
      <c r="L1296" s="19">
        <f>VLOOKUP(I1296,'3'!$H$2:$L$25,5,FALSE)</f>
        <v>46</v>
      </c>
      <c r="M1296" s="16" t="str">
        <f t="shared" si="61"/>
        <v>Nilai Akhir</v>
      </c>
    </row>
    <row r="1297" spans="1:13" x14ac:dyDescent="0.25">
      <c r="A1297" s="16">
        <v>460</v>
      </c>
      <c r="E1297" s="16" t="s">
        <v>4675</v>
      </c>
      <c r="F1297" s="19">
        <v>84.555555555555557</v>
      </c>
      <c r="G1297" s="16" t="s">
        <v>100</v>
      </c>
      <c r="H1297" s="14"/>
      <c r="I1297" s="19">
        <f>VLOOKUP(G1297,'2'!$B$2:$C$34,2,FALSE)</f>
        <v>11</v>
      </c>
      <c r="J1297" s="19">
        <f t="shared" si="60"/>
        <v>84.555555555555557</v>
      </c>
      <c r="K1297" s="19" t="str">
        <f t="shared" si="62"/>
        <v/>
      </c>
      <c r="L1297" s="19">
        <f>VLOOKUP(I1297,'3'!$H$2:$L$25,5,FALSE)</f>
        <v>46</v>
      </c>
      <c r="M1297" s="16" t="str">
        <f t="shared" si="61"/>
        <v>Nilai Akhir</v>
      </c>
    </row>
    <row r="1298" spans="1:13" x14ac:dyDescent="0.25">
      <c r="A1298" s="16">
        <v>461</v>
      </c>
      <c r="E1298" s="16" t="s">
        <v>4675</v>
      </c>
      <c r="F1298" s="19">
        <v>83.555555555555557</v>
      </c>
      <c r="G1298" s="16" t="s">
        <v>100</v>
      </c>
      <c r="H1298" s="14"/>
      <c r="I1298" s="19">
        <f>VLOOKUP(G1298,'2'!$B$2:$C$34,2,FALSE)</f>
        <v>11</v>
      </c>
      <c r="J1298" s="19">
        <f t="shared" si="60"/>
        <v>83.555555555555557</v>
      </c>
      <c r="K1298" s="19" t="str">
        <f t="shared" si="62"/>
        <v/>
      </c>
      <c r="L1298" s="19">
        <f>VLOOKUP(I1298,'3'!$H$2:$L$25,5,FALSE)</f>
        <v>46</v>
      </c>
      <c r="M1298" s="16" t="str">
        <f t="shared" si="61"/>
        <v>Nilai Akhir</v>
      </c>
    </row>
    <row r="1299" spans="1:13" x14ac:dyDescent="0.25">
      <c r="A1299" s="16">
        <v>462</v>
      </c>
      <c r="E1299" s="16" t="s">
        <v>4675</v>
      </c>
      <c r="F1299" s="19">
        <v>84.222222222222229</v>
      </c>
      <c r="G1299" s="16" t="s">
        <v>100</v>
      </c>
      <c r="H1299" s="14"/>
      <c r="I1299" s="19">
        <f>VLOOKUP(G1299,'2'!$B$2:$C$34,2,FALSE)</f>
        <v>11</v>
      </c>
      <c r="J1299" s="19">
        <f t="shared" si="60"/>
        <v>84.222222222222229</v>
      </c>
      <c r="K1299" s="19" t="str">
        <f t="shared" si="62"/>
        <v/>
      </c>
      <c r="L1299" s="19">
        <f>VLOOKUP(I1299,'3'!$H$2:$L$25,5,FALSE)</f>
        <v>46</v>
      </c>
      <c r="M1299" s="16" t="str">
        <f t="shared" si="61"/>
        <v>Nilai Akhir</v>
      </c>
    </row>
    <row r="1300" spans="1:13" x14ac:dyDescent="0.25">
      <c r="A1300" s="16">
        <v>463</v>
      </c>
      <c r="E1300" s="16" t="s">
        <v>4675</v>
      </c>
      <c r="F1300" s="19">
        <v>85</v>
      </c>
      <c r="G1300" s="16" t="s">
        <v>100</v>
      </c>
      <c r="H1300" s="14"/>
      <c r="I1300" s="19">
        <f>VLOOKUP(G1300,'2'!$B$2:$C$34,2,FALSE)</f>
        <v>11</v>
      </c>
      <c r="J1300" s="19">
        <f t="shared" si="60"/>
        <v>85</v>
      </c>
      <c r="K1300" s="19" t="str">
        <f t="shared" si="62"/>
        <v/>
      </c>
      <c r="L1300" s="19">
        <f>VLOOKUP(I1300,'3'!$H$2:$L$25,5,FALSE)</f>
        <v>46</v>
      </c>
      <c r="M1300" s="16" t="str">
        <f t="shared" si="61"/>
        <v>Nilai Akhir</v>
      </c>
    </row>
    <row r="1301" spans="1:13" x14ac:dyDescent="0.25">
      <c r="A1301" s="16">
        <v>464</v>
      </c>
      <c r="E1301" s="16" t="s">
        <v>4675</v>
      </c>
      <c r="F1301" s="19">
        <v>83.777777777777771</v>
      </c>
      <c r="G1301" s="16" t="s">
        <v>100</v>
      </c>
      <c r="H1301" s="14"/>
      <c r="I1301" s="19">
        <f>VLOOKUP(G1301,'2'!$B$2:$C$34,2,FALSE)</f>
        <v>11</v>
      </c>
      <c r="J1301" s="19">
        <f t="shared" si="60"/>
        <v>83.777777777777771</v>
      </c>
      <c r="K1301" s="19" t="str">
        <f t="shared" si="62"/>
        <v/>
      </c>
      <c r="L1301" s="19">
        <f>VLOOKUP(I1301,'3'!$H$2:$L$25,5,FALSE)</f>
        <v>46</v>
      </c>
      <c r="M1301" s="16" t="str">
        <f t="shared" si="61"/>
        <v>Nilai Akhir</v>
      </c>
    </row>
    <row r="1302" spans="1:13" x14ac:dyDescent="0.25">
      <c r="A1302" s="16">
        <v>465</v>
      </c>
      <c r="E1302" s="16" t="s">
        <v>4675</v>
      </c>
      <c r="F1302" s="19">
        <v>84.8888888888889</v>
      </c>
      <c r="G1302" s="16" t="s">
        <v>100</v>
      </c>
      <c r="H1302" s="14"/>
      <c r="I1302" s="19">
        <f>VLOOKUP(G1302,'2'!$B$2:$C$34,2,FALSE)</f>
        <v>11</v>
      </c>
      <c r="J1302" s="19">
        <f t="shared" si="60"/>
        <v>84.8888888888889</v>
      </c>
      <c r="K1302" s="19" t="str">
        <f t="shared" si="62"/>
        <v/>
      </c>
      <c r="L1302" s="19">
        <f>VLOOKUP(I1302,'3'!$H$2:$L$25,5,FALSE)</f>
        <v>46</v>
      </c>
      <c r="M1302" s="16" t="str">
        <f t="shared" si="61"/>
        <v>Nilai Akhir</v>
      </c>
    </row>
    <row r="1303" spans="1:13" x14ac:dyDescent="0.25">
      <c r="A1303" s="16">
        <v>466</v>
      </c>
      <c r="E1303" s="16" t="s">
        <v>4675</v>
      </c>
      <c r="F1303" s="19">
        <v>83.333333333333329</v>
      </c>
      <c r="G1303" s="16" t="s">
        <v>100</v>
      </c>
      <c r="H1303" s="14"/>
      <c r="I1303" s="19">
        <f>VLOOKUP(G1303,'2'!$B$2:$C$34,2,FALSE)</f>
        <v>11</v>
      </c>
      <c r="J1303" s="19">
        <f t="shared" si="60"/>
        <v>83.333333333333329</v>
      </c>
      <c r="K1303" s="19" t="str">
        <f t="shared" si="62"/>
        <v/>
      </c>
      <c r="L1303" s="19">
        <f>VLOOKUP(I1303,'3'!$H$2:$L$25,5,FALSE)</f>
        <v>46</v>
      </c>
      <c r="M1303" s="16" t="str">
        <f t="shared" si="61"/>
        <v>Nilai Akhir</v>
      </c>
    </row>
    <row r="1304" spans="1:13" x14ac:dyDescent="0.25">
      <c r="A1304" s="16">
        <v>467</v>
      </c>
      <c r="E1304" s="16" t="s">
        <v>4676</v>
      </c>
      <c r="F1304" s="19">
        <v>84.777777777777771</v>
      </c>
      <c r="G1304" s="16" t="s">
        <v>100</v>
      </c>
      <c r="H1304" s="14"/>
      <c r="I1304" s="19">
        <f>VLOOKUP(G1304,'2'!$B$2:$C$34,2,FALSE)</f>
        <v>11</v>
      </c>
      <c r="J1304" s="19">
        <f t="shared" si="60"/>
        <v>84.777777777777771</v>
      </c>
      <c r="K1304" s="19" t="str">
        <f t="shared" si="62"/>
        <v/>
      </c>
      <c r="L1304" s="19">
        <f>VLOOKUP(I1304,'3'!$H$2:$L$25,5,FALSE)</f>
        <v>46</v>
      </c>
      <c r="M1304" s="16" t="str">
        <f t="shared" si="61"/>
        <v>Nilai Akhir</v>
      </c>
    </row>
    <row r="1305" spans="1:13" x14ac:dyDescent="0.25">
      <c r="A1305" s="16">
        <v>468</v>
      </c>
      <c r="E1305" s="16" t="s">
        <v>4676</v>
      </c>
      <c r="F1305" s="19">
        <v>84.333333333333329</v>
      </c>
      <c r="G1305" s="16" t="s">
        <v>100</v>
      </c>
      <c r="H1305" s="14"/>
      <c r="I1305" s="19">
        <f>VLOOKUP(G1305,'2'!$B$2:$C$34,2,FALSE)</f>
        <v>11</v>
      </c>
      <c r="J1305" s="19">
        <f t="shared" si="60"/>
        <v>84.333333333333329</v>
      </c>
      <c r="K1305" s="19" t="str">
        <f t="shared" si="62"/>
        <v/>
      </c>
      <c r="L1305" s="19">
        <f>VLOOKUP(I1305,'3'!$H$2:$L$25,5,FALSE)</f>
        <v>46</v>
      </c>
      <c r="M1305" s="16" t="str">
        <f t="shared" si="61"/>
        <v>Nilai Akhir</v>
      </c>
    </row>
    <row r="1306" spans="1:13" x14ac:dyDescent="0.25">
      <c r="A1306" s="16">
        <v>469</v>
      </c>
      <c r="E1306" s="16" t="s">
        <v>4676</v>
      </c>
      <c r="F1306" s="19">
        <v>83.777777777777771</v>
      </c>
      <c r="G1306" s="16" t="s">
        <v>100</v>
      </c>
      <c r="H1306" s="14"/>
      <c r="I1306" s="19">
        <f>VLOOKUP(G1306,'2'!$B$2:$C$34,2,FALSE)</f>
        <v>11</v>
      </c>
      <c r="J1306" s="19">
        <f t="shared" si="60"/>
        <v>83.777777777777771</v>
      </c>
      <c r="K1306" s="19" t="str">
        <f t="shared" si="62"/>
        <v/>
      </c>
      <c r="L1306" s="19">
        <f>VLOOKUP(I1306,'3'!$H$2:$L$25,5,FALSE)</f>
        <v>46</v>
      </c>
      <c r="M1306" s="16" t="str">
        <f t="shared" si="61"/>
        <v>Nilai Akhir</v>
      </c>
    </row>
    <row r="1307" spans="1:13" x14ac:dyDescent="0.25">
      <c r="A1307" s="16">
        <v>470</v>
      </c>
      <c r="E1307" s="16" t="s">
        <v>4676</v>
      </c>
      <c r="F1307" s="19">
        <v>85.1111111111111</v>
      </c>
      <c r="G1307" s="16" t="s">
        <v>100</v>
      </c>
      <c r="H1307" s="14"/>
      <c r="I1307" s="19">
        <f>VLOOKUP(G1307,'2'!$B$2:$C$34,2,FALSE)</f>
        <v>11</v>
      </c>
      <c r="J1307" s="19">
        <f t="shared" si="60"/>
        <v>85.1111111111111</v>
      </c>
      <c r="K1307" s="19" t="str">
        <f t="shared" si="62"/>
        <v/>
      </c>
      <c r="L1307" s="19">
        <f>VLOOKUP(I1307,'3'!$H$2:$L$25,5,FALSE)</f>
        <v>46</v>
      </c>
      <c r="M1307" s="16" t="str">
        <f t="shared" si="61"/>
        <v>Nilai Akhir</v>
      </c>
    </row>
    <row r="1308" spans="1:13" x14ac:dyDescent="0.25">
      <c r="A1308" s="16">
        <v>471</v>
      </c>
      <c r="E1308" s="16" t="s">
        <v>4676</v>
      </c>
      <c r="F1308" s="19">
        <v>84.8888888888889</v>
      </c>
      <c r="G1308" s="16" t="s">
        <v>100</v>
      </c>
      <c r="H1308" s="14"/>
      <c r="I1308" s="19">
        <f>VLOOKUP(G1308,'2'!$B$2:$C$34,2,FALSE)</f>
        <v>11</v>
      </c>
      <c r="J1308" s="19">
        <f t="shared" si="60"/>
        <v>84.8888888888889</v>
      </c>
      <c r="K1308" s="19" t="str">
        <f t="shared" si="62"/>
        <v/>
      </c>
      <c r="L1308" s="19">
        <f>VLOOKUP(I1308,'3'!$H$2:$L$25,5,FALSE)</f>
        <v>46</v>
      </c>
      <c r="M1308" s="16" t="str">
        <f t="shared" si="61"/>
        <v>Nilai Akhir</v>
      </c>
    </row>
    <row r="1309" spans="1:13" x14ac:dyDescent="0.25">
      <c r="A1309" s="16">
        <v>472</v>
      </c>
      <c r="E1309" s="16" t="s">
        <v>4676</v>
      </c>
      <c r="F1309" s="19">
        <v>84.8888888888889</v>
      </c>
      <c r="G1309" s="16" t="s">
        <v>100</v>
      </c>
      <c r="H1309" s="14"/>
      <c r="I1309" s="19">
        <f>VLOOKUP(G1309,'2'!$B$2:$C$34,2,FALSE)</f>
        <v>11</v>
      </c>
      <c r="J1309" s="19">
        <f t="shared" si="60"/>
        <v>84.8888888888889</v>
      </c>
      <c r="K1309" s="19" t="str">
        <f t="shared" si="62"/>
        <v/>
      </c>
      <c r="L1309" s="19">
        <f>VLOOKUP(I1309,'3'!$H$2:$L$25,5,FALSE)</f>
        <v>46</v>
      </c>
      <c r="M1309" s="16" t="str">
        <f t="shared" si="61"/>
        <v>Nilai Akhir</v>
      </c>
    </row>
    <row r="1310" spans="1:13" x14ac:dyDescent="0.25">
      <c r="A1310" s="16">
        <v>473</v>
      </c>
      <c r="E1310" s="16" t="s">
        <v>4676</v>
      </c>
      <c r="F1310" s="19">
        <v>84.222222222222229</v>
      </c>
      <c r="G1310" s="16" t="s">
        <v>100</v>
      </c>
      <c r="H1310" s="14"/>
      <c r="I1310" s="19">
        <f>VLOOKUP(G1310,'2'!$B$2:$C$34,2,FALSE)</f>
        <v>11</v>
      </c>
      <c r="J1310" s="19">
        <f t="shared" si="60"/>
        <v>84.222222222222229</v>
      </c>
      <c r="K1310" s="19" t="str">
        <f t="shared" si="62"/>
        <v/>
      </c>
      <c r="L1310" s="19">
        <f>VLOOKUP(I1310,'3'!$H$2:$L$25,5,FALSE)</f>
        <v>46</v>
      </c>
      <c r="M1310" s="16" t="str">
        <f t="shared" si="61"/>
        <v>Nilai Akhir</v>
      </c>
    </row>
    <row r="1311" spans="1:13" x14ac:dyDescent="0.25">
      <c r="A1311" s="16">
        <v>474</v>
      </c>
      <c r="E1311" s="16" t="s">
        <v>4676</v>
      </c>
      <c r="F1311" s="19">
        <v>84.1111111111111</v>
      </c>
      <c r="G1311" s="16" t="s">
        <v>100</v>
      </c>
      <c r="H1311" s="14"/>
      <c r="I1311" s="19">
        <f>VLOOKUP(G1311,'2'!$B$2:$C$34,2,FALSE)</f>
        <v>11</v>
      </c>
      <c r="J1311" s="19">
        <f t="shared" si="60"/>
        <v>84.1111111111111</v>
      </c>
      <c r="K1311" s="19" t="str">
        <f t="shared" si="62"/>
        <v/>
      </c>
      <c r="L1311" s="19">
        <f>VLOOKUP(I1311,'3'!$H$2:$L$25,5,FALSE)</f>
        <v>46</v>
      </c>
      <c r="M1311" s="16" t="str">
        <f t="shared" si="61"/>
        <v>Nilai Akhir</v>
      </c>
    </row>
    <row r="1312" spans="1:13" x14ac:dyDescent="0.25">
      <c r="A1312" s="16">
        <v>475</v>
      </c>
      <c r="E1312" s="16" t="s">
        <v>4676</v>
      </c>
      <c r="F1312" s="19">
        <v>83.444444444444443</v>
      </c>
      <c r="G1312" s="16" t="s">
        <v>100</v>
      </c>
      <c r="H1312" s="14"/>
      <c r="I1312" s="19">
        <f>VLOOKUP(G1312,'2'!$B$2:$C$34,2,FALSE)</f>
        <v>11</v>
      </c>
      <c r="J1312" s="19">
        <f t="shared" si="60"/>
        <v>83.444444444444443</v>
      </c>
      <c r="K1312" s="19" t="str">
        <f t="shared" si="62"/>
        <v/>
      </c>
      <c r="L1312" s="19">
        <f>VLOOKUP(I1312,'3'!$H$2:$L$25,5,FALSE)</f>
        <v>46</v>
      </c>
      <c r="M1312" s="16" t="str">
        <f t="shared" si="61"/>
        <v>Nilai Akhir</v>
      </c>
    </row>
    <row r="1313" spans="1:13" x14ac:dyDescent="0.25">
      <c r="A1313" s="16">
        <v>476</v>
      </c>
      <c r="E1313" s="16" t="s">
        <v>4676</v>
      </c>
      <c r="F1313" s="19">
        <v>82.666666666666671</v>
      </c>
      <c r="G1313" s="16" t="s">
        <v>100</v>
      </c>
      <c r="H1313" s="14"/>
      <c r="I1313" s="19">
        <f>VLOOKUP(G1313,'2'!$B$2:$C$34,2,FALSE)</f>
        <v>11</v>
      </c>
      <c r="J1313" s="19">
        <f t="shared" si="60"/>
        <v>82.666666666666671</v>
      </c>
      <c r="K1313" s="19" t="str">
        <f t="shared" si="62"/>
        <v/>
      </c>
      <c r="L1313" s="19">
        <f>VLOOKUP(I1313,'3'!$H$2:$L$25,5,FALSE)</f>
        <v>46</v>
      </c>
      <c r="M1313" s="16" t="str">
        <f t="shared" si="61"/>
        <v>Nilai Akhir</v>
      </c>
    </row>
    <row r="1314" spans="1:13" x14ac:dyDescent="0.25">
      <c r="A1314" s="16">
        <v>477</v>
      </c>
      <c r="E1314" s="16" t="s">
        <v>4676</v>
      </c>
      <c r="F1314" s="19">
        <v>84.222222222222229</v>
      </c>
      <c r="G1314" s="16" t="s">
        <v>100</v>
      </c>
      <c r="H1314" s="14"/>
      <c r="I1314" s="19">
        <f>VLOOKUP(G1314,'2'!$B$2:$C$34,2,FALSE)</f>
        <v>11</v>
      </c>
      <c r="J1314" s="19">
        <f t="shared" si="60"/>
        <v>84.222222222222229</v>
      </c>
      <c r="K1314" s="19" t="str">
        <f t="shared" si="62"/>
        <v/>
      </c>
      <c r="L1314" s="19">
        <f>VLOOKUP(I1314,'3'!$H$2:$L$25,5,FALSE)</f>
        <v>46</v>
      </c>
      <c r="M1314" s="16" t="str">
        <f t="shared" si="61"/>
        <v>Nilai Akhir</v>
      </c>
    </row>
    <row r="1315" spans="1:13" x14ac:dyDescent="0.25">
      <c r="A1315" s="16">
        <v>478</v>
      </c>
      <c r="E1315" s="16" t="s">
        <v>4676</v>
      </c>
      <c r="F1315" s="19">
        <v>83.666666666666671</v>
      </c>
      <c r="G1315" s="16" t="s">
        <v>100</v>
      </c>
      <c r="H1315" s="14"/>
      <c r="I1315" s="19">
        <f>VLOOKUP(G1315,'2'!$B$2:$C$34,2,FALSE)</f>
        <v>11</v>
      </c>
      <c r="J1315" s="19">
        <f t="shared" si="60"/>
        <v>83.666666666666671</v>
      </c>
      <c r="K1315" s="19" t="str">
        <f t="shared" si="62"/>
        <v/>
      </c>
      <c r="L1315" s="19">
        <f>VLOOKUP(I1315,'3'!$H$2:$L$25,5,FALSE)</f>
        <v>46</v>
      </c>
      <c r="M1315" s="16" t="str">
        <f t="shared" si="61"/>
        <v>Nilai Akhir</v>
      </c>
    </row>
    <row r="1316" spans="1:13" x14ac:dyDescent="0.25">
      <c r="A1316" s="16">
        <v>479</v>
      </c>
      <c r="E1316" s="16" t="s">
        <v>4676</v>
      </c>
      <c r="F1316" s="19">
        <v>84.222222222222229</v>
      </c>
      <c r="G1316" s="16" t="s">
        <v>100</v>
      </c>
      <c r="H1316" s="14"/>
      <c r="I1316" s="19">
        <f>VLOOKUP(G1316,'2'!$B$2:$C$34,2,FALSE)</f>
        <v>11</v>
      </c>
      <c r="J1316" s="19">
        <f t="shared" si="60"/>
        <v>84.222222222222229</v>
      </c>
      <c r="K1316" s="19" t="str">
        <f t="shared" si="62"/>
        <v/>
      </c>
      <c r="L1316" s="19">
        <f>VLOOKUP(I1316,'3'!$H$2:$L$25,5,FALSE)</f>
        <v>46</v>
      </c>
      <c r="M1316" s="16" t="str">
        <f t="shared" si="61"/>
        <v>Nilai Akhir</v>
      </c>
    </row>
    <row r="1317" spans="1:13" x14ac:dyDescent="0.25">
      <c r="A1317" s="16">
        <v>480</v>
      </c>
      <c r="E1317" s="16" t="s">
        <v>4676</v>
      </c>
      <c r="F1317" s="19">
        <v>85.1111111111111</v>
      </c>
      <c r="G1317" s="16" t="s">
        <v>100</v>
      </c>
      <c r="H1317" s="14"/>
      <c r="I1317" s="19">
        <f>VLOOKUP(G1317,'2'!$B$2:$C$34,2,FALSE)</f>
        <v>11</v>
      </c>
      <c r="J1317" s="19">
        <f t="shared" si="60"/>
        <v>85.1111111111111</v>
      </c>
      <c r="K1317" s="19" t="str">
        <f t="shared" si="62"/>
        <v/>
      </c>
      <c r="L1317" s="19">
        <f>VLOOKUP(I1317,'3'!$H$2:$L$25,5,FALSE)</f>
        <v>46</v>
      </c>
      <c r="M1317" s="16" t="str">
        <f t="shared" si="61"/>
        <v>Nilai Akhir</v>
      </c>
    </row>
    <row r="1318" spans="1:13" x14ac:dyDescent="0.25">
      <c r="A1318" s="16">
        <v>481</v>
      </c>
      <c r="E1318" s="16" t="s">
        <v>4676</v>
      </c>
      <c r="F1318" s="19">
        <v>84.666666666666671</v>
      </c>
      <c r="G1318" s="16" t="s">
        <v>100</v>
      </c>
      <c r="H1318" s="14"/>
      <c r="I1318" s="19">
        <f>VLOOKUP(G1318,'2'!$B$2:$C$34,2,FALSE)</f>
        <v>11</v>
      </c>
      <c r="J1318" s="19">
        <f t="shared" si="60"/>
        <v>84.666666666666671</v>
      </c>
      <c r="K1318" s="19" t="str">
        <f t="shared" si="62"/>
        <v/>
      </c>
      <c r="L1318" s="19">
        <f>VLOOKUP(I1318,'3'!$H$2:$L$25,5,FALSE)</f>
        <v>46</v>
      </c>
      <c r="M1318" s="16" t="str">
        <f t="shared" si="61"/>
        <v>Nilai Akhir</v>
      </c>
    </row>
    <row r="1319" spans="1:13" x14ac:dyDescent="0.25">
      <c r="A1319" s="16">
        <v>482</v>
      </c>
      <c r="E1319" s="16" t="s">
        <v>4676</v>
      </c>
      <c r="F1319" s="19">
        <v>84.222222222222229</v>
      </c>
      <c r="G1319" s="16" t="s">
        <v>100</v>
      </c>
      <c r="H1319" s="14"/>
      <c r="I1319" s="19">
        <f>VLOOKUP(G1319,'2'!$B$2:$C$34,2,FALSE)</f>
        <v>11</v>
      </c>
      <c r="J1319" s="19">
        <f t="shared" si="60"/>
        <v>84.222222222222229</v>
      </c>
      <c r="K1319" s="19" t="str">
        <f t="shared" si="62"/>
        <v/>
      </c>
      <c r="L1319" s="19">
        <f>VLOOKUP(I1319,'3'!$H$2:$L$25,5,FALSE)</f>
        <v>46</v>
      </c>
      <c r="M1319" s="16" t="str">
        <f t="shared" si="61"/>
        <v>Nilai Akhir</v>
      </c>
    </row>
    <row r="1320" spans="1:13" x14ac:dyDescent="0.25">
      <c r="A1320" s="16">
        <v>483</v>
      </c>
      <c r="E1320" s="16" t="s">
        <v>4676</v>
      </c>
      <c r="F1320" s="19">
        <v>84.1111111111111</v>
      </c>
      <c r="G1320" s="16" t="s">
        <v>100</v>
      </c>
      <c r="H1320" s="14"/>
      <c r="I1320" s="19">
        <f>VLOOKUP(G1320,'2'!$B$2:$C$34,2,FALSE)</f>
        <v>11</v>
      </c>
      <c r="J1320" s="19">
        <f t="shared" si="60"/>
        <v>84.1111111111111</v>
      </c>
      <c r="K1320" s="19" t="str">
        <f t="shared" si="62"/>
        <v/>
      </c>
      <c r="L1320" s="19">
        <f>VLOOKUP(I1320,'3'!$H$2:$L$25,5,FALSE)</f>
        <v>46</v>
      </c>
      <c r="M1320" s="16" t="str">
        <f t="shared" si="61"/>
        <v>Nilai Akhir</v>
      </c>
    </row>
    <row r="1321" spans="1:13" x14ac:dyDescent="0.25">
      <c r="A1321" s="16">
        <v>484</v>
      </c>
      <c r="E1321" s="16" t="s">
        <v>4676</v>
      </c>
      <c r="F1321" s="19">
        <v>84.1111111111111</v>
      </c>
      <c r="G1321" s="16" t="s">
        <v>100</v>
      </c>
      <c r="H1321" s="14"/>
      <c r="I1321" s="19">
        <f>VLOOKUP(G1321,'2'!$B$2:$C$34,2,FALSE)</f>
        <v>11</v>
      </c>
      <c r="J1321" s="19">
        <f t="shared" si="60"/>
        <v>84.1111111111111</v>
      </c>
      <c r="K1321" s="19" t="str">
        <f t="shared" si="62"/>
        <v/>
      </c>
      <c r="L1321" s="19">
        <f>VLOOKUP(I1321,'3'!$H$2:$L$25,5,FALSE)</f>
        <v>46</v>
      </c>
      <c r="M1321" s="16" t="str">
        <f t="shared" si="61"/>
        <v>Nilai Akhir</v>
      </c>
    </row>
    <row r="1322" spans="1:13" x14ac:dyDescent="0.25">
      <c r="A1322" s="16">
        <v>485</v>
      </c>
      <c r="E1322" s="16" t="s">
        <v>4676</v>
      </c>
      <c r="F1322" s="19">
        <v>83.333333333333329</v>
      </c>
      <c r="G1322" s="16" t="s">
        <v>100</v>
      </c>
      <c r="H1322" s="14"/>
      <c r="I1322" s="19">
        <f>VLOOKUP(G1322,'2'!$B$2:$C$34,2,FALSE)</f>
        <v>11</v>
      </c>
      <c r="J1322" s="19">
        <f t="shared" si="60"/>
        <v>83.333333333333329</v>
      </c>
      <c r="K1322" s="19" t="str">
        <f t="shared" si="62"/>
        <v/>
      </c>
      <c r="L1322" s="19">
        <f>VLOOKUP(I1322,'3'!$H$2:$L$25,5,FALSE)</f>
        <v>46</v>
      </c>
      <c r="M1322" s="16" t="str">
        <f t="shared" si="61"/>
        <v>Nilai Akhir</v>
      </c>
    </row>
    <row r="1323" spans="1:13" x14ac:dyDescent="0.25">
      <c r="A1323" s="16">
        <v>486</v>
      </c>
      <c r="E1323" s="16" t="s">
        <v>4676</v>
      </c>
      <c r="F1323" s="19">
        <v>84.8888888888889</v>
      </c>
      <c r="G1323" s="16" t="s">
        <v>100</v>
      </c>
      <c r="H1323" s="14"/>
      <c r="I1323" s="19">
        <f>VLOOKUP(G1323,'2'!$B$2:$C$34,2,FALSE)</f>
        <v>11</v>
      </c>
      <c r="J1323" s="19">
        <f t="shared" si="60"/>
        <v>84.8888888888889</v>
      </c>
      <c r="K1323" s="19" t="str">
        <f t="shared" si="62"/>
        <v/>
      </c>
      <c r="L1323" s="19">
        <f>VLOOKUP(I1323,'3'!$H$2:$L$25,5,FALSE)</f>
        <v>46</v>
      </c>
      <c r="M1323" s="16" t="str">
        <f t="shared" si="61"/>
        <v>Nilai Akhir</v>
      </c>
    </row>
    <row r="1324" spans="1:13" x14ac:dyDescent="0.25">
      <c r="A1324" s="16">
        <v>487</v>
      </c>
      <c r="E1324" s="16" t="s">
        <v>4676</v>
      </c>
      <c r="F1324" s="19">
        <v>85.1111111111111</v>
      </c>
      <c r="G1324" s="16" t="s">
        <v>100</v>
      </c>
      <c r="H1324" s="14"/>
      <c r="I1324" s="19">
        <f>VLOOKUP(G1324,'2'!$B$2:$C$34,2,FALSE)</f>
        <v>11</v>
      </c>
      <c r="J1324" s="19">
        <f t="shared" si="60"/>
        <v>85.1111111111111</v>
      </c>
      <c r="K1324" s="19" t="str">
        <f t="shared" si="62"/>
        <v/>
      </c>
      <c r="L1324" s="19">
        <f>VLOOKUP(I1324,'3'!$H$2:$L$25,5,FALSE)</f>
        <v>46</v>
      </c>
      <c r="M1324" s="16" t="str">
        <f t="shared" si="61"/>
        <v>Nilai Akhir</v>
      </c>
    </row>
    <row r="1325" spans="1:13" x14ac:dyDescent="0.25">
      <c r="A1325" s="16">
        <v>488</v>
      </c>
      <c r="E1325" s="16" t="s">
        <v>4676</v>
      </c>
      <c r="F1325" s="19">
        <v>83.333333333333329</v>
      </c>
      <c r="G1325" s="16" t="s">
        <v>100</v>
      </c>
      <c r="H1325" s="14"/>
      <c r="I1325" s="19">
        <f>VLOOKUP(G1325,'2'!$B$2:$C$34,2,FALSE)</f>
        <v>11</v>
      </c>
      <c r="J1325" s="19">
        <f t="shared" si="60"/>
        <v>83.333333333333329</v>
      </c>
      <c r="K1325" s="19" t="str">
        <f t="shared" si="62"/>
        <v/>
      </c>
      <c r="L1325" s="19">
        <f>VLOOKUP(I1325,'3'!$H$2:$L$25,5,FALSE)</f>
        <v>46</v>
      </c>
      <c r="M1325" s="16" t="str">
        <f t="shared" si="61"/>
        <v>Nilai Akhir</v>
      </c>
    </row>
    <row r="1326" spans="1:13" x14ac:dyDescent="0.25">
      <c r="A1326" s="16">
        <v>489</v>
      </c>
      <c r="E1326" s="16" t="s">
        <v>4676</v>
      </c>
      <c r="F1326" s="19">
        <v>84.1111111111111</v>
      </c>
      <c r="G1326" s="16" t="s">
        <v>100</v>
      </c>
      <c r="H1326" s="14"/>
      <c r="I1326" s="19">
        <f>VLOOKUP(G1326,'2'!$B$2:$C$34,2,FALSE)</f>
        <v>11</v>
      </c>
      <c r="J1326" s="19">
        <f t="shared" si="60"/>
        <v>84.1111111111111</v>
      </c>
      <c r="K1326" s="19" t="str">
        <f t="shared" si="62"/>
        <v/>
      </c>
      <c r="L1326" s="19">
        <f>VLOOKUP(I1326,'3'!$H$2:$L$25,5,FALSE)</f>
        <v>46</v>
      </c>
      <c r="M1326" s="16" t="str">
        <f t="shared" si="61"/>
        <v>Nilai Akhir</v>
      </c>
    </row>
    <row r="1327" spans="1:13" x14ac:dyDescent="0.25">
      <c r="A1327" s="16">
        <v>490</v>
      </c>
      <c r="E1327" s="16" t="s">
        <v>4676</v>
      </c>
      <c r="F1327" s="19">
        <v>83.8888888888889</v>
      </c>
      <c r="G1327" s="16" t="s">
        <v>100</v>
      </c>
      <c r="H1327" s="14"/>
      <c r="I1327" s="19">
        <f>VLOOKUP(G1327,'2'!$B$2:$C$34,2,FALSE)</f>
        <v>11</v>
      </c>
      <c r="J1327" s="19">
        <f t="shared" si="60"/>
        <v>83.8888888888889</v>
      </c>
      <c r="K1327" s="19" t="str">
        <f t="shared" si="62"/>
        <v/>
      </c>
      <c r="L1327" s="19">
        <f>VLOOKUP(I1327,'3'!$H$2:$L$25,5,FALSE)</f>
        <v>46</v>
      </c>
      <c r="M1327" s="16" t="str">
        <f t="shared" si="61"/>
        <v>Nilai Akhir</v>
      </c>
    </row>
    <row r="1328" spans="1:13" x14ac:dyDescent="0.25">
      <c r="A1328" s="16">
        <v>491</v>
      </c>
      <c r="E1328" s="16" t="s">
        <v>4676</v>
      </c>
      <c r="F1328" s="19">
        <v>84.444444444444443</v>
      </c>
      <c r="G1328" s="16" t="s">
        <v>100</v>
      </c>
      <c r="H1328" s="14"/>
      <c r="I1328" s="19">
        <f>VLOOKUP(G1328,'2'!$B$2:$C$34,2,FALSE)</f>
        <v>11</v>
      </c>
      <c r="J1328" s="19">
        <f t="shared" si="60"/>
        <v>84.444444444444443</v>
      </c>
      <c r="K1328" s="19" t="str">
        <f t="shared" si="62"/>
        <v/>
      </c>
      <c r="L1328" s="19">
        <f>VLOOKUP(I1328,'3'!$H$2:$L$25,5,FALSE)</f>
        <v>46</v>
      </c>
      <c r="M1328" s="16" t="str">
        <f t="shared" si="61"/>
        <v>Nilai Akhir</v>
      </c>
    </row>
    <row r="1329" spans="1:13" x14ac:dyDescent="0.25">
      <c r="A1329" s="16">
        <v>492</v>
      </c>
      <c r="E1329" s="16" t="s">
        <v>4676</v>
      </c>
      <c r="F1329" s="19">
        <v>85.222222222222229</v>
      </c>
      <c r="G1329" s="16" t="s">
        <v>100</v>
      </c>
      <c r="H1329" s="14"/>
      <c r="I1329" s="19">
        <f>VLOOKUP(G1329,'2'!$B$2:$C$34,2,FALSE)</f>
        <v>11</v>
      </c>
      <c r="J1329" s="19">
        <f t="shared" si="60"/>
        <v>85.222222222222229</v>
      </c>
      <c r="K1329" s="19" t="str">
        <f t="shared" si="62"/>
        <v/>
      </c>
      <c r="L1329" s="19">
        <f>VLOOKUP(I1329,'3'!$H$2:$L$25,5,FALSE)</f>
        <v>46</v>
      </c>
      <c r="M1329" s="16" t="str">
        <f t="shared" si="61"/>
        <v>Nilai Akhir</v>
      </c>
    </row>
    <row r="1330" spans="1:13" x14ac:dyDescent="0.25">
      <c r="A1330" s="16">
        <v>493</v>
      </c>
      <c r="E1330" s="16" t="s">
        <v>4676</v>
      </c>
      <c r="F1330" s="19">
        <v>84.8888888888889</v>
      </c>
      <c r="G1330" s="16" t="s">
        <v>100</v>
      </c>
      <c r="H1330" s="14"/>
      <c r="I1330" s="19">
        <f>VLOOKUP(G1330,'2'!$B$2:$C$34,2,FALSE)</f>
        <v>11</v>
      </c>
      <c r="J1330" s="19">
        <f t="shared" si="60"/>
        <v>84.8888888888889</v>
      </c>
      <c r="K1330" s="19" t="str">
        <f t="shared" si="62"/>
        <v/>
      </c>
      <c r="L1330" s="19">
        <f>VLOOKUP(I1330,'3'!$H$2:$L$25,5,FALSE)</f>
        <v>46</v>
      </c>
      <c r="M1330" s="16" t="str">
        <f t="shared" si="61"/>
        <v>Nilai Akhir</v>
      </c>
    </row>
    <row r="1331" spans="1:13" x14ac:dyDescent="0.25">
      <c r="A1331" s="16">
        <v>494</v>
      </c>
      <c r="E1331" s="16" t="s">
        <v>4676</v>
      </c>
      <c r="F1331" s="19">
        <v>83.555555555555557</v>
      </c>
      <c r="G1331" s="16" t="s">
        <v>100</v>
      </c>
      <c r="H1331" s="14"/>
      <c r="I1331" s="19">
        <f>VLOOKUP(G1331,'2'!$B$2:$C$34,2,FALSE)</f>
        <v>11</v>
      </c>
      <c r="J1331" s="19">
        <f t="shared" si="60"/>
        <v>83.555555555555557</v>
      </c>
      <c r="K1331" s="19" t="str">
        <f t="shared" si="62"/>
        <v/>
      </c>
      <c r="L1331" s="19">
        <f>VLOOKUP(I1331,'3'!$H$2:$L$25,5,FALSE)</f>
        <v>46</v>
      </c>
      <c r="M1331" s="16" t="str">
        <f t="shared" si="61"/>
        <v>Nilai Akhir</v>
      </c>
    </row>
    <row r="1332" spans="1:13" x14ac:dyDescent="0.25">
      <c r="A1332" s="16">
        <v>495</v>
      </c>
      <c r="E1332" s="16" t="s">
        <v>4676</v>
      </c>
      <c r="F1332" s="19">
        <v>83.8888888888889</v>
      </c>
      <c r="G1332" s="16" t="s">
        <v>100</v>
      </c>
      <c r="H1332" s="14"/>
      <c r="I1332" s="19">
        <f>VLOOKUP(G1332,'2'!$B$2:$C$34,2,FALSE)</f>
        <v>11</v>
      </c>
      <c r="J1332" s="19">
        <f t="shared" si="60"/>
        <v>83.8888888888889</v>
      </c>
      <c r="K1332" s="19" t="str">
        <f t="shared" si="62"/>
        <v/>
      </c>
      <c r="L1332" s="19">
        <f>VLOOKUP(I1332,'3'!$H$2:$L$25,5,FALSE)</f>
        <v>46</v>
      </c>
      <c r="M1332" s="16" t="str">
        <f t="shared" si="61"/>
        <v>Nilai Akhir</v>
      </c>
    </row>
    <row r="1333" spans="1:13" x14ac:dyDescent="0.25">
      <c r="A1333" s="16">
        <v>496</v>
      </c>
      <c r="E1333" s="16" t="s">
        <v>4676</v>
      </c>
      <c r="F1333" s="19">
        <v>83.555555555555557</v>
      </c>
      <c r="G1333" s="16" t="s">
        <v>100</v>
      </c>
      <c r="H1333" s="14"/>
      <c r="I1333" s="19">
        <f>VLOOKUP(G1333,'2'!$B$2:$C$34,2,FALSE)</f>
        <v>11</v>
      </c>
      <c r="J1333" s="19">
        <f t="shared" si="60"/>
        <v>83.555555555555557</v>
      </c>
      <c r="K1333" s="19" t="str">
        <f t="shared" si="62"/>
        <v/>
      </c>
      <c r="L1333" s="19">
        <f>VLOOKUP(I1333,'3'!$H$2:$L$25,5,FALSE)</f>
        <v>46</v>
      </c>
      <c r="M1333" s="16" t="str">
        <f t="shared" si="61"/>
        <v>Nilai Akhir</v>
      </c>
    </row>
    <row r="1334" spans="1:13" x14ac:dyDescent="0.25">
      <c r="A1334" s="16">
        <v>497</v>
      </c>
      <c r="E1334" s="16" t="s">
        <v>4677</v>
      </c>
      <c r="F1334" s="19">
        <v>85.444444444444443</v>
      </c>
      <c r="G1334" s="16" t="s">
        <v>100</v>
      </c>
      <c r="H1334" s="14"/>
      <c r="I1334" s="19">
        <f>VLOOKUP(G1334,'2'!$B$2:$C$34,2,FALSE)</f>
        <v>11</v>
      </c>
      <c r="J1334" s="19">
        <f t="shared" si="60"/>
        <v>85.444444444444443</v>
      </c>
      <c r="K1334" s="19" t="str">
        <f t="shared" si="62"/>
        <v/>
      </c>
      <c r="L1334" s="19">
        <f>VLOOKUP(I1334,'3'!$H$2:$L$25,5,FALSE)</f>
        <v>46</v>
      </c>
      <c r="M1334" s="16" t="str">
        <f t="shared" si="61"/>
        <v>Nilai Akhir</v>
      </c>
    </row>
    <row r="1335" spans="1:13" x14ac:dyDescent="0.25">
      <c r="A1335" s="16">
        <v>498</v>
      </c>
      <c r="E1335" s="16" t="s">
        <v>4677</v>
      </c>
      <c r="F1335" s="19">
        <v>84</v>
      </c>
      <c r="G1335" s="16" t="s">
        <v>100</v>
      </c>
      <c r="H1335" s="14"/>
      <c r="I1335" s="19">
        <f>VLOOKUP(G1335,'2'!$B$2:$C$34,2,FALSE)</f>
        <v>11</v>
      </c>
      <c r="J1335" s="19">
        <f t="shared" si="60"/>
        <v>84</v>
      </c>
      <c r="K1335" s="19" t="str">
        <f t="shared" si="62"/>
        <v/>
      </c>
      <c r="L1335" s="19">
        <f>VLOOKUP(I1335,'3'!$H$2:$L$25,5,FALSE)</f>
        <v>46</v>
      </c>
      <c r="M1335" s="16" t="str">
        <f t="shared" si="61"/>
        <v>Nilai Akhir</v>
      </c>
    </row>
    <row r="1336" spans="1:13" x14ac:dyDescent="0.25">
      <c r="A1336" s="16">
        <v>499</v>
      </c>
      <c r="E1336" s="16" t="s">
        <v>4677</v>
      </c>
      <c r="F1336" s="19">
        <v>85.444444444444443</v>
      </c>
      <c r="G1336" s="16" t="s">
        <v>100</v>
      </c>
      <c r="H1336" s="14"/>
      <c r="I1336" s="19">
        <f>VLOOKUP(G1336,'2'!$B$2:$C$34,2,FALSE)</f>
        <v>11</v>
      </c>
      <c r="J1336" s="19">
        <f t="shared" si="60"/>
        <v>85.444444444444443</v>
      </c>
      <c r="K1336" s="19" t="str">
        <f t="shared" si="62"/>
        <v/>
      </c>
      <c r="L1336" s="19">
        <f>VLOOKUP(I1336,'3'!$H$2:$L$25,5,FALSE)</f>
        <v>46</v>
      </c>
      <c r="M1336" s="16" t="str">
        <f t="shared" si="61"/>
        <v>Nilai Akhir</v>
      </c>
    </row>
    <row r="1337" spans="1:13" x14ac:dyDescent="0.25">
      <c r="A1337" s="16">
        <v>500</v>
      </c>
      <c r="E1337" s="16" t="s">
        <v>4677</v>
      </c>
      <c r="F1337" s="19">
        <v>84.8888888888889</v>
      </c>
      <c r="G1337" s="16" t="s">
        <v>100</v>
      </c>
      <c r="H1337" s="14"/>
      <c r="I1337" s="19">
        <f>VLOOKUP(G1337,'2'!$B$2:$C$34,2,FALSE)</f>
        <v>11</v>
      </c>
      <c r="J1337" s="19">
        <f t="shared" si="60"/>
        <v>84.8888888888889</v>
      </c>
      <c r="K1337" s="19" t="str">
        <f t="shared" si="62"/>
        <v/>
      </c>
      <c r="L1337" s="19">
        <f>VLOOKUP(I1337,'3'!$H$2:$L$25,5,FALSE)</f>
        <v>46</v>
      </c>
      <c r="M1337" s="16" t="str">
        <f t="shared" si="61"/>
        <v>Nilai Akhir</v>
      </c>
    </row>
    <row r="1338" spans="1:13" x14ac:dyDescent="0.25">
      <c r="A1338" s="16">
        <v>501</v>
      </c>
      <c r="E1338" s="16" t="s">
        <v>4677</v>
      </c>
      <c r="F1338" s="19">
        <v>84.222222222222229</v>
      </c>
      <c r="G1338" s="16" t="s">
        <v>100</v>
      </c>
      <c r="H1338" s="14"/>
      <c r="I1338" s="19">
        <f>VLOOKUP(G1338,'2'!$B$2:$C$34,2,FALSE)</f>
        <v>11</v>
      </c>
      <c r="J1338" s="19">
        <f t="shared" si="60"/>
        <v>84.222222222222229</v>
      </c>
      <c r="K1338" s="19" t="str">
        <f t="shared" si="62"/>
        <v/>
      </c>
      <c r="L1338" s="19">
        <f>VLOOKUP(I1338,'3'!$H$2:$L$25,5,FALSE)</f>
        <v>46</v>
      </c>
      <c r="M1338" s="16" t="str">
        <f t="shared" si="61"/>
        <v>Nilai Akhir</v>
      </c>
    </row>
    <row r="1339" spans="1:13" x14ac:dyDescent="0.25">
      <c r="A1339" s="16">
        <v>502</v>
      </c>
      <c r="E1339" s="16" t="s">
        <v>4677</v>
      </c>
      <c r="F1339" s="19">
        <v>84</v>
      </c>
      <c r="G1339" s="16" t="s">
        <v>100</v>
      </c>
      <c r="H1339" s="14"/>
      <c r="I1339" s="19">
        <f>VLOOKUP(G1339,'2'!$B$2:$C$34,2,FALSE)</f>
        <v>11</v>
      </c>
      <c r="J1339" s="19">
        <f t="shared" si="60"/>
        <v>84</v>
      </c>
      <c r="K1339" s="19" t="str">
        <f t="shared" si="62"/>
        <v/>
      </c>
      <c r="L1339" s="19">
        <f>VLOOKUP(I1339,'3'!$H$2:$L$25,5,FALSE)</f>
        <v>46</v>
      </c>
      <c r="M1339" s="16" t="str">
        <f t="shared" si="61"/>
        <v>Nilai Akhir</v>
      </c>
    </row>
    <row r="1340" spans="1:13" x14ac:dyDescent="0.25">
      <c r="A1340" s="16">
        <v>503</v>
      </c>
      <c r="E1340" s="16" t="s">
        <v>4677</v>
      </c>
      <c r="F1340" s="19">
        <v>85</v>
      </c>
      <c r="G1340" s="16" t="s">
        <v>100</v>
      </c>
      <c r="H1340" s="14"/>
      <c r="I1340" s="19">
        <f>VLOOKUP(G1340,'2'!$B$2:$C$34,2,FALSE)</f>
        <v>11</v>
      </c>
      <c r="J1340" s="19">
        <f t="shared" si="60"/>
        <v>85</v>
      </c>
      <c r="K1340" s="19" t="str">
        <f t="shared" si="62"/>
        <v/>
      </c>
      <c r="L1340" s="19">
        <f>VLOOKUP(I1340,'3'!$H$2:$L$25,5,FALSE)</f>
        <v>46</v>
      </c>
      <c r="M1340" s="16" t="str">
        <f t="shared" si="61"/>
        <v>Nilai Akhir</v>
      </c>
    </row>
    <row r="1341" spans="1:13" x14ac:dyDescent="0.25">
      <c r="A1341" s="16">
        <v>504</v>
      </c>
      <c r="E1341" s="16" t="s">
        <v>4677</v>
      </c>
      <c r="F1341" s="19">
        <v>85</v>
      </c>
      <c r="G1341" s="16" t="s">
        <v>100</v>
      </c>
      <c r="H1341" s="14"/>
      <c r="I1341" s="19">
        <f>VLOOKUP(G1341,'2'!$B$2:$C$34,2,FALSE)</f>
        <v>11</v>
      </c>
      <c r="J1341" s="19">
        <f t="shared" ref="J1341:J1404" si="63">IF(M1341="Nilai Akhir",F1341,0)</f>
        <v>85</v>
      </c>
      <c r="K1341" s="19" t="str">
        <f t="shared" si="62"/>
        <v/>
      </c>
      <c r="L1341" s="19">
        <f>VLOOKUP(I1341,'3'!$H$2:$L$25,5,FALSE)</f>
        <v>46</v>
      </c>
      <c r="M1341" s="16" t="str">
        <f t="shared" ref="M1341:M1404" si="64">IF(G1341="Pramuka","Nilai Ekstra","Nilai Akhir")</f>
        <v>Nilai Akhir</v>
      </c>
    </row>
    <row r="1342" spans="1:13" x14ac:dyDescent="0.25">
      <c r="A1342" s="16">
        <v>505</v>
      </c>
      <c r="E1342" s="16" t="s">
        <v>4677</v>
      </c>
      <c r="F1342" s="19">
        <v>84</v>
      </c>
      <c r="G1342" s="16" t="s">
        <v>100</v>
      </c>
      <c r="H1342" s="14"/>
      <c r="I1342" s="19">
        <f>VLOOKUP(G1342,'2'!$B$2:$C$34,2,FALSE)</f>
        <v>11</v>
      </c>
      <c r="J1342" s="19">
        <f t="shared" si="63"/>
        <v>84</v>
      </c>
      <c r="K1342" s="19" t="str">
        <f t="shared" ref="K1342:K1405" si="65">IF(M1342="Nilai Ekstra",F1342,"")</f>
        <v/>
      </c>
      <c r="L1342" s="19">
        <f>VLOOKUP(I1342,'3'!$H$2:$L$25,5,FALSE)</f>
        <v>46</v>
      </c>
      <c r="M1342" s="16" t="str">
        <f t="shared" si="64"/>
        <v>Nilai Akhir</v>
      </c>
    </row>
    <row r="1343" spans="1:13" x14ac:dyDescent="0.25">
      <c r="A1343" s="16">
        <v>506</v>
      </c>
      <c r="E1343" s="16" t="s">
        <v>4677</v>
      </c>
      <c r="F1343" s="19">
        <v>83.555555555555557</v>
      </c>
      <c r="G1343" s="16" t="s">
        <v>100</v>
      </c>
      <c r="H1343" s="14"/>
      <c r="I1343" s="19">
        <f>VLOOKUP(G1343,'2'!$B$2:$C$34,2,FALSE)</f>
        <v>11</v>
      </c>
      <c r="J1343" s="19">
        <f t="shared" si="63"/>
        <v>83.555555555555557</v>
      </c>
      <c r="K1343" s="19" t="str">
        <f t="shared" si="65"/>
        <v/>
      </c>
      <c r="L1343" s="19">
        <f>VLOOKUP(I1343,'3'!$H$2:$L$25,5,FALSE)</f>
        <v>46</v>
      </c>
      <c r="M1343" s="16" t="str">
        <f t="shared" si="64"/>
        <v>Nilai Akhir</v>
      </c>
    </row>
    <row r="1344" spans="1:13" x14ac:dyDescent="0.25">
      <c r="A1344" s="16">
        <v>507</v>
      </c>
      <c r="E1344" s="16" t="s">
        <v>4677</v>
      </c>
      <c r="F1344" s="19">
        <v>84.1111111111111</v>
      </c>
      <c r="G1344" s="16" t="s">
        <v>100</v>
      </c>
      <c r="H1344" s="14"/>
      <c r="I1344" s="19">
        <f>VLOOKUP(G1344,'2'!$B$2:$C$34,2,FALSE)</f>
        <v>11</v>
      </c>
      <c r="J1344" s="19">
        <f t="shared" si="63"/>
        <v>84.1111111111111</v>
      </c>
      <c r="K1344" s="19" t="str">
        <f t="shared" si="65"/>
        <v/>
      </c>
      <c r="L1344" s="19">
        <f>VLOOKUP(I1344,'3'!$H$2:$L$25,5,FALSE)</f>
        <v>46</v>
      </c>
      <c r="M1344" s="16" t="str">
        <f t="shared" si="64"/>
        <v>Nilai Akhir</v>
      </c>
    </row>
    <row r="1345" spans="1:13" x14ac:dyDescent="0.25">
      <c r="A1345" s="16">
        <v>508</v>
      </c>
      <c r="E1345" s="16" t="s">
        <v>4677</v>
      </c>
      <c r="F1345" s="19">
        <v>84.555555555555557</v>
      </c>
      <c r="G1345" s="16" t="s">
        <v>100</v>
      </c>
      <c r="H1345" s="14"/>
      <c r="I1345" s="19">
        <f>VLOOKUP(G1345,'2'!$B$2:$C$34,2,FALSE)</f>
        <v>11</v>
      </c>
      <c r="J1345" s="19">
        <f t="shared" si="63"/>
        <v>84.555555555555557</v>
      </c>
      <c r="K1345" s="19" t="str">
        <f t="shared" si="65"/>
        <v/>
      </c>
      <c r="L1345" s="19">
        <f>VLOOKUP(I1345,'3'!$H$2:$L$25,5,FALSE)</f>
        <v>46</v>
      </c>
      <c r="M1345" s="16" t="str">
        <f t="shared" si="64"/>
        <v>Nilai Akhir</v>
      </c>
    </row>
    <row r="1346" spans="1:13" x14ac:dyDescent="0.25">
      <c r="A1346" s="16">
        <v>509</v>
      </c>
      <c r="E1346" s="16" t="s">
        <v>4677</v>
      </c>
      <c r="F1346" s="19">
        <v>84.8888888888889</v>
      </c>
      <c r="G1346" s="16" t="s">
        <v>100</v>
      </c>
      <c r="H1346" s="14"/>
      <c r="I1346" s="19">
        <f>VLOOKUP(G1346,'2'!$B$2:$C$34,2,FALSE)</f>
        <v>11</v>
      </c>
      <c r="J1346" s="19">
        <f t="shared" si="63"/>
        <v>84.8888888888889</v>
      </c>
      <c r="K1346" s="19" t="str">
        <f t="shared" si="65"/>
        <v/>
      </c>
      <c r="L1346" s="19">
        <f>VLOOKUP(I1346,'3'!$H$2:$L$25,5,FALSE)</f>
        <v>46</v>
      </c>
      <c r="M1346" s="16" t="str">
        <f t="shared" si="64"/>
        <v>Nilai Akhir</v>
      </c>
    </row>
    <row r="1347" spans="1:13" x14ac:dyDescent="0.25">
      <c r="A1347" s="16">
        <v>510</v>
      </c>
      <c r="E1347" s="16" t="s">
        <v>4677</v>
      </c>
      <c r="F1347" s="19">
        <v>85.1111111111111</v>
      </c>
      <c r="G1347" s="16" t="s">
        <v>100</v>
      </c>
      <c r="H1347" s="14"/>
      <c r="I1347" s="19">
        <f>VLOOKUP(G1347,'2'!$B$2:$C$34,2,FALSE)</f>
        <v>11</v>
      </c>
      <c r="J1347" s="19">
        <f t="shared" si="63"/>
        <v>85.1111111111111</v>
      </c>
      <c r="K1347" s="19" t="str">
        <f t="shared" si="65"/>
        <v/>
      </c>
      <c r="L1347" s="19">
        <f>VLOOKUP(I1347,'3'!$H$2:$L$25,5,FALSE)</f>
        <v>46</v>
      </c>
      <c r="M1347" s="16" t="str">
        <f t="shared" si="64"/>
        <v>Nilai Akhir</v>
      </c>
    </row>
    <row r="1348" spans="1:13" x14ac:dyDescent="0.25">
      <c r="A1348" s="16">
        <v>511</v>
      </c>
      <c r="E1348" s="16" t="s">
        <v>4677</v>
      </c>
      <c r="F1348" s="19">
        <v>83.777777777777771</v>
      </c>
      <c r="G1348" s="16" t="s">
        <v>100</v>
      </c>
      <c r="H1348" s="14"/>
      <c r="I1348" s="19">
        <f>VLOOKUP(G1348,'2'!$B$2:$C$34,2,FALSE)</f>
        <v>11</v>
      </c>
      <c r="J1348" s="19">
        <f t="shared" si="63"/>
        <v>83.777777777777771</v>
      </c>
      <c r="K1348" s="19" t="str">
        <f t="shared" si="65"/>
        <v/>
      </c>
      <c r="L1348" s="19">
        <f>VLOOKUP(I1348,'3'!$H$2:$L$25,5,FALSE)</f>
        <v>46</v>
      </c>
      <c r="M1348" s="16" t="str">
        <f t="shared" si="64"/>
        <v>Nilai Akhir</v>
      </c>
    </row>
    <row r="1349" spans="1:13" x14ac:dyDescent="0.25">
      <c r="A1349" s="16">
        <v>512</v>
      </c>
      <c r="E1349" s="16" t="s">
        <v>4677</v>
      </c>
      <c r="F1349" s="19">
        <v>83.333333333333329</v>
      </c>
      <c r="G1349" s="16" t="s">
        <v>100</v>
      </c>
      <c r="H1349" s="14"/>
      <c r="I1349" s="19">
        <f>VLOOKUP(G1349,'2'!$B$2:$C$34,2,FALSE)</f>
        <v>11</v>
      </c>
      <c r="J1349" s="19">
        <f t="shared" si="63"/>
        <v>83.333333333333329</v>
      </c>
      <c r="K1349" s="19" t="str">
        <f t="shared" si="65"/>
        <v/>
      </c>
      <c r="L1349" s="19">
        <f>VLOOKUP(I1349,'3'!$H$2:$L$25,5,FALSE)</f>
        <v>46</v>
      </c>
      <c r="M1349" s="16" t="str">
        <f t="shared" si="64"/>
        <v>Nilai Akhir</v>
      </c>
    </row>
    <row r="1350" spans="1:13" x14ac:dyDescent="0.25">
      <c r="A1350" s="16">
        <v>513</v>
      </c>
      <c r="E1350" s="16" t="s">
        <v>4677</v>
      </c>
      <c r="F1350" s="19">
        <v>84.555555555555557</v>
      </c>
      <c r="G1350" s="16" t="s">
        <v>100</v>
      </c>
      <c r="H1350" s="14"/>
      <c r="I1350" s="19">
        <f>VLOOKUP(G1350,'2'!$B$2:$C$34,2,FALSE)</f>
        <v>11</v>
      </c>
      <c r="J1350" s="19">
        <f t="shared" si="63"/>
        <v>84.555555555555557</v>
      </c>
      <c r="K1350" s="19" t="str">
        <f t="shared" si="65"/>
        <v/>
      </c>
      <c r="L1350" s="19">
        <f>VLOOKUP(I1350,'3'!$H$2:$L$25,5,FALSE)</f>
        <v>46</v>
      </c>
      <c r="M1350" s="16" t="str">
        <f t="shared" si="64"/>
        <v>Nilai Akhir</v>
      </c>
    </row>
    <row r="1351" spans="1:13" x14ac:dyDescent="0.25">
      <c r="A1351" s="16">
        <v>514</v>
      </c>
      <c r="E1351" s="16" t="s">
        <v>4677</v>
      </c>
      <c r="F1351" s="19">
        <v>84.1111111111111</v>
      </c>
      <c r="G1351" s="16" t="s">
        <v>100</v>
      </c>
      <c r="H1351" s="14"/>
      <c r="I1351" s="19">
        <f>VLOOKUP(G1351,'2'!$B$2:$C$34,2,FALSE)</f>
        <v>11</v>
      </c>
      <c r="J1351" s="19">
        <f t="shared" si="63"/>
        <v>84.1111111111111</v>
      </c>
      <c r="K1351" s="19" t="str">
        <f t="shared" si="65"/>
        <v/>
      </c>
      <c r="L1351" s="19">
        <f>VLOOKUP(I1351,'3'!$H$2:$L$25,5,FALSE)</f>
        <v>46</v>
      </c>
      <c r="M1351" s="16" t="str">
        <f t="shared" si="64"/>
        <v>Nilai Akhir</v>
      </c>
    </row>
    <row r="1352" spans="1:13" x14ac:dyDescent="0.25">
      <c r="A1352" s="16">
        <v>515</v>
      </c>
      <c r="E1352" s="16" t="s">
        <v>4677</v>
      </c>
      <c r="F1352" s="19">
        <v>84.222222222222229</v>
      </c>
      <c r="G1352" s="16" t="s">
        <v>100</v>
      </c>
      <c r="H1352" s="14"/>
      <c r="I1352" s="19">
        <f>VLOOKUP(G1352,'2'!$B$2:$C$34,2,FALSE)</f>
        <v>11</v>
      </c>
      <c r="J1352" s="19">
        <f t="shared" si="63"/>
        <v>84.222222222222229</v>
      </c>
      <c r="K1352" s="19" t="str">
        <f t="shared" si="65"/>
        <v/>
      </c>
      <c r="L1352" s="19">
        <f>VLOOKUP(I1352,'3'!$H$2:$L$25,5,FALSE)</f>
        <v>46</v>
      </c>
      <c r="M1352" s="16" t="str">
        <f t="shared" si="64"/>
        <v>Nilai Akhir</v>
      </c>
    </row>
    <row r="1353" spans="1:13" x14ac:dyDescent="0.25">
      <c r="A1353" s="16">
        <v>516</v>
      </c>
      <c r="E1353" s="16" t="s">
        <v>4677</v>
      </c>
      <c r="F1353" s="19">
        <v>84.444444444444443</v>
      </c>
      <c r="G1353" s="16" t="s">
        <v>100</v>
      </c>
      <c r="H1353" s="14"/>
      <c r="I1353" s="19">
        <f>VLOOKUP(G1353,'2'!$B$2:$C$34,2,FALSE)</f>
        <v>11</v>
      </c>
      <c r="J1353" s="19">
        <f t="shared" si="63"/>
        <v>84.444444444444443</v>
      </c>
      <c r="K1353" s="19" t="str">
        <f t="shared" si="65"/>
        <v/>
      </c>
      <c r="L1353" s="19">
        <f>VLOOKUP(I1353,'3'!$H$2:$L$25,5,FALSE)</f>
        <v>46</v>
      </c>
      <c r="M1353" s="16" t="str">
        <f t="shared" si="64"/>
        <v>Nilai Akhir</v>
      </c>
    </row>
    <row r="1354" spans="1:13" x14ac:dyDescent="0.25">
      <c r="A1354" s="16">
        <v>517</v>
      </c>
      <c r="E1354" s="16" t="s">
        <v>4677</v>
      </c>
      <c r="F1354" s="19">
        <v>85</v>
      </c>
      <c r="G1354" s="16" t="s">
        <v>100</v>
      </c>
      <c r="H1354" s="14"/>
      <c r="I1354" s="19">
        <f>VLOOKUP(G1354,'2'!$B$2:$C$34,2,FALSE)</f>
        <v>11</v>
      </c>
      <c r="J1354" s="19">
        <f t="shared" si="63"/>
        <v>85</v>
      </c>
      <c r="K1354" s="19" t="str">
        <f t="shared" si="65"/>
        <v/>
      </c>
      <c r="L1354" s="19">
        <f>VLOOKUP(I1354,'3'!$H$2:$L$25,5,FALSE)</f>
        <v>46</v>
      </c>
      <c r="M1354" s="16" t="str">
        <f t="shared" si="64"/>
        <v>Nilai Akhir</v>
      </c>
    </row>
    <row r="1355" spans="1:13" x14ac:dyDescent="0.25">
      <c r="A1355" s="16">
        <v>518</v>
      </c>
      <c r="E1355" s="16" t="s">
        <v>4677</v>
      </c>
      <c r="F1355" s="19">
        <v>84.222222222222229</v>
      </c>
      <c r="G1355" s="16" t="s">
        <v>100</v>
      </c>
      <c r="H1355" s="14"/>
      <c r="I1355" s="19">
        <f>VLOOKUP(G1355,'2'!$B$2:$C$34,2,FALSE)</f>
        <v>11</v>
      </c>
      <c r="J1355" s="19">
        <f t="shared" si="63"/>
        <v>84.222222222222229</v>
      </c>
      <c r="K1355" s="19" t="str">
        <f t="shared" si="65"/>
        <v/>
      </c>
      <c r="L1355" s="19">
        <f>VLOOKUP(I1355,'3'!$H$2:$L$25,5,FALSE)</f>
        <v>46</v>
      </c>
      <c r="M1355" s="16" t="str">
        <f t="shared" si="64"/>
        <v>Nilai Akhir</v>
      </c>
    </row>
    <row r="1356" spans="1:13" x14ac:dyDescent="0.25">
      <c r="A1356" s="16">
        <v>519</v>
      </c>
      <c r="E1356" s="16" t="s">
        <v>4677</v>
      </c>
      <c r="F1356" s="19">
        <v>84.666666666666671</v>
      </c>
      <c r="G1356" s="16" t="s">
        <v>100</v>
      </c>
      <c r="H1356" s="14"/>
      <c r="I1356" s="19">
        <f>VLOOKUP(G1356,'2'!$B$2:$C$34,2,FALSE)</f>
        <v>11</v>
      </c>
      <c r="J1356" s="19">
        <f t="shared" si="63"/>
        <v>84.666666666666671</v>
      </c>
      <c r="K1356" s="19" t="str">
        <f t="shared" si="65"/>
        <v/>
      </c>
      <c r="L1356" s="19">
        <f>VLOOKUP(I1356,'3'!$H$2:$L$25,5,FALSE)</f>
        <v>46</v>
      </c>
      <c r="M1356" s="16" t="str">
        <f t="shared" si="64"/>
        <v>Nilai Akhir</v>
      </c>
    </row>
    <row r="1357" spans="1:13" x14ac:dyDescent="0.25">
      <c r="A1357" s="16">
        <v>520</v>
      </c>
      <c r="E1357" s="16" t="s">
        <v>4677</v>
      </c>
      <c r="F1357" s="19">
        <v>84.777777777777771</v>
      </c>
      <c r="G1357" s="16" t="s">
        <v>100</v>
      </c>
      <c r="H1357" s="14"/>
      <c r="I1357" s="19">
        <f>VLOOKUP(G1357,'2'!$B$2:$C$34,2,FALSE)</f>
        <v>11</v>
      </c>
      <c r="J1357" s="19">
        <f t="shared" si="63"/>
        <v>84.777777777777771</v>
      </c>
      <c r="K1357" s="19" t="str">
        <f t="shared" si="65"/>
        <v/>
      </c>
      <c r="L1357" s="19">
        <f>VLOOKUP(I1357,'3'!$H$2:$L$25,5,FALSE)</f>
        <v>46</v>
      </c>
      <c r="M1357" s="16" t="str">
        <f t="shared" si="64"/>
        <v>Nilai Akhir</v>
      </c>
    </row>
    <row r="1358" spans="1:13" x14ac:dyDescent="0.25">
      <c r="A1358" s="16">
        <v>521</v>
      </c>
      <c r="E1358" s="16" t="s">
        <v>4677</v>
      </c>
      <c r="F1358" s="19">
        <v>84.666666666666671</v>
      </c>
      <c r="G1358" s="16" t="s">
        <v>100</v>
      </c>
      <c r="H1358" s="14"/>
      <c r="I1358" s="19">
        <f>VLOOKUP(G1358,'2'!$B$2:$C$34,2,FALSE)</f>
        <v>11</v>
      </c>
      <c r="J1358" s="19">
        <f t="shared" si="63"/>
        <v>84.666666666666671</v>
      </c>
      <c r="K1358" s="19" t="str">
        <f t="shared" si="65"/>
        <v/>
      </c>
      <c r="L1358" s="19">
        <f>VLOOKUP(I1358,'3'!$H$2:$L$25,5,FALSE)</f>
        <v>46</v>
      </c>
      <c r="M1358" s="16" t="str">
        <f t="shared" si="64"/>
        <v>Nilai Akhir</v>
      </c>
    </row>
    <row r="1359" spans="1:13" x14ac:dyDescent="0.25">
      <c r="A1359" s="16">
        <v>522</v>
      </c>
      <c r="E1359" s="16" t="s">
        <v>4677</v>
      </c>
      <c r="F1359" s="19">
        <v>83.555555555555557</v>
      </c>
      <c r="G1359" s="16" t="s">
        <v>100</v>
      </c>
      <c r="H1359" s="14"/>
      <c r="I1359" s="19">
        <f>VLOOKUP(G1359,'2'!$B$2:$C$34,2,FALSE)</f>
        <v>11</v>
      </c>
      <c r="J1359" s="19">
        <f t="shared" si="63"/>
        <v>83.555555555555557</v>
      </c>
      <c r="K1359" s="19" t="str">
        <f t="shared" si="65"/>
        <v/>
      </c>
      <c r="L1359" s="19">
        <f>VLOOKUP(I1359,'3'!$H$2:$L$25,5,FALSE)</f>
        <v>46</v>
      </c>
      <c r="M1359" s="16" t="str">
        <f t="shared" si="64"/>
        <v>Nilai Akhir</v>
      </c>
    </row>
    <row r="1360" spans="1:13" x14ac:dyDescent="0.25">
      <c r="A1360" s="16">
        <v>523</v>
      </c>
      <c r="E1360" s="16" t="s">
        <v>4677</v>
      </c>
      <c r="F1360" s="19">
        <v>83.222222222222229</v>
      </c>
      <c r="G1360" s="16" t="s">
        <v>100</v>
      </c>
      <c r="H1360" s="14"/>
      <c r="I1360" s="19">
        <f>VLOOKUP(G1360,'2'!$B$2:$C$34,2,FALSE)</f>
        <v>11</v>
      </c>
      <c r="J1360" s="19">
        <f t="shared" si="63"/>
        <v>83.222222222222229</v>
      </c>
      <c r="K1360" s="19" t="str">
        <f t="shared" si="65"/>
        <v/>
      </c>
      <c r="L1360" s="19">
        <f>VLOOKUP(I1360,'3'!$H$2:$L$25,5,FALSE)</f>
        <v>46</v>
      </c>
      <c r="M1360" s="16" t="str">
        <f t="shared" si="64"/>
        <v>Nilai Akhir</v>
      </c>
    </row>
    <row r="1361" spans="1:13" x14ac:dyDescent="0.25">
      <c r="A1361" s="16">
        <v>524</v>
      </c>
      <c r="E1361" s="16" t="s">
        <v>4677</v>
      </c>
      <c r="F1361" s="19">
        <v>83.777777777777771</v>
      </c>
      <c r="G1361" s="16" t="s">
        <v>100</v>
      </c>
      <c r="H1361" s="14"/>
      <c r="I1361" s="19">
        <f>VLOOKUP(G1361,'2'!$B$2:$C$34,2,FALSE)</f>
        <v>11</v>
      </c>
      <c r="J1361" s="19">
        <f t="shared" si="63"/>
        <v>83.777777777777771</v>
      </c>
      <c r="K1361" s="19" t="str">
        <f t="shared" si="65"/>
        <v/>
      </c>
      <c r="L1361" s="19">
        <f>VLOOKUP(I1361,'3'!$H$2:$L$25,5,FALSE)</f>
        <v>46</v>
      </c>
      <c r="M1361" s="16" t="str">
        <f t="shared" si="64"/>
        <v>Nilai Akhir</v>
      </c>
    </row>
    <row r="1362" spans="1:13" x14ac:dyDescent="0.25">
      <c r="A1362" s="16">
        <v>525</v>
      </c>
      <c r="E1362" s="16" t="s">
        <v>4677</v>
      </c>
      <c r="F1362" s="19">
        <v>84.444444444444443</v>
      </c>
      <c r="G1362" s="16" t="s">
        <v>100</v>
      </c>
      <c r="H1362" s="14"/>
      <c r="I1362" s="19">
        <f>VLOOKUP(G1362,'2'!$B$2:$C$34,2,FALSE)</f>
        <v>11</v>
      </c>
      <c r="J1362" s="19">
        <f t="shared" si="63"/>
        <v>84.444444444444443</v>
      </c>
      <c r="K1362" s="19" t="str">
        <f t="shared" si="65"/>
        <v/>
      </c>
      <c r="L1362" s="19">
        <f>VLOOKUP(I1362,'3'!$H$2:$L$25,5,FALSE)</f>
        <v>46</v>
      </c>
      <c r="M1362" s="16" t="str">
        <f t="shared" si="64"/>
        <v>Nilai Akhir</v>
      </c>
    </row>
    <row r="1363" spans="1:13" x14ac:dyDescent="0.25">
      <c r="A1363" s="16">
        <v>526</v>
      </c>
      <c r="E1363" s="16" t="s">
        <v>4677</v>
      </c>
      <c r="F1363" s="19">
        <v>85.222222222222229</v>
      </c>
      <c r="G1363" s="16" t="s">
        <v>100</v>
      </c>
      <c r="H1363" s="14"/>
      <c r="I1363" s="19">
        <f>VLOOKUP(G1363,'2'!$B$2:$C$34,2,FALSE)</f>
        <v>11</v>
      </c>
      <c r="J1363" s="19">
        <f t="shared" si="63"/>
        <v>85.222222222222229</v>
      </c>
      <c r="K1363" s="19" t="str">
        <f t="shared" si="65"/>
        <v/>
      </c>
      <c r="L1363" s="19">
        <f>VLOOKUP(I1363,'3'!$H$2:$L$25,5,FALSE)</f>
        <v>46</v>
      </c>
      <c r="M1363" s="16" t="str">
        <f t="shared" si="64"/>
        <v>Nilai Akhir</v>
      </c>
    </row>
    <row r="1364" spans="1:13" x14ac:dyDescent="0.25">
      <c r="A1364" s="16">
        <v>527</v>
      </c>
      <c r="E1364" s="16" t="s">
        <v>4678</v>
      </c>
      <c r="F1364" s="19">
        <v>85.444444444444443</v>
      </c>
      <c r="G1364" s="16" t="s">
        <v>100</v>
      </c>
      <c r="H1364" s="14"/>
      <c r="I1364" s="19">
        <f>VLOOKUP(G1364,'2'!$B$2:$C$34,2,FALSE)</f>
        <v>11</v>
      </c>
      <c r="J1364" s="19">
        <f t="shared" si="63"/>
        <v>85.444444444444443</v>
      </c>
      <c r="K1364" s="19" t="str">
        <f t="shared" si="65"/>
        <v/>
      </c>
      <c r="L1364" s="19">
        <f>VLOOKUP(I1364,'3'!$H$2:$L$25,5,FALSE)</f>
        <v>46</v>
      </c>
      <c r="M1364" s="16" t="str">
        <f t="shared" si="64"/>
        <v>Nilai Akhir</v>
      </c>
    </row>
    <row r="1365" spans="1:13" x14ac:dyDescent="0.25">
      <c r="A1365" s="16">
        <v>528</v>
      </c>
      <c r="E1365" s="16" t="s">
        <v>4678</v>
      </c>
      <c r="F1365" s="19">
        <v>84.444444444444443</v>
      </c>
      <c r="G1365" s="16" t="s">
        <v>100</v>
      </c>
      <c r="H1365" s="14"/>
      <c r="I1365" s="19">
        <f>VLOOKUP(G1365,'2'!$B$2:$C$34,2,FALSE)</f>
        <v>11</v>
      </c>
      <c r="J1365" s="19">
        <f t="shared" si="63"/>
        <v>84.444444444444443</v>
      </c>
      <c r="K1365" s="19" t="str">
        <f t="shared" si="65"/>
        <v/>
      </c>
      <c r="L1365" s="19">
        <f>VLOOKUP(I1365,'3'!$H$2:$L$25,5,FALSE)</f>
        <v>46</v>
      </c>
      <c r="M1365" s="16" t="str">
        <f t="shared" si="64"/>
        <v>Nilai Akhir</v>
      </c>
    </row>
    <row r="1366" spans="1:13" x14ac:dyDescent="0.25">
      <c r="A1366" s="16">
        <v>529</v>
      </c>
      <c r="E1366" s="16" t="s">
        <v>4678</v>
      </c>
      <c r="F1366" s="19">
        <v>84</v>
      </c>
      <c r="G1366" s="16" t="s">
        <v>100</v>
      </c>
      <c r="H1366" s="14"/>
      <c r="I1366" s="19">
        <f>VLOOKUP(G1366,'2'!$B$2:$C$34,2,FALSE)</f>
        <v>11</v>
      </c>
      <c r="J1366" s="19">
        <f t="shared" si="63"/>
        <v>84</v>
      </c>
      <c r="K1366" s="19" t="str">
        <f t="shared" si="65"/>
        <v/>
      </c>
      <c r="L1366" s="19">
        <f>VLOOKUP(I1366,'3'!$H$2:$L$25,5,FALSE)</f>
        <v>46</v>
      </c>
      <c r="M1366" s="16" t="str">
        <f t="shared" si="64"/>
        <v>Nilai Akhir</v>
      </c>
    </row>
    <row r="1367" spans="1:13" x14ac:dyDescent="0.25">
      <c r="A1367" s="16">
        <v>530</v>
      </c>
      <c r="E1367" s="16" t="s">
        <v>4678</v>
      </c>
      <c r="F1367" s="19">
        <v>84.666666666666671</v>
      </c>
      <c r="G1367" s="16" t="s">
        <v>100</v>
      </c>
      <c r="H1367" s="14"/>
      <c r="I1367" s="19">
        <f>VLOOKUP(G1367,'2'!$B$2:$C$34,2,FALSE)</f>
        <v>11</v>
      </c>
      <c r="J1367" s="19">
        <f t="shared" si="63"/>
        <v>84.666666666666671</v>
      </c>
      <c r="K1367" s="19" t="str">
        <f t="shared" si="65"/>
        <v/>
      </c>
      <c r="L1367" s="19">
        <f>VLOOKUP(I1367,'3'!$H$2:$L$25,5,FALSE)</f>
        <v>46</v>
      </c>
      <c r="M1367" s="16" t="str">
        <f t="shared" si="64"/>
        <v>Nilai Akhir</v>
      </c>
    </row>
    <row r="1368" spans="1:13" x14ac:dyDescent="0.25">
      <c r="A1368" s="16">
        <v>531</v>
      </c>
      <c r="E1368" s="16" t="s">
        <v>4678</v>
      </c>
      <c r="F1368" s="19">
        <v>84.444444444444443</v>
      </c>
      <c r="G1368" s="16" t="s">
        <v>100</v>
      </c>
      <c r="H1368" s="14"/>
      <c r="I1368" s="19">
        <f>VLOOKUP(G1368,'2'!$B$2:$C$34,2,FALSE)</f>
        <v>11</v>
      </c>
      <c r="J1368" s="19">
        <f t="shared" si="63"/>
        <v>84.444444444444443</v>
      </c>
      <c r="K1368" s="19" t="str">
        <f t="shared" si="65"/>
        <v/>
      </c>
      <c r="L1368" s="19">
        <f>VLOOKUP(I1368,'3'!$H$2:$L$25,5,FALSE)</f>
        <v>46</v>
      </c>
      <c r="M1368" s="16" t="str">
        <f t="shared" si="64"/>
        <v>Nilai Akhir</v>
      </c>
    </row>
    <row r="1369" spans="1:13" x14ac:dyDescent="0.25">
      <c r="A1369" s="16">
        <v>532</v>
      </c>
      <c r="E1369" s="16" t="s">
        <v>4678</v>
      </c>
      <c r="F1369" s="19">
        <v>84.555555555555557</v>
      </c>
      <c r="G1369" s="16" t="s">
        <v>100</v>
      </c>
      <c r="H1369" s="14"/>
      <c r="I1369" s="19">
        <f>VLOOKUP(G1369,'2'!$B$2:$C$34,2,FALSE)</f>
        <v>11</v>
      </c>
      <c r="J1369" s="19">
        <f t="shared" si="63"/>
        <v>84.555555555555557</v>
      </c>
      <c r="K1369" s="19" t="str">
        <f t="shared" si="65"/>
        <v/>
      </c>
      <c r="L1369" s="19">
        <f>VLOOKUP(I1369,'3'!$H$2:$L$25,5,FALSE)</f>
        <v>46</v>
      </c>
      <c r="M1369" s="16" t="str">
        <f t="shared" si="64"/>
        <v>Nilai Akhir</v>
      </c>
    </row>
    <row r="1370" spans="1:13" x14ac:dyDescent="0.25">
      <c r="A1370" s="16">
        <v>533</v>
      </c>
      <c r="E1370" s="16" t="s">
        <v>4678</v>
      </c>
      <c r="F1370" s="19">
        <v>84.555555555555557</v>
      </c>
      <c r="G1370" s="16" t="s">
        <v>100</v>
      </c>
      <c r="H1370" s="14"/>
      <c r="I1370" s="19">
        <f>VLOOKUP(G1370,'2'!$B$2:$C$34,2,FALSE)</f>
        <v>11</v>
      </c>
      <c r="J1370" s="19">
        <f t="shared" si="63"/>
        <v>84.555555555555557</v>
      </c>
      <c r="K1370" s="19" t="str">
        <f t="shared" si="65"/>
        <v/>
      </c>
      <c r="L1370" s="19">
        <f>VLOOKUP(I1370,'3'!$H$2:$L$25,5,FALSE)</f>
        <v>46</v>
      </c>
      <c r="M1370" s="16" t="str">
        <f t="shared" si="64"/>
        <v>Nilai Akhir</v>
      </c>
    </row>
    <row r="1371" spans="1:13" x14ac:dyDescent="0.25">
      <c r="A1371" s="16">
        <v>534</v>
      </c>
      <c r="E1371" s="16" t="s">
        <v>4678</v>
      </c>
      <c r="F1371" s="19">
        <v>84.8888888888889</v>
      </c>
      <c r="G1371" s="16" t="s">
        <v>100</v>
      </c>
      <c r="H1371" s="14"/>
      <c r="I1371" s="19">
        <f>VLOOKUP(G1371,'2'!$B$2:$C$34,2,FALSE)</f>
        <v>11</v>
      </c>
      <c r="J1371" s="19">
        <f t="shared" si="63"/>
        <v>84.8888888888889</v>
      </c>
      <c r="K1371" s="19" t="str">
        <f t="shared" si="65"/>
        <v/>
      </c>
      <c r="L1371" s="19">
        <f>VLOOKUP(I1371,'3'!$H$2:$L$25,5,FALSE)</f>
        <v>46</v>
      </c>
      <c r="M1371" s="16" t="str">
        <f t="shared" si="64"/>
        <v>Nilai Akhir</v>
      </c>
    </row>
    <row r="1372" spans="1:13" x14ac:dyDescent="0.25">
      <c r="A1372" s="16">
        <v>535</v>
      </c>
      <c r="E1372" s="16" t="s">
        <v>4678</v>
      </c>
      <c r="F1372" s="19">
        <v>84.666666666666671</v>
      </c>
      <c r="G1372" s="16" t="s">
        <v>100</v>
      </c>
      <c r="H1372" s="14"/>
      <c r="I1372" s="19">
        <f>VLOOKUP(G1372,'2'!$B$2:$C$34,2,FALSE)</f>
        <v>11</v>
      </c>
      <c r="J1372" s="19">
        <f t="shared" si="63"/>
        <v>84.666666666666671</v>
      </c>
      <c r="K1372" s="19" t="str">
        <f t="shared" si="65"/>
        <v/>
      </c>
      <c r="L1372" s="19">
        <f>VLOOKUP(I1372,'3'!$H$2:$L$25,5,FALSE)</f>
        <v>46</v>
      </c>
      <c r="M1372" s="16" t="str">
        <f t="shared" si="64"/>
        <v>Nilai Akhir</v>
      </c>
    </row>
    <row r="1373" spans="1:13" x14ac:dyDescent="0.25">
      <c r="A1373" s="16">
        <v>536</v>
      </c>
      <c r="E1373" s="16" t="s">
        <v>4678</v>
      </c>
      <c r="F1373" s="19">
        <v>83.444444444444443</v>
      </c>
      <c r="G1373" s="16" t="s">
        <v>100</v>
      </c>
      <c r="H1373" s="14"/>
      <c r="I1373" s="19">
        <f>VLOOKUP(G1373,'2'!$B$2:$C$34,2,FALSE)</f>
        <v>11</v>
      </c>
      <c r="J1373" s="19">
        <f t="shared" si="63"/>
        <v>83.444444444444443</v>
      </c>
      <c r="K1373" s="19" t="str">
        <f t="shared" si="65"/>
        <v/>
      </c>
      <c r="L1373" s="19">
        <f>VLOOKUP(I1373,'3'!$H$2:$L$25,5,FALSE)</f>
        <v>46</v>
      </c>
      <c r="M1373" s="16" t="str">
        <f t="shared" si="64"/>
        <v>Nilai Akhir</v>
      </c>
    </row>
    <row r="1374" spans="1:13" x14ac:dyDescent="0.25">
      <c r="A1374" s="16">
        <v>537</v>
      </c>
      <c r="E1374" s="16" t="s">
        <v>4678</v>
      </c>
      <c r="F1374" s="19">
        <v>83.777777777777771</v>
      </c>
      <c r="G1374" s="16" t="s">
        <v>100</v>
      </c>
      <c r="H1374" s="14"/>
      <c r="I1374" s="19">
        <f>VLOOKUP(G1374,'2'!$B$2:$C$34,2,FALSE)</f>
        <v>11</v>
      </c>
      <c r="J1374" s="19">
        <f t="shared" si="63"/>
        <v>83.777777777777771</v>
      </c>
      <c r="K1374" s="19" t="str">
        <f t="shared" si="65"/>
        <v/>
      </c>
      <c r="L1374" s="19">
        <f>VLOOKUP(I1374,'3'!$H$2:$L$25,5,FALSE)</f>
        <v>46</v>
      </c>
      <c r="M1374" s="16" t="str">
        <f t="shared" si="64"/>
        <v>Nilai Akhir</v>
      </c>
    </row>
    <row r="1375" spans="1:13" x14ac:dyDescent="0.25">
      <c r="A1375" s="16">
        <v>538</v>
      </c>
      <c r="E1375" s="16" t="s">
        <v>4678</v>
      </c>
      <c r="F1375" s="19">
        <v>84.444444444444443</v>
      </c>
      <c r="G1375" s="16" t="s">
        <v>100</v>
      </c>
      <c r="H1375" s="14"/>
      <c r="I1375" s="19">
        <f>VLOOKUP(G1375,'2'!$B$2:$C$34,2,FALSE)</f>
        <v>11</v>
      </c>
      <c r="J1375" s="19">
        <f t="shared" si="63"/>
        <v>84.444444444444443</v>
      </c>
      <c r="K1375" s="19" t="str">
        <f t="shared" si="65"/>
        <v/>
      </c>
      <c r="L1375" s="19">
        <f>VLOOKUP(I1375,'3'!$H$2:$L$25,5,FALSE)</f>
        <v>46</v>
      </c>
      <c r="M1375" s="16" t="str">
        <f t="shared" si="64"/>
        <v>Nilai Akhir</v>
      </c>
    </row>
    <row r="1376" spans="1:13" x14ac:dyDescent="0.25">
      <c r="A1376" s="16">
        <v>539</v>
      </c>
      <c r="E1376" s="16" t="s">
        <v>4678</v>
      </c>
      <c r="F1376" s="19">
        <v>84.1111111111111</v>
      </c>
      <c r="G1376" s="16" t="s">
        <v>100</v>
      </c>
      <c r="H1376" s="14"/>
      <c r="I1376" s="19">
        <f>VLOOKUP(G1376,'2'!$B$2:$C$34,2,FALSE)</f>
        <v>11</v>
      </c>
      <c r="J1376" s="19">
        <f t="shared" si="63"/>
        <v>84.1111111111111</v>
      </c>
      <c r="K1376" s="19" t="str">
        <f t="shared" si="65"/>
        <v/>
      </c>
      <c r="L1376" s="19">
        <f>VLOOKUP(I1376,'3'!$H$2:$L$25,5,FALSE)</f>
        <v>46</v>
      </c>
      <c r="M1376" s="16" t="str">
        <f t="shared" si="64"/>
        <v>Nilai Akhir</v>
      </c>
    </row>
    <row r="1377" spans="1:13" x14ac:dyDescent="0.25">
      <c r="A1377" s="16">
        <v>540</v>
      </c>
      <c r="E1377" s="16" t="s">
        <v>4678</v>
      </c>
      <c r="F1377" s="19">
        <v>85.555555555555557</v>
      </c>
      <c r="G1377" s="16" t="s">
        <v>100</v>
      </c>
      <c r="H1377" s="14"/>
      <c r="I1377" s="19">
        <f>VLOOKUP(G1377,'2'!$B$2:$C$34,2,FALSE)</f>
        <v>11</v>
      </c>
      <c r="J1377" s="19">
        <f t="shared" si="63"/>
        <v>85.555555555555557</v>
      </c>
      <c r="K1377" s="19" t="str">
        <f t="shared" si="65"/>
        <v/>
      </c>
      <c r="L1377" s="19">
        <f>VLOOKUP(I1377,'3'!$H$2:$L$25,5,FALSE)</f>
        <v>46</v>
      </c>
      <c r="M1377" s="16" t="str">
        <f t="shared" si="64"/>
        <v>Nilai Akhir</v>
      </c>
    </row>
    <row r="1378" spans="1:13" x14ac:dyDescent="0.25">
      <c r="A1378" s="16">
        <v>541</v>
      </c>
      <c r="E1378" s="16" t="s">
        <v>4678</v>
      </c>
      <c r="F1378" s="19">
        <v>84.555555555555557</v>
      </c>
      <c r="G1378" s="16" t="s">
        <v>100</v>
      </c>
      <c r="H1378" s="14"/>
      <c r="I1378" s="19">
        <f>VLOOKUP(G1378,'2'!$B$2:$C$34,2,FALSE)</f>
        <v>11</v>
      </c>
      <c r="J1378" s="19">
        <f t="shared" si="63"/>
        <v>84.555555555555557</v>
      </c>
      <c r="K1378" s="19" t="str">
        <f t="shared" si="65"/>
        <v/>
      </c>
      <c r="L1378" s="19">
        <f>VLOOKUP(I1378,'3'!$H$2:$L$25,5,FALSE)</f>
        <v>46</v>
      </c>
      <c r="M1378" s="16" t="str">
        <f t="shared" si="64"/>
        <v>Nilai Akhir</v>
      </c>
    </row>
    <row r="1379" spans="1:13" x14ac:dyDescent="0.25">
      <c r="A1379" s="16">
        <v>542</v>
      </c>
      <c r="E1379" s="16" t="s">
        <v>4678</v>
      </c>
      <c r="F1379" s="19">
        <v>85.777777777777771</v>
      </c>
      <c r="G1379" s="16" t="s">
        <v>100</v>
      </c>
      <c r="H1379" s="14"/>
      <c r="I1379" s="19">
        <f>VLOOKUP(G1379,'2'!$B$2:$C$34,2,FALSE)</f>
        <v>11</v>
      </c>
      <c r="J1379" s="19">
        <f t="shared" si="63"/>
        <v>85.777777777777771</v>
      </c>
      <c r="K1379" s="19" t="str">
        <f t="shared" si="65"/>
        <v/>
      </c>
      <c r="L1379" s="19">
        <f>VLOOKUP(I1379,'3'!$H$2:$L$25,5,FALSE)</f>
        <v>46</v>
      </c>
      <c r="M1379" s="16" t="str">
        <f t="shared" si="64"/>
        <v>Nilai Akhir</v>
      </c>
    </row>
    <row r="1380" spans="1:13" x14ac:dyDescent="0.25">
      <c r="A1380" s="16">
        <v>543</v>
      </c>
      <c r="E1380" s="16" t="s">
        <v>4678</v>
      </c>
      <c r="F1380" s="19">
        <v>84.222222222222229</v>
      </c>
      <c r="G1380" s="16" t="s">
        <v>100</v>
      </c>
      <c r="H1380" s="14"/>
      <c r="I1380" s="19">
        <f>VLOOKUP(G1380,'2'!$B$2:$C$34,2,FALSE)</f>
        <v>11</v>
      </c>
      <c r="J1380" s="19">
        <f t="shared" si="63"/>
        <v>84.222222222222229</v>
      </c>
      <c r="K1380" s="19" t="str">
        <f t="shared" si="65"/>
        <v/>
      </c>
      <c r="L1380" s="19">
        <f>VLOOKUP(I1380,'3'!$H$2:$L$25,5,FALSE)</f>
        <v>46</v>
      </c>
      <c r="M1380" s="16" t="str">
        <f t="shared" si="64"/>
        <v>Nilai Akhir</v>
      </c>
    </row>
    <row r="1381" spans="1:13" x14ac:dyDescent="0.25">
      <c r="A1381" s="16">
        <v>544</v>
      </c>
      <c r="E1381" s="16" t="s">
        <v>4678</v>
      </c>
      <c r="F1381" s="19">
        <v>83.555555555555557</v>
      </c>
      <c r="G1381" s="16" t="s">
        <v>100</v>
      </c>
      <c r="H1381" s="14"/>
      <c r="I1381" s="19">
        <f>VLOOKUP(G1381,'2'!$B$2:$C$34,2,FALSE)</f>
        <v>11</v>
      </c>
      <c r="J1381" s="19">
        <f t="shared" si="63"/>
        <v>83.555555555555557</v>
      </c>
      <c r="K1381" s="19" t="str">
        <f t="shared" si="65"/>
        <v/>
      </c>
      <c r="L1381" s="19">
        <f>VLOOKUP(I1381,'3'!$H$2:$L$25,5,FALSE)</f>
        <v>46</v>
      </c>
      <c r="M1381" s="16" t="str">
        <f t="shared" si="64"/>
        <v>Nilai Akhir</v>
      </c>
    </row>
    <row r="1382" spans="1:13" x14ac:dyDescent="0.25">
      <c r="A1382" s="16">
        <v>545</v>
      </c>
      <c r="E1382" s="16" t="s">
        <v>4678</v>
      </c>
      <c r="F1382" s="19">
        <v>85.444444444444443</v>
      </c>
      <c r="G1382" s="16" t="s">
        <v>100</v>
      </c>
      <c r="H1382" s="14"/>
      <c r="I1382" s="19">
        <f>VLOOKUP(G1382,'2'!$B$2:$C$34,2,FALSE)</f>
        <v>11</v>
      </c>
      <c r="J1382" s="19">
        <f t="shared" si="63"/>
        <v>85.444444444444443</v>
      </c>
      <c r="K1382" s="19" t="str">
        <f t="shared" si="65"/>
        <v/>
      </c>
      <c r="L1382" s="19">
        <f>VLOOKUP(I1382,'3'!$H$2:$L$25,5,FALSE)</f>
        <v>46</v>
      </c>
      <c r="M1382" s="16" t="str">
        <f t="shared" si="64"/>
        <v>Nilai Akhir</v>
      </c>
    </row>
    <row r="1383" spans="1:13" x14ac:dyDescent="0.25">
      <c r="A1383" s="16">
        <v>546</v>
      </c>
      <c r="E1383" s="16" t="s">
        <v>4678</v>
      </c>
      <c r="F1383" s="19">
        <v>84.777777777777771</v>
      </c>
      <c r="G1383" s="16" t="s">
        <v>100</v>
      </c>
      <c r="H1383" s="14"/>
      <c r="I1383" s="19">
        <f>VLOOKUP(G1383,'2'!$B$2:$C$34,2,FALSE)</f>
        <v>11</v>
      </c>
      <c r="J1383" s="19">
        <f t="shared" si="63"/>
        <v>84.777777777777771</v>
      </c>
      <c r="K1383" s="19" t="str">
        <f t="shared" si="65"/>
        <v/>
      </c>
      <c r="L1383" s="19">
        <f>VLOOKUP(I1383,'3'!$H$2:$L$25,5,FALSE)</f>
        <v>46</v>
      </c>
      <c r="M1383" s="16" t="str">
        <f t="shared" si="64"/>
        <v>Nilai Akhir</v>
      </c>
    </row>
    <row r="1384" spans="1:13" x14ac:dyDescent="0.25">
      <c r="A1384" s="16">
        <v>547</v>
      </c>
      <c r="E1384" s="16" t="s">
        <v>4678</v>
      </c>
      <c r="F1384" s="19">
        <v>85.1111111111111</v>
      </c>
      <c r="G1384" s="16" t="s">
        <v>100</v>
      </c>
      <c r="H1384" s="14"/>
      <c r="I1384" s="19">
        <f>VLOOKUP(G1384,'2'!$B$2:$C$34,2,FALSE)</f>
        <v>11</v>
      </c>
      <c r="J1384" s="19">
        <f t="shared" si="63"/>
        <v>85.1111111111111</v>
      </c>
      <c r="K1384" s="19" t="str">
        <f t="shared" si="65"/>
        <v/>
      </c>
      <c r="L1384" s="19">
        <f>VLOOKUP(I1384,'3'!$H$2:$L$25,5,FALSE)</f>
        <v>46</v>
      </c>
      <c r="M1384" s="16" t="str">
        <f t="shared" si="64"/>
        <v>Nilai Akhir</v>
      </c>
    </row>
    <row r="1385" spans="1:13" x14ac:dyDescent="0.25">
      <c r="A1385" s="16">
        <v>548</v>
      </c>
      <c r="E1385" s="16" t="s">
        <v>4678</v>
      </c>
      <c r="F1385" s="19">
        <v>86</v>
      </c>
      <c r="G1385" s="16" t="s">
        <v>100</v>
      </c>
      <c r="H1385" s="14"/>
      <c r="I1385" s="19">
        <f>VLOOKUP(G1385,'2'!$B$2:$C$34,2,FALSE)</f>
        <v>11</v>
      </c>
      <c r="J1385" s="19">
        <f t="shared" si="63"/>
        <v>86</v>
      </c>
      <c r="K1385" s="19" t="str">
        <f t="shared" si="65"/>
        <v/>
      </c>
      <c r="L1385" s="19">
        <f>VLOOKUP(I1385,'3'!$H$2:$L$25,5,FALSE)</f>
        <v>46</v>
      </c>
      <c r="M1385" s="16" t="str">
        <f t="shared" si="64"/>
        <v>Nilai Akhir</v>
      </c>
    </row>
    <row r="1386" spans="1:13" x14ac:dyDescent="0.25">
      <c r="A1386" s="16">
        <v>549</v>
      </c>
      <c r="E1386" s="16" t="s">
        <v>4678</v>
      </c>
      <c r="F1386" s="19">
        <v>85.666666666666671</v>
      </c>
      <c r="G1386" s="16" t="s">
        <v>100</v>
      </c>
      <c r="H1386" s="14"/>
      <c r="I1386" s="19">
        <f>VLOOKUP(G1386,'2'!$B$2:$C$34,2,FALSE)</f>
        <v>11</v>
      </c>
      <c r="J1386" s="19">
        <f t="shared" si="63"/>
        <v>85.666666666666671</v>
      </c>
      <c r="K1386" s="19" t="str">
        <f t="shared" si="65"/>
        <v/>
      </c>
      <c r="L1386" s="19">
        <f>VLOOKUP(I1386,'3'!$H$2:$L$25,5,FALSE)</f>
        <v>46</v>
      </c>
      <c r="M1386" s="16" t="str">
        <f t="shared" si="64"/>
        <v>Nilai Akhir</v>
      </c>
    </row>
    <row r="1387" spans="1:13" x14ac:dyDescent="0.25">
      <c r="A1387" s="16">
        <v>550</v>
      </c>
      <c r="E1387" s="16" t="s">
        <v>4678</v>
      </c>
      <c r="F1387" s="19">
        <v>84.222222222222229</v>
      </c>
      <c r="G1387" s="16" t="s">
        <v>100</v>
      </c>
      <c r="H1387" s="14"/>
      <c r="I1387" s="19">
        <f>VLOOKUP(G1387,'2'!$B$2:$C$34,2,FALSE)</f>
        <v>11</v>
      </c>
      <c r="J1387" s="19">
        <f t="shared" si="63"/>
        <v>84.222222222222229</v>
      </c>
      <c r="K1387" s="19" t="str">
        <f t="shared" si="65"/>
        <v/>
      </c>
      <c r="L1387" s="19">
        <f>VLOOKUP(I1387,'3'!$H$2:$L$25,5,FALSE)</f>
        <v>46</v>
      </c>
      <c r="M1387" s="16" t="str">
        <f t="shared" si="64"/>
        <v>Nilai Akhir</v>
      </c>
    </row>
    <row r="1388" spans="1:13" x14ac:dyDescent="0.25">
      <c r="A1388" s="16">
        <v>551</v>
      </c>
      <c r="E1388" s="16" t="s">
        <v>4678</v>
      </c>
      <c r="F1388" s="19">
        <v>83.777777777777771</v>
      </c>
      <c r="G1388" s="16" t="s">
        <v>100</v>
      </c>
      <c r="H1388" s="14"/>
      <c r="I1388" s="19">
        <f>VLOOKUP(G1388,'2'!$B$2:$C$34,2,FALSE)</f>
        <v>11</v>
      </c>
      <c r="J1388" s="19">
        <f t="shared" si="63"/>
        <v>83.777777777777771</v>
      </c>
      <c r="K1388" s="19" t="str">
        <f t="shared" si="65"/>
        <v/>
      </c>
      <c r="L1388" s="19">
        <f>VLOOKUP(I1388,'3'!$H$2:$L$25,5,FALSE)</f>
        <v>46</v>
      </c>
      <c r="M1388" s="16" t="str">
        <f t="shared" si="64"/>
        <v>Nilai Akhir</v>
      </c>
    </row>
    <row r="1389" spans="1:13" x14ac:dyDescent="0.25">
      <c r="A1389" s="16">
        <v>552</v>
      </c>
      <c r="E1389" s="16" t="s">
        <v>4678</v>
      </c>
      <c r="F1389" s="19">
        <v>84</v>
      </c>
      <c r="G1389" s="16" t="s">
        <v>100</v>
      </c>
      <c r="H1389" s="14"/>
      <c r="I1389" s="19">
        <f>VLOOKUP(G1389,'2'!$B$2:$C$34,2,FALSE)</f>
        <v>11</v>
      </c>
      <c r="J1389" s="19">
        <f t="shared" si="63"/>
        <v>84</v>
      </c>
      <c r="K1389" s="19" t="str">
        <f t="shared" si="65"/>
        <v/>
      </c>
      <c r="L1389" s="19">
        <f>VLOOKUP(I1389,'3'!$H$2:$L$25,5,FALSE)</f>
        <v>46</v>
      </c>
      <c r="M1389" s="16" t="str">
        <f t="shared" si="64"/>
        <v>Nilai Akhir</v>
      </c>
    </row>
    <row r="1390" spans="1:13" x14ac:dyDescent="0.25">
      <c r="A1390" s="16">
        <v>553</v>
      </c>
      <c r="E1390" s="16" t="s">
        <v>4678</v>
      </c>
      <c r="F1390" s="19">
        <v>85.222222222222229</v>
      </c>
      <c r="G1390" s="16" t="s">
        <v>100</v>
      </c>
      <c r="H1390" s="14"/>
      <c r="I1390" s="19">
        <f>VLOOKUP(G1390,'2'!$B$2:$C$34,2,FALSE)</f>
        <v>11</v>
      </c>
      <c r="J1390" s="19">
        <f t="shared" si="63"/>
        <v>85.222222222222229</v>
      </c>
      <c r="K1390" s="19" t="str">
        <f t="shared" si="65"/>
        <v/>
      </c>
      <c r="L1390" s="19">
        <f>VLOOKUP(I1390,'3'!$H$2:$L$25,5,FALSE)</f>
        <v>46</v>
      </c>
      <c r="M1390" s="16" t="str">
        <f t="shared" si="64"/>
        <v>Nilai Akhir</v>
      </c>
    </row>
    <row r="1391" spans="1:13" x14ac:dyDescent="0.25">
      <c r="A1391" s="16">
        <v>554</v>
      </c>
      <c r="E1391" s="16" t="s">
        <v>4678</v>
      </c>
      <c r="F1391" s="19">
        <v>85</v>
      </c>
      <c r="G1391" s="16" t="s">
        <v>100</v>
      </c>
      <c r="H1391" s="14"/>
      <c r="I1391" s="19">
        <f>VLOOKUP(G1391,'2'!$B$2:$C$34,2,FALSE)</f>
        <v>11</v>
      </c>
      <c r="J1391" s="19">
        <f t="shared" si="63"/>
        <v>85</v>
      </c>
      <c r="K1391" s="19" t="str">
        <f t="shared" si="65"/>
        <v/>
      </c>
      <c r="L1391" s="19">
        <f>VLOOKUP(I1391,'3'!$H$2:$L$25,5,FALSE)</f>
        <v>46</v>
      </c>
      <c r="M1391" s="16" t="str">
        <f t="shared" si="64"/>
        <v>Nilai Akhir</v>
      </c>
    </row>
    <row r="1392" spans="1:13" x14ac:dyDescent="0.25">
      <c r="A1392" s="16">
        <v>555</v>
      </c>
      <c r="E1392" s="16" t="s">
        <v>4678</v>
      </c>
      <c r="F1392" s="19">
        <v>84.444444444444443</v>
      </c>
      <c r="G1392" s="16" t="s">
        <v>100</v>
      </c>
      <c r="H1392" s="14"/>
      <c r="I1392" s="19">
        <f>VLOOKUP(G1392,'2'!$B$2:$C$34,2,FALSE)</f>
        <v>11</v>
      </c>
      <c r="J1392" s="19">
        <f t="shared" si="63"/>
        <v>84.444444444444443</v>
      </c>
      <c r="K1392" s="19" t="str">
        <f t="shared" si="65"/>
        <v/>
      </c>
      <c r="L1392" s="19">
        <f>VLOOKUP(I1392,'3'!$H$2:$L$25,5,FALSE)</f>
        <v>46</v>
      </c>
      <c r="M1392" s="16" t="str">
        <f t="shared" si="64"/>
        <v>Nilai Akhir</v>
      </c>
    </row>
    <row r="1393" spans="1:13" x14ac:dyDescent="0.25">
      <c r="A1393" s="16">
        <v>556</v>
      </c>
      <c r="E1393" s="16" t="s">
        <v>4679</v>
      </c>
      <c r="F1393" s="19">
        <v>84.666666666666671</v>
      </c>
      <c r="G1393" s="16" t="s">
        <v>100</v>
      </c>
      <c r="H1393" s="14"/>
      <c r="I1393" s="19">
        <f>VLOOKUP(G1393,'2'!$B$2:$C$34,2,FALSE)</f>
        <v>11</v>
      </c>
      <c r="J1393" s="19">
        <f t="shared" si="63"/>
        <v>84.666666666666671</v>
      </c>
      <c r="K1393" s="19" t="str">
        <f t="shared" si="65"/>
        <v/>
      </c>
      <c r="L1393" s="19">
        <f>VLOOKUP(I1393,'3'!$H$2:$L$25,5,FALSE)</f>
        <v>46</v>
      </c>
      <c r="M1393" s="16" t="str">
        <f t="shared" si="64"/>
        <v>Nilai Akhir</v>
      </c>
    </row>
    <row r="1394" spans="1:13" x14ac:dyDescent="0.25">
      <c r="A1394" s="16">
        <v>557</v>
      </c>
      <c r="E1394" s="16" t="s">
        <v>4679</v>
      </c>
      <c r="F1394" s="19">
        <v>84.333333333333329</v>
      </c>
      <c r="G1394" s="16" t="s">
        <v>100</v>
      </c>
      <c r="H1394" s="14"/>
      <c r="I1394" s="19">
        <f>VLOOKUP(G1394,'2'!$B$2:$C$34,2,FALSE)</f>
        <v>11</v>
      </c>
      <c r="J1394" s="19">
        <f t="shared" si="63"/>
        <v>84.333333333333329</v>
      </c>
      <c r="K1394" s="19" t="str">
        <f t="shared" si="65"/>
        <v/>
      </c>
      <c r="L1394" s="19">
        <f>VLOOKUP(I1394,'3'!$H$2:$L$25,5,FALSE)</f>
        <v>46</v>
      </c>
      <c r="M1394" s="16" t="str">
        <f t="shared" si="64"/>
        <v>Nilai Akhir</v>
      </c>
    </row>
    <row r="1395" spans="1:13" x14ac:dyDescent="0.25">
      <c r="A1395" s="16">
        <v>558</v>
      </c>
      <c r="E1395" s="16" t="s">
        <v>4679</v>
      </c>
      <c r="F1395" s="19">
        <v>83.666666666666671</v>
      </c>
      <c r="G1395" s="16" t="s">
        <v>100</v>
      </c>
      <c r="H1395" s="14"/>
      <c r="I1395" s="19">
        <f>VLOOKUP(G1395,'2'!$B$2:$C$34,2,FALSE)</f>
        <v>11</v>
      </c>
      <c r="J1395" s="19">
        <f t="shared" si="63"/>
        <v>83.666666666666671</v>
      </c>
      <c r="K1395" s="19" t="str">
        <f t="shared" si="65"/>
        <v/>
      </c>
      <c r="L1395" s="19">
        <f>VLOOKUP(I1395,'3'!$H$2:$L$25,5,FALSE)</f>
        <v>46</v>
      </c>
      <c r="M1395" s="16" t="str">
        <f t="shared" si="64"/>
        <v>Nilai Akhir</v>
      </c>
    </row>
    <row r="1396" spans="1:13" x14ac:dyDescent="0.25">
      <c r="A1396" s="16">
        <v>559</v>
      </c>
      <c r="E1396" s="16" t="s">
        <v>4679</v>
      </c>
      <c r="F1396" s="19">
        <v>85.333333333333329</v>
      </c>
      <c r="G1396" s="16" t="s">
        <v>100</v>
      </c>
      <c r="H1396" s="14"/>
      <c r="I1396" s="19">
        <f>VLOOKUP(G1396,'2'!$B$2:$C$34,2,FALSE)</f>
        <v>11</v>
      </c>
      <c r="J1396" s="19">
        <f t="shared" si="63"/>
        <v>85.333333333333329</v>
      </c>
      <c r="K1396" s="19" t="str">
        <f t="shared" si="65"/>
        <v/>
      </c>
      <c r="L1396" s="19">
        <f>VLOOKUP(I1396,'3'!$H$2:$L$25,5,FALSE)</f>
        <v>46</v>
      </c>
      <c r="M1396" s="16" t="str">
        <f t="shared" si="64"/>
        <v>Nilai Akhir</v>
      </c>
    </row>
    <row r="1397" spans="1:13" x14ac:dyDescent="0.25">
      <c r="A1397" s="16">
        <v>560</v>
      </c>
      <c r="E1397" s="16" t="s">
        <v>4679</v>
      </c>
      <c r="F1397" s="19">
        <v>84.8888888888889</v>
      </c>
      <c r="G1397" s="16" t="s">
        <v>100</v>
      </c>
      <c r="H1397" s="14"/>
      <c r="I1397" s="19">
        <f>VLOOKUP(G1397,'2'!$B$2:$C$34,2,FALSE)</f>
        <v>11</v>
      </c>
      <c r="J1397" s="19">
        <f t="shared" si="63"/>
        <v>84.8888888888889</v>
      </c>
      <c r="K1397" s="19" t="str">
        <f t="shared" si="65"/>
        <v/>
      </c>
      <c r="L1397" s="19">
        <f>VLOOKUP(I1397,'3'!$H$2:$L$25,5,FALSE)</f>
        <v>46</v>
      </c>
      <c r="M1397" s="16" t="str">
        <f t="shared" si="64"/>
        <v>Nilai Akhir</v>
      </c>
    </row>
    <row r="1398" spans="1:13" x14ac:dyDescent="0.25">
      <c r="A1398" s="16">
        <v>561</v>
      </c>
      <c r="E1398" s="16" t="s">
        <v>4679</v>
      </c>
      <c r="F1398" s="19">
        <v>85.1111111111111</v>
      </c>
      <c r="G1398" s="16" t="s">
        <v>100</v>
      </c>
      <c r="H1398" s="14"/>
      <c r="I1398" s="19">
        <f>VLOOKUP(G1398,'2'!$B$2:$C$34,2,FALSE)</f>
        <v>11</v>
      </c>
      <c r="J1398" s="19">
        <f t="shared" si="63"/>
        <v>85.1111111111111</v>
      </c>
      <c r="K1398" s="19" t="str">
        <f t="shared" si="65"/>
        <v/>
      </c>
      <c r="L1398" s="19">
        <f>VLOOKUP(I1398,'3'!$H$2:$L$25,5,FALSE)</f>
        <v>46</v>
      </c>
      <c r="M1398" s="16" t="str">
        <f t="shared" si="64"/>
        <v>Nilai Akhir</v>
      </c>
    </row>
    <row r="1399" spans="1:13" x14ac:dyDescent="0.25">
      <c r="A1399" s="16">
        <v>562</v>
      </c>
      <c r="E1399" s="16" t="s">
        <v>4679</v>
      </c>
      <c r="F1399" s="19">
        <v>84.1111111111111</v>
      </c>
      <c r="G1399" s="16" t="s">
        <v>100</v>
      </c>
      <c r="H1399" s="14"/>
      <c r="I1399" s="19">
        <f>VLOOKUP(G1399,'2'!$B$2:$C$34,2,FALSE)</f>
        <v>11</v>
      </c>
      <c r="J1399" s="19">
        <f t="shared" si="63"/>
        <v>84.1111111111111</v>
      </c>
      <c r="K1399" s="19" t="str">
        <f t="shared" si="65"/>
        <v/>
      </c>
      <c r="L1399" s="19">
        <f>VLOOKUP(I1399,'3'!$H$2:$L$25,5,FALSE)</f>
        <v>46</v>
      </c>
      <c r="M1399" s="16" t="str">
        <f t="shared" si="64"/>
        <v>Nilai Akhir</v>
      </c>
    </row>
    <row r="1400" spans="1:13" x14ac:dyDescent="0.25">
      <c r="A1400" s="16">
        <v>563</v>
      </c>
      <c r="E1400" s="16" t="s">
        <v>4679</v>
      </c>
      <c r="F1400" s="19">
        <v>84.8888888888889</v>
      </c>
      <c r="G1400" s="16" t="s">
        <v>100</v>
      </c>
      <c r="H1400" s="14"/>
      <c r="I1400" s="19">
        <f>VLOOKUP(G1400,'2'!$B$2:$C$34,2,FALSE)</f>
        <v>11</v>
      </c>
      <c r="J1400" s="19">
        <f t="shared" si="63"/>
        <v>84.8888888888889</v>
      </c>
      <c r="K1400" s="19" t="str">
        <f t="shared" si="65"/>
        <v/>
      </c>
      <c r="L1400" s="19">
        <f>VLOOKUP(I1400,'3'!$H$2:$L$25,5,FALSE)</f>
        <v>46</v>
      </c>
      <c r="M1400" s="16" t="str">
        <f t="shared" si="64"/>
        <v>Nilai Akhir</v>
      </c>
    </row>
    <row r="1401" spans="1:13" x14ac:dyDescent="0.25">
      <c r="A1401" s="16">
        <v>564</v>
      </c>
      <c r="E1401" s="16" t="s">
        <v>4679</v>
      </c>
      <c r="F1401" s="19">
        <v>84.222222222222229</v>
      </c>
      <c r="G1401" s="16" t="s">
        <v>100</v>
      </c>
      <c r="H1401" s="14"/>
      <c r="I1401" s="19">
        <f>VLOOKUP(G1401,'2'!$B$2:$C$34,2,FALSE)</f>
        <v>11</v>
      </c>
      <c r="J1401" s="19">
        <f t="shared" si="63"/>
        <v>84.222222222222229</v>
      </c>
      <c r="K1401" s="19" t="str">
        <f t="shared" si="65"/>
        <v/>
      </c>
      <c r="L1401" s="19">
        <f>VLOOKUP(I1401,'3'!$H$2:$L$25,5,FALSE)</f>
        <v>46</v>
      </c>
      <c r="M1401" s="16" t="str">
        <f t="shared" si="64"/>
        <v>Nilai Akhir</v>
      </c>
    </row>
    <row r="1402" spans="1:13" x14ac:dyDescent="0.25">
      <c r="A1402" s="16">
        <v>565</v>
      </c>
      <c r="E1402" s="16" t="s">
        <v>4679</v>
      </c>
      <c r="F1402" s="19">
        <v>84</v>
      </c>
      <c r="G1402" s="16" t="s">
        <v>100</v>
      </c>
      <c r="H1402" s="14"/>
      <c r="I1402" s="19">
        <f>VLOOKUP(G1402,'2'!$B$2:$C$34,2,FALSE)</f>
        <v>11</v>
      </c>
      <c r="J1402" s="19">
        <f t="shared" si="63"/>
        <v>84</v>
      </c>
      <c r="K1402" s="19" t="str">
        <f t="shared" si="65"/>
        <v/>
      </c>
      <c r="L1402" s="19">
        <f>VLOOKUP(I1402,'3'!$H$2:$L$25,5,FALSE)</f>
        <v>46</v>
      </c>
      <c r="M1402" s="16" t="str">
        <f t="shared" si="64"/>
        <v>Nilai Akhir</v>
      </c>
    </row>
    <row r="1403" spans="1:13" x14ac:dyDescent="0.25">
      <c r="A1403" s="16">
        <v>566</v>
      </c>
      <c r="E1403" s="16" t="s">
        <v>4679</v>
      </c>
      <c r="F1403" s="19">
        <v>84.1111111111111</v>
      </c>
      <c r="G1403" s="16" t="s">
        <v>100</v>
      </c>
      <c r="H1403" s="14"/>
      <c r="I1403" s="19">
        <f>VLOOKUP(G1403,'2'!$B$2:$C$34,2,FALSE)</f>
        <v>11</v>
      </c>
      <c r="J1403" s="19">
        <f t="shared" si="63"/>
        <v>84.1111111111111</v>
      </c>
      <c r="K1403" s="19" t="str">
        <f t="shared" si="65"/>
        <v/>
      </c>
      <c r="L1403" s="19">
        <f>VLOOKUP(I1403,'3'!$H$2:$L$25,5,FALSE)</f>
        <v>46</v>
      </c>
      <c r="M1403" s="16" t="str">
        <f t="shared" si="64"/>
        <v>Nilai Akhir</v>
      </c>
    </row>
    <row r="1404" spans="1:13" x14ac:dyDescent="0.25">
      <c r="A1404" s="16">
        <v>567</v>
      </c>
      <c r="E1404" s="16" t="s">
        <v>4679</v>
      </c>
      <c r="F1404" s="19">
        <v>85</v>
      </c>
      <c r="G1404" s="16" t="s">
        <v>100</v>
      </c>
      <c r="H1404" s="14"/>
      <c r="I1404" s="19">
        <f>VLOOKUP(G1404,'2'!$B$2:$C$34,2,FALSE)</f>
        <v>11</v>
      </c>
      <c r="J1404" s="19">
        <f t="shared" si="63"/>
        <v>85</v>
      </c>
      <c r="K1404" s="19" t="str">
        <f t="shared" si="65"/>
        <v/>
      </c>
      <c r="L1404" s="19">
        <f>VLOOKUP(I1404,'3'!$H$2:$L$25,5,FALSE)</f>
        <v>46</v>
      </c>
      <c r="M1404" s="16" t="str">
        <f t="shared" si="64"/>
        <v>Nilai Akhir</v>
      </c>
    </row>
    <row r="1405" spans="1:13" x14ac:dyDescent="0.25">
      <c r="A1405" s="16">
        <v>568</v>
      </c>
      <c r="E1405" s="16" t="s">
        <v>4679</v>
      </c>
      <c r="F1405" s="19">
        <v>84.666666666666671</v>
      </c>
      <c r="G1405" s="16" t="s">
        <v>100</v>
      </c>
      <c r="H1405" s="14"/>
      <c r="I1405" s="19">
        <f>VLOOKUP(G1405,'2'!$B$2:$C$34,2,FALSE)</f>
        <v>11</v>
      </c>
      <c r="J1405" s="19">
        <f t="shared" ref="J1405:J1466" si="66">IF(M1405="Nilai Akhir",F1405,0)</f>
        <v>84.666666666666671</v>
      </c>
      <c r="K1405" s="19" t="str">
        <f t="shared" si="65"/>
        <v/>
      </c>
      <c r="L1405" s="19">
        <f>VLOOKUP(I1405,'3'!$H$2:$L$25,5,FALSE)</f>
        <v>46</v>
      </c>
      <c r="M1405" s="16" t="str">
        <f t="shared" ref="M1405:M1466" si="67">IF(G1405="Pramuka","Nilai Ekstra","Nilai Akhir")</f>
        <v>Nilai Akhir</v>
      </c>
    </row>
    <row r="1406" spans="1:13" x14ac:dyDescent="0.25">
      <c r="A1406" s="16">
        <v>569</v>
      </c>
      <c r="E1406" s="16" t="s">
        <v>4679</v>
      </c>
      <c r="F1406" s="19">
        <v>84.444444444444443</v>
      </c>
      <c r="G1406" s="16" t="s">
        <v>100</v>
      </c>
      <c r="H1406" s="14"/>
      <c r="I1406" s="19">
        <f>VLOOKUP(G1406,'2'!$B$2:$C$34,2,FALSE)</f>
        <v>11</v>
      </c>
      <c r="J1406" s="19">
        <f t="shared" si="66"/>
        <v>84.444444444444443</v>
      </c>
      <c r="K1406" s="19" t="str">
        <f t="shared" ref="K1406:K1467" si="68">IF(M1406="Nilai Ekstra",F1406,"")</f>
        <v/>
      </c>
      <c r="L1406" s="19">
        <f>VLOOKUP(I1406,'3'!$H$2:$L$25,5,FALSE)</f>
        <v>46</v>
      </c>
      <c r="M1406" s="16" t="str">
        <f t="shared" si="67"/>
        <v>Nilai Akhir</v>
      </c>
    </row>
    <row r="1407" spans="1:13" x14ac:dyDescent="0.25">
      <c r="A1407" s="16">
        <v>570</v>
      </c>
      <c r="E1407" s="16" t="s">
        <v>4679</v>
      </c>
      <c r="F1407" s="19">
        <v>84.8888888888889</v>
      </c>
      <c r="G1407" s="16" t="s">
        <v>100</v>
      </c>
      <c r="H1407" s="14"/>
      <c r="I1407" s="19">
        <f>VLOOKUP(G1407,'2'!$B$2:$C$34,2,FALSE)</f>
        <v>11</v>
      </c>
      <c r="J1407" s="19">
        <f t="shared" si="66"/>
        <v>84.8888888888889</v>
      </c>
      <c r="K1407" s="19" t="str">
        <f t="shared" si="68"/>
        <v/>
      </c>
      <c r="L1407" s="19">
        <f>VLOOKUP(I1407,'3'!$H$2:$L$25,5,FALSE)</f>
        <v>46</v>
      </c>
      <c r="M1407" s="16" t="str">
        <f t="shared" si="67"/>
        <v>Nilai Akhir</v>
      </c>
    </row>
    <row r="1408" spans="1:13" x14ac:dyDescent="0.25">
      <c r="A1408" s="16">
        <v>571</v>
      </c>
      <c r="E1408" s="16" t="s">
        <v>4679</v>
      </c>
      <c r="F1408" s="19">
        <v>85.333333333333329</v>
      </c>
      <c r="G1408" s="16" t="s">
        <v>100</v>
      </c>
      <c r="H1408" s="14"/>
      <c r="I1408" s="19">
        <f>VLOOKUP(G1408,'2'!$B$2:$C$34,2,FALSE)</f>
        <v>11</v>
      </c>
      <c r="J1408" s="19">
        <f t="shared" si="66"/>
        <v>85.333333333333329</v>
      </c>
      <c r="K1408" s="19" t="str">
        <f t="shared" si="68"/>
        <v/>
      </c>
      <c r="L1408" s="19">
        <f>VLOOKUP(I1408,'3'!$H$2:$L$25,5,FALSE)</f>
        <v>46</v>
      </c>
      <c r="M1408" s="16" t="str">
        <f t="shared" si="67"/>
        <v>Nilai Akhir</v>
      </c>
    </row>
    <row r="1409" spans="1:13" x14ac:dyDescent="0.25">
      <c r="A1409" s="16">
        <v>572</v>
      </c>
      <c r="E1409" s="16" t="s">
        <v>4679</v>
      </c>
      <c r="F1409" s="19">
        <v>84.333333333333329</v>
      </c>
      <c r="G1409" s="16" t="s">
        <v>100</v>
      </c>
      <c r="H1409" s="14"/>
      <c r="I1409" s="19">
        <f>VLOOKUP(G1409,'2'!$B$2:$C$34,2,FALSE)</f>
        <v>11</v>
      </c>
      <c r="J1409" s="19">
        <f t="shared" si="66"/>
        <v>84.333333333333329</v>
      </c>
      <c r="K1409" s="19" t="str">
        <f t="shared" si="68"/>
        <v/>
      </c>
      <c r="L1409" s="19">
        <f>VLOOKUP(I1409,'3'!$H$2:$L$25,5,FALSE)</f>
        <v>46</v>
      </c>
      <c r="M1409" s="16" t="str">
        <f t="shared" si="67"/>
        <v>Nilai Akhir</v>
      </c>
    </row>
    <row r="1410" spans="1:13" x14ac:dyDescent="0.25">
      <c r="A1410" s="16">
        <v>573</v>
      </c>
      <c r="E1410" s="16" t="s">
        <v>4679</v>
      </c>
      <c r="F1410" s="19">
        <v>84.555555555555557</v>
      </c>
      <c r="G1410" s="16" t="s">
        <v>100</v>
      </c>
      <c r="H1410" s="14"/>
      <c r="I1410" s="19">
        <f>VLOOKUP(G1410,'2'!$B$2:$C$34,2,FALSE)</f>
        <v>11</v>
      </c>
      <c r="J1410" s="19">
        <f t="shared" si="66"/>
        <v>84.555555555555557</v>
      </c>
      <c r="K1410" s="19" t="str">
        <f t="shared" si="68"/>
        <v/>
      </c>
      <c r="L1410" s="19">
        <f>VLOOKUP(I1410,'3'!$H$2:$L$25,5,FALSE)</f>
        <v>46</v>
      </c>
      <c r="M1410" s="16" t="str">
        <f t="shared" si="67"/>
        <v>Nilai Akhir</v>
      </c>
    </row>
    <row r="1411" spans="1:13" x14ac:dyDescent="0.25">
      <c r="A1411" s="16">
        <v>574</v>
      </c>
      <c r="E1411" s="16" t="s">
        <v>4679</v>
      </c>
      <c r="F1411" s="19">
        <v>83.555555555555557</v>
      </c>
      <c r="G1411" s="16" t="s">
        <v>100</v>
      </c>
      <c r="H1411" s="14"/>
      <c r="I1411" s="19">
        <f>VLOOKUP(G1411,'2'!$B$2:$C$34,2,FALSE)</f>
        <v>11</v>
      </c>
      <c r="J1411" s="19">
        <f t="shared" si="66"/>
        <v>83.555555555555557</v>
      </c>
      <c r="K1411" s="19" t="str">
        <f t="shared" si="68"/>
        <v/>
      </c>
      <c r="L1411" s="19">
        <f>VLOOKUP(I1411,'3'!$H$2:$L$25,5,FALSE)</f>
        <v>46</v>
      </c>
      <c r="M1411" s="16" t="str">
        <f t="shared" si="67"/>
        <v>Nilai Akhir</v>
      </c>
    </row>
    <row r="1412" spans="1:13" x14ac:dyDescent="0.25">
      <c r="A1412" s="16">
        <v>575</v>
      </c>
      <c r="E1412" s="16" t="s">
        <v>4679</v>
      </c>
      <c r="F1412" s="19">
        <v>82.8888888888889</v>
      </c>
      <c r="G1412" s="16" t="s">
        <v>100</v>
      </c>
      <c r="H1412" s="14"/>
      <c r="I1412" s="19">
        <f>VLOOKUP(G1412,'2'!$B$2:$C$34,2,FALSE)</f>
        <v>11</v>
      </c>
      <c r="J1412" s="19">
        <f t="shared" si="66"/>
        <v>82.8888888888889</v>
      </c>
      <c r="K1412" s="19" t="str">
        <f t="shared" si="68"/>
        <v/>
      </c>
      <c r="L1412" s="19">
        <f>VLOOKUP(I1412,'3'!$H$2:$L$25,5,FALSE)</f>
        <v>46</v>
      </c>
      <c r="M1412" s="16" t="str">
        <f t="shared" si="67"/>
        <v>Nilai Akhir</v>
      </c>
    </row>
    <row r="1413" spans="1:13" x14ac:dyDescent="0.25">
      <c r="A1413" s="16">
        <v>576</v>
      </c>
      <c r="E1413" s="16" t="s">
        <v>4679</v>
      </c>
      <c r="F1413" s="19">
        <v>84.333333333333329</v>
      </c>
      <c r="G1413" s="16" t="s">
        <v>100</v>
      </c>
      <c r="H1413" s="14"/>
      <c r="I1413" s="19">
        <f>VLOOKUP(G1413,'2'!$B$2:$C$34,2,FALSE)</f>
        <v>11</v>
      </c>
      <c r="J1413" s="19">
        <f t="shared" si="66"/>
        <v>84.333333333333329</v>
      </c>
      <c r="K1413" s="19" t="str">
        <f t="shared" si="68"/>
        <v/>
      </c>
      <c r="L1413" s="19">
        <f>VLOOKUP(I1413,'3'!$H$2:$L$25,5,FALSE)</f>
        <v>46</v>
      </c>
      <c r="M1413" s="16" t="str">
        <f t="shared" si="67"/>
        <v>Nilai Akhir</v>
      </c>
    </row>
    <row r="1414" spans="1:13" x14ac:dyDescent="0.25">
      <c r="A1414" s="16">
        <v>577</v>
      </c>
      <c r="E1414" s="16" t="s">
        <v>4679</v>
      </c>
      <c r="F1414" s="19">
        <v>85.1111111111111</v>
      </c>
      <c r="G1414" s="16" t="s">
        <v>100</v>
      </c>
      <c r="H1414" s="14"/>
      <c r="I1414" s="19">
        <f>VLOOKUP(G1414,'2'!$B$2:$C$34,2,FALSE)</f>
        <v>11</v>
      </c>
      <c r="J1414" s="19">
        <f t="shared" si="66"/>
        <v>85.1111111111111</v>
      </c>
      <c r="K1414" s="19" t="str">
        <f t="shared" si="68"/>
        <v/>
      </c>
      <c r="L1414" s="19">
        <f>VLOOKUP(I1414,'3'!$H$2:$L$25,5,FALSE)</f>
        <v>46</v>
      </c>
      <c r="M1414" s="16" t="str">
        <f t="shared" si="67"/>
        <v>Nilai Akhir</v>
      </c>
    </row>
    <row r="1415" spans="1:13" x14ac:dyDescent="0.25">
      <c r="A1415" s="16">
        <v>578</v>
      </c>
      <c r="E1415" s="16" t="s">
        <v>4679</v>
      </c>
      <c r="F1415" s="19">
        <v>84.8888888888889</v>
      </c>
      <c r="G1415" s="16" t="s">
        <v>100</v>
      </c>
      <c r="H1415" s="14"/>
      <c r="I1415" s="19">
        <f>VLOOKUP(G1415,'2'!$B$2:$C$34,2,FALSE)</f>
        <v>11</v>
      </c>
      <c r="J1415" s="19">
        <f t="shared" si="66"/>
        <v>84.8888888888889</v>
      </c>
      <c r="K1415" s="19" t="str">
        <f t="shared" si="68"/>
        <v/>
      </c>
      <c r="L1415" s="19">
        <f>VLOOKUP(I1415,'3'!$H$2:$L$25,5,FALSE)</f>
        <v>46</v>
      </c>
      <c r="M1415" s="16" t="str">
        <f t="shared" si="67"/>
        <v>Nilai Akhir</v>
      </c>
    </row>
    <row r="1416" spans="1:13" x14ac:dyDescent="0.25">
      <c r="A1416" s="16">
        <v>579</v>
      </c>
      <c r="E1416" s="16" t="s">
        <v>4680</v>
      </c>
      <c r="F1416" s="19">
        <v>84.444444444444443</v>
      </c>
      <c r="G1416" s="16" t="s">
        <v>100</v>
      </c>
      <c r="H1416" s="14"/>
      <c r="I1416" s="19">
        <f>VLOOKUP(G1416,'2'!$B$2:$C$34,2,FALSE)</f>
        <v>11</v>
      </c>
      <c r="J1416" s="19">
        <f t="shared" si="66"/>
        <v>84.444444444444443</v>
      </c>
      <c r="K1416" s="19" t="str">
        <f t="shared" si="68"/>
        <v/>
      </c>
      <c r="L1416" s="19">
        <f>VLOOKUP(I1416,'3'!$H$2:$L$25,5,FALSE)</f>
        <v>46</v>
      </c>
      <c r="M1416" s="16" t="str">
        <f t="shared" si="67"/>
        <v>Nilai Akhir</v>
      </c>
    </row>
    <row r="1417" spans="1:13" x14ac:dyDescent="0.25">
      <c r="A1417" s="16">
        <v>580</v>
      </c>
      <c r="E1417" s="16" t="s">
        <v>4680</v>
      </c>
      <c r="F1417" s="19">
        <v>85.1111111111111</v>
      </c>
      <c r="G1417" s="16" t="s">
        <v>100</v>
      </c>
      <c r="H1417" s="14"/>
      <c r="I1417" s="19">
        <f>VLOOKUP(G1417,'2'!$B$2:$C$34,2,FALSE)</f>
        <v>11</v>
      </c>
      <c r="J1417" s="19">
        <f t="shared" si="66"/>
        <v>85.1111111111111</v>
      </c>
      <c r="K1417" s="19" t="str">
        <f t="shared" si="68"/>
        <v/>
      </c>
      <c r="L1417" s="19">
        <f>VLOOKUP(I1417,'3'!$H$2:$L$25,5,FALSE)</f>
        <v>46</v>
      </c>
      <c r="M1417" s="16" t="str">
        <f t="shared" si="67"/>
        <v>Nilai Akhir</v>
      </c>
    </row>
    <row r="1418" spans="1:13" x14ac:dyDescent="0.25">
      <c r="A1418" s="16">
        <v>581</v>
      </c>
      <c r="E1418" s="16" t="s">
        <v>4680</v>
      </c>
      <c r="F1418" s="19">
        <v>84.555555555555557</v>
      </c>
      <c r="G1418" s="16" t="s">
        <v>100</v>
      </c>
      <c r="H1418" s="14"/>
      <c r="I1418" s="19">
        <f>VLOOKUP(G1418,'2'!$B$2:$C$34,2,FALSE)</f>
        <v>11</v>
      </c>
      <c r="J1418" s="19">
        <f t="shared" si="66"/>
        <v>84.555555555555557</v>
      </c>
      <c r="K1418" s="19" t="str">
        <f t="shared" si="68"/>
        <v/>
      </c>
      <c r="L1418" s="19">
        <f>VLOOKUP(I1418,'3'!$H$2:$L$25,5,FALSE)</f>
        <v>46</v>
      </c>
      <c r="M1418" s="16" t="str">
        <f t="shared" si="67"/>
        <v>Nilai Akhir</v>
      </c>
    </row>
    <row r="1419" spans="1:13" x14ac:dyDescent="0.25">
      <c r="A1419" s="16">
        <v>582</v>
      </c>
      <c r="E1419" s="16" t="s">
        <v>4680</v>
      </c>
      <c r="F1419" s="19">
        <v>84.777777777777771</v>
      </c>
      <c r="G1419" s="16" t="s">
        <v>100</v>
      </c>
      <c r="H1419" s="14"/>
      <c r="I1419" s="19">
        <f>VLOOKUP(G1419,'2'!$B$2:$C$34,2,FALSE)</f>
        <v>11</v>
      </c>
      <c r="J1419" s="19">
        <f t="shared" si="66"/>
        <v>84.777777777777771</v>
      </c>
      <c r="K1419" s="19" t="str">
        <f t="shared" si="68"/>
        <v/>
      </c>
      <c r="L1419" s="19">
        <f>VLOOKUP(I1419,'3'!$H$2:$L$25,5,FALSE)</f>
        <v>46</v>
      </c>
      <c r="M1419" s="16" t="str">
        <f t="shared" si="67"/>
        <v>Nilai Akhir</v>
      </c>
    </row>
    <row r="1420" spans="1:13" x14ac:dyDescent="0.25">
      <c r="A1420" s="16">
        <v>583</v>
      </c>
      <c r="E1420" s="16" t="s">
        <v>4680</v>
      </c>
      <c r="F1420" s="19">
        <v>84</v>
      </c>
      <c r="G1420" s="16" t="s">
        <v>100</v>
      </c>
      <c r="H1420" s="14"/>
      <c r="I1420" s="19">
        <f>VLOOKUP(G1420,'2'!$B$2:$C$34,2,FALSE)</f>
        <v>11</v>
      </c>
      <c r="J1420" s="19">
        <f t="shared" si="66"/>
        <v>84</v>
      </c>
      <c r="K1420" s="19" t="str">
        <f t="shared" si="68"/>
        <v/>
      </c>
      <c r="L1420" s="19">
        <f>VLOOKUP(I1420,'3'!$H$2:$L$25,5,FALSE)</f>
        <v>46</v>
      </c>
      <c r="M1420" s="16" t="str">
        <f t="shared" si="67"/>
        <v>Nilai Akhir</v>
      </c>
    </row>
    <row r="1421" spans="1:13" x14ac:dyDescent="0.25">
      <c r="A1421" s="16">
        <v>584</v>
      </c>
      <c r="E1421" s="16" t="s">
        <v>4680</v>
      </c>
      <c r="F1421" s="19">
        <v>84.1111111111111</v>
      </c>
      <c r="G1421" s="16" t="s">
        <v>100</v>
      </c>
      <c r="H1421" s="14"/>
      <c r="I1421" s="19">
        <f>VLOOKUP(G1421,'2'!$B$2:$C$34,2,FALSE)</f>
        <v>11</v>
      </c>
      <c r="J1421" s="19">
        <f t="shared" si="66"/>
        <v>84.1111111111111</v>
      </c>
      <c r="K1421" s="19" t="str">
        <f t="shared" si="68"/>
        <v/>
      </c>
      <c r="L1421" s="19">
        <f>VLOOKUP(I1421,'3'!$H$2:$L$25,5,FALSE)</f>
        <v>46</v>
      </c>
      <c r="M1421" s="16" t="str">
        <f t="shared" si="67"/>
        <v>Nilai Akhir</v>
      </c>
    </row>
    <row r="1422" spans="1:13" x14ac:dyDescent="0.25">
      <c r="A1422" s="16">
        <v>585</v>
      </c>
      <c r="E1422" s="16" t="s">
        <v>4680</v>
      </c>
      <c r="F1422" s="19">
        <v>84.444444444444443</v>
      </c>
      <c r="G1422" s="16" t="s">
        <v>100</v>
      </c>
      <c r="H1422" s="14"/>
      <c r="I1422" s="19">
        <f>VLOOKUP(G1422,'2'!$B$2:$C$34,2,FALSE)</f>
        <v>11</v>
      </c>
      <c r="J1422" s="19">
        <f t="shared" si="66"/>
        <v>84.444444444444443</v>
      </c>
      <c r="K1422" s="19" t="str">
        <f t="shared" si="68"/>
        <v/>
      </c>
      <c r="L1422" s="19">
        <f>VLOOKUP(I1422,'3'!$H$2:$L$25,5,FALSE)</f>
        <v>46</v>
      </c>
      <c r="M1422" s="16" t="str">
        <f t="shared" si="67"/>
        <v>Nilai Akhir</v>
      </c>
    </row>
    <row r="1423" spans="1:13" x14ac:dyDescent="0.25">
      <c r="A1423" s="16">
        <v>586</v>
      </c>
      <c r="E1423" s="16" t="s">
        <v>4680</v>
      </c>
      <c r="F1423" s="19">
        <v>83.666666666666671</v>
      </c>
      <c r="G1423" s="16" t="s">
        <v>100</v>
      </c>
      <c r="H1423" s="14"/>
      <c r="I1423" s="19">
        <f>VLOOKUP(G1423,'2'!$B$2:$C$34,2,FALSE)</f>
        <v>11</v>
      </c>
      <c r="J1423" s="19">
        <f t="shared" si="66"/>
        <v>83.666666666666671</v>
      </c>
      <c r="K1423" s="19" t="str">
        <f t="shared" si="68"/>
        <v/>
      </c>
      <c r="L1423" s="19">
        <f>VLOOKUP(I1423,'3'!$H$2:$L$25,5,FALSE)</f>
        <v>46</v>
      </c>
      <c r="M1423" s="16" t="str">
        <f t="shared" si="67"/>
        <v>Nilai Akhir</v>
      </c>
    </row>
    <row r="1424" spans="1:13" x14ac:dyDescent="0.25">
      <c r="A1424" s="16">
        <v>587</v>
      </c>
      <c r="E1424" s="16" t="s">
        <v>4680</v>
      </c>
      <c r="F1424" s="19">
        <v>83.777777777777771</v>
      </c>
      <c r="G1424" s="16" t="s">
        <v>100</v>
      </c>
      <c r="H1424" s="14"/>
      <c r="I1424" s="19">
        <f>VLOOKUP(G1424,'2'!$B$2:$C$34,2,FALSE)</f>
        <v>11</v>
      </c>
      <c r="J1424" s="19">
        <f t="shared" si="66"/>
        <v>83.777777777777771</v>
      </c>
      <c r="K1424" s="19" t="str">
        <f t="shared" si="68"/>
        <v/>
      </c>
      <c r="L1424" s="19">
        <f>VLOOKUP(I1424,'3'!$H$2:$L$25,5,FALSE)</f>
        <v>46</v>
      </c>
      <c r="M1424" s="16" t="str">
        <f t="shared" si="67"/>
        <v>Nilai Akhir</v>
      </c>
    </row>
    <row r="1425" spans="1:13" x14ac:dyDescent="0.25">
      <c r="A1425" s="16">
        <v>588</v>
      </c>
      <c r="E1425" s="16" t="s">
        <v>4680</v>
      </c>
      <c r="F1425" s="19">
        <v>84.1111111111111</v>
      </c>
      <c r="G1425" s="16" t="s">
        <v>100</v>
      </c>
      <c r="H1425" s="14"/>
      <c r="I1425" s="19">
        <f>VLOOKUP(G1425,'2'!$B$2:$C$34,2,FALSE)</f>
        <v>11</v>
      </c>
      <c r="J1425" s="19">
        <f t="shared" si="66"/>
        <v>84.1111111111111</v>
      </c>
      <c r="K1425" s="19" t="str">
        <f t="shared" si="68"/>
        <v/>
      </c>
      <c r="L1425" s="19">
        <f>VLOOKUP(I1425,'3'!$H$2:$L$25,5,FALSE)</f>
        <v>46</v>
      </c>
      <c r="M1425" s="16" t="str">
        <f t="shared" si="67"/>
        <v>Nilai Akhir</v>
      </c>
    </row>
    <row r="1426" spans="1:13" x14ac:dyDescent="0.25">
      <c r="A1426" s="16">
        <v>589</v>
      </c>
      <c r="E1426" s="16" t="s">
        <v>4680</v>
      </c>
      <c r="F1426" s="19">
        <v>84.333333333333329</v>
      </c>
      <c r="G1426" s="16" t="s">
        <v>100</v>
      </c>
      <c r="H1426" s="14"/>
      <c r="I1426" s="19">
        <f>VLOOKUP(G1426,'2'!$B$2:$C$34,2,FALSE)</f>
        <v>11</v>
      </c>
      <c r="J1426" s="19">
        <f t="shared" si="66"/>
        <v>84.333333333333329</v>
      </c>
      <c r="K1426" s="19" t="str">
        <f t="shared" si="68"/>
        <v/>
      </c>
      <c r="L1426" s="19">
        <f>VLOOKUP(I1426,'3'!$H$2:$L$25,5,FALSE)</f>
        <v>46</v>
      </c>
      <c r="M1426" s="16" t="str">
        <f t="shared" si="67"/>
        <v>Nilai Akhir</v>
      </c>
    </row>
    <row r="1427" spans="1:13" x14ac:dyDescent="0.25">
      <c r="A1427" s="16">
        <v>590</v>
      </c>
      <c r="E1427" s="16" t="s">
        <v>4680</v>
      </c>
      <c r="F1427" s="19">
        <v>85.1111111111111</v>
      </c>
      <c r="G1427" s="16" t="s">
        <v>100</v>
      </c>
      <c r="H1427" s="14"/>
      <c r="I1427" s="19">
        <f>VLOOKUP(G1427,'2'!$B$2:$C$34,2,FALSE)</f>
        <v>11</v>
      </c>
      <c r="J1427" s="19">
        <f t="shared" si="66"/>
        <v>85.1111111111111</v>
      </c>
      <c r="K1427" s="19" t="str">
        <f t="shared" si="68"/>
        <v/>
      </c>
      <c r="L1427" s="19">
        <f>VLOOKUP(I1427,'3'!$H$2:$L$25,5,FALSE)</f>
        <v>46</v>
      </c>
      <c r="M1427" s="16" t="str">
        <f t="shared" si="67"/>
        <v>Nilai Akhir</v>
      </c>
    </row>
    <row r="1428" spans="1:13" x14ac:dyDescent="0.25">
      <c r="A1428" s="16">
        <v>591</v>
      </c>
      <c r="E1428" s="16" t="s">
        <v>4680</v>
      </c>
      <c r="F1428" s="19">
        <v>84.777777777777771</v>
      </c>
      <c r="G1428" s="16" t="s">
        <v>100</v>
      </c>
      <c r="H1428" s="14"/>
      <c r="I1428" s="19">
        <f>VLOOKUP(G1428,'2'!$B$2:$C$34,2,FALSE)</f>
        <v>11</v>
      </c>
      <c r="J1428" s="19">
        <f t="shared" si="66"/>
        <v>84.777777777777771</v>
      </c>
      <c r="K1428" s="19" t="str">
        <f t="shared" si="68"/>
        <v/>
      </c>
      <c r="L1428" s="19">
        <f>VLOOKUP(I1428,'3'!$H$2:$L$25,5,FALSE)</f>
        <v>46</v>
      </c>
      <c r="M1428" s="16" t="str">
        <f t="shared" si="67"/>
        <v>Nilai Akhir</v>
      </c>
    </row>
    <row r="1429" spans="1:13" x14ac:dyDescent="0.25">
      <c r="A1429" s="16">
        <v>592</v>
      </c>
      <c r="E1429" s="16" t="s">
        <v>4680</v>
      </c>
      <c r="F1429" s="19">
        <v>83.8888888888889</v>
      </c>
      <c r="G1429" s="16" t="s">
        <v>100</v>
      </c>
      <c r="H1429" s="14"/>
      <c r="I1429" s="19">
        <f>VLOOKUP(G1429,'2'!$B$2:$C$34,2,FALSE)</f>
        <v>11</v>
      </c>
      <c r="J1429" s="19">
        <f t="shared" si="66"/>
        <v>83.8888888888889</v>
      </c>
      <c r="K1429" s="19" t="str">
        <f t="shared" si="68"/>
        <v/>
      </c>
      <c r="L1429" s="19">
        <f>VLOOKUP(I1429,'3'!$H$2:$L$25,5,FALSE)</f>
        <v>46</v>
      </c>
      <c r="M1429" s="16" t="str">
        <f t="shared" si="67"/>
        <v>Nilai Akhir</v>
      </c>
    </row>
    <row r="1430" spans="1:13" x14ac:dyDescent="0.25">
      <c r="A1430" s="16">
        <v>593</v>
      </c>
      <c r="E1430" s="16" t="s">
        <v>4680</v>
      </c>
      <c r="F1430" s="19">
        <v>83.555555555555557</v>
      </c>
      <c r="G1430" s="16" t="s">
        <v>100</v>
      </c>
      <c r="H1430" s="14"/>
      <c r="I1430" s="19">
        <f>VLOOKUP(G1430,'2'!$B$2:$C$34,2,FALSE)</f>
        <v>11</v>
      </c>
      <c r="J1430" s="19">
        <f t="shared" si="66"/>
        <v>83.555555555555557</v>
      </c>
      <c r="K1430" s="19" t="str">
        <f t="shared" si="68"/>
        <v/>
      </c>
      <c r="L1430" s="19">
        <f>VLOOKUP(I1430,'3'!$H$2:$L$25,5,FALSE)</f>
        <v>46</v>
      </c>
      <c r="M1430" s="16" t="str">
        <f t="shared" si="67"/>
        <v>Nilai Akhir</v>
      </c>
    </row>
    <row r="1431" spans="1:13" x14ac:dyDescent="0.25">
      <c r="A1431" s="16">
        <v>594</v>
      </c>
      <c r="E1431" s="16" t="s">
        <v>4680</v>
      </c>
      <c r="F1431" s="19">
        <v>84.666666666666671</v>
      </c>
      <c r="G1431" s="16" t="s">
        <v>100</v>
      </c>
      <c r="H1431" s="14"/>
      <c r="I1431" s="19">
        <f>VLOOKUP(G1431,'2'!$B$2:$C$34,2,FALSE)</f>
        <v>11</v>
      </c>
      <c r="J1431" s="19">
        <f t="shared" si="66"/>
        <v>84.666666666666671</v>
      </c>
      <c r="K1431" s="19" t="str">
        <f t="shared" si="68"/>
        <v/>
      </c>
      <c r="L1431" s="19">
        <f>VLOOKUP(I1431,'3'!$H$2:$L$25,5,FALSE)</f>
        <v>46</v>
      </c>
      <c r="M1431" s="16" t="str">
        <f t="shared" si="67"/>
        <v>Nilai Akhir</v>
      </c>
    </row>
    <row r="1432" spans="1:13" x14ac:dyDescent="0.25">
      <c r="A1432" s="16">
        <v>595</v>
      </c>
      <c r="E1432" s="16" t="s">
        <v>4680</v>
      </c>
      <c r="F1432" s="19">
        <v>85.333333333333329</v>
      </c>
      <c r="G1432" s="16" t="s">
        <v>100</v>
      </c>
      <c r="H1432" s="14"/>
      <c r="I1432" s="19">
        <f>VLOOKUP(G1432,'2'!$B$2:$C$34,2,FALSE)</f>
        <v>11</v>
      </c>
      <c r="J1432" s="19">
        <f t="shared" si="66"/>
        <v>85.333333333333329</v>
      </c>
      <c r="K1432" s="19" t="str">
        <f t="shared" si="68"/>
        <v/>
      </c>
      <c r="L1432" s="19">
        <f>VLOOKUP(I1432,'3'!$H$2:$L$25,5,FALSE)</f>
        <v>46</v>
      </c>
      <c r="M1432" s="16" t="str">
        <f t="shared" si="67"/>
        <v>Nilai Akhir</v>
      </c>
    </row>
    <row r="1433" spans="1:13" x14ac:dyDescent="0.25">
      <c r="A1433" s="16">
        <v>596</v>
      </c>
      <c r="E1433" s="16" t="s">
        <v>4680</v>
      </c>
      <c r="F1433" s="19">
        <v>84.333333333333329</v>
      </c>
      <c r="G1433" s="16" t="s">
        <v>100</v>
      </c>
      <c r="H1433" s="14"/>
      <c r="I1433" s="19">
        <f>VLOOKUP(G1433,'2'!$B$2:$C$34,2,FALSE)</f>
        <v>11</v>
      </c>
      <c r="J1433" s="19">
        <f t="shared" si="66"/>
        <v>84.333333333333329</v>
      </c>
      <c r="K1433" s="19" t="str">
        <f t="shared" si="68"/>
        <v/>
      </c>
      <c r="L1433" s="19">
        <f>VLOOKUP(I1433,'3'!$H$2:$L$25,5,FALSE)</f>
        <v>46</v>
      </c>
      <c r="M1433" s="16" t="str">
        <f t="shared" si="67"/>
        <v>Nilai Akhir</v>
      </c>
    </row>
    <row r="1434" spans="1:13" x14ac:dyDescent="0.25">
      <c r="A1434" s="16">
        <v>597</v>
      </c>
      <c r="E1434" s="16" t="s">
        <v>4680</v>
      </c>
      <c r="F1434" s="19">
        <v>83.8888888888889</v>
      </c>
      <c r="G1434" s="16" t="s">
        <v>100</v>
      </c>
      <c r="H1434" s="14"/>
      <c r="I1434" s="19">
        <f>VLOOKUP(G1434,'2'!$B$2:$C$34,2,FALSE)</f>
        <v>11</v>
      </c>
      <c r="J1434" s="19">
        <f t="shared" si="66"/>
        <v>83.8888888888889</v>
      </c>
      <c r="K1434" s="19" t="str">
        <f t="shared" si="68"/>
        <v/>
      </c>
      <c r="L1434" s="19">
        <f>VLOOKUP(I1434,'3'!$H$2:$L$25,5,FALSE)</f>
        <v>46</v>
      </c>
      <c r="M1434" s="16" t="str">
        <f t="shared" si="67"/>
        <v>Nilai Akhir</v>
      </c>
    </row>
    <row r="1435" spans="1:13" x14ac:dyDescent="0.25">
      <c r="A1435" s="16">
        <v>598</v>
      </c>
      <c r="E1435" s="16" t="s">
        <v>4680</v>
      </c>
      <c r="F1435" s="19">
        <v>83.777777777777771</v>
      </c>
      <c r="G1435" s="16" t="s">
        <v>100</v>
      </c>
      <c r="H1435" s="14"/>
      <c r="I1435" s="19">
        <f>VLOOKUP(G1435,'2'!$B$2:$C$34,2,FALSE)</f>
        <v>11</v>
      </c>
      <c r="J1435" s="19">
        <f t="shared" si="66"/>
        <v>83.777777777777771</v>
      </c>
      <c r="K1435" s="19" t="str">
        <f t="shared" si="68"/>
        <v/>
      </c>
      <c r="L1435" s="19">
        <f>VLOOKUP(I1435,'3'!$H$2:$L$25,5,FALSE)</f>
        <v>46</v>
      </c>
      <c r="M1435" s="16" t="str">
        <f t="shared" si="67"/>
        <v>Nilai Akhir</v>
      </c>
    </row>
    <row r="1436" spans="1:13" x14ac:dyDescent="0.25">
      <c r="A1436" s="16">
        <v>599</v>
      </c>
      <c r="E1436" s="16" t="s">
        <v>4680</v>
      </c>
      <c r="F1436" s="19">
        <v>84.333333333333329</v>
      </c>
      <c r="G1436" s="16" t="s">
        <v>100</v>
      </c>
      <c r="H1436" s="14"/>
      <c r="I1436" s="19">
        <f>VLOOKUP(G1436,'2'!$B$2:$C$34,2,FALSE)</f>
        <v>11</v>
      </c>
      <c r="J1436" s="19">
        <f t="shared" si="66"/>
        <v>84.333333333333329</v>
      </c>
      <c r="K1436" s="19" t="str">
        <f t="shared" si="68"/>
        <v/>
      </c>
      <c r="L1436" s="19">
        <f>VLOOKUP(I1436,'3'!$H$2:$L$25,5,FALSE)</f>
        <v>46</v>
      </c>
      <c r="M1436" s="16" t="str">
        <f t="shared" si="67"/>
        <v>Nilai Akhir</v>
      </c>
    </row>
    <row r="1437" spans="1:13" x14ac:dyDescent="0.25">
      <c r="A1437" s="16">
        <v>600</v>
      </c>
      <c r="E1437" s="16" t="s">
        <v>4680</v>
      </c>
      <c r="F1437" s="19">
        <v>84.444444444444443</v>
      </c>
      <c r="G1437" s="16" t="s">
        <v>100</v>
      </c>
      <c r="H1437" s="14"/>
      <c r="I1437" s="19">
        <f>VLOOKUP(G1437,'2'!$B$2:$C$34,2,FALSE)</f>
        <v>11</v>
      </c>
      <c r="J1437" s="19">
        <f t="shared" si="66"/>
        <v>84.444444444444443</v>
      </c>
      <c r="K1437" s="19" t="str">
        <f t="shared" si="68"/>
        <v/>
      </c>
      <c r="L1437" s="19">
        <f>VLOOKUP(I1437,'3'!$H$2:$L$25,5,FALSE)</f>
        <v>46</v>
      </c>
      <c r="M1437" s="16" t="str">
        <f t="shared" si="67"/>
        <v>Nilai Akhir</v>
      </c>
    </row>
    <row r="1438" spans="1:13" x14ac:dyDescent="0.25">
      <c r="A1438" s="16">
        <v>601</v>
      </c>
      <c r="E1438" s="16" t="s">
        <v>4680</v>
      </c>
      <c r="F1438" s="19">
        <v>84</v>
      </c>
      <c r="G1438" s="16" t="s">
        <v>100</v>
      </c>
      <c r="H1438" s="14"/>
      <c r="I1438" s="19">
        <f>VLOOKUP(G1438,'2'!$B$2:$C$34,2,FALSE)</f>
        <v>11</v>
      </c>
      <c r="J1438" s="19">
        <f t="shared" si="66"/>
        <v>84</v>
      </c>
      <c r="K1438" s="19" t="str">
        <f t="shared" si="68"/>
        <v/>
      </c>
      <c r="L1438" s="19">
        <f>VLOOKUP(I1438,'3'!$H$2:$L$25,5,FALSE)</f>
        <v>46</v>
      </c>
      <c r="M1438" s="16" t="str">
        <f t="shared" si="67"/>
        <v>Nilai Akhir</v>
      </c>
    </row>
    <row r="1439" spans="1:13" x14ac:dyDescent="0.25">
      <c r="A1439" s="16">
        <v>602</v>
      </c>
      <c r="E1439" s="16" t="s">
        <v>4680</v>
      </c>
      <c r="F1439" s="19">
        <v>83.666666666666671</v>
      </c>
      <c r="G1439" s="16" t="s">
        <v>100</v>
      </c>
      <c r="H1439" s="14"/>
      <c r="I1439" s="19">
        <f>VLOOKUP(G1439,'2'!$B$2:$C$34,2,FALSE)</f>
        <v>11</v>
      </c>
      <c r="J1439" s="19">
        <f t="shared" si="66"/>
        <v>83.666666666666671</v>
      </c>
      <c r="K1439" s="19" t="str">
        <f t="shared" si="68"/>
        <v/>
      </c>
      <c r="L1439" s="19">
        <f>VLOOKUP(I1439,'3'!$H$2:$L$25,5,FALSE)</f>
        <v>46</v>
      </c>
      <c r="M1439" s="16" t="str">
        <f t="shared" si="67"/>
        <v>Nilai Akhir</v>
      </c>
    </row>
    <row r="1440" spans="1:13" x14ac:dyDescent="0.25">
      <c r="A1440" s="16">
        <v>603</v>
      </c>
      <c r="E1440" s="16" t="s">
        <v>4680</v>
      </c>
      <c r="F1440" s="19">
        <v>83.444444444444443</v>
      </c>
      <c r="G1440" s="16" t="s">
        <v>100</v>
      </c>
      <c r="H1440" s="14"/>
      <c r="I1440" s="19">
        <f>VLOOKUP(G1440,'2'!$B$2:$C$34,2,FALSE)</f>
        <v>11</v>
      </c>
      <c r="J1440" s="19">
        <f t="shared" si="66"/>
        <v>83.444444444444443</v>
      </c>
      <c r="K1440" s="19" t="str">
        <f t="shared" si="68"/>
        <v/>
      </c>
      <c r="L1440" s="19">
        <f>VLOOKUP(I1440,'3'!$H$2:$L$25,5,FALSE)</f>
        <v>46</v>
      </c>
      <c r="M1440" s="16" t="str">
        <f t="shared" si="67"/>
        <v>Nilai Akhir</v>
      </c>
    </row>
    <row r="1441" spans="1:13" x14ac:dyDescent="0.25">
      <c r="A1441" s="16">
        <v>604</v>
      </c>
      <c r="E1441" s="16" t="s">
        <v>4680</v>
      </c>
      <c r="F1441" s="19">
        <v>84.333333333333329</v>
      </c>
      <c r="G1441" s="16" t="s">
        <v>100</v>
      </c>
      <c r="H1441" s="14"/>
      <c r="I1441" s="19">
        <f>VLOOKUP(G1441,'2'!$B$2:$C$34,2,FALSE)</f>
        <v>11</v>
      </c>
      <c r="J1441" s="19">
        <f t="shared" si="66"/>
        <v>84.333333333333329</v>
      </c>
      <c r="K1441" s="19" t="str">
        <f t="shared" si="68"/>
        <v/>
      </c>
      <c r="L1441" s="19">
        <f>VLOOKUP(I1441,'3'!$H$2:$L$25,5,FALSE)</f>
        <v>46</v>
      </c>
      <c r="M1441" s="16" t="str">
        <f t="shared" si="67"/>
        <v>Nilai Akhir</v>
      </c>
    </row>
    <row r="1442" spans="1:13" x14ac:dyDescent="0.25">
      <c r="A1442" s="16">
        <v>605</v>
      </c>
      <c r="E1442" s="16" t="s">
        <v>4681</v>
      </c>
      <c r="F1442" s="19">
        <v>84.666666666666671</v>
      </c>
      <c r="G1442" s="16" t="s">
        <v>100</v>
      </c>
      <c r="H1442" s="14"/>
      <c r="I1442" s="19">
        <f>VLOOKUP(G1442,'2'!$B$2:$C$34,2,FALSE)</f>
        <v>11</v>
      </c>
      <c r="J1442" s="19">
        <f t="shared" si="66"/>
        <v>84.666666666666671</v>
      </c>
      <c r="K1442" s="19" t="str">
        <f t="shared" si="68"/>
        <v/>
      </c>
      <c r="L1442" s="19">
        <f>VLOOKUP(I1442,'3'!$H$2:$L$25,5,FALSE)</f>
        <v>46</v>
      </c>
      <c r="M1442" s="16" t="str">
        <f t="shared" si="67"/>
        <v>Nilai Akhir</v>
      </c>
    </row>
    <row r="1443" spans="1:13" x14ac:dyDescent="0.25">
      <c r="A1443" s="16">
        <v>606</v>
      </c>
      <c r="E1443" s="16" t="s">
        <v>4681</v>
      </c>
      <c r="F1443" s="19">
        <v>83.666666666666671</v>
      </c>
      <c r="G1443" s="16" t="s">
        <v>100</v>
      </c>
      <c r="H1443" s="14"/>
      <c r="I1443" s="19">
        <f>VLOOKUP(G1443,'2'!$B$2:$C$34,2,FALSE)</f>
        <v>11</v>
      </c>
      <c r="J1443" s="19">
        <f t="shared" si="66"/>
        <v>83.666666666666671</v>
      </c>
      <c r="K1443" s="19" t="str">
        <f t="shared" si="68"/>
        <v/>
      </c>
      <c r="L1443" s="19">
        <f>VLOOKUP(I1443,'3'!$H$2:$L$25,5,FALSE)</f>
        <v>46</v>
      </c>
      <c r="M1443" s="16" t="str">
        <f t="shared" si="67"/>
        <v>Nilai Akhir</v>
      </c>
    </row>
    <row r="1444" spans="1:13" x14ac:dyDescent="0.25">
      <c r="A1444" s="16">
        <v>607</v>
      </c>
      <c r="E1444" s="16" t="s">
        <v>4681</v>
      </c>
      <c r="F1444" s="19">
        <v>85.333333333333329</v>
      </c>
      <c r="G1444" s="16" t="s">
        <v>100</v>
      </c>
      <c r="H1444" s="14"/>
      <c r="I1444" s="19">
        <f>VLOOKUP(G1444,'2'!$B$2:$C$34,2,FALSE)</f>
        <v>11</v>
      </c>
      <c r="J1444" s="19">
        <f t="shared" si="66"/>
        <v>85.333333333333329</v>
      </c>
      <c r="K1444" s="19" t="str">
        <f t="shared" si="68"/>
        <v/>
      </c>
      <c r="L1444" s="19">
        <f>VLOOKUP(I1444,'3'!$H$2:$L$25,5,FALSE)</f>
        <v>46</v>
      </c>
      <c r="M1444" s="16" t="str">
        <f t="shared" si="67"/>
        <v>Nilai Akhir</v>
      </c>
    </row>
    <row r="1445" spans="1:13" x14ac:dyDescent="0.25">
      <c r="A1445" s="16">
        <v>608</v>
      </c>
      <c r="E1445" s="16" t="s">
        <v>4681</v>
      </c>
      <c r="F1445" s="19">
        <v>84.666666666666671</v>
      </c>
      <c r="G1445" s="16" t="s">
        <v>100</v>
      </c>
      <c r="H1445" s="14"/>
      <c r="I1445" s="19">
        <f>VLOOKUP(G1445,'2'!$B$2:$C$34,2,FALSE)</f>
        <v>11</v>
      </c>
      <c r="J1445" s="19">
        <f t="shared" si="66"/>
        <v>84.666666666666671</v>
      </c>
      <c r="K1445" s="19" t="str">
        <f t="shared" si="68"/>
        <v/>
      </c>
      <c r="L1445" s="19">
        <f>VLOOKUP(I1445,'3'!$H$2:$L$25,5,FALSE)</f>
        <v>46</v>
      </c>
      <c r="M1445" s="16" t="str">
        <f t="shared" si="67"/>
        <v>Nilai Akhir</v>
      </c>
    </row>
    <row r="1446" spans="1:13" x14ac:dyDescent="0.25">
      <c r="A1446" s="16">
        <v>609</v>
      </c>
      <c r="E1446" s="16" t="s">
        <v>4681</v>
      </c>
      <c r="F1446" s="19">
        <v>85.333333333333329</v>
      </c>
      <c r="G1446" s="16" t="s">
        <v>100</v>
      </c>
      <c r="H1446" s="14"/>
      <c r="I1446" s="19">
        <f>VLOOKUP(G1446,'2'!$B$2:$C$34,2,FALSE)</f>
        <v>11</v>
      </c>
      <c r="J1446" s="19">
        <f t="shared" si="66"/>
        <v>85.333333333333329</v>
      </c>
      <c r="K1446" s="19" t="str">
        <f t="shared" si="68"/>
        <v/>
      </c>
      <c r="L1446" s="19">
        <f>VLOOKUP(I1446,'3'!$H$2:$L$25,5,FALSE)</f>
        <v>46</v>
      </c>
      <c r="M1446" s="16" t="str">
        <f t="shared" si="67"/>
        <v>Nilai Akhir</v>
      </c>
    </row>
    <row r="1447" spans="1:13" x14ac:dyDescent="0.25">
      <c r="A1447" s="16">
        <v>610</v>
      </c>
      <c r="E1447" s="16" t="s">
        <v>4681</v>
      </c>
      <c r="F1447" s="19">
        <v>83.666666666666671</v>
      </c>
      <c r="G1447" s="16" t="s">
        <v>100</v>
      </c>
      <c r="H1447" s="14"/>
      <c r="I1447" s="19">
        <f>VLOOKUP(G1447,'2'!$B$2:$C$34,2,FALSE)</f>
        <v>11</v>
      </c>
      <c r="J1447" s="19">
        <f t="shared" si="66"/>
        <v>83.666666666666671</v>
      </c>
      <c r="K1447" s="19" t="str">
        <f t="shared" si="68"/>
        <v/>
      </c>
      <c r="L1447" s="19">
        <f>VLOOKUP(I1447,'3'!$H$2:$L$25,5,FALSE)</f>
        <v>46</v>
      </c>
      <c r="M1447" s="16" t="str">
        <f t="shared" si="67"/>
        <v>Nilai Akhir</v>
      </c>
    </row>
    <row r="1448" spans="1:13" x14ac:dyDescent="0.25">
      <c r="A1448" s="16">
        <v>611</v>
      </c>
      <c r="E1448" s="16" t="s">
        <v>4681</v>
      </c>
      <c r="F1448" s="19">
        <v>85</v>
      </c>
      <c r="G1448" s="16" t="s">
        <v>100</v>
      </c>
      <c r="H1448" s="14"/>
      <c r="I1448" s="19">
        <f>VLOOKUP(G1448,'2'!$B$2:$C$34,2,FALSE)</f>
        <v>11</v>
      </c>
      <c r="J1448" s="19">
        <f t="shared" si="66"/>
        <v>85</v>
      </c>
      <c r="K1448" s="19" t="str">
        <f t="shared" si="68"/>
        <v/>
      </c>
      <c r="L1448" s="19">
        <f>VLOOKUP(I1448,'3'!$H$2:$L$25,5,FALSE)</f>
        <v>46</v>
      </c>
      <c r="M1448" s="16" t="str">
        <f t="shared" si="67"/>
        <v>Nilai Akhir</v>
      </c>
    </row>
    <row r="1449" spans="1:13" x14ac:dyDescent="0.25">
      <c r="A1449" s="16">
        <v>612</v>
      </c>
      <c r="E1449" s="16" t="s">
        <v>4681</v>
      </c>
      <c r="F1449" s="19">
        <v>85</v>
      </c>
      <c r="G1449" s="16" t="s">
        <v>100</v>
      </c>
      <c r="H1449" s="14"/>
      <c r="I1449" s="19">
        <f>VLOOKUP(G1449,'2'!$B$2:$C$34,2,FALSE)</f>
        <v>11</v>
      </c>
      <c r="J1449" s="19">
        <f t="shared" si="66"/>
        <v>85</v>
      </c>
      <c r="K1449" s="19" t="str">
        <f t="shared" si="68"/>
        <v/>
      </c>
      <c r="L1449" s="19">
        <f>VLOOKUP(I1449,'3'!$H$2:$L$25,5,FALSE)</f>
        <v>46</v>
      </c>
      <c r="M1449" s="16" t="str">
        <f t="shared" si="67"/>
        <v>Nilai Akhir</v>
      </c>
    </row>
    <row r="1450" spans="1:13" x14ac:dyDescent="0.25">
      <c r="A1450" s="16">
        <v>613</v>
      </c>
      <c r="E1450" s="16" t="s">
        <v>4681</v>
      </c>
      <c r="F1450" s="19">
        <v>84.333333333333329</v>
      </c>
      <c r="G1450" s="16" t="s">
        <v>100</v>
      </c>
      <c r="H1450" s="14"/>
      <c r="I1450" s="19">
        <f>VLOOKUP(G1450,'2'!$B$2:$C$34,2,FALSE)</f>
        <v>11</v>
      </c>
      <c r="J1450" s="19">
        <f t="shared" si="66"/>
        <v>84.333333333333329</v>
      </c>
      <c r="K1450" s="19" t="str">
        <f t="shared" si="68"/>
        <v/>
      </c>
      <c r="L1450" s="19">
        <f>VLOOKUP(I1450,'3'!$H$2:$L$25,5,FALSE)</f>
        <v>46</v>
      </c>
      <c r="M1450" s="16" t="str">
        <f t="shared" si="67"/>
        <v>Nilai Akhir</v>
      </c>
    </row>
    <row r="1451" spans="1:13" x14ac:dyDescent="0.25">
      <c r="A1451" s="16">
        <v>614</v>
      </c>
      <c r="E1451" s="16" t="s">
        <v>4681</v>
      </c>
      <c r="F1451" s="19">
        <v>84</v>
      </c>
      <c r="G1451" s="16" t="s">
        <v>100</v>
      </c>
      <c r="H1451" s="14"/>
      <c r="I1451" s="19">
        <f>VLOOKUP(G1451,'2'!$B$2:$C$34,2,FALSE)</f>
        <v>11</v>
      </c>
      <c r="J1451" s="19">
        <f t="shared" si="66"/>
        <v>84</v>
      </c>
      <c r="K1451" s="19" t="str">
        <f t="shared" si="68"/>
        <v/>
      </c>
      <c r="L1451" s="19">
        <f>VLOOKUP(I1451,'3'!$H$2:$L$25,5,FALSE)</f>
        <v>46</v>
      </c>
      <c r="M1451" s="16" t="str">
        <f t="shared" si="67"/>
        <v>Nilai Akhir</v>
      </c>
    </row>
    <row r="1452" spans="1:13" x14ac:dyDescent="0.25">
      <c r="A1452" s="16">
        <v>615</v>
      </c>
      <c r="E1452" s="16" t="s">
        <v>4681</v>
      </c>
      <c r="F1452" s="19">
        <v>83.333333333333329</v>
      </c>
      <c r="G1452" s="16" t="s">
        <v>100</v>
      </c>
      <c r="H1452" s="14"/>
      <c r="I1452" s="19">
        <f>VLOOKUP(G1452,'2'!$B$2:$C$34,2,FALSE)</f>
        <v>11</v>
      </c>
      <c r="J1452" s="19">
        <f t="shared" si="66"/>
        <v>83.333333333333329</v>
      </c>
      <c r="K1452" s="19" t="str">
        <f t="shared" si="68"/>
        <v/>
      </c>
      <c r="L1452" s="19">
        <f>VLOOKUP(I1452,'3'!$H$2:$L$25,5,FALSE)</f>
        <v>46</v>
      </c>
      <c r="M1452" s="16" t="str">
        <f t="shared" si="67"/>
        <v>Nilai Akhir</v>
      </c>
    </row>
    <row r="1453" spans="1:13" x14ac:dyDescent="0.25">
      <c r="A1453" s="16">
        <v>616</v>
      </c>
      <c r="E1453" s="16" t="s">
        <v>4681</v>
      </c>
      <c r="F1453" s="19">
        <v>84</v>
      </c>
      <c r="G1453" s="16" t="s">
        <v>100</v>
      </c>
      <c r="H1453" s="14"/>
      <c r="I1453" s="19">
        <f>VLOOKUP(G1453,'2'!$B$2:$C$34,2,FALSE)</f>
        <v>11</v>
      </c>
      <c r="J1453" s="19">
        <f t="shared" si="66"/>
        <v>84</v>
      </c>
      <c r="K1453" s="19" t="str">
        <f t="shared" si="68"/>
        <v/>
      </c>
      <c r="L1453" s="19">
        <f>VLOOKUP(I1453,'3'!$H$2:$L$25,5,FALSE)</f>
        <v>46</v>
      </c>
      <c r="M1453" s="16" t="str">
        <f t="shared" si="67"/>
        <v>Nilai Akhir</v>
      </c>
    </row>
    <row r="1454" spans="1:13" x14ac:dyDescent="0.25">
      <c r="A1454" s="16">
        <v>617</v>
      </c>
      <c r="E1454" s="16" t="s">
        <v>4681</v>
      </c>
      <c r="F1454" s="19">
        <v>84</v>
      </c>
      <c r="G1454" s="16" t="s">
        <v>100</v>
      </c>
      <c r="H1454" s="14"/>
      <c r="I1454" s="19">
        <f>VLOOKUP(G1454,'2'!$B$2:$C$34,2,FALSE)</f>
        <v>11</v>
      </c>
      <c r="J1454" s="19">
        <f t="shared" si="66"/>
        <v>84</v>
      </c>
      <c r="K1454" s="19" t="str">
        <f t="shared" si="68"/>
        <v/>
      </c>
      <c r="L1454" s="19">
        <f>VLOOKUP(I1454,'3'!$H$2:$L$25,5,FALSE)</f>
        <v>46</v>
      </c>
      <c r="M1454" s="16" t="str">
        <f t="shared" si="67"/>
        <v>Nilai Akhir</v>
      </c>
    </row>
    <row r="1455" spans="1:13" x14ac:dyDescent="0.25">
      <c r="A1455" s="16">
        <v>618</v>
      </c>
      <c r="E1455" s="16" t="s">
        <v>4681</v>
      </c>
      <c r="F1455" s="19">
        <v>83.666666666666671</v>
      </c>
      <c r="G1455" s="16" t="s">
        <v>100</v>
      </c>
      <c r="H1455" s="14"/>
      <c r="I1455" s="19">
        <f>VLOOKUP(G1455,'2'!$B$2:$C$34,2,FALSE)</f>
        <v>11</v>
      </c>
      <c r="J1455" s="19">
        <f t="shared" si="66"/>
        <v>83.666666666666671</v>
      </c>
      <c r="K1455" s="19" t="str">
        <f t="shared" si="68"/>
        <v/>
      </c>
      <c r="L1455" s="19">
        <f>VLOOKUP(I1455,'3'!$H$2:$L$25,5,FALSE)</f>
        <v>46</v>
      </c>
      <c r="M1455" s="16" t="str">
        <f t="shared" si="67"/>
        <v>Nilai Akhir</v>
      </c>
    </row>
    <row r="1456" spans="1:13" x14ac:dyDescent="0.25">
      <c r="A1456" s="16">
        <v>619</v>
      </c>
      <c r="E1456" s="16" t="s">
        <v>4681</v>
      </c>
      <c r="F1456" s="19">
        <v>84.333333333333329</v>
      </c>
      <c r="G1456" s="16" t="s">
        <v>100</v>
      </c>
      <c r="H1456" s="14"/>
      <c r="I1456" s="19">
        <f>VLOOKUP(G1456,'2'!$B$2:$C$34,2,FALSE)</f>
        <v>11</v>
      </c>
      <c r="J1456" s="19">
        <f t="shared" si="66"/>
        <v>84.333333333333329</v>
      </c>
      <c r="K1456" s="19" t="str">
        <f t="shared" si="68"/>
        <v/>
      </c>
      <c r="L1456" s="19">
        <f>VLOOKUP(I1456,'3'!$H$2:$L$25,5,FALSE)</f>
        <v>46</v>
      </c>
      <c r="M1456" s="16" t="str">
        <f t="shared" si="67"/>
        <v>Nilai Akhir</v>
      </c>
    </row>
    <row r="1457" spans="1:14" x14ac:dyDescent="0.25">
      <c r="A1457" s="16">
        <v>620</v>
      </c>
      <c r="E1457" s="16" t="s">
        <v>4681</v>
      </c>
      <c r="F1457" s="19">
        <v>85</v>
      </c>
      <c r="G1457" s="16" t="s">
        <v>100</v>
      </c>
      <c r="H1457" s="14"/>
      <c r="I1457" s="19">
        <f>VLOOKUP(G1457,'2'!$B$2:$C$34,2,FALSE)</f>
        <v>11</v>
      </c>
      <c r="J1457" s="19">
        <f t="shared" si="66"/>
        <v>85</v>
      </c>
      <c r="K1457" s="19" t="str">
        <f t="shared" si="68"/>
        <v/>
      </c>
      <c r="L1457" s="19">
        <f>VLOOKUP(I1457,'3'!$H$2:$L$25,5,FALSE)</f>
        <v>46</v>
      </c>
      <c r="M1457" s="16" t="str">
        <f t="shared" si="67"/>
        <v>Nilai Akhir</v>
      </c>
    </row>
    <row r="1458" spans="1:14" x14ac:dyDescent="0.25">
      <c r="A1458" s="16">
        <v>621</v>
      </c>
      <c r="E1458" s="16" t="s">
        <v>4681</v>
      </c>
      <c r="F1458" s="19">
        <v>84.333333333333329</v>
      </c>
      <c r="G1458" s="16" t="s">
        <v>100</v>
      </c>
      <c r="H1458" s="14"/>
      <c r="I1458" s="19">
        <f>VLOOKUP(G1458,'2'!$B$2:$C$34,2,FALSE)</f>
        <v>11</v>
      </c>
      <c r="J1458" s="19">
        <f t="shared" si="66"/>
        <v>84.333333333333329</v>
      </c>
      <c r="K1458" s="19" t="str">
        <f t="shared" si="68"/>
        <v/>
      </c>
      <c r="L1458" s="19">
        <f>VLOOKUP(I1458,'3'!$H$2:$L$25,5,FALSE)</f>
        <v>46</v>
      </c>
      <c r="M1458" s="16" t="str">
        <f t="shared" si="67"/>
        <v>Nilai Akhir</v>
      </c>
    </row>
    <row r="1459" spans="1:14" x14ac:dyDescent="0.25">
      <c r="A1459" s="16">
        <v>622</v>
      </c>
      <c r="E1459" s="16" t="s">
        <v>4681</v>
      </c>
      <c r="F1459" s="19">
        <v>85.333333333333329</v>
      </c>
      <c r="G1459" s="16" t="s">
        <v>100</v>
      </c>
      <c r="H1459" s="14"/>
      <c r="I1459" s="19">
        <f>VLOOKUP(G1459,'2'!$B$2:$C$34,2,FALSE)</f>
        <v>11</v>
      </c>
      <c r="J1459" s="19">
        <f t="shared" si="66"/>
        <v>85.333333333333329</v>
      </c>
      <c r="K1459" s="19" t="str">
        <f t="shared" si="68"/>
        <v/>
      </c>
      <c r="L1459" s="19">
        <f>VLOOKUP(I1459,'3'!$H$2:$L$25,5,FALSE)</f>
        <v>46</v>
      </c>
      <c r="M1459" s="16" t="str">
        <f t="shared" si="67"/>
        <v>Nilai Akhir</v>
      </c>
    </row>
    <row r="1460" spans="1:14" x14ac:dyDescent="0.25">
      <c r="A1460" s="16">
        <v>623</v>
      </c>
      <c r="E1460" s="16" t="s">
        <v>4681</v>
      </c>
      <c r="F1460" s="19">
        <v>84</v>
      </c>
      <c r="G1460" s="16" t="s">
        <v>100</v>
      </c>
      <c r="H1460" s="14"/>
      <c r="I1460" s="19">
        <f>VLOOKUP(G1460,'2'!$B$2:$C$34,2,FALSE)</f>
        <v>11</v>
      </c>
      <c r="J1460" s="19">
        <f t="shared" si="66"/>
        <v>84</v>
      </c>
      <c r="K1460" s="19" t="str">
        <f t="shared" si="68"/>
        <v/>
      </c>
      <c r="L1460" s="19">
        <f>VLOOKUP(I1460,'3'!$H$2:$L$25,5,FALSE)</f>
        <v>46</v>
      </c>
      <c r="M1460" s="16" t="str">
        <f t="shared" si="67"/>
        <v>Nilai Akhir</v>
      </c>
    </row>
    <row r="1461" spans="1:14" x14ac:dyDescent="0.25">
      <c r="A1461" s="16">
        <v>624</v>
      </c>
      <c r="E1461" s="16" t="s">
        <v>4681</v>
      </c>
      <c r="F1461" s="19">
        <v>83.666666666666671</v>
      </c>
      <c r="G1461" s="16" t="s">
        <v>100</v>
      </c>
      <c r="H1461" s="14"/>
      <c r="I1461" s="19">
        <f>VLOOKUP(G1461,'2'!$B$2:$C$34,2,FALSE)</f>
        <v>11</v>
      </c>
      <c r="J1461" s="19">
        <f t="shared" si="66"/>
        <v>83.666666666666671</v>
      </c>
      <c r="K1461" s="19" t="str">
        <f t="shared" si="68"/>
        <v/>
      </c>
      <c r="L1461" s="19">
        <f>VLOOKUP(I1461,'3'!$H$2:$L$25,5,FALSE)</f>
        <v>46</v>
      </c>
      <c r="M1461" s="16" t="str">
        <f t="shared" si="67"/>
        <v>Nilai Akhir</v>
      </c>
    </row>
    <row r="1462" spans="1:14" x14ac:dyDescent="0.25">
      <c r="A1462" s="16">
        <v>625</v>
      </c>
      <c r="E1462" s="16" t="s">
        <v>4681</v>
      </c>
      <c r="F1462" s="19">
        <v>85.666666666666671</v>
      </c>
      <c r="G1462" s="16" t="s">
        <v>100</v>
      </c>
      <c r="H1462" s="14"/>
      <c r="I1462" s="19">
        <f>VLOOKUP(G1462,'2'!$B$2:$C$34,2,FALSE)</f>
        <v>11</v>
      </c>
      <c r="J1462" s="19">
        <f t="shared" si="66"/>
        <v>85.666666666666671</v>
      </c>
      <c r="K1462" s="19" t="str">
        <f t="shared" si="68"/>
        <v/>
      </c>
      <c r="L1462" s="19">
        <f>VLOOKUP(I1462,'3'!$H$2:$L$25,5,FALSE)</f>
        <v>46</v>
      </c>
      <c r="M1462" s="16" t="str">
        <f t="shared" si="67"/>
        <v>Nilai Akhir</v>
      </c>
    </row>
    <row r="1463" spans="1:14" x14ac:dyDescent="0.25">
      <c r="A1463" s="16">
        <v>626</v>
      </c>
      <c r="E1463" s="16" t="s">
        <v>4681</v>
      </c>
      <c r="F1463" s="19">
        <v>85</v>
      </c>
      <c r="G1463" s="16" t="s">
        <v>100</v>
      </c>
      <c r="H1463" s="14"/>
      <c r="I1463" s="19">
        <f>VLOOKUP(G1463,'2'!$B$2:$C$34,2,FALSE)</f>
        <v>11</v>
      </c>
      <c r="J1463" s="19">
        <f t="shared" si="66"/>
        <v>85</v>
      </c>
      <c r="K1463" s="19" t="str">
        <f t="shared" si="68"/>
        <v/>
      </c>
      <c r="L1463" s="19">
        <f>VLOOKUP(I1463,'3'!$H$2:$L$25,5,FALSE)</f>
        <v>46</v>
      </c>
      <c r="M1463" s="16" t="str">
        <f t="shared" si="67"/>
        <v>Nilai Akhir</v>
      </c>
    </row>
    <row r="1464" spans="1:14" x14ac:dyDescent="0.25">
      <c r="A1464" s="16">
        <v>627</v>
      </c>
      <c r="E1464" s="16" t="s">
        <v>4681</v>
      </c>
      <c r="F1464" s="19">
        <v>83.333333333333329</v>
      </c>
      <c r="G1464" s="16" t="s">
        <v>100</v>
      </c>
      <c r="H1464" s="14"/>
      <c r="I1464" s="19">
        <f>VLOOKUP(G1464,'2'!$B$2:$C$34,2,FALSE)</f>
        <v>11</v>
      </c>
      <c r="J1464" s="19">
        <f t="shared" si="66"/>
        <v>83.333333333333329</v>
      </c>
      <c r="K1464" s="19" t="str">
        <f t="shared" si="68"/>
        <v/>
      </c>
      <c r="L1464" s="19">
        <f>VLOOKUP(I1464,'3'!$H$2:$L$25,5,FALSE)</f>
        <v>46</v>
      </c>
      <c r="M1464" s="16" t="str">
        <f t="shared" si="67"/>
        <v>Nilai Akhir</v>
      </c>
    </row>
    <row r="1465" spans="1:14" x14ac:dyDescent="0.25">
      <c r="A1465" s="16">
        <v>628</v>
      </c>
      <c r="E1465" s="16" t="s">
        <v>4681</v>
      </c>
      <c r="F1465" s="19">
        <v>84.333333333333329</v>
      </c>
      <c r="G1465" s="16" t="s">
        <v>100</v>
      </c>
      <c r="H1465" s="14"/>
      <c r="I1465" s="19">
        <f>VLOOKUP(G1465,'2'!$B$2:$C$34,2,FALSE)</f>
        <v>11</v>
      </c>
      <c r="J1465" s="19">
        <f t="shared" si="66"/>
        <v>84.333333333333329</v>
      </c>
      <c r="K1465" s="19" t="str">
        <f t="shared" si="68"/>
        <v/>
      </c>
      <c r="L1465" s="19">
        <f>VLOOKUP(I1465,'3'!$H$2:$L$25,5,FALSE)</f>
        <v>46</v>
      </c>
      <c r="M1465" s="16" t="str">
        <f t="shared" si="67"/>
        <v>Nilai Akhir</v>
      </c>
    </row>
    <row r="1466" spans="1:14" x14ac:dyDescent="0.25">
      <c r="A1466" s="16">
        <v>629</v>
      </c>
      <c r="E1466" s="16" t="s">
        <v>4681</v>
      </c>
      <c r="F1466" s="19">
        <v>84.333333333333329</v>
      </c>
      <c r="G1466" s="16" t="s">
        <v>100</v>
      </c>
      <c r="H1466" s="14"/>
      <c r="I1466" s="19">
        <f>VLOOKUP(G1466,'2'!$B$2:$C$34,2,FALSE)</f>
        <v>11</v>
      </c>
      <c r="J1466" s="19">
        <f t="shared" si="66"/>
        <v>84.333333333333329</v>
      </c>
      <c r="K1466" s="19" t="str">
        <f t="shared" si="68"/>
        <v/>
      </c>
      <c r="L1466" s="19">
        <f>VLOOKUP(I1466,'3'!$H$2:$L$25,5,FALSE)</f>
        <v>46</v>
      </c>
      <c r="M1466" s="16" t="str">
        <f t="shared" si="67"/>
        <v>Nilai Akhir</v>
      </c>
    </row>
    <row r="1467" spans="1:14" x14ac:dyDescent="0.25">
      <c r="A1467" s="16">
        <v>264</v>
      </c>
      <c r="E1467" s="16" t="s">
        <v>4669</v>
      </c>
      <c r="F1467" s="19">
        <v>79.541666666666671</v>
      </c>
      <c r="G1467" s="18" t="s">
        <v>105</v>
      </c>
      <c r="H1467" s="14"/>
      <c r="I1467" s="19">
        <f>VLOOKUP(G1467,'2'!$B$2:$C$34,2,FALSE)</f>
        <v>14</v>
      </c>
      <c r="J1467" s="19">
        <f t="shared" ref="J1467:J1530" si="69">IF(M1467="Nilai Akhir",F1467,0)</f>
        <v>79.541666666666671</v>
      </c>
      <c r="K1467" s="19" t="str">
        <f t="shared" si="68"/>
        <v/>
      </c>
      <c r="L1467" s="19">
        <f>VLOOKUP(I1467,'3'!$H$2:$L$25,5,FALSE)</f>
        <v>39</v>
      </c>
      <c r="M1467" s="16" t="str">
        <f t="shared" ref="M1467:M1530" si="70">IF(G1467="Pramuka","Nilai Ekstra","Nilai Akhir")</f>
        <v>Nilai Akhir</v>
      </c>
      <c r="N1467" s="14">
        <v>1</v>
      </c>
    </row>
    <row r="1468" spans="1:14" x14ac:dyDescent="0.25">
      <c r="A1468" s="16">
        <v>265</v>
      </c>
      <c r="E1468" s="16" t="s">
        <v>4669</v>
      </c>
      <c r="F1468" s="19">
        <v>82.222222222222214</v>
      </c>
      <c r="G1468" s="18" t="s">
        <v>105</v>
      </c>
      <c r="H1468" s="14"/>
      <c r="I1468" s="19">
        <f>VLOOKUP(G1468,'2'!$B$2:$C$34,2,FALSE)</f>
        <v>14</v>
      </c>
      <c r="J1468" s="19">
        <f t="shared" si="69"/>
        <v>82.222222222222214</v>
      </c>
      <c r="K1468" s="19" t="str">
        <f t="shared" ref="K1468:K1531" si="71">IF(M1468="Nilai Ekstra",F1468,"")</f>
        <v/>
      </c>
      <c r="L1468" s="19">
        <f>VLOOKUP(I1468,'3'!$H$2:$L$25,5,FALSE)</f>
        <v>39</v>
      </c>
      <c r="M1468" s="16" t="str">
        <f t="shared" si="70"/>
        <v>Nilai Akhir</v>
      </c>
    </row>
    <row r="1469" spans="1:14" x14ac:dyDescent="0.25">
      <c r="A1469" s="16">
        <v>266</v>
      </c>
      <c r="E1469" s="16" t="s">
        <v>4669</v>
      </c>
      <c r="F1469" s="19">
        <v>81.652777777777786</v>
      </c>
      <c r="G1469" s="18" t="s">
        <v>105</v>
      </c>
      <c r="H1469" s="14"/>
      <c r="I1469" s="19">
        <f>VLOOKUP(G1469,'2'!$B$2:$C$34,2,FALSE)</f>
        <v>14</v>
      </c>
      <c r="J1469" s="19">
        <f t="shared" si="69"/>
        <v>81.652777777777786</v>
      </c>
      <c r="K1469" s="19" t="str">
        <f t="shared" si="71"/>
        <v/>
      </c>
      <c r="L1469" s="19">
        <f>VLOOKUP(I1469,'3'!$H$2:$L$25,5,FALSE)</f>
        <v>39</v>
      </c>
      <c r="M1469" s="16" t="str">
        <f t="shared" si="70"/>
        <v>Nilai Akhir</v>
      </c>
    </row>
    <row r="1470" spans="1:14" x14ac:dyDescent="0.25">
      <c r="A1470" s="16">
        <v>267</v>
      </c>
      <c r="E1470" s="16" t="s">
        <v>4669</v>
      </c>
      <c r="F1470" s="19">
        <v>74.236111111111114</v>
      </c>
      <c r="G1470" s="18" t="s">
        <v>105</v>
      </c>
      <c r="H1470" s="14"/>
      <c r="I1470" s="19">
        <f>VLOOKUP(G1470,'2'!$B$2:$C$34,2,FALSE)</f>
        <v>14</v>
      </c>
      <c r="J1470" s="19">
        <f t="shared" si="69"/>
        <v>74.236111111111114</v>
      </c>
      <c r="K1470" s="19" t="str">
        <f t="shared" si="71"/>
        <v/>
      </c>
      <c r="L1470" s="19">
        <f>VLOOKUP(I1470,'3'!$H$2:$L$25,5,FALSE)</f>
        <v>39</v>
      </c>
      <c r="M1470" s="16" t="str">
        <f t="shared" si="70"/>
        <v>Nilai Akhir</v>
      </c>
    </row>
    <row r="1471" spans="1:14" x14ac:dyDescent="0.25">
      <c r="A1471" s="16">
        <v>268</v>
      </c>
      <c r="E1471" s="16" t="s">
        <v>4669</v>
      </c>
      <c r="F1471" s="19">
        <v>74.625</v>
      </c>
      <c r="G1471" s="18" t="s">
        <v>105</v>
      </c>
      <c r="H1471" s="14"/>
      <c r="I1471" s="19">
        <f>VLOOKUP(G1471,'2'!$B$2:$C$34,2,FALSE)</f>
        <v>14</v>
      </c>
      <c r="J1471" s="19">
        <f t="shared" si="69"/>
        <v>74.625</v>
      </c>
      <c r="K1471" s="19" t="str">
        <f t="shared" si="71"/>
        <v/>
      </c>
      <c r="L1471" s="19">
        <f>VLOOKUP(I1471,'3'!$H$2:$L$25,5,FALSE)</f>
        <v>39</v>
      </c>
      <c r="M1471" s="16" t="str">
        <f t="shared" si="70"/>
        <v>Nilai Akhir</v>
      </c>
    </row>
    <row r="1472" spans="1:14" x14ac:dyDescent="0.25">
      <c r="A1472" s="16">
        <v>269</v>
      </c>
      <c r="E1472" s="16" t="s">
        <v>4669</v>
      </c>
      <c r="F1472" s="19">
        <v>87.930555555555543</v>
      </c>
      <c r="G1472" s="18" t="s">
        <v>105</v>
      </c>
      <c r="H1472" s="14"/>
      <c r="I1472" s="19">
        <f>VLOOKUP(G1472,'2'!$B$2:$C$34,2,FALSE)</f>
        <v>14</v>
      </c>
      <c r="J1472" s="19">
        <f t="shared" si="69"/>
        <v>87.930555555555543</v>
      </c>
      <c r="K1472" s="19" t="str">
        <f t="shared" si="71"/>
        <v/>
      </c>
      <c r="L1472" s="19">
        <f>VLOOKUP(I1472,'3'!$H$2:$L$25,5,FALSE)</f>
        <v>39</v>
      </c>
      <c r="M1472" s="16" t="str">
        <f t="shared" si="70"/>
        <v>Nilai Akhir</v>
      </c>
    </row>
    <row r="1473" spans="1:13" x14ac:dyDescent="0.25">
      <c r="A1473" s="16">
        <v>270</v>
      </c>
      <c r="E1473" s="16" t="s">
        <v>4669</v>
      </c>
      <c r="F1473" s="19">
        <v>80.125</v>
      </c>
      <c r="G1473" s="18" t="s">
        <v>105</v>
      </c>
      <c r="H1473" s="14"/>
      <c r="I1473" s="19">
        <f>VLOOKUP(G1473,'2'!$B$2:$C$34,2,FALSE)</f>
        <v>14</v>
      </c>
      <c r="J1473" s="19">
        <f t="shared" si="69"/>
        <v>80.125</v>
      </c>
      <c r="K1473" s="19" t="str">
        <f t="shared" si="71"/>
        <v/>
      </c>
      <c r="L1473" s="19">
        <f>VLOOKUP(I1473,'3'!$H$2:$L$25,5,FALSE)</f>
        <v>39</v>
      </c>
      <c r="M1473" s="16" t="str">
        <f t="shared" si="70"/>
        <v>Nilai Akhir</v>
      </c>
    </row>
    <row r="1474" spans="1:13" x14ac:dyDescent="0.25">
      <c r="A1474" s="16">
        <v>271</v>
      </c>
      <c r="E1474" s="16" t="s">
        <v>4669</v>
      </c>
      <c r="F1474" s="19">
        <v>79.541666666666671</v>
      </c>
      <c r="G1474" s="18" t="s">
        <v>105</v>
      </c>
      <c r="H1474" s="14"/>
      <c r="I1474" s="19">
        <f>VLOOKUP(G1474,'2'!$B$2:$C$34,2,FALSE)</f>
        <v>14</v>
      </c>
      <c r="J1474" s="19">
        <f t="shared" si="69"/>
        <v>79.541666666666671</v>
      </c>
      <c r="K1474" s="19" t="str">
        <f t="shared" si="71"/>
        <v/>
      </c>
      <c r="L1474" s="19">
        <f>VLOOKUP(I1474,'3'!$H$2:$L$25,5,FALSE)</f>
        <v>39</v>
      </c>
      <c r="M1474" s="16" t="str">
        <f t="shared" si="70"/>
        <v>Nilai Akhir</v>
      </c>
    </row>
    <row r="1475" spans="1:13" x14ac:dyDescent="0.25">
      <c r="A1475" s="16">
        <v>272</v>
      </c>
      <c r="E1475" s="16" t="s">
        <v>4669</v>
      </c>
      <c r="F1475" s="19">
        <v>80.069444444444443</v>
      </c>
      <c r="G1475" s="18" t="s">
        <v>105</v>
      </c>
      <c r="H1475" s="14"/>
      <c r="I1475" s="19">
        <f>VLOOKUP(G1475,'2'!$B$2:$C$34,2,FALSE)</f>
        <v>14</v>
      </c>
      <c r="J1475" s="19">
        <f t="shared" si="69"/>
        <v>80.069444444444443</v>
      </c>
      <c r="K1475" s="19" t="str">
        <f t="shared" si="71"/>
        <v/>
      </c>
      <c r="L1475" s="19">
        <f>VLOOKUP(I1475,'3'!$H$2:$L$25,5,FALSE)</f>
        <v>39</v>
      </c>
      <c r="M1475" s="16" t="str">
        <f t="shared" si="70"/>
        <v>Nilai Akhir</v>
      </c>
    </row>
    <row r="1476" spans="1:13" x14ac:dyDescent="0.25">
      <c r="A1476" s="16">
        <v>273</v>
      </c>
      <c r="E1476" s="16" t="s">
        <v>4669</v>
      </c>
      <c r="F1476" s="19">
        <v>72.902777777777786</v>
      </c>
      <c r="G1476" s="18" t="s">
        <v>105</v>
      </c>
      <c r="H1476" s="14"/>
      <c r="I1476" s="19">
        <f>VLOOKUP(G1476,'2'!$B$2:$C$34,2,FALSE)</f>
        <v>14</v>
      </c>
      <c r="J1476" s="19">
        <f t="shared" si="69"/>
        <v>72.902777777777786</v>
      </c>
      <c r="K1476" s="19" t="str">
        <f t="shared" si="71"/>
        <v/>
      </c>
      <c r="L1476" s="19">
        <f>VLOOKUP(I1476,'3'!$H$2:$L$25,5,FALSE)</f>
        <v>39</v>
      </c>
      <c r="M1476" s="16" t="str">
        <f t="shared" si="70"/>
        <v>Nilai Akhir</v>
      </c>
    </row>
    <row r="1477" spans="1:13" x14ac:dyDescent="0.25">
      <c r="A1477" s="16">
        <v>274</v>
      </c>
      <c r="E1477" s="16" t="s">
        <v>4669</v>
      </c>
      <c r="F1477" s="19">
        <v>74.513888888888886</v>
      </c>
      <c r="G1477" s="18" t="s">
        <v>105</v>
      </c>
      <c r="H1477" s="14"/>
      <c r="I1477" s="19">
        <f>VLOOKUP(G1477,'2'!$B$2:$C$34,2,FALSE)</f>
        <v>14</v>
      </c>
      <c r="J1477" s="19">
        <f t="shared" si="69"/>
        <v>74.513888888888886</v>
      </c>
      <c r="K1477" s="19" t="str">
        <f t="shared" si="71"/>
        <v/>
      </c>
      <c r="L1477" s="19">
        <f>VLOOKUP(I1477,'3'!$H$2:$L$25,5,FALSE)</f>
        <v>39</v>
      </c>
      <c r="M1477" s="16" t="str">
        <f t="shared" si="70"/>
        <v>Nilai Akhir</v>
      </c>
    </row>
    <row r="1478" spans="1:13" x14ac:dyDescent="0.25">
      <c r="A1478" s="16">
        <v>275</v>
      </c>
      <c r="E1478" s="16" t="s">
        <v>4669</v>
      </c>
      <c r="F1478" s="19">
        <v>80.152777777777786</v>
      </c>
      <c r="G1478" s="18" t="s">
        <v>105</v>
      </c>
      <c r="H1478" s="14"/>
      <c r="I1478" s="19">
        <f>VLOOKUP(G1478,'2'!$B$2:$C$34,2,FALSE)</f>
        <v>14</v>
      </c>
      <c r="J1478" s="19">
        <f t="shared" si="69"/>
        <v>80.152777777777786</v>
      </c>
      <c r="K1478" s="19" t="str">
        <f t="shared" si="71"/>
        <v/>
      </c>
      <c r="L1478" s="19">
        <f>VLOOKUP(I1478,'3'!$H$2:$L$25,5,FALSE)</f>
        <v>39</v>
      </c>
      <c r="M1478" s="16" t="str">
        <f t="shared" si="70"/>
        <v>Nilai Akhir</v>
      </c>
    </row>
    <row r="1479" spans="1:13" x14ac:dyDescent="0.25">
      <c r="A1479" s="16">
        <v>276</v>
      </c>
      <c r="E1479" s="16" t="s">
        <v>4669</v>
      </c>
      <c r="F1479" s="19">
        <v>73.5</v>
      </c>
      <c r="G1479" s="18" t="s">
        <v>105</v>
      </c>
      <c r="H1479" s="14"/>
      <c r="I1479" s="19">
        <f>VLOOKUP(G1479,'2'!$B$2:$C$34,2,FALSE)</f>
        <v>14</v>
      </c>
      <c r="J1479" s="19">
        <f t="shared" si="69"/>
        <v>73.5</v>
      </c>
      <c r="K1479" s="19" t="str">
        <f t="shared" si="71"/>
        <v/>
      </c>
      <c r="L1479" s="19">
        <f>VLOOKUP(I1479,'3'!$H$2:$L$25,5,FALSE)</f>
        <v>39</v>
      </c>
      <c r="M1479" s="16" t="str">
        <f t="shared" si="70"/>
        <v>Nilai Akhir</v>
      </c>
    </row>
    <row r="1480" spans="1:13" x14ac:dyDescent="0.25">
      <c r="A1480" s="16">
        <v>277</v>
      </c>
      <c r="E1480" s="16" t="s">
        <v>4669</v>
      </c>
      <c r="F1480" s="19">
        <v>91.638888888888872</v>
      </c>
      <c r="G1480" s="18" t="s">
        <v>105</v>
      </c>
      <c r="H1480" s="14"/>
      <c r="I1480" s="19">
        <f>VLOOKUP(G1480,'2'!$B$2:$C$34,2,FALSE)</f>
        <v>14</v>
      </c>
      <c r="J1480" s="19">
        <f t="shared" si="69"/>
        <v>91.638888888888872</v>
      </c>
      <c r="K1480" s="19" t="str">
        <f t="shared" si="71"/>
        <v/>
      </c>
      <c r="L1480" s="19">
        <f>VLOOKUP(I1480,'3'!$H$2:$L$25,5,FALSE)</f>
        <v>39</v>
      </c>
      <c r="M1480" s="16" t="str">
        <f t="shared" si="70"/>
        <v>Nilai Akhir</v>
      </c>
    </row>
    <row r="1481" spans="1:13" x14ac:dyDescent="0.25">
      <c r="A1481" s="16">
        <v>278</v>
      </c>
      <c r="E1481" s="16" t="s">
        <v>4669</v>
      </c>
      <c r="F1481" s="19">
        <v>80</v>
      </c>
      <c r="G1481" s="18" t="s">
        <v>105</v>
      </c>
      <c r="H1481" s="14"/>
      <c r="I1481" s="19">
        <f>VLOOKUP(G1481,'2'!$B$2:$C$34,2,FALSE)</f>
        <v>14</v>
      </c>
      <c r="J1481" s="19">
        <f t="shared" si="69"/>
        <v>80</v>
      </c>
      <c r="K1481" s="19" t="str">
        <f t="shared" si="71"/>
        <v/>
      </c>
      <c r="L1481" s="19">
        <f>VLOOKUP(I1481,'3'!$H$2:$L$25,5,FALSE)</f>
        <v>39</v>
      </c>
      <c r="M1481" s="16" t="str">
        <f t="shared" si="70"/>
        <v>Nilai Akhir</v>
      </c>
    </row>
    <row r="1482" spans="1:13" x14ac:dyDescent="0.25">
      <c r="A1482" s="16">
        <v>279</v>
      </c>
      <c r="E1482" s="16" t="s">
        <v>4669</v>
      </c>
      <c r="F1482" s="19">
        <v>74.944444444444443</v>
      </c>
      <c r="G1482" s="18" t="s">
        <v>105</v>
      </c>
      <c r="H1482" s="14"/>
      <c r="I1482" s="19">
        <f>VLOOKUP(G1482,'2'!$B$2:$C$34,2,FALSE)</f>
        <v>14</v>
      </c>
      <c r="J1482" s="19">
        <f t="shared" si="69"/>
        <v>74.944444444444443</v>
      </c>
      <c r="K1482" s="19" t="str">
        <f t="shared" si="71"/>
        <v/>
      </c>
      <c r="L1482" s="19">
        <f>VLOOKUP(I1482,'3'!$H$2:$L$25,5,FALSE)</f>
        <v>39</v>
      </c>
      <c r="M1482" s="16" t="str">
        <f t="shared" si="70"/>
        <v>Nilai Akhir</v>
      </c>
    </row>
    <row r="1483" spans="1:13" x14ac:dyDescent="0.25">
      <c r="A1483" s="16">
        <v>280</v>
      </c>
      <c r="E1483" s="16" t="s">
        <v>4669</v>
      </c>
      <c r="F1483" s="19">
        <v>76.236111111111114</v>
      </c>
      <c r="G1483" s="18" t="s">
        <v>105</v>
      </c>
      <c r="H1483" s="14"/>
      <c r="I1483" s="19">
        <f>VLOOKUP(G1483,'2'!$B$2:$C$34,2,FALSE)</f>
        <v>14</v>
      </c>
      <c r="J1483" s="19">
        <f t="shared" si="69"/>
        <v>76.236111111111114</v>
      </c>
      <c r="K1483" s="19" t="str">
        <f t="shared" si="71"/>
        <v/>
      </c>
      <c r="L1483" s="19">
        <f>VLOOKUP(I1483,'3'!$H$2:$L$25,5,FALSE)</f>
        <v>39</v>
      </c>
      <c r="M1483" s="16" t="str">
        <f t="shared" si="70"/>
        <v>Nilai Akhir</v>
      </c>
    </row>
    <row r="1484" spans="1:13" x14ac:dyDescent="0.25">
      <c r="A1484" s="16">
        <v>281</v>
      </c>
      <c r="E1484" s="16" t="s">
        <v>4669</v>
      </c>
      <c r="F1484" s="19">
        <v>76.25</v>
      </c>
      <c r="G1484" s="18" t="s">
        <v>105</v>
      </c>
      <c r="H1484" s="14"/>
      <c r="I1484" s="19">
        <f>VLOOKUP(G1484,'2'!$B$2:$C$34,2,FALSE)</f>
        <v>14</v>
      </c>
      <c r="J1484" s="19">
        <f t="shared" si="69"/>
        <v>76.25</v>
      </c>
      <c r="K1484" s="19" t="str">
        <f t="shared" si="71"/>
        <v/>
      </c>
      <c r="L1484" s="19">
        <f>VLOOKUP(I1484,'3'!$H$2:$L$25,5,FALSE)</f>
        <v>39</v>
      </c>
      <c r="M1484" s="16" t="str">
        <f t="shared" si="70"/>
        <v>Nilai Akhir</v>
      </c>
    </row>
    <row r="1485" spans="1:13" x14ac:dyDescent="0.25">
      <c r="A1485" s="16">
        <v>282</v>
      </c>
      <c r="E1485" s="16" t="s">
        <v>4669</v>
      </c>
      <c r="F1485" s="19">
        <v>71</v>
      </c>
      <c r="G1485" s="18" t="s">
        <v>105</v>
      </c>
      <c r="H1485" s="14"/>
      <c r="I1485" s="19">
        <f>VLOOKUP(G1485,'2'!$B$2:$C$34,2,FALSE)</f>
        <v>14</v>
      </c>
      <c r="J1485" s="19">
        <f t="shared" si="69"/>
        <v>71</v>
      </c>
      <c r="K1485" s="19" t="str">
        <f t="shared" si="71"/>
        <v/>
      </c>
      <c r="L1485" s="19">
        <f>VLOOKUP(I1485,'3'!$H$2:$L$25,5,FALSE)</f>
        <v>39</v>
      </c>
      <c r="M1485" s="16" t="str">
        <f t="shared" si="70"/>
        <v>Nilai Akhir</v>
      </c>
    </row>
    <row r="1486" spans="1:13" x14ac:dyDescent="0.25">
      <c r="A1486" s="16">
        <v>283</v>
      </c>
      <c r="E1486" s="16" t="s">
        <v>4669</v>
      </c>
      <c r="F1486" s="19">
        <v>90.138888888888872</v>
      </c>
      <c r="G1486" s="18" t="s">
        <v>105</v>
      </c>
      <c r="H1486" s="14"/>
      <c r="I1486" s="19">
        <f>VLOOKUP(G1486,'2'!$B$2:$C$34,2,FALSE)</f>
        <v>14</v>
      </c>
      <c r="J1486" s="19">
        <f t="shared" si="69"/>
        <v>90.138888888888872</v>
      </c>
      <c r="K1486" s="19" t="str">
        <f t="shared" si="71"/>
        <v/>
      </c>
      <c r="L1486" s="19">
        <f>VLOOKUP(I1486,'3'!$H$2:$L$25,5,FALSE)</f>
        <v>39</v>
      </c>
      <c r="M1486" s="16" t="str">
        <f t="shared" si="70"/>
        <v>Nilai Akhir</v>
      </c>
    </row>
    <row r="1487" spans="1:13" x14ac:dyDescent="0.25">
      <c r="A1487" s="16">
        <v>284</v>
      </c>
      <c r="E1487" s="16" t="s">
        <v>4669</v>
      </c>
      <c r="F1487" s="19">
        <v>73.805555555555557</v>
      </c>
      <c r="G1487" s="18" t="s">
        <v>105</v>
      </c>
      <c r="H1487" s="14"/>
      <c r="I1487" s="19">
        <f>VLOOKUP(G1487,'2'!$B$2:$C$34,2,FALSE)</f>
        <v>14</v>
      </c>
      <c r="J1487" s="19">
        <f t="shared" si="69"/>
        <v>73.805555555555557</v>
      </c>
      <c r="K1487" s="19" t="str">
        <f t="shared" si="71"/>
        <v/>
      </c>
      <c r="L1487" s="19">
        <f>VLOOKUP(I1487,'3'!$H$2:$L$25,5,FALSE)</f>
        <v>39</v>
      </c>
      <c r="M1487" s="16" t="str">
        <f t="shared" si="70"/>
        <v>Nilai Akhir</v>
      </c>
    </row>
    <row r="1488" spans="1:13" x14ac:dyDescent="0.25">
      <c r="A1488" s="16">
        <v>285</v>
      </c>
      <c r="E1488" s="16" t="s">
        <v>4669</v>
      </c>
      <c r="F1488" s="19">
        <v>75.194444444444443</v>
      </c>
      <c r="G1488" s="18" t="s">
        <v>105</v>
      </c>
      <c r="H1488" s="14"/>
      <c r="I1488" s="19">
        <f>VLOOKUP(G1488,'2'!$B$2:$C$34,2,FALSE)</f>
        <v>14</v>
      </c>
      <c r="J1488" s="19">
        <f t="shared" si="69"/>
        <v>75.194444444444443</v>
      </c>
      <c r="K1488" s="19" t="str">
        <f t="shared" si="71"/>
        <v/>
      </c>
      <c r="L1488" s="19">
        <f>VLOOKUP(I1488,'3'!$H$2:$L$25,5,FALSE)</f>
        <v>39</v>
      </c>
      <c r="M1488" s="16" t="str">
        <f t="shared" si="70"/>
        <v>Nilai Akhir</v>
      </c>
    </row>
    <row r="1489" spans="1:13" x14ac:dyDescent="0.25">
      <c r="A1489" s="16">
        <v>286</v>
      </c>
      <c r="E1489" s="16" t="s">
        <v>4669</v>
      </c>
      <c r="F1489" s="19">
        <v>77.041666666666671</v>
      </c>
      <c r="G1489" s="18" t="s">
        <v>105</v>
      </c>
      <c r="H1489" s="14"/>
      <c r="I1489" s="19">
        <f>VLOOKUP(G1489,'2'!$B$2:$C$34,2,FALSE)</f>
        <v>14</v>
      </c>
      <c r="J1489" s="19">
        <f t="shared" si="69"/>
        <v>77.041666666666671</v>
      </c>
      <c r="K1489" s="19" t="str">
        <f t="shared" si="71"/>
        <v/>
      </c>
      <c r="L1489" s="19">
        <f>VLOOKUP(I1489,'3'!$H$2:$L$25,5,FALSE)</f>
        <v>39</v>
      </c>
      <c r="M1489" s="16" t="str">
        <f t="shared" si="70"/>
        <v>Nilai Akhir</v>
      </c>
    </row>
    <row r="1490" spans="1:13" x14ac:dyDescent="0.25">
      <c r="A1490" s="16">
        <v>287</v>
      </c>
      <c r="E1490" s="16" t="s">
        <v>4669</v>
      </c>
      <c r="F1490" s="19">
        <v>73.236111111111114</v>
      </c>
      <c r="G1490" s="18" t="s">
        <v>105</v>
      </c>
      <c r="H1490" s="14"/>
      <c r="I1490" s="19">
        <f>VLOOKUP(G1490,'2'!$B$2:$C$34,2,FALSE)</f>
        <v>14</v>
      </c>
      <c r="J1490" s="19">
        <f t="shared" si="69"/>
        <v>73.236111111111114</v>
      </c>
      <c r="K1490" s="19" t="str">
        <f t="shared" si="71"/>
        <v/>
      </c>
      <c r="L1490" s="19">
        <f>VLOOKUP(I1490,'3'!$H$2:$L$25,5,FALSE)</f>
        <v>39</v>
      </c>
      <c r="M1490" s="16" t="str">
        <f t="shared" si="70"/>
        <v>Nilai Akhir</v>
      </c>
    </row>
    <row r="1491" spans="1:13" x14ac:dyDescent="0.25">
      <c r="A1491" s="16">
        <v>288</v>
      </c>
      <c r="E1491" s="16" t="s">
        <v>4669</v>
      </c>
      <c r="F1491" s="19">
        <v>81.444444444444443</v>
      </c>
      <c r="G1491" s="18" t="s">
        <v>105</v>
      </c>
      <c r="H1491" s="14"/>
      <c r="I1491" s="19">
        <f>VLOOKUP(G1491,'2'!$B$2:$C$34,2,FALSE)</f>
        <v>14</v>
      </c>
      <c r="J1491" s="19">
        <f t="shared" si="69"/>
        <v>81.444444444444443</v>
      </c>
      <c r="K1491" s="19" t="str">
        <f t="shared" si="71"/>
        <v/>
      </c>
      <c r="L1491" s="19">
        <f>VLOOKUP(I1491,'3'!$H$2:$L$25,5,FALSE)</f>
        <v>39</v>
      </c>
      <c r="M1491" s="16" t="str">
        <f t="shared" si="70"/>
        <v>Nilai Akhir</v>
      </c>
    </row>
    <row r="1492" spans="1:13" x14ac:dyDescent="0.25">
      <c r="A1492" s="16">
        <v>289</v>
      </c>
      <c r="E1492" s="16" t="s">
        <v>4669</v>
      </c>
      <c r="F1492" s="19">
        <v>73</v>
      </c>
      <c r="G1492" s="18" t="s">
        <v>105</v>
      </c>
      <c r="H1492" s="14"/>
      <c r="I1492" s="19">
        <f>VLOOKUP(G1492,'2'!$B$2:$C$34,2,FALSE)</f>
        <v>14</v>
      </c>
      <c r="J1492" s="19">
        <f t="shared" si="69"/>
        <v>73</v>
      </c>
      <c r="K1492" s="19" t="str">
        <f t="shared" si="71"/>
        <v/>
      </c>
      <c r="L1492" s="19">
        <f>VLOOKUP(I1492,'3'!$H$2:$L$25,5,FALSE)</f>
        <v>39</v>
      </c>
      <c r="M1492" s="16" t="str">
        <f t="shared" si="70"/>
        <v>Nilai Akhir</v>
      </c>
    </row>
    <row r="1493" spans="1:13" x14ac:dyDescent="0.25">
      <c r="A1493" s="16">
        <v>290</v>
      </c>
      <c r="E1493" s="16" t="s">
        <v>4669</v>
      </c>
      <c r="F1493" s="19">
        <v>78.875</v>
      </c>
      <c r="G1493" s="18" t="s">
        <v>105</v>
      </c>
      <c r="H1493" s="14"/>
      <c r="I1493" s="19">
        <f>VLOOKUP(G1493,'2'!$B$2:$C$34,2,FALSE)</f>
        <v>14</v>
      </c>
      <c r="J1493" s="19">
        <f t="shared" si="69"/>
        <v>78.875</v>
      </c>
      <c r="K1493" s="19" t="str">
        <f t="shared" si="71"/>
        <v/>
      </c>
      <c r="L1493" s="19">
        <f>VLOOKUP(I1493,'3'!$H$2:$L$25,5,FALSE)</f>
        <v>39</v>
      </c>
      <c r="M1493" s="16" t="str">
        <f t="shared" si="70"/>
        <v>Nilai Akhir</v>
      </c>
    </row>
    <row r="1494" spans="1:13" x14ac:dyDescent="0.25">
      <c r="A1494" s="16">
        <v>291</v>
      </c>
      <c r="E1494" s="16" t="s">
        <v>4669</v>
      </c>
      <c r="F1494" s="19">
        <v>85.666666666666671</v>
      </c>
      <c r="G1494" s="18" t="s">
        <v>105</v>
      </c>
      <c r="H1494" s="14"/>
      <c r="I1494" s="19">
        <f>VLOOKUP(G1494,'2'!$B$2:$C$34,2,FALSE)</f>
        <v>14</v>
      </c>
      <c r="J1494" s="19">
        <f t="shared" si="69"/>
        <v>85.666666666666671</v>
      </c>
      <c r="K1494" s="19" t="str">
        <f t="shared" si="71"/>
        <v/>
      </c>
      <c r="L1494" s="19">
        <f>VLOOKUP(I1494,'3'!$H$2:$L$25,5,FALSE)</f>
        <v>39</v>
      </c>
      <c r="M1494" s="16" t="str">
        <f t="shared" si="70"/>
        <v>Nilai Akhir</v>
      </c>
    </row>
    <row r="1495" spans="1:13" x14ac:dyDescent="0.25">
      <c r="A1495" s="16">
        <v>292</v>
      </c>
      <c r="E1495" s="16" t="s">
        <v>4669</v>
      </c>
      <c r="F1495" s="19">
        <v>83.833333333333329</v>
      </c>
      <c r="G1495" s="18" t="s">
        <v>105</v>
      </c>
      <c r="H1495" s="14"/>
      <c r="I1495" s="19">
        <f>VLOOKUP(G1495,'2'!$B$2:$C$34,2,FALSE)</f>
        <v>14</v>
      </c>
      <c r="J1495" s="19">
        <f t="shared" si="69"/>
        <v>83.833333333333329</v>
      </c>
      <c r="K1495" s="19" t="str">
        <f t="shared" si="71"/>
        <v/>
      </c>
      <c r="L1495" s="19">
        <f>VLOOKUP(I1495,'3'!$H$2:$L$25,5,FALSE)</f>
        <v>39</v>
      </c>
      <c r="M1495" s="16" t="str">
        <f t="shared" si="70"/>
        <v>Nilai Akhir</v>
      </c>
    </row>
    <row r="1496" spans="1:13" x14ac:dyDescent="0.25">
      <c r="A1496" s="16">
        <v>293</v>
      </c>
      <c r="E1496" s="16" t="s">
        <v>4669</v>
      </c>
      <c r="F1496" s="19">
        <v>72.25</v>
      </c>
      <c r="G1496" s="18" t="s">
        <v>105</v>
      </c>
      <c r="H1496" s="14"/>
      <c r="I1496" s="19">
        <f>VLOOKUP(G1496,'2'!$B$2:$C$34,2,FALSE)</f>
        <v>14</v>
      </c>
      <c r="J1496" s="19">
        <f t="shared" si="69"/>
        <v>72.25</v>
      </c>
      <c r="K1496" s="19" t="str">
        <f t="shared" si="71"/>
        <v/>
      </c>
      <c r="L1496" s="19">
        <f>VLOOKUP(I1496,'3'!$H$2:$L$25,5,FALSE)</f>
        <v>39</v>
      </c>
      <c r="M1496" s="16" t="str">
        <f t="shared" si="70"/>
        <v>Nilai Akhir</v>
      </c>
    </row>
    <row r="1497" spans="1:13" x14ac:dyDescent="0.25">
      <c r="A1497" s="16">
        <v>294</v>
      </c>
      <c r="E1497" s="16" t="s">
        <v>4670</v>
      </c>
      <c r="F1497" s="19">
        <v>80</v>
      </c>
      <c r="G1497" s="18" t="s">
        <v>105</v>
      </c>
      <c r="H1497" s="14"/>
      <c r="I1497" s="19">
        <f>VLOOKUP(G1497,'2'!$B$2:$C$34,2,FALSE)</f>
        <v>14</v>
      </c>
      <c r="J1497" s="19">
        <f t="shared" si="69"/>
        <v>80</v>
      </c>
      <c r="K1497" s="19" t="str">
        <f t="shared" si="71"/>
        <v/>
      </c>
      <c r="L1497" s="19">
        <f>VLOOKUP(I1497,'3'!$H$2:$L$25,5,FALSE)</f>
        <v>39</v>
      </c>
      <c r="M1497" s="16" t="str">
        <f t="shared" si="70"/>
        <v>Nilai Akhir</v>
      </c>
    </row>
    <row r="1498" spans="1:13" x14ac:dyDescent="0.25">
      <c r="A1498" s="16">
        <v>295</v>
      </c>
      <c r="E1498" s="16" t="s">
        <v>4670</v>
      </c>
      <c r="F1498" s="19">
        <v>73</v>
      </c>
      <c r="G1498" s="18" t="s">
        <v>105</v>
      </c>
      <c r="H1498" s="14"/>
      <c r="I1498" s="19">
        <f>VLOOKUP(G1498,'2'!$B$2:$C$34,2,FALSE)</f>
        <v>14</v>
      </c>
      <c r="J1498" s="19">
        <f t="shared" si="69"/>
        <v>73</v>
      </c>
      <c r="K1498" s="19" t="str">
        <f t="shared" si="71"/>
        <v/>
      </c>
      <c r="L1498" s="19">
        <f>VLOOKUP(I1498,'3'!$H$2:$L$25,5,FALSE)</f>
        <v>39</v>
      </c>
      <c r="M1498" s="16" t="str">
        <f t="shared" si="70"/>
        <v>Nilai Akhir</v>
      </c>
    </row>
    <row r="1499" spans="1:13" x14ac:dyDescent="0.25">
      <c r="A1499" s="16">
        <v>296</v>
      </c>
      <c r="E1499" s="16" t="s">
        <v>4670</v>
      </c>
      <c r="F1499" s="19">
        <v>76</v>
      </c>
      <c r="G1499" s="18" t="s">
        <v>105</v>
      </c>
      <c r="H1499" s="14"/>
      <c r="I1499" s="19">
        <f>VLOOKUP(G1499,'2'!$B$2:$C$34,2,FALSE)</f>
        <v>14</v>
      </c>
      <c r="J1499" s="19">
        <f t="shared" si="69"/>
        <v>76</v>
      </c>
      <c r="K1499" s="19" t="str">
        <f t="shared" si="71"/>
        <v/>
      </c>
      <c r="L1499" s="19">
        <f>VLOOKUP(I1499,'3'!$H$2:$L$25,5,FALSE)</f>
        <v>39</v>
      </c>
      <c r="M1499" s="16" t="str">
        <f t="shared" si="70"/>
        <v>Nilai Akhir</v>
      </c>
    </row>
    <row r="1500" spans="1:13" x14ac:dyDescent="0.25">
      <c r="A1500" s="16">
        <v>297</v>
      </c>
      <c r="E1500" s="16" t="s">
        <v>4670</v>
      </c>
      <c r="F1500" s="19">
        <v>75</v>
      </c>
      <c r="G1500" s="18" t="s">
        <v>105</v>
      </c>
      <c r="H1500" s="14"/>
      <c r="I1500" s="19">
        <f>VLOOKUP(G1500,'2'!$B$2:$C$34,2,FALSE)</f>
        <v>14</v>
      </c>
      <c r="J1500" s="19">
        <f t="shared" si="69"/>
        <v>75</v>
      </c>
      <c r="K1500" s="19" t="str">
        <f t="shared" si="71"/>
        <v/>
      </c>
      <c r="L1500" s="19">
        <f>VLOOKUP(I1500,'3'!$H$2:$L$25,5,FALSE)</f>
        <v>39</v>
      </c>
      <c r="M1500" s="16" t="str">
        <f t="shared" si="70"/>
        <v>Nilai Akhir</v>
      </c>
    </row>
    <row r="1501" spans="1:13" x14ac:dyDescent="0.25">
      <c r="A1501" s="16">
        <v>298</v>
      </c>
      <c r="E1501" s="16" t="s">
        <v>4670</v>
      </c>
      <c r="F1501" s="19">
        <v>81</v>
      </c>
      <c r="G1501" s="18" t="s">
        <v>105</v>
      </c>
      <c r="H1501" s="14"/>
      <c r="I1501" s="19">
        <f>VLOOKUP(G1501,'2'!$B$2:$C$34,2,FALSE)</f>
        <v>14</v>
      </c>
      <c r="J1501" s="19">
        <f t="shared" si="69"/>
        <v>81</v>
      </c>
      <c r="K1501" s="19" t="str">
        <f t="shared" si="71"/>
        <v/>
      </c>
      <c r="L1501" s="19">
        <f>VLOOKUP(I1501,'3'!$H$2:$L$25,5,FALSE)</f>
        <v>39</v>
      </c>
      <c r="M1501" s="16" t="str">
        <f t="shared" si="70"/>
        <v>Nilai Akhir</v>
      </c>
    </row>
    <row r="1502" spans="1:13" x14ac:dyDescent="0.25">
      <c r="A1502" s="16">
        <v>299</v>
      </c>
      <c r="E1502" s="16" t="s">
        <v>4670</v>
      </c>
      <c r="F1502" s="19">
        <v>75</v>
      </c>
      <c r="G1502" s="18" t="s">
        <v>105</v>
      </c>
      <c r="H1502" s="14"/>
      <c r="I1502" s="19">
        <f>VLOOKUP(G1502,'2'!$B$2:$C$34,2,FALSE)</f>
        <v>14</v>
      </c>
      <c r="J1502" s="19">
        <f t="shared" si="69"/>
        <v>75</v>
      </c>
      <c r="K1502" s="19" t="str">
        <f t="shared" si="71"/>
        <v/>
      </c>
      <c r="L1502" s="19">
        <f>VLOOKUP(I1502,'3'!$H$2:$L$25,5,FALSE)</f>
        <v>39</v>
      </c>
      <c r="M1502" s="16" t="str">
        <f t="shared" si="70"/>
        <v>Nilai Akhir</v>
      </c>
    </row>
    <row r="1503" spans="1:13" x14ac:dyDescent="0.25">
      <c r="A1503" s="16">
        <v>300</v>
      </c>
      <c r="E1503" s="16" t="s">
        <v>4670</v>
      </c>
      <c r="F1503" s="19">
        <v>75</v>
      </c>
      <c r="G1503" s="18" t="s">
        <v>105</v>
      </c>
      <c r="H1503" s="14"/>
      <c r="I1503" s="19">
        <f>VLOOKUP(G1503,'2'!$B$2:$C$34,2,FALSE)</f>
        <v>14</v>
      </c>
      <c r="J1503" s="19">
        <f t="shared" si="69"/>
        <v>75</v>
      </c>
      <c r="K1503" s="19" t="str">
        <f t="shared" si="71"/>
        <v/>
      </c>
      <c r="L1503" s="19">
        <f>VLOOKUP(I1503,'3'!$H$2:$L$25,5,FALSE)</f>
        <v>39</v>
      </c>
      <c r="M1503" s="16" t="str">
        <f t="shared" si="70"/>
        <v>Nilai Akhir</v>
      </c>
    </row>
    <row r="1504" spans="1:13" x14ac:dyDescent="0.25">
      <c r="A1504" s="16">
        <v>301</v>
      </c>
      <c r="E1504" s="16" t="s">
        <v>4670</v>
      </c>
      <c r="F1504" s="19">
        <v>76</v>
      </c>
      <c r="G1504" s="18" t="s">
        <v>105</v>
      </c>
      <c r="H1504" s="14"/>
      <c r="I1504" s="19">
        <f>VLOOKUP(G1504,'2'!$B$2:$C$34,2,FALSE)</f>
        <v>14</v>
      </c>
      <c r="J1504" s="19">
        <f t="shared" si="69"/>
        <v>76</v>
      </c>
      <c r="K1504" s="19" t="str">
        <f t="shared" si="71"/>
        <v/>
      </c>
      <c r="L1504" s="19">
        <f>VLOOKUP(I1504,'3'!$H$2:$L$25,5,FALSE)</f>
        <v>39</v>
      </c>
      <c r="M1504" s="16" t="str">
        <f t="shared" si="70"/>
        <v>Nilai Akhir</v>
      </c>
    </row>
    <row r="1505" spans="1:13" x14ac:dyDescent="0.25">
      <c r="A1505" s="16">
        <v>302</v>
      </c>
      <c r="E1505" s="16" t="s">
        <v>4670</v>
      </c>
      <c r="F1505" s="19">
        <v>88</v>
      </c>
      <c r="G1505" s="18" t="s">
        <v>105</v>
      </c>
      <c r="H1505" s="14"/>
      <c r="I1505" s="19">
        <f>VLOOKUP(G1505,'2'!$B$2:$C$34,2,FALSE)</f>
        <v>14</v>
      </c>
      <c r="J1505" s="19">
        <f t="shared" si="69"/>
        <v>88</v>
      </c>
      <c r="K1505" s="19" t="str">
        <f t="shared" si="71"/>
        <v/>
      </c>
      <c r="L1505" s="19">
        <f>VLOOKUP(I1505,'3'!$H$2:$L$25,5,FALSE)</f>
        <v>39</v>
      </c>
      <c r="M1505" s="16" t="str">
        <f t="shared" si="70"/>
        <v>Nilai Akhir</v>
      </c>
    </row>
    <row r="1506" spans="1:13" x14ac:dyDescent="0.25">
      <c r="A1506" s="16">
        <v>303</v>
      </c>
      <c r="E1506" s="16" t="s">
        <v>4670</v>
      </c>
      <c r="F1506" s="19">
        <v>76</v>
      </c>
      <c r="G1506" s="18" t="s">
        <v>105</v>
      </c>
      <c r="H1506" s="14"/>
      <c r="I1506" s="19">
        <f>VLOOKUP(G1506,'2'!$B$2:$C$34,2,FALSE)</f>
        <v>14</v>
      </c>
      <c r="J1506" s="19">
        <f t="shared" si="69"/>
        <v>76</v>
      </c>
      <c r="K1506" s="19" t="str">
        <f t="shared" si="71"/>
        <v/>
      </c>
      <c r="L1506" s="19">
        <f>VLOOKUP(I1506,'3'!$H$2:$L$25,5,FALSE)</f>
        <v>39</v>
      </c>
      <c r="M1506" s="16" t="str">
        <f t="shared" si="70"/>
        <v>Nilai Akhir</v>
      </c>
    </row>
    <row r="1507" spans="1:13" x14ac:dyDescent="0.25">
      <c r="A1507" s="16">
        <v>304</v>
      </c>
      <c r="E1507" s="16" t="s">
        <v>4670</v>
      </c>
      <c r="F1507" s="19">
        <v>80</v>
      </c>
      <c r="G1507" s="18" t="s">
        <v>105</v>
      </c>
      <c r="H1507" s="14"/>
      <c r="I1507" s="19">
        <f>VLOOKUP(G1507,'2'!$B$2:$C$34,2,FALSE)</f>
        <v>14</v>
      </c>
      <c r="J1507" s="19">
        <f t="shared" si="69"/>
        <v>80</v>
      </c>
      <c r="K1507" s="19" t="str">
        <f t="shared" si="71"/>
        <v/>
      </c>
      <c r="L1507" s="19">
        <f>VLOOKUP(I1507,'3'!$H$2:$L$25,5,FALSE)</f>
        <v>39</v>
      </c>
      <c r="M1507" s="16" t="str">
        <f t="shared" si="70"/>
        <v>Nilai Akhir</v>
      </c>
    </row>
    <row r="1508" spans="1:13" x14ac:dyDescent="0.25">
      <c r="A1508" s="16">
        <v>305</v>
      </c>
      <c r="E1508" s="16" t="s">
        <v>4670</v>
      </c>
      <c r="F1508" s="19">
        <v>83</v>
      </c>
      <c r="G1508" s="18" t="s">
        <v>105</v>
      </c>
      <c r="H1508" s="14"/>
      <c r="I1508" s="19">
        <f>VLOOKUP(G1508,'2'!$B$2:$C$34,2,FALSE)</f>
        <v>14</v>
      </c>
      <c r="J1508" s="19">
        <f t="shared" si="69"/>
        <v>83</v>
      </c>
      <c r="K1508" s="19" t="str">
        <f t="shared" si="71"/>
        <v/>
      </c>
      <c r="L1508" s="19">
        <f>VLOOKUP(I1508,'3'!$H$2:$L$25,5,FALSE)</f>
        <v>39</v>
      </c>
      <c r="M1508" s="16" t="str">
        <f t="shared" si="70"/>
        <v>Nilai Akhir</v>
      </c>
    </row>
    <row r="1509" spans="1:13" x14ac:dyDescent="0.25">
      <c r="A1509" s="16">
        <v>306</v>
      </c>
      <c r="E1509" s="16" t="s">
        <v>4670</v>
      </c>
      <c r="F1509" s="19">
        <v>84</v>
      </c>
      <c r="G1509" s="18" t="s">
        <v>105</v>
      </c>
      <c r="H1509" s="14"/>
      <c r="I1509" s="19">
        <f>VLOOKUP(G1509,'2'!$B$2:$C$34,2,FALSE)</f>
        <v>14</v>
      </c>
      <c r="J1509" s="19">
        <f t="shared" si="69"/>
        <v>84</v>
      </c>
      <c r="K1509" s="19" t="str">
        <f t="shared" si="71"/>
        <v/>
      </c>
      <c r="L1509" s="19">
        <f>VLOOKUP(I1509,'3'!$H$2:$L$25,5,FALSE)</f>
        <v>39</v>
      </c>
      <c r="M1509" s="16" t="str">
        <f t="shared" si="70"/>
        <v>Nilai Akhir</v>
      </c>
    </row>
    <row r="1510" spans="1:13" x14ac:dyDescent="0.25">
      <c r="A1510" s="16">
        <v>307</v>
      </c>
      <c r="E1510" s="16" t="s">
        <v>4670</v>
      </c>
      <c r="F1510" s="19">
        <v>76</v>
      </c>
      <c r="G1510" s="18" t="s">
        <v>105</v>
      </c>
      <c r="H1510" s="14"/>
      <c r="I1510" s="19">
        <f>VLOOKUP(G1510,'2'!$B$2:$C$34,2,FALSE)</f>
        <v>14</v>
      </c>
      <c r="J1510" s="19">
        <f t="shared" si="69"/>
        <v>76</v>
      </c>
      <c r="K1510" s="19" t="str">
        <f t="shared" si="71"/>
        <v/>
      </c>
      <c r="L1510" s="19">
        <f>VLOOKUP(I1510,'3'!$H$2:$L$25,5,FALSE)</f>
        <v>39</v>
      </c>
      <c r="M1510" s="16" t="str">
        <f t="shared" si="70"/>
        <v>Nilai Akhir</v>
      </c>
    </row>
    <row r="1511" spans="1:13" x14ac:dyDescent="0.25">
      <c r="A1511" s="16">
        <v>308</v>
      </c>
      <c r="E1511" s="16" t="s">
        <v>4670</v>
      </c>
      <c r="F1511" s="19">
        <v>73</v>
      </c>
      <c r="G1511" s="18" t="s">
        <v>105</v>
      </c>
      <c r="H1511" s="14"/>
      <c r="I1511" s="19">
        <f>VLOOKUP(G1511,'2'!$B$2:$C$34,2,FALSE)</f>
        <v>14</v>
      </c>
      <c r="J1511" s="19">
        <f t="shared" si="69"/>
        <v>73</v>
      </c>
      <c r="K1511" s="19" t="str">
        <f t="shared" si="71"/>
        <v/>
      </c>
      <c r="L1511" s="19">
        <f>VLOOKUP(I1511,'3'!$H$2:$L$25,5,FALSE)</f>
        <v>39</v>
      </c>
      <c r="M1511" s="16" t="str">
        <f t="shared" si="70"/>
        <v>Nilai Akhir</v>
      </c>
    </row>
    <row r="1512" spans="1:13" x14ac:dyDescent="0.25">
      <c r="A1512" s="16">
        <v>309</v>
      </c>
      <c r="E1512" s="16" t="s">
        <v>4670</v>
      </c>
      <c r="F1512" s="19">
        <v>88</v>
      </c>
      <c r="G1512" s="18" t="s">
        <v>105</v>
      </c>
      <c r="H1512" s="14"/>
      <c r="I1512" s="19">
        <f>VLOOKUP(G1512,'2'!$B$2:$C$34,2,FALSE)</f>
        <v>14</v>
      </c>
      <c r="J1512" s="19">
        <f t="shared" si="69"/>
        <v>88</v>
      </c>
      <c r="K1512" s="19" t="str">
        <f t="shared" si="71"/>
        <v/>
      </c>
      <c r="L1512" s="19">
        <f>VLOOKUP(I1512,'3'!$H$2:$L$25,5,FALSE)</f>
        <v>39</v>
      </c>
      <c r="M1512" s="16" t="str">
        <f t="shared" si="70"/>
        <v>Nilai Akhir</v>
      </c>
    </row>
    <row r="1513" spans="1:13" x14ac:dyDescent="0.25">
      <c r="A1513" s="16">
        <v>310</v>
      </c>
      <c r="E1513" s="16" t="s">
        <v>4670</v>
      </c>
      <c r="F1513" s="19">
        <v>85</v>
      </c>
      <c r="G1513" s="18" t="s">
        <v>105</v>
      </c>
      <c r="H1513" s="14"/>
      <c r="I1513" s="19">
        <f>VLOOKUP(G1513,'2'!$B$2:$C$34,2,FALSE)</f>
        <v>14</v>
      </c>
      <c r="J1513" s="19">
        <f t="shared" si="69"/>
        <v>85</v>
      </c>
      <c r="K1513" s="19" t="str">
        <f t="shared" si="71"/>
        <v/>
      </c>
      <c r="L1513" s="19">
        <f>VLOOKUP(I1513,'3'!$H$2:$L$25,5,FALSE)</f>
        <v>39</v>
      </c>
      <c r="M1513" s="16" t="str">
        <f t="shared" si="70"/>
        <v>Nilai Akhir</v>
      </c>
    </row>
    <row r="1514" spans="1:13" x14ac:dyDescent="0.25">
      <c r="A1514" s="16">
        <v>311</v>
      </c>
      <c r="E1514" s="16" t="s">
        <v>4670</v>
      </c>
      <c r="F1514" s="19">
        <v>86</v>
      </c>
      <c r="G1514" s="18" t="s">
        <v>105</v>
      </c>
      <c r="H1514" s="14"/>
      <c r="I1514" s="19">
        <f>VLOOKUP(G1514,'2'!$B$2:$C$34,2,FALSE)</f>
        <v>14</v>
      </c>
      <c r="J1514" s="19">
        <f t="shared" si="69"/>
        <v>86</v>
      </c>
      <c r="K1514" s="19" t="str">
        <f t="shared" si="71"/>
        <v/>
      </c>
      <c r="L1514" s="19">
        <f>VLOOKUP(I1514,'3'!$H$2:$L$25,5,FALSE)</f>
        <v>39</v>
      </c>
      <c r="M1514" s="16" t="str">
        <f t="shared" si="70"/>
        <v>Nilai Akhir</v>
      </c>
    </row>
    <row r="1515" spans="1:13" x14ac:dyDescent="0.25">
      <c r="A1515" s="16">
        <v>312</v>
      </c>
      <c r="E1515" s="16" t="s">
        <v>4670</v>
      </c>
      <c r="F1515" s="19">
        <v>80</v>
      </c>
      <c r="G1515" s="18" t="s">
        <v>105</v>
      </c>
      <c r="H1515" s="14"/>
      <c r="I1515" s="19">
        <f>VLOOKUP(G1515,'2'!$B$2:$C$34,2,FALSE)</f>
        <v>14</v>
      </c>
      <c r="J1515" s="19">
        <f t="shared" si="69"/>
        <v>80</v>
      </c>
      <c r="K1515" s="19" t="str">
        <f t="shared" si="71"/>
        <v/>
      </c>
      <c r="L1515" s="19">
        <f>VLOOKUP(I1515,'3'!$H$2:$L$25,5,FALSE)</f>
        <v>39</v>
      </c>
      <c r="M1515" s="16" t="str">
        <f t="shared" si="70"/>
        <v>Nilai Akhir</v>
      </c>
    </row>
    <row r="1516" spans="1:13" x14ac:dyDescent="0.25">
      <c r="A1516" s="16">
        <v>313</v>
      </c>
      <c r="E1516" s="16" t="s">
        <v>4670</v>
      </c>
      <c r="F1516" s="19">
        <v>80</v>
      </c>
      <c r="G1516" s="18" t="s">
        <v>105</v>
      </c>
      <c r="H1516" s="14"/>
      <c r="I1516" s="19">
        <f>VLOOKUP(G1516,'2'!$B$2:$C$34,2,FALSE)</f>
        <v>14</v>
      </c>
      <c r="J1516" s="19">
        <f t="shared" si="69"/>
        <v>80</v>
      </c>
      <c r="K1516" s="19" t="str">
        <f t="shared" si="71"/>
        <v/>
      </c>
      <c r="L1516" s="19">
        <f>VLOOKUP(I1516,'3'!$H$2:$L$25,5,FALSE)</f>
        <v>39</v>
      </c>
      <c r="M1516" s="16" t="str">
        <f t="shared" si="70"/>
        <v>Nilai Akhir</v>
      </c>
    </row>
    <row r="1517" spans="1:13" x14ac:dyDescent="0.25">
      <c r="A1517" s="16">
        <v>314</v>
      </c>
      <c r="E1517" s="16" t="s">
        <v>4670</v>
      </c>
      <c r="F1517" s="19">
        <v>92</v>
      </c>
      <c r="G1517" s="18" t="s">
        <v>105</v>
      </c>
      <c r="H1517" s="14"/>
      <c r="I1517" s="19">
        <f>VLOOKUP(G1517,'2'!$B$2:$C$34,2,FALSE)</f>
        <v>14</v>
      </c>
      <c r="J1517" s="19">
        <f t="shared" si="69"/>
        <v>92</v>
      </c>
      <c r="K1517" s="19" t="str">
        <f t="shared" si="71"/>
        <v/>
      </c>
      <c r="L1517" s="19">
        <f>VLOOKUP(I1517,'3'!$H$2:$L$25,5,FALSE)</f>
        <v>39</v>
      </c>
      <c r="M1517" s="16" t="str">
        <f t="shared" si="70"/>
        <v>Nilai Akhir</v>
      </c>
    </row>
    <row r="1518" spans="1:13" x14ac:dyDescent="0.25">
      <c r="A1518" s="16">
        <v>315</v>
      </c>
      <c r="E1518" s="16" t="s">
        <v>4670</v>
      </c>
      <c r="F1518" s="19">
        <v>76</v>
      </c>
      <c r="G1518" s="18" t="s">
        <v>105</v>
      </c>
      <c r="H1518" s="14"/>
      <c r="I1518" s="19">
        <f>VLOOKUP(G1518,'2'!$B$2:$C$34,2,FALSE)</f>
        <v>14</v>
      </c>
      <c r="J1518" s="19">
        <f t="shared" si="69"/>
        <v>76</v>
      </c>
      <c r="K1518" s="19" t="str">
        <f t="shared" si="71"/>
        <v/>
      </c>
      <c r="L1518" s="19">
        <f>VLOOKUP(I1518,'3'!$H$2:$L$25,5,FALSE)</f>
        <v>39</v>
      </c>
      <c r="M1518" s="16" t="str">
        <f t="shared" si="70"/>
        <v>Nilai Akhir</v>
      </c>
    </row>
    <row r="1519" spans="1:13" x14ac:dyDescent="0.25">
      <c r="A1519" s="16">
        <v>316</v>
      </c>
      <c r="E1519" s="16" t="s">
        <v>4670</v>
      </c>
      <c r="F1519" s="19">
        <v>82</v>
      </c>
      <c r="G1519" s="18" t="s">
        <v>105</v>
      </c>
      <c r="H1519" s="14"/>
      <c r="I1519" s="19">
        <f>VLOOKUP(G1519,'2'!$B$2:$C$34,2,FALSE)</f>
        <v>14</v>
      </c>
      <c r="J1519" s="19">
        <f t="shared" si="69"/>
        <v>82</v>
      </c>
      <c r="K1519" s="19" t="str">
        <f t="shared" si="71"/>
        <v/>
      </c>
      <c r="L1519" s="19">
        <f>VLOOKUP(I1519,'3'!$H$2:$L$25,5,FALSE)</f>
        <v>39</v>
      </c>
      <c r="M1519" s="16" t="str">
        <f t="shared" si="70"/>
        <v>Nilai Akhir</v>
      </c>
    </row>
    <row r="1520" spans="1:13" x14ac:dyDescent="0.25">
      <c r="A1520" s="16">
        <v>317</v>
      </c>
      <c r="E1520" s="16" t="s">
        <v>4670</v>
      </c>
      <c r="F1520" s="19">
        <v>71</v>
      </c>
      <c r="G1520" s="18" t="s">
        <v>105</v>
      </c>
      <c r="H1520" s="14"/>
      <c r="I1520" s="19">
        <f>VLOOKUP(G1520,'2'!$B$2:$C$34,2,FALSE)</f>
        <v>14</v>
      </c>
      <c r="J1520" s="19">
        <f t="shared" si="69"/>
        <v>71</v>
      </c>
      <c r="K1520" s="19" t="str">
        <f t="shared" si="71"/>
        <v/>
      </c>
      <c r="L1520" s="19">
        <f>VLOOKUP(I1520,'3'!$H$2:$L$25,5,FALSE)</f>
        <v>39</v>
      </c>
      <c r="M1520" s="16" t="str">
        <f t="shared" si="70"/>
        <v>Nilai Akhir</v>
      </c>
    </row>
    <row r="1521" spans="1:13" x14ac:dyDescent="0.25">
      <c r="A1521" s="16">
        <v>318</v>
      </c>
      <c r="E1521" s="16" t="s">
        <v>4670</v>
      </c>
      <c r="F1521" s="19">
        <v>77</v>
      </c>
      <c r="G1521" s="18" t="s">
        <v>105</v>
      </c>
      <c r="H1521" s="14"/>
      <c r="I1521" s="19">
        <f>VLOOKUP(G1521,'2'!$B$2:$C$34,2,FALSE)</f>
        <v>14</v>
      </c>
      <c r="J1521" s="19">
        <f t="shared" si="69"/>
        <v>77</v>
      </c>
      <c r="K1521" s="19" t="str">
        <f t="shared" si="71"/>
        <v/>
      </c>
      <c r="L1521" s="19">
        <f>VLOOKUP(I1521,'3'!$H$2:$L$25,5,FALSE)</f>
        <v>39</v>
      </c>
      <c r="M1521" s="16" t="str">
        <f t="shared" si="70"/>
        <v>Nilai Akhir</v>
      </c>
    </row>
    <row r="1522" spans="1:13" x14ac:dyDescent="0.25">
      <c r="A1522" s="16">
        <v>319</v>
      </c>
      <c r="E1522" s="16" t="s">
        <v>4670</v>
      </c>
      <c r="F1522" s="19">
        <v>86</v>
      </c>
      <c r="G1522" s="18" t="s">
        <v>105</v>
      </c>
      <c r="H1522" s="14"/>
      <c r="I1522" s="19">
        <f>VLOOKUP(G1522,'2'!$B$2:$C$34,2,FALSE)</f>
        <v>14</v>
      </c>
      <c r="J1522" s="19">
        <f t="shared" si="69"/>
        <v>86</v>
      </c>
      <c r="K1522" s="19" t="str">
        <f t="shared" si="71"/>
        <v/>
      </c>
      <c r="L1522" s="19">
        <f>VLOOKUP(I1522,'3'!$H$2:$L$25,5,FALSE)</f>
        <v>39</v>
      </c>
      <c r="M1522" s="16" t="str">
        <f t="shared" si="70"/>
        <v>Nilai Akhir</v>
      </c>
    </row>
    <row r="1523" spans="1:13" x14ac:dyDescent="0.25">
      <c r="A1523" s="16">
        <v>320</v>
      </c>
      <c r="E1523" s="16" t="s">
        <v>4670</v>
      </c>
      <c r="F1523" s="19">
        <v>94</v>
      </c>
      <c r="G1523" s="18" t="s">
        <v>105</v>
      </c>
      <c r="H1523" s="14"/>
      <c r="I1523" s="19">
        <f>VLOOKUP(G1523,'2'!$B$2:$C$34,2,FALSE)</f>
        <v>14</v>
      </c>
      <c r="J1523" s="19">
        <f t="shared" si="69"/>
        <v>94</v>
      </c>
      <c r="K1523" s="19" t="str">
        <f t="shared" si="71"/>
        <v/>
      </c>
      <c r="L1523" s="19">
        <f>VLOOKUP(I1523,'3'!$H$2:$L$25,5,FALSE)</f>
        <v>39</v>
      </c>
      <c r="M1523" s="16" t="str">
        <f t="shared" si="70"/>
        <v>Nilai Akhir</v>
      </c>
    </row>
    <row r="1524" spans="1:13" x14ac:dyDescent="0.25">
      <c r="A1524" s="16">
        <v>321</v>
      </c>
      <c r="E1524" s="16" t="s">
        <v>4670</v>
      </c>
      <c r="F1524" s="19">
        <v>76</v>
      </c>
      <c r="G1524" s="18" t="s">
        <v>105</v>
      </c>
      <c r="H1524" s="14"/>
      <c r="I1524" s="19">
        <f>VLOOKUP(G1524,'2'!$B$2:$C$34,2,FALSE)</f>
        <v>14</v>
      </c>
      <c r="J1524" s="19">
        <f t="shared" si="69"/>
        <v>76</v>
      </c>
      <c r="K1524" s="19" t="str">
        <f t="shared" si="71"/>
        <v/>
      </c>
      <c r="L1524" s="19">
        <f>VLOOKUP(I1524,'3'!$H$2:$L$25,5,FALSE)</f>
        <v>39</v>
      </c>
      <c r="M1524" s="16" t="str">
        <f t="shared" si="70"/>
        <v>Nilai Akhir</v>
      </c>
    </row>
    <row r="1525" spans="1:13" x14ac:dyDescent="0.25">
      <c r="A1525" s="16">
        <v>322</v>
      </c>
      <c r="E1525" s="16" t="s">
        <v>4670</v>
      </c>
      <c r="F1525" s="19">
        <v>83</v>
      </c>
      <c r="G1525" s="18" t="s">
        <v>105</v>
      </c>
      <c r="H1525" s="14"/>
      <c r="I1525" s="19">
        <f>VLOOKUP(G1525,'2'!$B$2:$C$34,2,FALSE)</f>
        <v>14</v>
      </c>
      <c r="J1525" s="19">
        <f t="shared" si="69"/>
        <v>83</v>
      </c>
      <c r="K1525" s="19" t="str">
        <f t="shared" si="71"/>
        <v/>
      </c>
      <c r="L1525" s="19">
        <f>VLOOKUP(I1525,'3'!$H$2:$L$25,5,FALSE)</f>
        <v>39</v>
      </c>
      <c r="M1525" s="16" t="str">
        <f t="shared" si="70"/>
        <v>Nilai Akhir</v>
      </c>
    </row>
    <row r="1526" spans="1:13" x14ac:dyDescent="0.25">
      <c r="A1526" s="16">
        <v>323</v>
      </c>
      <c r="E1526" s="16" t="s">
        <v>4670</v>
      </c>
      <c r="F1526" s="19">
        <v>84</v>
      </c>
      <c r="G1526" s="18" t="s">
        <v>105</v>
      </c>
      <c r="H1526" s="14"/>
      <c r="I1526" s="19">
        <f>VLOOKUP(G1526,'2'!$B$2:$C$34,2,FALSE)</f>
        <v>14</v>
      </c>
      <c r="J1526" s="19">
        <f t="shared" si="69"/>
        <v>84</v>
      </c>
      <c r="K1526" s="19" t="str">
        <f t="shared" si="71"/>
        <v/>
      </c>
      <c r="L1526" s="19">
        <f>VLOOKUP(I1526,'3'!$H$2:$L$25,5,FALSE)</f>
        <v>39</v>
      </c>
      <c r="M1526" s="16" t="str">
        <f t="shared" si="70"/>
        <v>Nilai Akhir</v>
      </c>
    </row>
    <row r="1527" spans="1:13" x14ac:dyDescent="0.25">
      <c r="A1527" s="16">
        <v>324</v>
      </c>
      <c r="E1527" s="16" t="s">
        <v>4671</v>
      </c>
      <c r="F1527" s="19">
        <v>84.444444444444443</v>
      </c>
      <c r="G1527" s="18" t="s">
        <v>105</v>
      </c>
      <c r="H1527" s="14"/>
      <c r="I1527" s="19">
        <f>VLOOKUP(G1527,'2'!$B$2:$C$34,2,FALSE)</f>
        <v>14</v>
      </c>
      <c r="J1527" s="19">
        <f t="shared" si="69"/>
        <v>84.444444444444443</v>
      </c>
      <c r="K1527" s="19" t="str">
        <f t="shared" si="71"/>
        <v/>
      </c>
      <c r="L1527" s="19">
        <f>VLOOKUP(I1527,'3'!$H$2:$L$25,5,FALSE)</f>
        <v>39</v>
      </c>
      <c r="M1527" s="16" t="str">
        <f t="shared" si="70"/>
        <v>Nilai Akhir</v>
      </c>
    </row>
    <row r="1528" spans="1:13" x14ac:dyDescent="0.25">
      <c r="A1528" s="16">
        <v>325</v>
      </c>
      <c r="E1528" s="16" t="s">
        <v>4671</v>
      </c>
      <c r="F1528" s="19">
        <v>80.944444444444443</v>
      </c>
      <c r="G1528" s="18" t="s">
        <v>105</v>
      </c>
      <c r="H1528" s="14"/>
      <c r="I1528" s="19">
        <f>VLOOKUP(G1528,'2'!$B$2:$C$34,2,FALSE)</f>
        <v>14</v>
      </c>
      <c r="J1528" s="19">
        <f t="shared" si="69"/>
        <v>80.944444444444443</v>
      </c>
      <c r="K1528" s="19" t="str">
        <f t="shared" si="71"/>
        <v/>
      </c>
      <c r="L1528" s="19">
        <f>VLOOKUP(I1528,'3'!$H$2:$L$25,5,FALSE)</f>
        <v>39</v>
      </c>
      <c r="M1528" s="16" t="str">
        <f t="shared" si="70"/>
        <v>Nilai Akhir</v>
      </c>
    </row>
    <row r="1529" spans="1:13" x14ac:dyDescent="0.25">
      <c r="A1529" s="16">
        <v>326</v>
      </c>
      <c r="E1529" s="16" t="s">
        <v>4671</v>
      </c>
      <c r="F1529" s="19">
        <v>84.166666666666671</v>
      </c>
      <c r="G1529" s="18" t="s">
        <v>105</v>
      </c>
      <c r="H1529" s="14"/>
      <c r="I1529" s="19">
        <f>VLOOKUP(G1529,'2'!$B$2:$C$34,2,FALSE)</f>
        <v>14</v>
      </c>
      <c r="J1529" s="19">
        <f t="shared" si="69"/>
        <v>84.166666666666671</v>
      </c>
      <c r="K1529" s="19" t="str">
        <f t="shared" si="71"/>
        <v/>
      </c>
      <c r="L1529" s="19">
        <f>VLOOKUP(I1529,'3'!$H$2:$L$25,5,FALSE)</f>
        <v>39</v>
      </c>
      <c r="M1529" s="16" t="str">
        <f t="shared" si="70"/>
        <v>Nilai Akhir</v>
      </c>
    </row>
    <row r="1530" spans="1:13" x14ac:dyDescent="0.25">
      <c r="A1530" s="16">
        <v>327</v>
      </c>
      <c r="E1530" s="16" t="s">
        <v>4671</v>
      </c>
      <c r="F1530" s="19">
        <v>83.055555555555557</v>
      </c>
      <c r="G1530" s="18" t="s">
        <v>105</v>
      </c>
      <c r="H1530" s="14"/>
      <c r="I1530" s="19">
        <f>VLOOKUP(G1530,'2'!$B$2:$C$34,2,FALSE)</f>
        <v>14</v>
      </c>
      <c r="J1530" s="19">
        <f t="shared" si="69"/>
        <v>83.055555555555557</v>
      </c>
      <c r="K1530" s="19" t="str">
        <f t="shared" si="71"/>
        <v/>
      </c>
      <c r="L1530" s="19">
        <f>VLOOKUP(I1530,'3'!$H$2:$L$25,5,FALSE)</f>
        <v>39</v>
      </c>
      <c r="M1530" s="16" t="str">
        <f t="shared" si="70"/>
        <v>Nilai Akhir</v>
      </c>
    </row>
    <row r="1531" spans="1:13" x14ac:dyDescent="0.25">
      <c r="A1531" s="16">
        <v>328</v>
      </c>
      <c r="E1531" s="16" t="s">
        <v>4671</v>
      </c>
      <c r="F1531" s="19">
        <v>84.611111111111114</v>
      </c>
      <c r="G1531" s="18" t="s">
        <v>105</v>
      </c>
      <c r="H1531" s="14"/>
      <c r="I1531" s="19">
        <f>VLOOKUP(G1531,'2'!$B$2:$C$34,2,FALSE)</f>
        <v>14</v>
      </c>
      <c r="J1531" s="19">
        <f t="shared" ref="J1531:J1594" si="72">IF(M1531="Nilai Akhir",F1531,0)</f>
        <v>84.611111111111114</v>
      </c>
      <c r="K1531" s="19" t="str">
        <f t="shared" si="71"/>
        <v/>
      </c>
      <c r="L1531" s="19">
        <f>VLOOKUP(I1531,'3'!$H$2:$L$25,5,FALSE)</f>
        <v>39</v>
      </c>
      <c r="M1531" s="16" t="str">
        <f t="shared" ref="M1531:M1594" si="73">IF(G1531="Pramuka","Nilai Ekstra","Nilai Akhir")</f>
        <v>Nilai Akhir</v>
      </c>
    </row>
    <row r="1532" spans="1:13" x14ac:dyDescent="0.25">
      <c r="A1532" s="16">
        <v>329</v>
      </c>
      <c r="E1532" s="16" t="s">
        <v>4671</v>
      </c>
      <c r="F1532" s="19">
        <v>85</v>
      </c>
      <c r="G1532" s="18" t="s">
        <v>105</v>
      </c>
      <c r="H1532" s="14"/>
      <c r="I1532" s="19">
        <f>VLOOKUP(G1532,'2'!$B$2:$C$34,2,FALSE)</f>
        <v>14</v>
      </c>
      <c r="J1532" s="19">
        <f t="shared" si="72"/>
        <v>85</v>
      </c>
      <c r="K1532" s="19" t="str">
        <f t="shared" ref="K1532:K1595" si="74">IF(M1532="Nilai Ekstra",F1532,"")</f>
        <v/>
      </c>
      <c r="L1532" s="19">
        <f>VLOOKUP(I1532,'3'!$H$2:$L$25,5,FALSE)</f>
        <v>39</v>
      </c>
      <c r="M1532" s="16" t="str">
        <f t="shared" si="73"/>
        <v>Nilai Akhir</v>
      </c>
    </row>
    <row r="1533" spans="1:13" x14ac:dyDescent="0.25">
      <c r="A1533" s="16">
        <v>330</v>
      </c>
      <c r="E1533" s="16" t="s">
        <v>4671</v>
      </c>
      <c r="F1533" s="19">
        <v>84.666666666666671</v>
      </c>
      <c r="G1533" s="18" t="s">
        <v>105</v>
      </c>
      <c r="H1533" s="14"/>
      <c r="I1533" s="19">
        <f>VLOOKUP(G1533,'2'!$B$2:$C$34,2,FALSE)</f>
        <v>14</v>
      </c>
      <c r="J1533" s="19">
        <f t="shared" si="72"/>
        <v>84.666666666666671</v>
      </c>
      <c r="K1533" s="19" t="str">
        <f t="shared" si="74"/>
        <v/>
      </c>
      <c r="L1533" s="19">
        <f>VLOOKUP(I1533,'3'!$H$2:$L$25,5,FALSE)</f>
        <v>39</v>
      </c>
      <c r="M1533" s="16" t="str">
        <f t="shared" si="73"/>
        <v>Nilai Akhir</v>
      </c>
    </row>
    <row r="1534" spans="1:13" x14ac:dyDescent="0.25">
      <c r="A1534" s="16">
        <v>331</v>
      </c>
      <c r="E1534" s="16" t="s">
        <v>4671</v>
      </c>
      <c r="F1534" s="19">
        <v>85.444444444444443</v>
      </c>
      <c r="G1534" s="18" t="s">
        <v>105</v>
      </c>
      <c r="H1534" s="14"/>
      <c r="I1534" s="19">
        <f>VLOOKUP(G1534,'2'!$B$2:$C$34,2,FALSE)</f>
        <v>14</v>
      </c>
      <c r="J1534" s="19">
        <f t="shared" si="72"/>
        <v>85.444444444444443</v>
      </c>
      <c r="K1534" s="19" t="str">
        <f t="shared" si="74"/>
        <v/>
      </c>
      <c r="L1534" s="19">
        <f>VLOOKUP(I1534,'3'!$H$2:$L$25,5,FALSE)</f>
        <v>39</v>
      </c>
      <c r="M1534" s="16" t="str">
        <f t="shared" si="73"/>
        <v>Nilai Akhir</v>
      </c>
    </row>
    <row r="1535" spans="1:13" x14ac:dyDescent="0.25">
      <c r="A1535" s="16">
        <v>332</v>
      </c>
      <c r="E1535" s="16" t="s">
        <v>4671</v>
      </c>
      <c r="F1535" s="19">
        <v>84.666666666666671</v>
      </c>
      <c r="G1535" s="18" t="s">
        <v>105</v>
      </c>
      <c r="H1535" s="14"/>
      <c r="I1535" s="19">
        <f>VLOOKUP(G1535,'2'!$B$2:$C$34,2,FALSE)</f>
        <v>14</v>
      </c>
      <c r="J1535" s="19">
        <f t="shared" si="72"/>
        <v>84.666666666666671</v>
      </c>
      <c r="K1535" s="19" t="str">
        <f t="shared" si="74"/>
        <v/>
      </c>
      <c r="L1535" s="19">
        <f>VLOOKUP(I1535,'3'!$H$2:$L$25,5,FALSE)</f>
        <v>39</v>
      </c>
      <c r="M1535" s="16" t="str">
        <f t="shared" si="73"/>
        <v>Nilai Akhir</v>
      </c>
    </row>
    <row r="1536" spans="1:13" x14ac:dyDescent="0.25">
      <c r="A1536" s="16">
        <v>333</v>
      </c>
      <c r="E1536" s="16" t="s">
        <v>4671</v>
      </c>
      <c r="F1536" s="19">
        <v>84.944444444444443</v>
      </c>
      <c r="G1536" s="18" t="s">
        <v>105</v>
      </c>
      <c r="H1536" s="14"/>
      <c r="I1536" s="19">
        <f>VLOOKUP(G1536,'2'!$B$2:$C$34,2,FALSE)</f>
        <v>14</v>
      </c>
      <c r="J1536" s="19">
        <f t="shared" si="72"/>
        <v>84.944444444444443</v>
      </c>
      <c r="K1536" s="19" t="str">
        <f t="shared" si="74"/>
        <v/>
      </c>
      <c r="L1536" s="19">
        <f>VLOOKUP(I1536,'3'!$H$2:$L$25,5,FALSE)</f>
        <v>39</v>
      </c>
      <c r="M1536" s="16" t="str">
        <f t="shared" si="73"/>
        <v>Nilai Akhir</v>
      </c>
    </row>
    <row r="1537" spans="1:13" x14ac:dyDescent="0.25">
      <c r="A1537" s="16">
        <v>334</v>
      </c>
      <c r="E1537" s="16" t="s">
        <v>4671</v>
      </c>
      <c r="F1537" s="19">
        <v>80.777777777777786</v>
      </c>
      <c r="G1537" s="18" t="s">
        <v>105</v>
      </c>
      <c r="H1537" s="14"/>
      <c r="I1537" s="19">
        <f>VLOOKUP(G1537,'2'!$B$2:$C$34,2,FALSE)</f>
        <v>14</v>
      </c>
      <c r="J1537" s="19">
        <f t="shared" si="72"/>
        <v>80.777777777777786</v>
      </c>
      <c r="K1537" s="19" t="str">
        <f t="shared" si="74"/>
        <v/>
      </c>
      <c r="L1537" s="19">
        <f>VLOOKUP(I1537,'3'!$H$2:$L$25,5,FALSE)</f>
        <v>39</v>
      </c>
      <c r="M1537" s="16" t="str">
        <f t="shared" si="73"/>
        <v>Nilai Akhir</v>
      </c>
    </row>
    <row r="1538" spans="1:13" x14ac:dyDescent="0.25">
      <c r="A1538" s="16">
        <v>335</v>
      </c>
      <c r="E1538" s="16" t="s">
        <v>4671</v>
      </c>
      <c r="F1538" s="19">
        <v>85.111111111111114</v>
      </c>
      <c r="G1538" s="18" t="s">
        <v>105</v>
      </c>
      <c r="H1538" s="14"/>
      <c r="I1538" s="19">
        <f>VLOOKUP(G1538,'2'!$B$2:$C$34,2,FALSE)</f>
        <v>14</v>
      </c>
      <c r="J1538" s="19">
        <f t="shared" si="72"/>
        <v>85.111111111111114</v>
      </c>
      <c r="K1538" s="19" t="str">
        <f t="shared" si="74"/>
        <v/>
      </c>
      <c r="L1538" s="19">
        <f>VLOOKUP(I1538,'3'!$H$2:$L$25,5,FALSE)</f>
        <v>39</v>
      </c>
      <c r="M1538" s="16" t="str">
        <f t="shared" si="73"/>
        <v>Nilai Akhir</v>
      </c>
    </row>
    <row r="1539" spans="1:13" x14ac:dyDescent="0.25">
      <c r="A1539" s="16">
        <v>336</v>
      </c>
      <c r="E1539" s="16" t="s">
        <v>4671</v>
      </c>
      <c r="F1539" s="19">
        <v>84.5</v>
      </c>
      <c r="G1539" s="18" t="s">
        <v>105</v>
      </c>
      <c r="H1539" s="14"/>
      <c r="I1539" s="19">
        <f>VLOOKUP(G1539,'2'!$B$2:$C$34,2,FALSE)</f>
        <v>14</v>
      </c>
      <c r="J1539" s="19">
        <f t="shared" si="72"/>
        <v>84.5</v>
      </c>
      <c r="K1539" s="19" t="str">
        <f t="shared" si="74"/>
        <v/>
      </c>
      <c r="L1539" s="19">
        <f>VLOOKUP(I1539,'3'!$H$2:$L$25,5,FALSE)</f>
        <v>39</v>
      </c>
      <c r="M1539" s="16" t="str">
        <f t="shared" si="73"/>
        <v>Nilai Akhir</v>
      </c>
    </row>
    <row r="1540" spans="1:13" x14ac:dyDescent="0.25">
      <c r="A1540" s="16">
        <v>337</v>
      </c>
      <c r="E1540" s="16" t="s">
        <v>4671</v>
      </c>
      <c r="F1540" s="19">
        <v>84.944444444444443</v>
      </c>
      <c r="G1540" s="18" t="s">
        <v>105</v>
      </c>
      <c r="H1540" s="14"/>
      <c r="I1540" s="19">
        <f>VLOOKUP(G1540,'2'!$B$2:$C$34,2,FALSE)</f>
        <v>14</v>
      </c>
      <c r="J1540" s="19">
        <f t="shared" si="72"/>
        <v>84.944444444444443</v>
      </c>
      <c r="K1540" s="19" t="str">
        <f t="shared" si="74"/>
        <v/>
      </c>
      <c r="L1540" s="19">
        <f>VLOOKUP(I1540,'3'!$H$2:$L$25,5,FALSE)</f>
        <v>39</v>
      </c>
      <c r="M1540" s="16" t="str">
        <f t="shared" si="73"/>
        <v>Nilai Akhir</v>
      </c>
    </row>
    <row r="1541" spans="1:13" x14ac:dyDescent="0.25">
      <c r="A1541" s="16">
        <v>338</v>
      </c>
      <c r="E1541" s="16" t="s">
        <v>4671</v>
      </c>
      <c r="F1541" s="19">
        <v>84.5</v>
      </c>
      <c r="G1541" s="18" t="s">
        <v>105</v>
      </c>
      <c r="H1541" s="14"/>
      <c r="I1541" s="19">
        <f>VLOOKUP(G1541,'2'!$B$2:$C$34,2,FALSE)</f>
        <v>14</v>
      </c>
      <c r="J1541" s="19">
        <f t="shared" si="72"/>
        <v>84.5</v>
      </c>
      <c r="K1541" s="19" t="str">
        <f t="shared" si="74"/>
        <v/>
      </c>
      <c r="L1541" s="19">
        <f>VLOOKUP(I1541,'3'!$H$2:$L$25,5,FALSE)</f>
        <v>39</v>
      </c>
      <c r="M1541" s="16" t="str">
        <f t="shared" si="73"/>
        <v>Nilai Akhir</v>
      </c>
    </row>
    <row r="1542" spans="1:13" x14ac:dyDescent="0.25">
      <c r="A1542" s="16">
        <v>339</v>
      </c>
      <c r="E1542" s="16" t="s">
        <v>4671</v>
      </c>
      <c r="F1542" s="19">
        <v>84.944444444444443</v>
      </c>
      <c r="G1542" s="18" t="s">
        <v>105</v>
      </c>
      <c r="H1542" s="14"/>
      <c r="I1542" s="19">
        <f>VLOOKUP(G1542,'2'!$B$2:$C$34,2,FALSE)</f>
        <v>14</v>
      </c>
      <c r="J1542" s="19">
        <f t="shared" si="72"/>
        <v>84.944444444444443</v>
      </c>
      <c r="K1542" s="19" t="str">
        <f t="shared" si="74"/>
        <v/>
      </c>
      <c r="L1542" s="19">
        <f>VLOOKUP(I1542,'3'!$H$2:$L$25,5,FALSE)</f>
        <v>39</v>
      </c>
      <c r="M1542" s="16" t="str">
        <f t="shared" si="73"/>
        <v>Nilai Akhir</v>
      </c>
    </row>
    <row r="1543" spans="1:13" x14ac:dyDescent="0.25">
      <c r="A1543" s="16">
        <v>340</v>
      </c>
      <c r="E1543" s="16" t="s">
        <v>4671</v>
      </c>
      <c r="F1543" s="19">
        <v>84.944444444444443</v>
      </c>
      <c r="G1543" s="18" t="s">
        <v>105</v>
      </c>
      <c r="H1543" s="14"/>
      <c r="I1543" s="19">
        <f>VLOOKUP(G1543,'2'!$B$2:$C$34,2,FALSE)</f>
        <v>14</v>
      </c>
      <c r="J1543" s="19">
        <f t="shared" si="72"/>
        <v>84.944444444444443</v>
      </c>
      <c r="K1543" s="19" t="str">
        <f t="shared" si="74"/>
        <v/>
      </c>
      <c r="L1543" s="19">
        <f>VLOOKUP(I1543,'3'!$H$2:$L$25,5,FALSE)</f>
        <v>39</v>
      </c>
      <c r="M1543" s="16" t="str">
        <f t="shared" si="73"/>
        <v>Nilai Akhir</v>
      </c>
    </row>
    <row r="1544" spans="1:13" x14ac:dyDescent="0.25">
      <c r="A1544" s="16">
        <v>341</v>
      </c>
      <c r="E1544" s="16" t="s">
        <v>4671</v>
      </c>
      <c r="F1544" s="19">
        <v>84.666666666666671</v>
      </c>
      <c r="G1544" s="18" t="s">
        <v>105</v>
      </c>
      <c r="H1544" s="14"/>
      <c r="I1544" s="19">
        <f>VLOOKUP(G1544,'2'!$B$2:$C$34,2,FALSE)</f>
        <v>14</v>
      </c>
      <c r="J1544" s="19">
        <f t="shared" si="72"/>
        <v>84.666666666666671</v>
      </c>
      <c r="K1544" s="19" t="str">
        <f t="shared" si="74"/>
        <v/>
      </c>
      <c r="L1544" s="19">
        <f>VLOOKUP(I1544,'3'!$H$2:$L$25,5,FALSE)</f>
        <v>39</v>
      </c>
      <c r="M1544" s="16" t="str">
        <f t="shared" si="73"/>
        <v>Nilai Akhir</v>
      </c>
    </row>
    <row r="1545" spans="1:13" x14ac:dyDescent="0.25">
      <c r="A1545" s="16">
        <v>342</v>
      </c>
      <c r="E1545" s="16" t="s">
        <v>4671</v>
      </c>
      <c r="F1545" s="19">
        <v>85.222222222222214</v>
      </c>
      <c r="G1545" s="18" t="s">
        <v>105</v>
      </c>
      <c r="H1545" s="14"/>
      <c r="I1545" s="19">
        <f>VLOOKUP(G1545,'2'!$B$2:$C$34,2,FALSE)</f>
        <v>14</v>
      </c>
      <c r="J1545" s="19">
        <f t="shared" si="72"/>
        <v>85.222222222222214</v>
      </c>
      <c r="K1545" s="19" t="str">
        <f t="shared" si="74"/>
        <v/>
      </c>
      <c r="L1545" s="19">
        <f>VLOOKUP(I1545,'3'!$H$2:$L$25,5,FALSE)</f>
        <v>39</v>
      </c>
      <c r="M1545" s="16" t="str">
        <f t="shared" si="73"/>
        <v>Nilai Akhir</v>
      </c>
    </row>
    <row r="1546" spans="1:13" x14ac:dyDescent="0.25">
      <c r="A1546" s="16">
        <v>343</v>
      </c>
      <c r="E1546" s="16" t="s">
        <v>4671</v>
      </c>
      <c r="F1546" s="19">
        <v>81.388888888888886</v>
      </c>
      <c r="G1546" s="18" t="s">
        <v>105</v>
      </c>
      <c r="H1546" s="14"/>
      <c r="I1546" s="19">
        <f>VLOOKUP(G1546,'2'!$B$2:$C$34,2,FALSE)</f>
        <v>14</v>
      </c>
      <c r="J1546" s="19">
        <f t="shared" si="72"/>
        <v>81.388888888888886</v>
      </c>
      <c r="K1546" s="19" t="str">
        <f t="shared" si="74"/>
        <v/>
      </c>
      <c r="L1546" s="19">
        <f>VLOOKUP(I1546,'3'!$H$2:$L$25,5,FALSE)</f>
        <v>39</v>
      </c>
      <c r="M1546" s="16" t="str">
        <f t="shared" si="73"/>
        <v>Nilai Akhir</v>
      </c>
    </row>
    <row r="1547" spans="1:13" x14ac:dyDescent="0.25">
      <c r="A1547" s="16">
        <v>344</v>
      </c>
      <c r="E1547" s="16" t="s">
        <v>4671</v>
      </c>
      <c r="F1547" s="19">
        <v>85.055555555555557</v>
      </c>
      <c r="G1547" s="18" t="s">
        <v>105</v>
      </c>
      <c r="H1547" s="14"/>
      <c r="I1547" s="19">
        <f>VLOOKUP(G1547,'2'!$B$2:$C$34,2,FALSE)</f>
        <v>14</v>
      </c>
      <c r="J1547" s="19">
        <f t="shared" si="72"/>
        <v>85.055555555555557</v>
      </c>
      <c r="K1547" s="19" t="str">
        <f t="shared" si="74"/>
        <v/>
      </c>
      <c r="L1547" s="19">
        <f>VLOOKUP(I1547,'3'!$H$2:$L$25,5,FALSE)</f>
        <v>39</v>
      </c>
      <c r="M1547" s="16" t="str">
        <f t="shared" si="73"/>
        <v>Nilai Akhir</v>
      </c>
    </row>
    <row r="1548" spans="1:13" x14ac:dyDescent="0.25">
      <c r="A1548" s="16">
        <v>345</v>
      </c>
      <c r="E1548" s="16" t="s">
        <v>4671</v>
      </c>
      <c r="F1548" s="19">
        <v>83.055555555555557</v>
      </c>
      <c r="G1548" s="18" t="s">
        <v>105</v>
      </c>
      <c r="H1548" s="14"/>
      <c r="I1548" s="19">
        <f>VLOOKUP(G1548,'2'!$B$2:$C$34,2,FALSE)</f>
        <v>14</v>
      </c>
      <c r="J1548" s="19">
        <f t="shared" si="72"/>
        <v>83.055555555555557</v>
      </c>
      <c r="K1548" s="19" t="str">
        <f t="shared" si="74"/>
        <v/>
      </c>
      <c r="L1548" s="19">
        <f>VLOOKUP(I1548,'3'!$H$2:$L$25,5,FALSE)</f>
        <v>39</v>
      </c>
      <c r="M1548" s="16" t="str">
        <f t="shared" si="73"/>
        <v>Nilai Akhir</v>
      </c>
    </row>
    <row r="1549" spans="1:13" x14ac:dyDescent="0.25">
      <c r="A1549" s="16">
        <v>346</v>
      </c>
      <c r="E1549" s="16" t="s">
        <v>4671</v>
      </c>
      <c r="F1549" s="19">
        <v>80.555555555555557</v>
      </c>
      <c r="G1549" s="18" t="s">
        <v>105</v>
      </c>
      <c r="H1549" s="14"/>
      <c r="I1549" s="19">
        <f>VLOOKUP(G1549,'2'!$B$2:$C$34,2,FALSE)</f>
        <v>14</v>
      </c>
      <c r="J1549" s="19">
        <f t="shared" si="72"/>
        <v>80.555555555555557</v>
      </c>
      <c r="K1549" s="19" t="str">
        <f t="shared" si="74"/>
        <v/>
      </c>
      <c r="L1549" s="19">
        <f>VLOOKUP(I1549,'3'!$H$2:$L$25,5,FALSE)</f>
        <v>39</v>
      </c>
      <c r="M1549" s="16" t="str">
        <f t="shared" si="73"/>
        <v>Nilai Akhir</v>
      </c>
    </row>
    <row r="1550" spans="1:13" x14ac:dyDescent="0.25">
      <c r="A1550" s="16">
        <v>347</v>
      </c>
      <c r="E1550" s="16" t="s">
        <v>4671</v>
      </c>
      <c r="F1550" s="19">
        <v>80.166666666666671</v>
      </c>
      <c r="G1550" s="18" t="s">
        <v>105</v>
      </c>
      <c r="H1550" s="14"/>
      <c r="I1550" s="19">
        <f>VLOOKUP(G1550,'2'!$B$2:$C$34,2,FALSE)</f>
        <v>14</v>
      </c>
      <c r="J1550" s="19">
        <f t="shared" si="72"/>
        <v>80.166666666666671</v>
      </c>
      <c r="K1550" s="19" t="str">
        <f t="shared" si="74"/>
        <v/>
      </c>
      <c r="L1550" s="19">
        <f>VLOOKUP(I1550,'3'!$H$2:$L$25,5,FALSE)</f>
        <v>39</v>
      </c>
      <c r="M1550" s="16" t="str">
        <f t="shared" si="73"/>
        <v>Nilai Akhir</v>
      </c>
    </row>
    <row r="1551" spans="1:13" x14ac:dyDescent="0.25">
      <c r="A1551" s="16">
        <v>348</v>
      </c>
      <c r="E1551" s="16" t="s">
        <v>4671</v>
      </c>
      <c r="F1551" s="19">
        <v>79.333333333333329</v>
      </c>
      <c r="G1551" s="18" t="s">
        <v>105</v>
      </c>
      <c r="H1551" s="14"/>
      <c r="I1551" s="19">
        <f>VLOOKUP(G1551,'2'!$B$2:$C$34,2,FALSE)</f>
        <v>14</v>
      </c>
      <c r="J1551" s="19">
        <f t="shared" si="72"/>
        <v>79.333333333333329</v>
      </c>
      <c r="K1551" s="19" t="str">
        <f t="shared" si="74"/>
        <v/>
      </c>
      <c r="L1551" s="19">
        <f>VLOOKUP(I1551,'3'!$H$2:$L$25,5,FALSE)</f>
        <v>39</v>
      </c>
      <c r="M1551" s="16" t="str">
        <f t="shared" si="73"/>
        <v>Nilai Akhir</v>
      </c>
    </row>
    <row r="1552" spans="1:13" x14ac:dyDescent="0.25">
      <c r="A1552" s="16">
        <v>349</v>
      </c>
      <c r="E1552" s="16" t="s">
        <v>4671</v>
      </c>
      <c r="F1552" s="19">
        <v>85.166666666666671</v>
      </c>
      <c r="G1552" s="18" t="s">
        <v>105</v>
      </c>
      <c r="H1552" s="14"/>
      <c r="I1552" s="19">
        <f>VLOOKUP(G1552,'2'!$B$2:$C$34,2,FALSE)</f>
        <v>14</v>
      </c>
      <c r="J1552" s="19">
        <f t="shared" si="72"/>
        <v>85.166666666666671</v>
      </c>
      <c r="K1552" s="19" t="str">
        <f t="shared" si="74"/>
        <v/>
      </c>
      <c r="L1552" s="19">
        <f>VLOOKUP(I1552,'3'!$H$2:$L$25,5,FALSE)</f>
        <v>39</v>
      </c>
      <c r="M1552" s="16" t="str">
        <f t="shared" si="73"/>
        <v>Nilai Akhir</v>
      </c>
    </row>
    <row r="1553" spans="1:13" x14ac:dyDescent="0.25">
      <c r="A1553" s="16">
        <v>350</v>
      </c>
      <c r="E1553" s="16" t="s">
        <v>4671</v>
      </c>
      <c r="F1553" s="19">
        <v>85.5</v>
      </c>
      <c r="G1553" s="18" t="s">
        <v>105</v>
      </c>
      <c r="H1553" s="14"/>
      <c r="I1553" s="19">
        <f>VLOOKUP(G1553,'2'!$B$2:$C$34,2,FALSE)</f>
        <v>14</v>
      </c>
      <c r="J1553" s="19">
        <f t="shared" si="72"/>
        <v>85.5</v>
      </c>
      <c r="K1553" s="19" t="str">
        <f t="shared" si="74"/>
        <v/>
      </c>
      <c r="L1553" s="19">
        <f>VLOOKUP(I1553,'3'!$H$2:$L$25,5,FALSE)</f>
        <v>39</v>
      </c>
      <c r="M1553" s="16" t="str">
        <f t="shared" si="73"/>
        <v>Nilai Akhir</v>
      </c>
    </row>
    <row r="1554" spans="1:13" x14ac:dyDescent="0.25">
      <c r="A1554" s="16">
        <v>351</v>
      </c>
      <c r="E1554" s="16" t="s">
        <v>4672</v>
      </c>
      <c r="F1554" s="19">
        <v>80.944444444444443</v>
      </c>
      <c r="G1554" s="18" t="s">
        <v>105</v>
      </c>
      <c r="H1554" s="14"/>
      <c r="I1554" s="19">
        <f>VLOOKUP(G1554,'2'!$B$2:$C$34,2,FALSE)</f>
        <v>14</v>
      </c>
      <c r="J1554" s="19">
        <f t="shared" si="72"/>
        <v>80.944444444444443</v>
      </c>
      <c r="K1554" s="19" t="str">
        <f t="shared" si="74"/>
        <v/>
      </c>
      <c r="L1554" s="19">
        <f>VLOOKUP(I1554,'3'!$H$2:$L$25,5,FALSE)</f>
        <v>39</v>
      </c>
      <c r="M1554" s="16" t="str">
        <f t="shared" si="73"/>
        <v>Nilai Akhir</v>
      </c>
    </row>
    <row r="1555" spans="1:13" x14ac:dyDescent="0.25">
      <c r="A1555" s="16">
        <v>352</v>
      </c>
      <c r="E1555" s="16" t="s">
        <v>4672</v>
      </c>
      <c r="F1555" s="19">
        <v>82.944444444444443</v>
      </c>
      <c r="G1555" s="18" t="s">
        <v>105</v>
      </c>
      <c r="H1555" s="14"/>
      <c r="I1555" s="19">
        <f>VLOOKUP(G1555,'2'!$B$2:$C$34,2,FALSE)</f>
        <v>14</v>
      </c>
      <c r="J1555" s="19">
        <f t="shared" si="72"/>
        <v>82.944444444444443</v>
      </c>
      <c r="K1555" s="19" t="str">
        <f t="shared" si="74"/>
        <v/>
      </c>
      <c r="L1555" s="19">
        <f>VLOOKUP(I1555,'3'!$H$2:$L$25,5,FALSE)</f>
        <v>39</v>
      </c>
      <c r="M1555" s="16" t="str">
        <f t="shared" si="73"/>
        <v>Nilai Akhir</v>
      </c>
    </row>
    <row r="1556" spans="1:13" x14ac:dyDescent="0.25">
      <c r="A1556" s="16">
        <v>353</v>
      </c>
      <c r="E1556" s="16" t="s">
        <v>4672</v>
      </c>
      <c r="F1556" s="19">
        <v>80.527777777777786</v>
      </c>
      <c r="G1556" s="18" t="s">
        <v>105</v>
      </c>
      <c r="H1556" s="14"/>
      <c r="I1556" s="19">
        <f>VLOOKUP(G1556,'2'!$B$2:$C$34,2,FALSE)</f>
        <v>14</v>
      </c>
      <c r="J1556" s="19">
        <f t="shared" si="72"/>
        <v>80.527777777777786</v>
      </c>
      <c r="K1556" s="19" t="str">
        <f t="shared" si="74"/>
        <v/>
      </c>
      <c r="L1556" s="19">
        <f>VLOOKUP(I1556,'3'!$H$2:$L$25,5,FALSE)</f>
        <v>39</v>
      </c>
      <c r="M1556" s="16" t="str">
        <f t="shared" si="73"/>
        <v>Nilai Akhir</v>
      </c>
    </row>
    <row r="1557" spans="1:13" x14ac:dyDescent="0.25">
      <c r="A1557" s="16">
        <v>354</v>
      </c>
      <c r="E1557" s="16" t="s">
        <v>4672</v>
      </c>
      <c r="F1557" s="19">
        <v>81.75</v>
      </c>
      <c r="G1557" s="18" t="s">
        <v>105</v>
      </c>
      <c r="H1557" s="14"/>
      <c r="I1557" s="19">
        <f>VLOOKUP(G1557,'2'!$B$2:$C$34,2,FALSE)</f>
        <v>14</v>
      </c>
      <c r="J1557" s="19">
        <f t="shared" si="72"/>
        <v>81.75</v>
      </c>
      <c r="K1557" s="19" t="str">
        <f t="shared" si="74"/>
        <v/>
      </c>
      <c r="L1557" s="19">
        <f>VLOOKUP(I1557,'3'!$H$2:$L$25,5,FALSE)</f>
        <v>39</v>
      </c>
      <c r="M1557" s="16" t="str">
        <f t="shared" si="73"/>
        <v>Nilai Akhir</v>
      </c>
    </row>
    <row r="1558" spans="1:13" x14ac:dyDescent="0.25">
      <c r="A1558" s="16">
        <v>355</v>
      </c>
      <c r="E1558" s="16" t="s">
        <v>4672</v>
      </c>
      <c r="F1558" s="19">
        <v>82.472222222222214</v>
      </c>
      <c r="G1558" s="18" t="s">
        <v>105</v>
      </c>
      <c r="H1558" s="14"/>
      <c r="I1558" s="19">
        <f>VLOOKUP(G1558,'2'!$B$2:$C$34,2,FALSE)</f>
        <v>14</v>
      </c>
      <c r="J1558" s="19">
        <f t="shared" si="72"/>
        <v>82.472222222222214</v>
      </c>
      <c r="K1558" s="19" t="str">
        <f t="shared" si="74"/>
        <v/>
      </c>
      <c r="L1558" s="19">
        <f>VLOOKUP(I1558,'3'!$H$2:$L$25,5,FALSE)</f>
        <v>39</v>
      </c>
      <c r="M1558" s="16" t="str">
        <f t="shared" si="73"/>
        <v>Nilai Akhir</v>
      </c>
    </row>
    <row r="1559" spans="1:13" x14ac:dyDescent="0.25">
      <c r="A1559" s="16">
        <v>356</v>
      </c>
      <c r="E1559" s="16" t="s">
        <v>4672</v>
      </c>
      <c r="F1559" s="19">
        <v>82.25</v>
      </c>
      <c r="G1559" s="18" t="s">
        <v>105</v>
      </c>
      <c r="H1559" s="14"/>
      <c r="I1559" s="19">
        <f>VLOOKUP(G1559,'2'!$B$2:$C$34,2,FALSE)</f>
        <v>14</v>
      </c>
      <c r="J1559" s="19">
        <f t="shared" si="72"/>
        <v>82.25</v>
      </c>
      <c r="K1559" s="19" t="str">
        <f t="shared" si="74"/>
        <v/>
      </c>
      <c r="L1559" s="19">
        <f>VLOOKUP(I1559,'3'!$H$2:$L$25,5,FALSE)</f>
        <v>39</v>
      </c>
      <c r="M1559" s="16" t="str">
        <f t="shared" si="73"/>
        <v>Nilai Akhir</v>
      </c>
    </row>
    <row r="1560" spans="1:13" x14ac:dyDescent="0.25">
      <c r="A1560" s="16">
        <v>357</v>
      </c>
      <c r="E1560" s="16" t="s">
        <v>4672</v>
      </c>
      <c r="F1560" s="19">
        <v>84.25</v>
      </c>
      <c r="G1560" s="18" t="s">
        <v>105</v>
      </c>
      <c r="H1560" s="14"/>
      <c r="I1560" s="19">
        <f>VLOOKUP(G1560,'2'!$B$2:$C$34,2,FALSE)</f>
        <v>14</v>
      </c>
      <c r="J1560" s="19">
        <f t="shared" si="72"/>
        <v>84.25</v>
      </c>
      <c r="K1560" s="19" t="str">
        <f t="shared" si="74"/>
        <v/>
      </c>
      <c r="L1560" s="19">
        <f>VLOOKUP(I1560,'3'!$H$2:$L$25,5,FALSE)</f>
        <v>39</v>
      </c>
      <c r="M1560" s="16" t="str">
        <f t="shared" si="73"/>
        <v>Nilai Akhir</v>
      </c>
    </row>
    <row r="1561" spans="1:13" x14ac:dyDescent="0.25">
      <c r="A1561" s="16">
        <v>358</v>
      </c>
      <c r="E1561" s="16" t="s">
        <v>4672</v>
      </c>
      <c r="F1561" s="19">
        <v>81.805555555555557</v>
      </c>
      <c r="G1561" s="18" t="s">
        <v>105</v>
      </c>
      <c r="H1561" s="14"/>
      <c r="I1561" s="19">
        <f>VLOOKUP(G1561,'2'!$B$2:$C$34,2,FALSE)</f>
        <v>14</v>
      </c>
      <c r="J1561" s="19">
        <f t="shared" si="72"/>
        <v>81.805555555555557</v>
      </c>
      <c r="K1561" s="19" t="str">
        <f t="shared" si="74"/>
        <v/>
      </c>
      <c r="L1561" s="19">
        <f>VLOOKUP(I1561,'3'!$H$2:$L$25,5,FALSE)</f>
        <v>39</v>
      </c>
      <c r="M1561" s="16" t="str">
        <f t="shared" si="73"/>
        <v>Nilai Akhir</v>
      </c>
    </row>
    <row r="1562" spans="1:13" x14ac:dyDescent="0.25">
      <c r="A1562" s="16">
        <v>359</v>
      </c>
      <c r="E1562" s="16" t="s">
        <v>4672</v>
      </c>
      <c r="F1562" s="19">
        <v>85.472222222222214</v>
      </c>
      <c r="G1562" s="18" t="s">
        <v>105</v>
      </c>
      <c r="H1562" s="14"/>
      <c r="I1562" s="19">
        <f>VLOOKUP(G1562,'2'!$B$2:$C$34,2,FALSE)</f>
        <v>14</v>
      </c>
      <c r="J1562" s="19">
        <f t="shared" si="72"/>
        <v>85.472222222222214</v>
      </c>
      <c r="K1562" s="19" t="str">
        <f t="shared" si="74"/>
        <v/>
      </c>
      <c r="L1562" s="19">
        <f>VLOOKUP(I1562,'3'!$H$2:$L$25,5,FALSE)</f>
        <v>39</v>
      </c>
      <c r="M1562" s="16" t="str">
        <f t="shared" si="73"/>
        <v>Nilai Akhir</v>
      </c>
    </row>
    <row r="1563" spans="1:13" x14ac:dyDescent="0.25">
      <c r="A1563" s="16">
        <v>360</v>
      </c>
      <c r="E1563" s="16" t="s">
        <v>4672</v>
      </c>
      <c r="F1563" s="19">
        <v>79.722222222222214</v>
      </c>
      <c r="G1563" s="18" t="s">
        <v>105</v>
      </c>
      <c r="H1563" s="14"/>
      <c r="I1563" s="19">
        <f>VLOOKUP(G1563,'2'!$B$2:$C$34,2,FALSE)</f>
        <v>14</v>
      </c>
      <c r="J1563" s="19">
        <f t="shared" si="72"/>
        <v>79.722222222222214</v>
      </c>
      <c r="K1563" s="19" t="str">
        <f t="shared" si="74"/>
        <v/>
      </c>
      <c r="L1563" s="19">
        <f>VLOOKUP(I1563,'3'!$H$2:$L$25,5,FALSE)</f>
        <v>39</v>
      </c>
      <c r="M1563" s="16" t="str">
        <f t="shared" si="73"/>
        <v>Nilai Akhir</v>
      </c>
    </row>
    <row r="1564" spans="1:13" x14ac:dyDescent="0.25">
      <c r="A1564" s="16">
        <v>361</v>
      </c>
      <c r="E1564" s="16" t="s">
        <v>4672</v>
      </c>
      <c r="F1564" s="19">
        <v>83.055555555555557</v>
      </c>
      <c r="G1564" s="18" t="s">
        <v>105</v>
      </c>
      <c r="H1564" s="14"/>
      <c r="I1564" s="19">
        <f>VLOOKUP(G1564,'2'!$B$2:$C$34,2,FALSE)</f>
        <v>14</v>
      </c>
      <c r="J1564" s="19">
        <f t="shared" si="72"/>
        <v>83.055555555555557</v>
      </c>
      <c r="K1564" s="19" t="str">
        <f t="shared" si="74"/>
        <v/>
      </c>
      <c r="L1564" s="19">
        <f>VLOOKUP(I1564,'3'!$H$2:$L$25,5,FALSE)</f>
        <v>39</v>
      </c>
      <c r="M1564" s="16" t="str">
        <f t="shared" si="73"/>
        <v>Nilai Akhir</v>
      </c>
    </row>
    <row r="1565" spans="1:13" x14ac:dyDescent="0.25">
      <c r="A1565" s="16">
        <v>362</v>
      </c>
      <c r="E1565" s="16" t="s">
        <v>4672</v>
      </c>
      <c r="F1565" s="19">
        <v>85.055555555555557</v>
      </c>
      <c r="G1565" s="18" t="s">
        <v>105</v>
      </c>
      <c r="H1565" s="14"/>
      <c r="I1565" s="19">
        <f>VLOOKUP(G1565,'2'!$B$2:$C$34,2,FALSE)</f>
        <v>14</v>
      </c>
      <c r="J1565" s="19">
        <f t="shared" si="72"/>
        <v>85.055555555555557</v>
      </c>
      <c r="K1565" s="19" t="str">
        <f t="shared" si="74"/>
        <v/>
      </c>
      <c r="L1565" s="19">
        <f>VLOOKUP(I1565,'3'!$H$2:$L$25,5,FALSE)</f>
        <v>39</v>
      </c>
      <c r="M1565" s="16" t="str">
        <f t="shared" si="73"/>
        <v>Nilai Akhir</v>
      </c>
    </row>
    <row r="1566" spans="1:13" x14ac:dyDescent="0.25">
      <c r="A1566" s="16">
        <v>363</v>
      </c>
      <c r="E1566" s="16" t="s">
        <v>4672</v>
      </c>
      <c r="F1566" s="19">
        <v>83.166666666666671</v>
      </c>
      <c r="G1566" s="18" t="s">
        <v>105</v>
      </c>
      <c r="H1566" s="14"/>
      <c r="I1566" s="19">
        <f>VLOOKUP(G1566,'2'!$B$2:$C$34,2,FALSE)</f>
        <v>14</v>
      </c>
      <c r="J1566" s="19">
        <f t="shared" si="72"/>
        <v>83.166666666666671</v>
      </c>
      <c r="K1566" s="19" t="str">
        <f t="shared" si="74"/>
        <v/>
      </c>
      <c r="L1566" s="19">
        <f>VLOOKUP(I1566,'3'!$H$2:$L$25,5,FALSE)</f>
        <v>39</v>
      </c>
      <c r="M1566" s="16" t="str">
        <f t="shared" si="73"/>
        <v>Nilai Akhir</v>
      </c>
    </row>
    <row r="1567" spans="1:13" x14ac:dyDescent="0.25">
      <c r="A1567" s="16">
        <v>364</v>
      </c>
      <c r="E1567" s="16" t="s">
        <v>4672</v>
      </c>
      <c r="F1567" s="19">
        <v>84.972222222222214</v>
      </c>
      <c r="G1567" s="18" t="s">
        <v>105</v>
      </c>
      <c r="H1567" s="14"/>
      <c r="I1567" s="19">
        <f>VLOOKUP(G1567,'2'!$B$2:$C$34,2,FALSE)</f>
        <v>14</v>
      </c>
      <c r="J1567" s="19">
        <f t="shared" si="72"/>
        <v>84.972222222222214</v>
      </c>
      <c r="K1567" s="19" t="str">
        <f t="shared" si="74"/>
        <v/>
      </c>
      <c r="L1567" s="19">
        <f>VLOOKUP(I1567,'3'!$H$2:$L$25,5,FALSE)</f>
        <v>39</v>
      </c>
      <c r="M1567" s="16" t="str">
        <f t="shared" si="73"/>
        <v>Nilai Akhir</v>
      </c>
    </row>
    <row r="1568" spans="1:13" x14ac:dyDescent="0.25">
      <c r="A1568" s="16">
        <v>365</v>
      </c>
      <c r="E1568" s="16" t="s">
        <v>4672</v>
      </c>
      <c r="F1568" s="19">
        <v>85.166666666666671</v>
      </c>
      <c r="G1568" s="18" t="s">
        <v>105</v>
      </c>
      <c r="H1568" s="14"/>
      <c r="I1568" s="19">
        <f>VLOOKUP(G1568,'2'!$B$2:$C$34,2,FALSE)</f>
        <v>14</v>
      </c>
      <c r="J1568" s="19">
        <f t="shared" si="72"/>
        <v>85.166666666666671</v>
      </c>
      <c r="K1568" s="19" t="str">
        <f t="shared" si="74"/>
        <v/>
      </c>
      <c r="L1568" s="19">
        <f>VLOOKUP(I1568,'3'!$H$2:$L$25,5,FALSE)</f>
        <v>39</v>
      </c>
      <c r="M1568" s="16" t="str">
        <f t="shared" si="73"/>
        <v>Nilai Akhir</v>
      </c>
    </row>
    <row r="1569" spans="1:13" x14ac:dyDescent="0.25">
      <c r="A1569" s="16">
        <v>366</v>
      </c>
      <c r="E1569" s="16" t="s">
        <v>4672</v>
      </c>
      <c r="F1569" s="19">
        <v>85.388888888888872</v>
      </c>
      <c r="G1569" s="18" t="s">
        <v>105</v>
      </c>
      <c r="H1569" s="14"/>
      <c r="I1569" s="19">
        <f>VLOOKUP(G1569,'2'!$B$2:$C$34,2,FALSE)</f>
        <v>14</v>
      </c>
      <c r="J1569" s="19">
        <f t="shared" si="72"/>
        <v>85.388888888888872</v>
      </c>
      <c r="K1569" s="19" t="str">
        <f t="shared" si="74"/>
        <v/>
      </c>
      <c r="L1569" s="19">
        <f>VLOOKUP(I1569,'3'!$H$2:$L$25,5,FALSE)</f>
        <v>39</v>
      </c>
      <c r="M1569" s="16" t="str">
        <f t="shared" si="73"/>
        <v>Nilai Akhir</v>
      </c>
    </row>
    <row r="1570" spans="1:13" x14ac:dyDescent="0.25">
      <c r="A1570" s="16">
        <v>367</v>
      </c>
      <c r="E1570" s="16" t="s">
        <v>4672</v>
      </c>
      <c r="F1570" s="19">
        <v>85.138888888888886</v>
      </c>
      <c r="G1570" s="18" t="s">
        <v>105</v>
      </c>
      <c r="H1570" s="14"/>
      <c r="I1570" s="19">
        <f>VLOOKUP(G1570,'2'!$B$2:$C$34,2,FALSE)</f>
        <v>14</v>
      </c>
      <c r="J1570" s="19">
        <f t="shared" si="72"/>
        <v>85.138888888888886</v>
      </c>
      <c r="K1570" s="19" t="str">
        <f t="shared" si="74"/>
        <v/>
      </c>
      <c r="L1570" s="19">
        <f>VLOOKUP(I1570,'3'!$H$2:$L$25,5,FALSE)</f>
        <v>39</v>
      </c>
      <c r="M1570" s="16" t="str">
        <f t="shared" si="73"/>
        <v>Nilai Akhir</v>
      </c>
    </row>
    <row r="1571" spans="1:13" x14ac:dyDescent="0.25">
      <c r="A1571" s="16">
        <v>368</v>
      </c>
      <c r="E1571" s="16" t="s">
        <v>4672</v>
      </c>
      <c r="F1571" s="19">
        <v>83.277777777777786</v>
      </c>
      <c r="G1571" s="18" t="s">
        <v>105</v>
      </c>
      <c r="H1571" s="14"/>
      <c r="I1571" s="19">
        <f>VLOOKUP(G1571,'2'!$B$2:$C$34,2,FALSE)</f>
        <v>14</v>
      </c>
      <c r="J1571" s="19">
        <f t="shared" si="72"/>
        <v>83.277777777777786</v>
      </c>
      <c r="K1571" s="19" t="str">
        <f t="shared" si="74"/>
        <v/>
      </c>
      <c r="L1571" s="19">
        <f>VLOOKUP(I1571,'3'!$H$2:$L$25,5,FALSE)</f>
        <v>39</v>
      </c>
      <c r="M1571" s="16" t="str">
        <f t="shared" si="73"/>
        <v>Nilai Akhir</v>
      </c>
    </row>
    <row r="1572" spans="1:13" x14ac:dyDescent="0.25">
      <c r="A1572" s="16">
        <v>369</v>
      </c>
      <c r="E1572" s="16" t="s">
        <v>4672</v>
      </c>
      <c r="F1572" s="19">
        <v>82.555555555555557</v>
      </c>
      <c r="G1572" s="18" t="s">
        <v>105</v>
      </c>
      <c r="H1572" s="14"/>
      <c r="I1572" s="19">
        <f>VLOOKUP(G1572,'2'!$B$2:$C$34,2,FALSE)</f>
        <v>14</v>
      </c>
      <c r="J1572" s="19">
        <f t="shared" si="72"/>
        <v>82.555555555555557</v>
      </c>
      <c r="K1572" s="19" t="str">
        <f t="shared" si="74"/>
        <v/>
      </c>
      <c r="L1572" s="19">
        <f>VLOOKUP(I1572,'3'!$H$2:$L$25,5,FALSE)</f>
        <v>39</v>
      </c>
      <c r="M1572" s="16" t="str">
        <f t="shared" si="73"/>
        <v>Nilai Akhir</v>
      </c>
    </row>
    <row r="1573" spans="1:13" x14ac:dyDescent="0.25">
      <c r="A1573" s="16">
        <v>370</v>
      </c>
      <c r="E1573" s="16" t="s">
        <v>4672</v>
      </c>
      <c r="F1573" s="19">
        <v>85.388888888888872</v>
      </c>
      <c r="G1573" s="18" t="s">
        <v>105</v>
      </c>
      <c r="H1573" s="14"/>
      <c r="I1573" s="19">
        <f>VLOOKUP(G1573,'2'!$B$2:$C$34,2,FALSE)</f>
        <v>14</v>
      </c>
      <c r="J1573" s="19">
        <f t="shared" si="72"/>
        <v>85.388888888888872</v>
      </c>
      <c r="K1573" s="19" t="str">
        <f t="shared" si="74"/>
        <v/>
      </c>
      <c r="L1573" s="19">
        <f>VLOOKUP(I1573,'3'!$H$2:$L$25,5,FALSE)</f>
        <v>39</v>
      </c>
      <c r="M1573" s="16" t="str">
        <f t="shared" si="73"/>
        <v>Nilai Akhir</v>
      </c>
    </row>
    <row r="1574" spans="1:13" x14ac:dyDescent="0.25">
      <c r="A1574" s="16">
        <v>371</v>
      </c>
      <c r="E1574" s="16" t="s">
        <v>4672</v>
      </c>
      <c r="F1574" s="19">
        <v>85.416666666666671</v>
      </c>
      <c r="G1574" s="18" t="s">
        <v>105</v>
      </c>
      <c r="H1574" s="14"/>
      <c r="I1574" s="19">
        <f>VLOOKUP(G1574,'2'!$B$2:$C$34,2,FALSE)</f>
        <v>14</v>
      </c>
      <c r="J1574" s="19">
        <f t="shared" si="72"/>
        <v>85.416666666666671</v>
      </c>
      <c r="K1574" s="19" t="str">
        <f t="shared" si="74"/>
        <v/>
      </c>
      <c r="L1574" s="19">
        <f>VLOOKUP(I1574,'3'!$H$2:$L$25,5,FALSE)</f>
        <v>39</v>
      </c>
      <c r="M1574" s="16" t="str">
        <f t="shared" si="73"/>
        <v>Nilai Akhir</v>
      </c>
    </row>
    <row r="1575" spans="1:13" x14ac:dyDescent="0.25">
      <c r="A1575" s="16">
        <v>372</v>
      </c>
      <c r="E1575" s="16" t="s">
        <v>4672</v>
      </c>
      <c r="F1575" s="19">
        <v>85.333333333333329</v>
      </c>
      <c r="G1575" s="18" t="s">
        <v>105</v>
      </c>
      <c r="H1575" s="14"/>
      <c r="I1575" s="19">
        <f>VLOOKUP(G1575,'2'!$B$2:$C$34,2,FALSE)</f>
        <v>14</v>
      </c>
      <c r="J1575" s="19">
        <f t="shared" si="72"/>
        <v>85.333333333333329</v>
      </c>
      <c r="K1575" s="19" t="str">
        <f t="shared" si="74"/>
        <v/>
      </c>
      <c r="L1575" s="19">
        <f>VLOOKUP(I1575,'3'!$H$2:$L$25,5,FALSE)</f>
        <v>39</v>
      </c>
      <c r="M1575" s="16" t="str">
        <f t="shared" si="73"/>
        <v>Nilai Akhir</v>
      </c>
    </row>
    <row r="1576" spans="1:13" x14ac:dyDescent="0.25">
      <c r="A1576" s="16">
        <v>373</v>
      </c>
      <c r="E1576" s="16" t="s">
        <v>4672</v>
      </c>
      <c r="F1576" s="19">
        <v>84.5</v>
      </c>
      <c r="G1576" s="18" t="s">
        <v>105</v>
      </c>
      <c r="H1576" s="14"/>
      <c r="I1576" s="19">
        <f>VLOOKUP(G1576,'2'!$B$2:$C$34,2,FALSE)</f>
        <v>14</v>
      </c>
      <c r="J1576" s="19">
        <f t="shared" si="72"/>
        <v>84.5</v>
      </c>
      <c r="K1576" s="19" t="str">
        <f t="shared" si="74"/>
        <v/>
      </c>
      <c r="L1576" s="19">
        <f>VLOOKUP(I1576,'3'!$H$2:$L$25,5,FALSE)</f>
        <v>39</v>
      </c>
      <c r="M1576" s="16" t="str">
        <f t="shared" si="73"/>
        <v>Nilai Akhir</v>
      </c>
    </row>
    <row r="1577" spans="1:13" x14ac:dyDescent="0.25">
      <c r="A1577" s="16">
        <v>374</v>
      </c>
      <c r="E1577" s="16" t="s">
        <v>4672</v>
      </c>
      <c r="F1577" s="19">
        <v>83.083333333333329</v>
      </c>
      <c r="G1577" s="18" t="s">
        <v>105</v>
      </c>
      <c r="H1577" s="14"/>
      <c r="I1577" s="19">
        <f>VLOOKUP(G1577,'2'!$B$2:$C$34,2,FALSE)</f>
        <v>14</v>
      </c>
      <c r="J1577" s="19">
        <f t="shared" si="72"/>
        <v>83.083333333333329</v>
      </c>
      <c r="K1577" s="19" t="str">
        <f t="shared" si="74"/>
        <v/>
      </c>
      <c r="L1577" s="19">
        <f>VLOOKUP(I1577,'3'!$H$2:$L$25,5,FALSE)</f>
        <v>39</v>
      </c>
      <c r="M1577" s="16" t="str">
        <f t="shared" si="73"/>
        <v>Nilai Akhir</v>
      </c>
    </row>
    <row r="1578" spans="1:13" x14ac:dyDescent="0.25">
      <c r="A1578" s="16">
        <v>375</v>
      </c>
      <c r="E1578" s="16" t="s">
        <v>4672</v>
      </c>
      <c r="F1578" s="19">
        <v>81.888888888888886</v>
      </c>
      <c r="G1578" s="18" t="s">
        <v>105</v>
      </c>
      <c r="H1578" s="14"/>
      <c r="I1578" s="19">
        <f>VLOOKUP(G1578,'2'!$B$2:$C$34,2,FALSE)</f>
        <v>14</v>
      </c>
      <c r="J1578" s="19">
        <f t="shared" si="72"/>
        <v>81.888888888888886</v>
      </c>
      <c r="K1578" s="19" t="str">
        <f t="shared" si="74"/>
        <v/>
      </c>
      <c r="L1578" s="19">
        <f>VLOOKUP(I1578,'3'!$H$2:$L$25,5,FALSE)</f>
        <v>39</v>
      </c>
      <c r="M1578" s="16" t="str">
        <f t="shared" si="73"/>
        <v>Nilai Akhir</v>
      </c>
    </row>
    <row r="1579" spans="1:13" x14ac:dyDescent="0.25">
      <c r="A1579" s="16">
        <v>376</v>
      </c>
      <c r="E1579" s="16" t="s">
        <v>4672</v>
      </c>
      <c r="F1579" s="19">
        <v>77.916666666666671</v>
      </c>
      <c r="G1579" s="18" t="s">
        <v>105</v>
      </c>
      <c r="H1579" s="14"/>
      <c r="I1579" s="19">
        <f>VLOOKUP(G1579,'2'!$B$2:$C$34,2,FALSE)</f>
        <v>14</v>
      </c>
      <c r="J1579" s="19">
        <f t="shared" si="72"/>
        <v>77.916666666666671</v>
      </c>
      <c r="K1579" s="19" t="str">
        <f t="shared" si="74"/>
        <v/>
      </c>
      <c r="L1579" s="19">
        <f>VLOOKUP(I1579,'3'!$H$2:$L$25,5,FALSE)</f>
        <v>39</v>
      </c>
      <c r="M1579" s="16" t="str">
        <f t="shared" si="73"/>
        <v>Nilai Akhir</v>
      </c>
    </row>
    <row r="1580" spans="1:13" x14ac:dyDescent="0.25">
      <c r="A1580" s="16">
        <v>377</v>
      </c>
      <c r="E1580" s="16" t="s">
        <v>4672</v>
      </c>
      <c r="F1580" s="19">
        <v>81.444444444444443</v>
      </c>
      <c r="G1580" s="18" t="s">
        <v>105</v>
      </c>
      <c r="H1580" s="14"/>
      <c r="I1580" s="19">
        <f>VLOOKUP(G1580,'2'!$B$2:$C$34,2,FALSE)</f>
        <v>14</v>
      </c>
      <c r="J1580" s="19">
        <f t="shared" si="72"/>
        <v>81.444444444444443</v>
      </c>
      <c r="K1580" s="19" t="str">
        <f t="shared" si="74"/>
        <v/>
      </c>
      <c r="L1580" s="19">
        <f>VLOOKUP(I1580,'3'!$H$2:$L$25,5,FALSE)</f>
        <v>39</v>
      </c>
      <c r="M1580" s="16" t="str">
        <f t="shared" si="73"/>
        <v>Nilai Akhir</v>
      </c>
    </row>
    <row r="1581" spans="1:13" x14ac:dyDescent="0.25">
      <c r="A1581" s="16">
        <v>378</v>
      </c>
      <c r="E1581" s="16" t="s">
        <v>4672</v>
      </c>
      <c r="F1581" s="19">
        <v>84.916666666666671</v>
      </c>
      <c r="G1581" s="18" t="s">
        <v>105</v>
      </c>
      <c r="H1581" s="14"/>
      <c r="I1581" s="19">
        <f>VLOOKUP(G1581,'2'!$B$2:$C$34,2,FALSE)</f>
        <v>14</v>
      </c>
      <c r="J1581" s="19">
        <f t="shared" si="72"/>
        <v>84.916666666666671</v>
      </c>
      <c r="K1581" s="19" t="str">
        <f t="shared" si="74"/>
        <v/>
      </c>
      <c r="L1581" s="19">
        <f>VLOOKUP(I1581,'3'!$H$2:$L$25,5,FALSE)</f>
        <v>39</v>
      </c>
      <c r="M1581" s="16" t="str">
        <f t="shared" si="73"/>
        <v>Nilai Akhir</v>
      </c>
    </row>
    <row r="1582" spans="1:13" x14ac:dyDescent="0.25">
      <c r="A1582" s="16">
        <v>379</v>
      </c>
      <c r="E1582" s="16" t="s">
        <v>4672</v>
      </c>
      <c r="F1582" s="19">
        <v>80</v>
      </c>
      <c r="G1582" s="18" t="s">
        <v>105</v>
      </c>
      <c r="H1582" s="14"/>
      <c r="I1582" s="19">
        <f>VLOOKUP(G1582,'2'!$B$2:$C$34,2,FALSE)</f>
        <v>14</v>
      </c>
      <c r="J1582" s="19">
        <f t="shared" si="72"/>
        <v>80</v>
      </c>
      <c r="K1582" s="19" t="str">
        <f t="shared" si="74"/>
        <v/>
      </c>
      <c r="L1582" s="19">
        <f>VLOOKUP(I1582,'3'!$H$2:$L$25,5,FALSE)</f>
        <v>39</v>
      </c>
      <c r="M1582" s="16" t="str">
        <f t="shared" si="73"/>
        <v>Nilai Akhir</v>
      </c>
    </row>
    <row r="1583" spans="1:13" x14ac:dyDescent="0.25">
      <c r="A1583" s="16">
        <v>380</v>
      </c>
      <c r="E1583" s="16" t="s">
        <v>4673</v>
      </c>
      <c r="F1583" s="19">
        <v>79.555555555555557</v>
      </c>
      <c r="G1583" s="18" t="s">
        <v>105</v>
      </c>
      <c r="H1583" s="14"/>
      <c r="I1583" s="19">
        <f>VLOOKUP(G1583,'2'!$B$2:$C$34,2,FALSE)</f>
        <v>14</v>
      </c>
      <c r="J1583" s="19">
        <f t="shared" si="72"/>
        <v>79.555555555555557</v>
      </c>
      <c r="K1583" s="19" t="str">
        <f t="shared" si="74"/>
        <v/>
      </c>
      <c r="L1583" s="19">
        <f>VLOOKUP(I1583,'3'!$H$2:$L$25,5,FALSE)</f>
        <v>39</v>
      </c>
      <c r="M1583" s="16" t="str">
        <f t="shared" si="73"/>
        <v>Nilai Akhir</v>
      </c>
    </row>
    <row r="1584" spans="1:13" x14ac:dyDescent="0.25">
      <c r="A1584" s="16">
        <v>381</v>
      </c>
      <c r="E1584" s="16" t="s">
        <v>4673</v>
      </c>
      <c r="F1584" s="19">
        <v>77.027777777777786</v>
      </c>
      <c r="G1584" s="18" t="s">
        <v>105</v>
      </c>
      <c r="H1584" s="14"/>
      <c r="I1584" s="19">
        <f>VLOOKUP(G1584,'2'!$B$2:$C$34,2,FALSE)</f>
        <v>14</v>
      </c>
      <c r="J1584" s="19">
        <f t="shared" si="72"/>
        <v>77.027777777777786</v>
      </c>
      <c r="K1584" s="19" t="str">
        <f t="shared" si="74"/>
        <v/>
      </c>
      <c r="L1584" s="19">
        <f>VLOOKUP(I1584,'3'!$H$2:$L$25,5,FALSE)</f>
        <v>39</v>
      </c>
      <c r="M1584" s="16" t="str">
        <f t="shared" si="73"/>
        <v>Nilai Akhir</v>
      </c>
    </row>
    <row r="1585" spans="1:13" x14ac:dyDescent="0.25">
      <c r="A1585" s="16">
        <v>382</v>
      </c>
      <c r="E1585" s="16" t="s">
        <v>4673</v>
      </c>
      <c r="F1585" s="19">
        <v>84.583333333333329</v>
      </c>
      <c r="G1585" s="18" t="s">
        <v>105</v>
      </c>
      <c r="H1585" s="14"/>
      <c r="I1585" s="19">
        <f>VLOOKUP(G1585,'2'!$B$2:$C$34,2,FALSE)</f>
        <v>14</v>
      </c>
      <c r="J1585" s="19">
        <f t="shared" si="72"/>
        <v>84.583333333333329</v>
      </c>
      <c r="K1585" s="19" t="str">
        <f t="shared" si="74"/>
        <v/>
      </c>
      <c r="L1585" s="19">
        <f>VLOOKUP(I1585,'3'!$H$2:$L$25,5,FALSE)</f>
        <v>39</v>
      </c>
      <c r="M1585" s="16" t="str">
        <f t="shared" si="73"/>
        <v>Nilai Akhir</v>
      </c>
    </row>
    <row r="1586" spans="1:13" x14ac:dyDescent="0.25">
      <c r="A1586" s="16">
        <v>383</v>
      </c>
      <c r="E1586" s="16" t="s">
        <v>4673</v>
      </c>
      <c r="F1586" s="19">
        <v>86.166666666666671</v>
      </c>
      <c r="G1586" s="18" t="s">
        <v>105</v>
      </c>
      <c r="H1586" s="14"/>
      <c r="I1586" s="19">
        <f>VLOOKUP(G1586,'2'!$B$2:$C$34,2,FALSE)</f>
        <v>14</v>
      </c>
      <c r="J1586" s="19">
        <f t="shared" si="72"/>
        <v>86.166666666666671</v>
      </c>
      <c r="K1586" s="19" t="str">
        <f t="shared" si="74"/>
        <v/>
      </c>
      <c r="L1586" s="19">
        <f>VLOOKUP(I1586,'3'!$H$2:$L$25,5,FALSE)</f>
        <v>39</v>
      </c>
      <c r="M1586" s="16" t="str">
        <f t="shared" si="73"/>
        <v>Nilai Akhir</v>
      </c>
    </row>
    <row r="1587" spans="1:13" x14ac:dyDescent="0.25">
      <c r="A1587" s="16">
        <v>384</v>
      </c>
      <c r="E1587" s="16" t="s">
        <v>4673</v>
      </c>
      <c r="F1587" s="19">
        <v>81.888888888888886</v>
      </c>
      <c r="G1587" s="18" t="s">
        <v>105</v>
      </c>
      <c r="H1587" s="14"/>
      <c r="I1587" s="19">
        <f>VLOOKUP(G1587,'2'!$B$2:$C$34,2,FALSE)</f>
        <v>14</v>
      </c>
      <c r="J1587" s="19">
        <f t="shared" si="72"/>
        <v>81.888888888888886</v>
      </c>
      <c r="K1587" s="19" t="str">
        <f t="shared" si="74"/>
        <v/>
      </c>
      <c r="L1587" s="19">
        <f>VLOOKUP(I1587,'3'!$H$2:$L$25,5,FALSE)</f>
        <v>39</v>
      </c>
      <c r="M1587" s="16" t="str">
        <f t="shared" si="73"/>
        <v>Nilai Akhir</v>
      </c>
    </row>
    <row r="1588" spans="1:13" x14ac:dyDescent="0.25">
      <c r="A1588" s="16">
        <v>385</v>
      </c>
      <c r="E1588" s="16" t="s">
        <v>4673</v>
      </c>
      <c r="F1588" s="19">
        <v>83.472222222222214</v>
      </c>
      <c r="G1588" s="18" t="s">
        <v>105</v>
      </c>
      <c r="H1588" s="14"/>
      <c r="I1588" s="19">
        <f>VLOOKUP(G1588,'2'!$B$2:$C$34,2,FALSE)</f>
        <v>14</v>
      </c>
      <c r="J1588" s="19">
        <f t="shared" si="72"/>
        <v>83.472222222222214</v>
      </c>
      <c r="K1588" s="19" t="str">
        <f t="shared" si="74"/>
        <v/>
      </c>
      <c r="L1588" s="19">
        <f>VLOOKUP(I1588,'3'!$H$2:$L$25,5,FALSE)</f>
        <v>39</v>
      </c>
      <c r="M1588" s="16" t="str">
        <f t="shared" si="73"/>
        <v>Nilai Akhir</v>
      </c>
    </row>
    <row r="1589" spans="1:13" x14ac:dyDescent="0.25">
      <c r="A1589" s="16">
        <v>386</v>
      </c>
      <c r="E1589" s="16" t="s">
        <v>4673</v>
      </c>
      <c r="F1589" s="19">
        <v>77.666666666666671</v>
      </c>
      <c r="G1589" s="18" t="s">
        <v>105</v>
      </c>
      <c r="H1589" s="14"/>
      <c r="I1589" s="19">
        <f>VLOOKUP(G1589,'2'!$B$2:$C$34,2,FALSE)</f>
        <v>14</v>
      </c>
      <c r="J1589" s="19">
        <f t="shared" si="72"/>
        <v>77.666666666666671</v>
      </c>
      <c r="K1589" s="19" t="str">
        <f t="shared" si="74"/>
        <v/>
      </c>
      <c r="L1589" s="19">
        <f>VLOOKUP(I1589,'3'!$H$2:$L$25,5,FALSE)</f>
        <v>39</v>
      </c>
      <c r="M1589" s="16" t="str">
        <f t="shared" si="73"/>
        <v>Nilai Akhir</v>
      </c>
    </row>
    <row r="1590" spans="1:13" x14ac:dyDescent="0.25">
      <c r="A1590" s="16">
        <v>387</v>
      </c>
      <c r="E1590" s="16" t="s">
        <v>4673</v>
      </c>
      <c r="F1590" s="19">
        <v>83.305555555555557</v>
      </c>
      <c r="G1590" s="18" t="s">
        <v>105</v>
      </c>
      <c r="H1590" s="14"/>
      <c r="I1590" s="19">
        <f>VLOOKUP(G1590,'2'!$B$2:$C$34,2,FALSE)</f>
        <v>14</v>
      </c>
      <c r="J1590" s="19">
        <f t="shared" si="72"/>
        <v>83.305555555555557</v>
      </c>
      <c r="K1590" s="19" t="str">
        <f t="shared" si="74"/>
        <v/>
      </c>
      <c r="L1590" s="19">
        <f>VLOOKUP(I1590,'3'!$H$2:$L$25,5,FALSE)</f>
        <v>39</v>
      </c>
      <c r="M1590" s="16" t="str">
        <f t="shared" si="73"/>
        <v>Nilai Akhir</v>
      </c>
    </row>
    <row r="1591" spans="1:13" x14ac:dyDescent="0.25">
      <c r="A1591" s="16">
        <v>388</v>
      </c>
      <c r="E1591" s="16" t="s">
        <v>4673</v>
      </c>
      <c r="F1591" s="19">
        <v>83.555555555555557</v>
      </c>
      <c r="G1591" s="18" t="s">
        <v>105</v>
      </c>
      <c r="H1591" s="14"/>
      <c r="I1591" s="19">
        <f>VLOOKUP(G1591,'2'!$B$2:$C$34,2,FALSE)</f>
        <v>14</v>
      </c>
      <c r="J1591" s="19">
        <f t="shared" si="72"/>
        <v>83.555555555555557</v>
      </c>
      <c r="K1591" s="19" t="str">
        <f t="shared" si="74"/>
        <v/>
      </c>
      <c r="L1591" s="19">
        <f>VLOOKUP(I1591,'3'!$H$2:$L$25,5,FALSE)</f>
        <v>39</v>
      </c>
      <c r="M1591" s="16" t="str">
        <f t="shared" si="73"/>
        <v>Nilai Akhir</v>
      </c>
    </row>
    <row r="1592" spans="1:13" x14ac:dyDescent="0.25">
      <c r="A1592" s="16">
        <v>389</v>
      </c>
      <c r="E1592" s="16" t="s">
        <v>4673</v>
      </c>
      <c r="F1592" s="19">
        <v>83.25</v>
      </c>
      <c r="G1592" s="18" t="s">
        <v>105</v>
      </c>
      <c r="H1592" s="14"/>
      <c r="I1592" s="19">
        <f>VLOOKUP(G1592,'2'!$B$2:$C$34,2,FALSE)</f>
        <v>14</v>
      </c>
      <c r="J1592" s="19">
        <f t="shared" si="72"/>
        <v>83.25</v>
      </c>
      <c r="K1592" s="19" t="str">
        <f t="shared" si="74"/>
        <v/>
      </c>
      <c r="L1592" s="19">
        <f>VLOOKUP(I1592,'3'!$H$2:$L$25,5,FALSE)</f>
        <v>39</v>
      </c>
      <c r="M1592" s="16" t="str">
        <f t="shared" si="73"/>
        <v>Nilai Akhir</v>
      </c>
    </row>
    <row r="1593" spans="1:13" x14ac:dyDescent="0.25">
      <c r="A1593" s="16">
        <v>390</v>
      </c>
      <c r="E1593" s="16" t="s">
        <v>4673</v>
      </c>
      <c r="F1593" s="19">
        <v>85.166666666666671</v>
      </c>
      <c r="G1593" s="18" t="s">
        <v>105</v>
      </c>
      <c r="H1593" s="14"/>
      <c r="I1593" s="19">
        <f>VLOOKUP(G1593,'2'!$B$2:$C$34,2,FALSE)</f>
        <v>14</v>
      </c>
      <c r="J1593" s="19">
        <f t="shared" si="72"/>
        <v>85.166666666666671</v>
      </c>
      <c r="K1593" s="19" t="str">
        <f t="shared" si="74"/>
        <v/>
      </c>
      <c r="L1593" s="19">
        <f>VLOOKUP(I1593,'3'!$H$2:$L$25,5,FALSE)</f>
        <v>39</v>
      </c>
      <c r="M1593" s="16" t="str">
        <f t="shared" si="73"/>
        <v>Nilai Akhir</v>
      </c>
    </row>
    <row r="1594" spans="1:13" x14ac:dyDescent="0.25">
      <c r="A1594" s="16">
        <v>391</v>
      </c>
      <c r="E1594" s="16" t="s">
        <v>4673</v>
      </c>
      <c r="F1594" s="19">
        <v>87.333333333333329</v>
      </c>
      <c r="G1594" s="18" t="s">
        <v>105</v>
      </c>
      <c r="H1594" s="14"/>
      <c r="I1594" s="19">
        <f>VLOOKUP(G1594,'2'!$B$2:$C$34,2,FALSE)</f>
        <v>14</v>
      </c>
      <c r="J1594" s="19">
        <f t="shared" si="72"/>
        <v>87.333333333333329</v>
      </c>
      <c r="K1594" s="19" t="str">
        <f t="shared" si="74"/>
        <v/>
      </c>
      <c r="L1594" s="19">
        <f>VLOOKUP(I1594,'3'!$H$2:$L$25,5,FALSE)</f>
        <v>39</v>
      </c>
      <c r="M1594" s="16" t="str">
        <f t="shared" si="73"/>
        <v>Nilai Akhir</v>
      </c>
    </row>
    <row r="1595" spans="1:13" x14ac:dyDescent="0.25">
      <c r="A1595" s="16">
        <v>392</v>
      </c>
      <c r="E1595" s="16" t="s">
        <v>4673</v>
      </c>
      <c r="F1595" s="19">
        <v>79.138888888888886</v>
      </c>
      <c r="G1595" s="18" t="s">
        <v>105</v>
      </c>
      <c r="H1595" s="14"/>
      <c r="I1595" s="19">
        <f>VLOOKUP(G1595,'2'!$B$2:$C$34,2,FALSE)</f>
        <v>14</v>
      </c>
      <c r="J1595" s="19">
        <f t="shared" ref="J1595:J1658" si="75">IF(M1595="Nilai Akhir",F1595,0)</f>
        <v>79.138888888888886</v>
      </c>
      <c r="K1595" s="19" t="str">
        <f t="shared" si="74"/>
        <v/>
      </c>
      <c r="L1595" s="19">
        <f>VLOOKUP(I1595,'3'!$H$2:$L$25,5,FALSE)</f>
        <v>39</v>
      </c>
      <c r="M1595" s="16" t="str">
        <f t="shared" ref="M1595:M1658" si="76">IF(G1595="Pramuka","Nilai Ekstra","Nilai Akhir")</f>
        <v>Nilai Akhir</v>
      </c>
    </row>
    <row r="1596" spans="1:13" x14ac:dyDescent="0.25">
      <c r="A1596" s="16">
        <v>393</v>
      </c>
      <c r="E1596" s="16" t="s">
        <v>4673</v>
      </c>
      <c r="F1596" s="19">
        <v>84.638888888888886</v>
      </c>
      <c r="G1596" s="18" t="s">
        <v>105</v>
      </c>
      <c r="H1596" s="14"/>
      <c r="I1596" s="19">
        <f>VLOOKUP(G1596,'2'!$B$2:$C$34,2,FALSE)</f>
        <v>14</v>
      </c>
      <c r="J1596" s="19">
        <f t="shared" si="75"/>
        <v>84.638888888888886</v>
      </c>
      <c r="K1596" s="19" t="str">
        <f t="shared" ref="K1596:K1659" si="77">IF(M1596="Nilai Ekstra",F1596,"")</f>
        <v/>
      </c>
      <c r="L1596" s="19">
        <f>VLOOKUP(I1596,'3'!$H$2:$L$25,5,FALSE)</f>
        <v>39</v>
      </c>
      <c r="M1596" s="16" t="str">
        <f t="shared" si="76"/>
        <v>Nilai Akhir</v>
      </c>
    </row>
    <row r="1597" spans="1:13" x14ac:dyDescent="0.25">
      <c r="A1597" s="16">
        <v>394</v>
      </c>
      <c r="E1597" s="16" t="s">
        <v>4673</v>
      </c>
      <c r="F1597" s="19">
        <v>77.944444444444443</v>
      </c>
      <c r="G1597" s="18" t="s">
        <v>105</v>
      </c>
      <c r="H1597" s="14"/>
      <c r="I1597" s="19">
        <f>VLOOKUP(G1597,'2'!$B$2:$C$34,2,FALSE)</f>
        <v>14</v>
      </c>
      <c r="J1597" s="19">
        <f t="shared" si="75"/>
        <v>77.944444444444443</v>
      </c>
      <c r="K1597" s="19" t="str">
        <f t="shared" si="77"/>
        <v/>
      </c>
      <c r="L1597" s="19">
        <f>VLOOKUP(I1597,'3'!$H$2:$L$25,5,FALSE)</f>
        <v>39</v>
      </c>
      <c r="M1597" s="16" t="str">
        <f t="shared" si="76"/>
        <v>Nilai Akhir</v>
      </c>
    </row>
    <row r="1598" spans="1:13" x14ac:dyDescent="0.25">
      <c r="A1598" s="16">
        <v>395</v>
      </c>
      <c r="E1598" s="16" t="s">
        <v>4673</v>
      </c>
      <c r="F1598" s="19">
        <v>78.527777777777786</v>
      </c>
      <c r="G1598" s="18" t="s">
        <v>105</v>
      </c>
      <c r="H1598" s="14"/>
      <c r="I1598" s="19">
        <f>VLOOKUP(G1598,'2'!$B$2:$C$34,2,FALSE)</f>
        <v>14</v>
      </c>
      <c r="J1598" s="19">
        <f t="shared" si="75"/>
        <v>78.527777777777786</v>
      </c>
      <c r="K1598" s="19" t="str">
        <f t="shared" si="77"/>
        <v/>
      </c>
      <c r="L1598" s="19">
        <f>VLOOKUP(I1598,'3'!$H$2:$L$25,5,FALSE)</f>
        <v>39</v>
      </c>
      <c r="M1598" s="16" t="str">
        <f t="shared" si="76"/>
        <v>Nilai Akhir</v>
      </c>
    </row>
    <row r="1599" spans="1:13" x14ac:dyDescent="0.25">
      <c r="A1599" s="16">
        <v>396</v>
      </c>
      <c r="E1599" s="16" t="s">
        <v>4673</v>
      </c>
      <c r="F1599" s="19">
        <v>80.333333333333329</v>
      </c>
      <c r="G1599" s="18" t="s">
        <v>105</v>
      </c>
      <c r="H1599" s="14"/>
      <c r="I1599" s="19">
        <f>VLOOKUP(G1599,'2'!$B$2:$C$34,2,FALSE)</f>
        <v>14</v>
      </c>
      <c r="J1599" s="19">
        <f t="shared" si="75"/>
        <v>80.333333333333329</v>
      </c>
      <c r="K1599" s="19" t="str">
        <f t="shared" si="77"/>
        <v/>
      </c>
      <c r="L1599" s="19">
        <f>VLOOKUP(I1599,'3'!$H$2:$L$25,5,FALSE)</f>
        <v>39</v>
      </c>
      <c r="M1599" s="16" t="str">
        <f t="shared" si="76"/>
        <v>Nilai Akhir</v>
      </c>
    </row>
    <row r="1600" spans="1:13" x14ac:dyDescent="0.25">
      <c r="A1600" s="16">
        <v>397</v>
      </c>
      <c r="E1600" s="16" t="s">
        <v>4673</v>
      </c>
      <c r="F1600" s="19">
        <v>84.805555555555557</v>
      </c>
      <c r="G1600" s="18" t="s">
        <v>105</v>
      </c>
      <c r="H1600" s="14"/>
      <c r="I1600" s="19">
        <f>VLOOKUP(G1600,'2'!$B$2:$C$34,2,FALSE)</f>
        <v>14</v>
      </c>
      <c r="J1600" s="19">
        <f t="shared" si="75"/>
        <v>84.805555555555557</v>
      </c>
      <c r="K1600" s="19" t="str">
        <f t="shared" si="77"/>
        <v/>
      </c>
      <c r="L1600" s="19">
        <f>VLOOKUP(I1600,'3'!$H$2:$L$25,5,FALSE)</f>
        <v>39</v>
      </c>
      <c r="M1600" s="16" t="str">
        <f t="shared" si="76"/>
        <v>Nilai Akhir</v>
      </c>
    </row>
    <row r="1601" spans="1:13" x14ac:dyDescent="0.25">
      <c r="A1601" s="16">
        <v>398</v>
      </c>
      <c r="E1601" s="16" t="s">
        <v>4673</v>
      </c>
      <c r="F1601" s="19">
        <v>82.222222222222214</v>
      </c>
      <c r="G1601" s="18" t="s">
        <v>105</v>
      </c>
      <c r="H1601" s="14"/>
      <c r="I1601" s="19">
        <f>VLOOKUP(G1601,'2'!$B$2:$C$34,2,FALSE)</f>
        <v>14</v>
      </c>
      <c r="J1601" s="19">
        <f t="shared" si="75"/>
        <v>82.222222222222214</v>
      </c>
      <c r="K1601" s="19" t="str">
        <f t="shared" si="77"/>
        <v/>
      </c>
      <c r="L1601" s="19">
        <f>VLOOKUP(I1601,'3'!$H$2:$L$25,5,FALSE)</f>
        <v>39</v>
      </c>
      <c r="M1601" s="16" t="str">
        <f t="shared" si="76"/>
        <v>Nilai Akhir</v>
      </c>
    </row>
    <row r="1602" spans="1:13" x14ac:dyDescent="0.25">
      <c r="A1602" s="16">
        <v>399</v>
      </c>
      <c r="E1602" s="16" t="s">
        <v>4673</v>
      </c>
      <c r="F1602" s="19">
        <v>83.75</v>
      </c>
      <c r="G1602" s="18" t="s">
        <v>105</v>
      </c>
      <c r="H1602" s="14"/>
      <c r="I1602" s="19">
        <f>VLOOKUP(G1602,'2'!$B$2:$C$34,2,FALSE)</f>
        <v>14</v>
      </c>
      <c r="J1602" s="19">
        <f t="shared" si="75"/>
        <v>83.75</v>
      </c>
      <c r="K1602" s="19" t="str">
        <f t="shared" si="77"/>
        <v/>
      </c>
      <c r="L1602" s="19">
        <f>VLOOKUP(I1602,'3'!$H$2:$L$25,5,FALSE)</f>
        <v>39</v>
      </c>
      <c r="M1602" s="16" t="str">
        <f t="shared" si="76"/>
        <v>Nilai Akhir</v>
      </c>
    </row>
    <row r="1603" spans="1:13" x14ac:dyDescent="0.25">
      <c r="A1603" s="16">
        <v>400</v>
      </c>
      <c r="E1603" s="16" t="s">
        <v>4673</v>
      </c>
      <c r="F1603" s="19">
        <v>82.222222222222214</v>
      </c>
      <c r="G1603" s="18" t="s">
        <v>105</v>
      </c>
      <c r="H1603" s="14"/>
      <c r="I1603" s="19">
        <f>VLOOKUP(G1603,'2'!$B$2:$C$34,2,FALSE)</f>
        <v>14</v>
      </c>
      <c r="J1603" s="19">
        <f t="shared" si="75"/>
        <v>82.222222222222214</v>
      </c>
      <c r="K1603" s="19" t="str">
        <f t="shared" si="77"/>
        <v/>
      </c>
      <c r="L1603" s="19">
        <f>VLOOKUP(I1603,'3'!$H$2:$L$25,5,FALSE)</f>
        <v>39</v>
      </c>
      <c r="M1603" s="16" t="str">
        <f t="shared" si="76"/>
        <v>Nilai Akhir</v>
      </c>
    </row>
    <row r="1604" spans="1:13" x14ac:dyDescent="0.25">
      <c r="A1604" s="16">
        <v>401</v>
      </c>
      <c r="E1604" s="16" t="s">
        <v>4673</v>
      </c>
      <c r="F1604" s="19">
        <v>83.333333333333329</v>
      </c>
      <c r="G1604" s="18" t="s">
        <v>105</v>
      </c>
      <c r="H1604" s="14"/>
      <c r="I1604" s="19">
        <f>VLOOKUP(G1604,'2'!$B$2:$C$34,2,FALSE)</f>
        <v>14</v>
      </c>
      <c r="J1604" s="19">
        <f t="shared" si="75"/>
        <v>83.333333333333329</v>
      </c>
      <c r="K1604" s="19" t="str">
        <f t="shared" si="77"/>
        <v/>
      </c>
      <c r="L1604" s="19">
        <f>VLOOKUP(I1604,'3'!$H$2:$L$25,5,FALSE)</f>
        <v>39</v>
      </c>
      <c r="M1604" s="16" t="str">
        <f t="shared" si="76"/>
        <v>Nilai Akhir</v>
      </c>
    </row>
    <row r="1605" spans="1:13" x14ac:dyDescent="0.25">
      <c r="A1605" s="16">
        <v>402</v>
      </c>
      <c r="E1605" s="16" t="s">
        <v>4673</v>
      </c>
      <c r="F1605" s="19">
        <v>79.555555555555557</v>
      </c>
      <c r="G1605" s="18" t="s">
        <v>105</v>
      </c>
      <c r="H1605" s="14"/>
      <c r="I1605" s="19">
        <f>VLOOKUP(G1605,'2'!$B$2:$C$34,2,FALSE)</f>
        <v>14</v>
      </c>
      <c r="J1605" s="19">
        <f t="shared" si="75"/>
        <v>79.555555555555557</v>
      </c>
      <c r="K1605" s="19" t="str">
        <f t="shared" si="77"/>
        <v/>
      </c>
      <c r="L1605" s="19">
        <f>VLOOKUP(I1605,'3'!$H$2:$L$25,5,FALSE)</f>
        <v>39</v>
      </c>
      <c r="M1605" s="16" t="str">
        <f t="shared" si="76"/>
        <v>Nilai Akhir</v>
      </c>
    </row>
    <row r="1606" spans="1:13" x14ac:dyDescent="0.25">
      <c r="A1606" s="16">
        <v>403</v>
      </c>
      <c r="E1606" s="16" t="s">
        <v>4673</v>
      </c>
      <c r="F1606" s="19">
        <v>80.666666666666671</v>
      </c>
      <c r="G1606" s="18" t="s">
        <v>105</v>
      </c>
      <c r="H1606" s="14"/>
      <c r="I1606" s="19">
        <f>VLOOKUP(G1606,'2'!$B$2:$C$34,2,FALSE)</f>
        <v>14</v>
      </c>
      <c r="J1606" s="19">
        <f t="shared" si="75"/>
        <v>80.666666666666671</v>
      </c>
      <c r="K1606" s="19" t="str">
        <f t="shared" si="77"/>
        <v/>
      </c>
      <c r="L1606" s="19">
        <f>VLOOKUP(I1606,'3'!$H$2:$L$25,5,FALSE)</f>
        <v>39</v>
      </c>
      <c r="M1606" s="16" t="str">
        <f t="shared" si="76"/>
        <v>Nilai Akhir</v>
      </c>
    </row>
    <row r="1607" spans="1:13" x14ac:dyDescent="0.25">
      <c r="A1607" s="16">
        <v>404</v>
      </c>
      <c r="E1607" s="16" t="s">
        <v>4673</v>
      </c>
      <c r="F1607" s="19">
        <v>85.083333333333329</v>
      </c>
      <c r="G1607" s="18" t="s">
        <v>105</v>
      </c>
      <c r="H1607" s="14"/>
      <c r="I1607" s="19">
        <f>VLOOKUP(G1607,'2'!$B$2:$C$34,2,FALSE)</f>
        <v>14</v>
      </c>
      <c r="J1607" s="19">
        <f t="shared" si="75"/>
        <v>85.083333333333329</v>
      </c>
      <c r="K1607" s="19" t="str">
        <f t="shared" si="77"/>
        <v/>
      </c>
      <c r="L1607" s="19">
        <f>VLOOKUP(I1607,'3'!$H$2:$L$25,5,FALSE)</f>
        <v>39</v>
      </c>
      <c r="M1607" s="16" t="str">
        <f t="shared" si="76"/>
        <v>Nilai Akhir</v>
      </c>
    </row>
    <row r="1608" spans="1:13" x14ac:dyDescent="0.25">
      <c r="A1608" s="16">
        <v>405</v>
      </c>
      <c r="E1608" s="16" t="s">
        <v>4673</v>
      </c>
      <c r="F1608" s="19">
        <v>85.305555555555557</v>
      </c>
      <c r="G1608" s="18" t="s">
        <v>105</v>
      </c>
      <c r="H1608" s="14"/>
      <c r="I1608" s="19">
        <f>VLOOKUP(G1608,'2'!$B$2:$C$34,2,FALSE)</f>
        <v>14</v>
      </c>
      <c r="J1608" s="19">
        <f t="shared" si="75"/>
        <v>85.305555555555557</v>
      </c>
      <c r="K1608" s="19" t="str">
        <f t="shared" si="77"/>
        <v/>
      </c>
      <c r="L1608" s="19">
        <f>VLOOKUP(I1608,'3'!$H$2:$L$25,5,FALSE)</f>
        <v>39</v>
      </c>
      <c r="M1608" s="16" t="str">
        <f t="shared" si="76"/>
        <v>Nilai Akhir</v>
      </c>
    </row>
    <row r="1609" spans="1:13" x14ac:dyDescent="0.25">
      <c r="A1609" s="16">
        <v>406</v>
      </c>
      <c r="E1609" s="16" t="s">
        <v>4674</v>
      </c>
      <c r="F1609" s="19">
        <v>78.722222222222214</v>
      </c>
      <c r="G1609" s="18" t="s">
        <v>105</v>
      </c>
      <c r="H1609" s="14"/>
      <c r="I1609" s="19">
        <f>VLOOKUP(G1609,'2'!$B$2:$C$34,2,FALSE)</f>
        <v>14</v>
      </c>
      <c r="J1609" s="19">
        <f t="shared" si="75"/>
        <v>78.722222222222214</v>
      </c>
      <c r="K1609" s="19" t="str">
        <f t="shared" si="77"/>
        <v/>
      </c>
      <c r="L1609" s="19">
        <f>VLOOKUP(I1609,'3'!$H$2:$L$25,5,FALSE)</f>
        <v>39</v>
      </c>
      <c r="M1609" s="16" t="str">
        <f t="shared" si="76"/>
        <v>Nilai Akhir</v>
      </c>
    </row>
    <row r="1610" spans="1:13" x14ac:dyDescent="0.25">
      <c r="A1610" s="16">
        <v>407</v>
      </c>
      <c r="E1610" s="16" t="s">
        <v>4674</v>
      </c>
      <c r="F1610" s="19">
        <v>80.916666666666671</v>
      </c>
      <c r="G1610" s="18" t="s">
        <v>105</v>
      </c>
      <c r="H1610" s="14"/>
      <c r="I1610" s="19">
        <f>VLOOKUP(G1610,'2'!$B$2:$C$34,2,FALSE)</f>
        <v>14</v>
      </c>
      <c r="J1610" s="19">
        <f t="shared" si="75"/>
        <v>80.916666666666671</v>
      </c>
      <c r="K1610" s="19" t="str">
        <f t="shared" si="77"/>
        <v/>
      </c>
      <c r="L1610" s="19">
        <f>VLOOKUP(I1610,'3'!$H$2:$L$25,5,FALSE)</f>
        <v>39</v>
      </c>
      <c r="M1610" s="16" t="str">
        <f t="shared" si="76"/>
        <v>Nilai Akhir</v>
      </c>
    </row>
    <row r="1611" spans="1:13" x14ac:dyDescent="0.25">
      <c r="A1611" s="16">
        <v>408</v>
      </c>
      <c r="E1611" s="16" t="s">
        <v>4674</v>
      </c>
      <c r="F1611" s="19">
        <v>83.277777777777786</v>
      </c>
      <c r="G1611" s="18" t="s">
        <v>105</v>
      </c>
      <c r="H1611" s="14"/>
      <c r="I1611" s="19">
        <f>VLOOKUP(G1611,'2'!$B$2:$C$34,2,FALSE)</f>
        <v>14</v>
      </c>
      <c r="J1611" s="19">
        <f t="shared" si="75"/>
        <v>83.277777777777786</v>
      </c>
      <c r="K1611" s="19" t="str">
        <f t="shared" si="77"/>
        <v/>
      </c>
      <c r="L1611" s="19">
        <f>VLOOKUP(I1611,'3'!$H$2:$L$25,5,FALSE)</f>
        <v>39</v>
      </c>
      <c r="M1611" s="16" t="str">
        <f t="shared" si="76"/>
        <v>Nilai Akhir</v>
      </c>
    </row>
    <row r="1612" spans="1:13" x14ac:dyDescent="0.25">
      <c r="A1612" s="16">
        <v>409</v>
      </c>
      <c r="E1612" s="16" t="s">
        <v>4674</v>
      </c>
      <c r="F1612" s="19">
        <v>81.333333333333329</v>
      </c>
      <c r="G1612" s="18" t="s">
        <v>105</v>
      </c>
      <c r="H1612" s="14"/>
      <c r="I1612" s="19">
        <f>VLOOKUP(G1612,'2'!$B$2:$C$34,2,FALSE)</f>
        <v>14</v>
      </c>
      <c r="J1612" s="19">
        <f t="shared" si="75"/>
        <v>81.333333333333329</v>
      </c>
      <c r="K1612" s="19" t="str">
        <f t="shared" si="77"/>
        <v/>
      </c>
      <c r="L1612" s="19">
        <f>VLOOKUP(I1612,'3'!$H$2:$L$25,5,FALSE)</f>
        <v>39</v>
      </c>
      <c r="M1612" s="16" t="str">
        <f t="shared" si="76"/>
        <v>Nilai Akhir</v>
      </c>
    </row>
    <row r="1613" spans="1:13" x14ac:dyDescent="0.25">
      <c r="A1613" s="16">
        <v>410</v>
      </c>
      <c r="E1613" s="16" t="s">
        <v>4674</v>
      </c>
      <c r="F1613" s="19">
        <v>84.972222222222214</v>
      </c>
      <c r="G1613" s="18" t="s">
        <v>105</v>
      </c>
      <c r="H1613" s="14"/>
      <c r="I1613" s="19">
        <f>VLOOKUP(G1613,'2'!$B$2:$C$34,2,FALSE)</f>
        <v>14</v>
      </c>
      <c r="J1613" s="19">
        <f t="shared" si="75"/>
        <v>84.972222222222214</v>
      </c>
      <c r="K1613" s="19" t="str">
        <f t="shared" si="77"/>
        <v/>
      </c>
      <c r="L1613" s="19">
        <f>VLOOKUP(I1613,'3'!$H$2:$L$25,5,FALSE)</f>
        <v>39</v>
      </c>
      <c r="M1613" s="16" t="str">
        <f t="shared" si="76"/>
        <v>Nilai Akhir</v>
      </c>
    </row>
    <row r="1614" spans="1:13" x14ac:dyDescent="0.25">
      <c r="A1614" s="16">
        <v>411</v>
      </c>
      <c r="E1614" s="16" t="s">
        <v>4674</v>
      </c>
      <c r="F1614" s="19">
        <v>84.833333333333329</v>
      </c>
      <c r="G1614" s="18" t="s">
        <v>105</v>
      </c>
      <c r="H1614" s="14"/>
      <c r="I1614" s="19">
        <f>VLOOKUP(G1614,'2'!$B$2:$C$34,2,FALSE)</f>
        <v>14</v>
      </c>
      <c r="J1614" s="19">
        <f t="shared" si="75"/>
        <v>84.833333333333329</v>
      </c>
      <c r="K1614" s="19" t="str">
        <f t="shared" si="77"/>
        <v/>
      </c>
      <c r="L1614" s="19">
        <f>VLOOKUP(I1614,'3'!$H$2:$L$25,5,FALSE)</f>
        <v>39</v>
      </c>
      <c r="M1614" s="16" t="str">
        <f t="shared" si="76"/>
        <v>Nilai Akhir</v>
      </c>
    </row>
    <row r="1615" spans="1:13" x14ac:dyDescent="0.25">
      <c r="A1615" s="16">
        <v>412</v>
      </c>
      <c r="E1615" s="16" t="s">
        <v>4674</v>
      </c>
      <c r="F1615" s="19">
        <v>81.722222222222214</v>
      </c>
      <c r="G1615" s="18" t="s">
        <v>105</v>
      </c>
      <c r="H1615" s="14"/>
      <c r="I1615" s="19">
        <f>VLOOKUP(G1615,'2'!$B$2:$C$34,2,FALSE)</f>
        <v>14</v>
      </c>
      <c r="J1615" s="19">
        <f t="shared" si="75"/>
        <v>81.722222222222214</v>
      </c>
      <c r="K1615" s="19" t="str">
        <f t="shared" si="77"/>
        <v/>
      </c>
      <c r="L1615" s="19">
        <f>VLOOKUP(I1615,'3'!$H$2:$L$25,5,FALSE)</f>
        <v>39</v>
      </c>
      <c r="M1615" s="16" t="str">
        <f t="shared" si="76"/>
        <v>Nilai Akhir</v>
      </c>
    </row>
    <row r="1616" spans="1:13" x14ac:dyDescent="0.25">
      <c r="A1616" s="16">
        <v>413</v>
      </c>
      <c r="E1616" s="16" t="s">
        <v>4674</v>
      </c>
      <c r="F1616" s="19">
        <v>79.527777777777786</v>
      </c>
      <c r="G1616" s="18" t="s">
        <v>105</v>
      </c>
      <c r="H1616" s="14"/>
      <c r="I1616" s="19">
        <f>VLOOKUP(G1616,'2'!$B$2:$C$34,2,FALSE)</f>
        <v>14</v>
      </c>
      <c r="J1616" s="19">
        <f t="shared" si="75"/>
        <v>79.527777777777786</v>
      </c>
      <c r="K1616" s="19" t="str">
        <f t="shared" si="77"/>
        <v/>
      </c>
      <c r="L1616" s="19">
        <f>VLOOKUP(I1616,'3'!$H$2:$L$25,5,FALSE)</f>
        <v>39</v>
      </c>
      <c r="M1616" s="16" t="str">
        <f t="shared" si="76"/>
        <v>Nilai Akhir</v>
      </c>
    </row>
    <row r="1617" spans="1:13" x14ac:dyDescent="0.25">
      <c r="A1617" s="16">
        <v>414</v>
      </c>
      <c r="E1617" s="16" t="s">
        <v>4674</v>
      </c>
      <c r="F1617" s="19">
        <v>79.777777777777786</v>
      </c>
      <c r="G1617" s="18" t="s">
        <v>105</v>
      </c>
      <c r="H1617" s="14"/>
      <c r="I1617" s="19">
        <f>VLOOKUP(G1617,'2'!$B$2:$C$34,2,FALSE)</f>
        <v>14</v>
      </c>
      <c r="J1617" s="19">
        <f t="shared" si="75"/>
        <v>79.777777777777786</v>
      </c>
      <c r="K1617" s="19" t="str">
        <f t="shared" si="77"/>
        <v/>
      </c>
      <c r="L1617" s="19">
        <f>VLOOKUP(I1617,'3'!$H$2:$L$25,5,FALSE)</f>
        <v>39</v>
      </c>
      <c r="M1617" s="16" t="str">
        <f t="shared" si="76"/>
        <v>Nilai Akhir</v>
      </c>
    </row>
    <row r="1618" spans="1:13" x14ac:dyDescent="0.25">
      <c r="A1618" s="16">
        <v>415</v>
      </c>
      <c r="E1618" s="16" t="s">
        <v>4674</v>
      </c>
      <c r="F1618" s="19">
        <v>79.888888888888886</v>
      </c>
      <c r="G1618" s="18" t="s">
        <v>105</v>
      </c>
      <c r="H1618" s="14"/>
      <c r="I1618" s="19">
        <f>VLOOKUP(G1618,'2'!$B$2:$C$34,2,FALSE)</f>
        <v>14</v>
      </c>
      <c r="J1618" s="19">
        <f t="shared" si="75"/>
        <v>79.888888888888886</v>
      </c>
      <c r="K1618" s="19" t="str">
        <f t="shared" si="77"/>
        <v/>
      </c>
      <c r="L1618" s="19">
        <f>VLOOKUP(I1618,'3'!$H$2:$L$25,5,FALSE)</f>
        <v>39</v>
      </c>
      <c r="M1618" s="16" t="str">
        <f t="shared" si="76"/>
        <v>Nilai Akhir</v>
      </c>
    </row>
    <row r="1619" spans="1:13" x14ac:dyDescent="0.25">
      <c r="A1619" s="16">
        <v>416</v>
      </c>
      <c r="E1619" s="16" t="s">
        <v>4674</v>
      </c>
      <c r="F1619" s="19">
        <v>82</v>
      </c>
      <c r="G1619" s="18" t="s">
        <v>105</v>
      </c>
      <c r="H1619" s="14"/>
      <c r="I1619" s="19">
        <f>VLOOKUP(G1619,'2'!$B$2:$C$34,2,FALSE)</f>
        <v>14</v>
      </c>
      <c r="J1619" s="19">
        <f t="shared" si="75"/>
        <v>82</v>
      </c>
      <c r="K1619" s="19" t="str">
        <f t="shared" si="77"/>
        <v/>
      </c>
      <c r="L1619" s="19">
        <f>VLOOKUP(I1619,'3'!$H$2:$L$25,5,FALSE)</f>
        <v>39</v>
      </c>
      <c r="M1619" s="16" t="str">
        <f t="shared" si="76"/>
        <v>Nilai Akhir</v>
      </c>
    </row>
    <row r="1620" spans="1:13" x14ac:dyDescent="0.25">
      <c r="A1620" s="16">
        <v>417</v>
      </c>
      <c r="E1620" s="16" t="s">
        <v>4674</v>
      </c>
      <c r="F1620" s="19">
        <v>85.388888888888872</v>
      </c>
      <c r="G1620" s="18" t="s">
        <v>105</v>
      </c>
      <c r="H1620" s="14"/>
      <c r="I1620" s="19">
        <f>VLOOKUP(G1620,'2'!$B$2:$C$34,2,FALSE)</f>
        <v>14</v>
      </c>
      <c r="J1620" s="19">
        <f t="shared" si="75"/>
        <v>85.388888888888872</v>
      </c>
      <c r="K1620" s="19" t="str">
        <f t="shared" si="77"/>
        <v/>
      </c>
      <c r="L1620" s="19">
        <f>VLOOKUP(I1620,'3'!$H$2:$L$25,5,FALSE)</f>
        <v>39</v>
      </c>
      <c r="M1620" s="16" t="str">
        <f t="shared" si="76"/>
        <v>Nilai Akhir</v>
      </c>
    </row>
    <row r="1621" spans="1:13" x14ac:dyDescent="0.25">
      <c r="A1621" s="16">
        <v>418</v>
      </c>
      <c r="E1621" s="16" t="s">
        <v>4674</v>
      </c>
      <c r="F1621" s="19">
        <v>79.027777777777786</v>
      </c>
      <c r="G1621" s="18" t="s">
        <v>105</v>
      </c>
      <c r="H1621" s="14"/>
      <c r="I1621" s="19">
        <f>VLOOKUP(G1621,'2'!$B$2:$C$34,2,FALSE)</f>
        <v>14</v>
      </c>
      <c r="J1621" s="19">
        <f t="shared" si="75"/>
        <v>79.027777777777786</v>
      </c>
      <c r="K1621" s="19" t="str">
        <f t="shared" si="77"/>
        <v/>
      </c>
      <c r="L1621" s="19">
        <f>VLOOKUP(I1621,'3'!$H$2:$L$25,5,FALSE)</f>
        <v>39</v>
      </c>
      <c r="M1621" s="16" t="str">
        <f t="shared" si="76"/>
        <v>Nilai Akhir</v>
      </c>
    </row>
    <row r="1622" spans="1:13" x14ac:dyDescent="0.25">
      <c r="A1622" s="16">
        <v>419</v>
      </c>
      <c r="E1622" s="16" t="s">
        <v>4674</v>
      </c>
      <c r="F1622" s="19">
        <v>85.805555555555543</v>
      </c>
      <c r="G1622" s="18" t="s">
        <v>105</v>
      </c>
      <c r="H1622" s="14"/>
      <c r="I1622" s="19">
        <f>VLOOKUP(G1622,'2'!$B$2:$C$34,2,FALSE)</f>
        <v>14</v>
      </c>
      <c r="J1622" s="19">
        <f t="shared" si="75"/>
        <v>85.805555555555543</v>
      </c>
      <c r="K1622" s="19" t="str">
        <f t="shared" si="77"/>
        <v/>
      </c>
      <c r="L1622" s="19">
        <f>VLOOKUP(I1622,'3'!$H$2:$L$25,5,FALSE)</f>
        <v>39</v>
      </c>
      <c r="M1622" s="16" t="str">
        <f t="shared" si="76"/>
        <v>Nilai Akhir</v>
      </c>
    </row>
    <row r="1623" spans="1:13" x14ac:dyDescent="0.25">
      <c r="A1623" s="16">
        <v>420</v>
      </c>
      <c r="E1623" s="16" t="s">
        <v>4674</v>
      </c>
      <c r="F1623" s="19">
        <v>83.305555555555557</v>
      </c>
      <c r="G1623" s="18" t="s">
        <v>105</v>
      </c>
      <c r="H1623" s="14"/>
      <c r="I1623" s="19">
        <f>VLOOKUP(G1623,'2'!$B$2:$C$34,2,FALSE)</f>
        <v>14</v>
      </c>
      <c r="J1623" s="19">
        <f t="shared" si="75"/>
        <v>83.305555555555557</v>
      </c>
      <c r="K1623" s="19" t="str">
        <f t="shared" si="77"/>
        <v/>
      </c>
      <c r="L1623" s="19">
        <f>VLOOKUP(I1623,'3'!$H$2:$L$25,5,FALSE)</f>
        <v>39</v>
      </c>
      <c r="M1623" s="16" t="str">
        <f t="shared" si="76"/>
        <v>Nilai Akhir</v>
      </c>
    </row>
    <row r="1624" spans="1:13" x14ac:dyDescent="0.25">
      <c r="A1624" s="16">
        <v>421</v>
      </c>
      <c r="E1624" s="16" t="s">
        <v>4674</v>
      </c>
      <c r="F1624" s="19">
        <v>83.666666666666671</v>
      </c>
      <c r="G1624" s="18" t="s">
        <v>105</v>
      </c>
      <c r="H1624" s="14"/>
      <c r="I1624" s="19">
        <f>VLOOKUP(G1624,'2'!$B$2:$C$34,2,FALSE)</f>
        <v>14</v>
      </c>
      <c r="J1624" s="19">
        <f t="shared" si="75"/>
        <v>83.666666666666671</v>
      </c>
      <c r="K1624" s="19" t="str">
        <f t="shared" si="77"/>
        <v/>
      </c>
      <c r="L1624" s="19">
        <f>VLOOKUP(I1624,'3'!$H$2:$L$25,5,FALSE)</f>
        <v>39</v>
      </c>
      <c r="M1624" s="16" t="str">
        <f t="shared" si="76"/>
        <v>Nilai Akhir</v>
      </c>
    </row>
    <row r="1625" spans="1:13" x14ac:dyDescent="0.25">
      <c r="A1625" s="16">
        <v>422</v>
      </c>
      <c r="E1625" s="16" t="s">
        <v>4674</v>
      </c>
      <c r="F1625" s="19">
        <v>79.444444444444443</v>
      </c>
      <c r="G1625" s="18" t="s">
        <v>105</v>
      </c>
      <c r="H1625" s="14"/>
      <c r="I1625" s="19">
        <f>VLOOKUP(G1625,'2'!$B$2:$C$34,2,FALSE)</f>
        <v>14</v>
      </c>
      <c r="J1625" s="19">
        <f t="shared" si="75"/>
        <v>79.444444444444443</v>
      </c>
      <c r="K1625" s="19" t="str">
        <f t="shared" si="77"/>
        <v/>
      </c>
      <c r="L1625" s="19">
        <f>VLOOKUP(I1625,'3'!$H$2:$L$25,5,FALSE)</f>
        <v>39</v>
      </c>
      <c r="M1625" s="16" t="str">
        <f t="shared" si="76"/>
        <v>Nilai Akhir</v>
      </c>
    </row>
    <row r="1626" spans="1:13" x14ac:dyDescent="0.25">
      <c r="A1626" s="16">
        <v>423</v>
      </c>
      <c r="E1626" s="16" t="s">
        <v>4674</v>
      </c>
      <c r="F1626" s="19">
        <v>81.75</v>
      </c>
      <c r="G1626" s="18" t="s">
        <v>105</v>
      </c>
      <c r="H1626" s="14"/>
      <c r="I1626" s="19">
        <f>VLOOKUP(G1626,'2'!$B$2:$C$34,2,FALSE)</f>
        <v>14</v>
      </c>
      <c r="J1626" s="19">
        <f t="shared" si="75"/>
        <v>81.75</v>
      </c>
      <c r="K1626" s="19" t="str">
        <f t="shared" si="77"/>
        <v/>
      </c>
      <c r="L1626" s="19">
        <f>VLOOKUP(I1626,'3'!$H$2:$L$25,5,FALSE)</f>
        <v>39</v>
      </c>
      <c r="M1626" s="16" t="str">
        <f t="shared" si="76"/>
        <v>Nilai Akhir</v>
      </c>
    </row>
    <row r="1627" spans="1:13" x14ac:dyDescent="0.25">
      <c r="A1627" s="16">
        <v>424</v>
      </c>
      <c r="E1627" s="16" t="s">
        <v>4674</v>
      </c>
      <c r="F1627" s="19">
        <v>80.583333333333329</v>
      </c>
      <c r="G1627" s="18" t="s">
        <v>105</v>
      </c>
      <c r="H1627" s="14"/>
      <c r="I1627" s="19">
        <f>VLOOKUP(G1627,'2'!$B$2:$C$34,2,FALSE)</f>
        <v>14</v>
      </c>
      <c r="J1627" s="19">
        <f t="shared" si="75"/>
        <v>80.583333333333329</v>
      </c>
      <c r="K1627" s="19" t="str">
        <f t="shared" si="77"/>
        <v/>
      </c>
      <c r="L1627" s="19">
        <f>VLOOKUP(I1627,'3'!$H$2:$L$25,5,FALSE)</f>
        <v>39</v>
      </c>
      <c r="M1627" s="16" t="str">
        <f t="shared" si="76"/>
        <v>Nilai Akhir</v>
      </c>
    </row>
    <row r="1628" spans="1:13" x14ac:dyDescent="0.25">
      <c r="A1628" s="16">
        <v>425</v>
      </c>
      <c r="E1628" s="16" t="s">
        <v>4674</v>
      </c>
      <c r="F1628" s="19">
        <v>85.138888888888886</v>
      </c>
      <c r="G1628" s="18" t="s">
        <v>105</v>
      </c>
      <c r="H1628" s="14"/>
      <c r="I1628" s="19">
        <f>VLOOKUP(G1628,'2'!$B$2:$C$34,2,FALSE)</f>
        <v>14</v>
      </c>
      <c r="J1628" s="19">
        <f t="shared" si="75"/>
        <v>85.138888888888886</v>
      </c>
      <c r="K1628" s="19" t="str">
        <f t="shared" si="77"/>
        <v/>
      </c>
      <c r="L1628" s="19">
        <f>VLOOKUP(I1628,'3'!$H$2:$L$25,5,FALSE)</f>
        <v>39</v>
      </c>
      <c r="M1628" s="16" t="str">
        <f t="shared" si="76"/>
        <v>Nilai Akhir</v>
      </c>
    </row>
    <row r="1629" spans="1:13" x14ac:dyDescent="0.25">
      <c r="A1629" s="16">
        <v>426</v>
      </c>
      <c r="E1629" s="16" t="s">
        <v>4674</v>
      </c>
      <c r="F1629" s="19">
        <v>82.166666666666671</v>
      </c>
      <c r="G1629" s="18" t="s">
        <v>105</v>
      </c>
      <c r="H1629" s="14"/>
      <c r="I1629" s="19">
        <f>VLOOKUP(G1629,'2'!$B$2:$C$34,2,FALSE)</f>
        <v>14</v>
      </c>
      <c r="J1629" s="19">
        <f t="shared" si="75"/>
        <v>82.166666666666671</v>
      </c>
      <c r="K1629" s="19" t="str">
        <f t="shared" si="77"/>
        <v/>
      </c>
      <c r="L1629" s="19">
        <f>VLOOKUP(I1629,'3'!$H$2:$L$25,5,FALSE)</f>
        <v>39</v>
      </c>
      <c r="M1629" s="16" t="str">
        <f t="shared" si="76"/>
        <v>Nilai Akhir</v>
      </c>
    </row>
    <row r="1630" spans="1:13" x14ac:dyDescent="0.25">
      <c r="A1630" s="16">
        <v>427</v>
      </c>
      <c r="E1630" s="16" t="s">
        <v>4674</v>
      </c>
      <c r="F1630" s="19">
        <v>84.5</v>
      </c>
      <c r="G1630" s="18" t="s">
        <v>105</v>
      </c>
      <c r="H1630" s="14"/>
      <c r="I1630" s="19">
        <f>VLOOKUP(G1630,'2'!$B$2:$C$34,2,FALSE)</f>
        <v>14</v>
      </c>
      <c r="J1630" s="19">
        <f t="shared" si="75"/>
        <v>84.5</v>
      </c>
      <c r="K1630" s="19" t="str">
        <f t="shared" si="77"/>
        <v/>
      </c>
      <c r="L1630" s="19">
        <f>VLOOKUP(I1630,'3'!$H$2:$L$25,5,FALSE)</f>
        <v>39</v>
      </c>
      <c r="M1630" s="16" t="str">
        <f t="shared" si="76"/>
        <v>Nilai Akhir</v>
      </c>
    </row>
    <row r="1631" spans="1:13" x14ac:dyDescent="0.25">
      <c r="A1631" s="16">
        <v>428</v>
      </c>
      <c r="E1631" s="16" t="s">
        <v>4674</v>
      </c>
      <c r="F1631" s="19">
        <v>82.916666666666671</v>
      </c>
      <c r="G1631" s="18" t="s">
        <v>105</v>
      </c>
      <c r="H1631" s="14"/>
      <c r="I1631" s="19">
        <f>VLOOKUP(G1631,'2'!$B$2:$C$34,2,FALSE)</f>
        <v>14</v>
      </c>
      <c r="J1631" s="19">
        <f t="shared" si="75"/>
        <v>82.916666666666671</v>
      </c>
      <c r="K1631" s="19" t="str">
        <f t="shared" si="77"/>
        <v/>
      </c>
      <c r="L1631" s="19">
        <f>VLOOKUP(I1631,'3'!$H$2:$L$25,5,FALSE)</f>
        <v>39</v>
      </c>
      <c r="M1631" s="16" t="str">
        <f t="shared" si="76"/>
        <v>Nilai Akhir</v>
      </c>
    </row>
    <row r="1632" spans="1:13" x14ac:dyDescent="0.25">
      <c r="A1632" s="16">
        <v>429</v>
      </c>
      <c r="E1632" s="16" t="s">
        <v>4674</v>
      </c>
      <c r="F1632" s="19">
        <v>79.722222222222214</v>
      </c>
      <c r="G1632" s="18" t="s">
        <v>105</v>
      </c>
      <c r="H1632" s="14"/>
      <c r="I1632" s="19">
        <f>VLOOKUP(G1632,'2'!$B$2:$C$34,2,FALSE)</f>
        <v>14</v>
      </c>
      <c r="J1632" s="19">
        <f t="shared" si="75"/>
        <v>79.722222222222214</v>
      </c>
      <c r="K1632" s="19" t="str">
        <f t="shared" si="77"/>
        <v/>
      </c>
      <c r="L1632" s="19">
        <f>VLOOKUP(I1632,'3'!$H$2:$L$25,5,FALSE)</f>
        <v>39</v>
      </c>
      <c r="M1632" s="16" t="str">
        <f t="shared" si="76"/>
        <v>Nilai Akhir</v>
      </c>
    </row>
    <row r="1633" spans="1:13" x14ac:dyDescent="0.25">
      <c r="A1633" s="16">
        <v>430</v>
      </c>
      <c r="E1633" s="16" t="s">
        <v>4674</v>
      </c>
      <c r="F1633" s="19">
        <v>79.111111111111114</v>
      </c>
      <c r="G1633" s="18" t="s">
        <v>105</v>
      </c>
      <c r="H1633" s="14"/>
      <c r="I1633" s="19">
        <f>VLOOKUP(G1633,'2'!$B$2:$C$34,2,FALSE)</f>
        <v>14</v>
      </c>
      <c r="J1633" s="19">
        <f t="shared" si="75"/>
        <v>79.111111111111114</v>
      </c>
      <c r="K1633" s="19" t="str">
        <f t="shared" si="77"/>
        <v/>
      </c>
      <c r="L1633" s="19">
        <f>VLOOKUP(I1633,'3'!$H$2:$L$25,5,FALSE)</f>
        <v>39</v>
      </c>
      <c r="M1633" s="16" t="str">
        <f t="shared" si="76"/>
        <v>Nilai Akhir</v>
      </c>
    </row>
    <row r="1634" spans="1:13" x14ac:dyDescent="0.25">
      <c r="A1634" s="16">
        <v>431</v>
      </c>
      <c r="E1634" s="16" t="s">
        <v>4674</v>
      </c>
      <c r="F1634" s="19">
        <v>81.472222222222214</v>
      </c>
      <c r="G1634" s="18" t="s">
        <v>105</v>
      </c>
      <c r="H1634" s="14"/>
      <c r="I1634" s="19">
        <f>VLOOKUP(G1634,'2'!$B$2:$C$34,2,FALSE)</f>
        <v>14</v>
      </c>
      <c r="J1634" s="19">
        <f t="shared" si="75"/>
        <v>81.472222222222214</v>
      </c>
      <c r="K1634" s="19" t="str">
        <f t="shared" si="77"/>
        <v/>
      </c>
      <c r="L1634" s="19">
        <f>VLOOKUP(I1634,'3'!$H$2:$L$25,5,FALSE)</f>
        <v>39</v>
      </c>
      <c r="M1634" s="16" t="str">
        <f t="shared" si="76"/>
        <v>Nilai Akhir</v>
      </c>
    </row>
    <row r="1635" spans="1:13" x14ac:dyDescent="0.25">
      <c r="A1635" s="16">
        <v>432</v>
      </c>
      <c r="E1635" s="16" t="s">
        <v>4674</v>
      </c>
      <c r="F1635" s="19">
        <v>76.277777777777786</v>
      </c>
      <c r="G1635" s="18" t="s">
        <v>105</v>
      </c>
      <c r="H1635" s="14"/>
      <c r="I1635" s="19">
        <f>VLOOKUP(G1635,'2'!$B$2:$C$34,2,FALSE)</f>
        <v>14</v>
      </c>
      <c r="J1635" s="19">
        <f t="shared" si="75"/>
        <v>76.277777777777786</v>
      </c>
      <c r="K1635" s="19" t="str">
        <f t="shared" si="77"/>
        <v/>
      </c>
      <c r="L1635" s="19">
        <f>VLOOKUP(I1635,'3'!$H$2:$L$25,5,FALSE)</f>
        <v>39</v>
      </c>
      <c r="M1635" s="16" t="str">
        <f t="shared" si="76"/>
        <v>Nilai Akhir</v>
      </c>
    </row>
    <row r="1636" spans="1:13" x14ac:dyDescent="0.25">
      <c r="A1636" s="16">
        <v>433</v>
      </c>
      <c r="E1636" s="16" t="s">
        <v>4674</v>
      </c>
      <c r="F1636" s="19">
        <v>84.333333333333329</v>
      </c>
      <c r="G1636" s="18" t="s">
        <v>105</v>
      </c>
      <c r="H1636" s="14"/>
      <c r="I1636" s="19">
        <f>VLOOKUP(G1636,'2'!$B$2:$C$34,2,FALSE)</f>
        <v>14</v>
      </c>
      <c r="J1636" s="19">
        <f t="shared" si="75"/>
        <v>84.333333333333329</v>
      </c>
      <c r="K1636" s="19" t="str">
        <f t="shared" si="77"/>
        <v/>
      </c>
      <c r="L1636" s="19">
        <f>VLOOKUP(I1636,'3'!$H$2:$L$25,5,FALSE)</f>
        <v>39</v>
      </c>
      <c r="M1636" s="16" t="str">
        <f t="shared" si="76"/>
        <v>Nilai Akhir</v>
      </c>
    </row>
    <row r="1637" spans="1:13" x14ac:dyDescent="0.25">
      <c r="A1637" s="16">
        <v>434</v>
      </c>
      <c r="E1637" s="16" t="s">
        <v>4674</v>
      </c>
      <c r="F1637" s="19">
        <v>85.416666666666671</v>
      </c>
      <c r="G1637" s="18" t="s">
        <v>105</v>
      </c>
      <c r="H1637" s="14"/>
      <c r="I1637" s="19">
        <f>VLOOKUP(G1637,'2'!$B$2:$C$34,2,FALSE)</f>
        <v>14</v>
      </c>
      <c r="J1637" s="19">
        <f t="shared" si="75"/>
        <v>85.416666666666671</v>
      </c>
      <c r="K1637" s="19" t="str">
        <f t="shared" si="77"/>
        <v/>
      </c>
      <c r="L1637" s="19">
        <f>VLOOKUP(I1637,'3'!$H$2:$L$25,5,FALSE)</f>
        <v>39</v>
      </c>
      <c r="M1637" s="16" t="str">
        <f t="shared" si="76"/>
        <v>Nilai Akhir</v>
      </c>
    </row>
    <row r="1638" spans="1:13" x14ac:dyDescent="0.25">
      <c r="A1638" s="16">
        <v>435</v>
      </c>
      <c r="E1638" s="16" t="s">
        <v>4674</v>
      </c>
      <c r="F1638" s="19">
        <v>76.611111111111114</v>
      </c>
      <c r="G1638" s="18" t="s">
        <v>105</v>
      </c>
      <c r="H1638" s="14"/>
      <c r="I1638" s="19">
        <f>VLOOKUP(G1638,'2'!$B$2:$C$34,2,FALSE)</f>
        <v>14</v>
      </c>
      <c r="J1638" s="19">
        <f t="shared" si="75"/>
        <v>76.611111111111114</v>
      </c>
      <c r="K1638" s="19" t="str">
        <f t="shared" si="77"/>
        <v/>
      </c>
      <c r="L1638" s="19">
        <f>VLOOKUP(I1638,'3'!$H$2:$L$25,5,FALSE)</f>
        <v>39</v>
      </c>
      <c r="M1638" s="16" t="str">
        <f t="shared" si="76"/>
        <v>Nilai Akhir</v>
      </c>
    </row>
    <row r="1639" spans="1:13" x14ac:dyDescent="0.25">
      <c r="A1639" s="16">
        <v>436</v>
      </c>
      <c r="E1639" s="16" t="s">
        <v>4675</v>
      </c>
      <c r="F1639" s="19">
        <v>81.138888888888886</v>
      </c>
      <c r="G1639" s="18" t="s">
        <v>105</v>
      </c>
      <c r="H1639" s="14"/>
      <c r="I1639" s="19">
        <f>VLOOKUP(G1639,'2'!$B$2:$C$34,2,FALSE)</f>
        <v>14</v>
      </c>
      <c r="J1639" s="19">
        <f t="shared" si="75"/>
        <v>81.138888888888886</v>
      </c>
      <c r="K1639" s="19" t="str">
        <f t="shared" si="77"/>
        <v/>
      </c>
      <c r="L1639" s="19">
        <f>VLOOKUP(I1639,'3'!$H$2:$L$25,5,FALSE)</f>
        <v>39</v>
      </c>
      <c r="M1639" s="16" t="str">
        <f t="shared" si="76"/>
        <v>Nilai Akhir</v>
      </c>
    </row>
    <row r="1640" spans="1:13" x14ac:dyDescent="0.25">
      <c r="A1640" s="16">
        <v>437</v>
      </c>
      <c r="E1640" s="16" t="s">
        <v>4675</v>
      </c>
      <c r="F1640" s="19">
        <v>81.583333333333329</v>
      </c>
      <c r="G1640" s="18" t="s">
        <v>105</v>
      </c>
      <c r="H1640" s="14"/>
      <c r="I1640" s="19">
        <f>VLOOKUP(G1640,'2'!$B$2:$C$34,2,FALSE)</f>
        <v>14</v>
      </c>
      <c r="J1640" s="19">
        <f t="shared" si="75"/>
        <v>81.583333333333329</v>
      </c>
      <c r="K1640" s="19" t="str">
        <f t="shared" si="77"/>
        <v/>
      </c>
      <c r="L1640" s="19">
        <f>VLOOKUP(I1640,'3'!$H$2:$L$25,5,FALSE)</f>
        <v>39</v>
      </c>
      <c r="M1640" s="16" t="str">
        <f t="shared" si="76"/>
        <v>Nilai Akhir</v>
      </c>
    </row>
    <row r="1641" spans="1:13" x14ac:dyDescent="0.25">
      <c r="A1641" s="16">
        <v>438</v>
      </c>
      <c r="E1641" s="16" t="s">
        <v>4675</v>
      </c>
      <c r="F1641" s="19">
        <v>80.166666666666671</v>
      </c>
      <c r="G1641" s="18" t="s">
        <v>105</v>
      </c>
      <c r="H1641" s="14"/>
      <c r="I1641" s="19">
        <f>VLOOKUP(G1641,'2'!$B$2:$C$34,2,FALSE)</f>
        <v>14</v>
      </c>
      <c r="J1641" s="19">
        <f t="shared" si="75"/>
        <v>80.166666666666671</v>
      </c>
      <c r="K1641" s="19" t="str">
        <f t="shared" si="77"/>
        <v/>
      </c>
      <c r="L1641" s="19">
        <f>VLOOKUP(I1641,'3'!$H$2:$L$25,5,FALSE)</f>
        <v>39</v>
      </c>
      <c r="M1641" s="16" t="str">
        <f t="shared" si="76"/>
        <v>Nilai Akhir</v>
      </c>
    </row>
    <row r="1642" spans="1:13" x14ac:dyDescent="0.25">
      <c r="A1642" s="16">
        <v>439</v>
      </c>
      <c r="E1642" s="16" t="s">
        <v>4675</v>
      </c>
      <c r="F1642" s="19">
        <v>85.111111111111114</v>
      </c>
      <c r="G1642" s="18" t="s">
        <v>105</v>
      </c>
      <c r="H1642" s="14"/>
      <c r="I1642" s="19">
        <f>VLOOKUP(G1642,'2'!$B$2:$C$34,2,FALSE)</f>
        <v>14</v>
      </c>
      <c r="J1642" s="19">
        <f t="shared" si="75"/>
        <v>85.111111111111114</v>
      </c>
      <c r="K1642" s="19" t="str">
        <f t="shared" si="77"/>
        <v/>
      </c>
      <c r="L1642" s="19">
        <f>VLOOKUP(I1642,'3'!$H$2:$L$25,5,FALSE)</f>
        <v>39</v>
      </c>
      <c r="M1642" s="16" t="str">
        <f t="shared" si="76"/>
        <v>Nilai Akhir</v>
      </c>
    </row>
    <row r="1643" spans="1:13" x14ac:dyDescent="0.25">
      <c r="A1643" s="16">
        <v>440</v>
      </c>
      <c r="E1643" s="16" t="s">
        <v>4675</v>
      </c>
      <c r="F1643" s="19">
        <v>80.75</v>
      </c>
      <c r="G1643" s="18" t="s">
        <v>105</v>
      </c>
      <c r="H1643" s="14"/>
      <c r="I1643" s="19">
        <f>VLOOKUP(G1643,'2'!$B$2:$C$34,2,FALSE)</f>
        <v>14</v>
      </c>
      <c r="J1643" s="19">
        <f t="shared" si="75"/>
        <v>80.75</v>
      </c>
      <c r="K1643" s="19" t="str">
        <f t="shared" si="77"/>
        <v/>
      </c>
      <c r="L1643" s="19">
        <f>VLOOKUP(I1643,'3'!$H$2:$L$25,5,FALSE)</f>
        <v>39</v>
      </c>
      <c r="M1643" s="16" t="str">
        <f t="shared" si="76"/>
        <v>Nilai Akhir</v>
      </c>
    </row>
    <row r="1644" spans="1:13" x14ac:dyDescent="0.25">
      <c r="A1644" s="16">
        <v>441</v>
      </c>
      <c r="E1644" s="16" t="s">
        <v>4675</v>
      </c>
      <c r="F1644" s="19">
        <v>84.25</v>
      </c>
      <c r="G1644" s="18" t="s">
        <v>105</v>
      </c>
      <c r="H1644" s="14"/>
      <c r="I1644" s="19">
        <f>VLOOKUP(G1644,'2'!$B$2:$C$34,2,FALSE)</f>
        <v>14</v>
      </c>
      <c r="J1644" s="19">
        <f t="shared" si="75"/>
        <v>84.25</v>
      </c>
      <c r="K1644" s="19" t="str">
        <f t="shared" si="77"/>
        <v/>
      </c>
      <c r="L1644" s="19">
        <f>VLOOKUP(I1644,'3'!$H$2:$L$25,5,FALSE)</f>
        <v>39</v>
      </c>
      <c r="M1644" s="16" t="str">
        <f t="shared" si="76"/>
        <v>Nilai Akhir</v>
      </c>
    </row>
    <row r="1645" spans="1:13" x14ac:dyDescent="0.25">
      <c r="A1645" s="16">
        <v>442</v>
      </c>
      <c r="E1645" s="16" t="s">
        <v>4675</v>
      </c>
      <c r="F1645" s="19">
        <v>81.472222222222214</v>
      </c>
      <c r="G1645" s="18" t="s">
        <v>105</v>
      </c>
      <c r="H1645" s="14"/>
      <c r="I1645" s="19">
        <f>VLOOKUP(G1645,'2'!$B$2:$C$34,2,FALSE)</f>
        <v>14</v>
      </c>
      <c r="J1645" s="19">
        <f t="shared" si="75"/>
        <v>81.472222222222214</v>
      </c>
      <c r="K1645" s="19" t="str">
        <f t="shared" si="77"/>
        <v/>
      </c>
      <c r="L1645" s="19">
        <f>VLOOKUP(I1645,'3'!$H$2:$L$25,5,FALSE)</f>
        <v>39</v>
      </c>
      <c r="M1645" s="16" t="str">
        <f t="shared" si="76"/>
        <v>Nilai Akhir</v>
      </c>
    </row>
    <row r="1646" spans="1:13" x14ac:dyDescent="0.25">
      <c r="A1646" s="16">
        <v>443</v>
      </c>
      <c r="E1646" s="16" t="s">
        <v>4675</v>
      </c>
      <c r="F1646" s="19">
        <v>76.916666666666671</v>
      </c>
      <c r="G1646" s="18" t="s">
        <v>105</v>
      </c>
      <c r="H1646" s="14"/>
      <c r="I1646" s="19">
        <f>VLOOKUP(G1646,'2'!$B$2:$C$34,2,FALSE)</f>
        <v>14</v>
      </c>
      <c r="J1646" s="19">
        <f t="shared" si="75"/>
        <v>76.916666666666671</v>
      </c>
      <c r="K1646" s="19" t="str">
        <f t="shared" si="77"/>
        <v/>
      </c>
      <c r="L1646" s="19">
        <f>VLOOKUP(I1646,'3'!$H$2:$L$25,5,FALSE)</f>
        <v>39</v>
      </c>
      <c r="M1646" s="16" t="str">
        <f t="shared" si="76"/>
        <v>Nilai Akhir</v>
      </c>
    </row>
    <row r="1647" spans="1:13" x14ac:dyDescent="0.25">
      <c r="A1647" s="16">
        <v>444</v>
      </c>
      <c r="E1647" s="16" t="s">
        <v>4675</v>
      </c>
      <c r="F1647" s="19">
        <v>83.666666666666671</v>
      </c>
      <c r="G1647" s="18" t="s">
        <v>105</v>
      </c>
      <c r="H1647" s="14"/>
      <c r="I1647" s="19">
        <f>VLOOKUP(G1647,'2'!$B$2:$C$34,2,FALSE)</f>
        <v>14</v>
      </c>
      <c r="J1647" s="19">
        <f t="shared" si="75"/>
        <v>83.666666666666671</v>
      </c>
      <c r="K1647" s="19" t="str">
        <f t="shared" si="77"/>
        <v/>
      </c>
      <c r="L1647" s="19">
        <f>VLOOKUP(I1647,'3'!$H$2:$L$25,5,FALSE)</f>
        <v>39</v>
      </c>
      <c r="M1647" s="16" t="str">
        <f t="shared" si="76"/>
        <v>Nilai Akhir</v>
      </c>
    </row>
    <row r="1648" spans="1:13" x14ac:dyDescent="0.25">
      <c r="A1648" s="16">
        <v>445</v>
      </c>
      <c r="E1648" s="16" t="s">
        <v>4675</v>
      </c>
      <c r="F1648" s="19">
        <v>80.305555555555557</v>
      </c>
      <c r="G1648" s="18" t="s">
        <v>105</v>
      </c>
      <c r="H1648" s="14"/>
      <c r="I1648" s="19">
        <f>VLOOKUP(G1648,'2'!$B$2:$C$34,2,FALSE)</f>
        <v>14</v>
      </c>
      <c r="J1648" s="19">
        <f t="shared" si="75"/>
        <v>80.305555555555557</v>
      </c>
      <c r="K1648" s="19" t="str">
        <f t="shared" si="77"/>
        <v/>
      </c>
      <c r="L1648" s="19">
        <f>VLOOKUP(I1648,'3'!$H$2:$L$25,5,FALSE)</f>
        <v>39</v>
      </c>
      <c r="M1648" s="16" t="str">
        <f t="shared" si="76"/>
        <v>Nilai Akhir</v>
      </c>
    </row>
    <row r="1649" spans="1:13" x14ac:dyDescent="0.25">
      <c r="A1649" s="16">
        <v>446</v>
      </c>
      <c r="E1649" s="16" t="s">
        <v>4675</v>
      </c>
      <c r="F1649" s="19">
        <v>79.388888888888886</v>
      </c>
      <c r="G1649" s="18" t="s">
        <v>105</v>
      </c>
      <c r="H1649" s="14"/>
      <c r="I1649" s="19">
        <f>VLOOKUP(G1649,'2'!$B$2:$C$34,2,FALSE)</f>
        <v>14</v>
      </c>
      <c r="J1649" s="19">
        <f t="shared" si="75"/>
        <v>79.388888888888886</v>
      </c>
      <c r="K1649" s="19" t="str">
        <f t="shared" si="77"/>
        <v/>
      </c>
      <c r="L1649" s="19">
        <f>VLOOKUP(I1649,'3'!$H$2:$L$25,5,FALSE)</f>
        <v>39</v>
      </c>
      <c r="M1649" s="16" t="str">
        <f t="shared" si="76"/>
        <v>Nilai Akhir</v>
      </c>
    </row>
    <row r="1650" spans="1:13" x14ac:dyDescent="0.25">
      <c r="A1650" s="16">
        <v>447</v>
      </c>
      <c r="E1650" s="16" t="s">
        <v>4675</v>
      </c>
      <c r="F1650" s="19">
        <v>82.888888888888886</v>
      </c>
      <c r="G1650" s="18" t="s">
        <v>105</v>
      </c>
      <c r="H1650" s="14"/>
      <c r="I1650" s="19">
        <f>VLOOKUP(G1650,'2'!$B$2:$C$34,2,FALSE)</f>
        <v>14</v>
      </c>
      <c r="J1650" s="19">
        <f t="shared" si="75"/>
        <v>82.888888888888886</v>
      </c>
      <c r="K1650" s="19" t="str">
        <f t="shared" si="77"/>
        <v/>
      </c>
      <c r="L1650" s="19">
        <f>VLOOKUP(I1650,'3'!$H$2:$L$25,5,FALSE)</f>
        <v>39</v>
      </c>
      <c r="M1650" s="16" t="str">
        <f t="shared" si="76"/>
        <v>Nilai Akhir</v>
      </c>
    </row>
    <row r="1651" spans="1:13" x14ac:dyDescent="0.25">
      <c r="A1651" s="16">
        <v>448</v>
      </c>
      <c r="E1651" s="16" t="s">
        <v>4675</v>
      </c>
      <c r="F1651" s="19">
        <v>83.555555555555557</v>
      </c>
      <c r="G1651" s="18" t="s">
        <v>105</v>
      </c>
      <c r="H1651" s="14"/>
      <c r="I1651" s="19">
        <f>VLOOKUP(G1651,'2'!$B$2:$C$34,2,FALSE)</f>
        <v>14</v>
      </c>
      <c r="J1651" s="19">
        <f t="shared" si="75"/>
        <v>83.555555555555557</v>
      </c>
      <c r="K1651" s="19" t="str">
        <f t="shared" si="77"/>
        <v/>
      </c>
      <c r="L1651" s="19">
        <f>VLOOKUP(I1651,'3'!$H$2:$L$25,5,FALSE)</f>
        <v>39</v>
      </c>
      <c r="M1651" s="16" t="str">
        <f t="shared" si="76"/>
        <v>Nilai Akhir</v>
      </c>
    </row>
    <row r="1652" spans="1:13" x14ac:dyDescent="0.25">
      <c r="A1652" s="16">
        <v>449</v>
      </c>
      <c r="E1652" s="16" t="s">
        <v>4675</v>
      </c>
      <c r="F1652" s="19">
        <v>84.138888888888886</v>
      </c>
      <c r="G1652" s="18" t="s">
        <v>105</v>
      </c>
      <c r="H1652" s="14"/>
      <c r="I1652" s="19">
        <f>VLOOKUP(G1652,'2'!$B$2:$C$34,2,FALSE)</f>
        <v>14</v>
      </c>
      <c r="J1652" s="19">
        <f t="shared" si="75"/>
        <v>84.138888888888886</v>
      </c>
      <c r="K1652" s="19" t="str">
        <f t="shared" si="77"/>
        <v/>
      </c>
      <c r="L1652" s="19">
        <f>VLOOKUP(I1652,'3'!$H$2:$L$25,5,FALSE)</f>
        <v>39</v>
      </c>
      <c r="M1652" s="16" t="str">
        <f t="shared" si="76"/>
        <v>Nilai Akhir</v>
      </c>
    </row>
    <row r="1653" spans="1:13" x14ac:dyDescent="0.25">
      <c r="A1653" s="16">
        <v>450</v>
      </c>
      <c r="E1653" s="16" t="s">
        <v>4675</v>
      </c>
      <c r="F1653" s="19">
        <v>82.416666666666671</v>
      </c>
      <c r="G1653" s="18" t="s">
        <v>105</v>
      </c>
      <c r="H1653" s="14"/>
      <c r="I1653" s="19">
        <f>VLOOKUP(G1653,'2'!$B$2:$C$34,2,FALSE)</f>
        <v>14</v>
      </c>
      <c r="J1653" s="19">
        <f t="shared" si="75"/>
        <v>82.416666666666671</v>
      </c>
      <c r="K1653" s="19" t="str">
        <f t="shared" si="77"/>
        <v/>
      </c>
      <c r="L1653" s="19">
        <f>VLOOKUP(I1653,'3'!$H$2:$L$25,5,FALSE)</f>
        <v>39</v>
      </c>
      <c r="M1653" s="16" t="str">
        <f t="shared" si="76"/>
        <v>Nilai Akhir</v>
      </c>
    </row>
    <row r="1654" spans="1:13" x14ac:dyDescent="0.25">
      <c r="A1654" s="16">
        <v>451</v>
      </c>
      <c r="E1654" s="16" t="s">
        <v>4675</v>
      </c>
      <c r="F1654" s="19">
        <v>86.611111111111128</v>
      </c>
      <c r="G1654" s="18" t="s">
        <v>105</v>
      </c>
      <c r="H1654" s="14"/>
      <c r="I1654" s="19">
        <f>VLOOKUP(G1654,'2'!$B$2:$C$34,2,FALSE)</f>
        <v>14</v>
      </c>
      <c r="J1654" s="19">
        <f t="shared" si="75"/>
        <v>86.611111111111128</v>
      </c>
      <c r="K1654" s="19" t="str">
        <f t="shared" si="77"/>
        <v/>
      </c>
      <c r="L1654" s="19">
        <f>VLOOKUP(I1654,'3'!$H$2:$L$25,5,FALSE)</f>
        <v>39</v>
      </c>
      <c r="M1654" s="16" t="str">
        <f t="shared" si="76"/>
        <v>Nilai Akhir</v>
      </c>
    </row>
    <row r="1655" spans="1:13" x14ac:dyDescent="0.25">
      <c r="A1655" s="16">
        <v>452</v>
      </c>
      <c r="E1655" s="16" t="s">
        <v>4675</v>
      </c>
      <c r="F1655" s="19">
        <v>78.972222222222214</v>
      </c>
      <c r="G1655" s="18" t="s">
        <v>105</v>
      </c>
      <c r="H1655" s="14"/>
      <c r="I1655" s="19">
        <f>VLOOKUP(G1655,'2'!$B$2:$C$34,2,FALSE)</f>
        <v>14</v>
      </c>
      <c r="J1655" s="19">
        <f t="shared" si="75"/>
        <v>78.972222222222214</v>
      </c>
      <c r="K1655" s="19" t="str">
        <f t="shared" si="77"/>
        <v/>
      </c>
      <c r="L1655" s="19">
        <f>VLOOKUP(I1655,'3'!$H$2:$L$25,5,FALSE)</f>
        <v>39</v>
      </c>
      <c r="M1655" s="16" t="str">
        <f t="shared" si="76"/>
        <v>Nilai Akhir</v>
      </c>
    </row>
    <row r="1656" spans="1:13" x14ac:dyDescent="0.25">
      <c r="A1656" s="16">
        <v>453</v>
      </c>
      <c r="E1656" s="16" t="s">
        <v>4675</v>
      </c>
      <c r="F1656" s="19">
        <v>77.5</v>
      </c>
      <c r="G1656" s="18" t="s">
        <v>105</v>
      </c>
      <c r="H1656" s="14"/>
      <c r="I1656" s="19">
        <f>VLOOKUP(G1656,'2'!$B$2:$C$34,2,FALSE)</f>
        <v>14</v>
      </c>
      <c r="J1656" s="19">
        <f t="shared" si="75"/>
        <v>77.5</v>
      </c>
      <c r="K1656" s="19" t="str">
        <f t="shared" si="77"/>
        <v/>
      </c>
      <c r="L1656" s="19">
        <f>VLOOKUP(I1656,'3'!$H$2:$L$25,5,FALSE)</f>
        <v>39</v>
      </c>
      <c r="M1656" s="16" t="str">
        <f t="shared" si="76"/>
        <v>Nilai Akhir</v>
      </c>
    </row>
    <row r="1657" spans="1:13" x14ac:dyDescent="0.25">
      <c r="A1657" s="16">
        <v>454</v>
      </c>
      <c r="E1657" s="16" t="s">
        <v>4675</v>
      </c>
      <c r="F1657" s="19">
        <v>84.972222222222214</v>
      </c>
      <c r="G1657" s="18" t="s">
        <v>105</v>
      </c>
      <c r="H1657" s="14"/>
      <c r="I1657" s="19">
        <f>VLOOKUP(G1657,'2'!$B$2:$C$34,2,FALSE)</f>
        <v>14</v>
      </c>
      <c r="J1657" s="19">
        <f t="shared" si="75"/>
        <v>84.972222222222214</v>
      </c>
      <c r="K1657" s="19" t="str">
        <f t="shared" si="77"/>
        <v/>
      </c>
      <c r="L1657" s="19">
        <f>VLOOKUP(I1657,'3'!$H$2:$L$25,5,FALSE)</f>
        <v>39</v>
      </c>
      <c r="M1657" s="16" t="str">
        <f t="shared" si="76"/>
        <v>Nilai Akhir</v>
      </c>
    </row>
    <row r="1658" spans="1:13" x14ac:dyDescent="0.25">
      <c r="A1658" s="16">
        <v>455</v>
      </c>
      <c r="E1658" s="16" t="s">
        <v>4675</v>
      </c>
      <c r="F1658" s="19">
        <v>82.333333333333329</v>
      </c>
      <c r="G1658" s="18" t="s">
        <v>105</v>
      </c>
      <c r="H1658" s="14"/>
      <c r="I1658" s="19">
        <f>VLOOKUP(G1658,'2'!$B$2:$C$34,2,FALSE)</f>
        <v>14</v>
      </c>
      <c r="J1658" s="19">
        <f t="shared" si="75"/>
        <v>82.333333333333329</v>
      </c>
      <c r="K1658" s="19" t="str">
        <f t="shared" si="77"/>
        <v/>
      </c>
      <c r="L1658" s="19">
        <f>VLOOKUP(I1658,'3'!$H$2:$L$25,5,FALSE)</f>
        <v>39</v>
      </c>
      <c r="M1658" s="16" t="str">
        <f t="shared" si="76"/>
        <v>Nilai Akhir</v>
      </c>
    </row>
    <row r="1659" spans="1:13" x14ac:dyDescent="0.25">
      <c r="A1659" s="16">
        <v>456</v>
      </c>
      <c r="E1659" s="16" t="s">
        <v>4675</v>
      </c>
      <c r="F1659" s="19">
        <v>82.833333333333329</v>
      </c>
      <c r="G1659" s="18" t="s">
        <v>105</v>
      </c>
      <c r="H1659" s="14"/>
      <c r="I1659" s="19">
        <f>VLOOKUP(G1659,'2'!$B$2:$C$34,2,FALSE)</f>
        <v>14</v>
      </c>
      <c r="J1659" s="19">
        <f t="shared" ref="J1659:J1722" si="78">IF(M1659="Nilai Akhir",F1659,0)</f>
        <v>82.833333333333329</v>
      </c>
      <c r="K1659" s="19" t="str">
        <f t="shared" si="77"/>
        <v/>
      </c>
      <c r="L1659" s="19">
        <f>VLOOKUP(I1659,'3'!$H$2:$L$25,5,FALSE)</f>
        <v>39</v>
      </c>
      <c r="M1659" s="16" t="str">
        <f t="shared" ref="M1659:M1722" si="79">IF(G1659="Pramuka","Nilai Ekstra","Nilai Akhir")</f>
        <v>Nilai Akhir</v>
      </c>
    </row>
    <row r="1660" spans="1:13" x14ac:dyDescent="0.25">
      <c r="A1660" s="16">
        <v>457</v>
      </c>
      <c r="E1660" s="16" t="s">
        <v>4675</v>
      </c>
      <c r="F1660" s="19">
        <v>82.805555555555557</v>
      </c>
      <c r="G1660" s="18" t="s">
        <v>105</v>
      </c>
      <c r="H1660" s="14"/>
      <c r="I1660" s="19">
        <f>VLOOKUP(G1660,'2'!$B$2:$C$34,2,FALSE)</f>
        <v>14</v>
      </c>
      <c r="J1660" s="19">
        <f t="shared" si="78"/>
        <v>82.805555555555557</v>
      </c>
      <c r="K1660" s="19" t="str">
        <f t="shared" ref="K1660:K1723" si="80">IF(M1660="Nilai Ekstra",F1660,"")</f>
        <v/>
      </c>
      <c r="L1660" s="19">
        <f>VLOOKUP(I1660,'3'!$H$2:$L$25,5,FALSE)</f>
        <v>39</v>
      </c>
      <c r="M1660" s="16" t="str">
        <f t="shared" si="79"/>
        <v>Nilai Akhir</v>
      </c>
    </row>
    <row r="1661" spans="1:13" x14ac:dyDescent="0.25">
      <c r="A1661" s="16">
        <v>458</v>
      </c>
      <c r="E1661" s="16" t="s">
        <v>4675</v>
      </c>
      <c r="F1661" s="19">
        <v>84.194444444444443</v>
      </c>
      <c r="G1661" s="18" t="s">
        <v>105</v>
      </c>
      <c r="H1661" s="14"/>
      <c r="I1661" s="19">
        <f>VLOOKUP(G1661,'2'!$B$2:$C$34,2,FALSE)</f>
        <v>14</v>
      </c>
      <c r="J1661" s="19">
        <f t="shared" si="78"/>
        <v>84.194444444444443</v>
      </c>
      <c r="K1661" s="19" t="str">
        <f t="shared" si="80"/>
        <v/>
      </c>
      <c r="L1661" s="19">
        <f>VLOOKUP(I1661,'3'!$H$2:$L$25,5,FALSE)</f>
        <v>39</v>
      </c>
      <c r="M1661" s="16" t="str">
        <f t="shared" si="79"/>
        <v>Nilai Akhir</v>
      </c>
    </row>
    <row r="1662" spans="1:13" x14ac:dyDescent="0.25">
      <c r="A1662" s="16">
        <v>459</v>
      </c>
      <c r="E1662" s="16" t="s">
        <v>4675</v>
      </c>
      <c r="F1662" s="19">
        <v>82.222222222222214</v>
      </c>
      <c r="G1662" s="18" t="s">
        <v>105</v>
      </c>
      <c r="H1662" s="14"/>
      <c r="I1662" s="19">
        <f>VLOOKUP(G1662,'2'!$B$2:$C$34,2,FALSE)</f>
        <v>14</v>
      </c>
      <c r="J1662" s="19">
        <f t="shared" si="78"/>
        <v>82.222222222222214</v>
      </c>
      <c r="K1662" s="19" t="str">
        <f t="shared" si="80"/>
        <v/>
      </c>
      <c r="L1662" s="19">
        <f>VLOOKUP(I1662,'3'!$H$2:$L$25,5,FALSE)</f>
        <v>39</v>
      </c>
      <c r="M1662" s="16" t="str">
        <f t="shared" si="79"/>
        <v>Nilai Akhir</v>
      </c>
    </row>
    <row r="1663" spans="1:13" x14ac:dyDescent="0.25">
      <c r="A1663" s="16">
        <v>460</v>
      </c>
      <c r="E1663" s="16" t="s">
        <v>4675</v>
      </c>
      <c r="F1663" s="19">
        <v>78.583333333333329</v>
      </c>
      <c r="G1663" s="18" t="s">
        <v>105</v>
      </c>
      <c r="H1663" s="14"/>
      <c r="I1663" s="19">
        <f>VLOOKUP(G1663,'2'!$B$2:$C$34,2,FALSE)</f>
        <v>14</v>
      </c>
      <c r="J1663" s="19">
        <f t="shared" si="78"/>
        <v>78.583333333333329</v>
      </c>
      <c r="K1663" s="19" t="str">
        <f t="shared" si="80"/>
        <v/>
      </c>
      <c r="L1663" s="19">
        <f>VLOOKUP(I1663,'3'!$H$2:$L$25,5,FALSE)</f>
        <v>39</v>
      </c>
      <c r="M1663" s="16" t="str">
        <f t="shared" si="79"/>
        <v>Nilai Akhir</v>
      </c>
    </row>
    <row r="1664" spans="1:13" x14ac:dyDescent="0.25">
      <c r="A1664" s="16">
        <v>461</v>
      </c>
      <c r="E1664" s="16" t="s">
        <v>4675</v>
      </c>
      <c r="F1664" s="19">
        <v>79.333333333333329</v>
      </c>
      <c r="G1664" s="18" t="s">
        <v>105</v>
      </c>
      <c r="H1664" s="14"/>
      <c r="I1664" s="19">
        <f>VLOOKUP(G1664,'2'!$B$2:$C$34,2,FALSE)</f>
        <v>14</v>
      </c>
      <c r="J1664" s="19">
        <f t="shared" si="78"/>
        <v>79.333333333333329</v>
      </c>
      <c r="K1664" s="19" t="str">
        <f t="shared" si="80"/>
        <v/>
      </c>
      <c r="L1664" s="19">
        <f>VLOOKUP(I1664,'3'!$H$2:$L$25,5,FALSE)</f>
        <v>39</v>
      </c>
      <c r="M1664" s="16" t="str">
        <f t="shared" si="79"/>
        <v>Nilai Akhir</v>
      </c>
    </row>
    <row r="1665" spans="1:13" x14ac:dyDescent="0.25">
      <c r="A1665" s="16">
        <v>462</v>
      </c>
      <c r="E1665" s="16" t="s">
        <v>4675</v>
      </c>
      <c r="F1665" s="19">
        <v>77.5</v>
      </c>
      <c r="G1665" s="18" t="s">
        <v>105</v>
      </c>
      <c r="H1665" s="14"/>
      <c r="I1665" s="19">
        <f>VLOOKUP(G1665,'2'!$B$2:$C$34,2,FALSE)</f>
        <v>14</v>
      </c>
      <c r="J1665" s="19">
        <f t="shared" si="78"/>
        <v>77.5</v>
      </c>
      <c r="K1665" s="19" t="str">
        <f t="shared" si="80"/>
        <v/>
      </c>
      <c r="L1665" s="19">
        <f>VLOOKUP(I1665,'3'!$H$2:$L$25,5,FALSE)</f>
        <v>39</v>
      </c>
      <c r="M1665" s="16" t="str">
        <f t="shared" si="79"/>
        <v>Nilai Akhir</v>
      </c>
    </row>
    <row r="1666" spans="1:13" x14ac:dyDescent="0.25">
      <c r="A1666" s="16">
        <v>463</v>
      </c>
      <c r="E1666" s="16" t="s">
        <v>4675</v>
      </c>
      <c r="F1666" s="19">
        <v>79</v>
      </c>
      <c r="G1666" s="18" t="s">
        <v>105</v>
      </c>
      <c r="H1666" s="14"/>
      <c r="I1666" s="19">
        <f>VLOOKUP(G1666,'2'!$B$2:$C$34,2,FALSE)</f>
        <v>14</v>
      </c>
      <c r="J1666" s="19">
        <f t="shared" si="78"/>
        <v>79</v>
      </c>
      <c r="K1666" s="19" t="str">
        <f t="shared" si="80"/>
        <v/>
      </c>
      <c r="L1666" s="19">
        <f>VLOOKUP(I1666,'3'!$H$2:$L$25,5,FALSE)</f>
        <v>39</v>
      </c>
      <c r="M1666" s="16" t="str">
        <f t="shared" si="79"/>
        <v>Nilai Akhir</v>
      </c>
    </row>
    <row r="1667" spans="1:13" x14ac:dyDescent="0.25">
      <c r="A1667" s="16">
        <v>464</v>
      </c>
      <c r="E1667" s="16" t="s">
        <v>4675</v>
      </c>
      <c r="F1667" s="19">
        <v>79.583333333333329</v>
      </c>
      <c r="G1667" s="18" t="s">
        <v>105</v>
      </c>
      <c r="H1667" s="14"/>
      <c r="I1667" s="19">
        <f>VLOOKUP(G1667,'2'!$B$2:$C$34,2,FALSE)</f>
        <v>14</v>
      </c>
      <c r="J1667" s="19">
        <f t="shared" si="78"/>
        <v>79.583333333333329</v>
      </c>
      <c r="K1667" s="19" t="str">
        <f t="shared" si="80"/>
        <v/>
      </c>
      <c r="L1667" s="19">
        <f>VLOOKUP(I1667,'3'!$H$2:$L$25,5,FALSE)</f>
        <v>39</v>
      </c>
      <c r="M1667" s="16" t="str">
        <f t="shared" si="79"/>
        <v>Nilai Akhir</v>
      </c>
    </row>
    <row r="1668" spans="1:13" x14ac:dyDescent="0.25">
      <c r="A1668" s="16">
        <v>465</v>
      </c>
      <c r="E1668" s="16" t="s">
        <v>4675</v>
      </c>
      <c r="F1668" s="19">
        <v>78</v>
      </c>
      <c r="G1668" s="18" t="s">
        <v>105</v>
      </c>
      <c r="H1668" s="14"/>
      <c r="I1668" s="19">
        <f>VLOOKUP(G1668,'2'!$B$2:$C$34,2,FALSE)</f>
        <v>14</v>
      </c>
      <c r="J1668" s="19">
        <f t="shared" si="78"/>
        <v>78</v>
      </c>
      <c r="K1668" s="19" t="str">
        <f t="shared" si="80"/>
        <v/>
      </c>
      <c r="L1668" s="19">
        <f>VLOOKUP(I1668,'3'!$H$2:$L$25,5,FALSE)</f>
        <v>39</v>
      </c>
      <c r="M1668" s="16" t="str">
        <f t="shared" si="79"/>
        <v>Nilai Akhir</v>
      </c>
    </row>
    <row r="1669" spans="1:13" x14ac:dyDescent="0.25">
      <c r="A1669" s="16">
        <v>466</v>
      </c>
      <c r="E1669" s="16" t="s">
        <v>4675</v>
      </c>
      <c r="F1669" s="19">
        <v>78.666666666666671</v>
      </c>
      <c r="G1669" s="18" t="s">
        <v>105</v>
      </c>
      <c r="H1669" s="14"/>
      <c r="I1669" s="19">
        <f>VLOOKUP(G1669,'2'!$B$2:$C$34,2,FALSE)</f>
        <v>14</v>
      </c>
      <c r="J1669" s="19">
        <f t="shared" si="78"/>
        <v>78.666666666666671</v>
      </c>
      <c r="K1669" s="19" t="str">
        <f t="shared" si="80"/>
        <v/>
      </c>
      <c r="L1669" s="19">
        <f>VLOOKUP(I1669,'3'!$H$2:$L$25,5,FALSE)</f>
        <v>39</v>
      </c>
      <c r="M1669" s="16" t="str">
        <f t="shared" si="79"/>
        <v>Nilai Akhir</v>
      </c>
    </row>
    <row r="1670" spans="1:13" x14ac:dyDescent="0.25">
      <c r="A1670" s="16">
        <v>467</v>
      </c>
      <c r="E1670" s="16" t="s">
        <v>4676</v>
      </c>
      <c r="F1670" s="19">
        <v>84.944444444444443</v>
      </c>
      <c r="G1670" s="18" t="s">
        <v>105</v>
      </c>
      <c r="H1670" s="14"/>
      <c r="I1670" s="19">
        <f>VLOOKUP(G1670,'2'!$B$2:$C$34,2,FALSE)</f>
        <v>14</v>
      </c>
      <c r="J1670" s="19">
        <f t="shared" si="78"/>
        <v>84.944444444444443</v>
      </c>
      <c r="K1670" s="19" t="str">
        <f t="shared" si="80"/>
        <v/>
      </c>
      <c r="L1670" s="19">
        <f>VLOOKUP(I1670,'3'!$H$2:$L$25,5,FALSE)</f>
        <v>39</v>
      </c>
      <c r="M1670" s="16" t="str">
        <f t="shared" si="79"/>
        <v>Nilai Akhir</v>
      </c>
    </row>
    <row r="1671" spans="1:13" x14ac:dyDescent="0.25">
      <c r="A1671" s="16">
        <v>468</v>
      </c>
      <c r="E1671" s="16" t="s">
        <v>4676</v>
      </c>
      <c r="F1671" s="19">
        <v>84.388888888888886</v>
      </c>
      <c r="G1671" s="18" t="s">
        <v>105</v>
      </c>
      <c r="H1671" s="14"/>
      <c r="I1671" s="19">
        <f>VLOOKUP(G1671,'2'!$B$2:$C$34,2,FALSE)</f>
        <v>14</v>
      </c>
      <c r="J1671" s="19">
        <f t="shared" si="78"/>
        <v>84.388888888888886</v>
      </c>
      <c r="K1671" s="19" t="str">
        <f t="shared" si="80"/>
        <v/>
      </c>
      <c r="L1671" s="19">
        <f>VLOOKUP(I1671,'3'!$H$2:$L$25,5,FALSE)</f>
        <v>39</v>
      </c>
      <c r="M1671" s="16" t="str">
        <f t="shared" si="79"/>
        <v>Nilai Akhir</v>
      </c>
    </row>
    <row r="1672" spans="1:13" x14ac:dyDescent="0.25">
      <c r="A1672" s="16">
        <v>469</v>
      </c>
      <c r="E1672" s="16" t="s">
        <v>4676</v>
      </c>
      <c r="F1672" s="19">
        <v>83.472222222222214</v>
      </c>
      <c r="G1672" s="18" t="s">
        <v>105</v>
      </c>
      <c r="H1672" s="14"/>
      <c r="I1672" s="19">
        <f>VLOOKUP(G1672,'2'!$B$2:$C$34,2,FALSE)</f>
        <v>14</v>
      </c>
      <c r="J1672" s="19">
        <f t="shared" si="78"/>
        <v>83.472222222222214</v>
      </c>
      <c r="K1672" s="19" t="str">
        <f t="shared" si="80"/>
        <v/>
      </c>
      <c r="L1672" s="19">
        <f>VLOOKUP(I1672,'3'!$H$2:$L$25,5,FALSE)</f>
        <v>39</v>
      </c>
      <c r="M1672" s="16" t="str">
        <f t="shared" si="79"/>
        <v>Nilai Akhir</v>
      </c>
    </row>
    <row r="1673" spans="1:13" x14ac:dyDescent="0.25">
      <c r="A1673" s="16">
        <v>470</v>
      </c>
      <c r="E1673" s="16" t="s">
        <v>4676</v>
      </c>
      <c r="F1673" s="19">
        <v>81.416666666666671</v>
      </c>
      <c r="G1673" s="18" t="s">
        <v>105</v>
      </c>
      <c r="H1673" s="14"/>
      <c r="I1673" s="19">
        <f>VLOOKUP(G1673,'2'!$B$2:$C$34,2,FALSE)</f>
        <v>14</v>
      </c>
      <c r="J1673" s="19">
        <f t="shared" si="78"/>
        <v>81.416666666666671</v>
      </c>
      <c r="K1673" s="19" t="str">
        <f t="shared" si="80"/>
        <v/>
      </c>
      <c r="L1673" s="19">
        <f>VLOOKUP(I1673,'3'!$H$2:$L$25,5,FALSE)</f>
        <v>39</v>
      </c>
      <c r="M1673" s="16" t="str">
        <f t="shared" si="79"/>
        <v>Nilai Akhir</v>
      </c>
    </row>
    <row r="1674" spans="1:13" x14ac:dyDescent="0.25">
      <c r="A1674" s="16">
        <v>471</v>
      </c>
      <c r="E1674" s="16" t="s">
        <v>4676</v>
      </c>
      <c r="F1674" s="19">
        <v>81.361111111111114</v>
      </c>
      <c r="G1674" s="18" t="s">
        <v>105</v>
      </c>
      <c r="H1674" s="14"/>
      <c r="I1674" s="19">
        <f>VLOOKUP(G1674,'2'!$B$2:$C$34,2,FALSE)</f>
        <v>14</v>
      </c>
      <c r="J1674" s="19">
        <f t="shared" si="78"/>
        <v>81.361111111111114</v>
      </c>
      <c r="K1674" s="19" t="str">
        <f t="shared" si="80"/>
        <v/>
      </c>
      <c r="L1674" s="19">
        <f>VLOOKUP(I1674,'3'!$H$2:$L$25,5,FALSE)</f>
        <v>39</v>
      </c>
      <c r="M1674" s="16" t="str">
        <f t="shared" si="79"/>
        <v>Nilai Akhir</v>
      </c>
    </row>
    <row r="1675" spans="1:13" x14ac:dyDescent="0.25">
      <c r="A1675" s="16">
        <v>472</v>
      </c>
      <c r="E1675" s="16" t="s">
        <v>4676</v>
      </c>
      <c r="F1675" s="19">
        <v>80.833333333333329</v>
      </c>
      <c r="G1675" s="18" t="s">
        <v>105</v>
      </c>
      <c r="H1675" s="14"/>
      <c r="I1675" s="19">
        <f>VLOOKUP(G1675,'2'!$B$2:$C$34,2,FALSE)</f>
        <v>14</v>
      </c>
      <c r="J1675" s="19">
        <f t="shared" si="78"/>
        <v>80.833333333333329</v>
      </c>
      <c r="K1675" s="19" t="str">
        <f t="shared" si="80"/>
        <v/>
      </c>
      <c r="L1675" s="19">
        <f>VLOOKUP(I1675,'3'!$H$2:$L$25,5,FALSE)</f>
        <v>39</v>
      </c>
      <c r="M1675" s="16" t="str">
        <f t="shared" si="79"/>
        <v>Nilai Akhir</v>
      </c>
    </row>
    <row r="1676" spans="1:13" x14ac:dyDescent="0.25">
      <c r="A1676" s="16">
        <v>473</v>
      </c>
      <c r="E1676" s="16" t="s">
        <v>4676</v>
      </c>
      <c r="F1676" s="19">
        <v>79.833333333333329</v>
      </c>
      <c r="G1676" s="18" t="s">
        <v>105</v>
      </c>
      <c r="H1676" s="14"/>
      <c r="I1676" s="19">
        <f>VLOOKUP(G1676,'2'!$B$2:$C$34,2,FALSE)</f>
        <v>14</v>
      </c>
      <c r="J1676" s="19">
        <f t="shared" si="78"/>
        <v>79.833333333333329</v>
      </c>
      <c r="K1676" s="19" t="str">
        <f t="shared" si="80"/>
        <v/>
      </c>
      <c r="L1676" s="19">
        <f>VLOOKUP(I1676,'3'!$H$2:$L$25,5,FALSE)</f>
        <v>39</v>
      </c>
      <c r="M1676" s="16" t="str">
        <f t="shared" si="79"/>
        <v>Nilai Akhir</v>
      </c>
    </row>
    <row r="1677" spans="1:13" x14ac:dyDescent="0.25">
      <c r="A1677" s="16">
        <v>474</v>
      </c>
      <c r="E1677" s="16" t="s">
        <v>4676</v>
      </c>
      <c r="F1677" s="19">
        <v>77</v>
      </c>
      <c r="G1677" s="18" t="s">
        <v>105</v>
      </c>
      <c r="H1677" s="14"/>
      <c r="I1677" s="19">
        <f>VLOOKUP(G1677,'2'!$B$2:$C$34,2,FALSE)</f>
        <v>14</v>
      </c>
      <c r="J1677" s="19">
        <f t="shared" si="78"/>
        <v>77</v>
      </c>
      <c r="K1677" s="19" t="str">
        <f t="shared" si="80"/>
        <v/>
      </c>
      <c r="L1677" s="19">
        <f>VLOOKUP(I1677,'3'!$H$2:$L$25,5,FALSE)</f>
        <v>39</v>
      </c>
      <c r="M1677" s="16" t="str">
        <f t="shared" si="79"/>
        <v>Nilai Akhir</v>
      </c>
    </row>
    <row r="1678" spans="1:13" x14ac:dyDescent="0.25">
      <c r="A1678" s="16">
        <v>475</v>
      </c>
      <c r="E1678" s="16" t="s">
        <v>4676</v>
      </c>
      <c r="F1678" s="19">
        <v>83</v>
      </c>
      <c r="G1678" s="18" t="s">
        <v>105</v>
      </c>
      <c r="H1678" s="14"/>
      <c r="I1678" s="19">
        <f>VLOOKUP(G1678,'2'!$B$2:$C$34,2,FALSE)</f>
        <v>14</v>
      </c>
      <c r="J1678" s="19">
        <f t="shared" si="78"/>
        <v>83</v>
      </c>
      <c r="K1678" s="19" t="str">
        <f t="shared" si="80"/>
        <v/>
      </c>
      <c r="L1678" s="19">
        <f>VLOOKUP(I1678,'3'!$H$2:$L$25,5,FALSE)</f>
        <v>39</v>
      </c>
      <c r="M1678" s="16" t="str">
        <f t="shared" si="79"/>
        <v>Nilai Akhir</v>
      </c>
    </row>
    <row r="1679" spans="1:13" x14ac:dyDescent="0.25">
      <c r="A1679" s="16">
        <v>476</v>
      </c>
      <c r="E1679" s="16" t="s">
        <v>4676</v>
      </c>
      <c r="F1679" s="19">
        <v>78.666666666666671</v>
      </c>
      <c r="G1679" s="18" t="s">
        <v>105</v>
      </c>
      <c r="H1679" s="14"/>
      <c r="I1679" s="19">
        <f>VLOOKUP(G1679,'2'!$B$2:$C$34,2,FALSE)</f>
        <v>14</v>
      </c>
      <c r="J1679" s="19">
        <f t="shared" si="78"/>
        <v>78.666666666666671</v>
      </c>
      <c r="K1679" s="19" t="str">
        <f t="shared" si="80"/>
        <v/>
      </c>
      <c r="L1679" s="19">
        <f>VLOOKUP(I1679,'3'!$H$2:$L$25,5,FALSE)</f>
        <v>39</v>
      </c>
      <c r="M1679" s="16" t="str">
        <f t="shared" si="79"/>
        <v>Nilai Akhir</v>
      </c>
    </row>
    <row r="1680" spans="1:13" x14ac:dyDescent="0.25">
      <c r="A1680" s="16">
        <v>477</v>
      </c>
      <c r="E1680" s="16" t="s">
        <v>4676</v>
      </c>
      <c r="F1680" s="19">
        <v>82.361111111111114</v>
      </c>
      <c r="G1680" s="18" t="s">
        <v>105</v>
      </c>
      <c r="H1680" s="14"/>
      <c r="I1680" s="19">
        <f>VLOOKUP(G1680,'2'!$B$2:$C$34,2,FALSE)</f>
        <v>14</v>
      </c>
      <c r="J1680" s="19">
        <f t="shared" si="78"/>
        <v>82.361111111111114</v>
      </c>
      <c r="K1680" s="19" t="str">
        <f t="shared" si="80"/>
        <v/>
      </c>
      <c r="L1680" s="19">
        <f>VLOOKUP(I1680,'3'!$H$2:$L$25,5,FALSE)</f>
        <v>39</v>
      </c>
      <c r="M1680" s="16" t="str">
        <f t="shared" si="79"/>
        <v>Nilai Akhir</v>
      </c>
    </row>
    <row r="1681" spans="1:13" x14ac:dyDescent="0.25">
      <c r="A1681" s="16">
        <v>478</v>
      </c>
      <c r="E1681" s="16" t="s">
        <v>4676</v>
      </c>
      <c r="F1681" s="19">
        <v>81.694444444444443</v>
      </c>
      <c r="G1681" s="18" t="s">
        <v>105</v>
      </c>
      <c r="H1681" s="14"/>
      <c r="I1681" s="19">
        <f>VLOOKUP(G1681,'2'!$B$2:$C$34,2,FALSE)</f>
        <v>14</v>
      </c>
      <c r="J1681" s="19">
        <f t="shared" si="78"/>
        <v>81.694444444444443</v>
      </c>
      <c r="K1681" s="19" t="str">
        <f t="shared" si="80"/>
        <v/>
      </c>
      <c r="L1681" s="19">
        <f>VLOOKUP(I1681,'3'!$H$2:$L$25,5,FALSE)</f>
        <v>39</v>
      </c>
      <c r="M1681" s="16" t="str">
        <f t="shared" si="79"/>
        <v>Nilai Akhir</v>
      </c>
    </row>
    <row r="1682" spans="1:13" x14ac:dyDescent="0.25">
      <c r="A1682" s="16">
        <v>479</v>
      </c>
      <c r="E1682" s="16" t="s">
        <v>4676</v>
      </c>
      <c r="F1682" s="19">
        <v>79.138888888888886</v>
      </c>
      <c r="G1682" s="18" t="s">
        <v>105</v>
      </c>
      <c r="H1682" s="14"/>
      <c r="I1682" s="19">
        <f>VLOOKUP(G1682,'2'!$B$2:$C$34,2,FALSE)</f>
        <v>14</v>
      </c>
      <c r="J1682" s="19">
        <f t="shared" si="78"/>
        <v>79.138888888888886</v>
      </c>
      <c r="K1682" s="19" t="str">
        <f t="shared" si="80"/>
        <v/>
      </c>
      <c r="L1682" s="19">
        <f>VLOOKUP(I1682,'3'!$H$2:$L$25,5,FALSE)</f>
        <v>39</v>
      </c>
      <c r="M1682" s="16" t="str">
        <f t="shared" si="79"/>
        <v>Nilai Akhir</v>
      </c>
    </row>
    <row r="1683" spans="1:13" x14ac:dyDescent="0.25">
      <c r="A1683" s="16">
        <v>480</v>
      </c>
      <c r="E1683" s="16" t="s">
        <v>4676</v>
      </c>
      <c r="F1683" s="19">
        <v>80.972222222222214</v>
      </c>
      <c r="G1683" s="18" t="s">
        <v>105</v>
      </c>
      <c r="H1683" s="14"/>
      <c r="I1683" s="19">
        <f>VLOOKUP(G1683,'2'!$B$2:$C$34,2,FALSE)</f>
        <v>14</v>
      </c>
      <c r="J1683" s="19">
        <f t="shared" si="78"/>
        <v>80.972222222222214</v>
      </c>
      <c r="K1683" s="19" t="str">
        <f t="shared" si="80"/>
        <v/>
      </c>
      <c r="L1683" s="19">
        <f>VLOOKUP(I1683,'3'!$H$2:$L$25,5,FALSE)</f>
        <v>39</v>
      </c>
      <c r="M1683" s="16" t="str">
        <f t="shared" si="79"/>
        <v>Nilai Akhir</v>
      </c>
    </row>
    <row r="1684" spans="1:13" x14ac:dyDescent="0.25">
      <c r="A1684" s="16">
        <v>481</v>
      </c>
      <c r="E1684" s="16" t="s">
        <v>4676</v>
      </c>
      <c r="F1684" s="19">
        <v>79.444444444444443</v>
      </c>
      <c r="G1684" s="18" t="s">
        <v>105</v>
      </c>
      <c r="H1684" s="14"/>
      <c r="I1684" s="19">
        <f>VLOOKUP(G1684,'2'!$B$2:$C$34,2,FALSE)</f>
        <v>14</v>
      </c>
      <c r="J1684" s="19">
        <f t="shared" si="78"/>
        <v>79.444444444444443</v>
      </c>
      <c r="K1684" s="19" t="str">
        <f t="shared" si="80"/>
        <v/>
      </c>
      <c r="L1684" s="19">
        <f>VLOOKUP(I1684,'3'!$H$2:$L$25,5,FALSE)</f>
        <v>39</v>
      </c>
      <c r="M1684" s="16" t="str">
        <f t="shared" si="79"/>
        <v>Nilai Akhir</v>
      </c>
    </row>
    <row r="1685" spans="1:13" x14ac:dyDescent="0.25">
      <c r="A1685" s="16">
        <v>482</v>
      </c>
      <c r="E1685" s="16" t="s">
        <v>4676</v>
      </c>
      <c r="F1685" s="19">
        <v>83.277777777777786</v>
      </c>
      <c r="G1685" s="18" t="s">
        <v>105</v>
      </c>
      <c r="H1685" s="14"/>
      <c r="I1685" s="19">
        <f>VLOOKUP(G1685,'2'!$B$2:$C$34,2,FALSE)</f>
        <v>14</v>
      </c>
      <c r="J1685" s="19">
        <f t="shared" si="78"/>
        <v>83.277777777777786</v>
      </c>
      <c r="K1685" s="19" t="str">
        <f t="shared" si="80"/>
        <v/>
      </c>
      <c r="L1685" s="19">
        <f>VLOOKUP(I1685,'3'!$H$2:$L$25,5,FALSE)</f>
        <v>39</v>
      </c>
      <c r="M1685" s="16" t="str">
        <f t="shared" si="79"/>
        <v>Nilai Akhir</v>
      </c>
    </row>
    <row r="1686" spans="1:13" x14ac:dyDescent="0.25">
      <c r="A1686" s="16">
        <v>483</v>
      </c>
      <c r="E1686" s="16" t="s">
        <v>4676</v>
      </c>
      <c r="F1686" s="19">
        <v>81.722222222222214</v>
      </c>
      <c r="G1686" s="18" t="s">
        <v>105</v>
      </c>
      <c r="H1686" s="14"/>
      <c r="I1686" s="19">
        <f>VLOOKUP(G1686,'2'!$B$2:$C$34,2,FALSE)</f>
        <v>14</v>
      </c>
      <c r="J1686" s="19">
        <f t="shared" si="78"/>
        <v>81.722222222222214</v>
      </c>
      <c r="K1686" s="19" t="str">
        <f t="shared" si="80"/>
        <v/>
      </c>
      <c r="L1686" s="19">
        <f>VLOOKUP(I1686,'3'!$H$2:$L$25,5,FALSE)</f>
        <v>39</v>
      </c>
      <c r="M1686" s="16" t="str">
        <f t="shared" si="79"/>
        <v>Nilai Akhir</v>
      </c>
    </row>
    <row r="1687" spans="1:13" x14ac:dyDescent="0.25">
      <c r="A1687" s="16">
        <v>484</v>
      </c>
      <c r="E1687" s="16" t="s">
        <v>4676</v>
      </c>
      <c r="F1687" s="19">
        <v>77.111111111111114</v>
      </c>
      <c r="G1687" s="18" t="s">
        <v>105</v>
      </c>
      <c r="H1687" s="14"/>
      <c r="I1687" s="19">
        <f>VLOOKUP(G1687,'2'!$B$2:$C$34,2,FALSE)</f>
        <v>14</v>
      </c>
      <c r="J1687" s="19">
        <f t="shared" si="78"/>
        <v>77.111111111111114</v>
      </c>
      <c r="K1687" s="19" t="str">
        <f t="shared" si="80"/>
        <v/>
      </c>
      <c r="L1687" s="19">
        <f>VLOOKUP(I1687,'3'!$H$2:$L$25,5,FALSE)</f>
        <v>39</v>
      </c>
      <c r="M1687" s="16" t="str">
        <f t="shared" si="79"/>
        <v>Nilai Akhir</v>
      </c>
    </row>
    <row r="1688" spans="1:13" x14ac:dyDescent="0.25">
      <c r="A1688" s="16">
        <v>485</v>
      </c>
      <c r="E1688" s="16" t="s">
        <v>4676</v>
      </c>
      <c r="F1688" s="19">
        <v>85.25</v>
      </c>
      <c r="G1688" s="18" t="s">
        <v>105</v>
      </c>
      <c r="H1688" s="14"/>
      <c r="I1688" s="19">
        <f>VLOOKUP(G1688,'2'!$B$2:$C$34,2,FALSE)</f>
        <v>14</v>
      </c>
      <c r="J1688" s="19">
        <f t="shared" si="78"/>
        <v>85.25</v>
      </c>
      <c r="K1688" s="19" t="str">
        <f t="shared" si="80"/>
        <v/>
      </c>
      <c r="L1688" s="19">
        <f>VLOOKUP(I1688,'3'!$H$2:$L$25,5,FALSE)</f>
        <v>39</v>
      </c>
      <c r="M1688" s="16" t="str">
        <f t="shared" si="79"/>
        <v>Nilai Akhir</v>
      </c>
    </row>
    <row r="1689" spans="1:13" x14ac:dyDescent="0.25">
      <c r="A1689" s="16">
        <v>486</v>
      </c>
      <c r="E1689" s="16" t="s">
        <v>4676</v>
      </c>
      <c r="F1689" s="19">
        <v>82.805555555555557</v>
      </c>
      <c r="G1689" s="18" t="s">
        <v>105</v>
      </c>
      <c r="H1689" s="14"/>
      <c r="I1689" s="19">
        <f>VLOOKUP(G1689,'2'!$B$2:$C$34,2,FALSE)</f>
        <v>14</v>
      </c>
      <c r="J1689" s="19">
        <f t="shared" si="78"/>
        <v>82.805555555555557</v>
      </c>
      <c r="K1689" s="19" t="str">
        <f t="shared" si="80"/>
        <v/>
      </c>
      <c r="L1689" s="19">
        <f>VLOOKUP(I1689,'3'!$H$2:$L$25,5,FALSE)</f>
        <v>39</v>
      </c>
      <c r="M1689" s="16" t="str">
        <f t="shared" si="79"/>
        <v>Nilai Akhir</v>
      </c>
    </row>
    <row r="1690" spans="1:13" x14ac:dyDescent="0.25">
      <c r="A1690" s="16">
        <v>487</v>
      </c>
      <c r="E1690" s="16" t="s">
        <v>4676</v>
      </c>
      <c r="F1690" s="19">
        <v>82.5</v>
      </c>
      <c r="G1690" s="18" t="s">
        <v>105</v>
      </c>
      <c r="H1690" s="14"/>
      <c r="I1690" s="19">
        <f>VLOOKUP(G1690,'2'!$B$2:$C$34,2,FALSE)</f>
        <v>14</v>
      </c>
      <c r="J1690" s="19">
        <f t="shared" si="78"/>
        <v>82.5</v>
      </c>
      <c r="K1690" s="19" t="str">
        <f t="shared" si="80"/>
        <v/>
      </c>
      <c r="L1690" s="19">
        <f>VLOOKUP(I1690,'3'!$H$2:$L$25,5,FALSE)</f>
        <v>39</v>
      </c>
      <c r="M1690" s="16" t="str">
        <f t="shared" si="79"/>
        <v>Nilai Akhir</v>
      </c>
    </row>
    <row r="1691" spans="1:13" x14ac:dyDescent="0.25">
      <c r="A1691" s="16">
        <v>488</v>
      </c>
      <c r="E1691" s="16" t="s">
        <v>4676</v>
      </c>
      <c r="F1691" s="19">
        <v>77.972222222222214</v>
      </c>
      <c r="G1691" s="18" t="s">
        <v>105</v>
      </c>
      <c r="H1691" s="14"/>
      <c r="I1691" s="19">
        <f>VLOOKUP(G1691,'2'!$B$2:$C$34,2,FALSE)</f>
        <v>14</v>
      </c>
      <c r="J1691" s="19">
        <f t="shared" si="78"/>
        <v>77.972222222222214</v>
      </c>
      <c r="K1691" s="19" t="str">
        <f t="shared" si="80"/>
        <v/>
      </c>
      <c r="L1691" s="19">
        <f>VLOOKUP(I1691,'3'!$H$2:$L$25,5,FALSE)</f>
        <v>39</v>
      </c>
      <c r="M1691" s="16" t="str">
        <f t="shared" si="79"/>
        <v>Nilai Akhir</v>
      </c>
    </row>
    <row r="1692" spans="1:13" x14ac:dyDescent="0.25">
      <c r="A1692" s="16">
        <v>489</v>
      </c>
      <c r="E1692" s="16" t="s">
        <v>4676</v>
      </c>
      <c r="F1692" s="19">
        <v>79.277777777777786</v>
      </c>
      <c r="G1692" s="18" t="s">
        <v>105</v>
      </c>
      <c r="H1692" s="14"/>
      <c r="I1692" s="19">
        <f>VLOOKUP(G1692,'2'!$B$2:$C$34,2,FALSE)</f>
        <v>14</v>
      </c>
      <c r="J1692" s="19">
        <f t="shared" si="78"/>
        <v>79.277777777777786</v>
      </c>
      <c r="K1692" s="19" t="str">
        <f t="shared" si="80"/>
        <v/>
      </c>
      <c r="L1692" s="19">
        <f>VLOOKUP(I1692,'3'!$H$2:$L$25,5,FALSE)</f>
        <v>39</v>
      </c>
      <c r="M1692" s="16" t="str">
        <f t="shared" si="79"/>
        <v>Nilai Akhir</v>
      </c>
    </row>
    <row r="1693" spans="1:13" x14ac:dyDescent="0.25">
      <c r="A1693" s="16">
        <v>490</v>
      </c>
      <c r="E1693" s="16" t="s">
        <v>4676</v>
      </c>
      <c r="F1693" s="19">
        <v>79.222222222222214</v>
      </c>
      <c r="G1693" s="18" t="s">
        <v>105</v>
      </c>
      <c r="H1693" s="14"/>
      <c r="I1693" s="19">
        <f>VLOOKUP(G1693,'2'!$B$2:$C$34,2,FALSE)</f>
        <v>14</v>
      </c>
      <c r="J1693" s="19">
        <f t="shared" si="78"/>
        <v>79.222222222222214</v>
      </c>
      <c r="K1693" s="19" t="str">
        <f t="shared" si="80"/>
        <v/>
      </c>
      <c r="L1693" s="19">
        <f>VLOOKUP(I1693,'3'!$H$2:$L$25,5,FALSE)</f>
        <v>39</v>
      </c>
      <c r="M1693" s="16" t="str">
        <f t="shared" si="79"/>
        <v>Nilai Akhir</v>
      </c>
    </row>
    <row r="1694" spans="1:13" x14ac:dyDescent="0.25">
      <c r="A1694" s="16">
        <v>491</v>
      </c>
      <c r="E1694" s="16" t="s">
        <v>4676</v>
      </c>
      <c r="F1694" s="19">
        <v>80.111111111111114</v>
      </c>
      <c r="G1694" s="18" t="s">
        <v>105</v>
      </c>
      <c r="H1694" s="14"/>
      <c r="I1694" s="19">
        <f>VLOOKUP(G1694,'2'!$B$2:$C$34,2,FALSE)</f>
        <v>14</v>
      </c>
      <c r="J1694" s="19">
        <f t="shared" si="78"/>
        <v>80.111111111111114</v>
      </c>
      <c r="K1694" s="19" t="str">
        <f t="shared" si="80"/>
        <v/>
      </c>
      <c r="L1694" s="19">
        <f>VLOOKUP(I1694,'3'!$H$2:$L$25,5,FALSE)</f>
        <v>39</v>
      </c>
      <c r="M1694" s="16" t="str">
        <f t="shared" si="79"/>
        <v>Nilai Akhir</v>
      </c>
    </row>
    <row r="1695" spans="1:13" x14ac:dyDescent="0.25">
      <c r="A1695" s="16">
        <v>492</v>
      </c>
      <c r="E1695" s="16" t="s">
        <v>4676</v>
      </c>
      <c r="F1695" s="19">
        <v>82.305555555555557</v>
      </c>
      <c r="G1695" s="18" t="s">
        <v>105</v>
      </c>
      <c r="H1695" s="14"/>
      <c r="I1695" s="19">
        <f>VLOOKUP(G1695,'2'!$B$2:$C$34,2,FALSE)</f>
        <v>14</v>
      </c>
      <c r="J1695" s="19">
        <f t="shared" si="78"/>
        <v>82.305555555555557</v>
      </c>
      <c r="K1695" s="19" t="str">
        <f t="shared" si="80"/>
        <v/>
      </c>
      <c r="L1695" s="19">
        <f>VLOOKUP(I1695,'3'!$H$2:$L$25,5,FALSE)</f>
        <v>39</v>
      </c>
      <c r="M1695" s="16" t="str">
        <f t="shared" si="79"/>
        <v>Nilai Akhir</v>
      </c>
    </row>
    <row r="1696" spans="1:13" x14ac:dyDescent="0.25">
      <c r="A1696" s="16">
        <v>493</v>
      </c>
      <c r="E1696" s="16" t="s">
        <v>4676</v>
      </c>
      <c r="F1696" s="19">
        <v>77.583333333333329</v>
      </c>
      <c r="G1696" s="18" t="s">
        <v>105</v>
      </c>
      <c r="H1696" s="14"/>
      <c r="I1696" s="19">
        <f>VLOOKUP(G1696,'2'!$B$2:$C$34,2,FALSE)</f>
        <v>14</v>
      </c>
      <c r="J1696" s="19">
        <f t="shared" si="78"/>
        <v>77.583333333333329</v>
      </c>
      <c r="K1696" s="19" t="str">
        <f t="shared" si="80"/>
        <v/>
      </c>
      <c r="L1696" s="19">
        <f>VLOOKUP(I1696,'3'!$H$2:$L$25,5,FALSE)</f>
        <v>39</v>
      </c>
      <c r="M1696" s="16" t="str">
        <f t="shared" si="79"/>
        <v>Nilai Akhir</v>
      </c>
    </row>
    <row r="1697" spans="1:13" x14ac:dyDescent="0.25">
      <c r="A1697" s="16">
        <v>494</v>
      </c>
      <c r="E1697" s="16" t="s">
        <v>4676</v>
      </c>
      <c r="F1697" s="19">
        <v>83.805555555555557</v>
      </c>
      <c r="G1697" s="18" t="s">
        <v>105</v>
      </c>
      <c r="H1697" s="14"/>
      <c r="I1697" s="19">
        <f>VLOOKUP(G1697,'2'!$B$2:$C$34,2,FALSE)</f>
        <v>14</v>
      </c>
      <c r="J1697" s="19">
        <f t="shared" si="78"/>
        <v>83.805555555555557</v>
      </c>
      <c r="K1697" s="19" t="str">
        <f t="shared" si="80"/>
        <v/>
      </c>
      <c r="L1697" s="19">
        <f>VLOOKUP(I1697,'3'!$H$2:$L$25,5,FALSE)</f>
        <v>39</v>
      </c>
      <c r="M1697" s="16" t="str">
        <f t="shared" si="79"/>
        <v>Nilai Akhir</v>
      </c>
    </row>
    <row r="1698" spans="1:13" x14ac:dyDescent="0.25">
      <c r="A1698" s="16">
        <v>495</v>
      </c>
      <c r="E1698" s="16" t="s">
        <v>4676</v>
      </c>
      <c r="F1698" s="19">
        <v>77.138888888888886</v>
      </c>
      <c r="G1698" s="18" t="s">
        <v>105</v>
      </c>
      <c r="H1698" s="14"/>
      <c r="I1698" s="19">
        <f>VLOOKUP(G1698,'2'!$B$2:$C$34,2,FALSE)</f>
        <v>14</v>
      </c>
      <c r="J1698" s="19">
        <f t="shared" si="78"/>
        <v>77.138888888888886</v>
      </c>
      <c r="K1698" s="19" t="str">
        <f t="shared" si="80"/>
        <v/>
      </c>
      <c r="L1698" s="19">
        <f>VLOOKUP(I1698,'3'!$H$2:$L$25,5,FALSE)</f>
        <v>39</v>
      </c>
      <c r="M1698" s="16" t="str">
        <f t="shared" si="79"/>
        <v>Nilai Akhir</v>
      </c>
    </row>
    <row r="1699" spans="1:13" x14ac:dyDescent="0.25">
      <c r="A1699" s="16">
        <v>496</v>
      </c>
      <c r="E1699" s="16" t="s">
        <v>4676</v>
      </c>
      <c r="F1699" s="19">
        <v>77.888888888888886</v>
      </c>
      <c r="G1699" s="18" t="s">
        <v>105</v>
      </c>
      <c r="H1699" s="14"/>
      <c r="I1699" s="19">
        <f>VLOOKUP(G1699,'2'!$B$2:$C$34,2,FALSE)</f>
        <v>14</v>
      </c>
      <c r="J1699" s="19">
        <f t="shared" si="78"/>
        <v>77.888888888888886</v>
      </c>
      <c r="K1699" s="19" t="str">
        <f t="shared" si="80"/>
        <v/>
      </c>
      <c r="L1699" s="19">
        <f>VLOOKUP(I1699,'3'!$H$2:$L$25,5,FALSE)</f>
        <v>39</v>
      </c>
      <c r="M1699" s="16" t="str">
        <f t="shared" si="79"/>
        <v>Nilai Akhir</v>
      </c>
    </row>
    <row r="1700" spans="1:13" x14ac:dyDescent="0.25">
      <c r="A1700" s="16">
        <v>497</v>
      </c>
      <c r="E1700" s="16" t="s">
        <v>4677</v>
      </c>
      <c r="F1700" s="19">
        <v>87</v>
      </c>
      <c r="G1700" s="18" t="s">
        <v>105</v>
      </c>
      <c r="H1700" s="14"/>
      <c r="I1700" s="19">
        <f>VLOOKUP(G1700,'2'!$B$2:$C$34,2,FALSE)</f>
        <v>14</v>
      </c>
      <c r="J1700" s="19">
        <f t="shared" si="78"/>
        <v>87</v>
      </c>
      <c r="K1700" s="19" t="str">
        <f t="shared" si="80"/>
        <v/>
      </c>
      <c r="L1700" s="19">
        <f>VLOOKUP(I1700,'3'!$H$2:$L$25,5,FALSE)</f>
        <v>39</v>
      </c>
      <c r="M1700" s="16" t="str">
        <f t="shared" si="79"/>
        <v>Nilai Akhir</v>
      </c>
    </row>
    <row r="1701" spans="1:13" x14ac:dyDescent="0.25">
      <c r="A1701" s="16">
        <v>498</v>
      </c>
      <c r="E1701" s="16" t="s">
        <v>4677</v>
      </c>
      <c r="F1701" s="19">
        <v>71</v>
      </c>
      <c r="G1701" s="18" t="s">
        <v>105</v>
      </c>
      <c r="H1701" s="14"/>
      <c r="I1701" s="19">
        <f>VLOOKUP(G1701,'2'!$B$2:$C$34,2,FALSE)</f>
        <v>14</v>
      </c>
      <c r="J1701" s="19">
        <f t="shared" si="78"/>
        <v>71</v>
      </c>
      <c r="K1701" s="19" t="str">
        <f t="shared" si="80"/>
        <v/>
      </c>
      <c r="L1701" s="19">
        <f>VLOOKUP(I1701,'3'!$H$2:$L$25,5,FALSE)</f>
        <v>39</v>
      </c>
      <c r="M1701" s="16" t="str">
        <f t="shared" si="79"/>
        <v>Nilai Akhir</v>
      </c>
    </row>
    <row r="1702" spans="1:13" x14ac:dyDescent="0.25">
      <c r="A1702" s="16">
        <v>499</v>
      </c>
      <c r="E1702" s="16" t="s">
        <v>4677</v>
      </c>
      <c r="F1702" s="19">
        <v>75</v>
      </c>
      <c r="G1702" s="18" t="s">
        <v>105</v>
      </c>
      <c r="H1702" s="14"/>
      <c r="I1702" s="19">
        <f>VLOOKUP(G1702,'2'!$B$2:$C$34,2,FALSE)</f>
        <v>14</v>
      </c>
      <c r="J1702" s="19">
        <f t="shared" si="78"/>
        <v>75</v>
      </c>
      <c r="K1702" s="19" t="str">
        <f t="shared" si="80"/>
        <v/>
      </c>
      <c r="L1702" s="19">
        <f>VLOOKUP(I1702,'3'!$H$2:$L$25,5,FALSE)</f>
        <v>39</v>
      </c>
      <c r="M1702" s="16" t="str">
        <f t="shared" si="79"/>
        <v>Nilai Akhir</v>
      </c>
    </row>
    <row r="1703" spans="1:13" x14ac:dyDescent="0.25">
      <c r="A1703" s="16">
        <v>500</v>
      </c>
      <c r="E1703" s="16" t="s">
        <v>4677</v>
      </c>
      <c r="F1703" s="19">
        <v>75</v>
      </c>
      <c r="G1703" s="18" t="s">
        <v>105</v>
      </c>
      <c r="H1703" s="14"/>
      <c r="I1703" s="19">
        <f>VLOOKUP(G1703,'2'!$B$2:$C$34,2,FALSE)</f>
        <v>14</v>
      </c>
      <c r="J1703" s="19">
        <f t="shared" si="78"/>
        <v>75</v>
      </c>
      <c r="K1703" s="19" t="str">
        <f t="shared" si="80"/>
        <v/>
      </c>
      <c r="L1703" s="19">
        <f>VLOOKUP(I1703,'3'!$H$2:$L$25,5,FALSE)</f>
        <v>39</v>
      </c>
      <c r="M1703" s="16" t="str">
        <f t="shared" si="79"/>
        <v>Nilai Akhir</v>
      </c>
    </row>
    <row r="1704" spans="1:13" x14ac:dyDescent="0.25">
      <c r="A1704" s="16">
        <v>501</v>
      </c>
      <c r="E1704" s="16" t="s">
        <v>4677</v>
      </c>
      <c r="F1704" s="19">
        <v>74</v>
      </c>
      <c r="G1704" s="18" t="s">
        <v>105</v>
      </c>
      <c r="H1704" s="14"/>
      <c r="I1704" s="19">
        <f>VLOOKUP(G1704,'2'!$B$2:$C$34,2,FALSE)</f>
        <v>14</v>
      </c>
      <c r="J1704" s="19">
        <f t="shared" si="78"/>
        <v>74</v>
      </c>
      <c r="K1704" s="19" t="str">
        <f t="shared" si="80"/>
        <v/>
      </c>
      <c r="L1704" s="19">
        <f>VLOOKUP(I1704,'3'!$H$2:$L$25,5,FALSE)</f>
        <v>39</v>
      </c>
      <c r="M1704" s="16" t="str">
        <f t="shared" si="79"/>
        <v>Nilai Akhir</v>
      </c>
    </row>
    <row r="1705" spans="1:13" x14ac:dyDescent="0.25">
      <c r="A1705" s="16">
        <v>502</v>
      </c>
      <c r="E1705" s="16" t="s">
        <v>4677</v>
      </c>
      <c r="F1705" s="19">
        <v>76</v>
      </c>
      <c r="G1705" s="18" t="s">
        <v>105</v>
      </c>
      <c r="H1705" s="14"/>
      <c r="I1705" s="19">
        <f>VLOOKUP(G1705,'2'!$B$2:$C$34,2,FALSE)</f>
        <v>14</v>
      </c>
      <c r="J1705" s="19">
        <f t="shared" si="78"/>
        <v>76</v>
      </c>
      <c r="K1705" s="19" t="str">
        <f t="shared" si="80"/>
        <v/>
      </c>
      <c r="L1705" s="19">
        <f>VLOOKUP(I1705,'3'!$H$2:$L$25,5,FALSE)</f>
        <v>39</v>
      </c>
      <c r="M1705" s="16" t="str">
        <f t="shared" si="79"/>
        <v>Nilai Akhir</v>
      </c>
    </row>
    <row r="1706" spans="1:13" x14ac:dyDescent="0.25">
      <c r="A1706" s="16">
        <v>503</v>
      </c>
      <c r="E1706" s="16" t="s">
        <v>4677</v>
      </c>
      <c r="F1706" s="19">
        <v>75</v>
      </c>
      <c r="G1706" s="18" t="s">
        <v>105</v>
      </c>
      <c r="H1706" s="14"/>
      <c r="I1706" s="19">
        <f>VLOOKUP(G1706,'2'!$B$2:$C$34,2,FALSE)</f>
        <v>14</v>
      </c>
      <c r="J1706" s="19">
        <f t="shared" si="78"/>
        <v>75</v>
      </c>
      <c r="K1706" s="19" t="str">
        <f t="shared" si="80"/>
        <v/>
      </c>
      <c r="L1706" s="19">
        <f>VLOOKUP(I1706,'3'!$H$2:$L$25,5,FALSE)</f>
        <v>39</v>
      </c>
      <c r="M1706" s="16" t="str">
        <f t="shared" si="79"/>
        <v>Nilai Akhir</v>
      </c>
    </row>
    <row r="1707" spans="1:13" x14ac:dyDescent="0.25">
      <c r="A1707" s="16">
        <v>504</v>
      </c>
      <c r="E1707" s="16" t="s">
        <v>4677</v>
      </c>
      <c r="F1707" s="19">
        <v>78</v>
      </c>
      <c r="G1707" s="18" t="s">
        <v>105</v>
      </c>
      <c r="H1707" s="14"/>
      <c r="I1707" s="19">
        <f>VLOOKUP(G1707,'2'!$B$2:$C$34,2,FALSE)</f>
        <v>14</v>
      </c>
      <c r="J1707" s="19">
        <f t="shared" si="78"/>
        <v>78</v>
      </c>
      <c r="K1707" s="19" t="str">
        <f t="shared" si="80"/>
        <v/>
      </c>
      <c r="L1707" s="19">
        <f>VLOOKUP(I1707,'3'!$H$2:$L$25,5,FALSE)</f>
        <v>39</v>
      </c>
      <c r="M1707" s="16" t="str">
        <f t="shared" si="79"/>
        <v>Nilai Akhir</v>
      </c>
    </row>
    <row r="1708" spans="1:13" x14ac:dyDescent="0.25">
      <c r="A1708" s="16">
        <v>505</v>
      </c>
      <c r="E1708" s="16" t="s">
        <v>4677</v>
      </c>
      <c r="F1708" s="19">
        <v>73</v>
      </c>
      <c r="G1708" s="18" t="s">
        <v>105</v>
      </c>
      <c r="H1708" s="14"/>
      <c r="I1708" s="19">
        <f>VLOOKUP(G1708,'2'!$B$2:$C$34,2,FALSE)</f>
        <v>14</v>
      </c>
      <c r="J1708" s="19">
        <f t="shared" si="78"/>
        <v>73</v>
      </c>
      <c r="K1708" s="19" t="str">
        <f t="shared" si="80"/>
        <v/>
      </c>
      <c r="L1708" s="19">
        <f>VLOOKUP(I1708,'3'!$H$2:$L$25,5,FALSE)</f>
        <v>39</v>
      </c>
      <c r="M1708" s="16" t="str">
        <f t="shared" si="79"/>
        <v>Nilai Akhir</v>
      </c>
    </row>
    <row r="1709" spans="1:13" x14ac:dyDescent="0.25">
      <c r="A1709" s="16">
        <v>506</v>
      </c>
      <c r="E1709" s="16" t="s">
        <v>4677</v>
      </c>
      <c r="F1709" s="19">
        <v>76</v>
      </c>
      <c r="G1709" s="18" t="s">
        <v>105</v>
      </c>
      <c r="H1709" s="14"/>
      <c r="I1709" s="19">
        <f>VLOOKUP(G1709,'2'!$B$2:$C$34,2,FALSE)</f>
        <v>14</v>
      </c>
      <c r="J1709" s="19">
        <f t="shared" si="78"/>
        <v>76</v>
      </c>
      <c r="K1709" s="19" t="str">
        <f t="shared" si="80"/>
        <v/>
      </c>
      <c r="L1709" s="19">
        <f>VLOOKUP(I1709,'3'!$H$2:$L$25,5,FALSE)</f>
        <v>39</v>
      </c>
      <c r="M1709" s="16" t="str">
        <f t="shared" si="79"/>
        <v>Nilai Akhir</v>
      </c>
    </row>
    <row r="1710" spans="1:13" x14ac:dyDescent="0.25">
      <c r="A1710" s="16">
        <v>507</v>
      </c>
      <c r="E1710" s="16" t="s">
        <v>4677</v>
      </c>
      <c r="F1710" s="19">
        <v>77</v>
      </c>
      <c r="G1710" s="18" t="s">
        <v>105</v>
      </c>
      <c r="H1710" s="14"/>
      <c r="I1710" s="19">
        <f>VLOOKUP(G1710,'2'!$B$2:$C$34,2,FALSE)</f>
        <v>14</v>
      </c>
      <c r="J1710" s="19">
        <f t="shared" si="78"/>
        <v>77</v>
      </c>
      <c r="K1710" s="19" t="str">
        <f t="shared" si="80"/>
        <v/>
      </c>
      <c r="L1710" s="19">
        <f>VLOOKUP(I1710,'3'!$H$2:$L$25,5,FALSE)</f>
        <v>39</v>
      </c>
      <c r="M1710" s="16" t="str">
        <f t="shared" si="79"/>
        <v>Nilai Akhir</v>
      </c>
    </row>
    <row r="1711" spans="1:13" x14ac:dyDescent="0.25">
      <c r="A1711" s="16">
        <v>508</v>
      </c>
      <c r="E1711" s="16" t="s">
        <v>4677</v>
      </c>
      <c r="F1711" s="19">
        <v>75</v>
      </c>
      <c r="G1711" s="18" t="s">
        <v>105</v>
      </c>
      <c r="H1711" s="14"/>
      <c r="I1711" s="19">
        <f>VLOOKUP(G1711,'2'!$B$2:$C$34,2,FALSE)</f>
        <v>14</v>
      </c>
      <c r="J1711" s="19">
        <f t="shared" si="78"/>
        <v>75</v>
      </c>
      <c r="K1711" s="19" t="str">
        <f t="shared" si="80"/>
        <v/>
      </c>
      <c r="L1711" s="19">
        <f>VLOOKUP(I1711,'3'!$H$2:$L$25,5,FALSE)</f>
        <v>39</v>
      </c>
      <c r="M1711" s="16" t="str">
        <f t="shared" si="79"/>
        <v>Nilai Akhir</v>
      </c>
    </row>
    <row r="1712" spans="1:13" x14ac:dyDescent="0.25">
      <c r="A1712" s="16">
        <v>509</v>
      </c>
      <c r="E1712" s="16" t="s">
        <v>4677</v>
      </c>
      <c r="F1712" s="19">
        <v>79</v>
      </c>
      <c r="G1712" s="18" t="s">
        <v>105</v>
      </c>
      <c r="H1712" s="14"/>
      <c r="I1712" s="19">
        <f>VLOOKUP(G1712,'2'!$B$2:$C$34,2,FALSE)</f>
        <v>14</v>
      </c>
      <c r="J1712" s="19">
        <f t="shared" si="78"/>
        <v>79</v>
      </c>
      <c r="K1712" s="19" t="str">
        <f t="shared" si="80"/>
        <v/>
      </c>
      <c r="L1712" s="19">
        <f>VLOOKUP(I1712,'3'!$H$2:$L$25,5,FALSE)</f>
        <v>39</v>
      </c>
      <c r="M1712" s="16" t="str">
        <f t="shared" si="79"/>
        <v>Nilai Akhir</v>
      </c>
    </row>
    <row r="1713" spans="1:13" x14ac:dyDescent="0.25">
      <c r="A1713" s="16">
        <v>510</v>
      </c>
      <c r="E1713" s="16" t="s">
        <v>4677</v>
      </c>
      <c r="F1713" s="19">
        <v>81</v>
      </c>
      <c r="G1713" s="18" t="s">
        <v>105</v>
      </c>
      <c r="H1713" s="14"/>
      <c r="I1713" s="19">
        <f>VLOOKUP(G1713,'2'!$B$2:$C$34,2,FALSE)</f>
        <v>14</v>
      </c>
      <c r="J1713" s="19">
        <f t="shared" si="78"/>
        <v>81</v>
      </c>
      <c r="K1713" s="19" t="str">
        <f t="shared" si="80"/>
        <v/>
      </c>
      <c r="L1713" s="19">
        <f>VLOOKUP(I1713,'3'!$H$2:$L$25,5,FALSE)</f>
        <v>39</v>
      </c>
      <c r="M1713" s="16" t="str">
        <f t="shared" si="79"/>
        <v>Nilai Akhir</v>
      </c>
    </row>
    <row r="1714" spans="1:13" x14ac:dyDescent="0.25">
      <c r="A1714" s="16">
        <v>511</v>
      </c>
      <c r="E1714" s="16" t="s">
        <v>4677</v>
      </c>
      <c r="F1714" s="19">
        <v>82</v>
      </c>
      <c r="G1714" s="18" t="s">
        <v>105</v>
      </c>
      <c r="H1714" s="14"/>
      <c r="I1714" s="19">
        <f>VLOOKUP(G1714,'2'!$B$2:$C$34,2,FALSE)</f>
        <v>14</v>
      </c>
      <c r="J1714" s="19">
        <f t="shared" si="78"/>
        <v>82</v>
      </c>
      <c r="K1714" s="19" t="str">
        <f t="shared" si="80"/>
        <v/>
      </c>
      <c r="L1714" s="19">
        <f>VLOOKUP(I1714,'3'!$H$2:$L$25,5,FALSE)</f>
        <v>39</v>
      </c>
      <c r="M1714" s="16" t="str">
        <f t="shared" si="79"/>
        <v>Nilai Akhir</v>
      </c>
    </row>
    <row r="1715" spans="1:13" x14ac:dyDescent="0.25">
      <c r="A1715" s="16">
        <v>512</v>
      </c>
      <c r="E1715" s="16" t="s">
        <v>4677</v>
      </c>
      <c r="F1715" s="19">
        <v>75</v>
      </c>
      <c r="G1715" s="18" t="s">
        <v>105</v>
      </c>
      <c r="H1715" s="14"/>
      <c r="I1715" s="19">
        <f>VLOOKUP(G1715,'2'!$B$2:$C$34,2,FALSE)</f>
        <v>14</v>
      </c>
      <c r="J1715" s="19">
        <f t="shared" si="78"/>
        <v>75</v>
      </c>
      <c r="K1715" s="19" t="str">
        <f t="shared" si="80"/>
        <v/>
      </c>
      <c r="L1715" s="19">
        <f>VLOOKUP(I1715,'3'!$H$2:$L$25,5,FALSE)</f>
        <v>39</v>
      </c>
      <c r="M1715" s="16" t="str">
        <f t="shared" si="79"/>
        <v>Nilai Akhir</v>
      </c>
    </row>
    <row r="1716" spans="1:13" x14ac:dyDescent="0.25">
      <c r="A1716" s="16">
        <v>513</v>
      </c>
      <c r="E1716" s="16" t="s">
        <v>4677</v>
      </c>
      <c r="F1716" s="19">
        <v>80</v>
      </c>
      <c r="G1716" s="18" t="s">
        <v>105</v>
      </c>
      <c r="H1716" s="14"/>
      <c r="I1716" s="19">
        <f>VLOOKUP(G1716,'2'!$B$2:$C$34,2,FALSE)</f>
        <v>14</v>
      </c>
      <c r="J1716" s="19">
        <f t="shared" si="78"/>
        <v>80</v>
      </c>
      <c r="K1716" s="19" t="str">
        <f t="shared" si="80"/>
        <v/>
      </c>
      <c r="L1716" s="19">
        <f>VLOOKUP(I1716,'3'!$H$2:$L$25,5,FALSE)</f>
        <v>39</v>
      </c>
      <c r="M1716" s="16" t="str">
        <f t="shared" si="79"/>
        <v>Nilai Akhir</v>
      </c>
    </row>
    <row r="1717" spans="1:13" x14ac:dyDescent="0.25">
      <c r="A1717" s="16">
        <v>514</v>
      </c>
      <c r="E1717" s="16" t="s">
        <v>4677</v>
      </c>
      <c r="F1717" s="19">
        <v>80</v>
      </c>
      <c r="G1717" s="18" t="s">
        <v>105</v>
      </c>
      <c r="H1717" s="14"/>
      <c r="I1717" s="19">
        <f>VLOOKUP(G1717,'2'!$B$2:$C$34,2,FALSE)</f>
        <v>14</v>
      </c>
      <c r="J1717" s="19">
        <f t="shared" si="78"/>
        <v>80</v>
      </c>
      <c r="K1717" s="19" t="str">
        <f t="shared" si="80"/>
        <v/>
      </c>
      <c r="L1717" s="19">
        <f>VLOOKUP(I1717,'3'!$H$2:$L$25,5,FALSE)</f>
        <v>39</v>
      </c>
      <c r="M1717" s="16" t="str">
        <f t="shared" si="79"/>
        <v>Nilai Akhir</v>
      </c>
    </row>
    <row r="1718" spans="1:13" x14ac:dyDescent="0.25">
      <c r="A1718" s="16">
        <v>515</v>
      </c>
      <c r="E1718" s="16" t="s">
        <v>4677</v>
      </c>
      <c r="F1718" s="19">
        <v>81</v>
      </c>
      <c r="G1718" s="18" t="s">
        <v>105</v>
      </c>
      <c r="H1718" s="14"/>
      <c r="I1718" s="19">
        <f>VLOOKUP(G1718,'2'!$B$2:$C$34,2,FALSE)</f>
        <v>14</v>
      </c>
      <c r="J1718" s="19">
        <f t="shared" si="78"/>
        <v>81</v>
      </c>
      <c r="K1718" s="19" t="str">
        <f t="shared" si="80"/>
        <v/>
      </c>
      <c r="L1718" s="19">
        <f>VLOOKUP(I1718,'3'!$H$2:$L$25,5,FALSE)</f>
        <v>39</v>
      </c>
      <c r="M1718" s="16" t="str">
        <f t="shared" si="79"/>
        <v>Nilai Akhir</v>
      </c>
    </row>
    <row r="1719" spans="1:13" x14ac:dyDescent="0.25">
      <c r="A1719" s="16">
        <v>516</v>
      </c>
      <c r="E1719" s="16" t="s">
        <v>4677</v>
      </c>
      <c r="F1719" s="19">
        <v>81</v>
      </c>
      <c r="G1719" s="18" t="s">
        <v>105</v>
      </c>
      <c r="H1719" s="14"/>
      <c r="I1719" s="19">
        <f>VLOOKUP(G1719,'2'!$B$2:$C$34,2,FALSE)</f>
        <v>14</v>
      </c>
      <c r="J1719" s="19">
        <f t="shared" si="78"/>
        <v>81</v>
      </c>
      <c r="K1719" s="19" t="str">
        <f t="shared" si="80"/>
        <v/>
      </c>
      <c r="L1719" s="19">
        <f>VLOOKUP(I1719,'3'!$H$2:$L$25,5,FALSE)</f>
        <v>39</v>
      </c>
      <c r="M1719" s="16" t="str">
        <f t="shared" si="79"/>
        <v>Nilai Akhir</v>
      </c>
    </row>
    <row r="1720" spans="1:13" x14ac:dyDescent="0.25">
      <c r="A1720" s="16">
        <v>517</v>
      </c>
      <c r="E1720" s="16" t="s">
        <v>4677</v>
      </c>
      <c r="F1720" s="19">
        <v>87</v>
      </c>
      <c r="G1720" s="18" t="s">
        <v>105</v>
      </c>
      <c r="H1720" s="14"/>
      <c r="I1720" s="19">
        <f>VLOOKUP(G1720,'2'!$B$2:$C$34,2,FALSE)</f>
        <v>14</v>
      </c>
      <c r="J1720" s="19">
        <f t="shared" si="78"/>
        <v>87</v>
      </c>
      <c r="K1720" s="19" t="str">
        <f t="shared" si="80"/>
        <v/>
      </c>
      <c r="L1720" s="19">
        <f>VLOOKUP(I1720,'3'!$H$2:$L$25,5,FALSE)</f>
        <v>39</v>
      </c>
      <c r="M1720" s="16" t="str">
        <f t="shared" si="79"/>
        <v>Nilai Akhir</v>
      </c>
    </row>
    <row r="1721" spans="1:13" x14ac:dyDescent="0.25">
      <c r="A1721" s="16">
        <v>518</v>
      </c>
      <c r="E1721" s="16" t="s">
        <v>4677</v>
      </c>
      <c r="F1721" s="19">
        <v>82</v>
      </c>
      <c r="G1721" s="18" t="s">
        <v>105</v>
      </c>
      <c r="H1721" s="14"/>
      <c r="I1721" s="19">
        <f>VLOOKUP(G1721,'2'!$B$2:$C$34,2,FALSE)</f>
        <v>14</v>
      </c>
      <c r="J1721" s="19">
        <f t="shared" si="78"/>
        <v>82</v>
      </c>
      <c r="K1721" s="19" t="str">
        <f t="shared" si="80"/>
        <v/>
      </c>
      <c r="L1721" s="19">
        <f>VLOOKUP(I1721,'3'!$H$2:$L$25,5,FALSE)</f>
        <v>39</v>
      </c>
      <c r="M1721" s="16" t="str">
        <f t="shared" si="79"/>
        <v>Nilai Akhir</v>
      </c>
    </row>
    <row r="1722" spans="1:13" x14ac:dyDescent="0.25">
      <c r="A1722" s="16">
        <v>519</v>
      </c>
      <c r="E1722" s="16" t="s">
        <v>4677</v>
      </c>
      <c r="F1722" s="19">
        <v>77</v>
      </c>
      <c r="G1722" s="18" t="s">
        <v>105</v>
      </c>
      <c r="H1722" s="14"/>
      <c r="I1722" s="19">
        <f>VLOOKUP(G1722,'2'!$B$2:$C$34,2,FALSE)</f>
        <v>14</v>
      </c>
      <c r="J1722" s="19">
        <f t="shared" si="78"/>
        <v>77</v>
      </c>
      <c r="K1722" s="19" t="str">
        <f t="shared" si="80"/>
        <v/>
      </c>
      <c r="L1722" s="19">
        <f>VLOOKUP(I1722,'3'!$H$2:$L$25,5,FALSE)</f>
        <v>39</v>
      </c>
      <c r="M1722" s="16" t="str">
        <f t="shared" si="79"/>
        <v>Nilai Akhir</v>
      </c>
    </row>
    <row r="1723" spans="1:13" x14ac:dyDescent="0.25">
      <c r="A1723" s="16">
        <v>520</v>
      </c>
      <c r="E1723" s="16" t="s">
        <v>4677</v>
      </c>
      <c r="F1723" s="19">
        <v>78</v>
      </c>
      <c r="G1723" s="18" t="s">
        <v>105</v>
      </c>
      <c r="H1723" s="14"/>
      <c r="I1723" s="19">
        <f>VLOOKUP(G1723,'2'!$B$2:$C$34,2,FALSE)</f>
        <v>14</v>
      </c>
      <c r="J1723" s="19">
        <f t="shared" ref="J1723:J1786" si="81">IF(M1723="Nilai Akhir",F1723,0)</f>
        <v>78</v>
      </c>
      <c r="K1723" s="19" t="str">
        <f t="shared" si="80"/>
        <v/>
      </c>
      <c r="L1723" s="19">
        <f>VLOOKUP(I1723,'3'!$H$2:$L$25,5,FALSE)</f>
        <v>39</v>
      </c>
      <c r="M1723" s="16" t="str">
        <f t="shared" ref="M1723:M1786" si="82">IF(G1723="Pramuka","Nilai Ekstra","Nilai Akhir")</f>
        <v>Nilai Akhir</v>
      </c>
    </row>
    <row r="1724" spans="1:13" x14ac:dyDescent="0.25">
      <c r="A1724" s="16">
        <v>521</v>
      </c>
      <c r="E1724" s="16" t="s">
        <v>4677</v>
      </c>
      <c r="F1724" s="19">
        <v>78</v>
      </c>
      <c r="G1724" s="18" t="s">
        <v>105</v>
      </c>
      <c r="H1724" s="14"/>
      <c r="I1724" s="19">
        <f>VLOOKUP(G1724,'2'!$B$2:$C$34,2,FALSE)</f>
        <v>14</v>
      </c>
      <c r="J1724" s="19">
        <f t="shared" si="81"/>
        <v>78</v>
      </c>
      <c r="K1724" s="19" t="str">
        <f t="shared" ref="K1724:K1787" si="83">IF(M1724="Nilai Ekstra",F1724,"")</f>
        <v/>
      </c>
      <c r="L1724" s="19">
        <f>VLOOKUP(I1724,'3'!$H$2:$L$25,5,FALSE)</f>
        <v>39</v>
      </c>
      <c r="M1724" s="16" t="str">
        <f t="shared" si="82"/>
        <v>Nilai Akhir</v>
      </c>
    </row>
    <row r="1725" spans="1:13" x14ac:dyDescent="0.25">
      <c r="A1725" s="16">
        <v>522</v>
      </c>
      <c r="E1725" s="16" t="s">
        <v>4677</v>
      </c>
      <c r="F1725" s="19">
        <v>81</v>
      </c>
      <c r="G1725" s="18" t="s">
        <v>105</v>
      </c>
      <c r="H1725" s="14"/>
      <c r="I1725" s="19">
        <f>VLOOKUP(G1725,'2'!$B$2:$C$34,2,FALSE)</f>
        <v>14</v>
      </c>
      <c r="J1725" s="19">
        <f t="shared" si="81"/>
        <v>81</v>
      </c>
      <c r="K1725" s="19" t="str">
        <f t="shared" si="83"/>
        <v/>
      </c>
      <c r="L1725" s="19">
        <f>VLOOKUP(I1725,'3'!$H$2:$L$25,5,FALSE)</f>
        <v>39</v>
      </c>
      <c r="M1725" s="16" t="str">
        <f t="shared" si="82"/>
        <v>Nilai Akhir</v>
      </c>
    </row>
    <row r="1726" spans="1:13" x14ac:dyDescent="0.25">
      <c r="A1726" s="16">
        <v>523</v>
      </c>
      <c r="E1726" s="16" t="s">
        <v>4677</v>
      </c>
      <c r="F1726" s="19">
        <v>86</v>
      </c>
      <c r="G1726" s="18" t="s">
        <v>105</v>
      </c>
      <c r="H1726" s="14"/>
      <c r="I1726" s="19">
        <f>VLOOKUP(G1726,'2'!$B$2:$C$34,2,FALSE)</f>
        <v>14</v>
      </c>
      <c r="J1726" s="19">
        <f t="shared" si="81"/>
        <v>86</v>
      </c>
      <c r="K1726" s="19" t="str">
        <f t="shared" si="83"/>
        <v/>
      </c>
      <c r="L1726" s="19">
        <f>VLOOKUP(I1726,'3'!$H$2:$L$25,5,FALSE)</f>
        <v>39</v>
      </c>
      <c r="M1726" s="16" t="str">
        <f t="shared" si="82"/>
        <v>Nilai Akhir</v>
      </c>
    </row>
    <row r="1727" spans="1:13" x14ac:dyDescent="0.25">
      <c r="A1727" s="16">
        <v>524</v>
      </c>
      <c r="E1727" s="16" t="s">
        <v>4677</v>
      </c>
      <c r="F1727" s="19">
        <v>81</v>
      </c>
      <c r="G1727" s="18" t="s">
        <v>105</v>
      </c>
      <c r="H1727" s="14"/>
      <c r="I1727" s="19">
        <f>VLOOKUP(G1727,'2'!$B$2:$C$34,2,FALSE)</f>
        <v>14</v>
      </c>
      <c r="J1727" s="19">
        <f t="shared" si="81"/>
        <v>81</v>
      </c>
      <c r="K1727" s="19" t="str">
        <f t="shared" si="83"/>
        <v/>
      </c>
      <c r="L1727" s="19">
        <f>VLOOKUP(I1727,'3'!$H$2:$L$25,5,FALSE)</f>
        <v>39</v>
      </c>
      <c r="M1727" s="16" t="str">
        <f t="shared" si="82"/>
        <v>Nilai Akhir</v>
      </c>
    </row>
    <row r="1728" spans="1:13" x14ac:dyDescent="0.25">
      <c r="A1728" s="16">
        <v>525</v>
      </c>
      <c r="E1728" s="16" t="s">
        <v>4677</v>
      </c>
      <c r="F1728" s="19">
        <v>75</v>
      </c>
      <c r="G1728" s="18" t="s">
        <v>105</v>
      </c>
      <c r="H1728" s="14"/>
      <c r="I1728" s="19">
        <f>VLOOKUP(G1728,'2'!$B$2:$C$34,2,FALSE)</f>
        <v>14</v>
      </c>
      <c r="J1728" s="19">
        <f t="shared" si="81"/>
        <v>75</v>
      </c>
      <c r="K1728" s="19" t="str">
        <f t="shared" si="83"/>
        <v/>
      </c>
      <c r="L1728" s="19">
        <f>VLOOKUP(I1728,'3'!$H$2:$L$25,5,FALSE)</f>
        <v>39</v>
      </c>
      <c r="M1728" s="16" t="str">
        <f t="shared" si="82"/>
        <v>Nilai Akhir</v>
      </c>
    </row>
    <row r="1729" spans="1:13" x14ac:dyDescent="0.25">
      <c r="A1729" s="16">
        <v>526</v>
      </c>
      <c r="E1729" s="16" t="s">
        <v>4677</v>
      </c>
      <c r="F1729" s="19">
        <v>82</v>
      </c>
      <c r="G1729" s="18" t="s">
        <v>105</v>
      </c>
      <c r="H1729" s="14"/>
      <c r="I1729" s="19">
        <f>VLOOKUP(G1729,'2'!$B$2:$C$34,2,FALSE)</f>
        <v>14</v>
      </c>
      <c r="J1729" s="19">
        <f t="shared" si="81"/>
        <v>82</v>
      </c>
      <c r="K1729" s="19" t="str">
        <f t="shared" si="83"/>
        <v/>
      </c>
      <c r="L1729" s="19">
        <f>VLOOKUP(I1729,'3'!$H$2:$L$25,5,FALSE)</f>
        <v>39</v>
      </c>
      <c r="M1729" s="16" t="str">
        <f t="shared" si="82"/>
        <v>Nilai Akhir</v>
      </c>
    </row>
    <row r="1730" spans="1:13" x14ac:dyDescent="0.25">
      <c r="A1730" s="16">
        <v>527</v>
      </c>
      <c r="E1730" s="16" t="s">
        <v>4678</v>
      </c>
      <c r="F1730" s="19">
        <v>73.305555555555557</v>
      </c>
      <c r="G1730" s="18" t="s">
        <v>105</v>
      </c>
      <c r="H1730" s="14"/>
      <c r="I1730" s="19">
        <f>VLOOKUP(G1730,'2'!$B$2:$C$34,2,FALSE)</f>
        <v>14</v>
      </c>
      <c r="J1730" s="19">
        <f t="shared" si="81"/>
        <v>73.305555555555557</v>
      </c>
      <c r="K1730" s="19" t="str">
        <f t="shared" si="83"/>
        <v/>
      </c>
      <c r="L1730" s="19">
        <f>VLOOKUP(I1730,'3'!$H$2:$L$25,5,FALSE)</f>
        <v>39</v>
      </c>
      <c r="M1730" s="16" t="str">
        <f t="shared" si="82"/>
        <v>Nilai Akhir</v>
      </c>
    </row>
    <row r="1731" spans="1:13" x14ac:dyDescent="0.25">
      <c r="A1731" s="16">
        <v>528</v>
      </c>
      <c r="E1731" s="16" t="s">
        <v>4678</v>
      </c>
      <c r="F1731" s="19">
        <v>75.333333333333329</v>
      </c>
      <c r="G1731" s="18" t="s">
        <v>105</v>
      </c>
      <c r="H1731" s="14"/>
      <c r="I1731" s="19">
        <f>VLOOKUP(G1731,'2'!$B$2:$C$34,2,FALSE)</f>
        <v>14</v>
      </c>
      <c r="J1731" s="19">
        <f t="shared" si="81"/>
        <v>75.333333333333329</v>
      </c>
      <c r="K1731" s="19" t="str">
        <f t="shared" si="83"/>
        <v/>
      </c>
      <c r="L1731" s="19">
        <f>VLOOKUP(I1731,'3'!$H$2:$L$25,5,FALSE)</f>
        <v>39</v>
      </c>
      <c r="M1731" s="16" t="str">
        <f t="shared" si="82"/>
        <v>Nilai Akhir</v>
      </c>
    </row>
    <row r="1732" spans="1:13" x14ac:dyDescent="0.25">
      <c r="A1732" s="16">
        <v>529</v>
      </c>
      <c r="E1732" s="16" t="s">
        <v>4678</v>
      </c>
      <c r="F1732" s="19">
        <v>74.111111111111114</v>
      </c>
      <c r="G1732" s="18" t="s">
        <v>105</v>
      </c>
      <c r="H1732" s="14"/>
      <c r="I1732" s="19">
        <f>VLOOKUP(G1732,'2'!$B$2:$C$34,2,FALSE)</f>
        <v>14</v>
      </c>
      <c r="J1732" s="19">
        <f t="shared" si="81"/>
        <v>74.111111111111114</v>
      </c>
      <c r="K1732" s="19" t="str">
        <f t="shared" si="83"/>
        <v/>
      </c>
      <c r="L1732" s="19">
        <f>VLOOKUP(I1732,'3'!$H$2:$L$25,5,FALSE)</f>
        <v>39</v>
      </c>
      <c r="M1732" s="16" t="str">
        <f t="shared" si="82"/>
        <v>Nilai Akhir</v>
      </c>
    </row>
    <row r="1733" spans="1:13" x14ac:dyDescent="0.25">
      <c r="A1733" s="16">
        <v>530</v>
      </c>
      <c r="E1733" s="16" t="s">
        <v>4678</v>
      </c>
      <c r="F1733" s="19">
        <v>78.75</v>
      </c>
      <c r="G1733" s="18" t="s">
        <v>105</v>
      </c>
      <c r="H1733" s="14"/>
      <c r="I1733" s="19">
        <f>VLOOKUP(G1733,'2'!$B$2:$C$34,2,FALSE)</f>
        <v>14</v>
      </c>
      <c r="J1733" s="19">
        <f t="shared" si="81"/>
        <v>78.75</v>
      </c>
      <c r="K1733" s="19" t="str">
        <f t="shared" si="83"/>
        <v/>
      </c>
      <c r="L1733" s="19">
        <f>VLOOKUP(I1733,'3'!$H$2:$L$25,5,FALSE)</f>
        <v>39</v>
      </c>
      <c r="M1733" s="16" t="str">
        <f t="shared" si="82"/>
        <v>Nilai Akhir</v>
      </c>
    </row>
    <row r="1734" spans="1:13" x14ac:dyDescent="0.25">
      <c r="A1734" s="16">
        <v>531</v>
      </c>
      <c r="E1734" s="16" t="s">
        <v>4678</v>
      </c>
      <c r="F1734" s="19">
        <v>72.666666666666671</v>
      </c>
      <c r="G1734" s="18" t="s">
        <v>105</v>
      </c>
      <c r="H1734" s="14"/>
      <c r="I1734" s="19">
        <f>VLOOKUP(G1734,'2'!$B$2:$C$34,2,FALSE)</f>
        <v>14</v>
      </c>
      <c r="J1734" s="19">
        <f t="shared" si="81"/>
        <v>72.666666666666671</v>
      </c>
      <c r="K1734" s="19" t="str">
        <f t="shared" si="83"/>
        <v/>
      </c>
      <c r="L1734" s="19">
        <f>VLOOKUP(I1734,'3'!$H$2:$L$25,5,FALSE)</f>
        <v>39</v>
      </c>
      <c r="M1734" s="16" t="str">
        <f t="shared" si="82"/>
        <v>Nilai Akhir</v>
      </c>
    </row>
    <row r="1735" spans="1:13" x14ac:dyDescent="0.25">
      <c r="A1735" s="16">
        <v>532</v>
      </c>
      <c r="E1735" s="16" t="s">
        <v>4678</v>
      </c>
      <c r="F1735" s="19">
        <v>80.055555555555557</v>
      </c>
      <c r="G1735" s="18" t="s">
        <v>105</v>
      </c>
      <c r="H1735" s="14"/>
      <c r="I1735" s="19">
        <f>VLOOKUP(G1735,'2'!$B$2:$C$34,2,FALSE)</f>
        <v>14</v>
      </c>
      <c r="J1735" s="19">
        <f t="shared" si="81"/>
        <v>80.055555555555557</v>
      </c>
      <c r="K1735" s="19" t="str">
        <f t="shared" si="83"/>
        <v/>
      </c>
      <c r="L1735" s="19">
        <f>VLOOKUP(I1735,'3'!$H$2:$L$25,5,FALSE)</f>
        <v>39</v>
      </c>
      <c r="M1735" s="16" t="str">
        <f t="shared" si="82"/>
        <v>Nilai Akhir</v>
      </c>
    </row>
    <row r="1736" spans="1:13" x14ac:dyDescent="0.25">
      <c r="A1736" s="16">
        <v>533</v>
      </c>
      <c r="E1736" s="16" t="s">
        <v>4678</v>
      </c>
      <c r="F1736" s="19">
        <v>73.527777777777786</v>
      </c>
      <c r="G1736" s="18" t="s">
        <v>105</v>
      </c>
      <c r="H1736" s="14"/>
      <c r="I1736" s="19">
        <f>VLOOKUP(G1736,'2'!$B$2:$C$34,2,FALSE)</f>
        <v>14</v>
      </c>
      <c r="J1736" s="19">
        <f t="shared" si="81"/>
        <v>73.527777777777786</v>
      </c>
      <c r="K1736" s="19" t="str">
        <f t="shared" si="83"/>
        <v/>
      </c>
      <c r="L1736" s="19">
        <f>VLOOKUP(I1736,'3'!$H$2:$L$25,5,FALSE)</f>
        <v>39</v>
      </c>
      <c r="M1736" s="16" t="str">
        <f t="shared" si="82"/>
        <v>Nilai Akhir</v>
      </c>
    </row>
    <row r="1737" spans="1:13" x14ac:dyDescent="0.25">
      <c r="A1737" s="16">
        <v>534</v>
      </c>
      <c r="E1737" s="16" t="s">
        <v>4678</v>
      </c>
      <c r="F1737" s="19">
        <v>73.555555555555557</v>
      </c>
      <c r="G1737" s="18" t="s">
        <v>105</v>
      </c>
      <c r="H1737" s="14"/>
      <c r="I1737" s="19">
        <f>VLOOKUP(G1737,'2'!$B$2:$C$34,2,FALSE)</f>
        <v>14</v>
      </c>
      <c r="J1737" s="19">
        <f t="shared" si="81"/>
        <v>73.555555555555557</v>
      </c>
      <c r="K1737" s="19" t="str">
        <f t="shared" si="83"/>
        <v/>
      </c>
      <c r="L1737" s="19">
        <f>VLOOKUP(I1737,'3'!$H$2:$L$25,5,FALSE)</f>
        <v>39</v>
      </c>
      <c r="M1737" s="16" t="str">
        <f t="shared" si="82"/>
        <v>Nilai Akhir</v>
      </c>
    </row>
    <row r="1738" spans="1:13" x14ac:dyDescent="0.25">
      <c r="A1738" s="16">
        <v>535</v>
      </c>
      <c r="E1738" s="16" t="s">
        <v>4678</v>
      </c>
      <c r="F1738" s="19">
        <v>70</v>
      </c>
      <c r="G1738" s="18" t="s">
        <v>105</v>
      </c>
      <c r="H1738" s="14"/>
      <c r="I1738" s="19">
        <f>VLOOKUP(G1738,'2'!$B$2:$C$34,2,FALSE)</f>
        <v>14</v>
      </c>
      <c r="J1738" s="19">
        <f t="shared" si="81"/>
        <v>70</v>
      </c>
      <c r="K1738" s="19" t="str">
        <f t="shared" si="83"/>
        <v/>
      </c>
      <c r="L1738" s="19">
        <f>VLOOKUP(I1738,'3'!$H$2:$L$25,5,FALSE)</f>
        <v>39</v>
      </c>
      <c r="M1738" s="16" t="str">
        <f t="shared" si="82"/>
        <v>Nilai Akhir</v>
      </c>
    </row>
    <row r="1739" spans="1:13" x14ac:dyDescent="0.25">
      <c r="A1739" s="16">
        <v>536</v>
      </c>
      <c r="E1739" s="16" t="s">
        <v>4678</v>
      </c>
      <c r="F1739" s="19">
        <v>77.277777777777786</v>
      </c>
      <c r="G1739" s="18" t="s">
        <v>105</v>
      </c>
      <c r="H1739" s="14"/>
      <c r="I1739" s="19">
        <f>VLOOKUP(G1739,'2'!$B$2:$C$34,2,FALSE)</f>
        <v>14</v>
      </c>
      <c r="J1739" s="19">
        <f t="shared" si="81"/>
        <v>77.277777777777786</v>
      </c>
      <c r="K1739" s="19" t="str">
        <f t="shared" si="83"/>
        <v/>
      </c>
      <c r="L1739" s="19">
        <f>VLOOKUP(I1739,'3'!$H$2:$L$25,5,FALSE)</f>
        <v>39</v>
      </c>
      <c r="M1739" s="16" t="str">
        <f t="shared" si="82"/>
        <v>Nilai Akhir</v>
      </c>
    </row>
    <row r="1740" spans="1:13" x14ac:dyDescent="0.25">
      <c r="A1740" s="16">
        <v>537</v>
      </c>
      <c r="E1740" s="16" t="s">
        <v>4678</v>
      </c>
      <c r="F1740" s="19">
        <v>76.083333333333329</v>
      </c>
      <c r="G1740" s="18" t="s">
        <v>105</v>
      </c>
      <c r="H1740" s="14"/>
      <c r="I1740" s="19">
        <f>VLOOKUP(G1740,'2'!$B$2:$C$34,2,FALSE)</f>
        <v>14</v>
      </c>
      <c r="J1740" s="19">
        <f t="shared" si="81"/>
        <v>76.083333333333329</v>
      </c>
      <c r="K1740" s="19" t="str">
        <f t="shared" si="83"/>
        <v/>
      </c>
      <c r="L1740" s="19">
        <f>VLOOKUP(I1740,'3'!$H$2:$L$25,5,FALSE)</f>
        <v>39</v>
      </c>
      <c r="M1740" s="16" t="str">
        <f t="shared" si="82"/>
        <v>Nilai Akhir</v>
      </c>
    </row>
    <row r="1741" spans="1:13" x14ac:dyDescent="0.25">
      <c r="A1741" s="16">
        <v>538</v>
      </c>
      <c r="E1741" s="16" t="s">
        <v>4678</v>
      </c>
      <c r="F1741" s="19">
        <v>78.472222222222214</v>
      </c>
      <c r="G1741" s="18" t="s">
        <v>105</v>
      </c>
      <c r="H1741" s="14"/>
      <c r="I1741" s="19">
        <f>VLOOKUP(G1741,'2'!$B$2:$C$34,2,FALSE)</f>
        <v>14</v>
      </c>
      <c r="J1741" s="19">
        <f t="shared" si="81"/>
        <v>78.472222222222214</v>
      </c>
      <c r="K1741" s="19" t="str">
        <f t="shared" si="83"/>
        <v/>
      </c>
      <c r="L1741" s="19">
        <f>VLOOKUP(I1741,'3'!$H$2:$L$25,5,FALSE)</f>
        <v>39</v>
      </c>
      <c r="M1741" s="16" t="str">
        <f t="shared" si="82"/>
        <v>Nilai Akhir</v>
      </c>
    </row>
    <row r="1742" spans="1:13" x14ac:dyDescent="0.25">
      <c r="A1742" s="16">
        <v>539</v>
      </c>
      <c r="E1742" s="16" t="s">
        <v>4678</v>
      </c>
      <c r="F1742" s="19">
        <v>74.25</v>
      </c>
      <c r="G1742" s="18" t="s">
        <v>105</v>
      </c>
      <c r="H1742" s="14"/>
      <c r="I1742" s="19">
        <f>VLOOKUP(G1742,'2'!$B$2:$C$34,2,FALSE)</f>
        <v>14</v>
      </c>
      <c r="J1742" s="19">
        <f t="shared" si="81"/>
        <v>74.25</v>
      </c>
      <c r="K1742" s="19" t="str">
        <f t="shared" si="83"/>
        <v/>
      </c>
      <c r="L1742" s="19">
        <f>VLOOKUP(I1742,'3'!$H$2:$L$25,5,FALSE)</f>
        <v>39</v>
      </c>
      <c r="M1742" s="16" t="str">
        <f t="shared" si="82"/>
        <v>Nilai Akhir</v>
      </c>
    </row>
    <row r="1743" spans="1:13" x14ac:dyDescent="0.25">
      <c r="A1743" s="16">
        <v>540</v>
      </c>
      <c r="E1743" s="16" t="s">
        <v>4678</v>
      </c>
      <c r="F1743" s="19">
        <v>73.722222222222214</v>
      </c>
      <c r="G1743" s="18" t="s">
        <v>105</v>
      </c>
      <c r="H1743" s="14"/>
      <c r="I1743" s="19">
        <f>VLOOKUP(G1743,'2'!$B$2:$C$34,2,FALSE)</f>
        <v>14</v>
      </c>
      <c r="J1743" s="19">
        <f t="shared" si="81"/>
        <v>73.722222222222214</v>
      </c>
      <c r="K1743" s="19" t="str">
        <f t="shared" si="83"/>
        <v/>
      </c>
      <c r="L1743" s="19">
        <f>VLOOKUP(I1743,'3'!$H$2:$L$25,5,FALSE)</f>
        <v>39</v>
      </c>
      <c r="M1743" s="16" t="str">
        <f t="shared" si="82"/>
        <v>Nilai Akhir</v>
      </c>
    </row>
    <row r="1744" spans="1:13" x14ac:dyDescent="0.25">
      <c r="A1744" s="16">
        <v>541</v>
      </c>
      <c r="E1744" s="16" t="s">
        <v>4678</v>
      </c>
      <c r="F1744" s="19">
        <v>76.027777777777786</v>
      </c>
      <c r="G1744" s="18" t="s">
        <v>105</v>
      </c>
      <c r="H1744" s="14"/>
      <c r="I1744" s="19">
        <f>VLOOKUP(G1744,'2'!$B$2:$C$34,2,FALSE)</f>
        <v>14</v>
      </c>
      <c r="J1744" s="19">
        <f t="shared" si="81"/>
        <v>76.027777777777786</v>
      </c>
      <c r="K1744" s="19" t="str">
        <f t="shared" si="83"/>
        <v/>
      </c>
      <c r="L1744" s="19">
        <f>VLOOKUP(I1744,'3'!$H$2:$L$25,5,FALSE)</f>
        <v>39</v>
      </c>
      <c r="M1744" s="16" t="str">
        <f t="shared" si="82"/>
        <v>Nilai Akhir</v>
      </c>
    </row>
    <row r="1745" spans="1:13" x14ac:dyDescent="0.25">
      <c r="A1745" s="16">
        <v>542</v>
      </c>
      <c r="E1745" s="16" t="s">
        <v>4678</v>
      </c>
      <c r="F1745" s="19">
        <v>74.333333333333329</v>
      </c>
      <c r="G1745" s="18" t="s">
        <v>105</v>
      </c>
      <c r="H1745" s="14"/>
      <c r="I1745" s="19">
        <f>VLOOKUP(G1745,'2'!$B$2:$C$34,2,FALSE)</f>
        <v>14</v>
      </c>
      <c r="J1745" s="19">
        <f t="shared" si="81"/>
        <v>74.333333333333329</v>
      </c>
      <c r="K1745" s="19" t="str">
        <f t="shared" si="83"/>
        <v/>
      </c>
      <c r="L1745" s="19">
        <f>VLOOKUP(I1745,'3'!$H$2:$L$25,5,FALSE)</f>
        <v>39</v>
      </c>
      <c r="M1745" s="16" t="str">
        <f t="shared" si="82"/>
        <v>Nilai Akhir</v>
      </c>
    </row>
    <row r="1746" spans="1:13" x14ac:dyDescent="0.25">
      <c r="A1746" s="16">
        <v>543</v>
      </c>
      <c r="E1746" s="16" t="s">
        <v>4678</v>
      </c>
      <c r="F1746" s="19">
        <v>74.555555555555557</v>
      </c>
      <c r="G1746" s="18" t="s">
        <v>105</v>
      </c>
      <c r="H1746" s="14"/>
      <c r="I1746" s="19">
        <f>VLOOKUP(G1746,'2'!$B$2:$C$34,2,FALSE)</f>
        <v>14</v>
      </c>
      <c r="J1746" s="19">
        <f t="shared" si="81"/>
        <v>74.555555555555557</v>
      </c>
      <c r="K1746" s="19" t="str">
        <f t="shared" si="83"/>
        <v/>
      </c>
      <c r="L1746" s="19">
        <f>VLOOKUP(I1746,'3'!$H$2:$L$25,5,FALSE)</f>
        <v>39</v>
      </c>
      <c r="M1746" s="16" t="str">
        <f t="shared" si="82"/>
        <v>Nilai Akhir</v>
      </c>
    </row>
    <row r="1747" spans="1:13" x14ac:dyDescent="0.25">
      <c r="A1747" s="16">
        <v>544</v>
      </c>
      <c r="E1747" s="16" t="s">
        <v>4678</v>
      </c>
      <c r="F1747" s="19">
        <v>77.027777777777786</v>
      </c>
      <c r="G1747" s="18" t="s">
        <v>105</v>
      </c>
      <c r="H1747" s="14"/>
      <c r="I1747" s="19">
        <f>VLOOKUP(G1747,'2'!$B$2:$C$34,2,FALSE)</f>
        <v>14</v>
      </c>
      <c r="J1747" s="19">
        <f t="shared" si="81"/>
        <v>77.027777777777786</v>
      </c>
      <c r="K1747" s="19" t="str">
        <f t="shared" si="83"/>
        <v/>
      </c>
      <c r="L1747" s="19">
        <f>VLOOKUP(I1747,'3'!$H$2:$L$25,5,FALSE)</f>
        <v>39</v>
      </c>
      <c r="M1747" s="16" t="str">
        <f t="shared" si="82"/>
        <v>Nilai Akhir</v>
      </c>
    </row>
    <row r="1748" spans="1:13" x14ac:dyDescent="0.25">
      <c r="A1748" s="16">
        <v>545</v>
      </c>
      <c r="E1748" s="16" t="s">
        <v>4678</v>
      </c>
      <c r="F1748" s="19">
        <v>72</v>
      </c>
      <c r="G1748" s="18" t="s">
        <v>105</v>
      </c>
      <c r="H1748" s="14"/>
      <c r="I1748" s="19">
        <f>VLOOKUP(G1748,'2'!$B$2:$C$34,2,FALSE)</f>
        <v>14</v>
      </c>
      <c r="J1748" s="19">
        <f t="shared" si="81"/>
        <v>72</v>
      </c>
      <c r="K1748" s="19" t="str">
        <f t="shared" si="83"/>
        <v/>
      </c>
      <c r="L1748" s="19">
        <f>VLOOKUP(I1748,'3'!$H$2:$L$25,5,FALSE)</f>
        <v>39</v>
      </c>
      <c r="M1748" s="16" t="str">
        <f t="shared" si="82"/>
        <v>Nilai Akhir</v>
      </c>
    </row>
    <row r="1749" spans="1:13" x14ac:dyDescent="0.25">
      <c r="A1749" s="16">
        <v>546</v>
      </c>
      <c r="E1749" s="16" t="s">
        <v>4678</v>
      </c>
      <c r="F1749" s="19">
        <v>76.722222222222214</v>
      </c>
      <c r="G1749" s="18" t="s">
        <v>105</v>
      </c>
      <c r="H1749" s="14"/>
      <c r="I1749" s="19">
        <f>VLOOKUP(G1749,'2'!$B$2:$C$34,2,FALSE)</f>
        <v>14</v>
      </c>
      <c r="J1749" s="19">
        <f t="shared" si="81"/>
        <v>76.722222222222214</v>
      </c>
      <c r="K1749" s="19" t="str">
        <f t="shared" si="83"/>
        <v/>
      </c>
      <c r="L1749" s="19">
        <f>VLOOKUP(I1749,'3'!$H$2:$L$25,5,FALSE)</f>
        <v>39</v>
      </c>
      <c r="M1749" s="16" t="str">
        <f t="shared" si="82"/>
        <v>Nilai Akhir</v>
      </c>
    </row>
    <row r="1750" spans="1:13" x14ac:dyDescent="0.25">
      <c r="A1750" s="16">
        <v>547</v>
      </c>
      <c r="E1750" s="16" t="s">
        <v>4678</v>
      </c>
      <c r="F1750" s="19">
        <v>80.472222222222214</v>
      </c>
      <c r="G1750" s="18" t="s">
        <v>105</v>
      </c>
      <c r="H1750" s="14"/>
      <c r="I1750" s="19">
        <f>VLOOKUP(G1750,'2'!$B$2:$C$34,2,FALSE)</f>
        <v>14</v>
      </c>
      <c r="J1750" s="19">
        <f t="shared" si="81"/>
        <v>80.472222222222214</v>
      </c>
      <c r="K1750" s="19" t="str">
        <f t="shared" si="83"/>
        <v/>
      </c>
      <c r="L1750" s="19">
        <f>VLOOKUP(I1750,'3'!$H$2:$L$25,5,FALSE)</f>
        <v>39</v>
      </c>
      <c r="M1750" s="16" t="str">
        <f t="shared" si="82"/>
        <v>Nilai Akhir</v>
      </c>
    </row>
    <row r="1751" spans="1:13" x14ac:dyDescent="0.25">
      <c r="A1751" s="16">
        <v>548</v>
      </c>
      <c r="E1751" s="16" t="s">
        <v>4678</v>
      </c>
      <c r="F1751" s="19">
        <v>72.638888888888886</v>
      </c>
      <c r="G1751" s="18" t="s">
        <v>105</v>
      </c>
      <c r="H1751" s="14"/>
      <c r="I1751" s="19">
        <f>VLOOKUP(G1751,'2'!$B$2:$C$34,2,FALSE)</f>
        <v>14</v>
      </c>
      <c r="J1751" s="19">
        <f t="shared" si="81"/>
        <v>72.638888888888886</v>
      </c>
      <c r="K1751" s="19" t="str">
        <f t="shared" si="83"/>
        <v/>
      </c>
      <c r="L1751" s="19">
        <f>VLOOKUP(I1751,'3'!$H$2:$L$25,5,FALSE)</f>
        <v>39</v>
      </c>
      <c r="M1751" s="16" t="str">
        <f t="shared" si="82"/>
        <v>Nilai Akhir</v>
      </c>
    </row>
    <row r="1752" spans="1:13" x14ac:dyDescent="0.25">
      <c r="A1752" s="16">
        <v>549</v>
      </c>
      <c r="E1752" s="16" t="s">
        <v>4678</v>
      </c>
      <c r="F1752" s="19">
        <v>70.805555555555557</v>
      </c>
      <c r="G1752" s="18" t="s">
        <v>105</v>
      </c>
      <c r="H1752" s="14"/>
      <c r="I1752" s="19">
        <f>VLOOKUP(G1752,'2'!$B$2:$C$34,2,FALSE)</f>
        <v>14</v>
      </c>
      <c r="J1752" s="19">
        <f t="shared" si="81"/>
        <v>70.805555555555557</v>
      </c>
      <c r="K1752" s="19" t="str">
        <f t="shared" si="83"/>
        <v/>
      </c>
      <c r="L1752" s="19">
        <f>VLOOKUP(I1752,'3'!$H$2:$L$25,5,FALSE)</f>
        <v>39</v>
      </c>
      <c r="M1752" s="16" t="str">
        <f t="shared" si="82"/>
        <v>Nilai Akhir</v>
      </c>
    </row>
    <row r="1753" spans="1:13" x14ac:dyDescent="0.25">
      <c r="A1753" s="16">
        <v>550</v>
      </c>
      <c r="E1753" s="16" t="s">
        <v>4678</v>
      </c>
      <c r="F1753" s="19">
        <v>85.972222222222214</v>
      </c>
      <c r="G1753" s="18" t="s">
        <v>105</v>
      </c>
      <c r="H1753" s="14"/>
      <c r="I1753" s="19">
        <f>VLOOKUP(G1753,'2'!$B$2:$C$34,2,FALSE)</f>
        <v>14</v>
      </c>
      <c r="J1753" s="19">
        <f t="shared" si="81"/>
        <v>85.972222222222214</v>
      </c>
      <c r="K1753" s="19" t="str">
        <f t="shared" si="83"/>
        <v/>
      </c>
      <c r="L1753" s="19">
        <f>VLOOKUP(I1753,'3'!$H$2:$L$25,5,FALSE)</f>
        <v>39</v>
      </c>
      <c r="M1753" s="16" t="str">
        <f t="shared" si="82"/>
        <v>Nilai Akhir</v>
      </c>
    </row>
    <row r="1754" spans="1:13" x14ac:dyDescent="0.25">
      <c r="A1754" s="16">
        <v>551</v>
      </c>
      <c r="E1754" s="16" t="s">
        <v>4678</v>
      </c>
      <c r="F1754" s="19">
        <v>77.166666666666671</v>
      </c>
      <c r="G1754" s="18" t="s">
        <v>105</v>
      </c>
      <c r="H1754" s="14"/>
      <c r="I1754" s="19">
        <f>VLOOKUP(G1754,'2'!$B$2:$C$34,2,FALSE)</f>
        <v>14</v>
      </c>
      <c r="J1754" s="19">
        <f t="shared" si="81"/>
        <v>77.166666666666671</v>
      </c>
      <c r="K1754" s="19" t="str">
        <f t="shared" si="83"/>
        <v/>
      </c>
      <c r="L1754" s="19">
        <f>VLOOKUP(I1754,'3'!$H$2:$L$25,5,FALSE)</f>
        <v>39</v>
      </c>
      <c r="M1754" s="16" t="str">
        <f t="shared" si="82"/>
        <v>Nilai Akhir</v>
      </c>
    </row>
    <row r="1755" spans="1:13" x14ac:dyDescent="0.25">
      <c r="A1755" s="16">
        <v>552</v>
      </c>
      <c r="E1755" s="16" t="s">
        <v>4678</v>
      </c>
      <c r="F1755" s="19">
        <v>81.888888888888886</v>
      </c>
      <c r="G1755" s="18" t="s">
        <v>105</v>
      </c>
      <c r="H1755" s="14"/>
      <c r="I1755" s="19">
        <f>VLOOKUP(G1755,'2'!$B$2:$C$34,2,FALSE)</f>
        <v>14</v>
      </c>
      <c r="J1755" s="19">
        <f t="shared" si="81"/>
        <v>81.888888888888886</v>
      </c>
      <c r="K1755" s="19" t="str">
        <f t="shared" si="83"/>
        <v/>
      </c>
      <c r="L1755" s="19">
        <f>VLOOKUP(I1755,'3'!$H$2:$L$25,5,FALSE)</f>
        <v>39</v>
      </c>
      <c r="M1755" s="16" t="str">
        <f t="shared" si="82"/>
        <v>Nilai Akhir</v>
      </c>
    </row>
    <row r="1756" spans="1:13" x14ac:dyDescent="0.25">
      <c r="A1756" s="16">
        <v>553</v>
      </c>
      <c r="E1756" s="16" t="s">
        <v>4678</v>
      </c>
      <c r="F1756" s="19">
        <v>72.666666666666671</v>
      </c>
      <c r="G1756" s="18" t="s">
        <v>105</v>
      </c>
      <c r="H1756" s="14"/>
      <c r="I1756" s="19">
        <f>VLOOKUP(G1756,'2'!$B$2:$C$34,2,FALSE)</f>
        <v>14</v>
      </c>
      <c r="J1756" s="19">
        <f t="shared" si="81"/>
        <v>72.666666666666671</v>
      </c>
      <c r="K1756" s="19" t="str">
        <f t="shared" si="83"/>
        <v/>
      </c>
      <c r="L1756" s="19">
        <f>VLOOKUP(I1756,'3'!$H$2:$L$25,5,FALSE)</f>
        <v>39</v>
      </c>
      <c r="M1756" s="16" t="str">
        <f t="shared" si="82"/>
        <v>Nilai Akhir</v>
      </c>
    </row>
    <row r="1757" spans="1:13" x14ac:dyDescent="0.25">
      <c r="A1757" s="16">
        <v>554</v>
      </c>
      <c r="E1757" s="16" t="s">
        <v>4678</v>
      </c>
      <c r="F1757" s="19">
        <v>73.555555555555557</v>
      </c>
      <c r="G1757" s="18" t="s">
        <v>105</v>
      </c>
      <c r="H1757" s="14"/>
      <c r="I1757" s="19">
        <f>VLOOKUP(G1757,'2'!$B$2:$C$34,2,FALSE)</f>
        <v>14</v>
      </c>
      <c r="J1757" s="19">
        <f t="shared" si="81"/>
        <v>73.555555555555557</v>
      </c>
      <c r="K1757" s="19" t="str">
        <f t="shared" si="83"/>
        <v/>
      </c>
      <c r="L1757" s="19">
        <f>VLOOKUP(I1757,'3'!$H$2:$L$25,5,FALSE)</f>
        <v>39</v>
      </c>
      <c r="M1757" s="16" t="str">
        <f t="shared" si="82"/>
        <v>Nilai Akhir</v>
      </c>
    </row>
    <row r="1758" spans="1:13" x14ac:dyDescent="0.25">
      <c r="A1758" s="16">
        <v>555</v>
      </c>
      <c r="E1758" s="16" t="s">
        <v>4678</v>
      </c>
      <c r="F1758" s="19">
        <v>73.138888888888886</v>
      </c>
      <c r="G1758" s="18" t="s">
        <v>105</v>
      </c>
      <c r="H1758" s="14"/>
      <c r="I1758" s="19">
        <f>VLOOKUP(G1758,'2'!$B$2:$C$34,2,FALSE)</f>
        <v>14</v>
      </c>
      <c r="J1758" s="19">
        <f t="shared" si="81"/>
        <v>73.138888888888886</v>
      </c>
      <c r="K1758" s="19" t="str">
        <f t="shared" si="83"/>
        <v/>
      </c>
      <c r="L1758" s="19">
        <f>VLOOKUP(I1758,'3'!$H$2:$L$25,5,FALSE)</f>
        <v>39</v>
      </c>
      <c r="M1758" s="16" t="str">
        <f t="shared" si="82"/>
        <v>Nilai Akhir</v>
      </c>
    </row>
    <row r="1759" spans="1:13" x14ac:dyDescent="0.25">
      <c r="A1759" s="16">
        <v>556</v>
      </c>
      <c r="E1759" s="16" t="s">
        <v>4679</v>
      </c>
      <c r="F1759" s="19">
        <v>80.666666666666671</v>
      </c>
      <c r="G1759" s="18" t="s">
        <v>105</v>
      </c>
      <c r="H1759" s="14"/>
      <c r="I1759" s="19">
        <f>VLOOKUP(G1759,'2'!$B$2:$C$34,2,FALSE)</f>
        <v>14</v>
      </c>
      <c r="J1759" s="19">
        <f t="shared" si="81"/>
        <v>80.666666666666671</v>
      </c>
      <c r="K1759" s="19" t="str">
        <f t="shared" si="83"/>
        <v/>
      </c>
      <c r="L1759" s="19">
        <f>VLOOKUP(I1759,'3'!$H$2:$L$25,5,FALSE)</f>
        <v>39</v>
      </c>
      <c r="M1759" s="16" t="str">
        <f t="shared" si="82"/>
        <v>Nilai Akhir</v>
      </c>
    </row>
    <row r="1760" spans="1:13" x14ac:dyDescent="0.25">
      <c r="A1760" s="16">
        <v>557</v>
      </c>
      <c r="E1760" s="16" t="s">
        <v>4679</v>
      </c>
      <c r="F1760" s="19">
        <v>79.638888888888886</v>
      </c>
      <c r="G1760" s="18" t="s">
        <v>105</v>
      </c>
      <c r="H1760" s="14"/>
      <c r="I1760" s="19">
        <f>VLOOKUP(G1760,'2'!$B$2:$C$34,2,FALSE)</f>
        <v>14</v>
      </c>
      <c r="J1760" s="19">
        <f t="shared" si="81"/>
        <v>79.638888888888886</v>
      </c>
      <c r="K1760" s="19" t="str">
        <f t="shared" si="83"/>
        <v/>
      </c>
      <c r="L1760" s="19">
        <f>VLOOKUP(I1760,'3'!$H$2:$L$25,5,FALSE)</f>
        <v>39</v>
      </c>
      <c r="M1760" s="16" t="str">
        <f t="shared" si="82"/>
        <v>Nilai Akhir</v>
      </c>
    </row>
    <row r="1761" spans="1:13" x14ac:dyDescent="0.25">
      <c r="A1761" s="16">
        <v>558</v>
      </c>
      <c r="E1761" s="16" t="s">
        <v>4679</v>
      </c>
      <c r="F1761" s="19">
        <v>80.805555555555557</v>
      </c>
      <c r="G1761" s="18" t="s">
        <v>105</v>
      </c>
      <c r="H1761" s="14"/>
      <c r="I1761" s="19">
        <f>VLOOKUP(G1761,'2'!$B$2:$C$34,2,FALSE)</f>
        <v>14</v>
      </c>
      <c r="J1761" s="19">
        <f t="shared" si="81"/>
        <v>80.805555555555557</v>
      </c>
      <c r="K1761" s="19" t="str">
        <f t="shared" si="83"/>
        <v/>
      </c>
      <c r="L1761" s="19">
        <f>VLOOKUP(I1761,'3'!$H$2:$L$25,5,FALSE)</f>
        <v>39</v>
      </c>
      <c r="M1761" s="16" t="str">
        <f t="shared" si="82"/>
        <v>Nilai Akhir</v>
      </c>
    </row>
    <row r="1762" spans="1:13" x14ac:dyDescent="0.25">
      <c r="A1762" s="16">
        <v>559</v>
      </c>
      <c r="E1762" s="16" t="s">
        <v>4679</v>
      </c>
      <c r="F1762" s="19">
        <v>78.222222222222214</v>
      </c>
      <c r="G1762" s="18" t="s">
        <v>105</v>
      </c>
      <c r="H1762" s="14"/>
      <c r="I1762" s="19">
        <f>VLOOKUP(G1762,'2'!$B$2:$C$34,2,FALSE)</f>
        <v>14</v>
      </c>
      <c r="J1762" s="19">
        <f t="shared" si="81"/>
        <v>78.222222222222214</v>
      </c>
      <c r="K1762" s="19" t="str">
        <f t="shared" si="83"/>
        <v/>
      </c>
      <c r="L1762" s="19">
        <f>VLOOKUP(I1762,'3'!$H$2:$L$25,5,FALSE)</f>
        <v>39</v>
      </c>
      <c r="M1762" s="16" t="str">
        <f t="shared" si="82"/>
        <v>Nilai Akhir</v>
      </c>
    </row>
    <row r="1763" spans="1:13" x14ac:dyDescent="0.25">
      <c r="A1763" s="16">
        <v>560</v>
      </c>
      <c r="E1763" s="16" t="s">
        <v>4679</v>
      </c>
      <c r="F1763" s="19">
        <v>83.361111111111114</v>
      </c>
      <c r="G1763" s="18" t="s">
        <v>105</v>
      </c>
      <c r="H1763" s="14"/>
      <c r="I1763" s="19">
        <f>VLOOKUP(G1763,'2'!$B$2:$C$34,2,FALSE)</f>
        <v>14</v>
      </c>
      <c r="J1763" s="19">
        <f t="shared" si="81"/>
        <v>83.361111111111114</v>
      </c>
      <c r="K1763" s="19" t="str">
        <f t="shared" si="83"/>
        <v/>
      </c>
      <c r="L1763" s="19">
        <f>VLOOKUP(I1763,'3'!$H$2:$L$25,5,FALSE)</f>
        <v>39</v>
      </c>
      <c r="M1763" s="16" t="str">
        <f t="shared" si="82"/>
        <v>Nilai Akhir</v>
      </c>
    </row>
    <row r="1764" spans="1:13" x14ac:dyDescent="0.25">
      <c r="A1764" s="16">
        <v>561</v>
      </c>
      <c r="E1764" s="16" t="s">
        <v>4679</v>
      </c>
      <c r="F1764" s="19">
        <v>85</v>
      </c>
      <c r="G1764" s="18" t="s">
        <v>105</v>
      </c>
      <c r="H1764" s="14"/>
      <c r="I1764" s="19">
        <f>VLOOKUP(G1764,'2'!$B$2:$C$34,2,FALSE)</f>
        <v>14</v>
      </c>
      <c r="J1764" s="19">
        <f t="shared" si="81"/>
        <v>85</v>
      </c>
      <c r="K1764" s="19" t="str">
        <f t="shared" si="83"/>
        <v/>
      </c>
      <c r="L1764" s="19">
        <f>VLOOKUP(I1764,'3'!$H$2:$L$25,5,FALSE)</f>
        <v>39</v>
      </c>
      <c r="M1764" s="16" t="str">
        <f t="shared" si="82"/>
        <v>Nilai Akhir</v>
      </c>
    </row>
    <row r="1765" spans="1:13" x14ac:dyDescent="0.25">
      <c r="A1765" s="16">
        <v>562</v>
      </c>
      <c r="E1765" s="16" t="s">
        <v>4679</v>
      </c>
      <c r="F1765" s="19">
        <v>83.638888888888886</v>
      </c>
      <c r="G1765" s="18" t="s">
        <v>105</v>
      </c>
      <c r="H1765" s="14"/>
      <c r="I1765" s="19">
        <f>VLOOKUP(G1765,'2'!$B$2:$C$34,2,FALSE)</f>
        <v>14</v>
      </c>
      <c r="J1765" s="19">
        <f t="shared" si="81"/>
        <v>83.638888888888886</v>
      </c>
      <c r="K1765" s="19" t="str">
        <f t="shared" si="83"/>
        <v/>
      </c>
      <c r="L1765" s="19">
        <f>VLOOKUP(I1765,'3'!$H$2:$L$25,5,FALSE)</f>
        <v>39</v>
      </c>
      <c r="M1765" s="16" t="str">
        <f t="shared" si="82"/>
        <v>Nilai Akhir</v>
      </c>
    </row>
    <row r="1766" spans="1:13" x14ac:dyDescent="0.25">
      <c r="A1766" s="16">
        <v>563</v>
      </c>
      <c r="E1766" s="16" t="s">
        <v>4679</v>
      </c>
      <c r="F1766" s="19">
        <v>84.666666666666671</v>
      </c>
      <c r="G1766" s="18" t="s">
        <v>105</v>
      </c>
      <c r="H1766" s="14"/>
      <c r="I1766" s="19">
        <f>VLOOKUP(G1766,'2'!$B$2:$C$34,2,FALSE)</f>
        <v>14</v>
      </c>
      <c r="J1766" s="19">
        <f t="shared" si="81"/>
        <v>84.666666666666671</v>
      </c>
      <c r="K1766" s="19" t="str">
        <f t="shared" si="83"/>
        <v/>
      </c>
      <c r="L1766" s="19">
        <f>VLOOKUP(I1766,'3'!$H$2:$L$25,5,FALSE)</f>
        <v>39</v>
      </c>
      <c r="M1766" s="16" t="str">
        <f t="shared" si="82"/>
        <v>Nilai Akhir</v>
      </c>
    </row>
    <row r="1767" spans="1:13" x14ac:dyDescent="0.25">
      <c r="A1767" s="16">
        <v>564</v>
      </c>
      <c r="E1767" s="16" t="s">
        <v>4679</v>
      </c>
      <c r="F1767" s="19">
        <v>80.638888888888886</v>
      </c>
      <c r="G1767" s="18" t="s">
        <v>105</v>
      </c>
      <c r="H1767" s="14"/>
      <c r="I1767" s="19">
        <f>VLOOKUP(G1767,'2'!$B$2:$C$34,2,FALSE)</f>
        <v>14</v>
      </c>
      <c r="J1767" s="19">
        <f t="shared" si="81"/>
        <v>80.638888888888886</v>
      </c>
      <c r="K1767" s="19" t="str">
        <f t="shared" si="83"/>
        <v/>
      </c>
      <c r="L1767" s="19">
        <f>VLOOKUP(I1767,'3'!$H$2:$L$25,5,FALSE)</f>
        <v>39</v>
      </c>
      <c r="M1767" s="16" t="str">
        <f t="shared" si="82"/>
        <v>Nilai Akhir</v>
      </c>
    </row>
    <row r="1768" spans="1:13" x14ac:dyDescent="0.25">
      <c r="A1768" s="16">
        <v>565</v>
      </c>
      <c r="E1768" s="16" t="s">
        <v>4679</v>
      </c>
      <c r="F1768" s="19">
        <v>81.527777777777786</v>
      </c>
      <c r="G1768" s="18" t="s">
        <v>105</v>
      </c>
      <c r="H1768" s="14"/>
      <c r="I1768" s="19">
        <f>VLOOKUP(G1768,'2'!$B$2:$C$34,2,FALSE)</f>
        <v>14</v>
      </c>
      <c r="J1768" s="19">
        <f t="shared" si="81"/>
        <v>81.527777777777786</v>
      </c>
      <c r="K1768" s="19" t="str">
        <f t="shared" si="83"/>
        <v/>
      </c>
      <c r="L1768" s="19">
        <f>VLOOKUP(I1768,'3'!$H$2:$L$25,5,FALSE)</f>
        <v>39</v>
      </c>
      <c r="M1768" s="16" t="str">
        <f t="shared" si="82"/>
        <v>Nilai Akhir</v>
      </c>
    </row>
    <row r="1769" spans="1:13" x14ac:dyDescent="0.25">
      <c r="A1769" s="16">
        <v>566</v>
      </c>
      <c r="E1769" s="16" t="s">
        <v>4679</v>
      </c>
      <c r="F1769" s="19">
        <v>79.5</v>
      </c>
      <c r="G1769" s="18" t="s">
        <v>105</v>
      </c>
      <c r="H1769" s="14"/>
      <c r="I1769" s="19">
        <f>VLOOKUP(G1769,'2'!$B$2:$C$34,2,FALSE)</f>
        <v>14</v>
      </c>
      <c r="J1769" s="19">
        <f t="shared" si="81"/>
        <v>79.5</v>
      </c>
      <c r="K1769" s="19" t="str">
        <f t="shared" si="83"/>
        <v/>
      </c>
      <c r="L1769" s="19">
        <f>VLOOKUP(I1769,'3'!$H$2:$L$25,5,FALSE)</f>
        <v>39</v>
      </c>
      <c r="M1769" s="16" t="str">
        <f t="shared" si="82"/>
        <v>Nilai Akhir</v>
      </c>
    </row>
    <row r="1770" spans="1:13" x14ac:dyDescent="0.25">
      <c r="A1770" s="16">
        <v>567</v>
      </c>
      <c r="E1770" s="16" t="s">
        <v>4679</v>
      </c>
      <c r="F1770" s="19">
        <v>83.333333333333329</v>
      </c>
      <c r="G1770" s="18" t="s">
        <v>105</v>
      </c>
      <c r="H1770" s="14"/>
      <c r="I1770" s="19">
        <f>VLOOKUP(G1770,'2'!$B$2:$C$34,2,FALSE)</f>
        <v>14</v>
      </c>
      <c r="J1770" s="19">
        <f t="shared" si="81"/>
        <v>83.333333333333329</v>
      </c>
      <c r="K1770" s="19" t="str">
        <f t="shared" si="83"/>
        <v/>
      </c>
      <c r="L1770" s="19">
        <f>VLOOKUP(I1770,'3'!$H$2:$L$25,5,FALSE)</f>
        <v>39</v>
      </c>
      <c r="M1770" s="16" t="str">
        <f t="shared" si="82"/>
        <v>Nilai Akhir</v>
      </c>
    </row>
    <row r="1771" spans="1:13" x14ac:dyDescent="0.25">
      <c r="A1771" s="16">
        <v>568</v>
      </c>
      <c r="E1771" s="16" t="s">
        <v>4679</v>
      </c>
      <c r="F1771" s="19">
        <v>80.805555555555557</v>
      </c>
      <c r="G1771" s="18" t="s">
        <v>105</v>
      </c>
      <c r="H1771" s="14"/>
      <c r="I1771" s="19">
        <f>VLOOKUP(G1771,'2'!$B$2:$C$34,2,FALSE)</f>
        <v>14</v>
      </c>
      <c r="J1771" s="19">
        <f t="shared" si="81"/>
        <v>80.805555555555557</v>
      </c>
      <c r="K1771" s="19" t="str">
        <f t="shared" si="83"/>
        <v/>
      </c>
      <c r="L1771" s="19">
        <f>VLOOKUP(I1771,'3'!$H$2:$L$25,5,FALSE)</f>
        <v>39</v>
      </c>
      <c r="M1771" s="16" t="str">
        <f t="shared" si="82"/>
        <v>Nilai Akhir</v>
      </c>
    </row>
    <row r="1772" spans="1:13" x14ac:dyDescent="0.25">
      <c r="A1772" s="16">
        <v>569</v>
      </c>
      <c r="E1772" s="16" t="s">
        <v>4679</v>
      </c>
      <c r="F1772" s="19">
        <v>82.222222222222214</v>
      </c>
      <c r="G1772" s="18" t="s">
        <v>105</v>
      </c>
      <c r="H1772" s="14"/>
      <c r="I1772" s="19">
        <f>VLOOKUP(G1772,'2'!$B$2:$C$34,2,FALSE)</f>
        <v>14</v>
      </c>
      <c r="J1772" s="19">
        <f t="shared" si="81"/>
        <v>82.222222222222214</v>
      </c>
      <c r="K1772" s="19" t="str">
        <f t="shared" si="83"/>
        <v/>
      </c>
      <c r="L1772" s="19">
        <f>VLOOKUP(I1772,'3'!$H$2:$L$25,5,FALSE)</f>
        <v>39</v>
      </c>
      <c r="M1772" s="16" t="str">
        <f t="shared" si="82"/>
        <v>Nilai Akhir</v>
      </c>
    </row>
    <row r="1773" spans="1:13" x14ac:dyDescent="0.25">
      <c r="A1773" s="16">
        <v>570</v>
      </c>
      <c r="E1773" s="16" t="s">
        <v>4679</v>
      </c>
      <c r="F1773" s="19">
        <v>74.166666666666671</v>
      </c>
      <c r="G1773" s="18" t="s">
        <v>105</v>
      </c>
      <c r="H1773" s="14"/>
      <c r="I1773" s="19">
        <f>VLOOKUP(G1773,'2'!$B$2:$C$34,2,FALSE)</f>
        <v>14</v>
      </c>
      <c r="J1773" s="19">
        <f t="shared" si="81"/>
        <v>74.166666666666671</v>
      </c>
      <c r="K1773" s="19" t="str">
        <f t="shared" si="83"/>
        <v/>
      </c>
      <c r="L1773" s="19">
        <f>VLOOKUP(I1773,'3'!$H$2:$L$25,5,FALSE)</f>
        <v>39</v>
      </c>
      <c r="M1773" s="16" t="str">
        <f t="shared" si="82"/>
        <v>Nilai Akhir</v>
      </c>
    </row>
    <row r="1774" spans="1:13" x14ac:dyDescent="0.25">
      <c r="A1774" s="16">
        <v>571</v>
      </c>
      <c r="E1774" s="16" t="s">
        <v>4679</v>
      </c>
      <c r="F1774" s="19">
        <v>84.805555555555557</v>
      </c>
      <c r="G1774" s="18" t="s">
        <v>105</v>
      </c>
      <c r="H1774" s="14"/>
      <c r="I1774" s="19">
        <f>VLOOKUP(G1774,'2'!$B$2:$C$34,2,FALSE)</f>
        <v>14</v>
      </c>
      <c r="J1774" s="19">
        <f t="shared" si="81"/>
        <v>84.805555555555557</v>
      </c>
      <c r="K1774" s="19" t="str">
        <f t="shared" si="83"/>
        <v/>
      </c>
      <c r="L1774" s="19">
        <f>VLOOKUP(I1774,'3'!$H$2:$L$25,5,FALSE)</f>
        <v>39</v>
      </c>
      <c r="M1774" s="16" t="str">
        <f t="shared" si="82"/>
        <v>Nilai Akhir</v>
      </c>
    </row>
    <row r="1775" spans="1:13" x14ac:dyDescent="0.25">
      <c r="A1775" s="16">
        <v>572</v>
      </c>
      <c r="E1775" s="16" t="s">
        <v>4679</v>
      </c>
      <c r="F1775" s="19">
        <v>83.722222222222214</v>
      </c>
      <c r="G1775" s="18" t="s">
        <v>105</v>
      </c>
      <c r="H1775" s="14"/>
      <c r="I1775" s="19">
        <f>VLOOKUP(G1775,'2'!$B$2:$C$34,2,FALSE)</f>
        <v>14</v>
      </c>
      <c r="J1775" s="19">
        <f t="shared" si="81"/>
        <v>83.722222222222214</v>
      </c>
      <c r="K1775" s="19" t="str">
        <f t="shared" si="83"/>
        <v/>
      </c>
      <c r="L1775" s="19">
        <f>VLOOKUP(I1775,'3'!$H$2:$L$25,5,FALSE)</f>
        <v>39</v>
      </c>
      <c r="M1775" s="16" t="str">
        <f t="shared" si="82"/>
        <v>Nilai Akhir</v>
      </c>
    </row>
    <row r="1776" spans="1:13" x14ac:dyDescent="0.25">
      <c r="A1776" s="16">
        <v>573</v>
      </c>
      <c r="E1776" s="16" t="s">
        <v>4679</v>
      </c>
      <c r="F1776" s="19">
        <v>83.75</v>
      </c>
      <c r="G1776" s="18" t="s">
        <v>105</v>
      </c>
      <c r="H1776" s="14"/>
      <c r="I1776" s="19">
        <f>VLOOKUP(G1776,'2'!$B$2:$C$34,2,FALSE)</f>
        <v>14</v>
      </c>
      <c r="J1776" s="19">
        <f t="shared" si="81"/>
        <v>83.75</v>
      </c>
      <c r="K1776" s="19" t="str">
        <f t="shared" si="83"/>
        <v/>
      </c>
      <c r="L1776" s="19">
        <f>VLOOKUP(I1776,'3'!$H$2:$L$25,5,FALSE)</f>
        <v>39</v>
      </c>
      <c r="M1776" s="16" t="str">
        <f t="shared" si="82"/>
        <v>Nilai Akhir</v>
      </c>
    </row>
    <row r="1777" spans="1:13" x14ac:dyDescent="0.25">
      <c r="A1777" s="16">
        <v>574</v>
      </c>
      <c r="E1777" s="16" t="s">
        <v>4679</v>
      </c>
      <c r="F1777" s="19">
        <v>85.027777777777786</v>
      </c>
      <c r="G1777" s="18" t="s">
        <v>105</v>
      </c>
      <c r="H1777" s="14"/>
      <c r="I1777" s="19">
        <f>VLOOKUP(G1777,'2'!$B$2:$C$34,2,FALSE)</f>
        <v>14</v>
      </c>
      <c r="J1777" s="19">
        <f t="shared" si="81"/>
        <v>85.027777777777786</v>
      </c>
      <c r="K1777" s="19" t="str">
        <f t="shared" si="83"/>
        <v/>
      </c>
      <c r="L1777" s="19">
        <f>VLOOKUP(I1777,'3'!$H$2:$L$25,5,FALSE)</f>
        <v>39</v>
      </c>
      <c r="M1777" s="16" t="str">
        <f t="shared" si="82"/>
        <v>Nilai Akhir</v>
      </c>
    </row>
    <row r="1778" spans="1:13" x14ac:dyDescent="0.25">
      <c r="A1778" s="16">
        <v>575</v>
      </c>
      <c r="E1778" s="16" t="s">
        <v>4679</v>
      </c>
      <c r="F1778" s="19">
        <v>80.916666666666671</v>
      </c>
      <c r="G1778" s="18" t="s">
        <v>105</v>
      </c>
      <c r="H1778" s="14"/>
      <c r="I1778" s="19">
        <f>VLOOKUP(G1778,'2'!$B$2:$C$34,2,FALSE)</f>
        <v>14</v>
      </c>
      <c r="J1778" s="19">
        <f t="shared" si="81"/>
        <v>80.916666666666671</v>
      </c>
      <c r="K1778" s="19" t="str">
        <f t="shared" si="83"/>
        <v/>
      </c>
      <c r="L1778" s="19">
        <f>VLOOKUP(I1778,'3'!$H$2:$L$25,5,FALSE)</f>
        <v>39</v>
      </c>
      <c r="M1778" s="16" t="str">
        <f t="shared" si="82"/>
        <v>Nilai Akhir</v>
      </c>
    </row>
    <row r="1779" spans="1:13" x14ac:dyDescent="0.25">
      <c r="A1779" s="16">
        <v>576</v>
      </c>
      <c r="E1779" s="16" t="s">
        <v>4679</v>
      </c>
      <c r="F1779" s="19">
        <v>81.333333333333329</v>
      </c>
      <c r="G1779" s="18" t="s">
        <v>105</v>
      </c>
      <c r="H1779" s="14"/>
      <c r="I1779" s="19">
        <f>VLOOKUP(G1779,'2'!$B$2:$C$34,2,FALSE)</f>
        <v>14</v>
      </c>
      <c r="J1779" s="19">
        <f t="shared" si="81"/>
        <v>81.333333333333329</v>
      </c>
      <c r="K1779" s="19" t="str">
        <f t="shared" si="83"/>
        <v/>
      </c>
      <c r="L1779" s="19">
        <f>VLOOKUP(I1779,'3'!$H$2:$L$25,5,FALSE)</f>
        <v>39</v>
      </c>
      <c r="M1779" s="16" t="str">
        <f t="shared" si="82"/>
        <v>Nilai Akhir</v>
      </c>
    </row>
    <row r="1780" spans="1:13" x14ac:dyDescent="0.25">
      <c r="A1780" s="16">
        <v>577</v>
      </c>
      <c r="E1780" s="16" t="s">
        <v>4679</v>
      </c>
      <c r="F1780" s="19">
        <v>79.611111111111114</v>
      </c>
      <c r="G1780" s="18" t="s">
        <v>105</v>
      </c>
      <c r="H1780" s="14"/>
      <c r="I1780" s="19">
        <f>VLOOKUP(G1780,'2'!$B$2:$C$34,2,FALSE)</f>
        <v>14</v>
      </c>
      <c r="J1780" s="19">
        <f t="shared" si="81"/>
        <v>79.611111111111114</v>
      </c>
      <c r="K1780" s="19" t="str">
        <f t="shared" si="83"/>
        <v/>
      </c>
      <c r="L1780" s="19">
        <f>VLOOKUP(I1780,'3'!$H$2:$L$25,5,FALSE)</f>
        <v>39</v>
      </c>
      <c r="M1780" s="16" t="str">
        <f t="shared" si="82"/>
        <v>Nilai Akhir</v>
      </c>
    </row>
    <row r="1781" spans="1:13" x14ac:dyDescent="0.25">
      <c r="A1781" s="16">
        <v>578</v>
      </c>
      <c r="E1781" s="16" t="s">
        <v>4679</v>
      </c>
      <c r="F1781" s="19">
        <v>80.5</v>
      </c>
      <c r="G1781" s="18" t="s">
        <v>105</v>
      </c>
      <c r="H1781" s="14"/>
      <c r="I1781" s="19">
        <f>VLOOKUP(G1781,'2'!$B$2:$C$34,2,FALSE)</f>
        <v>14</v>
      </c>
      <c r="J1781" s="19">
        <f t="shared" si="81"/>
        <v>80.5</v>
      </c>
      <c r="K1781" s="19" t="str">
        <f t="shared" si="83"/>
        <v/>
      </c>
      <c r="L1781" s="19">
        <f>VLOOKUP(I1781,'3'!$H$2:$L$25,5,FALSE)</f>
        <v>39</v>
      </c>
      <c r="M1781" s="16" t="str">
        <f t="shared" si="82"/>
        <v>Nilai Akhir</v>
      </c>
    </row>
    <row r="1782" spans="1:13" x14ac:dyDescent="0.25">
      <c r="A1782" s="16">
        <v>579</v>
      </c>
      <c r="E1782" s="16" t="s">
        <v>4680</v>
      </c>
      <c r="F1782" s="19">
        <v>76</v>
      </c>
      <c r="G1782" s="18" t="s">
        <v>105</v>
      </c>
      <c r="H1782" s="14"/>
      <c r="I1782" s="19">
        <f>VLOOKUP(G1782,'2'!$B$2:$C$34,2,FALSE)</f>
        <v>14</v>
      </c>
      <c r="J1782" s="19">
        <f t="shared" si="81"/>
        <v>76</v>
      </c>
      <c r="K1782" s="19" t="str">
        <f t="shared" si="83"/>
        <v/>
      </c>
      <c r="L1782" s="19">
        <f>VLOOKUP(I1782,'3'!$H$2:$L$25,5,FALSE)</f>
        <v>39</v>
      </c>
      <c r="M1782" s="16" t="str">
        <f t="shared" si="82"/>
        <v>Nilai Akhir</v>
      </c>
    </row>
    <row r="1783" spans="1:13" x14ac:dyDescent="0.25">
      <c r="A1783" s="16">
        <v>580</v>
      </c>
      <c r="E1783" s="16" t="s">
        <v>4680</v>
      </c>
      <c r="F1783" s="19">
        <v>79</v>
      </c>
      <c r="G1783" s="18" t="s">
        <v>105</v>
      </c>
      <c r="H1783" s="14"/>
      <c r="I1783" s="19">
        <f>VLOOKUP(G1783,'2'!$B$2:$C$34,2,FALSE)</f>
        <v>14</v>
      </c>
      <c r="J1783" s="19">
        <f t="shared" si="81"/>
        <v>79</v>
      </c>
      <c r="K1783" s="19" t="str">
        <f t="shared" si="83"/>
        <v/>
      </c>
      <c r="L1783" s="19">
        <f>VLOOKUP(I1783,'3'!$H$2:$L$25,5,FALSE)</f>
        <v>39</v>
      </c>
      <c r="M1783" s="16" t="str">
        <f t="shared" si="82"/>
        <v>Nilai Akhir</v>
      </c>
    </row>
    <row r="1784" spans="1:13" x14ac:dyDescent="0.25">
      <c r="A1784" s="16">
        <v>581</v>
      </c>
      <c r="E1784" s="16" t="s">
        <v>4680</v>
      </c>
      <c r="F1784" s="19">
        <v>76</v>
      </c>
      <c r="G1784" s="18" t="s">
        <v>105</v>
      </c>
      <c r="H1784" s="14"/>
      <c r="I1784" s="19">
        <f>VLOOKUP(G1784,'2'!$B$2:$C$34,2,FALSE)</f>
        <v>14</v>
      </c>
      <c r="J1784" s="19">
        <f t="shared" si="81"/>
        <v>76</v>
      </c>
      <c r="K1784" s="19" t="str">
        <f t="shared" si="83"/>
        <v/>
      </c>
      <c r="L1784" s="19">
        <f>VLOOKUP(I1784,'3'!$H$2:$L$25,5,FALSE)</f>
        <v>39</v>
      </c>
      <c r="M1784" s="16" t="str">
        <f t="shared" si="82"/>
        <v>Nilai Akhir</v>
      </c>
    </row>
    <row r="1785" spans="1:13" x14ac:dyDescent="0.25">
      <c r="A1785" s="16">
        <v>582</v>
      </c>
      <c r="E1785" s="16" t="s">
        <v>4680</v>
      </c>
      <c r="F1785" s="19">
        <v>76</v>
      </c>
      <c r="G1785" s="18" t="s">
        <v>105</v>
      </c>
      <c r="H1785" s="14"/>
      <c r="I1785" s="19">
        <f>VLOOKUP(G1785,'2'!$B$2:$C$34,2,FALSE)</f>
        <v>14</v>
      </c>
      <c r="J1785" s="19">
        <f t="shared" si="81"/>
        <v>76</v>
      </c>
      <c r="K1785" s="19" t="str">
        <f t="shared" si="83"/>
        <v/>
      </c>
      <c r="L1785" s="19">
        <f>VLOOKUP(I1785,'3'!$H$2:$L$25,5,FALSE)</f>
        <v>39</v>
      </c>
      <c r="M1785" s="16" t="str">
        <f t="shared" si="82"/>
        <v>Nilai Akhir</v>
      </c>
    </row>
    <row r="1786" spans="1:13" x14ac:dyDescent="0.25">
      <c r="A1786" s="16">
        <v>583</v>
      </c>
      <c r="E1786" s="16" t="s">
        <v>4680</v>
      </c>
      <c r="F1786" s="19">
        <v>76</v>
      </c>
      <c r="G1786" s="18" t="s">
        <v>105</v>
      </c>
      <c r="H1786" s="14"/>
      <c r="I1786" s="19">
        <f>VLOOKUP(G1786,'2'!$B$2:$C$34,2,FALSE)</f>
        <v>14</v>
      </c>
      <c r="J1786" s="19">
        <f t="shared" si="81"/>
        <v>76</v>
      </c>
      <c r="K1786" s="19" t="str">
        <f t="shared" si="83"/>
        <v/>
      </c>
      <c r="L1786" s="19">
        <f>VLOOKUP(I1786,'3'!$H$2:$L$25,5,FALSE)</f>
        <v>39</v>
      </c>
      <c r="M1786" s="16" t="str">
        <f t="shared" si="82"/>
        <v>Nilai Akhir</v>
      </c>
    </row>
    <row r="1787" spans="1:13" x14ac:dyDescent="0.25">
      <c r="A1787" s="16">
        <v>584</v>
      </c>
      <c r="E1787" s="16" t="s">
        <v>4680</v>
      </c>
      <c r="F1787" s="19">
        <v>76</v>
      </c>
      <c r="G1787" s="18" t="s">
        <v>105</v>
      </c>
      <c r="H1787" s="14"/>
      <c r="I1787" s="19">
        <f>VLOOKUP(G1787,'2'!$B$2:$C$34,2,FALSE)</f>
        <v>14</v>
      </c>
      <c r="J1787" s="19">
        <f t="shared" ref="J1787:J1848" si="84">IF(M1787="Nilai Akhir",F1787,0)</f>
        <v>76</v>
      </c>
      <c r="K1787" s="19" t="str">
        <f t="shared" si="83"/>
        <v/>
      </c>
      <c r="L1787" s="19">
        <f>VLOOKUP(I1787,'3'!$H$2:$L$25,5,FALSE)</f>
        <v>39</v>
      </c>
      <c r="M1787" s="16" t="str">
        <f t="shared" ref="M1787:M1848" si="85">IF(G1787="Pramuka","Nilai Ekstra","Nilai Akhir")</f>
        <v>Nilai Akhir</v>
      </c>
    </row>
    <row r="1788" spans="1:13" x14ac:dyDescent="0.25">
      <c r="A1788" s="16">
        <v>585</v>
      </c>
      <c r="E1788" s="16" t="s">
        <v>4680</v>
      </c>
      <c r="F1788" s="19">
        <v>79</v>
      </c>
      <c r="G1788" s="18" t="s">
        <v>105</v>
      </c>
      <c r="H1788" s="14"/>
      <c r="I1788" s="19">
        <f>VLOOKUP(G1788,'2'!$B$2:$C$34,2,FALSE)</f>
        <v>14</v>
      </c>
      <c r="J1788" s="19">
        <f t="shared" si="84"/>
        <v>79</v>
      </c>
      <c r="K1788" s="19" t="str">
        <f t="shared" ref="K1788:K1849" si="86">IF(M1788="Nilai Ekstra",F1788,"")</f>
        <v/>
      </c>
      <c r="L1788" s="19">
        <f>VLOOKUP(I1788,'3'!$H$2:$L$25,5,FALSE)</f>
        <v>39</v>
      </c>
      <c r="M1788" s="16" t="str">
        <f t="shared" si="85"/>
        <v>Nilai Akhir</v>
      </c>
    </row>
    <row r="1789" spans="1:13" x14ac:dyDescent="0.25">
      <c r="A1789" s="16">
        <v>586</v>
      </c>
      <c r="E1789" s="16" t="s">
        <v>4680</v>
      </c>
      <c r="F1789" s="19">
        <v>76</v>
      </c>
      <c r="G1789" s="18" t="s">
        <v>105</v>
      </c>
      <c r="H1789" s="14"/>
      <c r="I1789" s="19">
        <f>VLOOKUP(G1789,'2'!$B$2:$C$34,2,FALSE)</f>
        <v>14</v>
      </c>
      <c r="J1789" s="19">
        <f t="shared" si="84"/>
        <v>76</v>
      </c>
      <c r="K1789" s="19" t="str">
        <f t="shared" si="86"/>
        <v/>
      </c>
      <c r="L1789" s="19">
        <f>VLOOKUP(I1789,'3'!$H$2:$L$25,5,FALSE)</f>
        <v>39</v>
      </c>
      <c r="M1789" s="16" t="str">
        <f t="shared" si="85"/>
        <v>Nilai Akhir</v>
      </c>
    </row>
    <row r="1790" spans="1:13" x14ac:dyDescent="0.25">
      <c r="A1790" s="16">
        <v>587</v>
      </c>
      <c r="E1790" s="16" t="s">
        <v>4680</v>
      </c>
      <c r="F1790" s="19">
        <v>76</v>
      </c>
      <c r="G1790" s="18" t="s">
        <v>105</v>
      </c>
      <c r="H1790" s="14"/>
      <c r="I1790" s="19">
        <f>VLOOKUP(G1790,'2'!$B$2:$C$34,2,FALSE)</f>
        <v>14</v>
      </c>
      <c r="J1790" s="19">
        <f t="shared" si="84"/>
        <v>76</v>
      </c>
      <c r="K1790" s="19" t="str">
        <f t="shared" si="86"/>
        <v/>
      </c>
      <c r="L1790" s="19">
        <f>VLOOKUP(I1790,'3'!$H$2:$L$25,5,FALSE)</f>
        <v>39</v>
      </c>
      <c r="M1790" s="16" t="str">
        <f t="shared" si="85"/>
        <v>Nilai Akhir</v>
      </c>
    </row>
    <row r="1791" spans="1:13" x14ac:dyDescent="0.25">
      <c r="A1791" s="16">
        <v>588</v>
      </c>
      <c r="E1791" s="16" t="s">
        <v>4680</v>
      </c>
      <c r="F1791" s="19">
        <v>82</v>
      </c>
      <c r="G1791" s="18" t="s">
        <v>105</v>
      </c>
      <c r="H1791" s="14"/>
      <c r="I1791" s="19">
        <f>VLOOKUP(G1791,'2'!$B$2:$C$34,2,FALSE)</f>
        <v>14</v>
      </c>
      <c r="J1791" s="19">
        <f t="shared" si="84"/>
        <v>82</v>
      </c>
      <c r="K1791" s="19" t="str">
        <f t="shared" si="86"/>
        <v/>
      </c>
      <c r="L1791" s="19">
        <f>VLOOKUP(I1791,'3'!$H$2:$L$25,5,FALSE)</f>
        <v>39</v>
      </c>
      <c r="M1791" s="16" t="str">
        <f t="shared" si="85"/>
        <v>Nilai Akhir</v>
      </c>
    </row>
    <row r="1792" spans="1:13" x14ac:dyDescent="0.25">
      <c r="A1792" s="16">
        <v>589</v>
      </c>
      <c r="E1792" s="16" t="s">
        <v>4680</v>
      </c>
      <c r="F1792" s="19">
        <v>76</v>
      </c>
      <c r="G1792" s="18" t="s">
        <v>105</v>
      </c>
      <c r="H1792" s="14"/>
      <c r="I1792" s="19">
        <f>VLOOKUP(G1792,'2'!$B$2:$C$34,2,FALSE)</f>
        <v>14</v>
      </c>
      <c r="J1792" s="19">
        <f t="shared" si="84"/>
        <v>76</v>
      </c>
      <c r="K1792" s="19" t="str">
        <f t="shared" si="86"/>
        <v/>
      </c>
      <c r="L1792" s="19">
        <f>VLOOKUP(I1792,'3'!$H$2:$L$25,5,FALSE)</f>
        <v>39</v>
      </c>
      <c r="M1792" s="16" t="str">
        <f t="shared" si="85"/>
        <v>Nilai Akhir</v>
      </c>
    </row>
    <row r="1793" spans="1:13" x14ac:dyDescent="0.25">
      <c r="A1793" s="16">
        <v>590</v>
      </c>
      <c r="E1793" s="16" t="s">
        <v>4680</v>
      </c>
      <c r="F1793" s="19">
        <v>82</v>
      </c>
      <c r="G1793" s="18" t="s">
        <v>105</v>
      </c>
      <c r="H1793" s="14"/>
      <c r="I1793" s="19">
        <f>VLOOKUP(G1793,'2'!$B$2:$C$34,2,FALSE)</f>
        <v>14</v>
      </c>
      <c r="J1793" s="19">
        <f t="shared" si="84"/>
        <v>82</v>
      </c>
      <c r="K1793" s="19" t="str">
        <f t="shared" si="86"/>
        <v/>
      </c>
      <c r="L1793" s="19">
        <f>VLOOKUP(I1793,'3'!$H$2:$L$25,5,FALSE)</f>
        <v>39</v>
      </c>
      <c r="M1793" s="16" t="str">
        <f t="shared" si="85"/>
        <v>Nilai Akhir</v>
      </c>
    </row>
    <row r="1794" spans="1:13" x14ac:dyDescent="0.25">
      <c r="A1794" s="16">
        <v>591</v>
      </c>
      <c r="E1794" s="16" t="s">
        <v>4680</v>
      </c>
      <c r="F1794" s="19">
        <v>76</v>
      </c>
      <c r="G1794" s="18" t="s">
        <v>105</v>
      </c>
      <c r="H1794" s="14"/>
      <c r="I1794" s="19">
        <f>VLOOKUP(G1794,'2'!$B$2:$C$34,2,FALSE)</f>
        <v>14</v>
      </c>
      <c r="J1794" s="19">
        <f t="shared" si="84"/>
        <v>76</v>
      </c>
      <c r="K1794" s="19" t="str">
        <f t="shared" si="86"/>
        <v/>
      </c>
      <c r="L1794" s="19">
        <f>VLOOKUP(I1794,'3'!$H$2:$L$25,5,FALSE)</f>
        <v>39</v>
      </c>
      <c r="M1794" s="16" t="str">
        <f t="shared" si="85"/>
        <v>Nilai Akhir</v>
      </c>
    </row>
    <row r="1795" spans="1:13" x14ac:dyDescent="0.25">
      <c r="A1795" s="16">
        <v>592</v>
      </c>
      <c r="E1795" s="16" t="s">
        <v>4680</v>
      </c>
      <c r="F1795" s="19">
        <v>82</v>
      </c>
      <c r="G1795" s="18" t="s">
        <v>105</v>
      </c>
      <c r="H1795" s="14"/>
      <c r="I1795" s="19">
        <f>VLOOKUP(G1795,'2'!$B$2:$C$34,2,FALSE)</f>
        <v>14</v>
      </c>
      <c r="J1795" s="19">
        <f t="shared" si="84"/>
        <v>82</v>
      </c>
      <c r="K1795" s="19" t="str">
        <f t="shared" si="86"/>
        <v/>
      </c>
      <c r="L1795" s="19">
        <f>VLOOKUP(I1795,'3'!$H$2:$L$25,5,FALSE)</f>
        <v>39</v>
      </c>
      <c r="M1795" s="16" t="str">
        <f t="shared" si="85"/>
        <v>Nilai Akhir</v>
      </c>
    </row>
    <row r="1796" spans="1:13" x14ac:dyDescent="0.25">
      <c r="A1796" s="16">
        <v>593</v>
      </c>
      <c r="E1796" s="16" t="s">
        <v>4680</v>
      </c>
      <c r="F1796" s="19">
        <v>76</v>
      </c>
      <c r="G1796" s="18" t="s">
        <v>105</v>
      </c>
      <c r="H1796" s="14"/>
      <c r="I1796" s="19">
        <f>VLOOKUP(G1796,'2'!$B$2:$C$34,2,FALSE)</f>
        <v>14</v>
      </c>
      <c r="J1796" s="19">
        <f t="shared" si="84"/>
        <v>76</v>
      </c>
      <c r="K1796" s="19" t="str">
        <f t="shared" si="86"/>
        <v/>
      </c>
      <c r="L1796" s="19">
        <f>VLOOKUP(I1796,'3'!$H$2:$L$25,5,FALSE)</f>
        <v>39</v>
      </c>
      <c r="M1796" s="16" t="str">
        <f t="shared" si="85"/>
        <v>Nilai Akhir</v>
      </c>
    </row>
    <row r="1797" spans="1:13" x14ac:dyDescent="0.25">
      <c r="A1797" s="16">
        <v>594</v>
      </c>
      <c r="E1797" s="16" t="s">
        <v>4680</v>
      </c>
      <c r="F1797" s="19">
        <v>76</v>
      </c>
      <c r="G1797" s="18" t="s">
        <v>105</v>
      </c>
      <c r="H1797" s="14"/>
      <c r="I1797" s="19">
        <f>VLOOKUP(G1797,'2'!$B$2:$C$34,2,FALSE)</f>
        <v>14</v>
      </c>
      <c r="J1797" s="19">
        <f t="shared" si="84"/>
        <v>76</v>
      </c>
      <c r="K1797" s="19" t="str">
        <f t="shared" si="86"/>
        <v/>
      </c>
      <c r="L1797" s="19">
        <f>VLOOKUP(I1797,'3'!$H$2:$L$25,5,FALSE)</f>
        <v>39</v>
      </c>
      <c r="M1797" s="16" t="str">
        <f t="shared" si="85"/>
        <v>Nilai Akhir</v>
      </c>
    </row>
    <row r="1798" spans="1:13" x14ac:dyDescent="0.25">
      <c r="A1798" s="16">
        <v>595</v>
      </c>
      <c r="E1798" s="16" t="s">
        <v>4680</v>
      </c>
      <c r="F1798" s="19">
        <v>76</v>
      </c>
      <c r="G1798" s="18" t="s">
        <v>105</v>
      </c>
      <c r="H1798" s="14"/>
      <c r="I1798" s="19">
        <f>VLOOKUP(G1798,'2'!$B$2:$C$34,2,FALSE)</f>
        <v>14</v>
      </c>
      <c r="J1798" s="19">
        <f t="shared" si="84"/>
        <v>76</v>
      </c>
      <c r="K1798" s="19" t="str">
        <f t="shared" si="86"/>
        <v/>
      </c>
      <c r="L1798" s="19">
        <f>VLOOKUP(I1798,'3'!$H$2:$L$25,5,FALSE)</f>
        <v>39</v>
      </c>
      <c r="M1798" s="16" t="str">
        <f t="shared" si="85"/>
        <v>Nilai Akhir</v>
      </c>
    </row>
    <row r="1799" spans="1:13" x14ac:dyDescent="0.25">
      <c r="A1799" s="16">
        <v>596</v>
      </c>
      <c r="E1799" s="16" t="s">
        <v>4680</v>
      </c>
      <c r="F1799" s="19">
        <v>78</v>
      </c>
      <c r="G1799" s="18" t="s">
        <v>105</v>
      </c>
      <c r="H1799" s="14"/>
      <c r="I1799" s="19">
        <f>VLOOKUP(G1799,'2'!$B$2:$C$34,2,FALSE)</f>
        <v>14</v>
      </c>
      <c r="J1799" s="19">
        <f t="shared" si="84"/>
        <v>78</v>
      </c>
      <c r="K1799" s="19" t="str">
        <f t="shared" si="86"/>
        <v/>
      </c>
      <c r="L1799" s="19">
        <f>VLOOKUP(I1799,'3'!$H$2:$L$25,5,FALSE)</f>
        <v>39</v>
      </c>
      <c r="M1799" s="16" t="str">
        <f t="shared" si="85"/>
        <v>Nilai Akhir</v>
      </c>
    </row>
    <row r="1800" spans="1:13" x14ac:dyDescent="0.25">
      <c r="A1800" s="16">
        <v>597</v>
      </c>
      <c r="E1800" s="16" t="s">
        <v>4680</v>
      </c>
      <c r="F1800" s="19">
        <v>76</v>
      </c>
      <c r="G1800" s="18" t="s">
        <v>105</v>
      </c>
      <c r="H1800" s="14"/>
      <c r="I1800" s="19">
        <f>VLOOKUP(G1800,'2'!$B$2:$C$34,2,FALSE)</f>
        <v>14</v>
      </c>
      <c r="J1800" s="19">
        <f t="shared" si="84"/>
        <v>76</v>
      </c>
      <c r="K1800" s="19" t="str">
        <f t="shared" si="86"/>
        <v/>
      </c>
      <c r="L1800" s="19">
        <f>VLOOKUP(I1800,'3'!$H$2:$L$25,5,FALSE)</f>
        <v>39</v>
      </c>
      <c r="M1800" s="16" t="str">
        <f t="shared" si="85"/>
        <v>Nilai Akhir</v>
      </c>
    </row>
    <row r="1801" spans="1:13" x14ac:dyDescent="0.25">
      <c r="A1801" s="16">
        <v>598</v>
      </c>
      <c r="E1801" s="16" t="s">
        <v>4680</v>
      </c>
      <c r="F1801" s="19">
        <v>79</v>
      </c>
      <c r="G1801" s="18" t="s">
        <v>105</v>
      </c>
      <c r="H1801" s="14"/>
      <c r="I1801" s="19">
        <f>VLOOKUP(G1801,'2'!$B$2:$C$34,2,FALSE)</f>
        <v>14</v>
      </c>
      <c r="J1801" s="19">
        <f t="shared" si="84"/>
        <v>79</v>
      </c>
      <c r="K1801" s="19" t="str">
        <f t="shared" si="86"/>
        <v/>
      </c>
      <c r="L1801" s="19">
        <f>VLOOKUP(I1801,'3'!$H$2:$L$25,5,FALSE)</f>
        <v>39</v>
      </c>
      <c r="M1801" s="16" t="str">
        <f t="shared" si="85"/>
        <v>Nilai Akhir</v>
      </c>
    </row>
    <row r="1802" spans="1:13" x14ac:dyDescent="0.25">
      <c r="A1802" s="16">
        <v>599</v>
      </c>
      <c r="E1802" s="16" t="s">
        <v>4680</v>
      </c>
      <c r="F1802" s="19">
        <v>77</v>
      </c>
      <c r="G1802" s="18" t="s">
        <v>105</v>
      </c>
      <c r="H1802" s="14"/>
      <c r="I1802" s="19">
        <f>VLOOKUP(G1802,'2'!$B$2:$C$34,2,FALSE)</f>
        <v>14</v>
      </c>
      <c r="J1802" s="19">
        <f t="shared" si="84"/>
        <v>77</v>
      </c>
      <c r="K1802" s="19" t="str">
        <f t="shared" si="86"/>
        <v/>
      </c>
      <c r="L1802" s="19">
        <f>VLOOKUP(I1802,'3'!$H$2:$L$25,5,FALSE)</f>
        <v>39</v>
      </c>
      <c r="M1802" s="16" t="str">
        <f t="shared" si="85"/>
        <v>Nilai Akhir</v>
      </c>
    </row>
    <row r="1803" spans="1:13" x14ac:dyDescent="0.25">
      <c r="A1803" s="16">
        <v>600</v>
      </c>
      <c r="E1803" s="16" t="s">
        <v>4680</v>
      </c>
      <c r="F1803" s="19">
        <v>77</v>
      </c>
      <c r="G1803" s="18" t="s">
        <v>105</v>
      </c>
      <c r="H1803" s="14"/>
      <c r="I1803" s="19">
        <f>VLOOKUP(G1803,'2'!$B$2:$C$34,2,FALSE)</f>
        <v>14</v>
      </c>
      <c r="J1803" s="19">
        <f t="shared" si="84"/>
        <v>77</v>
      </c>
      <c r="K1803" s="19" t="str">
        <f t="shared" si="86"/>
        <v/>
      </c>
      <c r="L1803" s="19">
        <f>VLOOKUP(I1803,'3'!$H$2:$L$25,5,FALSE)</f>
        <v>39</v>
      </c>
      <c r="M1803" s="16" t="str">
        <f t="shared" si="85"/>
        <v>Nilai Akhir</v>
      </c>
    </row>
    <row r="1804" spans="1:13" x14ac:dyDescent="0.25">
      <c r="A1804" s="16">
        <v>601</v>
      </c>
      <c r="E1804" s="16" t="s">
        <v>4680</v>
      </c>
      <c r="F1804" s="19">
        <v>76</v>
      </c>
      <c r="G1804" s="18" t="s">
        <v>105</v>
      </c>
      <c r="H1804" s="14"/>
      <c r="I1804" s="19">
        <f>VLOOKUP(G1804,'2'!$B$2:$C$34,2,FALSE)</f>
        <v>14</v>
      </c>
      <c r="J1804" s="19">
        <f t="shared" si="84"/>
        <v>76</v>
      </c>
      <c r="K1804" s="19" t="str">
        <f t="shared" si="86"/>
        <v/>
      </c>
      <c r="L1804" s="19">
        <f>VLOOKUP(I1804,'3'!$H$2:$L$25,5,FALSE)</f>
        <v>39</v>
      </c>
      <c r="M1804" s="16" t="str">
        <f t="shared" si="85"/>
        <v>Nilai Akhir</v>
      </c>
    </row>
    <row r="1805" spans="1:13" x14ac:dyDescent="0.25">
      <c r="A1805" s="16">
        <v>602</v>
      </c>
      <c r="E1805" s="16" t="s">
        <v>4680</v>
      </c>
      <c r="F1805" s="19">
        <v>77</v>
      </c>
      <c r="G1805" s="18" t="s">
        <v>105</v>
      </c>
      <c r="H1805" s="14"/>
      <c r="I1805" s="19">
        <f>VLOOKUP(G1805,'2'!$B$2:$C$34,2,FALSE)</f>
        <v>14</v>
      </c>
      <c r="J1805" s="19">
        <f t="shared" si="84"/>
        <v>77</v>
      </c>
      <c r="K1805" s="19" t="str">
        <f t="shared" si="86"/>
        <v/>
      </c>
      <c r="L1805" s="19">
        <f>VLOOKUP(I1805,'3'!$H$2:$L$25,5,FALSE)</f>
        <v>39</v>
      </c>
      <c r="M1805" s="16" t="str">
        <f t="shared" si="85"/>
        <v>Nilai Akhir</v>
      </c>
    </row>
    <row r="1806" spans="1:13" x14ac:dyDescent="0.25">
      <c r="A1806" s="16">
        <v>603</v>
      </c>
      <c r="E1806" s="16" t="s">
        <v>4680</v>
      </c>
      <c r="F1806" s="19">
        <v>76</v>
      </c>
      <c r="G1806" s="18" t="s">
        <v>105</v>
      </c>
      <c r="H1806" s="14"/>
      <c r="I1806" s="19">
        <f>VLOOKUP(G1806,'2'!$B$2:$C$34,2,FALSE)</f>
        <v>14</v>
      </c>
      <c r="J1806" s="19">
        <f t="shared" si="84"/>
        <v>76</v>
      </c>
      <c r="K1806" s="19" t="str">
        <f t="shared" si="86"/>
        <v/>
      </c>
      <c r="L1806" s="19">
        <f>VLOOKUP(I1806,'3'!$H$2:$L$25,5,FALSE)</f>
        <v>39</v>
      </c>
      <c r="M1806" s="16" t="str">
        <f t="shared" si="85"/>
        <v>Nilai Akhir</v>
      </c>
    </row>
    <row r="1807" spans="1:13" x14ac:dyDescent="0.25">
      <c r="A1807" s="16">
        <v>604</v>
      </c>
      <c r="E1807" s="16" t="s">
        <v>4680</v>
      </c>
      <c r="F1807" s="19">
        <v>74</v>
      </c>
      <c r="G1807" s="18" t="s">
        <v>105</v>
      </c>
      <c r="H1807" s="14"/>
      <c r="I1807" s="19">
        <f>VLOOKUP(G1807,'2'!$B$2:$C$34,2,FALSE)</f>
        <v>14</v>
      </c>
      <c r="J1807" s="19">
        <f t="shared" si="84"/>
        <v>74</v>
      </c>
      <c r="K1807" s="19" t="str">
        <f t="shared" si="86"/>
        <v/>
      </c>
      <c r="L1807" s="19">
        <f>VLOOKUP(I1807,'3'!$H$2:$L$25,5,FALSE)</f>
        <v>39</v>
      </c>
      <c r="M1807" s="16" t="str">
        <f t="shared" si="85"/>
        <v>Nilai Akhir</v>
      </c>
    </row>
    <row r="1808" spans="1:13" x14ac:dyDescent="0.25">
      <c r="A1808" s="16">
        <v>605</v>
      </c>
      <c r="E1808" s="16" t="s">
        <v>4681</v>
      </c>
      <c r="F1808" s="19">
        <v>74</v>
      </c>
      <c r="G1808" s="18" t="s">
        <v>105</v>
      </c>
      <c r="H1808" s="14"/>
      <c r="I1808" s="19">
        <f>VLOOKUP(G1808,'2'!$B$2:$C$34,2,FALSE)</f>
        <v>14</v>
      </c>
      <c r="J1808" s="19">
        <f t="shared" si="84"/>
        <v>74</v>
      </c>
      <c r="K1808" s="19" t="str">
        <f t="shared" si="86"/>
        <v/>
      </c>
      <c r="L1808" s="19">
        <f>VLOOKUP(I1808,'3'!$H$2:$L$25,5,FALSE)</f>
        <v>39</v>
      </c>
      <c r="M1808" s="16" t="str">
        <f t="shared" si="85"/>
        <v>Nilai Akhir</v>
      </c>
    </row>
    <row r="1809" spans="1:13" x14ac:dyDescent="0.25">
      <c r="A1809" s="16">
        <v>606</v>
      </c>
      <c r="E1809" s="16" t="s">
        <v>4681</v>
      </c>
      <c r="F1809" s="19">
        <v>75</v>
      </c>
      <c r="G1809" s="18" t="s">
        <v>105</v>
      </c>
      <c r="H1809" s="14"/>
      <c r="I1809" s="19">
        <f>VLOOKUP(G1809,'2'!$B$2:$C$34,2,FALSE)</f>
        <v>14</v>
      </c>
      <c r="J1809" s="19">
        <f t="shared" si="84"/>
        <v>75</v>
      </c>
      <c r="K1809" s="19" t="str">
        <f t="shared" si="86"/>
        <v/>
      </c>
      <c r="L1809" s="19">
        <f>VLOOKUP(I1809,'3'!$H$2:$L$25,5,FALSE)</f>
        <v>39</v>
      </c>
      <c r="M1809" s="16" t="str">
        <f t="shared" si="85"/>
        <v>Nilai Akhir</v>
      </c>
    </row>
    <row r="1810" spans="1:13" x14ac:dyDescent="0.25">
      <c r="A1810" s="16">
        <v>607</v>
      </c>
      <c r="E1810" s="16" t="s">
        <v>4681</v>
      </c>
      <c r="F1810" s="19">
        <v>74</v>
      </c>
      <c r="G1810" s="18" t="s">
        <v>105</v>
      </c>
      <c r="H1810" s="14"/>
      <c r="I1810" s="19">
        <f>VLOOKUP(G1810,'2'!$B$2:$C$34,2,FALSE)</f>
        <v>14</v>
      </c>
      <c r="J1810" s="19">
        <f t="shared" si="84"/>
        <v>74</v>
      </c>
      <c r="K1810" s="19" t="str">
        <f t="shared" si="86"/>
        <v/>
      </c>
      <c r="L1810" s="19">
        <f>VLOOKUP(I1810,'3'!$H$2:$L$25,5,FALSE)</f>
        <v>39</v>
      </c>
      <c r="M1810" s="16" t="str">
        <f t="shared" si="85"/>
        <v>Nilai Akhir</v>
      </c>
    </row>
    <row r="1811" spans="1:13" x14ac:dyDescent="0.25">
      <c r="A1811" s="16">
        <v>608</v>
      </c>
      <c r="E1811" s="16" t="s">
        <v>4681</v>
      </c>
      <c r="F1811" s="19">
        <v>75</v>
      </c>
      <c r="G1811" s="18" t="s">
        <v>105</v>
      </c>
      <c r="H1811" s="14"/>
      <c r="I1811" s="19">
        <f>VLOOKUP(G1811,'2'!$B$2:$C$34,2,FALSE)</f>
        <v>14</v>
      </c>
      <c r="J1811" s="19">
        <f t="shared" si="84"/>
        <v>75</v>
      </c>
      <c r="K1811" s="19" t="str">
        <f t="shared" si="86"/>
        <v/>
      </c>
      <c r="L1811" s="19">
        <f>VLOOKUP(I1811,'3'!$H$2:$L$25,5,FALSE)</f>
        <v>39</v>
      </c>
      <c r="M1811" s="16" t="str">
        <f t="shared" si="85"/>
        <v>Nilai Akhir</v>
      </c>
    </row>
    <row r="1812" spans="1:13" x14ac:dyDescent="0.25">
      <c r="A1812" s="16">
        <v>609</v>
      </c>
      <c r="E1812" s="16" t="s">
        <v>4681</v>
      </c>
      <c r="F1812" s="19">
        <v>74</v>
      </c>
      <c r="G1812" s="18" t="s">
        <v>105</v>
      </c>
      <c r="H1812" s="14"/>
      <c r="I1812" s="19">
        <f>VLOOKUP(G1812,'2'!$B$2:$C$34,2,FALSE)</f>
        <v>14</v>
      </c>
      <c r="J1812" s="19">
        <f t="shared" si="84"/>
        <v>74</v>
      </c>
      <c r="K1812" s="19" t="str">
        <f t="shared" si="86"/>
        <v/>
      </c>
      <c r="L1812" s="19">
        <f>VLOOKUP(I1812,'3'!$H$2:$L$25,5,FALSE)</f>
        <v>39</v>
      </c>
      <c r="M1812" s="16" t="str">
        <f t="shared" si="85"/>
        <v>Nilai Akhir</v>
      </c>
    </row>
    <row r="1813" spans="1:13" x14ac:dyDescent="0.25">
      <c r="A1813" s="16">
        <v>610</v>
      </c>
      <c r="E1813" s="16" t="s">
        <v>4681</v>
      </c>
      <c r="F1813" s="19">
        <v>75</v>
      </c>
      <c r="G1813" s="18" t="s">
        <v>105</v>
      </c>
      <c r="H1813" s="14"/>
      <c r="I1813" s="19">
        <f>VLOOKUP(G1813,'2'!$B$2:$C$34,2,FALSE)</f>
        <v>14</v>
      </c>
      <c r="J1813" s="19">
        <f t="shared" si="84"/>
        <v>75</v>
      </c>
      <c r="K1813" s="19" t="str">
        <f t="shared" si="86"/>
        <v/>
      </c>
      <c r="L1813" s="19">
        <f>VLOOKUP(I1813,'3'!$H$2:$L$25,5,FALSE)</f>
        <v>39</v>
      </c>
      <c r="M1813" s="16" t="str">
        <f t="shared" si="85"/>
        <v>Nilai Akhir</v>
      </c>
    </row>
    <row r="1814" spans="1:13" x14ac:dyDescent="0.25">
      <c r="A1814" s="16">
        <v>611</v>
      </c>
      <c r="E1814" s="16" t="s">
        <v>4681</v>
      </c>
      <c r="F1814" s="19">
        <v>73</v>
      </c>
      <c r="G1814" s="18" t="s">
        <v>105</v>
      </c>
      <c r="H1814" s="14"/>
      <c r="I1814" s="19">
        <f>VLOOKUP(G1814,'2'!$B$2:$C$34,2,FALSE)</f>
        <v>14</v>
      </c>
      <c r="J1814" s="19">
        <f t="shared" si="84"/>
        <v>73</v>
      </c>
      <c r="K1814" s="19" t="str">
        <f t="shared" si="86"/>
        <v/>
      </c>
      <c r="L1814" s="19">
        <f>VLOOKUP(I1814,'3'!$H$2:$L$25,5,FALSE)</f>
        <v>39</v>
      </c>
      <c r="M1814" s="16" t="str">
        <f t="shared" si="85"/>
        <v>Nilai Akhir</v>
      </c>
    </row>
    <row r="1815" spans="1:13" x14ac:dyDescent="0.25">
      <c r="A1815" s="16">
        <v>612</v>
      </c>
      <c r="E1815" s="16" t="s">
        <v>4681</v>
      </c>
      <c r="F1815" s="19">
        <v>77</v>
      </c>
      <c r="G1815" s="18" t="s">
        <v>105</v>
      </c>
      <c r="H1815" s="14"/>
      <c r="I1815" s="19">
        <f>VLOOKUP(G1815,'2'!$B$2:$C$34,2,FALSE)</f>
        <v>14</v>
      </c>
      <c r="J1815" s="19">
        <f t="shared" si="84"/>
        <v>77</v>
      </c>
      <c r="K1815" s="19" t="str">
        <f t="shared" si="86"/>
        <v/>
      </c>
      <c r="L1815" s="19">
        <f>VLOOKUP(I1815,'3'!$H$2:$L$25,5,FALSE)</f>
        <v>39</v>
      </c>
      <c r="M1815" s="16" t="str">
        <f t="shared" si="85"/>
        <v>Nilai Akhir</v>
      </c>
    </row>
    <row r="1816" spans="1:13" x14ac:dyDescent="0.25">
      <c r="A1816" s="16">
        <v>613</v>
      </c>
      <c r="E1816" s="16" t="s">
        <v>4681</v>
      </c>
      <c r="F1816" s="19">
        <v>75</v>
      </c>
      <c r="G1816" s="18" t="s">
        <v>105</v>
      </c>
      <c r="H1816" s="14"/>
      <c r="I1816" s="19">
        <f>VLOOKUP(G1816,'2'!$B$2:$C$34,2,FALSE)</f>
        <v>14</v>
      </c>
      <c r="J1816" s="19">
        <f t="shared" si="84"/>
        <v>75</v>
      </c>
      <c r="K1816" s="19" t="str">
        <f t="shared" si="86"/>
        <v/>
      </c>
      <c r="L1816" s="19">
        <f>VLOOKUP(I1816,'3'!$H$2:$L$25,5,FALSE)</f>
        <v>39</v>
      </c>
      <c r="M1816" s="16" t="str">
        <f t="shared" si="85"/>
        <v>Nilai Akhir</v>
      </c>
    </row>
    <row r="1817" spans="1:13" x14ac:dyDescent="0.25">
      <c r="A1817" s="16">
        <v>614</v>
      </c>
      <c r="E1817" s="16" t="s">
        <v>4681</v>
      </c>
      <c r="F1817" s="19">
        <v>80</v>
      </c>
      <c r="G1817" s="18" t="s">
        <v>105</v>
      </c>
      <c r="H1817" s="14"/>
      <c r="I1817" s="19">
        <f>VLOOKUP(G1817,'2'!$B$2:$C$34,2,FALSE)</f>
        <v>14</v>
      </c>
      <c r="J1817" s="19">
        <f t="shared" si="84"/>
        <v>80</v>
      </c>
      <c r="K1817" s="19" t="str">
        <f t="shared" si="86"/>
        <v/>
      </c>
      <c r="L1817" s="19">
        <f>VLOOKUP(I1817,'3'!$H$2:$L$25,5,FALSE)</f>
        <v>39</v>
      </c>
      <c r="M1817" s="16" t="str">
        <f t="shared" si="85"/>
        <v>Nilai Akhir</v>
      </c>
    </row>
    <row r="1818" spans="1:13" x14ac:dyDescent="0.25">
      <c r="A1818" s="16">
        <v>615</v>
      </c>
      <c r="E1818" s="16" t="s">
        <v>4681</v>
      </c>
      <c r="F1818" s="19">
        <v>76</v>
      </c>
      <c r="G1818" s="18" t="s">
        <v>105</v>
      </c>
      <c r="H1818" s="14"/>
      <c r="I1818" s="19">
        <f>VLOOKUP(G1818,'2'!$B$2:$C$34,2,FALSE)</f>
        <v>14</v>
      </c>
      <c r="J1818" s="19">
        <f t="shared" si="84"/>
        <v>76</v>
      </c>
      <c r="K1818" s="19" t="str">
        <f t="shared" si="86"/>
        <v/>
      </c>
      <c r="L1818" s="19">
        <f>VLOOKUP(I1818,'3'!$H$2:$L$25,5,FALSE)</f>
        <v>39</v>
      </c>
      <c r="M1818" s="16" t="str">
        <f t="shared" si="85"/>
        <v>Nilai Akhir</v>
      </c>
    </row>
    <row r="1819" spans="1:13" x14ac:dyDescent="0.25">
      <c r="A1819" s="16">
        <v>616</v>
      </c>
      <c r="E1819" s="16" t="s">
        <v>4681</v>
      </c>
      <c r="F1819" s="19">
        <v>74</v>
      </c>
      <c r="G1819" s="18" t="s">
        <v>105</v>
      </c>
      <c r="H1819" s="14"/>
      <c r="I1819" s="19">
        <f>VLOOKUP(G1819,'2'!$B$2:$C$34,2,FALSE)</f>
        <v>14</v>
      </c>
      <c r="J1819" s="19">
        <f t="shared" si="84"/>
        <v>74</v>
      </c>
      <c r="K1819" s="19" t="str">
        <f t="shared" si="86"/>
        <v/>
      </c>
      <c r="L1819" s="19">
        <f>VLOOKUP(I1819,'3'!$H$2:$L$25,5,FALSE)</f>
        <v>39</v>
      </c>
      <c r="M1819" s="16" t="str">
        <f t="shared" si="85"/>
        <v>Nilai Akhir</v>
      </c>
    </row>
    <row r="1820" spans="1:13" x14ac:dyDescent="0.25">
      <c r="A1820" s="16">
        <v>617</v>
      </c>
      <c r="E1820" s="16" t="s">
        <v>4681</v>
      </c>
      <c r="F1820" s="19">
        <v>74</v>
      </c>
      <c r="G1820" s="18" t="s">
        <v>105</v>
      </c>
      <c r="H1820" s="14"/>
      <c r="I1820" s="19">
        <f>VLOOKUP(G1820,'2'!$B$2:$C$34,2,FALSE)</f>
        <v>14</v>
      </c>
      <c r="J1820" s="19">
        <f t="shared" si="84"/>
        <v>74</v>
      </c>
      <c r="K1820" s="19" t="str">
        <f t="shared" si="86"/>
        <v/>
      </c>
      <c r="L1820" s="19">
        <f>VLOOKUP(I1820,'3'!$H$2:$L$25,5,FALSE)</f>
        <v>39</v>
      </c>
      <c r="M1820" s="16" t="str">
        <f t="shared" si="85"/>
        <v>Nilai Akhir</v>
      </c>
    </row>
    <row r="1821" spans="1:13" x14ac:dyDescent="0.25">
      <c r="A1821" s="16">
        <v>618</v>
      </c>
      <c r="E1821" s="16" t="s">
        <v>4681</v>
      </c>
      <c r="F1821" s="19">
        <v>75</v>
      </c>
      <c r="G1821" s="18" t="s">
        <v>105</v>
      </c>
      <c r="H1821" s="14"/>
      <c r="I1821" s="19">
        <f>VLOOKUP(G1821,'2'!$B$2:$C$34,2,FALSE)</f>
        <v>14</v>
      </c>
      <c r="J1821" s="19">
        <f t="shared" si="84"/>
        <v>75</v>
      </c>
      <c r="K1821" s="19" t="str">
        <f t="shared" si="86"/>
        <v/>
      </c>
      <c r="L1821" s="19">
        <f>VLOOKUP(I1821,'3'!$H$2:$L$25,5,FALSE)</f>
        <v>39</v>
      </c>
      <c r="M1821" s="16" t="str">
        <f t="shared" si="85"/>
        <v>Nilai Akhir</v>
      </c>
    </row>
    <row r="1822" spans="1:13" x14ac:dyDescent="0.25">
      <c r="A1822" s="16">
        <v>619</v>
      </c>
      <c r="E1822" s="16" t="s">
        <v>4681</v>
      </c>
      <c r="F1822" s="19">
        <v>83</v>
      </c>
      <c r="G1822" s="18" t="s">
        <v>105</v>
      </c>
      <c r="H1822" s="14"/>
      <c r="I1822" s="19">
        <f>VLOOKUP(G1822,'2'!$B$2:$C$34,2,FALSE)</f>
        <v>14</v>
      </c>
      <c r="J1822" s="19">
        <f t="shared" si="84"/>
        <v>83</v>
      </c>
      <c r="K1822" s="19" t="str">
        <f t="shared" si="86"/>
        <v/>
      </c>
      <c r="L1822" s="19">
        <f>VLOOKUP(I1822,'3'!$H$2:$L$25,5,FALSE)</f>
        <v>39</v>
      </c>
      <c r="M1822" s="16" t="str">
        <f t="shared" si="85"/>
        <v>Nilai Akhir</v>
      </c>
    </row>
    <row r="1823" spans="1:13" x14ac:dyDescent="0.25">
      <c r="A1823" s="16">
        <v>620</v>
      </c>
      <c r="E1823" s="16" t="s">
        <v>4681</v>
      </c>
      <c r="F1823" s="19">
        <v>85</v>
      </c>
      <c r="G1823" s="18" t="s">
        <v>105</v>
      </c>
      <c r="H1823" s="14"/>
      <c r="I1823" s="19">
        <f>VLOOKUP(G1823,'2'!$B$2:$C$34,2,FALSE)</f>
        <v>14</v>
      </c>
      <c r="J1823" s="19">
        <f t="shared" si="84"/>
        <v>85</v>
      </c>
      <c r="K1823" s="19" t="str">
        <f t="shared" si="86"/>
        <v/>
      </c>
      <c r="L1823" s="19">
        <f>VLOOKUP(I1823,'3'!$H$2:$L$25,5,FALSE)</f>
        <v>39</v>
      </c>
      <c r="M1823" s="16" t="str">
        <f t="shared" si="85"/>
        <v>Nilai Akhir</v>
      </c>
    </row>
    <row r="1824" spans="1:13" x14ac:dyDescent="0.25">
      <c r="A1824" s="16">
        <v>621</v>
      </c>
      <c r="E1824" s="16" t="s">
        <v>4681</v>
      </c>
      <c r="F1824" s="19">
        <v>76</v>
      </c>
      <c r="G1824" s="18" t="s">
        <v>105</v>
      </c>
      <c r="H1824" s="14"/>
      <c r="I1824" s="19">
        <f>VLOOKUP(G1824,'2'!$B$2:$C$34,2,FALSE)</f>
        <v>14</v>
      </c>
      <c r="J1824" s="19">
        <f t="shared" si="84"/>
        <v>76</v>
      </c>
      <c r="K1824" s="19" t="str">
        <f t="shared" si="86"/>
        <v/>
      </c>
      <c r="L1824" s="19">
        <f>VLOOKUP(I1824,'3'!$H$2:$L$25,5,FALSE)</f>
        <v>39</v>
      </c>
      <c r="M1824" s="16" t="str">
        <f t="shared" si="85"/>
        <v>Nilai Akhir</v>
      </c>
    </row>
    <row r="1825" spans="1:14" x14ac:dyDescent="0.25">
      <c r="A1825" s="16">
        <v>622</v>
      </c>
      <c r="E1825" s="16" t="s">
        <v>4681</v>
      </c>
      <c r="F1825" s="19">
        <v>80</v>
      </c>
      <c r="G1825" s="18" t="s">
        <v>105</v>
      </c>
      <c r="H1825" s="14"/>
      <c r="I1825" s="19">
        <f>VLOOKUP(G1825,'2'!$B$2:$C$34,2,FALSE)</f>
        <v>14</v>
      </c>
      <c r="J1825" s="19">
        <f t="shared" si="84"/>
        <v>80</v>
      </c>
      <c r="K1825" s="19" t="str">
        <f t="shared" si="86"/>
        <v/>
      </c>
      <c r="L1825" s="19">
        <f>VLOOKUP(I1825,'3'!$H$2:$L$25,5,FALSE)</f>
        <v>39</v>
      </c>
      <c r="M1825" s="16" t="str">
        <f t="shared" si="85"/>
        <v>Nilai Akhir</v>
      </c>
    </row>
    <row r="1826" spans="1:14" x14ac:dyDescent="0.25">
      <c r="A1826" s="16">
        <v>623</v>
      </c>
      <c r="E1826" s="16" t="s">
        <v>4681</v>
      </c>
      <c r="F1826" s="19">
        <v>84</v>
      </c>
      <c r="G1826" s="18" t="s">
        <v>105</v>
      </c>
      <c r="H1826" s="14"/>
      <c r="I1826" s="19">
        <f>VLOOKUP(G1826,'2'!$B$2:$C$34,2,FALSE)</f>
        <v>14</v>
      </c>
      <c r="J1826" s="19">
        <f t="shared" si="84"/>
        <v>84</v>
      </c>
      <c r="K1826" s="19" t="str">
        <f t="shared" si="86"/>
        <v/>
      </c>
      <c r="L1826" s="19">
        <f>VLOOKUP(I1826,'3'!$H$2:$L$25,5,FALSE)</f>
        <v>39</v>
      </c>
      <c r="M1826" s="16" t="str">
        <f t="shared" si="85"/>
        <v>Nilai Akhir</v>
      </c>
    </row>
    <row r="1827" spans="1:14" x14ac:dyDescent="0.25">
      <c r="A1827" s="16">
        <v>624</v>
      </c>
      <c r="E1827" s="16" t="s">
        <v>4681</v>
      </c>
      <c r="F1827" s="19">
        <v>75</v>
      </c>
      <c r="G1827" s="18" t="s">
        <v>105</v>
      </c>
      <c r="H1827" s="14"/>
      <c r="I1827" s="19">
        <f>VLOOKUP(G1827,'2'!$B$2:$C$34,2,FALSE)</f>
        <v>14</v>
      </c>
      <c r="J1827" s="19">
        <f t="shared" si="84"/>
        <v>75</v>
      </c>
      <c r="K1827" s="19" t="str">
        <f t="shared" si="86"/>
        <v/>
      </c>
      <c r="L1827" s="19">
        <f>VLOOKUP(I1827,'3'!$H$2:$L$25,5,FALSE)</f>
        <v>39</v>
      </c>
      <c r="M1827" s="16" t="str">
        <f t="shared" si="85"/>
        <v>Nilai Akhir</v>
      </c>
    </row>
    <row r="1828" spans="1:14" x14ac:dyDescent="0.25">
      <c r="A1828" s="16">
        <v>625</v>
      </c>
      <c r="E1828" s="16" t="s">
        <v>4681</v>
      </c>
      <c r="F1828" s="19">
        <v>78</v>
      </c>
      <c r="G1828" s="18" t="s">
        <v>105</v>
      </c>
      <c r="H1828" s="14"/>
      <c r="I1828" s="19">
        <f>VLOOKUP(G1828,'2'!$B$2:$C$34,2,FALSE)</f>
        <v>14</v>
      </c>
      <c r="J1828" s="19">
        <f t="shared" si="84"/>
        <v>78</v>
      </c>
      <c r="K1828" s="19" t="str">
        <f t="shared" si="86"/>
        <v/>
      </c>
      <c r="L1828" s="19">
        <f>VLOOKUP(I1828,'3'!$H$2:$L$25,5,FALSE)</f>
        <v>39</v>
      </c>
      <c r="M1828" s="16" t="str">
        <f t="shared" si="85"/>
        <v>Nilai Akhir</v>
      </c>
    </row>
    <row r="1829" spans="1:14" x14ac:dyDescent="0.25">
      <c r="A1829" s="16">
        <v>626</v>
      </c>
      <c r="E1829" s="16" t="s">
        <v>4681</v>
      </c>
      <c r="F1829" s="19">
        <v>80</v>
      </c>
      <c r="G1829" s="18" t="s">
        <v>105</v>
      </c>
      <c r="H1829" s="14"/>
      <c r="I1829" s="19">
        <f>VLOOKUP(G1829,'2'!$B$2:$C$34,2,FALSE)</f>
        <v>14</v>
      </c>
      <c r="J1829" s="19">
        <f t="shared" si="84"/>
        <v>80</v>
      </c>
      <c r="K1829" s="19" t="str">
        <f t="shared" si="86"/>
        <v/>
      </c>
      <c r="L1829" s="19">
        <f>VLOOKUP(I1829,'3'!$H$2:$L$25,5,FALSE)</f>
        <v>39</v>
      </c>
      <c r="M1829" s="16" t="str">
        <f t="shared" si="85"/>
        <v>Nilai Akhir</v>
      </c>
    </row>
    <row r="1830" spans="1:14" x14ac:dyDescent="0.25">
      <c r="A1830" s="16">
        <v>627</v>
      </c>
      <c r="E1830" s="16" t="s">
        <v>4681</v>
      </c>
      <c r="F1830" s="19">
        <v>75</v>
      </c>
      <c r="G1830" s="18" t="s">
        <v>105</v>
      </c>
      <c r="H1830" s="14"/>
      <c r="I1830" s="19">
        <f>VLOOKUP(G1830,'2'!$B$2:$C$34,2,FALSE)</f>
        <v>14</v>
      </c>
      <c r="J1830" s="19">
        <f t="shared" si="84"/>
        <v>75</v>
      </c>
      <c r="K1830" s="19" t="str">
        <f t="shared" si="86"/>
        <v/>
      </c>
      <c r="L1830" s="19">
        <f>VLOOKUP(I1830,'3'!$H$2:$L$25,5,FALSE)</f>
        <v>39</v>
      </c>
      <c r="M1830" s="16" t="str">
        <f t="shared" si="85"/>
        <v>Nilai Akhir</v>
      </c>
    </row>
    <row r="1831" spans="1:14" x14ac:dyDescent="0.25">
      <c r="A1831" s="16">
        <v>628</v>
      </c>
      <c r="E1831" s="16" t="s">
        <v>4681</v>
      </c>
      <c r="F1831" s="19">
        <v>74</v>
      </c>
      <c r="G1831" s="18" t="s">
        <v>105</v>
      </c>
      <c r="H1831" s="14"/>
      <c r="I1831" s="19">
        <f>VLOOKUP(G1831,'2'!$B$2:$C$34,2,FALSE)</f>
        <v>14</v>
      </c>
      <c r="J1831" s="19">
        <f t="shared" si="84"/>
        <v>74</v>
      </c>
      <c r="K1831" s="19" t="str">
        <f t="shared" si="86"/>
        <v/>
      </c>
      <c r="L1831" s="19">
        <f>VLOOKUP(I1831,'3'!$H$2:$L$25,5,FALSE)</f>
        <v>39</v>
      </c>
      <c r="M1831" s="16" t="str">
        <f t="shared" si="85"/>
        <v>Nilai Akhir</v>
      </c>
    </row>
    <row r="1832" spans="1:14" x14ac:dyDescent="0.25">
      <c r="A1832" s="16">
        <v>629</v>
      </c>
      <c r="E1832" s="16" t="s">
        <v>4681</v>
      </c>
      <c r="F1832" s="19">
        <v>74</v>
      </c>
      <c r="G1832" s="18" t="s">
        <v>105</v>
      </c>
      <c r="H1832" s="14"/>
      <c r="I1832" s="19">
        <f>VLOOKUP(G1832,'2'!$B$2:$C$34,2,FALSE)</f>
        <v>14</v>
      </c>
      <c r="J1832" s="19">
        <f t="shared" si="84"/>
        <v>74</v>
      </c>
      <c r="K1832" s="19" t="str">
        <f t="shared" si="86"/>
        <v/>
      </c>
      <c r="L1832" s="19">
        <f>VLOOKUP(I1832,'3'!$H$2:$L$25,5,FALSE)</f>
        <v>39</v>
      </c>
      <c r="M1832" s="16" t="str">
        <f t="shared" si="85"/>
        <v>Nilai Akhir</v>
      </c>
    </row>
    <row r="1833" spans="1:14" x14ac:dyDescent="0.25">
      <c r="A1833" s="16">
        <v>264</v>
      </c>
      <c r="F1833" s="19">
        <v>82</v>
      </c>
      <c r="G1833" s="18" t="s">
        <v>104</v>
      </c>
      <c r="H1833" s="14"/>
      <c r="I1833" s="19">
        <f>VLOOKUP(G1833,'2'!$B$2:$C$34,2,FALSE)</f>
        <v>13</v>
      </c>
      <c r="J1833" s="19">
        <f t="shared" si="84"/>
        <v>82</v>
      </c>
      <c r="K1833" s="19" t="str">
        <f t="shared" si="86"/>
        <v/>
      </c>
      <c r="L1833" s="19">
        <f>VLOOKUP(I1833,'3'!$H$2:$L$25,5,FALSE)</f>
        <v>38</v>
      </c>
      <c r="M1833" s="16" t="str">
        <f t="shared" si="85"/>
        <v>Nilai Akhir</v>
      </c>
      <c r="N1833" s="14">
        <v>1</v>
      </c>
    </row>
    <row r="1834" spans="1:14" x14ac:dyDescent="0.25">
      <c r="A1834" s="16">
        <v>265</v>
      </c>
      <c r="F1834" s="19">
        <v>79</v>
      </c>
      <c r="G1834" s="18" t="s">
        <v>104</v>
      </c>
      <c r="H1834" s="14"/>
      <c r="I1834" s="19">
        <f>VLOOKUP(G1834,'2'!$B$2:$C$34,2,FALSE)</f>
        <v>13</v>
      </c>
      <c r="J1834" s="19">
        <f t="shared" si="84"/>
        <v>79</v>
      </c>
      <c r="K1834" s="19" t="str">
        <f t="shared" si="86"/>
        <v/>
      </c>
      <c r="L1834" s="19">
        <f>VLOOKUP(I1834,'3'!$H$2:$L$25,5,FALSE)</f>
        <v>38</v>
      </c>
      <c r="M1834" s="16" t="str">
        <f t="shared" si="85"/>
        <v>Nilai Akhir</v>
      </c>
    </row>
    <row r="1835" spans="1:14" x14ac:dyDescent="0.25">
      <c r="A1835" s="16">
        <v>266</v>
      </c>
      <c r="F1835" s="19">
        <v>80</v>
      </c>
      <c r="G1835" s="18" t="s">
        <v>104</v>
      </c>
      <c r="H1835" s="14"/>
      <c r="I1835" s="19">
        <f>VLOOKUP(G1835,'2'!$B$2:$C$34,2,FALSE)</f>
        <v>13</v>
      </c>
      <c r="J1835" s="19">
        <f t="shared" si="84"/>
        <v>80</v>
      </c>
      <c r="K1835" s="19" t="str">
        <f t="shared" si="86"/>
        <v/>
      </c>
      <c r="L1835" s="19">
        <f>VLOOKUP(I1835,'3'!$H$2:$L$25,5,FALSE)</f>
        <v>38</v>
      </c>
      <c r="M1835" s="16" t="str">
        <f t="shared" si="85"/>
        <v>Nilai Akhir</v>
      </c>
    </row>
    <row r="1836" spans="1:14" x14ac:dyDescent="0.25">
      <c r="A1836" s="16">
        <v>267</v>
      </c>
      <c r="F1836" s="19">
        <v>75</v>
      </c>
      <c r="G1836" s="18" t="s">
        <v>104</v>
      </c>
      <c r="H1836" s="14"/>
      <c r="I1836" s="19">
        <f>VLOOKUP(G1836,'2'!$B$2:$C$34,2,FALSE)</f>
        <v>13</v>
      </c>
      <c r="J1836" s="19">
        <f t="shared" si="84"/>
        <v>75</v>
      </c>
      <c r="K1836" s="19" t="str">
        <f t="shared" si="86"/>
        <v/>
      </c>
      <c r="L1836" s="19">
        <f>VLOOKUP(I1836,'3'!$H$2:$L$25,5,FALSE)</f>
        <v>38</v>
      </c>
      <c r="M1836" s="16" t="str">
        <f t="shared" si="85"/>
        <v>Nilai Akhir</v>
      </c>
    </row>
    <row r="1837" spans="1:14" x14ac:dyDescent="0.25">
      <c r="A1837" s="16">
        <v>268</v>
      </c>
      <c r="F1837" s="19">
        <v>76</v>
      </c>
      <c r="G1837" s="18" t="s">
        <v>104</v>
      </c>
      <c r="H1837" s="14"/>
      <c r="I1837" s="19">
        <f>VLOOKUP(G1837,'2'!$B$2:$C$34,2,FALSE)</f>
        <v>13</v>
      </c>
      <c r="J1837" s="19">
        <f t="shared" si="84"/>
        <v>76</v>
      </c>
      <c r="K1837" s="19" t="str">
        <f t="shared" si="86"/>
        <v/>
      </c>
      <c r="L1837" s="19">
        <f>VLOOKUP(I1837,'3'!$H$2:$L$25,5,FALSE)</f>
        <v>38</v>
      </c>
      <c r="M1837" s="16" t="str">
        <f t="shared" si="85"/>
        <v>Nilai Akhir</v>
      </c>
    </row>
    <row r="1838" spans="1:14" x14ac:dyDescent="0.25">
      <c r="A1838" s="16">
        <v>269</v>
      </c>
      <c r="F1838" s="19">
        <v>87</v>
      </c>
      <c r="G1838" s="18" t="s">
        <v>104</v>
      </c>
      <c r="H1838" s="14"/>
      <c r="I1838" s="19">
        <f>VLOOKUP(G1838,'2'!$B$2:$C$34,2,FALSE)</f>
        <v>13</v>
      </c>
      <c r="J1838" s="19">
        <f t="shared" si="84"/>
        <v>87</v>
      </c>
      <c r="K1838" s="19" t="str">
        <f t="shared" si="86"/>
        <v/>
      </c>
      <c r="L1838" s="19">
        <f>VLOOKUP(I1838,'3'!$H$2:$L$25,5,FALSE)</f>
        <v>38</v>
      </c>
      <c r="M1838" s="16" t="str">
        <f t="shared" si="85"/>
        <v>Nilai Akhir</v>
      </c>
    </row>
    <row r="1839" spans="1:14" x14ac:dyDescent="0.25">
      <c r="A1839" s="16">
        <v>270</v>
      </c>
      <c r="F1839" s="19">
        <v>77</v>
      </c>
      <c r="G1839" s="18" t="s">
        <v>104</v>
      </c>
      <c r="H1839" s="14"/>
      <c r="I1839" s="19">
        <f>VLOOKUP(G1839,'2'!$B$2:$C$34,2,FALSE)</f>
        <v>13</v>
      </c>
      <c r="J1839" s="19">
        <f t="shared" si="84"/>
        <v>77</v>
      </c>
      <c r="K1839" s="19" t="str">
        <f t="shared" si="86"/>
        <v/>
      </c>
      <c r="L1839" s="19">
        <f>VLOOKUP(I1839,'3'!$H$2:$L$25,5,FALSE)</f>
        <v>38</v>
      </c>
      <c r="M1839" s="16" t="str">
        <f t="shared" si="85"/>
        <v>Nilai Akhir</v>
      </c>
    </row>
    <row r="1840" spans="1:14" x14ac:dyDescent="0.25">
      <c r="A1840" s="16">
        <v>271</v>
      </c>
      <c r="F1840" s="19">
        <v>81</v>
      </c>
      <c r="G1840" s="18" t="s">
        <v>104</v>
      </c>
      <c r="H1840" s="14"/>
      <c r="I1840" s="19">
        <f>VLOOKUP(G1840,'2'!$B$2:$C$34,2,FALSE)</f>
        <v>13</v>
      </c>
      <c r="J1840" s="19">
        <f t="shared" si="84"/>
        <v>81</v>
      </c>
      <c r="K1840" s="19" t="str">
        <f t="shared" si="86"/>
        <v/>
      </c>
      <c r="L1840" s="19">
        <f>VLOOKUP(I1840,'3'!$H$2:$L$25,5,FALSE)</f>
        <v>38</v>
      </c>
      <c r="M1840" s="16" t="str">
        <f t="shared" si="85"/>
        <v>Nilai Akhir</v>
      </c>
    </row>
    <row r="1841" spans="1:13" x14ac:dyDescent="0.25">
      <c r="A1841" s="16">
        <v>272</v>
      </c>
      <c r="F1841" s="19">
        <v>78</v>
      </c>
      <c r="G1841" s="18" t="s">
        <v>104</v>
      </c>
      <c r="H1841" s="14"/>
      <c r="I1841" s="19">
        <f>VLOOKUP(G1841,'2'!$B$2:$C$34,2,FALSE)</f>
        <v>13</v>
      </c>
      <c r="J1841" s="19">
        <f t="shared" si="84"/>
        <v>78</v>
      </c>
      <c r="K1841" s="19" t="str">
        <f t="shared" si="86"/>
        <v/>
      </c>
      <c r="L1841" s="19">
        <f>VLOOKUP(I1841,'3'!$H$2:$L$25,5,FALSE)</f>
        <v>38</v>
      </c>
      <c r="M1841" s="16" t="str">
        <f t="shared" si="85"/>
        <v>Nilai Akhir</v>
      </c>
    </row>
    <row r="1842" spans="1:13" x14ac:dyDescent="0.25">
      <c r="A1842" s="16">
        <v>273</v>
      </c>
      <c r="F1842" s="19">
        <v>76</v>
      </c>
      <c r="G1842" s="18" t="s">
        <v>104</v>
      </c>
      <c r="H1842" s="14"/>
      <c r="I1842" s="19">
        <f>VLOOKUP(G1842,'2'!$B$2:$C$34,2,FALSE)</f>
        <v>13</v>
      </c>
      <c r="J1842" s="19">
        <f t="shared" si="84"/>
        <v>76</v>
      </c>
      <c r="K1842" s="19" t="str">
        <f t="shared" si="86"/>
        <v/>
      </c>
      <c r="L1842" s="19">
        <f>VLOOKUP(I1842,'3'!$H$2:$L$25,5,FALSE)</f>
        <v>38</v>
      </c>
      <c r="M1842" s="16" t="str">
        <f t="shared" si="85"/>
        <v>Nilai Akhir</v>
      </c>
    </row>
    <row r="1843" spans="1:13" x14ac:dyDescent="0.25">
      <c r="A1843" s="16">
        <v>274</v>
      </c>
      <c r="F1843" s="19">
        <v>79</v>
      </c>
      <c r="G1843" s="18" t="s">
        <v>104</v>
      </c>
      <c r="H1843" s="14"/>
      <c r="I1843" s="19">
        <f>VLOOKUP(G1843,'2'!$B$2:$C$34,2,FALSE)</f>
        <v>13</v>
      </c>
      <c r="J1843" s="19">
        <f t="shared" si="84"/>
        <v>79</v>
      </c>
      <c r="K1843" s="19" t="str">
        <f t="shared" si="86"/>
        <v/>
      </c>
      <c r="L1843" s="19">
        <f>VLOOKUP(I1843,'3'!$H$2:$L$25,5,FALSE)</f>
        <v>38</v>
      </c>
      <c r="M1843" s="16" t="str">
        <f t="shared" si="85"/>
        <v>Nilai Akhir</v>
      </c>
    </row>
    <row r="1844" spans="1:13" x14ac:dyDescent="0.25">
      <c r="A1844" s="16">
        <v>275</v>
      </c>
      <c r="F1844" s="19">
        <v>77</v>
      </c>
      <c r="G1844" s="18" t="s">
        <v>104</v>
      </c>
      <c r="H1844" s="14"/>
      <c r="I1844" s="19">
        <f>VLOOKUP(G1844,'2'!$B$2:$C$34,2,FALSE)</f>
        <v>13</v>
      </c>
      <c r="J1844" s="19">
        <f t="shared" si="84"/>
        <v>77</v>
      </c>
      <c r="K1844" s="19" t="str">
        <f t="shared" si="86"/>
        <v/>
      </c>
      <c r="L1844" s="19">
        <f>VLOOKUP(I1844,'3'!$H$2:$L$25,5,FALSE)</f>
        <v>38</v>
      </c>
      <c r="M1844" s="16" t="str">
        <f t="shared" si="85"/>
        <v>Nilai Akhir</v>
      </c>
    </row>
    <row r="1845" spans="1:13" x14ac:dyDescent="0.25">
      <c r="A1845" s="16">
        <v>276</v>
      </c>
      <c r="F1845" s="19">
        <v>77</v>
      </c>
      <c r="G1845" s="18" t="s">
        <v>104</v>
      </c>
      <c r="H1845" s="14"/>
      <c r="I1845" s="19">
        <f>VLOOKUP(G1845,'2'!$B$2:$C$34,2,FALSE)</f>
        <v>13</v>
      </c>
      <c r="J1845" s="19">
        <f t="shared" si="84"/>
        <v>77</v>
      </c>
      <c r="K1845" s="19" t="str">
        <f t="shared" si="86"/>
        <v/>
      </c>
      <c r="L1845" s="19">
        <f>VLOOKUP(I1845,'3'!$H$2:$L$25,5,FALSE)</f>
        <v>38</v>
      </c>
      <c r="M1845" s="16" t="str">
        <f t="shared" si="85"/>
        <v>Nilai Akhir</v>
      </c>
    </row>
    <row r="1846" spans="1:13" x14ac:dyDescent="0.25">
      <c r="A1846" s="16">
        <v>277</v>
      </c>
      <c r="F1846" s="19">
        <v>82</v>
      </c>
      <c r="G1846" s="18" t="s">
        <v>104</v>
      </c>
      <c r="H1846" s="14"/>
      <c r="I1846" s="19">
        <f>VLOOKUP(G1846,'2'!$B$2:$C$34,2,FALSE)</f>
        <v>13</v>
      </c>
      <c r="J1846" s="19">
        <f t="shared" si="84"/>
        <v>82</v>
      </c>
      <c r="K1846" s="19" t="str">
        <f t="shared" si="86"/>
        <v/>
      </c>
      <c r="L1846" s="19">
        <f>VLOOKUP(I1846,'3'!$H$2:$L$25,5,FALSE)</f>
        <v>38</v>
      </c>
      <c r="M1846" s="16" t="str">
        <f t="shared" si="85"/>
        <v>Nilai Akhir</v>
      </c>
    </row>
    <row r="1847" spans="1:13" x14ac:dyDescent="0.25">
      <c r="A1847" s="16">
        <v>278</v>
      </c>
      <c r="F1847" s="19">
        <v>73</v>
      </c>
      <c r="G1847" s="18" t="s">
        <v>104</v>
      </c>
      <c r="H1847" s="14"/>
      <c r="I1847" s="19">
        <f>VLOOKUP(G1847,'2'!$B$2:$C$34,2,FALSE)</f>
        <v>13</v>
      </c>
      <c r="J1847" s="19">
        <f t="shared" si="84"/>
        <v>73</v>
      </c>
      <c r="K1847" s="19" t="str">
        <f t="shared" si="86"/>
        <v/>
      </c>
      <c r="L1847" s="19">
        <f>VLOOKUP(I1847,'3'!$H$2:$L$25,5,FALSE)</f>
        <v>38</v>
      </c>
      <c r="M1847" s="16" t="str">
        <f t="shared" si="85"/>
        <v>Nilai Akhir</v>
      </c>
    </row>
    <row r="1848" spans="1:13" x14ac:dyDescent="0.25">
      <c r="A1848" s="16">
        <v>279</v>
      </c>
      <c r="F1848" s="19">
        <v>79</v>
      </c>
      <c r="G1848" s="18" t="s">
        <v>104</v>
      </c>
      <c r="H1848" s="14"/>
      <c r="I1848" s="19">
        <f>VLOOKUP(G1848,'2'!$B$2:$C$34,2,FALSE)</f>
        <v>13</v>
      </c>
      <c r="J1848" s="19">
        <f t="shared" si="84"/>
        <v>79</v>
      </c>
      <c r="K1848" s="19" t="str">
        <f t="shared" si="86"/>
        <v/>
      </c>
      <c r="L1848" s="19">
        <f>VLOOKUP(I1848,'3'!$H$2:$L$25,5,FALSE)</f>
        <v>38</v>
      </c>
      <c r="M1848" s="16" t="str">
        <f t="shared" si="85"/>
        <v>Nilai Akhir</v>
      </c>
    </row>
    <row r="1849" spans="1:13" x14ac:dyDescent="0.25">
      <c r="A1849" s="16">
        <v>280</v>
      </c>
      <c r="F1849" s="19">
        <v>76</v>
      </c>
      <c r="G1849" s="18" t="s">
        <v>104</v>
      </c>
      <c r="H1849" s="14"/>
      <c r="I1849" s="19">
        <f>VLOOKUP(G1849,'2'!$B$2:$C$34,2,FALSE)</f>
        <v>13</v>
      </c>
      <c r="J1849" s="19">
        <f t="shared" ref="J1849:J1912" si="87">IF(M1849="Nilai Akhir",F1849,0)</f>
        <v>76</v>
      </c>
      <c r="K1849" s="19" t="str">
        <f t="shared" si="86"/>
        <v/>
      </c>
      <c r="L1849" s="19">
        <f>VLOOKUP(I1849,'3'!$H$2:$L$25,5,FALSE)</f>
        <v>38</v>
      </c>
      <c r="M1849" s="16" t="str">
        <f t="shared" ref="M1849:M1912" si="88">IF(G1849="Pramuka","Nilai Ekstra","Nilai Akhir")</f>
        <v>Nilai Akhir</v>
      </c>
    </row>
    <row r="1850" spans="1:13" x14ac:dyDescent="0.25">
      <c r="A1850" s="16">
        <v>281</v>
      </c>
      <c r="F1850" s="19">
        <v>77</v>
      </c>
      <c r="G1850" s="18" t="s">
        <v>104</v>
      </c>
      <c r="H1850" s="14"/>
      <c r="I1850" s="19">
        <f>VLOOKUP(G1850,'2'!$B$2:$C$34,2,FALSE)</f>
        <v>13</v>
      </c>
      <c r="J1850" s="19">
        <f t="shared" si="87"/>
        <v>77</v>
      </c>
      <c r="K1850" s="19" t="str">
        <f t="shared" ref="K1850:K1913" si="89">IF(M1850="Nilai Ekstra",F1850,"")</f>
        <v/>
      </c>
      <c r="L1850" s="19">
        <f>VLOOKUP(I1850,'3'!$H$2:$L$25,5,FALSE)</f>
        <v>38</v>
      </c>
      <c r="M1850" s="16" t="str">
        <f t="shared" si="88"/>
        <v>Nilai Akhir</v>
      </c>
    </row>
    <row r="1851" spans="1:13" x14ac:dyDescent="0.25">
      <c r="A1851" s="16">
        <v>282</v>
      </c>
      <c r="F1851" s="19">
        <v>76</v>
      </c>
      <c r="G1851" s="18" t="s">
        <v>104</v>
      </c>
      <c r="H1851" s="14"/>
      <c r="I1851" s="19">
        <f>VLOOKUP(G1851,'2'!$B$2:$C$34,2,FALSE)</f>
        <v>13</v>
      </c>
      <c r="J1851" s="19">
        <f t="shared" si="87"/>
        <v>76</v>
      </c>
      <c r="K1851" s="19" t="str">
        <f t="shared" si="89"/>
        <v/>
      </c>
      <c r="L1851" s="19">
        <f>VLOOKUP(I1851,'3'!$H$2:$L$25,5,FALSE)</f>
        <v>38</v>
      </c>
      <c r="M1851" s="16" t="str">
        <f t="shared" si="88"/>
        <v>Nilai Akhir</v>
      </c>
    </row>
    <row r="1852" spans="1:13" x14ac:dyDescent="0.25">
      <c r="A1852" s="16">
        <v>283</v>
      </c>
      <c r="F1852" s="19">
        <v>79</v>
      </c>
      <c r="G1852" s="18" t="s">
        <v>104</v>
      </c>
      <c r="H1852" s="14"/>
      <c r="I1852" s="19">
        <f>VLOOKUP(G1852,'2'!$B$2:$C$34,2,FALSE)</f>
        <v>13</v>
      </c>
      <c r="J1852" s="19">
        <f t="shared" si="87"/>
        <v>79</v>
      </c>
      <c r="K1852" s="19" t="str">
        <f t="shared" si="89"/>
        <v/>
      </c>
      <c r="L1852" s="19">
        <f>VLOOKUP(I1852,'3'!$H$2:$L$25,5,FALSE)</f>
        <v>38</v>
      </c>
      <c r="M1852" s="16" t="str">
        <f t="shared" si="88"/>
        <v>Nilai Akhir</v>
      </c>
    </row>
    <row r="1853" spans="1:13" x14ac:dyDescent="0.25">
      <c r="A1853" s="16">
        <v>284</v>
      </c>
      <c r="F1853" s="19">
        <v>76</v>
      </c>
      <c r="G1853" s="18" t="s">
        <v>104</v>
      </c>
      <c r="H1853" s="14"/>
      <c r="I1853" s="19">
        <f>VLOOKUP(G1853,'2'!$B$2:$C$34,2,FALSE)</f>
        <v>13</v>
      </c>
      <c r="J1853" s="19">
        <f t="shared" si="87"/>
        <v>76</v>
      </c>
      <c r="K1853" s="19" t="str">
        <f t="shared" si="89"/>
        <v/>
      </c>
      <c r="L1853" s="19">
        <f>VLOOKUP(I1853,'3'!$H$2:$L$25,5,FALSE)</f>
        <v>38</v>
      </c>
      <c r="M1853" s="16" t="str">
        <f t="shared" si="88"/>
        <v>Nilai Akhir</v>
      </c>
    </row>
    <row r="1854" spans="1:13" x14ac:dyDescent="0.25">
      <c r="A1854" s="16">
        <v>285</v>
      </c>
      <c r="F1854" s="19">
        <v>77</v>
      </c>
      <c r="G1854" s="18" t="s">
        <v>104</v>
      </c>
      <c r="H1854" s="14"/>
      <c r="I1854" s="19">
        <f>VLOOKUP(G1854,'2'!$B$2:$C$34,2,FALSE)</f>
        <v>13</v>
      </c>
      <c r="J1854" s="19">
        <f t="shared" si="87"/>
        <v>77</v>
      </c>
      <c r="K1854" s="19" t="str">
        <f t="shared" si="89"/>
        <v/>
      </c>
      <c r="L1854" s="19">
        <f>VLOOKUP(I1854,'3'!$H$2:$L$25,5,FALSE)</f>
        <v>38</v>
      </c>
      <c r="M1854" s="16" t="str">
        <f t="shared" si="88"/>
        <v>Nilai Akhir</v>
      </c>
    </row>
    <row r="1855" spans="1:13" x14ac:dyDescent="0.25">
      <c r="A1855" s="16">
        <v>286</v>
      </c>
      <c r="F1855" s="19">
        <v>76</v>
      </c>
      <c r="G1855" s="18" t="s">
        <v>104</v>
      </c>
      <c r="H1855" s="14"/>
      <c r="I1855" s="19">
        <f>VLOOKUP(G1855,'2'!$B$2:$C$34,2,FALSE)</f>
        <v>13</v>
      </c>
      <c r="J1855" s="19">
        <f t="shared" si="87"/>
        <v>76</v>
      </c>
      <c r="K1855" s="19" t="str">
        <f t="shared" si="89"/>
        <v/>
      </c>
      <c r="L1855" s="19">
        <f>VLOOKUP(I1855,'3'!$H$2:$L$25,5,FALSE)</f>
        <v>38</v>
      </c>
      <c r="M1855" s="16" t="str">
        <f t="shared" si="88"/>
        <v>Nilai Akhir</v>
      </c>
    </row>
    <row r="1856" spans="1:13" x14ac:dyDescent="0.25">
      <c r="A1856" s="16">
        <v>287</v>
      </c>
      <c r="F1856" s="19">
        <v>74</v>
      </c>
      <c r="G1856" s="18" t="s">
        <v>104</v>
      </c>
      <c r="H1856" s="14"/>
      <c r="I1856" s="19">
        <f>VLOOKUP(G1856,'2'!$B$2:$C$34,2,FALSE)</f>
        <v>13</v>
      </c>
      <c r="J1856" s="19">
        <f t="shared" si="87"/>
        <v>74</v>
      </c>
      <c r="K1856" s="19" t="str">
        <f t="shared" si="89"/>
        <v/>
      </c>
      <c r="L1856" s="19">
        <f>VLOOKUP(I1856,'3'!$H$2:$L$25,5,FALSE)</f>
        <v>38</v>
      </c>
      <c r="M1856" s="16" t="str">
        <f t="shared" si="88"/>
        <v>Nilai Akhir</v>
      </c>
    </row>
    <row r="1857" spans="1:13" x14ac:dyDescent="0.25">
      <c r="A1857" s="16">
        <v>288</v>
      </c>
      <c r="F1857" s="19">
        <v>76</v>
      </c>
      <c r="G1857" s="18" t="s">
        <v>104</v>
      </c>
      <c r="H1857" s="14"/>
      <c r="I1857" s="19">
        <f>VLOOKUP(G1857,'2'!$B$2:$C$34,2,FALSE)</f>
        <v>13</v>
      </c>
      <c r="J1857" s="19">
        <f t="shared" si="87"/>
        <v>76</v>
      </c>
      <c r="K1857" s="19" t="str">
        <f t="shared" si="89"/>
        <v/>
      </c>
      <c r="L1857" s="19">
        <f>VLOOKUP(I1857,'3'!$H$2:$L$25,5,FALSE)</f>
        <v>38</v>
      </c>
      <c r="M1857" s="16" t="str">
        <f t="shared" si="88"/>
        <v>Nilai Akhir</v>
      </c>
    </row>
    <row r="1858" spans="1:13" x14ac:dyDescent="0.25">
      <c r="A1858" s="16">
        <v>289</v>
      </c>
      <c r="F1858" s="19">
        <v>74</v>
      </c>
      <c r="G1858" s="18" t="s">
        <v>104</v>
      </c>
      <c r="H1858" s="14"/>
      <c r="I1858" s="19">
        <f>VLOOKUP(G1858,'2'!$B$2:$C$34,2,FALSE)</f>
        <v>13</v>
      </c>
      <c r="J1858" s="19">
        <f t="shared" si="87"/>
        <v>74</v>
      </c>
      <c r="K1858" s="19" t="str">
        <f t="shared" si="89"/>
        <v/>
      </c>
      <c r="L1858" s="19">
        <f>VLOOKUP(I1858,'3'!$H$2:$L$25,5,FALSE)</f>
        <v>38</v>
      </c>
      <c r="M1858" s="16" t="str">
        <f t="shared" si="88"/>
        <v>Nilai Akhir</v>
      </c>
    </row>
    <row r="1859" spans="1:13" x14ac:dyDescent="0.25">
      <c r="A1859" s="16">
        <v>290</v>
      </c>
      <c r="F1859" s="19">
        <v>79</v>
      </c>
      <c r="G1859" s="18" t="s">
        <v>104</v>
      </c>
      <c r="H1859" s="14"/>
      <c r="I1859" s="19">
        <f>VLOOKUP(G1859,'2'!$B$2:$C$34,2,FALSE)</f>
        <v>13</v>
      </c>
      <c r="J1859" s="19">
        <f t="shared" si="87"/>
        <v>79</v>
      </c>
      <c r="K1859" s="19" t="str">
        <f t="shared" si="89"/>
        <v/>
      </c>
      <c r="L1859" s="19">
        <f>VLOOKUP(I1859,'3'!$H$2:$L$25,5,FALSE)</f>
        <v>38</v>
      </c>
      <c r="M1859" s="16" t="str">
        <f t="shared" si="88"/>
        <v>Nilai Akhir</v>
      </c>
    </row>
    <row r="1860" spans="1:13" x14ac:dyDescent="0.25">
      <c r="A1860" s="16">
        <v>291</v>
      </c>
      <c r="F1860" s="19">
        <v>77</v>
      </c>
      <c r="G1860" s="18" t="s">
        <v>104</v>
      </c>
      <c r="H1860" s="14"/>
      <c r="I1860" s="19">
        <f>VLOOKUP(G1860,'2'!$B$2:$C$34,2,FALSE)</f>
        <v>13</v>
      </c>
      <c r="J1860" s="19">
        <f t="shared" si="87"/>
        <v>77</v>
      </c>
      <c r="K1860" s="19" t="str">
        <f t="shared" si="89"/>
        <v/>
      </c>
      <c r="L1860" s="19">
        <f>VLOOKUP(I1860,'3'!$H$2:$L$25,5,FALSE)</f>
        <v>38</v>
      </c>
      <c r="M1860" s="16" t="str">
        <f t="shared" si="88"/>
        <v>Nilai Akhir</v>
      </c>
    </row>
    <row r="1861" spans="1:13" x14ac:dyDescent="0.25">
      <c r="A1861" s="16">
        <v>292</v>
      </c>
      <c r="F1861" s="19">
        <v>77</v>
      </c>
      <c r="G1861" s="18" t="s">
        <v>104</v>
      </c>
      <c r="H1861" s="14"/>
      <c r="I1861" s="19">
        <f>VLOOKUP(G1861,'2'!$B$2:$C$34,2,FALSE)</f>
        <v>13</v>
      </c>
      <c r="J1861" s="19">
        <f t="shared" si="87"/>
        <v>77</v>
      </c>
      <c r="K1861" s="19" t="str">
        <f t="shared" si="89"/>
        <v/>
      </c>
      <c r="L1861" s="19">
        <f>VLOOKUP(I1861,'3'!$H$2:$L$25,5,FALSE)</f>
        <v>38</v>
      </c>
      <c r="M1861" s="16" t="str">
        <f t="shared" si="88"/>
        <v>Nilai Akhir</v>
      </c>
    </row>
    <row r="1862" spans="1:13" x14ac:dyDescent="0.25">
      <c r="A1862" s="16">
        <v>293</v>
      </c>
      <c r="F1862" s="19">
        <v>74</v>
      </c>
      <c r="G1862" s="18" t="s">
        <v>104</v>
      </c>
      <c r="H1862" s="14"/>
      <c r="I1862" s="19">
        <f>VLOOKUP(G1862,'2'!$B$2:$C$34,2,FALSE)</f>
        <v>13</v>
      </c>
      <c r="J1862" s="19">
        <f t="shared" si="87"/>
        <v>74</v>
      </c>
      <c r="K1862" s="19" t="str">
        <f t="shared" si="89"/>
        <v/>
      </c>
      <c r="L1862" s="19">
        <f>VLOOKUP(I1862,'3'!$H$2:$L$25,5,FALSE)</f>
        <v>38</v>
      </c>
      <c r="M1862" s="16" t="str">
        <f t="shared" si="88"/>
        <v>Nilai Akhir</v>
      </c>
    </row>
    <row r="1863" spans="1:13" x14ac:dyDescent="0.25">
      <c r="A1863" s="16">
        <v>294</v>
      </c>
      <c r="F1863" s="19">
        <v>82</v>
      </c>
      <c r="G1863" s="18" t="s">
        <v>104</v>
      </c>
      <c r="H1863" s="14"/>
      <c r="I1863" s="19">
        <f>VLOOKUP(G1863,'2'!$B$2:$C$34,2,FALSE)</f>
        <v>13</v>
      </c>
      <c r="J1863" s="19">
        <f t="shared" si="87"/>
        <v>82</v>
      </c>
      <c r="K1863" s="19" t="str">
        <f t="shared" si="89"/>
        <v/>
      </c>
      <c r="L1863" s="19">
        <f>VLOOKUP(I1863,'3'!$H$2:$L$25,5,FALSE)</f>
        <v>38</v>
      </c>
      <c r="M1863" s="16" t="str">
        <f t="shared" si="88"/>
        <v>Nilai Akhir</v>
      </c>
    </row>
    <row r="1864" spans="1:13" x14ac:dyDescent="0.25">
      <c r="A1864" s="16">
        <v>295</v>
      </c>
      <c r="F1864" s="19">
        <v>78</v>
      </c>
      <c r="G1864" s="18" t="s">
        <v>104</v>
      </c>
      <c r="H1864" s="14"/>
      <c r="I1864" s="19">
        <f>VLOOKUP(G1864,'2'!$B$2:$C$34,2,FALSE)</f>
        <v>13</v>
      </c>
      <c r="J1864" s="19">
        <f t="shared" si="87"/>
        <v>78</v>
      </c>
      <c r="K1864" s="19" t="str">
        <f t="shared" si="89"/>
        <v/>
      </c>
      <c r="L1864" s="19">
        <f>VLOOKUP(I1864,'3'!$H$2:$L$25,5,FALSE)</f>
        <v>38</v>
      </c>
      <c r="M1864" s="16" t="str">
        <f t="shared" si="88"/>
        <v>Nilai Akhir</v>
      </c>
    </row>
    <row r="1865" spans="1:13" x14ac:dyDescent="0.25">
      <c r="A1865" s="16">
        <v>296</v>
      </c>
      <c r="F1865" s="19">
        <v>80</v>
      </c>
      <c r="G1865" s="18" t="s">
        <v>104</v>
      </c>
      <c r="H1865" s="14"/>
      <c r="I1865" s="19">
        <f>VLOOKUP(G1865,'2'!$B$2:$C$34,2,FALSE)</f>
        <v>13</v>
      </c>
      <c r="J1865" s="19">
        <f t="shared" si="87"/>
        <v>80</v>
      </c>
      <c r="K1865" s="19" t="str">
        <f t="shared" si="89"/>
        <v/>
      </c>
      <c r="L1865" s="19">
        <f>VLOOKUP(I1865,'3'!$H$2:$L$25,5,FALSE)</f>
        <v>38</v>
      </c>
      <c r="M1865" s="16" t="str">
        <f t="shared" si="88"/>
        <v>Nilai Akhir</v>
      </c>
    </row>
    <row r="1866" spans="1:13" x14ac:dyDescent="0.25">
      <c r="A1866" s="16">
        <v>297</v>
      </c>
      <c r="F1866" s="19">
        <v>77</v>
      </c>
      <c r="G1866" s="18" t="s">
        <v>104</v>
      </c>
      <c r="H1866" s="14"/>
      <c r="I1866" s="19">
        <f>VLOOKUP(G1866,'2'!$B$2:$C$34,2,FALSE)</f>
        <v>13</v>
      </c>
      <c r="J1866" s="19">
        <f t="shared" si="87"/>
        <v>77</v>
      </c>
      <c r="K1866" s="19" t="str">
        <f t="shared" si="89"/>
        <v/>
      </c>
      <c r="L1866" s="19">
        <f>VLOOKUP(I1866,'3'!$H$2:$L$25,5,FALSE)</f>
        <v>38</v>
      </c>
      <c r="M1866" s="16" t="str">
        <f t="shared" si="88"/>
        <v>Nilai Akhir</v>
      </c>
    </row>
    <row r="1867" spans="1:13" x14ac:dyDescent="0.25">
      <c r="A1867" s="16">
        <v>298</v>
      </c>
      <c r="F1867" s="19">
        <v>77</v>
      </c>
      <c r="G1867" s="18" t="s">
        <v>104</v>
      </c>
      <c r="H1867" s="14"/>
      <c r="I1867" s="19">
        <f>VLOOKUP(G1867,'2'!$B$2:$C$34,2,FALSE)</f>
        <v>13</v>
      </c>
      <c r="J1867" s="19">
        <f t="shared" si="87"/>
        <v>77</v>
      </c>
      <c r="K1867" s="19" t="str">
        <f t="shared" si="89"/>
        <v/>
      </c>
      <c r="L1867" s="19">
        <f>VLOOKUP(I1867,'3'!$H$2:$L$25,5,FALSE)</f>
        <v>38</v>
      </c>
      <c r="M1867" s="16" t="str">
        <f t="shared" si="88"/>
        <v>Nilai Akhir</v>
      </c>
    </row>
    <row r="1868" spans="1:13" x14ac:dyDescent="0.25">
      <c r="A1868" s="16">
        <v>299</v>
      </c>
      <c r="F1868" s="19">
        <v>75</v>
      </c>
      <c r="G1868" s="18" t="s">
        <v>104</v>
      </c>
      <c r="H1868" s="14"/>
      <c r="I1868" s="19">
        <f>VLOOKUP(G1868,'2'!$B$2:$C$34,2,FALSE)</f>
        <v>13</v>
      </c>
      <c r="J1868" s="19">
        <f t="shared" si="87"/>
        <v>75</v>
      </c>
      <c r="K1868" s="19" t="str">
        <f t="shared" si="89"/>
        <v/>
      </c>
      <c r="L1868" s="19">
        <f>VLOOKUP(I1868,'3'!$H$2:$L$25,5,FALSE)</f>
        <v>38</v>
      </c>
      <c r="M1868" s="16" t="str">
        <f t="shared" si="88"/>
        <v>Nilai Akhir</v>
      </c>
    </row>
    <row r="1869" spans="1:13" x14ac:dyDescent="0.25">
      <c r="A1869" s="16">
        <v>300</v>
      </c>
      <c r="F1869" s="19">
        <v>77</v>
      </c>
      <c r="G1869" s="18" t="s">
        <v>104</v>
      </c>
      <c r="H1869" s="14"/>
      <c r="I1869" s="19">
        <f>VLOOKUP(G1869,'2'!$B$2:$C$34,2,FALSE)</f>
        <v>13</v>
      </c>
      <c r="J1869" s="19">
        <f t="shared" si="87"/>
        <v>77</v>
      </c>
      <c r="K1869" s="19" t="str">
        <f t="shared" si="89"/>
        <v/>
      </c>
      <c r="L1869" s="19">
        <f>VLOOKUP(I1869,'3'!$H$2:$L$25,5,FALSE)</f>
        <v>38</v>
      </c>
      <c r="M1869" s="16" t="str">
        <f t="shared" si="88"/>
        <v>Nilai Akhir</v>
      </c>
    </row>
    <row r="1870" spans="1:13" x14ac:dyDescent="0.25">
      <c r="A1870" s="16">
        <v>301</v>
      </c>
      <c r="F1870" s="19">
        <v>76</v>
      </c>
      <c r="G1870" s="18" t="s">
        <v>104</v>
      </c>
      <c r="H1870" s="14"/>
      <c r="I1870" s="19">
        <f>VLOOKUP(G1870,'2'!$B$2:$C$34,2,FALSE)</f>
        <v>13</v>
      </c>
      <c r="J1870" s="19">
        <f t="shared" si="87"/>
        <v>76</v>
      </c>
      <c r="K1870" s="19" t="str">
        <f t="shared" si="89"/>
        <v/>
      </c>
      <c r="L1870" s="19">
        <f>VLOOKUP(I1870,'3'!$H$2:$L$25,5,FALSE)</f>
        <v>38</v>
      </c>
      <c r="M1870" s="16" t="str">
        <f t="shared" si="88"/>
        <v>Nilai Akhir</v>
      </c>
    </row>
    <row r="1871" spans="1:13" x14ac:dyDescent="0.25">
      <c r="A1871" s="16">
        <v>302</v>
      </c>
      <c r="F1871" s="19">
        <v>76</v>
      </c>
      <c r="G1871" s="18" t="s">
        <v>104</v>
      </c>
      <c r="H1871" s="14"/>
      <c r="I1871" s="19">
        <f>VLOOKUP(G1871,'2'!$B$2:$C$34,2,FALSE)</f>
        <v>13</v>
      </c>
      <c r="J1871" s="19">
        <f t="shared" si="87"/>
        <v>76</v>
      </c>
      <c r="K1871" s="19" t="str">
        <f t="shared" si="89"/>
        <v/>
      </c>
      <c r="L1871" s="19">
        <f>VLOOKUP(I1871,'3'!$H$2:$L$25,5,FALSE)</f>
        <v>38</v>
      </c>
      <c r="M1871" s="16" t="str">
        <f t="shared" si="88"/>
        <v>Nilai Akhir</v>
      </c>
    </row>
    <row r="1872" spans="1:13" x14ac:dyDescent="0.25">
      <c r="A1872" s="16">
        <v>303</v>
      </c>
      <c r="F1872" s="19">
        <v>76</v>
      </c>
      <c r="G1872" s="18" t="s">
        <v>104</v>
      </c>
      <c r="H1872" s="14"/>
      <c r="I1872" s="19">
        <f>VLOOKUP(G1872,'2'!$B$2:$C$34,2,FALSE)</f>
        <v>13</v>
      </c>
      <c r="J1872" s="19">
        <f t="shared" si="87"/>
        <v>76</v>
      </c>
      <c r="K1872" s="19" t="str">
        <f t="shared" si="89"/>
        <v/>
      </c>
      <c r="L1872" s="19">
        <f>VLOOKUP(I1872,'3'!$H$2:$L$25,5,FALSE)</f>
        <v>38</v>
      </c>
      <c r="M1872" s="16" t="str">
        <f t="shared" si="88"/>
        <v>Nilai Akhir</v>
      </c>
    </row>
    <row r="1873" spans="1:13" x14ac:dyDescent="0.25">
      <c r="A1873" s="16">
        <v>304</v>
      </c>
      <c r="F1873" s="19">
        <v>78</v>
      </c>
      <c r="G1873" s="18" t="s">
        <v>104</v>
      </c>
      <c r="H1873" s="14"/>
      <c r="I1873" s="19">
        <f>VLOOKUP(G1873,'2'!$B$2:$C$34,2,FALSE)</f>
        <v>13</v>
      </c>
      <c r="J1873" s="19">
        <f t="shared" si="87"/>
        <v>78</v>
      </c>
      <c r="K1873" s="19" t="str">
        <f t="shared" si="89"/>
        <v/>
      </c>
      <c r="L1873" s="19">
        <f>VLOOKUP(I1873,'3'!$H$2:$L$25,5,FALSE)</f>
        <v>38</v>
      </c>
      <c r="M1873" s="16" t="str">
        <f t="shared" si="88"/>
        <v>Nilai Akhir</v>
      </c>
    </row>
    <row r="1874" spans="1:13" x14ac:dyDescent="0.25">
      <c r="A1874" s="16">
        <v>305</v>
      </c>
      <c r="F1874" s="19">
        <v>77</v>
      </c>
      <c r="G1874" s="18" t="s">
        <v>104</v>
      </c>
      <c r="H1874" s="14"/>
      <c r="I1874" s="19">
        <f>VLOOKUP(G1874,'2'!$B$2:$C$34,2,FALSE)</f>
        <v>13</v>
      </c>
      <c r="J1874" s="19">
        <f t="shared" si="87"/>
        <v>77</v>
      </c>
      <c r="K1874" s="19" t="str">
        <f t="shared" si="89"/>
        <v/>
      </c>
      <c r="L1874" s="19">
        <f>VLOOKUP(I1874,'3'!$H$2:$L$25,5,FALSE)</f>
        <v>38</v>
      </c>
      <c r="M1874" s="16" t="str">
        <f t="shared" si="88"/>
        <v>Nilai Akhir</v>
      </c>
    </row>
    <row r="1875" spans="1:13" x14ac:dyDescent="0.25">
      <c r="A1875" s="16">
        <v>306</v>
      </c>
      <c r="F1875" s="19">
        <v>83</v>
      </c>
      <c r="G1875" s="18" t="s">
        <v>104</v>
      </c>
      <c r="H1875" s="14"/>
      <c r="I1875" s="19">
        <f>VLOOKUP(G1875,'2'!$B$2:$C$34,2,FALSE)</f>
        <v>13</v>
      </c>
      <c r="J1875" s="19">
        <f t="shared" si="87"/>
        <v>83</v>
      </c>
      <c r="K1875" s="19" t="str">
        <f t="shared" si="89"/>
        <v/>
      </c>
      <c r="L1875" s="19">
        <f>VLOOKUP(I1875,'3'!$H$2:$L$25,5,FALSE)</f>
        <v>38</v>
      </c>
      <c r="M1875" s="16" t="str">
        <f t="shared" si="88"/>
        <v>Nilai Akhir</v>
      </c>
    </row>
    <row r="1876" spans="1:13" x14ac:dyDescent="0.25">
      <c r="A1876" s="16">
        <v>307</v>
      </c>
      <c r="F1876" s="19">
        <v>80</v>
      </c>
      <c r="G1876" s="18" t="s">
        <v>104</v>
      </c>
      <c r="H1876" s="14"/>
      <c r="I1876" s="19">
        <f>VLOOKUP(G1876,'2'!$B$2:$C$34,2,FALSE)</f>
        <v>13</v>
      </c>
      <c r="J1876" s="19">
        <f t="shared" si="87"/>
        <v>80</v>
      </c>
      <c r="K1876" s="19" t="str">
        <f t="shared" si="89"/>
        <v/>
      </c>
      <c r="L1876" s="19">
        <f>VLOOKUP(I1876,'3'!$H$2:$L$25,5,FALSE)</f>
        <v>38</v>
      </c>
      <c r="M1876" s="16" t="str">
        <f t="shared" si="88"/>
        <v>Nilai Akhir</v>
      </c>
    </row>
    <row r="1877" spans="1:13" x14ac:dyDescent="0.25">
      <c r="A1877" s="16">
        <v>308</v>
      </c>
      <c r="F1877" s="19">
        <v>74</v>
      </c>
      <c r="G1877" s="18" t="s">
        <v>104</v>
      </c>
      <c r="H1877" s="14"/>
      <c r="I1877" s="19">
        <f>VLOOKUP(G1877,'2'!$B$2:$C$34,2,FALSE)</f>
        <v>13</v>
      </c>
      <c r="J1877" s="19">
        <f t="shared" si="87"/>
        <v>74</v>
      </c>
      <c r="K1877" s="19" t="str">
        <f t="shared" si="89"/>
        <v/>
      </c>
      <c r="L1877" s="19">
        <f>VLOOKUP(I1877,'3'!$H$2:$L$25,5,FALSE)</f>
        <v>38</v>
      </c>
      <c r="M1877" s="16" t="str">
        <f t="shared" si="88"/>
        <v>Nilai Akhir</v>
      </c>
    </row>
    <row r="1878" spans="1:13" x14ac:dyDescent="0.25">
      <c r="A1878" s="16">
        <v>309</v>
      </c>
      <c r="F1878" s="19">
        <v>78</v>
      </c>
      <c r="G1878" s="18" t="s">
        <v>104</v>
      </c>
      <c r="H1878" s="14"/>
      <c r="I1878" s="19">
        <f>VLOOKUP(G1878,'2'!$B$2:$C$34,2,FALSE)</f>
        <v>13</v>
      </c>
      <c r="J1878" s="19">
        <f t="shared" si="87"/>
        <v>78</v>
      </c>
      <c r="K1878" s="19" t="str">
        <f t="shared" si="89"/>
        <v/>
      </c>
      <c r="L1878" s="19">
        <f>VLOOKUP(I1878,'3'!$H$2:$L$25,5,FALSE)</f>
        <v>38</v>
      </c>
      <c r="M1878" s="16" t="str">
        <f t="shared" si="88"/>
        <v>Nilai Akhir</v>
      </c>
    </row>
    <row r="1879" spans="1:13" x14ac:dyDescent="0.25">
      <c r="A1879" s="16">
        <v>310</v>
      </c>
      <c r="F1879" s="19">
        <v>83</v>
      </c>
      <c r="G1879" s="18" t="s">
        <v>104</v>
      </c>
      <c r="H1879" s="14"/>
      <c r="I1879" s="19">
        <f>VLOOKUP(G1879,'2'!$B$2:$C$34,2,FALSE)</f>
        <v>13</v>
      </c>
      <c r="J1879" s="19">
        <f t="shared" si="87"/>
        <v>83</v>
      </c>
      <c r="K1879" s="19" t="str">
        <f t="shared" si="89"/>
        <v/>
      </c>
      <c r="L1879" s="19">
        <f>VLOOKUP(I1879,'3'!$H$2:$L$25,5,FALSE)</f>
        <v>38</v>
      </c>
      <c r="M1879" s="16" t="str">
        <f t="shared" si="88"/>
        <v>Nilai Akhir</v>
      </c>
    </row>
    <row r="1880" spans="1:13" x14ac:dyDescent="0.25">
      <c r="A1880" s="16">
        <v>311</v>
      </c>
      <c r="F1880" s="19">
        <v>76</v>
      </c>
      <c r="G1880" s="18" t="s">
        <v>104</v>
      </c>
      <c r="H1880" s="14"/>
      <c r="I1880" s="19">
        <f>VLOOKUP(G1880,'2'!$B$2:$C$34,2,FALSE)</f>
        <v>13</v>
      </c>
      <c r="J1880" s="19">
        <f t="shared" si="87"/>
        <v>76</v>
      </c>
      <c r="K1880" s="19" t="str">
        <f t="shared" si="89"/>
        <v/>
      </c>
      <c r="L1880" s="19">
        <f>VLOOKUP(I1880,'3'!$H$2:$L$25,5,FALSE)</f>
        <v>38</v>
      </c>
      <c r="M1880" s="16" t="str">
        <f t="shared" si="88"/>
        <v>Nilai Akhir</v>
      </c>
    </row>
    <row r="1881" spans="1:13" x14ac:dyDescent="0.25">
      <c r="A1881" s="16">
        <v>312</v>
      </c>
      <c r="F1881" s="19">
        <v>78</v>
      </c>
      <c r="G1881" s="18" t="s">
        <v>104</v>
      </c>
      <c r="H1881" s="14"/>
      <c r="I1881" s="19">
        <f>VLOOKUP(G1881,'2'!$B$2:$C$34,2,FALSE)</f>
        <v>13</v>
      </c>
      <c r="J1881" s="19">
        <f t="shared" si="87"/>
        <v>78</v>
      </c>
      <c r="K1881" s="19" t="str">
        <f t="shared" si="89"/>
        <v/>
      </c>
      <c r="L1881" s="19">
        <f>VLOOKUP(I1881,'3'!$H$2:$L$25,5,FALSE)</f>
        <v>38</v>
      </c>
      <c r="M1881" s="16" t="str">
        <f t="shared" si="88"/>
        <v>Nilai Akhir</v>
      </c>
    </row>
    <row r="1882" spans="1:13" x14ac:dyDescent="0.25">
      <c r="A1882" s="16">
        <v>313</v>
      </c>
      <c r="F1882" s="19">
        <v>83</v>
      </c>
      <c r="G1882" s="18" t="s">
        <v>104</v>
      </c>
      <c r="H1882" s="14"/>
      <c r="I1882" s="19">
        <f>VLOOKUP(G1882,'2'!$B$2:$C$34,2,FALSE)</f>
        <v>13</v>
      </c>
      <c r="J1882" s="19">
        <f t="shared" si="87"/>
        <v>83</v>
      </c>
      <c r="K1882" s="19" t="str">
        <f t="shared" si="89"/>
        <v/>
      </c>
      <c r="L1882" s="19">
        <f>VLOOKUP(I1882,'3'!$H$2:$L$25,5,FALSE)</f>
        <v>38</v>
      </c>
      <c r="M1882" s="16" t="str">
        <f t="shared" si="88"/>
        <v>Nilai Akhir</v>
      </c>
    </row>
    <row r="1883" spans="1:13" x14ac:dyDescent="0.25">
      <c r="A1883" s="16">
        <v>314</v>
      </c>
      <c r="F1883" s="19">
        <v>80</v>
      </c>
      <c r="G1883" s="18" t="s">
        <v>104</v>
      </c>
      <c r="H1883" s="14"/>
      <c r="I1883" s="19">
        <f>VLOOKUP(G1883,'2'!$B$2:$C$34,2,FALSE)</f>
        <v>13</v>
      </c>
      <c r="J1883" s="19">
        <f t="shared" si="87"/>
        <v>80</v>
      </c>
      <c r="K1883" s="19" t="str">
        <f t="shared" si="89"/>
        <v/>
      </c>
      <c r="L1883" s="19">
        <f>VLOOKUP(I1883,'3'!$H$2:$L$25,5,FALSE)</f>
        <v>38</v>
      </c>
      <c r="M1883" s="16" t="str">
        <f t="shared" si="88"/>
        <v>Nilai Akhir</v>
      </c>
    </row>
    <row r="1884" spans="1:13" x14ac:dyDescent="0.25">
      <c r="A1884" s="16">
        <v>315</v>
      </c>
      <c r="F1884" s="19">
        <v>78</v>
      </c>
      <c r="G1884" s="18" t="s">
        <v>104</v>
      </c>
      <c r="H1884" s="14"/>
      <c r="I1884" s="19">
        <f>VLOOKUP(G1884,'2'!$B$2:$C$34,2,FALSE)</f>
        <v>13</v>
      </c>
      <c r="J1884" s="19">
        <f t="shared" si="87"/>
        <v>78</v>
      </c>
      <c r="K1884" s="19" t="str">
        <f t="shared" si="89"/>
        <v/>
      </c>
      <c r="L1884" s="19">
        <f>VLOOKUP(I1884,'3'!$H$2:$L$25,5,FALSE)</f>
        <v>38</v>
      </c>
      <c r="M1884" s="16" t="str">
        <f t="shared" si="88"/>
        <v>Nilai Akhir</v>
      </c>
    </row>
    <row r="1885" spans="1:13" x14ac:dyDescent="0.25">
      <c r="A1885" s="16">
        <v>316</v>
      </c>
      <c r="F1885" s="19">
        <v>81</v>
      </c>
      <c r="G1885" s="18" t="s">
        <v>104</v>
      </c>
      <c r="H1885" s="14"/>
      <c r="I1885" s="19">
        <f>VLOOKUP(G1885,'2'!$B$2:$C$34,2,FALSE)</f>
        <v>13</v>
      </c>
      <c r="J1885" s="19">
        <f t="shared" si="87"/>
        <v>81</v>
      </c>
      <c r="K1885" s="19" t="str">
        <f t="shared" si="89"/>
        <v/>
      </c>
      <c r="L1885" s="19">
        <f>VLOOKUP(I1885,'3'!$H$2:$L$25,5,FALSE)</f>
        <v>38</v>
      </c>
      <c r="M1885" s="16" t="str">
        <f t="shared" si="88"/>
        <v>Nilai Akhir</v>
      </c>
    </row>
    <row r="1886" spans="1:13" x14ac:dyDescent="0.25">
      <c r="A1886" s="16">
        <v>317</v>
      </c>
      <c r="F1886" s="19">
        <v>70</v>
      </c>
      <c r="G1886" s="18" t="s">
        <v>104</v>
      </c>
      <c r="H1886" s="14"/>
      <c r="I1886" s="19">
        <f>VLOOKUP(G1886,'2'!$B$2:$C$34,2,FALSE)</f>
        <v>13</v>
      </c>
      <c r="J1886" s="19">
        <f t="shared" si="87"/>
        <v>70</v>
      </c>
      <c r="K1886" s="19" t="str">
        <f t="shared" si="89"/>
        <v/>
      </c>
      <c r="L1886" s="19">
        <f>VLOOKUP(I1886,'3'!$H$2:$L$25,5,FALSE)</f>
        <v>38</v>
      </c>
      <c r="M1886" s="16" t="str">
        <f t="shared" si="88"/>
        <v>Nilai Akhir</v>
      </c>
    </row>
    <row r="1887" spans="1:13" x14ac:dyDescent="0.25">
      <c r="A1887" s="16">
        <v>318</v>
      </c>
      <c r="F1887" s="19">
        <v>75</v>
      </c>
      <c r="G1887" s="18" t="s">
        <v>104</v>
      </c>
      <c r="H1887" s="14"/>
      <c r="I1887" s="19">
        <f>VLOOKUP(G1887,'2'!$B$2:$C$34,2,FALSE)</f>
        <v>13</v>
      </c>
      <c r="J1887" s="19">
        <f t="shared" si="87"/>
        <v>75</v>
      </c>
      <c r="K1887" s="19" t="str">
        <f t="shared" si="89"/>
        <v/>
      </c>
      <c r="L1887" s="19">
        <f>VLOOKUP(I1887,'3'!$H$2:$L$25,5,FALSE)</f>
        <v>38</v>
      </c>
      <c r="M1887" s="16" t="str">
        <f t="shared" si="88"/>
        <v>Nilai Akhir</v>
      </c>
    </row>
    <row r="1888" spans="1:13" x14ac:dyDescent="0.25">
      <c r="A1888" s="16">
        <v>319</v>
      </c>
      <c r="F1888" s="19">
        <v>78</v>
      </c>
      <c r="G1888" s="18" t="s">
        <v>104</v>
      </c>
      <c r="H1888" s="14"/>
      <c r="I1888" s="19">
        <f>VLOOKUP(G1888,'2'!$B$2:$C$34,2,FALSE)</f>
        <v>13</v>
      </c>
      <c r="J1888" s="19">
        <f t="shared" si="87"/>
        <v>78</v>
      </c>
      <c r="K1888" s="19" t="str">
        <f t="shared" si="89"/>
        <v/>
      </c>
      <c r="L1888" s="19">
        <f>VLOOKUP(I1888,'3'!$H$2:$L$25,5,FALSE)</f>
        <v>38</v>
      </c>
      <c r="M1888" s="16" t="str">
        <f t="shared" si="88"/>
        <v>Nilai Akhir</v>
      </c>
    </row>
    <row r="1889" spans="1:13" x14ac:dyDescent="0.25">
      <c r="A1889" s="16">
        <v>320</v>
      </c>
      <c r="F1889" s="19">
        <v>83</v>
      </c>
      <c r="G1889" s="18" t="s">
        <v>104</v>
      </c>
      <c r="H1889" s="14"/>
      <c r="I1889" s="19">
        <f>VLOOKUP(G1889,'2'!$B$2:$C$34,2,FALSE)</f>
        <v>13</v>
      </c>
      <c r="J1889" s="19">
        <f t="shared" si="87"/>
        <v>83</v>
      </c>
      <c r="K1889" s="19" t="str">
        <f t="shared" si="89"/>
        <v/>
      </c>
      <c r="L1889" s="19">
        <f>VLOOKUP(I1889,'3'!$H$2:$L$25,5,FALSE)</f>
        <v>38</v>
      </c>
      <c r="M1889" s="16" t="str">
        <f t="shared" si="88"/>
        <v>Nilai Akhir</v>
      </c>
    </row>
    <row r="1890" spans="1:13" x14ac:dyDescent="0.25">
      <c r="A1890" s="16">
        <v>321</v>
      </c>
      <c r="F1890" s="19">
        <v>76</v>
      </c>
      <c r="G1890" s="18" t="s">
        <v>104</v>
      </c>
      <c r="H1890" s="14"/>
      <c r="I1890" s="19">
        <f>VLOOKUP(G1890,'2'!$B$2:$C$34,2,FALSE)</f>
        <v>13</v>
      </c>
      <c r="J1890" s="19">
        <f t="shared" si="87"/>
        <v>76</v>
      </c>
      <c r="K1890" s="19" t="str">
        <f t="shared" si="89"/>
        <v/>
      </c>
      <c r="L1890" s="19">
        <f>VLOOKUP(I1890,'3'!$H$2:$L$25,5,FALSE)</f>
        <v>38</v>
      </c>
      <c r="M1890" s="16" t="str">
        <f t="shared" si="88"/>
        <v>Nilai Akhir</v>
      </c>
    </row>
    <row r="1891" spans="1:13" x14ac:dyDescent="0.25">
      <c r="A1891" s="16">
        <v>322</v>
      </c>
      <c r="F1891" s="19">
        <v>79</v>
      </c>
      <c r="G1891" s="18" t="s">
        <v>104</v>
      </c>
      <c r="H1891" s="14"/>
      <c r="I1891" s="19">
        <f>VLOOKUP(G1891,'2'!$B$2:$C$34,2,FALSE)</f>
        <v>13</v>
      </c>
      <c r="J1891" s="19">
        <f t="shared" si="87"/>
        <v>79</v>
      </c>
      <c r="K1891" s="19" t="str">
        <f t="shared" si="89"/>
        <v/>
      </c>
      <c r="L1891" s="19">
        <f>VLOOKUP(I1891,'3'!$H$2:$L$25,5,FALSE)</f>
        <v>38</v>
      </c>
      <c r="M1891" s="16" t="str">
        <f t="shared" si="88"/>
        <v>Nilai Akhir</v>
      </c>
    </row>
    <row r="1892" spans="1:13" x14ac:dyDescent="0.25">
      <c r="A1892" s="16">
        <v>323</v>
      </c>
      <c r="F1892" s="19">
        <v>80</v>
      </c>
      <c r="G1892" s="18" t="s">
        <v>104</v>
      </c>
      <c r="H1892" s="14"/>
      <c r="I1892" s="19">
        <f>VLOOKUP(G1892,'2'!$B$2:$C$34,2,FALSE)</f>
        <v>13</v>
      </c>
      <c r="J1892" s="19">
        <f t="shared" si="87"/>
        <v>80</v>
      </c>
      <c r="K1892" s="19" t="str">
        <f t="shared" si="89"/>
        <v/>
      </c>
      <c r="L1892" s="19">
        <f>VLOOKUP(I1892,'3'!$H$2:$L$25,5,FALSE)</f>
        <v>38</v>
      </c>
      <c r="M1892" s="16" t="str">
        <f t="shared" si="88"/>
        <v>Nilai Akhir</v>
      </c>
    </row>
    <row r="1893" spans="1:13" x14ac:dyDescent="0.25">
      <c r="A1893" s="16">
        <v>324</v>
      </c>
      <c r="F1893" s="19">
        <v>83</v>
      </c>
      <c r="G1893" s="18" t="s">
        <v>104</v>
      </c>
      <c r="H1893" s="14"/>
      <c r="I1893" s="19">
        <f>VLOOKUP(G1893,'2'!$B$2:$C$34,2,FALSE)</f>
        <v>13</v>
      </c>
      <c r="J1893" s="19">
        <f t="shared" si="87"/>
        <v>83</v>
      </c>
      <c r="K1893" s="19" t="str">
        <f t="shared" si="89"/>
        <v/>
      </c>
      <c r="L1893" s="19">
        <f>VLOOKUP(I1893,'3'!$H$2:$L$25,5,FALSE)</f>
        <v>38</v>
      </c>
      <c r="M1893" s="16" t="str">
        <f t="shared" si="88"/>
        <v>Nilai Akhir</v>
      </c>
    </row>
    <row r="1894" spans="1:13" x14ac:dyDescent="0.25">
      <c r="A1894" s="16">
        <v>325</v>
      </c>
      <c r="F1894" s="19">
        <v>82</v>
      </c>
      <c r="G1894" s="18" t="s">
        <v>104</v>
      </c>
      <c r="H1894" s="14"/>
      <c r="I1894" s="19">
        <f>VLOOKUP(G1894,'2'!$B$2:$C$34,2,FALSE)</f>
        <v>13</v>
      </c>
      <c r="J1894" s="19">
        <f t="shared" si="87"/>
        <v>82</v>
      </c>
      <c r="K1894" s="19" t="str">
        <f t="shared" si="89"/>
        <v/>
      </c>
      <c r="L1894" s="19">
        <f>VLOOKUP(I1894,'3'!$H$2:$L$25,5,FALSE)</f>
        <v>38</v>
      </c>
      <c r="M1894" s="16" t="str">
        <f t="shared" si="88"/>
        <v>Nilai Akhir</v>
      </c>
    </row>
    <row r="1895" spans="1:13" x14ac:dyDescent="0.25">
      <c r="A1895" s="16">
        <v>326</v>
      </c>
      <c r="F1895" s="19">
        <v>82</v>
      </c>
      <c r="G1895" s="18" t="s">
        <v>104</v>
      </c>
      <c r="H1895" s="14"/>
      <c r="I1895" s="19">
        <f>VLOOKUP(G1895,'2'!$B$2:$C$34,2,FALSE)</f>
        <v>13</v>
      </c>
      <c r="J1895" s="19">
        <f t="shared" si="87"/>
        <v>82</v>
      </c>
      <c r="K1895" s="19" t="str">
        <f t="shared" si="89"/>
        <v/>
      </c>
      <c r="L1895" s="19">
        <f>VLOOKUP(I1895,'3'!$H$2:$L$25,5,FALSE)</f>
        <v>38</v>
      </c>
      <c r="M1895" s="16" t="str">
        <f t="shared" si="88"/>
        <v>Nilai Akhir</v>
      </c>
    </row>
    <row r="1896" spans="1:13" x14ac:dyDescent="0.25">
      <c r="A1896" s="16">
        <v>327</v>
      </c>
      <c r="F1896" s="19">
        <v>83</v>
      </c>
      <c r="G1896" s="18" t="s">
        <v>104</v>
      </c>
      <c r="H1896" s="14"/>
      <c r="I1896" s="19">
        <f>VLOOKUP(G1896,'2'!$B$2:$C$34,2,FALSE)</f>
        <v>13</v>
      </c>
      <c r="J1896" s="19">
        <f t="shared" si="87"/>
        <v>83</v>
      </c>
      <c r="K1896" s="19" t="str">
        <f t="shared" si="89"/>
        <v/>
      </c>
      <c r="L1896" s="19">
        <f>VLOOKUP(I1896,'3'!$H$2:$L$25,5,FALSE)</f>
        <v>38</v>
      </c>
      <c r="M1896" s="16" t="str">
        <f t="shared" si="88"/>
        <v>Nilai Akhir</v>
      </c>
    </row>
    <row r="1897" spans="1:13" x14ac:dyDescent="0.25">
      <c r="A1897" s="16">
        <v>328</v>
      </c>
      <c r="F1897" s="19">
        <v>84</v>
      </c>
      <c r="G1897" s="18" t="s">
        <v>104</v>
      </c>
      <c r="H1897" s="14"/>
      <c r="I1897" s="19">
        <f>VLOOKUP(G1897,'2'!$B$2:$C$34,2,FALSE)</f>
        <v>13</v>
      </c>
      <c r="J1897" s="19">
        <f t="shared" si="87"/>
        <v>84</v>
      </c>
      <c r="K1897" s="19" t="str">
        <f t="shared" si="89"/>
        <v/>
      </c>
      <c r="L1897" s="19">
        <f>VLOOKUP(I1897,'3'!$H$2:$L$25,5,FALSE)</f>
        <v>38</v>
      </c>
      <c r="M1897" s="16" t="str">
        <f t="shared" si="88"/>
        <v>Nilai Akhir</v>
      </c>
    </row>
    <row r="1898" spans="1:13" x14ac:dyDescent="0.25">
      <c r="A1898" s="16">
        <v>329</v>
      </c>
      <c r="F1898" s="19">
        <v>81</v>
      </c>
      <c r="G1898" s="18" t="s">
        <v>104</v>
      </c>
      <c r="H1898" s="14"/>
      <c r="I1898" s="19">
        <f>VLOOKUP(G1898,'2'!$B$2:$C$34,2,FALSE)</f>
        <v>13</v>
      </c>
      <c r="J1898" s="19">
        <f t="shared" si="87"/>
        <v>81</v>
      </c>
      <c r="K1898" s="19" t="str">
        <f t="shared" si="89"/>
        <v/>
      </c>
      <c r="L1898" s="19">
        <f>VLOOKUP(I1898,'3'!$H$2:$L$25,5,FALSE)</f>
        <v>38</v>
      </c>
      <c r="M1898" s="16" t="str">
        <f t="shared" si="88"/>
        <v>Nilai Akhir</v>
      </c>
    </row>
    <row r="1899" spans="1:13" x14ac:dyDescent="0.25">
      <c r="A1899" s="16">
        <v>330</v>
      </c>
      <c r="F1899" s="19">
        <v>85</v>
      </c>
      <c r="G1899" s="18" t="s">
        <v>104</v>
      </c>
      <c r="H1899" s="14"/>
      <c r="I1899" s="19">
        <f>VLOOKUP(G1899,'2'!$B$2:$C$34,2,FALSE)</f>
        <v>13</v>
      </c>
      <c r="J1899" s="19">
        <f t="shared" si="87"/>
        <v>85</v>
      </c>
      <c r="K1899" s="19" t="str">
        <f t="shared" si="89"/>
        <v/>
      </c>
      <c r="L1899" s="19">
        <f>VLOOKUP(I1899,'3'!$H$2:$L$25,5,FALSE)</f>
        <v>38</v>
      </c>
      <c r="M1899" s="16" t="str">
        <f t="shared" si="88"/>
        <v>Nilai Akhir</v>
      </c>
    </row>
    <row r="1900" spans="1:13" x14ac:dyDescent="0.25">
      <c r="A1900" s="16">
        <v>331</v>
      </c>
      <c r="F1900" s="19">
        <v>86</v>
      </c>
      <c r="G1900" s="18" t="s">
        <v>104</v>
      </c>
      <c r="H1900" s="14"/>
      <c r="I1900" s="19">
        <f>VLOOKUP(G1900,'2'!$B$2:$C$34,2,FALSE)</f>
        <v>13</v>
      </c>
      <c r="J1900" s="19">
        <f t="shared" si="87"/>
        <v>86</v>
      </c>
      <c r="K1900" s="19" t="str">
        <f t="shared" si="89"/>
        <v/>
      </c>
      <c r="L1900" s="19">
        <f>VLOOKUP(I1900,'3'!$H$2:$L$25,5,FALSE)</f>
        <v>38</v>
      </c>
      <c r="M1900" s="16" t="str">
        <f t="shared" si="88"/>
        <v>Nilai Akhir</v>
      </c>
    </row>
    <row r="1901" spans="1:13" x14ac:dyDescent="0.25">
      <c r="A1901" s="16">
        <v>332</v>
      </c>
      <c r="F1901" s="19">
        <v>85</v>
      </c>
      <c r="G1901" s="18" t="s">
        <v>104</v>
      </c>
      <c r="H1901" s="14"/>
      <c r="I1901" s="19">
        <f>VLOOKUP(G1901,'2'!$B$2:$C$34,2,FALSE)</f>
        <v>13</v>
      </c>
      <c r="J1901" s="19">
        <f t="shared" si="87"/>
        <v>85</v>
      </c>
      <c r="K1901" s="19" t="str">
        <f t="shared" si="89"/>
        <v/>
      </c>
      <c r="L1901" s="19">
        <f>VLOOKUP(I1901,'3'!$H$2:$L$25,5,FALSE)</f>
        <v>38</v>
      </c>
      <c r="M1901" s="16" t="str">
        <f t="shared" si="88"/>
        <v>Nilai Akhir</v>
      </c>
    </row>
    <row r="1902" spans="1:13" x14ac:dyDescent="0.25">
      <c r="A1902" s="16">
        <v>333</v>
      </c>
      <c r="F1902" s="19">
        <v>85</v>
      </c>
      <c r="G1902" s="18" t="s">
        <v>104</v>
      </c>
      <c r="H1902" s="14"/>
      <c r="I1902" s="19">
        <f>VLOOKUP(G1902,'2'!$B$2:$C$34,2,FALSE)</f>
        <v>13</v>
      </c>
      <c r="J1902" s="19">
        <f t="shared" si="87"/>
        <v>85</v>
      </c>
      <c r="K1902" s="19" t="str">
        <f t="shared" si="89"/>
        <v/>
      </c>
      <c r="L1902" s="19">
        <f>VLOOKUP(I1902,'3'!$H$2:$L$25,5,FALSE)</f>
        <v>38</v>
      </c>
      <c r="M1902" s="16" t="str">
        <f t="shared" si="88"/>
        <v>Nilai Akhir</v>
      </c>
    </row>
    <row r="1903" spans="1:13" x14ac:dyDescent="0.25">
      <c r="A1903" s="16">
        <v>334</v>
      </c>
      <c r="F1903" s="19">
        <v>80</v>
      </c>
      <c r="G1903" s="18" t="s">
        <v>104</v>
      </c>
      <c r="H1903" s="14"/>
      <c r="I1903" s="19">
        <f>VLOOKUP(G1903,'2'!$B$2:$C$34,2,FALSE)</f>
        <v>13</v>
      </c>
      <c r="J1903" s="19">
        <f t="shared" si="87"/>
        <v>80</v>
      </c>
      <c r="K1903" s="19" t="str">
        <f t="shared" si="89"/>
        <v/>
      </c>
      <c r="L1903" s="19">
        <f>VLOOKUP(I1903,'3'!$H$2:$L$25,5,FALSE)</f>
        <v>38</v>
      </c>
      <c r="M1903" s="16" t="str">
        <f t="shared" si="88"/>
        <v>Nilai Akhir</v>
      </c>
    </row>
    <row r="1904" spans="1:13" x14ac:dyDescent="0.25">
      <c r="A1904" s="16">
        <v>335</v>
      </c>
      <c r="F1904" s="19">
        <v>84</v>
      </c>
      <c r="G1904" s="18" t="s">
        <v>104</v>
      </c>
      <c r="H1904" s="14"/>
      <c r="I1904" s="19">
        <f>VLOOKUP(G1904,'2'!$B$2:$C$34,2,FALSE)</f>
        <v>13</v>
      </c>
      <c r="J1904" s="19">
        <f t="shared" si="87"/>
        <v>84</v>
      </c>
      <c r="K1904" s="19" t="str">
        <f t="shared" si="89"/>
        <v/>
      </c>
      <c r="L1904" s="19">
        <f>VLOOKUP(I1904,'3'!$H$2:$L$25,5,FALSE)</f>
        <v>38</v>
      </c>
      <c r="M1904" s="16" t="str">
        <f t="shared" si="88"/>
        <v>Nilai Akhir</v>
      </c>
    </row>
    <row r="1905" spans="1:13" x14ac:dyDescent="0.25">
      <c r="A1905" s="16">
        <v>336</v>
      </c>
      <c r="F1905" s="19">
        <v>84</v>
      </c>
      <c r="G1905" s="18" t="s">
        <v>104</v>
      </c>
      <c r="H1905" s="14"/>
      <c r="I1905" s="19">
        <f>VLOOKUP(G1905,'2'!$B$2:$C$34,2,FALSE)</f>
        <v>13</v>
      </c>
      <c r="J1905" s="19">
        <f t="shared" si="87"/>
        <v>84</v>
      </c>
      <c r="K1905" s="19" t="str">
        <f t="shared" si="89"/>
        <v/>
      </c>
      <c r="L1905" s="19">
        <f>VLOOKUP(I1905,'3'!$H$2:$L$25,5,FALSE)</f>
        <v>38</v>
      </c>
      <c r="M1905" s="16" t="str">
        <f t="shared" si="88"/>
        <v>Nilai Akhir</v>
      </c>
    </row>
    <row r="1906" spans="1:13" x14ac:dyDescent="0.25">
      <c r="A1906" s="16">
        <v>337</v>
      </c>
      <c r="F1906" s="19">
        <v>84</v>
      </c>
      <c r="G1906" s="18" t="s">
        <v>104</v>
      </c>
      <c r="H1906" s="14"/>
      <c r="I1906" s="19">
        <f>VLOOKUP(G1906,'2'!$B$2:$C$34,2,FALSE)</f>
        <v>13</v>
      </c>
      <c r="J1906" s="19">
        <f t="shared" si="87"/>
        <v>84</v>
      </c>
      <c r="K1906" s="19" t="str">
        <f t="shared" si="89"/>
        <v/>
      </c>
      <c r="L1906" s="19">
        <f>VLOOKUP(I1906,'3'!$H$2:$L$25,5,FALSE)</f>
        <v>38</v>
      </c>
      <c r="M1906" s="16" t="str">
        <f t="shared" si="88"/>
        <v>Nilai Akhir</v>
      </c>
    </row>
    <row r="1907" spans="1:13" x14ac:dyDescent="0.25">
      <c r="A1907" s="16">
        <v>338</v>
      </c>
      <c r="F1907" s="19">
        <v>85</v>
      </c>
      <c r="G1907" s="18" t="s">
        <v>104</v>
      </c>
      <c r="H1907" s="14"/>
      <c r="I1907" s="19">
        <f>VLOOKUP(G1907,'2'!$B$2:$C$34,2,FALSE)</f>
        <v>13</v>
      </c>
      <c r="J1907" s="19">
        <f t="shared" si="87"/>
        <v>85</v>
      </c>
      <c r="K1907" s="19" t="str">
        <f t="shared" si="89"/>
        <v/>
      </c>
      <c r="L1907" s="19">
        <f>VLOOKUP(I1907,'3'!$H$2:$L$25,5,FALSE)</f>
        <v>38</v>
      </c>
      <c r="M1907" s="16" t="str">
        <f t="shared" si="88"/>
        <v>Nilai Akhir</v>
      </c>
    </row>
    <row r="1908" spans="1:13" x14ac:dyDescent="0.25">
      <c r="A1908" s="16">
        <v>339</v>
      </c>
      <c r="F1908" s="19">
        <v>82</v>
      </c>
      <c r="G1908" s="18" t="s">
        <v>104</v>
      </c>
      <c r="H1908" s="14"/>
      <c r="I1908" s="19">
        <f>VLOOKUP(G1908,'2'!$B$2:$C$34,2,FALSE)</f>
        <v>13</v>
      </c>
      <c r="J1908" s="19">
        <f t="shared" si="87"/>
        <v>82</v>
      </c>
      <c r="K1908" s="19" t="str">
        <f t="shared" si="89"/>
        <v/>
      </c>
      <c r="L1908" s="19">
        <f>VLOOKUP(I1908,'3'!$H$2:$L$25,5,FALSE)</f>
        <v>38</v>
      </c>
      <c r="M1908" s="16" t="str">
        <f t="shared" si="88"/>
        <v>Nilai Akhir</v>
      </c>
    </row>
    <row r="1909" spans="1:13" x14ac:dyDescent="0.25">
      <c r="A1909" s="16">
        <v>340</v>
      </c>
      <c r="F1909" s="19">
        <v>83</v>
      </c>
      <c r="G1909" s="18" t="s">
        <v>104</v>
      </c>
      <c r="H1909" s="14"/>
      <c r="I1909" s="19">
        <f>VLOOKUP(G1909,'2'!$B$2:$C$34,2,FALSE)</f>
        <v>13</v>
      </c>
      <c r="J1909" s="19">
        <f t="shared" si="87"/>
        <v>83</v>
      </c>
      <c r="K1909" s="19" t="str">
        <f t="shared" si="89"/>
        <v/>
      </c>
      <c r="L1909" s="19">
        <f>VLOOKUP(I1909,'3'!$H$2:$L$25,5,FALSE)</f>
        <v>38</v>
      </c>
      <c r="M1909" s="16" t="str">
        <f t="shared" si="88"/>
        <v>Nilai Akhir</v>
      </c>
    </row>
    <row r="1910" spans="1:13" x14ac:dyDescent="0.25">
      <c r="A1910" s="16">
        <v>341</v>
      </c>
      <c r="F1910" s="19">
        <v>79</v>
      </c>
      <c r="G1910" s="18" t="s">
        <v>104</v>
      </c>
      <c r="H1910" s="14"/>
      <c r="I1910" s="19">
        <f>VLOOKUP(G1910,'2'!$B$2:$C$34,2,FALSE)</f>
        <v>13</v>
      </c>
      <c r="J1910" s="19">
        <f t="shared" si="87"/>
        <v>79</v>
      </c>
      <c r="K1910" s="19" t="str">
        <f t="shared" si="89"/>
        <v/>
      </c>
      <c r="L1910" s="19">
        <f>VLOOKUP(I1910,'3'!$H$2:$L$25,5,FALSE)</f>
        <v>38</v>
      </c>
      <c r="M1910" s="16" t="str">
        <f t="shared" si="88"/>
        <v>Nilai Akhir</v>
      </c>
    </row>
    <row r="1911" spans="1:13" x14ac:dyDescent="0.25">
      <c r="A1911" s="16">
        <v>342</v>
      </c>
      <c r="F1911" s="19">
        <v>82</v>
      </c>
      <c r="G1911" s="18" t="s">
        <v>104</v>
      </c>
      <c r="H1911" s="14"/>
      <c r="I1911" s="19">
        <f>VLOOKUP(G1911,'2'!$B$2:$C$34,2,FALSE)</f>
        <v>13</v>
      </c>
      <c r="J1911" s="19">
        <f t="shared" si="87"/>
        <v>82</v>
      </c>
      <c r="K1911" s="19" t="str">
        <f t="shared" si="89"/>
        <v/>
      </c>
      <c r="L1911" s="19">
        <f>VLOOKUP(I1911,'3'!$H$2:$L$25,5,FALSE)</f>
        <v>38</v>
      </c>
      <c r="M1911" s="16" t="str">
        <f t="shared" si="88"/>
        <v>Nilai Akhir</v>
      </c>
    </row>
    <row r="1912" spans="1:13" x14ac:dyDescent="0.25">
      <c r="A1912" s="16">
        <v>343</v>
      </c>
      <c r="F1912" s="19">
        <v>77</v>
      </c>
      <c r="G1912" s="18" t="s">
        <v>104</v>
      </c>
      <c r="H1912" s="14"/>
      <c r="I1912" s="19">
        <f>VLOOKUP(G1912,'2'!$B$2:$C$34,2,FALSE)</f>
        <v>13</v>
      </c>
      <c r="J1912" s="19">
        <f t="shared" si="87"/>
        <v>77</v>
      </c>
      <c r="K1912" s="19" t="str">
        <f t="shared" si="89"/>
        <v/>
      </c>
      <c r="L1912" s="19">
        <f>VLOOKUP(I1912,'3'!$H$2:$L$25,5,FALSE)</f>
        <v>38</v>
      </c>
      <c r="M1912" s="16" t="str">
        <f t="shared" si="88"/>
        <v>Nilai Akhir</v>
      </c>
    </row>
    <row r="1913" spans="1:13" x14ac:dyDescent="0.25">
      <c r="A1913" s="16">
        <v>344</v>
      </c>
      <c r="F1913" s="19">
        <v>82</v>
      </c>
      <c r="G1913" s="18" t="s">
        <v>104</v>
      </c>
      <c r="H1913" s="14"/>
      <c r="I1913" s="19">
        <f>VLOOKUP(G1913,'2'!$B$2:$C$34,2,FALSE)</f>
        <v>13</v>
      </c>
      <c r="J1913" s="19">
        <f t="shared" ref="J1913:J1976" si="90">IF(M1913="Nilai Akhir",F1913,0)</f>
        <v>82</v>
      </c>
      <c r="K1913" s="19" t="str">
        <f t="shared" si="89"/>
        <v/>
      </c>
      <c r="L1913" s="19">
        <f>VLOOKUP(I1913,'3'!$H$2:$L$25,5,FALSE)</f>
        <v>38</v>
      </c>
      <c r="M1913" s="16" t="str">
        <f t="shared" ref="M1913:M1976" si="91">IF(G1913="Pramuka","Nilai Ekstra","Nilai Akhir")</f>
        <v>Nilai Akhir</v>
      </c>
    </row>
    <row r="1914" spans="1:13" x14ac:dyDescent="0.25">
      <c r="A1914" s="16">
        <v>345</v>
      </c>
      <c r="F1914" s="19">
        <v>78</v>
      </c>
      <c r="G1914" s="18" t="s">
        <v>104</v>
      </c>
      <c r="H1914" s="14"/>
      <c r="I1914" s="19">
        <f>VLOOKUP(G1914,'2'!$B$2:$C$34,2,FALSE)</f>
        <v>13</v>
      </c>
      <c r="J1914" s="19">
        <f t="shared" si="90"/>
        <v>78</v>
      </c>
      <c r="K1914" s="19" t="str">
        <f t="shared" ref="K1914:K1977" si="92">IF(M1914="Nilai Ekstra",F1914,"")</f>
        <v/>
      </c>
      <c r="L1914" s="19">
        <f>VLOOKUP(I1914,'3'!$H$2:$L$25,5,FALSE)</f>
        <v>38</v>
      </c>
      <c r="M1914" s="16" t="str">
        <f t="shared" si="91"/>
        <v>Nilai Akhir</v>
      </c>
    </row>
    <row r="1915" spans="1:13" x14ac:dyDescent="0.25">
      <c r="A1915" s="16">
        <v>346</v>
      </c>
      <c r="F1915" s="19">
        <v>80</v>
      </c>
      <c r="G1915" s="18" t="s">
        <v>104</v>
      </c>
      <c r="H1915" s="14"/>
      <c r="I1915" s="19">
        <f>VLOOKUP(G1915,'2'!$B$2:$C$34,2,FALSE)</f>
        <v>13</v>
      </c>
      <c r="J1915" s="19">
        <f t="shared" si="90"/>
        <v>80</v>
      </c>
      <c r="K1915" s="19" t="str">
        <f t="shared" si="92"/>
        <v/>
      </c>
      <c r="L1915" s="19">
        <f>VLOOKUP(I1915,'3'!$H$2:$L$25,5,FALSE)</f>
        <v>38</v>
      </c>
      <c r="M1915" s="16" t="str">
        <f t="shared" si="91"/>
        <v>Nilai Akhir</v>
      </c>
    </row>
    <row r="1916" spans="1:13" x14ac:dyDescent="0.25">
      <c r="A1916" s="16">
        <v>347</v>
      </c>
      <c r="F1916" s="19">
        <v>81</v>
      </c>
      <c r="G1916" s="18" t="s">
        <v>104</v>
      </c>
      <c r="H1916" s="14"/>
      <c r="I1916" s="19">
        <f>VLOOKUP(G1916,'2'!$B$2:$C$34,2,FALSE)</f>
        <v>13</v>
      </c>
      <c r="J1916" s="19">
        <f t="shared" si="90"/>
        <v>81</v>
      </c>
      <c r="K1916" s="19" t="str">
        <f t="shared" si="92"/>
        <v/>
      </c>
      <c r="L1916" s="19">
        <f>VLOOKUP(I1916,'3'!$H$2:$L$25,5,FALSE)</f>
        <v>38</v>
      </c>
      <c r="M1916" s="16" t="str">
        <f t="shared" si="91"/>
        <v>Nilai Akhir</v>
      </c>
    </row>
    <row r="1917" spans="1:13" x14ac:dyDescent="0.25">
      <c r="A1917" s="16">
        <v>348</v>
      </c>
      <c r="F1917" s="19">
        <v>77</v>
      </c>
      <c r="G1917" s="18" t="s">
        <v>104</v>
      </c>
      <c r="H1917" s="14"/>
      <c r="I1917" s="19">
        <f>VLOOKUP(G1917,'2'!$B$2:$C$34,2,FALSE)</f>
        <v>13</v>
      </c>
      <c r="J1917" s="19">
        <f t="shared" si="90"/>
        <v>77</v>
      </c>
      <c r="K1917" s="19" t="str">
        <f t="shared" si="92"/>
        <v/>
      </c>
      <c r="L1917" s="19">
        <f>VLOOKUP(I1917,'3'!$H$2:$L$25,5,FALSE)</f>
        <v>38</v>
      </c>
      <c r="M1917" s="16" t="str">
        <f t="shared" si="91"/>
        <v>Nilai Akhir</v>
      </c>
    </row>
    <row r="1918" spans="1:13" x14ac:dyDescent="0.25">
      <c r="A1918" s="16">
        <v>349</v>
      </c>
      <c r="F1918" s="19">
        <v>82</v>
      </c>
      <c r="G1918" s="18" t="s">
        <v>104</v>
      </c>
      <c r="H1918" s="14"/>
      <c r="I1918" s="19">
        <f>VLOOKUP(G1918,'2'!$B$2:$C$34,2,FALSE)</f>
        <v>13</v>
      </c>
      <c r="J1918" s="19">
        <f t="shared" si="90"/>
        <v>82</v>
      </c>
      <c r="K1918" s="19" t="str">
        <f t="shared" si="92"/>
        <v/>
      </c>
      <c r="L1918" s="19">
        <f>VLOOKUP(I1918,'3'!$H$2:$L$25,5,FALSE)</f>
        <v>38</v>
      </c>
      <c r="M1918" s="16" t="str">
        <f t="shared" si="91"/>
        <v>Nilai Akhir</v>
      </c>
    </row>
    <row r="1919" spans="1:13" x14ac:dyDescent="0.25">
      <c r="A1919" s="16">
        <v>350</v>
      </c>
      <c r="F1919" s="19">
        <v>84</v>
      </c>
      <c r="G1919" s="18" t="s">
        <v>104</v>
      </c>
      <c r="H1919" s="14"/>
      <c r="I1919" s="19">
        <f>VLOOKUP(G1919,'2'!$B$2:$C$34,2,FALSE)</f>
        <v>13</v>
      </c>
      <c r="J1919" s="19">
        <f t="shared" si="90"/>
        <v>84</v>
      </c>
      <c r="K1919" s="19" t="str">
        <f t="shared" si="92"/>
        <v/>
      </c>
      <c r="L1919" s="19">
        <f>VLOOKUP(I1919,'3'!$H$2:$L$25,5,FALSE)</f>
        <v>38</v>
      </c>
      <c r="M1919" s="16" t="str">
        <f t="shared" si="91"/>
        <v>Nilai Akhir</v>
      </c>
    </row>
    <row r="1920" spans="1:13" x14ac:dyDescent="0.25">
      <c r="A1920" s="16">
        <v>351</v>
      </c>
      <c r="F1920" s="19">
        <v>78</v>
      </c>
      <c r="G1920" s="18" t="s">
        <v>104</v>
      </c>
      <c r="H1920" s="14"/>
      <c r="I1920" s="19">
        <f>VLOOKUP(G1920,'2'!$B$2:$C$34,2,FALSE)</f>
        <v>13</v>
      </c>
      <c r="J1920" s="19">
        <f t="shared" si="90"/>
        <v>78</v>
      </c>
      <c r="K1920" s="19" t="str">
        <f t="shared" si="92"/>
        <v/>
      </c>
      <c r="L1920" s="19">
        <f>VLOOKUP(I1920,'3'!$H$2:$L$25,5,FALSE)</f>
        <v>38</v>
      </c>
      <c r="M1920" s="16" t="str">
        <f t="shared" si="91"/>
        <v>Nilai Akhir</v>
      </c>
    </row>
    <row r="1921" spans="1:13" x14ac:dyDescent="0.25">
      <c r="A1921" s="16">
        <v>352</v>
      </c>
      <c r="F1921" s="19">
        <v>78</v>
      </c>
      <c r="G1921" s="18" t="s">
        <v>104</v>
      </c>
      <c r="H1921" s="14"/>
      <c r="I1921" s="19">
        <f>VLOOKUP(G1921,'2'!$B$2:$C$34,2,FALSE)</f>
        <v>13</v>
      </c>
      <c r="J1921" s="19">
        <f t="shared" si="90"/>
        <v>78</v>
      </c>
      <c r="K1921" s="19" t="str">
        <f t="shared" si="92"/>
        <v/>
      </c>
      <c r="L1921" s="19">
        <f>VLOOKUP(I1921,'3'!$H$2:$L$25,5,FALSE)</f>
        <v>38</v>
      </c>
      <c r="M1921" s="16" t="str">
        <f t="shared" si="91"/>
        <v>Nilai Akhir</v>
      </c>
    </row>
    <row r="1922" spans="1:13" x14ac:dyDescent="0.25">
      <c r="A1922" s="16">
        <v>353</v>
      </c>
      <c r="F1922" s="19">
        <v>79</v>
      </c>
      <c r="G1922" s="18" t="s">
        <v>104</v>
      </c>
      <c r="H1922" s="14"/>
      <c r="I1922" s="19">
        <f>VLOOKUP(G1922,'2'!$B$2:$C$34,2,FALSE)</f>
        <v>13</v>
      </c>
      <c r="J1922" s="19">
        <f t="shared" si="90"/>
        <v>79</v>
      </c>
      <c r="K1922" s="19" t="str">
        <f t="shared" si="92"/>
        <v/>
      </c>
      <c r="L1922" s="19">
        <f>VLOOKUP(I1922,'3'!$H$2:$L$25,5,FALSE)</f>
        <v>38</v>
      </c>
      <c r="M1922" s="16" t="str">
        <f t="shared" si="91"/>
        <v>Nilai Akhir</v>
      </c>
    </row>
    <row r="1923" spans="1:13" x14ac:dyDescent="0.25">
      <c r="A1923" s="16">
        <v>354</v>
      </c>
      <c r="F1923" s="19">
        <v>78</v>
      </c>
      <c r="G1923" s="18" t="s">
        <v>104</v>
      </c>
      <c r="H1923" s="14"/>
      <c r="I1923" s="19">
        <f>VLOOKUP(G1923,'2'!$B$2:$C$34,2,FALSE)</f>
        <v>13</v>
      </c>
      <c r="J1923" s="19">
        <f t="shared" si="90"/>
        <v>78</v>
      </c>
      <c r="K1923" s="19" t="str">
        <f t="shared" si="92"/>
        <v/>
      </c>
      <c r="L1923" s="19">
        <f>VLOOKUP(I1923,'3'!$H$2:$L$25,5,FALSE)</f>
        <v>38</v>
      </c>
      <c r="M1923" s="16" t="str">
        <f t="shared" si="91"/>
        <v>Nilai Akhir</v>
      </c>
    </row>
    <row r="1924" spans="1:13" x14ac:dyDescent="0.25">
      <c r="A1924" s="16">
        <v>355</v>
      </c>
      <c r="F1924" s="19">
        <v>81</v>
      </c>
      <c r="G1924" s="18" t="s">
        <v>104</v>
      </c>
      <c r="H1924" s="14"/>
      <c r="I1924" s="19">
        <f>VLOOKUP(G1924,'2'!$B$2:$C$34,2,FALSE)</f>
        <v>13</v>
      </c>
      <c r="J1924" s="19">
        <f t="shared" si="90"/>
        <v>81</v>
      </c>
      <c r="K1924" s="19" t="str">
        <f t="shared" si="92"/>
        <v/>
      </c>
      <c r="L1924" s="19">
        <f>VLOOKUP(I1924,'3'!$H$2:$L$25,5,FALSE)</f>
        <v>38</v>
      </c>
      <c r="M1924" s="16" t="str">
        <f t="shared" si="91"/>
        <v>Nilai Akhir</v>
      </c>
    </row>
    <row r="1925" spans="1:13" x14ac:dyDescent="0.25">
      <c r="A1925" s="16">
        <v>356</v>
      </c>
      <c r="F1925" s="19">
        <v>78</v>
      </c>
      <c r="G1925" s="18" t="s">
        <v>104</v>
      </c>
      <c r="H1925" s="14"/>
      <c r="I1925" s="19">
        <f>VLOOKUP(G1925,'2'!$B$2:$C$34,2,FALSE)</f>
        <v>13</v>
      </c>
      <c r="J1925" s="19">
        <f t="shared" si="90"/>
        <v>78</v>
      </c>
      <c r="K1925" s="19" t="str">
        <f t="shared" si="92"/>
        <v/>
      </c>
      <c r="L1925" s="19">
        <f>VLOOKUP(I1925,'3'!$H$2:$L$25,5,FALSE)</f>
        <v>38</v>
      </c>
      <c r="M1925" s="16" t="str">
        <f t="shared" si="91"/>
        <v>Nilai Akhir</v>
      </c>
    </row>
    <row r="1926" spans="1:13" x14ac:dyDescent="0.25">
      <c r="A1926" s="16">
        <v>357</v>
      </c>
      <c r="F1926" s="19">
        <v>80</v>
      </c>
      <c r="G1926" s="18" t="s">
        <v>104</v>
      </c>
      <c r="H1926" s="14"/>
      <c r="I1926" s="19">
        <f>VLOOKUP(G1926,'2'!$B$2:$C$34,2,FALSE)</f>
        <v>13</v>
      </c>
      <c r="J1926" s="19">
        <f t="shared" si="90"/>
        <v>80</v>
      </c>
      <c r="K1926" s="19" t="str">
        <f t="shared" si="92"/>
        <v/>
      </c>
      <c r="L1926" s="19">
        <f>VLOOKUP(I1926,'3'!$H$2:$L$25,5,FALSE)</f>
        <v>38</v>
      </c>
      <c r="M1926" s="16" t="str">
        <f t="shared" si="91"/>
        <v>Nilai Akhir</v>
      </c>
    </row>
    <row r="1927" spans="1:13" x14ac:dyDescent="0.25">
      <c r="A1927" s="16">
        <v>358</v>
      </c>
      <c r="F1927" s="19">
        <v>80</v>
      </c>
      <c r="G1927" s="18" t="s">
        <v>104</v>
      </c>
      <c r="H1927" s="14"/>
      <c r="I1927" s="19">
        <f>VLOOKUP(G1927,'2'!$B$2:$C$34,2,FALSE)</f>
        <v>13</v>
      </c>
      <c r="J1927" s="19">
        <f t="shared" si="90"/>
        <v>80</v>
      </c>
      <c r="K1927" s="19" t="str">
        <f t="shared" si="92"/>
        <v/>
      </c>
      <c r="L1927" s="19">
        <f>VLOOKUP(I1927,'3'!$H$2:$L$25,5,FALSE)</f>
        <v>38</v>
      </c>
      <c r="M1927" s="16" t="str">
        <f t="shared" si="91"/>
        <v>Nilai Akhir</v>
      </c>
    </row>
    <row r="1928" spans="1:13" x14ac:dyDescent="0.25">
      <c r="A1928" s="16">
        <v>359</v>
      </c>
      <c r="F1928" s="19">
        <v>84</v>
      </c>
      <c r="G1928" s="18" t="s">
        <v>104</v>
      </c>
      <c r="H1928" s="14"/>
      <c r="I1928" s="19">
        <f>VLOOKUP(G1928,'2'!$B$2:$C$34,2,FALSE)</f>
        <v>13</v>
      </c>
      <c r="J1928" s="19">
        <f t="shared" si="90"/>
        <v>84</v>
      </c>
      <c r="K1928" s="19" t="str">
        <f t="shared" si="92"/>
        <v/>
      </c>
      <c r="L1928" s="19">
        <f>VLOOKUP(I1928,'3'!$H$2:$L$25,5,FALSE)</f>
        <v>38</v>
      </c>
      <c r="M1928" s="16" t="str">
        <f t="shared" si="91"/>
        <v>Nilai Akhir</v>
      </c>
    </row>
    <row r="1929" spans="1:13" x14ac:dyDescent="0.25">
      <c r="A1929" s="16">
        <v>360</v>
      </c>
      <c r="F1929" s="19">
        <v>80</v>
      </c>
      <c r="G1929" s="18" t="s">
        <v>104</v>
      </c>
      <c r="H1929" s="14"/>
      <c r="I1929" s="19">
        <f>VLOOKUP(G1929,'2'!$B$2:$C$34,2,FALSE)</f>
        <v>13</v>
      </c>
      <c r="J1929" s="19">
        <f t="shared" si="90"/>
        <v>80</v>
      </c>
      <c r="K1929" s="19" t="str">
        <f t="shared" si="92"/>
        <v/>
      </c>
      <c r="L1929" s="19">
        <f>VLOOKUP(I1929,'3'!$H$2:$L$25,5,FALSE)</f>
        <v>38</v>
      </c>
      <c r="M1929" s="16" t="str">
        <f t="shared" si="91"/>
        <v>Nilai Akhir</v>
      </c>
    </row>
    <row r="1930" spans="1:13" x14ac:dyDescent="0.25">
      <c r="A1930" s="16">
        <v>361</v>
      </c>
      <c r="F1930" s="19">
        <v>81</v>
      </c>
      <c r="G1930" s="18" t="s">
        <v>104</v>
      </c>
      <c r="H1930" s="14"/>
      <c r="I1930" s="19">
        <f>VLOOKUP(G1930,'2'!$B$2:$C$34,2,FALSE)</f>
        <v>13</v>
      </c>
      <c r="J1930" s="19">
        <f t="shared" si="90"/>
        <v>81</v>
      </c>
      <c r="K1930" s="19" t="str">
        <f t="shared" si="92"/>
        <v/>
      </c>
      <c r="L1930" s="19">
        <f>VLOOKUP(I1930,'3'!$H$2:$L$25,5,FALSE)</f>
        <v>38</v>
      </c>
      <c r="M1930" s="16" t="str">
        <f t="shared" si="91"/>
        <v>Nilai Akhir</v>
      </c>
    </row>
    <row r="1931" spans="1:13" x14ac:dyDescent="0.25">
      <c r="A1931" s="16">
        <v>362</v>
      </c>
      <c r="F1931" s="19">
        <v>83</v>
      </c>
      <c r="G1931" s="18" t="s">
        <v>104</v>
      </c>
      <c r="H1931" s="14"/>
      <c r="I1931" s="19">
        <f>VLOOKUP(G1931,'2'!$B$2:$C$34,2,FALSE)</f>
        <v>13</v>
      </c>
      <c r="J1931" s="19">
        <f t="shared" si="90"/>
        <v>83</v>
      </c>
      <c r="K1931" s="19" t="str">
        <f t="shared" si="92"/>
        <v/>
      </c>
      <c r="L1931" s="19">
        <f>VLOOKUP(I1931,'3'!$H$2:$L$25,5,FALSE)</f>
        <v>38</v>
      </c>
      <c r="M1931" s="16" t="str">
        <f t="shared" si="91"/>
        <v>Nilai Akhir</v>
      </c>
    </row>
    <row r="1932" spans="1:13" x14ac:dyDescent="0.25">
      <c r="A1932" s="16">
        <v>363</v>
      </c>
      <c r="F1932" s="19">
        <v>83</v>
      </c>
      <c r="G1932" s="18" t="s">
        <v>104</v>
      </c>
      <c r="H1932" s="14"/>
      <c r="I1932" s="19">
        <f>VLOOKUP(G1932,'2'!$B$2:$C$34,2,FALSE)</f>
        <v>13</v>
      </c>
      <c r="J1932" s="19">
        <f t="shared" si="90"/>
        <v>83</v>
      </c>
      <c r="K1932" s="19" t="str">
        <f t="shared" si="92"/>
        <v/>
      </c>
      <c r="L1932" s="19">
        <f>VLOOKUP(I1932,'3'!$H$2:$L$25,5,FALSE)</f>
        <v>38</v>
      </c>
      <c r="M1932" s="16" t="str">
        <f t="shared" si="91"/>
        <v>Nilai Akhir</v>
      </c>
    </row>
    <row r="1933" spans="1:13" x14ac:dyDescent="0.25">
      <c r="A1933" s="16">
        <v>364</v>
      </c>
      <c r="F1933" s="19">
        <v>85</v>
      </c>
      <c r="G1933" s="18" t="s">
        <v>104</v>
      </c>
      <c r="H1933" s="14"/>
      <c r="I1933" s="19">
        <f>VLOOKUP(G1933,'2'!$B$2:$C$34,2,FALSE)</f>
        <v>13</v>
      </c>
      <c r="J1933" s="19">
        <f t="shared" si="90"/>
        <v>85</v>
      </c>
      <c r="K1933" s="19" t="str">
        <f t="shared" si="92"/>
        <v/>
      </c>
      <c r="L1933" s="19">
        <f>VLOOKUP(I1933,'3'!$H$2:$L$25,5,FALSE)</f>
        <v>38</v>
      </c>
      <c r="M1933" s="16" t="str">
        <f t="shared" si="91"/>
        <v>Nilai Akhir</v>
      </c>
    </row>
    <row r="1934" spans="1:13" x14ac:dyDescent="0.25">
      <c r="A1934" s="16">
        <v>365</v>
      </c>
      <c r="F1934" s="19">
        <v>86</v>
      </c>
      <c r="G1934" s="18" t="s">
        <v>104</v>
      </c>
      <c r="H1934" s="14"/>
      <c r="I1934" s="19">
        <f>VLOOKUP(G1934,'2'!$B$2:$C$34,2,FALSE)</f>
        <v>13</v>
      </c>
      <c r="J1934" s="19">
        <f t="shared" si="90"/>
        <v>86</v>
      </c>
      <c r="K1934" s="19" t="str">
        <f t="shared" si="92"/>
        <v/>
      </c>
      <c r="L1934" s="19">
        <f>VLOOKUP(I1934,'3'!$H$2:$L$25,5,FALSE)</f>
        <v>38</v>
      </c>
      <c r="M1934" s="16" t="str">
        <f t="shared" si="91"/>
        <v>Nilai Akhir</v>
      </c>
    </row>
    <row r="1935" spans="1:13" x14ac:dyDescent="0.25">
      <c r="A1935" s="16">
        <v>366</v>
      </c>
      <c r="F1935" s="19">
        <v>84</v>
      </c>
      <c r="G1935" s="18" t="s">
        <v>104</v>
      </c>
      <c r="H1935" s="14"/>
      <c r="I1935" s="19">
        <f>VLOOKUP(G1935,'2'!$B$2:$C$34,2,FALSE)</f>
        <v>13</v>
      </c>
      <c r="J1935" s="19">
        <f t="shared" si="90"/>
        <v>84</v>
      </c>
      <c r="K1935" s="19" t="str">
        <f t="shared" si="92"/>
        <v/>
      </c>
      <c r="L1935" s="19">
        <f>VLOOKUP(I1935,'3'!$H$2:$L$25,5,FALSE)</f>
        <v>38</v>
      </c>
      <c r="M1935" s="16" t="str">
        <f t="shared" si="91"/>
        <v>Nilai Akhir</v>
      </c>
    </row>
    <row r="1936" spans="1:13" x14ac:dyDescent="0.25">
      <c r="A1936" s="16">
        <v>367</v>
      </c>
      <c r="F1936" s="19">
        <v>81</v>
      </c>
      <c r="G1936" s="18" t="s">
        <v>104</v>
      </c>
      <c r="H1936" s="14"/>
      <c r="I1936" s="19">
        <f>VLOOKUP(G1936,'2'!$B$2:$C$34,2,FALSE)</f>
        <v>13</v>
      </c>
      <c r="J1936" s="19">
        <f t="shared" si="90"/>
        <v>81</v>
      </c>
      <c r="K1936" s="19" t="str">
        <f t="shared" si="92"/>
        <v/>
      </c>
      <c r="L1936" s="19">
        <f>VLOOKUP(I1936,'3'!$H$2:$L$25,5,FALSE)</f>
        <v>38</v>
      </c>
      <c r="M1936" s="16" t="str">
        <f t="shared" si="91"/>
        <v>Nilai Akhir</v>
      </c>
    </row>
    <row r="1937" spans="1:13" x14ac:dyDescent="0.25">
      <c r="A1937" s="16">
        <v>368</v>
      </c>
      <c r="F1937" s="19">
        <v>80</v>
      </c>
      <c r="G1937" s="18" t="s">
        <v>104</v>
      </c>
      <c r="H1937" s="14"/>
      <c r="I1937" s="19">
        <f>VLOOKUP(G1937,'2'!$B$2:$C$34,2,FALSE)</f>
        <v>13</v>
      </c>
      <c r="J1937" s="19">
        <f t="shared" si="90"/>
        <v>80</v>
      </c>
      <c r="K1937" s="19" t="str">
        <f t="shared" si="92"/>
        <v/>
      </c>
      <c r="L1937" s="19">
        <f>VLOOKUP(I1937,'3'!$H$2:$L$25,5,FALSE)</f>
        <v>38</v>
      </c>
      <c r="M1937" s="16" t="str">
        <f t="shared" si="91"/>
        <v>Nilai Akhir</v>
      </c>
    </row>
    <row r="1938" spans="1:13" x14ac:dyDescent="0.25">
      <c r="A1938" s="16">
        <v>369</v>
      </c>
      <c r="F1938" s="19">
        <v>82</v>
      </c>
      <c r="G1938" s="18" t="s">
        <v>104</v>
      </c>
      <c r="H1938" s="14"/>
      <c r="I1938" s="19">
        <f>VLOOKUP(G1938,'2'!$B$2:$C$34,2,FALSE)</f>
        <v>13</v>
      </c>
      <c r="J1938" s="19">
        <f t="shared" si="90"/>
        <v>82</v>
      </c>
      <c r="K1938" s="19" t="str">
        <f t="shared" si="92"/>
        <v/>
      </c>
      <c r="L1938" s="19">
        <f>VLOOKUP(I1938,'3'!$H$2:$L$25,5,FALSE)</f>
        <v>38</v>
      </c>
      <c r="M1938" s="16" t="str">
        <f t="shared" si="91"/>
        <v>Nilai Akhir</v>
      </c>
    </row>
    <row r="1939" spans="1:13" x14ac:dyDescent="0.25">
      <c r="A1939" s="16">
        <v>370</v>
      </c>
      <c r="F1939" s="19">
        <v>85</v>
      </c>
      <c r="G1939" s="18" t="s">
        <v>104</v>
      </c>
      <c r="H1939" s="14"/>
      <c r="I1939" s="19">
        <f>VLOOKUP(G1939,'2'!$B$2:$C$34,2,FALSE)</f>
        <v>13</v>
      </c>
      <c r="J1939" s="19">
        <f t="shared" si="90"/>
        <v>85</v>
      </c>
      <c r="K1939" s="19" t="str">
        <f t="shared" si="92"/>
        <v/>
      </c>
      <c r="L1939" s="19">
        <f>VLOOKUP(I1939,'3'!$H$2:$L$25,5,FALSE)</f>
        <v>38</v>
      </c>
      <c r="M1939" s="16" t="str">
        <f t="shared" si="91"/>
        <v>Nilai Akhir</v>
      </c>
    </row>
    <row r="1940" spans="1:13" x14ac:dyDescent="0.25">
      <c r="A1940" s="16">
        <v>371</v>
      </c>
      <c r="F1940" s="19">
        <v>85</v>
      </c>
      <c r="G1940" s="18" t="s">
        <v>104</v>
      </c>
      <c r="H1940" s="14"/>
      <c r="I1940" s="19">
        <f>VLOOKUP(G1940,'2'!$B$2:$C$34,2,FALSE)</f>
        <v>13</v>
      </c>
      <c r="J1940" s="19">
        <f t="shared" si="90"/>
        <v>85</v>
      </c>
      <c r="K1940" s="19" t="str">
        <f t="shared" si="92"/>
        <v/>
      </c>
      <c r="L1940" s="19">
        <f>VLOOKUP(I1940,'3'!$H$2:$L$25,5,FALSE)</f>
        <v>38</v>
      </c>
      <c r="M1940" s="16" t="str">
        <f t="shared" si="91"/>
        <v>Nilai Akhir</v>
      </c>
    </row>
    <row r="1941" spans="1:13" x14ac:dyDescent="0.25">
      <c r="A1941" s="16">
        <v>372</v>
      </c>
      <c r="F1941" s="19">
        <v>81</v>
      </c>
      <c r="G1941" s="18" t="s">
        <v>104</v>
      </c>
      <c r="H1941" s="14"/>
      <c r="I1941" s="19">
        <f>VLOOKUP(G1941,'2'!$B$2:$C$34,2,FALSE)</f>
        <v>13</v>
      </c>
      <c r="J1941" s="19">
        <f t="shared" si="90"/>
        <v>81</v>
      </c>
      <c r="K1941" s="19" t="str">
        <f t="shared" si="92"/>
        <v/>
      </c>
      <c r="L1941" s="19">
        <f>VLOOKUP(I1941,'3'!$H$2:$L$25,5,FALSE)</f>
        <v>38</v>
      </c>
      <c r="M1941" s="16" t="str">
        <f t="shared" si="91"/>
        <v>Nilai Akhir</v>
      </c>
    </row>
    <row r="1942" spans="1:13" x14ac:dyDescent="0.25">
      <c r="A1942" s="16">
        <v>373</v>
      </c>
      <c r="F1942" s="19">
        <v>83</v>
      </c>
      <c r="G1942" s="18" t="s">
        <v>104</v>
      </c>
      <c r="H1942" s="14"/>
      <c r="I1942" s="19">
        <f>VLOOKUP(G1942,'2'!$B$2:$C$34,2,FALSE)</f>
        <v>13</v>
      </c>
      <c r="J1942" s="19">
        <f t="shared" si="90"/>
        <v>83</v>
      </c>
      <c r="K1942" s="19" t="str">
        <f t="shared" si="92"/>
        <v/>
      </c>
      <c r="L1942" s="19">
        <f>VLOOKUP(I1942,'3'!$H$2:$L$25,5,FALSE)</f>
        <v>38</v>
      </c>
      <c r="M1942" s="16" t="str">
        <f t="shared" si="91"/>
        <v>Nilai Akhir</v>
      </c>
    </row>
    <row r="1943" spans="1:13" x14ac:dyDescent="0.25">
      <c r="A1943" s="16">
        <v>374</v>
      </c>
      <c r="F1943" s="19">
        <v>82</v>
      </c>
      <c r="G1943" s="18" t="s">
        <v>104</v>
      </c>
      <c r="H1943" s="14"/>
      <c r="I1943" s="19">
        <f>VLOOKUP(G1943,'2'!$B$2:$C$34,2,FALSE)</f>
        <v>13</v>
      </c>
      <c r="J1943" s="19">
        <f t="shared" si="90"/>
        <v>82</v>
      </c>
      <c r="K1943" s="19" t="str">
        <f t="shared" si="92"/>
        <v/>
      </c>
      <c r="L1943" s="19">
        <f>VLOOKUP(I1943,'3'!$H$2:$L$25,5,FALSE)</f>
        <v>38</v>
      </c>
      <c r="M1943" s="16" t="str">
        <f t="shared" si="91"/>
        <v>Nilai Akhir</v>
      </c>
    </row>
    <row r="1944" spans="1:13" x14ac:dyDescent="0.25">
      <c r="A1944" s="16">
        <v>375</v>
      </c>
      <c r="F1944" s="19">
        <v>82</v>
      </c>
      <c r="G1944" s="18" t="s">
        <v>104</v>
      </c>
      <c r="H1944" s="14"/>
      <c r="I1944" s="19">
        <f>VLOOKUP(G1944,'2'!$B$2:$C$34,2,FALSE)</f>
        <v>13</v>
      </c>
      <c r="J1944" s="19">
        <f t="shared" si="90"/>
        <v>82</v>
      </c>
      <c r="K1944" s="19" t="str">
        <f t="shared" si="92"/>
        <v/>
      </c>
      <c r="L1944" s="19">
        <f>VLOOKUP(I1944,'3'!$H$2:$L$25,5,FALSE)</f>
        <v>38</v>
      </c>
      <c r="M1944" s="16" t="str">
        <f t="shared" si="91"/>
        <v>Nilai Akhir</v>
      </c>
    </row>
    <row r="1945" spans="1:13" x14ac:dyDescent="0.25">
      <c r="A1945" s="16">
        <v>376</v>
      </c>
      <c r="F1945" s="19">
        <v>81</v>
      </c>
      <c r="G1945" s="18" t="s">
        <v>104</v>
      </c>
      <c r="H1945" s="14"/>
      <c r="I1945" s="19">
        <f>VLOOKUP(G1945,'2'!$B$2:$C$34,2,FALSE)</f>
        <v>13</v>
      </c>
      <c r="J1945" s="19">
        <f t="shared" si="90"/>
        <v>81</v>
      </c>
      <c r="K1945" s="19" t="str">
        <f t="shared" si="92"/>
        <v/>
      </c>
      <c r="L1945" s="19">
        <f>VLOOKUP(I1945,'3'!$H$2:$L$25,5,FALSE)</f>
        <v>38</v>
      </c>
      <c r="M1945" s="16" t="str">
        <f t="shared" si="91"/>
        <v>Nilai Akhir</v>
      </c>
    </row>
    <row r="1946" spans="1:13" x14ac:dyDescent="0.25">
      <c r="A1946" s="16">
        <v>377</v>
      </c>
      <c r="F1946" s="19">
        <v>81</v>
      </c>
      <c r="G1946" s="18" t="s">
        <v>104</v>
      </c>
      <c r="H1946" s="14"/>
      <c r="I1946" s="19">
        <f>VLOOKUP(G1946,'2'!$B$2:$C$34,2,FALSE)</f>
        <v>13</v>
      </c>
      <c r="J1946" s="19">
        <f t="shared" si="90"/>
        <v>81</v>
      </c>
      <c r="K1946" s="19" t="str">
        <f t="shared" si="92"/>
        <v/>
      </c>
      <c r="L1946" s="19">
        <f>VLOOKUP(I1946,'3'!$H$2:$L$25,5,FALSE)</f>
        <v>38</v>
      </c>
      <c r="M1946" s="16" t="str">
        <f t="shared" si="91"/>
        <v>Nilai Akhir</v>
      </c>
    </row>
    <row r="1947" spans="1:13" x14ac:dyDescent="0.25">
      <c r="A1947" s="16">
        <v>378</v>
      </c>
      <c r="F1947" s="19">
        <v>79</v>
      </c>
      <c r="G1947" s="18" t="s">
        <v>104</v>
      </c>
      <c r="H1947" s="14"/>
      <c r="I1947" s="19">
        <f>VLOOKUP(G1947,'2'!$B$2:$C$34,2,FALSE)</f>
        <v>13</v>
      </c>
      <c r="J1947" s="19">
        <f t="shared" si="90"/>
        <v>79</v>
      </c>
      <c r="K1947" s="19" t="str">
        <f t="shared" si="92"/>
        <v/>
      </c>
      <c r="L1947" s="19">
        <f>VLOOKUP(I1947,'3'!$H$2:$L$25,5,FALSE)</f>
        <v>38</v>
      </c>
      <c r="M1947" s="16" t="str">
        <f t="shared" si="91"/>
        <v>Nilai Akhir</v>
      </c>
    </row>
    <row r="1948" spans="1:13" x14ac:dyDescent="0.25">
      <c r="A1948" s="16">
        <v>379</v>
      </c>
      <c r="F1948" s="19">
        <v>79</v>
      </c>
      <c r="G1948" s="18" t="s">
        <v>104</v>
      </c>
      <c r="H1948" s="14"/>
      <c r="I1948" s="19">
        <f>VLOOKUP(G1948,'2'!$B$2:$C$34,2,FALSE)</f>
        <v>13</v>
      </c>
      <c r="J1948" s="19">
        <f t="shared" si="90"/>
        <v>79</v>
      </c>
      <c r="K1948" s="19" t="str">
        <f t="shared" si="92"/>
        <v/>
      </c>
      <c r="L1948" s="19">
        <f>VLOOKUP(I1948,'3'!$H$2:$L$25,5,FALSE)</f>
        <v>38</v>
      </c>
      <c r="M1948" s="16" t="str">
        <f t="shared" si="91"/>
        <v>Nilai Akhir</v>
      </c>
    </row>
    <row r="1949" spans="1:13" x14ac:dyDescent="0.25">
      <c r="A1949" s="16">
        <v>380</v>
      </c>
      <c r="F1949" s="19">
        <v>81</v>
      </c>
      <c r="G1949" s="18" t="s">
        <v>104</v>
      </c>
      <c r="H1949" s="14"/>
      <c r="I1949" s="19">
        <f>VLOOKUP(G1949,'2'!$B$2:$C$34,2,FALSE)</f>
        <v>13</v>
      </c>
      <c r="J1949" s="19">
        <f t="shared" si="90"/>
        <v>81</v>
      </c>
      <c r="K1949" s="19" t="str">
        <f t="shared" si="92"/>
        <v/>
      </c>
      <c r="L1949" s="19">
        <f>VLOOKUP(I1949,'3'!$H$2:$L$25,5,FALSE)</f>
        <v>38</v>
      </c>
      <c r="M1949" s="16" t="str">
        <f t="shared" si="91"/>
        <v>Nilai Akhir</v>
      </c>
    </row>
    <row r="1950" spans="1:13" x14ac:dyDescent="0.25">
      <c r="A1950" s="16">
        <v>381</v>
      </c>
      <c r="F1950" s="19">
        <v>75</v>
      </c>
      <c r="G1950" s="18" t="s">
        <v>104</v>
      </c>
      <c r="H1950" s="14"/>
      <c r="I1950" s="19">
        <f>VLOOKUP(G1950,'2'!$B$2:$C$34,2,FALSE)</f>
        <v>13</v>
      </c>
      <c r="J1950" s="19">
        <f t="shared" si="90"/>
        <v>75</v>
      </c>
      <c r="K1950" s="19" t="str">
        <f t="shared" si="92"/>
        <v/>
      </c>
      <c r="L1950" s="19">
        <f>VLOOKUP(I1950,'3'!$H$2:$L$25,5,FALSE)</f>
        <v>38</v>
      </c>
      <c r="M1950" s="16" t="str">
        <f t="shared" si="91"/>
        <v>Nilai Akhir</v>
      </c>
    </row>
    <row r="1951" spans="1:13" x14ac:dyDescent="0.25">
      <c r="A1951" s="16">
        <v>382</v>
      </c>
      <c r="F1951" s="19">
        <v>80</v>
      </c>
      <c r="G1951" s="18" t="s">
        <v>104</v>
      </c>
      <c r="H1951" s="14"/>
      <c r="I1951" s="19">
        <f>VLOOKUP(G1951,'2'!$B$2:$C$34,2,FALSE)</f>
        <v>13</v>
      </c>
      <c r="J1951" s="19">
        <f t="shared" si="90"/>
        <v>80</v>
      </c>
      <c r="K1951" s="19" t="str">
        <f t="shared" si="92"/>
        <v/>
      </c>
      <c r="L1951" s="19">
        <f>VLOOKUP(I1951,'3'!$H$2:$L$25,5,FALSE)</f>
        <v>38</v>
      </c>
      <c r="M1951" s="16" t="str">
        <f t="shared" si="91"/>
        <v>Nilai Akhir</v>
      </c>
    </row>
    <row r="1952" spans="1:13" x14ac:dyDescent="0.25">
      <c r="A1952" s="16">
        <v>383</v>
      </c>
      <c r="F1952" s="19">
        <v>82</v>
      </c>
      <c r="G1952" s="18" t="s">
        <v>104</v>
      </c>
      <c r="H1952" s="14"/>
      <c r="I1952" s="19">
        <f>VLOOKUP(G1952,'2'!$B$2:$C$34,2,FALSE)</f>
        <v>13</v>
      </c>
      <c r="J1952" s="19">
        <f t="shared" si="90"/>
        <v>82</v>
      </c>
      <c r="K1952" s="19" t="str">
        <f t="shared" si="92"/>
        <v/>
      </c>
      <c r="L1952" s="19">
        <f>VLOOKUP(I1952,'3'!$H$2:$L$25,5,FALSE)</f>
        <v>38</v>
      </c>
      <c r="M1952" s="16" t="str">
        <f t="shared" si="91"/>
        <v>Nilai Akhir</v>
      </c>
    </row>
    <row r="1953" spans="1:13" x14ac:dyDescent="0.25">
      <c r="A1953" s="16">
        <v>384</v>
      </c>
      <c r="F1953" s="19">
        <v>79</v>
      </c>
      <c r="G1953" s="18" t="s">
        <v>104</v>
      </c>
      <c r="H1953" s="14"/>
      <c r="I1953" s="19">
        <f>VLOOKUP(G1953,'2'!$B$2:$C$34,2,FALSE)</f>
        <v>13</v>
      </c>
      <c r="J1953" s="19">
        <f t="shared" si="90"/>
        <v>79</v>
      </c>
      <c r="K1953" s="19" t="str">
        <f t="shared" si="92"/>
        <v/>
      </c>
      <c r="L1953" s="19">
        <f>VLOOKUP(I1953,'3'!$H$2:$L$25,5,FALSE)</f>
        <v>38</v>
      </c>
      <c r="M1953" s="16" t="str">
        <f t="shared" si="91"/>
        <v>Nilai Akhir</v>
      </c>
    </row>
    <row r="1954" spans="1:13" x14ac:dyDescent="0.25">
      <c r="A1954" s="16">
        <v>385</v>
      </c>
      <c r="F1954" s="19">
        <v>78</v>
      </c>
      <c r="G1954" s="18" t="s">
        <v>104</v>
      </c>
      <c r="H1954" s="14"/>
      <c r="I1954" s="19">
        <f>VLOOKUP(G1954,'2'!$B$2:$C$34,2,FALSE)</f>
        <v>13</v>
      </c>
      <c r="J1954" s="19">
        <f t="shared" si="90"/>
        <v>78</v>
      </c>
      <c r="K1954" s="19" t="str">
        <f t="shared" si="92"/>
        <v/>
      </c>
      <c r="L1954" s="19">
        <f>VLOOKUP(I1954,'3'!$H$2:$L$25,5,FALSE)</f>
        <v>38</v>
      </c>
      <c r="M1954" s="16" t="str">
        <f t="shared" si="91"/>
        <v>Nilai Akhir</v>
      </c>
    </row>
    <row r="1955" spans="1:13" x14ac:dyDescent="0.25">
      <c r="A1955" s="16">
        <v>386</v>
      </c>
      <c r="F1955" s="19">
        <v>79</v>
      </c>
      <c r="G1955" s="18" t="s">
        <v>104</v>
      </c>
      <c r="H1955" s="14"/>
      <c r="I1955" s="19">
        <f>VLOOKUP(G1955,'2'!$B$2:$C$34,2,FALSE)</f>
        <v>13</v>
      </c>
      <c r="J1955" s="19">
        <f t="shared" si="90"/>
        <v>79</v>
      </c>
      <c r="K1955" s="19" t="str">
        <f t="shared" si="92"/>
        <v/>
      </c>
      <c r="L1955" s="19">
        <f>VLOOKUP(I1955,'3'!$H$2:$L$25,5,FALSE)</f>
        <v>38</v>
      </c>
      <c r="M1955" s="16" t="str">
        <f t="shared" si="91"/>
        <v>Nilai Akhir</v>
      </c>
    </row>
    <row r="1956" spans="1:13" x14ac:dyDescent="0.25">
      <c r="A1956" s="16">
        <v>387</v>
      </c>
      <c r="F1956" s="19">
        <v>79</v>
      </c>
      <c r="G1956" s="18" t="s">
        <v>104</v>
      </c>
      <c r="H1956" s="14"/>
      <c r="I1956" s="19">
        <f>VLOOKUP(G1956,'2'!$B$2:$C$34,2,FALSE)</f>
        <v>13</v>
      </c>
      <c r="J1956" s="19">
        <f t="shared" si="90"/>
        <v>79</v>
      </c>
      <c r="K1956" s="19" t="str">
        <f t="shared" si="92"/>
        <v/>
      </c>
      <c r="L1956" s="19">
        <f>VLOOKUP(I1956,'3'!$H$2:$L$25,5,FALSE)</f>
        <v>38</v>
      </c>
      <c r="M1956" s="16" t="str">
        <f t="shared" si="91"/>
        <v>Nilai Akhir</v>
      </c>
    </row>
    <row r="1957" spans="1:13" x14ac:dyDescent="0.25">
      <c r="A1957" s="16">
        <v>388</v>
      </c>
      <c r="F1957" s="19">
        <v>79</v>
      </c>
      <c r="G1957" s="18" t="s">
        <v>104</v>
      </c>
      <c r="H1957" s="14"/>
      <c r="I1957" s="19">
        <f>VLOOKUP(G1957,'2'!$B$2:$C$34,2,FALSE)</f>
        <v>13</v>
      </c>
      <c r="J1957" s="19">
        <f t="shared" si="90"/>
        <v>79</v>
      </c>
      <c r="K1957" s="19" t="str">
        <f t="shared" si="92"/>
        <v/>
      </c>
      <c r="L1957" s="19">
        <f>VLOOKUP(I1957,'3'!$H$2:$L$25,5,FALSE)</f>
        <v>38</v>
      </c>
      <c r="M1957" s="16" t="str">
        <f t="shared" si="91"/>
        <v>Nilai Akhir</v>
      </c>
    </row>
    <row r="1958" spans="1:13" x14ac:dyDescent="0.25">
      <c r="A1958" s="16">
        <v>389</v>
      </c>
      <c r="F1958" s="19">
        <v>84</v>
      </c>
      <c r="G1958" s="18" t="s">
        <v>104</v>
      </c>
      <c r="H1958" s="14"/>
      <c r="I1958" s="19">
        <f>VLOOKUP(G1958,'2'!$B$2:$C$34,2,FALSE)</f>
        <v>13</v>
      </c>
      <c r="J1958" s="19">
        <f t="shared" si="90"/>
        <v>84</v>
      </c>
      <c r="K1958" s="19" t="str">
        <f t="shared" si="92"/>
        <v/>
      </c>
      <c r="L1958" s="19">
        <f>VLOOKUP(I1958,'3'!$H$2:$L$25,5,FALSE)</f>
        <v>38</v>
      </c>
      <c r="M1958" s="16" t="str">
        <f t="shared" si="91"/>
        <v>Nilai Akhir</v>
      </c>
    </row>
    <row r="1959" spans="1:13" x14ac:dyDescent="0.25">
      <c r="A1959" s="16">
        <v>390</v>
      </c>
      <c r="F1959" s="19">
        <v>84</v>
      </c>
      <c r="G1959" s="18" t="s">
        <v>104</v>
      </c>
      <c r="H1959" s="14"/>
      <c r="I1959" s="19">
        <f>VLOOKUP(G1959,'2'!$B$2:$C$34,2,FALSE)</f>
        <v>13</v>
      </c>
      <c r="J1959" s="19">
        <f t="shared" si="90"/>
        <v>84</v>
      </c>
      <c r="K1959" s="19" t="str">
        <f t="shared" si="92"/>
        <v/>
      </c>
      <c r="L1959" s="19">
        <f>VLOOKUP(I1959,'3'!$H$2:$L$25,5,FALSE)</f>
        <v>38</v>
      </c>
      <c r="M1959" s="16" t="str">
        <f t="shared" si="91"/>
        <v>Nilai Akhir</v>
      </c>
    </row>
    <row r="1960" spans="1:13" x14ac:dyDescent="0.25">
      <c r="A1960" s="16">
        <v>391</v>
      </c>
      <c r="F1960" s="19">
        <v>81</v>
      </c>
      <c r="G1960" s="18" t="s">
        <v>104</v>
      </c>
      <c r="H1960" s="14"/>
      <c r="I1960" s="19">
        <f>VLOOKUP(G1960,'2'!$B$2:$C$34,2,FALSE)</f>
        <v>13</v>
      </c>
      <c r="J1960" s="19">
        <f t="shared" si="90"/>
        <v>81</v>
      </c>
      <c r="K1960" s="19" t="str">
        <f t="shared" si="92"/>
        <v/>
      </c>
      <c r="L1960" s="19">
        <f>VLOOKUP(I1960,'3'!$H$2:$L$25,5,FALSE)</f>
        <v>38</v>
      </c>
      <c r="M1960" s="16" t="str">
        <f t="shared" si="91"/>
        <v>Nilai Akhir</v>
      </c>
    </row>
    <row r="1961" spans="1:13" x14ac:dyDescent="0.25">
      <c r="A1961" s="16">
        <v>392</v>
      </c>
      <c r="F1961" s="19">
        <v>76</v>
      </c>
      <c r="G1961" s="18" t="s">
        <v>104</v>
      </c>
      <c r="H1961" s="14"/>
      <c r="I1961" s="19">
        <f>VLOOKUP(G1961,'2'!$B$2:$C$34,2,FALSE)</f>
        <v>13</v>
      </c>
      <c r="J1961" s="19">
        <f t="shared" si="90"/>
        <v>76</v>
      </c>
      <c r="K1961" s="19" t="str">
        <f t="shared" si="92"/>
        <v/>
      </c>
      <c r="L1961" s="19">
        <f>VLOOKUP(I1961,'3'!$H$2:$L$25,5,FALSE)</f>
        <v>38</v>
      </c>
      <c r="M1961" s="16" t="str">
        <f t="shared" si="91"/>
        <v>Nilai Akhir</v>
      </c>
    </row>
    <row r="1962" spans="1:13" x14ac:dyDescent="0.25">
      <c r="A1962" s="16">
        <v>393</v>
      </c>
      <c r="F1962" s="19">
        <v>79</v>
      </c>
      <c r="G1962" s="18" t="s">
        <v>104</v>
      </c>
      <c r="H1962" s="14"/>
      <c r="I1962" s="19">
        <f>VLOOKUP(G1962,'2'!$B$2:$C$34,2,FALSE)</f>
        <v>13</v>
      </c>
      <c r="J1962" s="19">
        <f t="shared" si="90"/>
        <v>79</v>
      </c>
      <c r="K1962" s="19" t="str">
        <f t="shared" si="92"/>
        <v/>
      </c>
      <c r="L1962" s="19">
        <f>VLOOKUP(I1962,'3'!$H$2:$L$25,5,FALSE)</f>
        <v>38</v>
      </c>
      <c r="M1962" s="16" t="str">
        <f t="shared" si="91"/>
        <v>Nilai Akhir</v>
      </c>
    </row>
    <row r="1963" spans="1:13" x14ac:dyDescent="0.25">
      <c r="A1963" s="16">
        <v>394</v>
      </c>
      <c r="F1963" s="19">
        <v>75</v>
      </c>
      <c r="G1963" s="18" t="s">
        <v>104</v>
      </c>
      <c r="H1963" s="14"/>
      <c r="I1963" s="19">
        <f>VLOOKUP(G1963,'2'!$B$2:$C$34,2,FALSE)</f>
        <v>13</v>
      </c>
      <c r="J1963" s="19">
        <f t="shared" si="90"/>
        <v>75</v>
      </c>
      <c r="K1963" s="19" t="str">
        <f t="shared" si="92"/>
        <v/>
      </c>
      <c r="L1963" s="19">
        <f>VLOOKUP(I1963,'3'!$H$2:$L$25,5,FALSE)</f>
        <v>38</v>
      </c>
      <c r="M1963" s="16" t="str">
        <f t="shared" si="91"/>
        <v>Nilai Akhir</v>
      </c>
    </row>
    <row r="1964" spans="1:13" x14ac:dyDescent="0.25">
      <c r="A1964" s="16">
        <v>395</v>
      </c>
      <c r="F1964" s="19">
        <v>77</v>
      </c>
      <c r="G1964" s="18" t="s">
        <v>104</v>
      </c>
      <c r="H1964" s="14"/>
      <c r="I1964" s="19">
        <f>VLOOKUP(G1964,'2'!$B$2:$C$34,2,FALSE)</f>
        <v>13</v>
      </c>
      <c r="J1964" s="19">
        <f t="shared" si="90"/>
        <v>77</v>
      </c>
      <c r="K1964" s="19" t="str">
        <f t="shared" si="92"/>
        <v/>
      </c>
      <c r="L1964" s="19">
        <f>VLOOKUP(I1964,'3'!$H$2:$L$25,5,FALSE)</f>
        <v>38</v>
      </c>
      <c r="M1964" s="16" t="str">
        <f t="shared" si="91"/>
        <v>Nilai Akhir</v>
      </c>
    </row>
    <row r="1965" spans="1:13" x14ac:dyDescent="0.25">
      <c r="A1965" s="16">
        <v>396</v>
      </c>
      <c r="F1965" s="19">
        <v>76</v>
      </c>
      <c r="G1965" s="18" t="s">
        <v>104</v>
      </c>
      <c r="H1965" s="14"/>
      <c r="I1965" s="19">
        <f>VLOOKUP(G1965,'2'!$B$2:$C$34,2,FALSE)</f>
        <v>13</v>
      </c>
      <c r="J1965" s="19">
        <f t="shared" si="90"/>
        <v>76</v>
      </c>
      <c r="K1965" s="19" t="str">
        <f t="shared" si="92"/>
        <v/>
      </c>
      <c r="L1965" s="19">
        <f>VLOOKUP(I1965,'3'!$H$2:$L$25,5,FALSE)</f>
        <v>38</v>
      </c>
      <c r="M1965" s="16" t="str">
        <f t="shared" si="91"/>
        <v>Nilai Akhir</v>
      </c>
    </row>
    <row r="1966" spans="1:13" x14ac:dyDescent="0.25">
      <c r="A1966" s="16">
        <v>397</v>
      </c>
      <c r="F1966" s="19">
        <v>78</v>
      </c>
      <c r="G1966" s="18" t="s">
        <v>104</v>
      </c>
      <c r="H1966" s="14"/>
      <c r="I1966" s="19">
        <f>VLOOKUP(G1966,'2'!$B$2:$C$34,2,FALSE)</f>
        <v>13</v>
      </c>
      <c r="J1966" s="19">
        <f t="shared" si="90"/>
        <v>78</v>
      </c>
      <c r="K1966" s="19" t="str">
        <f t="shared" si="92"/>
        <v/>
      </c>
      <c r="L1966" s="19">
        <f>VLOOKUP(I1966,'3'!$H$2:$L$25,5,FALSE)</f>
        <v>38</v>
      </c>
      <c r="M1966" s="16" t="str">
        <f t="shared" si="91"/>
        <v>Nilai Akhir</v>
      </c>
    </row>
    <row r="1967" spans="1:13" x14ac:dyDescent="0.25">
      <c r="A1967" s="16">
        <v>398</v>
      </c>
      <c r="F1967" s="19">
        <v>77</v>
      </c>
      <c r="G1967" s="18" t="s">
        <v>104</v>
      </c>
      <c r="H1967" s="14"/>
      <c r="I1967" s="19">
        <f>VLOOKUP(G1967,'2'!$B$2:$C$34,2,FALSE)</f>
        <v>13</v>
      </c>
      <c r="J1967" s="19">
        <f t="shared" si="90"/>
        <v>77</v>
      </c>
      <c r="K1967" s="19" t="str">
        <f t="shared" si="92"/>
        <v/>
      </c>
      <c r="L1967" s="19">
        <f>VLOOKUP(I1967,'3'!$H$2:$L$25,5,FALSE)</f>
        <v>38</v>
      </c>
      <c r="M1967" s="16" t="str">
        <f t="shared" si="91"/>
        <v>Nilai Akhir</v>
      </c>
    </row>
    <row r="1968" spans="1:13" x14ac:dyDescent="0.25">
      <c r="A1968" s="16">
        <v>399</v>
      </c>
      <c r="F1968" s="19">
        <v>80</v>
      </c>
      <c r="G1968" s="18" t="s">
        <v>104</v>
      </c>
      <c r="H1968" s="14"/>
      <c r="I1968" s="19">
        <f>VLOOKUP(G1968,'2'!$B$2:$C$34,2,FALSE)</f>
        <v>13</v>
      </c>
      <c r="J1968" s="19">
        <f t="shared" si="90"/>
        <v>80</v>
      </c>
      <c r="K1968" s="19" t="str">
        <f t="shared" si="92"/>
        <v/>
      </c>
      <c r="L1968" s="19">
        <f>VLOOKUP(I1968,'3'!$H$2:$L$25,5,FALSE)</f>
        <v>38</v>
      </c>
      <c r="M1968" s="16" t="str">
        <f t="shared" si="91"/>
        <v>Nilai Akhir</v>
      </c>
    </row>
    <row r="1969" spans="1:13" x14ac:dyDescent="0.25">
      <c r="A1969" s="16">
        <v>400</v>
      </c>
      <c r="F1969" s="19">
        <v>76</v>
      </c>
      <c r="G1969" s="18" t="s">
        <v>104</v>
      </c>
      <c r="H1969" s="14"/>
      <c r="I1969" s="19">
        <f>VLOOKUP(G1969,'2'!$B$2:$C$34,2,FALSE)</f>
        <v>13</v>
      </c>
      <c r="J1969" s="19">
        <f t="shared" si="90"/>
        <v>76</v>
      </c>
      <c r="K1969" s="19" t="str">
        <f t="shared" si="92"/>
        <v/>
      </c>
      <c r="L1969" s="19">
        <f>VLOOKUP(I1969,'3'!$H$2:$L$25,5,FALSE)</f>
        <v>38</v>
      </c>
      <c r="M1969" s="16" t="str">
        <f t="shared" si="91"/>
        <v>Nilai Akhir</v>
      </c>
    </row>
    <row r="1970" spans="1:13" x14ac:dyDescent="0.25">
      <c r="A1970" s="16">
        <v>401</v>
      </c>
      <c r="F1970" s="19">
        <v>77</v>
      </c>
      <c r="G1970" s="18" t="s">
        <v>104</v>
      </c>
      <c r="H1970" s="14"/>
      <c r="I1970" s="19">
        <f>VLOOKUP(G1970,'2'!$B$2:$C$34,2,FALSE)</f>
        <v>13</v>
      </c>
      <c r="J1970" s="19">
        <f t="shared" si="90"/>
        <v>77</v>
      </c>
      <c r="K1970" s="19" t="str">
        <f t="shared" si="92"/>
        <v/>
      </c>
      <c r="L1970" s="19">
        <f>VLOOKUP(I1970,'3'!$H$2:$L$25,5,FALSE)</f>
        <v>38</v>
      </c>
      <c r="M1970" s="16" t="str">
        <f t="shared" si="91"/>
        <v>Nilai Akhir</v>
      </c>
    </row>
    <row r="1971" spans="1:13" x14ac:dyDescent="0.25">
      <c r="A1971" s="16">
        <v>402</v>
      </c>
      <c r="F1971" s="19">
        <v>77</v>
      </c>
      <c r="G1971" s="18" t="s">
        <v>104</v>
      </c>
      <c r="H1971" s="14"/>
      <c r="I1971" s="19">
        <f>VLOOKUP(G1971,'2'!$B$2:$C$34,2,FALSE)</f>
        <v>13</v>
      </c>
      <c r="J1971" s="19">
        <f t="shared" si="90"/>
        <v>77</v>
      </c>
      <c r="K1971" s="19" t="str">
        <f t="shared" si="92"/>
        <v/>
      </c>
      <c r="L1971" s="19">
        <f>VLOOKUP(I1971,'3'!$H$2:$L$25,5,FALSE)</f>
        <v>38</v>
      </c>
      <c r="M1971" s="16" t="str">
        <f t="shared" si="91"/>
        <v>Nilai Akhir</v>
      </c>
    </row>
    <row r="1972" spans="1:13" x14ac:dyDescent="0.25">
      <c r="A1972" s="16">
        <v>403</v>
      </c>
      <c r="F1972" s="19">
        <v>77</v>
      </c>
      <c r="G1972" s="18" t="s">
        <v>104</v>
      </c>
      <c r="H1972" s="14"/>
      <c r="I1972" s="19">
        <f>VLOOKUP(G1972,'2'!$B$2:$C$34,2,FALSE)</f>
        <v>13</v>
      </c>
      <c r="J1972" s="19">
        <f t="shared" si="90"/>
        <v>77</v>
      </c>
      <c r="K1972" s="19" t="str">
        <f t="shared" si="92"/>
        <v/>
      </c>
      <c r="L1972" s="19">
        <f>VLOOKUP(I1972,'3'!$H$2:$L$25,5,FALSE)</f>
        <v>38</v>
      </c>
      <c r="M1972" s="16" t="str">
        <f t="shared" si="91"/>
        <v>Nilai Akhir</v>
      </c>
    </row>
    <row r="1973" spans="1:13" x14ac:dyDescent="0.25">
      <c r="A1973" s="16">
        <v>404</v>
      </c>
      <c r="F1973" s="19">
        <v>79</v>
      </c>
      <c r="G1973" s="18" t="s">
        <v>104</v>
      </c>
      <c r="H1973" s="14"/>
      <c r="I1973" s="19">
        <f>VLOOKUP(G1973,'2'!$B$2:$C$34,2,FALSE)</f>
        <v>13</v>
      </c>
      <c r="J1973" s="19">
        <f t="shared" si="90"/>
        <v>79</v>
      </c>
      <c r="K1973" s="19" t="str">
        <f t="shared" si="92"/>
        <v/>
      </c>
      <c r="L1973" s="19">
        <f>VLOOKUP(I1973,'3'!$H$2:$L$25,5,FALSE)</f>
        <v>38</v>
      </c>
      <c r="M1973" s="16" t="str">
        <f t="shared" si="91"/>
        <v>Nilai Akhir</v>
      </c>
    </row>
    <row r="1974" spans="1:13" x14ac:dyDescent="0.25">
      <c r="A1974" s="16">
        <v>405</v>
      </c>
      <c r="F1974" s="19">
        <v>77</v>
      </c>
      <c r="G1974" s="18" t="s">
        <v>104</v>
      </c>
      <c r="H1974" s="14"/>
      <c r="I1974" s="19">
        <f>VLOOKUP(G1974,'2'!$B$2:$C$34,2,FALSE)</f>
        <v>13</v>
      </c>
      <c r="J1974" s="19">
        <f t="shared" si="90"/>
        <v>77</v>
      </c>
      <c r="K1974" s="19" t="str">
        <f t="shared" si="92"/>
        <v/>
      </c>
      <c r="L1974" s="19">
        <f>VLOOKUP(I1974,'3'!$H$2:$L$25,5,FALSE)</f>
        <v>38</v>
      </c>
      <c r="M1974" s="16" t="str">
        <f t="shared" si="91"/>
        <v>Nilai Akhir</v>
      </c>
    </row>
    <row r="1975" spans="1:13" x14ac:dyDescent="0.25">
      <c r="A1975" s="16">
        <v>406</v>
      </c>
      <c r="F1975" s="19">
        <v>78</v>
      </c>
      <c r="G1975" s="18" t="s">
        <v>104</v>
      </c>
      <c r="H1975" s="14"/>
      <c r="I1975" s="19">
        <f>VLOOKUP(G1975,'2'!$B$2:$C$34,2,FALSE)</f>
        <v>13</v>
      </c>
      <c r="J1975" s="19">
        <f t="shared" si="90"/>
        <v>78</v>
      </c>
      <c r="K1975" s="19" t="str">
        <f t="shared" si="92"/>
        <v/>
      </c>
      <c r="L1975" s="19">
        <f>VLOOKUP(I1975,'3'!$H$2:$L$25,5,FALSE)</f>
        <v>38</v>
      </c>
      <c r="M1975" s="16" t="str">
        <f t="shared" si="91"/>
        <v>Nilai Akhir</v>
      </c>
    </row>
    <row r="1976" spans="1:13" x14ac:dyDescent="0.25">
      <c r="A1976" s="16">
        <v>407</v>
      </c>
      <c r="F1976" s="19">
        <v>79</v>
      </c>
      <c r="G1976" s="18" t="s">
        <v>104</v>
      </c>
      <c r="H1976" s="14"/>
      <c r="I1976" s="19">
        <f>VLOOKUP(G1976,'2'!$B$2:$C$34,2,FALSE)</f>
        <v>13</v>
      </c>
      <c r="J1976" s="19">
        <f t="shared" si="90"/>
        <v>79</v>
      </c>
      <c r="K1976" s="19" t="str">
        <f t="shared" si="92"/>
        <v/>
      </c>
      <c r="L1976" s="19">
        <f>VLOOKUP(I1976,'3'!$H$2:$L$25,5,FALSE)</f>
        <v>38</v>
      </c>
      <c r="M1976" s="16" t="str">
        <f t="shared" si="91"/>
        <v>Nilai Akhir</v>
      </c>
    </row>
    <row r="1977" spans="1:13" x14ac:dyDescent="0.25">
      <c r="A1977" s="16">
        <v>408</v>
      </c>
      <c r="F1977" s="19">
        <v>80</v>
      </c>
      <c r="G1977" s="18" t="s">
        <v>104</v>
      </c>
      <c r="H1977" s="14"/>
      <c r="I1977" s="19">
        <f>VLOOKUP(G1977,'2'!$B$2:$C$34,2,FALSE)</f>
        <v>13</v>
      </c>
      <c r="J1977" s="19">
        <f t="shared" ref="J1977:J2040" si="93">IF(M1977="Nilai Akhir",F1977,0)</f>
        <v>80</v>
      </c>
      <c r="K1977" s="19" t="str">
        <f t="shared" si="92"/>
        <v/>
      </c>
      <c r="L1977" s="19">
        <f>VLOOKUP(I1977,'3'!$H$2:$L$25,5,FALSE)</f>
        <v>38</v>
      </c>
      <c r="M1977" s="16" t="str">
        <f t="shared" ref="M1977:M2040" si="94">IF(G1977="Pramuka","Nilai Ekstra","Nilai Akhir")</f>
        <v>Nilai Akhir</v>
      </c>
    </row>
    <row r="1978" spans="1:13" x14ac:dyDescent="0.25">
      <c r="A1978" s="16">
        <v>409</v>
      </c>
      <c r="F1978" s="19">
        <v>77</v>
      </c>
      <c r="G1978" s="18" t="s">
        <v>104</v>
      </c>
      <c r="H1978" s="14"/>
      <c r="I1978" s="19">
        <f>VLOOKUP(G1978,'2'!$B$2:$C$34,2,FALSE)</f>
        <v>13</v>
      </c>
      <c r="J1978" s="19">
        <f t="shared" si="93"/>
        <v>77</v>
      </c>
      <c r="K1978" s="19" t="str">
        <f t="shared" ref="K1978:K2041" si="95">IF(M1978="Nilai Ekstra",F1978,"")</f>
        <v/>
      </c>
      <c r="L1978" s="19">
        <f>VLOOKUP(I1978,'3'!$H$2:$L$25,5,FALSE)</f>
        <v>38</v>
      </c>
      <c r="M1978" s="16" t="str">
        <f t="shared" si="94"/>
        <v>Nilai Akhir</v>
      </c>
    </row>
    <row r="1979" spans="1:13" x14ac:dyDescent="0.25">
      <c r="A1979" s="16">
        <v>410</v>
      </c>
      <c r="F1979" s="19">
        <v>82</v>
      </c>
      <c r="G1979" s="18" t="s">
        <v>104</v>
      </c>
      <c r="H1979" s="14"/>
      <c r="I1979" s="19">
        <f>VLOOKUP(G1979,'2'!$B$2:$C$34,2,FALSE)</f>
        <v>13</v>
      </c>
      <c r="J1979" s="19">
        <f t="shared" si="93"/>
        <v>82</v>
      </c>
      <c r="K1979" s="19" t="str">
        <f t="shared" si="95"/>
        <v/>
      </c>
      <c r="L1979" s="19">
        <f>VLOOKUP(I1979,'3'!$H$2:$L$25,5,FALSE)</f>
        <v>38</v>
      </c>
      <c r="M1979" s="16" t="str">
        <f t="shared" si="94"/>
        <v>Nilai Akhir</v>
      </c>
    </row>
    <row r="1980" spans="1:13" x14ac:dyDescent="0.25">
      <c r="A1980" s="16">
        <v>411</v>
      </c>
      <c r="F1980" s="19">
        <v>83</v>
      </c>
      <c r="G1980" s="18" t="s">
        <v>104</v>
      </c>
      <c r="H1980" s="14"/>
      <c r="I1980" s="19">
        <f>VLOOKUP(G1980,'2'!$B$2:$C$34,2,FALSE)</f>
        <v>13</v>
      </c>
      <c r="J1980" s="19">
        <f t="shared" si="93"/>
        <v>83</v>
      </c>
      <c r="K1980" s="19" t="str">
        <f t="shared" si="95"/>
        <v/>
      </c>
      <c r="L1980" s="19">
        <f>VLOOKUP(I1980,'3'!$H$2:$L$25,5,FALSE)</f>
        <v>38</v>
      </c>
      <c r="M1980" s="16" t="str">
        <f t="shared" si="94"/>
        <v>Nilai Akhir</v>
      </c>
    </row>
    <row r="1981" spans="1:13" x14ac:dyDescent="0.25">
      <c r="A1981" s="16">
        <v>412</v>
      </c>
      <c r="F1981" s="19">
        <v>83</v>
      </c>
      <c r="G1981" s="18" t="s">
        <v>104</v>
      </c>
      <c r="H1981" s="14"/>
      <c r="I1981" s="19">
        <f>VLOOKUP(G1981,'2'!$B$2:$C$34,2,FALSE)</f>
        <v>13</v>
      </c>
      <c r="J1981" s="19">
        <f t="shared" si="93"/>
        <v>83</v>
      </c>
      <c r="K1981" s="19" t="str">
        <f t="shared" si="95"/>
        <v/>
      </c>
      <c r="L1981" s="19">
        <f>VLOOKUP(I1981,'3'!$H$2:$L$25,5,FALSE)</f>
        <v>38</v>
      </c>
      <c r="M1981" s="16" t="str">
        <f t="shared" si="94"/>
        <v>Nilai Akhir</v>
      </c>
    </row>
    <row r="1982" spans="1:13" x14ac:dyDescent="0.25">
      <c r="A1982" s="16">
        <v>413</v>
      </c>
      <c r="F1982" s="19">
        <v>79</v>
      </c>
      <c r="G1982" s="18" t="s">
        <v>104</v>
      </c>
      <c r="H1982" s="14"/>
      <c r="I1982" s="19">
        <f>VLOOKUP(G1982,'2'!$B$2:$C$34,2,FALSE)</f>
        <v>13</v>
      </c>
      <c r="J1982" s="19">
        <f t="shared" si="93"/>
        <v>79</v>
      </c>
      <c r="K1982" s="19" t="str">
        <f t="shared" si="95"/>
        <v/>
      </c>
      <c r="L1982" s="19">
        <f>VLOOKUP(I1982,'3'!$H$2:$L$25,5,FALSE)</f>
        <v>38</v>
      </c>
      <c r="M1982" s="16" t="str">
        <f t="shared" si="94"/>
        <v>Nilai Akhir</v>
      </c>
    </row>
    <row r="1983" spans="1:13" x14ac:dyDescent="0.25">
      <c r="A1983" s="16">
        <v>414</v>
      </c>
      <c r="F1983" s="19">
        <v>78</v>
      </c>
      <c r="G1983" s="18" t="s">
        <v>104</v>
      </c>
      <c r="H1983" s="14"/>
      <c r="I1983" s="19">
        <f>VLOOKUP(G1983,'2'!$B$2:$C$34,2,FALSE)</f>
        <v>13</v>
      </c>
      <c r="J1983" s="19">
        <f t="shared" si="93"/>
        <v>78</v>
      </c>
      <c r="K1983" s="19" t="str">
        <f t="shared" si="95"/>
        <v/>
      </c>
      <c r="L1983" s="19">
        <f>VLOOKUP(I1983,'3'!$H$2:$L$25,5,FALSE)</f>
        <v>38</v>
      </c>
      <c r="M1983" s="16" t="str">
        <f t="shared" si="94"/>
        <v>Nilai Akhir</v>
      </c>
    </row>
    <row r="1984" spans="1:13" x14ac:dyDescent="0.25">
      <c r="A1984" s="16">
        <v>415</v>
      </c>
      <c r="F1984" s="19">
        <v>78</v>
      </c>
      <c r="G1984" s="18" t="s">
        <v>104</v>
      </c>
      <c r="H1984" s="14"/>
      <c r="I1984" s="19">
        <f>VLOOKUP(G1984,'2'!$B$2:$C$34,2,FALSE)</f>
        <v>13</v>
      </c>
      <c r="J1984" s="19">
        <f t="shared" si="93"/>
        <v>78</v>
      </c>
      <c r="K1984" s="19" t="str">
        <f t="shared" si="95"/>
        <v/>
      </c>
      <c r="L1984" s="19">
        <f>VLOOKUP(I1984,'3'!$H$2:$L$25,5,FALSE)</f>
        <v>38</v>
      </c>
      <c r="M1984" s="16" t="str">
        <f t="shared" si="94"/>
        <v>Nilai Akhir</v>
      </c>
    </row>
    <row r="1985" spans="1:13" x14ac:dyDescent="0.25">
      <c r="A1985" s="16">
        <v>416</v>
      </c>
      <c r="F1985" s="19">
        <v>78</v>
      </c>
      <c r="G1985" s="18" t="s">
        <v>104</v>
      </c>
      <c r="H1985" s="14"/>
      <c r="I1985" s="19">
        <f>VLOOKUP(G1985,'2'!$B$2:$C$34,2,FALSE)</f>
        <v>13</v>
      </c>
      <c r="J1985" s="19">
        <f t="shared" si="93"/>
        <v>78</v>
      </c>
      <c r="K1985" s="19" t="str">
        <f t="shared" si="95"/>
        <v/>
      </c>
      <c r="L1985" s="19">
        <f>VLOOKUP(I1985,'3'!$H$2:$L$25,5,FALSE)</f>
        <v>38</v>
      </c>
      <c r="M1985" s="16" t="str">
        <f t="shared" si="94"/>
        <v>Nilai Akhir</v>
      </c>
    </row>
    <row r="1986" spans="1:13" x14ac:dyDescent="0.25">
      <c r="A1986" s="16">
        <v>417</v>
      </c>
      <c r="F1986" s="19">
        <v>81</v>
      </c>
      <c r="G1986" s="18" t="s">
        <v>104</v>
      </c>
      <c r="H1986" s="14"/>
      <c r="I1986" s="19">
        <f>VLOOKUP(G1986,'2'!$B$2:$C$34,2,FALSE)</f>
        <v>13</v>
      </c>
      <c r="J1986" s="19">
        <f t="shared" si="93"/>
        <v>81</v>
      </c>
      <c r="K1986" s="19" t="str">
        <f t="shared" si="95"/>
        <v/>
      </c>
      <c r="L1986" s="19">
        <f>VLOOKUP(I1986,'3'!$H$2:$L$25,5,FALSE)</f>
        <v>38</v>
      </c>
      <c r="M1986" s="16" t="str">
        <f t="shared" si="94"/>
        <v>Nilai Akhir</v>
      </c>
    </row>
    <row r="1987" spans="1:13" x14ac:dyDescent="0.25">
      <c r="A1987" s="16">
        <v>418</v>
      </c>
      <c r="F1987" s="19">
        <v>79</v>
      </c>
      <c r="G1987" s="18" t="s">
        <v>104</v>
      </c>
      <c r="H1987" s="14"/>
      <c r="I1987" s="19">
        <f>VLOOKUP(G1987,'2'!$B$2:$C$34,2,FALSE)</f>
        <v>13</v>
      </c>
      <c r="J1987" s="19">
        <f t="shared" si="93"/>
        <v>79</v>
      </c>
      <c r="K1987" s="19" t="str">
        <f t="shared" si="95"/>
        <v/>
      </c>
      <c r="L1987" s="19">
        <f>VLOOKUP(I1987,'3'!$H$2:$L$25,5,FALSE)</f>
        <v>38</v>
      </c>
      <c r="M1987" s="16" t="str">
        <f t="shared" si="94"/>
        <v>Nilai Akhir</v>
      </c>
    </row>
    <row r="1988" spans="1:13" x14ac:dyDescent="0.25">
      <c r="A1988" s="16">
        <v>419</v>
      </c>
      <c r="F1988" s="19">
        <v>81</v>
      </c>
      <c r="G1988" s="18" t="s">
        <v>104</v>
      </c>
      <c r="H1988" s="14"/>
      <c r="I1988" s="19">
        <f>VLOOKUP(G1988,'2'!$B$2:$C$34,2,FALSE)</f>
        <v>13</v>
      </c>
      <c r="J1988" s="19">
        <f t="shared" si="93"/>
        <v>81</v>
      </c>
      <c r="K1988" s="19" t="str">
        <f t="shared" si="95"/>
        <v/>
      </c>
      <c r="L1988" s="19">
        <f>VLOOKUP(I1988,'3'!$H$2:$L$25,5,FALSE)</f>
        <v>38</v>
      </c>
      <c r="M1988" s="16" t="str">
        <f t="shared" si="94"/>
        <v>Nilai Akhir</v>
      </c>
    </row>
    <row r="1989" spans="1:13" x14ac:dyDescent="0.25">
      <c r="A1989" s="16">
        <v>420</v>
      </c>
      <c r="F1989" s="19">
        <v>80</v>
      </c>
      <c r="G1989" s="18" t="s">
        <v>104</v>
      </c>
      <c r="H1989" s="14"/>
      <c r="I1989" s="19">
        <f>VLOOKUP(G1989,'2'!$B$2:$C$34,2,FALSE)</f>
        <v>13</v>
      </c>
      <c r="J1989" s="19">
        <f t="shared" si="93"/>
        <v>80</v>
      </c>
      <c r="K1989" s="19" t="str">
        <f t="shared" si="95"/>
        <v/>
      </c>
      <c r="L1989" s="19">
        <f>VLOOKUP(I1989,'3'!$H$2:$L$25,5,FALSE)</f>
        <v>38</v>
      </c>
      <c r="M1989" s="16" t="str">
        <f t="shared" si="94"/>
        <v>Nilai Akhir</v>
      </c>
    </row>
    <row r="1990" spans="1:13" x14ac:dyDescent="0.25">
      <c r="A1990" s="16">
        <v>421</v>
      </c>
      <c r="F1990" s="19">
        <v>75</v>
      </c>
      <c r="G1990" s="18" t="s">
        <v>104</v>
      </c>
      <c r="H1990" s="14"/>
      <c r="I1990" s="19">
        <f>VLOOKUP(G1990,'2'!$B$2:$C$34,2,FALSE)</f>
        <v>13</v>
      </c>
      <c r="J1990" s="19">
        <f t="shared" si="93"/>
        <v>75</v>
      </c>
      <c r="K1990" s="19" t="str">
        <f t="shared" si="95"/>
        <v/>
      </c>
      <c r="L1990" s="19">
        <f>VLOOKUP(I1990,'3'!$H$2:$L$25,5,FALSE)</f>
        <v>38</v>
      </c>
      <c r="M1990" s="16" t="str">
        <f t="shared" si="94"/>
        <v>Nilai Akhir</v>
      </c>
    </row>
    <row r="1991" spans="1:13" x14ac:dyDescent="0.25">
      <c r="A1991" s="16">
        <v>422</v>
      </c>
      <c r="F1991" s="19">
        <v>76</v>
      </c>
      <c r="G1991" s="18" t="s">
        <v>104</v>
      </c>
      <c r="H1991" s="14"/>
      <c r="I1991" s="19">
        <f>VLOOKUP(G1991,'2'!$B$2:$C$34,2,FALSE)</f>
        <v>13</v>
      </c>
      <c r="J1991" s="19">
        <f t="shared" si="93"/>
        <v>76</v>
      </c>
      <c r="K1991" s="19" t="str">
        <f t="shared" si="95"/>
        <v/>
      </c>
      <c r="L1991" s="19">
        <f>VLOOKUP(I1991,'3'!$H$2:$L$25,5,FALSE)</f>
        <v>38</v>
      </c>
      <c r="M1991" s="16" t="str">
        <f t="shared" si="94"/>
        <v>Nilai Akhir</v>
      </c>
    </row>
    <row r="1992" spans="1:13" x14ac:dyDescent="0.25">
      <c r="A1992" s="16">
        <v>423</v>
      </c>
      <c r="F1992" s="19">
        <v>79</v>
      </c>
      <c r="G1992" s="18" t="s">
        <v>104</v>
      </c>
      <c r="H1992" s="14"/>
      <c r="I1992" s="19">
        <f>VLOOKUP(G1992,'2'!$B$2:$C$34,2,FALSE)</f>
        <v>13</v>
      </c>
      <c r="J1992" s="19">
        <f t="shared" si="93"/>
        <v>79</v>
      </c>
      <c r="K1992" s="19" t="str">
        <f t="shared" si="95"/>
        <v/>
      </c>
      <c r="L1992" s="19">
        <f>VLOOKUP(I1992,'3'!$H$2:$L$25,5,FALSE)</f>
        <v>38</v>
      </c>
      <c r="M1992" s="16" t="str">
        <f t="shared" si="94"/>
        <v>Nilai Akhir</v>
      </c>
    </row>
    <row r="1993" spans="1:13" x14ac:dyDescent="0.25">
      <c r="A1993" s="16">
        <v>424</v>
      </c>
      <c r="F1993" s="19">
        <v>72</v>
      </c>
      <c r="G1993" s="18" t="s">
        <v>104</v>
      </c>
      <c r="H1993" s="14"/>
      <c r="I1993" s="19">
        <f>VLOOKUP(G1993,'2'!$B$2:$C$34,2,FALSE)</f>
        <v>13</v>
      </c>
      <c r="J1993" s="19">
        <f t="shared" si="93"/>
        <v>72</v>
      </c>
      <c r="K1993" s="19" t="str">
        <f t="shared" si="95"/>
        <v/>
      </c>
      <c r="L1993" s="19">
        <f>VLOOKUP(I1993,'3'!$H$2:$L$25,5,FALSE)</f>
        <v>38</v>
      </c>
      <c r="M1993" s="16" t="str">
        <f t="shared" si="94"/>
        <v>Nilai Akhir</v>
      </c>
    </row>
    <row r="1994" spans="1:13" x14ac:dyDescent="0.25">
      <c r="A1994" s="16">
        <v>425</v>
      </c>
      <c r="F1994" s="19">
        <v>78</v>
      </c>
      <c r="G1994" s="18" t="s">
        <v>104</v>
      </c>
      <c r="H1994" s="14"/>
      <c r="I1994" s="19">
        <f>VLOOKUP(G1994,'2'!$B$2:$C$34,2,FALSE)</f>
        <v>13</v>
      </c>
      <c r="J1994" s="19">
        <f t="shared" si="93"/>
        <v>78</v>
      </c>
      <c r="K1994" s="19" t="str">
        <f t="shared" si="95"/>
        <v/>
      </c>
      <c r="L1994" s="19">
        <f>VLOOKUP(I1994,'3'!$H$2:$L$25,5,FALSE)</f>
        <v>38</v>
      </c>
      <c r="M1994" s="16" t="str">
        <f t="shared" si="94"/>
        <v>Nilai Akhir</v>
      </c>
    </row>
    <row r="1995" spans="1:13" x14ac:dyDescent="0.25">
      <c r="A1995" s="16">
        <v>426</v>
      </c>
      <c r="F1995" s="19">
        <v>76</v>
      </c>
      <c r="G1995" s="18" t="s">
        <v>104</v>
      </c>
      <c r="H1995" s="14"/>
      <c r="I1995" s="19">
        <f>VLOOKUP(G1995,'2'!$B$2:$C$34,2,FALSE)</f>
        <v>13</v>
      </c>
      <c r="J1995" s="19">
        <f t="shared" si="93"/>
        <v>76</v>
      </c>
      <c r="K1995" s="19" t="str">
        <f t="shared" si="95"/>
        <v/>
      </c>
      <c r="L1995" s="19">
        <f>VLOOKUP(I1995,'3'!$H$2:$L$25,5,FALSE)</f>
        <v>38</v>
      </c>
      <c r="M1995" s="16" t="str">
        <f t="shared" si="94"/>
        <v>Nilai Akhir</v>
      </c>
    </row>
    <row r="1996" spans="1:13" x14ac:dyDescent="0.25">
      <c r="A1996" s="16">
        <v>427</v>
      </c>
      <c r="F1996" s="19">
        <v>75</v>
      </c>
      <c r="G1996" s="18" t="s">
        <v>104</v>
      </c>
      <c r="H1996" s="14"/>
      <c r="I1996" s="19">
        <f>VLOOKUP(G1996,'2'!$B$2:$C$34,2,FALSE)</f>
        <v>13</v>
      </c>
      <c r="J1996" s="19">
        <f t="shared" si="93"/>
        <v>75</v>
      </c>
      <c r="K1996" s="19" t="str">
        <f t="shared" si="95"/>
        <v/>
      </c>
      <c r="L1996" s="19">
        <f>VLOOKUP(I1996,'3'!$H$2:$L$25,5,FALSE)</f>
        <v>38</v>
      </c>
      <c r="M1996" s="16" t="str">
        <f t="shared" si="94"/>
        <v>Nilai Akhir</v>
      </c>
    </row>
    <row r="1997" spans="1:13" x14ac:dyDescent="0.25">
      <c r="A1997" s="16">
        <v>428</v>
      </c>
      <c r="F1997" s="19">
        <v>76</v>
      </c>
      <c r="G1997" s="18" t="s">
        <v>104</v>
      </c>
      <c r="H1997" s="14"/>
      <c r="I1997" s="19">
        <f>VLOOKUP(G1997,'2'!$B$2:$C$34,2,FALSE)</f>
        <v>13</v>
      </c>
      <c r="J1997" s="19">
        <f t="shared" si="93"/>
        <v>76</v>
      </c>
      <c r="K1997" s="19" t="str">
        <f t="shared" si="95"/>
        <v/>
      </c>
      <c r="L1997" s="19">
        <f>VLOOKUP(I1997,'3'!$H$2:$L$25,5,FALSE)</f>
        <v>38</v>
      </c>
      <c r="M1997" s="16" t="str">
        <f t="shared" si="94"/>
        <v>Nilai Akhir</v>
      </c>
    </row>
    <row r="1998" spans="1:13" x14ac:dyDescent="0.25">
      <c r="A1998" s="16">
        <v>429</v>
      </c>
      <c r="F1998" s="19">
        <v>76</v>
      </c>
      <c r="G1998" s="18" t="s">
        <v>104</v>
      </c>
      <c r="H1998" s="14"/>
      <c r="I1998" s="19">
        <f>VLOOKUP(G1998,'2'!$B$2:$C$34,2,FALSE)</f>
        <v>13</v>
      </c>
      <c r="J1998" s="19">
        <f t="shared" si="93"/>
        <v>76</v>
      </c>
      <c r="K1998" s="19" t="str">
        <f t="shared" si="95"/>
        <v/>
      </c>
      <c r="L1998" s="19">
        <f>VLOOKUP(I1998,'3'!$H$2:$L$25,5,FALSE)</f>
        <v>38</v>
      </c>
      <c r="M1998" s="16" t="str">
        <f t="shared" si="94"/>
        <v>Nilai Akhir</v>
      </c>
    </row>
    <row r="1999" spans="1:13" x14ac:dyDescent="0.25">
      <c r="A1999" s="16">
        <v>430</v>
      </c>
      <c r="F1999" s="19">
        <v>73</v>
      </c>
      <c r="G1999" s="18" t="s">
        <v>104</v>
      </c>
      <c r="H1999" s="14"/>
      <c r="I1999" s="19">
        <f>VLOOKUP(G1999,'2'!$B$2:$C$34,2,FALSE)</f>
        <v>13</v>
      </c>
      <c r="J1999" s="19">
        <f t="shared" si="93"/>
        <v>73</v>
      </c>
      <c r="K1999" s="19" t="str">
        <f t="shared" si="95"/>
        <v/>
      </c>
      <c r="L1999" s="19">
        <f>VLOOKUP(I1999,'3'!$H$2:$L$25,5,FALSE)</f>
        <v>38</v>
      </c>
      <c r="M1999" s="16" t="str">
        <f t="shared" si="94"/>
        <v>Nilai Akhir</v>
      </c>
    </row>
    <row r="2000" spans="1:13" x14ac:dyDescent="0.25">
      <c r="A2000" s="16">
        <v>431</v>
      </c>
      <c r="F2000" s="19">
        <v>76</v>
      </c>
      <c r="G2000" s="18" t="s">
        <v>104</v>
      </c>
      <c r="H2000" s="14"/>
      <c r="I2000" s="19">
        <f>VLOOKUP(G2000,'2'!$B$2:$C$34,2,FALSE)</f>
        <v>13</v>
      </c>
      <c r="J2000" s="19">
        <f t="shared" si="93"/>
        <v>76</v>
      </c>
      <c r="K2000" s="19" t="str">
        <f t="shared" si="95"/>
        <v/>
      </c>
      <c r="L2000" s="19">
        <f>VLOOKUP(I2000,'3'!$H$2:$L$25,5,FALSE)</f>
        <v>38</v>
      </c>
      <c r="M2000" s="16" t="str">
        <f t="shared" si="94"/>
        <v>Nilai Akhir</v>
      </c>
    </row>
    <row r="2001" spans="1:13" x14ac:dyDescent="0.25">
      <c r="A2001" s="16">
        <v>432</v>
      </c>
      <c r="F2001" s="19">
        <v>74</v>
      </c>
      <c r="G2001" s="18" t="s">
        <v>104</v>
      </c>
      <c r="H2001" s="14"/>
      <c r="I2001" s="19">
        <f>VLOOKUP(G2001,'2'!$B$2:$C$34,2,FALSE)</f>
        <v>13</v>
      </c>
      <c r="J2001" s="19">
        <f t="shared" si="93"/>
        <v>74</v>
      </c>
      <c r="K2001" s="19" t="str">
        <f t="shared" si="95"/>
        <v/>
      </c>
      <c r="L2001" s="19">
        <f>VLOOKUP(I2001,'3'!$H$2:$L$25,5,FALSE)</f>
        <v>38</v>
      </c>
      <c r="M2001" s="16" t="str">
        <f t="shared" si="94"/>
        <v>Nilai Akhir</v>
      </c>
    </row>
    <row r="2002" spans="1:13" x14ac:dyDescent="0.25">
      <c r="A2002" s="16">
        <v>433</v>
      </c>
      <c r="F2002" s="19">
        <v>77</v>
      </c>
      <c r="G2002" s="18" t="s">
        <v>104</v>
      </c>
      <c r="H2002" s="14"/>
      <c r="I2002" s="19">
        <f>VLOOKUP(G2002,'2'!$B$2:$C$34,2,FALSE)</f>
        <v>13</v>
      </c>
      <c r="J2002" s="19">
        <f t="shared" si="93"/>
        <v>77</v>
      </c>
      <c r="K2002" s="19" t="str">
        <f t="shared" si="95"/>
        <v/>
      </c>
      <c r="L2002" s="19">
        <f>VLOOKUP(I2002,'3'!$H$2:$L$25,5,FALSE)</f>
        <v>38</v>
      </c>
      <c r="M2002" s="16" t="str">
        <f t="shared" si="94"/>
        <v>Nilai Akhir</v>
      </c>
    </row>
    <row r="2003" spans="1:13" x14ac:dyDescent="0.25">
      <c r="A2003" s="16">
        <v>434</v>
      </c>
      <c r="F2003" s="19">
        <v>81</v>
      </c>
      <c r="G2003" s="18" t="s">
        <v>104</v>
      </c>
      <c r="H2003" s="14"/>
      <c r="I2003" s="19">
        <f>VLOOKUP(G2003,'2'!$B$2:$C$34,2,FALSE)</f>
        <v>13</v>
      </c>
      <c r="J2003" s="19">
        <f t="shared" si="93"/>
        <v>81</v>
      </c>
      <c r="K2003" s="19" t="str">
        <f t="shared" si="95"/>
        <v/>
      </c>
      <c r="L2003" s="19">
        <f>VLOOKUP(I2003,'3'!$H$2:$L$25,5,FALSE)</f>
        <v>38</v>
      </c>
      <c r="M2003" s="16" t="str">
        <f t="shared" si="94"/>
        <v>Nilai Akhir</v>
      </c>
    </row>
    <row r="2004" spans="1:13" x14ac:dyDescent="0.25">
      <c r="A2004" s="16">
        <v>435</v>
      </c>
      <c r="F2004" s="19">
        <v>76</v>
      </c>
      <c r="G2004" s="18" t="s">
        <v>104</v>
      </c>
      <c r="H2004" s="14"/>
      <c r="I2004" s="19">
        <f>VLOOKUP(G2004,'2'!$B$2:$C$34,2,FALSE)</f>
        <v>13</v>
      </c>
      <c r="J2004" s="19">
        <f t="shared" si="93"/>
        <v>76</v>
      </c>
      <c r="K2004" s="19" t="str">
        <f t="shared" si="95"/>
        <v/>
      </c>
      <c r="L2004" s="19">
        <f>VLOOKUP(I2004,'3'!$H$2:$L$25,5,FALSE)</f>
        <v>38</v>
      </c>
      <c r="M2004" s="16" t="str">
        <f t="shared" si="94"/>
        <v>Nilai Akhir</v>
      </c>
    </row>
    <row r="2005" spans="1:13" x14ac:dyDescent="0.25">
      <c r="A2005" s="16">
        <v>436</v>
      </c>
      <c r="F2005" s="19">
        <v>76</v>
      </c>
      <c r="G2005" s="18" t="s">
        <v>104</v>
      </c>
      <c r="H2005" s="14"/>
      <c r="I2005" s="19">
        <f>VLOOKUP(G2005,'2'!$B$2:$C$34,2,FALSE)</f>
        <v>13</v>
      </c>
      <c r="J2005" s="19">
        <f t="shared" si="93"/>
        <v>76</v>
      </c>
      <c r="K2005" s="19" t="str">
        <f t="shared" si="95"/>
        <v/>
      </c>
      <c r="L2005" s="19">
        <f>VLOOKUP(I2005,'3'!$H$2:$L$25,5,FALSE)</f>
        <v>38</v>
      </c>
      <c r="M2005" s="16" t="str">
        <f t="shared" si="94"/>
        <v>Nilai Akhir</v>
      </c>
    </row>
    <row r="2006" spans="1:13" x14ac:dyDescent="0.25">
      <c r="A2006" s="16">
        <v>437</v>
      </c>
      <c r="F2006" s="19">
        <v>76</v>
      </c>
      <c r="G2006" s="18" t="s">
        <v>104</v>
      </c>
      <c r="H2006" s="14"/>
      <c r="I2006" s="19">
        <f>VLOOKUP(G2006,'2'!$B$2:$C$34,2,FALSE)</f>
        <v>13</v>
      </c>
      <c r="J2006" s="19">
        <f t="shared" si="93"/>
        <v>76</v>
      </c>
      <c r="K2006" s="19" t="str">
        <f t="shared" si="95"/>
        <v/>
      </c>
      <c r="L2006" s="19">
        <f>VLOOKUP(I2006,'3'!$H$2:$L$25,5,FALSE)</f>
        <v>38</v>
      </c>
      <c r="M2006" s="16" t="str">
        <f t="shared" si="94"/>
        <v>Nilai Akhir</v>
      </c>
    </row>
    <row r="2007" spans="1:13" x14ac:dyDescent="0.25">
      <c r="A2007" s="16">
        <v>438</v>
      </c>
      <c r="F2007" s="19">
        <v>77</v>
      </c>
      <c r="G2007" s="18" t="s">
        <v>104</v>
      </c>
      <c r="H2007" s="14"/>
      <c r="I2007" s="19">
        <f>VLOOKUP(G2007,'2'!$B$2:$C$34,2,FALSE)</f>
        <v>13</v>
      </c>
      <c r="J2007" s="19">
        <f t="shared" si="93"/>
        <v>77</v>
      </c>
      <c r="K2007" s="19" t="str">
        <f t="shared" si="95"/>
        <v/>
      </c>
      <c r="L2007" s="19">
        <f>VLOOKUP(I2007,'3'!$H$2:$L$25,5,FALSE)</f>
        <v>38</v>
      </c>
      <c r="M2007" s="16" t="str">
        <f t="shared" si="94"/>
        <v>Nilai Akhir</v>
      </c>
    </row>
    <row r="2008" spans="1:13" x14ac:dyDescent="0.25">
      <c r="A2008" s="16">
        <v>439</v>
      </c>
      <c r="F2008" s="19">
        <v>77</v>
      </c>
      <c r="G2008" s="18" t="s">
        <v>104</v>
      </c>
      <c r="H2008" s="14"/>
      <c r="I2008" s="19">
        <f>VLOOKUP(G2008,'2'!$B$2:$C$34,2,FALSE)</f>
        <v>13</v>
      </c>
      <c r="J2008" s="19">
        <f t="shared" si="93"/>
        <v>77</v>
      </c>
      <c r="K2008" s="19" t="str">
        <f t="shared" si="95"/>
        <v/>
      </c>
      <c r="L2008" s="19">
        <f>VLOOKUP(I2008,'3'!$H$2:$L$25,5,FALSE)</f>
        <v>38</v>
      </c>
      <c r="M2008" s="16" t="str">
        <f t="shared" si="94"/>
        <v>Nilai Akhir</v>
      </c>
    </row>
    <row r="2009" spans="1:13" x14ac:dyDescent="0.25">
      <c r="A2009" s="16">
        <v>440</v>
      </c>
      <c r="F2009" s="19">
        <v>75</v>
      </c>
      <c r="G2009" s="18" t="s">
        <v>104</v>
      </c>
      <c r="H2009" s="14"/>
      <c r="I2009" s="19">
        <f>VLOOKUP(G2009,'2'!$B$2:$C$34,2,FALSE)</f>
        <v>13</v>
      </c>
      <c r="J2009" s="19">
        <f t="shared" si="93"/>
        <v>75</v>
      </c>
      <c r="K2009" s="19" t="str">
        <f t="shared" si="95"/>
        <v/>
      </c>
      <c r="L2009" s="19">
        <f>VLOOKUP(I2009,'3'!$H$2:$L$25,5,FALSE)</f>
        <v>38</v>
      </c>
      <c r="M2009" s="16" t="str">
        <f t="shared" si="94"/>
        <v>Nilai Akhir</v>
      </c>
    </row>
    <row r="2010" spans="1:13" x14ac:dyDescent="0.25">
      <c r="A2010" s="16">
        <v>441</v>
      </c>
      <c r="F2010" s="19">
        <v>77</v>
      </c>
      <c r="G2010" s="18" t="s">
        <v>104</v>
      </c>
      <c r="H2010" s="14"/>
      <c r="I2010" s="19">
        <f>VLOOKUP(G2010,'2'!$B$2:$C$34,2,FALSE)</f>
        <v>13</v>
      </c>
      <c r="J2010" s="19">
        <f t="shared" si="93"/>
        <v>77</v>
      </c>
      <c r="K2010" s="19" t="str">
        <f t="shared" si="95"/>
        <v/>
      </c>
      <c r="L2010" s="19">
        <f>VLOOKUP(I2010,'3'!$H$2:$L$25,5,FALSE)</f>
        <v>38</v>
      </c>
      <c r="M2010" s="16" t="str">
        <f t="shared" si="94"/>
        <v>Nilai Akhir</v>
      </c>
    </row>
    <row r="2011" spans="1:13" x14ac:dyDescent="0.25">
      <c r="A2011" s="16">
        <v>442</v>
      </c>
      <c r="F2011" s="19">
        <v>77</v>
      </c>
      <c r="G2011" s="18" t="s">
        <v>104</v>
      </c>
      <c r="H2011" s="14"/>
      <c r="I2011" s="19">
        <f>VLOOKUP(G2011,'2'!$B$2:$C$34,2,FALSE)</f>
        <v>13</v>
      </c>
      <c r="J2011" s="19">
        <f t="shared" si="93"/>
        <v>77</v>
      </c>
      <c r="K2011" s="19" t="str">
        <f t="shared" si="95"/>
        <v/>
      </c>
      <c r="L2011" s="19">
        <f>VLOOKUP(I2011,'3'!$H$2:$L$25,5,FALSE)</f>
        <v>38</v>
      </c>
      <c r="M2011" s="16" t="str">
        <f t="shared" si="94"/>
        <v>Nilai Akhir</v>
      </c>
    </row>
    <row r="2012" spans="1:13" x14ac:dyDescent="0.25">
      <c r="A2012" s="16">
        <v>443</v>
      </c>
      <c r="F2012" s="19">
        <v>74</v>
      </c>
      <c r="G2012" s="18" t="s">
        <v>104</v>
      </c>
      <c r="H2012" s="14"/>
      <c r="I2012" s="19">
        <f>VLOOKUP(G2012,'2'!$B$2:$C$34,2,FALSE)</f>
        <v>13</v>
      </c>
      <c r="J2012" s="19">
        <f t="shared" si="93"/>
        <v>74</v>
      </c>
      <c r="K2012" s="19" t="str">
        <f t="shared" si="95"/>
        <v/>
      </c>
      <c r="L2012" s="19">
        <f>VLOOKUP(I2012,'3'!$H$2:$L$25,5,FALSE)</f>
        <v>38</v>
      </c>
      <c r="M2012" s="16" t="str">
        <f t="shared" si="94"/>
        <v>Nilai Akhir</v>
      </c>
    </row>
    <row r="2013" spans="1:13" x14ac:dyDescent="0.25">
      <c r="A2013" s="16">
        <v>444</v>
      </c>
      <c r="F2013" s="19">
        <v>81</v>
      </c>
      <c r="G2013" s="18" t="s">
        <v>104</v>
      </c>
      <c r="H2013" s="14"/>
      <c r="I2013" s="19">
        <f>VLOOKUP(G2013,'2'!$B$2:$C$34,2,FALSE)</f>
        <v>13</v>
      </c>
      <c r="J2013" s="19">
        <f t="shared" si="93"/>
        <v>81</v>
      </c>
      <c r="K2013" s="19" t="str">
        <f t="shared" si="95"/>
        <v/>
      </c>
      <c r="L2013" s="19">
        <f>VLOOKUP(I2013,'3'!$H$2:$L$25,5,FALSE)</f>
        <v>38</v>
      </c>
      <c r="M2013" s="16" t="str">
        <f t="shared" si="94"/>
        <v>Nilai Akhir</v>
      </c>
    </row>
    <row r="2014" spans="1:13" x14ac:dyDescent="0.25">
      <c r="A2014" s="16">
        <v>445</v>
      </c>
      <c r="F2014" s="19">
        <v>78</v>
      </c>
      <c r="G2014" s="18" t="s">
        <v>104</v>
      </c>
      <c r="H2014" s="14"/>
      <c r="I2014" s="19">
        <f>VLOOKUP(G2014,'2'!$B$2:$C$34,2,FALSE)</f>
        <v>13</v>
      </c>
      <c r="J2014" s="19">
        <f t="shared" si="93"/>
        <v>78</v>
      </c>
      <c r="K2014" s="19" t="str">
        <f t="shared" si="95"/>
        <v/>
      </c>
      <c r="L2014" s="19">
        <f>VLOOKUP(I2014,'3'!$H$2:$L$25,5,FALSE)</f>
        <v>38</v>
      </c>
      <c r="M2014" s="16" t="str">
        <f t="shared" si="94"/>
        <v>Nilai Akhir</v>
      </c>
    </row>
    <row r="2015" spans="1:13" x14ac:dyDescent="0.25">
      <c r="A2015" s="16">
        <v>446</v>
      </c>
      <c r="F2015" s="19">
        <v>79</v>
      </c>
      <c r="G2015" s="18" t="s">
        <v>104</v>
      </c>
      <c r="H2015" s="14"/>
      <c r="I2015" s="19">
        <f>VLOOKUP(G2015,'2'!$B$2:$C$34,2,FALSE)</f>
        <v>13</v>
      </c>
      <c r="J2015" s="19">
        <f t="shared" si="93"/>
        <v>79</v>
      </c>
      <c r="K2015" s="19" t="str">
        <f t="shared" si="95"/>
        <v/>
      </c>
      <c r="L2015" s="19">
        <f>VLOOKUP(I2015,'3'!$H$2:$L$25,5,FALSE)</f>
        <v>38</v>
      </c>
      <c r="M2015" s="16" t="str">
        <f t="shared" si="94"/>
        <v>Nilai Akhir</v>
      </c>
    </row>
    <row r="2016" spans="1:13" x14ac:dyDescent="0.25">
      <c r="A2016" s="16">
        <v>447</v>
      </c>
      <c r="F2016" s="19">
        <v>82</v>
      </c>
      <c r="G2016" s="18" t="s">
        <v>104</v>
      </c>
      <c r="H2016" s="14"/>
      <c r="I2016" s="19">
        <f>VLOOKUP(G2016,'2'!$B$2:$C$34,2,FALSE)</f>
        <v>13</v>
      </c>
      <c r="J2016" s="19">
        <f t="shared" si="93"/>
        <v>82</v>
      </c>
      <c r="K2016" s="19" t="str">
        <f t="shared" si="95"/>
        <v/>
      </c>
      <c r="L2016" s="19">
        <f>VLOOKUP(I2016,'3'!$H$2:$L$25,5,FALSE)</f>
        <v>38</v>
      </c>
      <c r="M2016" s="16" t="str">
        <f t="shared" si="94"/>
        <v>Nilai Akhir</v>
      </c>
    </row>
    <row r="2017" spans="1:13" x14ac:dyDescent="0.25">
      <c r="A2017" s="16">
        <v>448</v>
      </c>
      <c r="F2017" s="19">
        <v>78</v>
      </c>
      <c r="G2017" s="18" t="s">
        <v>104</v>
      </c>
      <c r="H2017" s="14"/>
      <c r="I2017" s="19">
        <f>VLOOKUP(G2017,'2'!$B$2:$C$34,2,FALSE)</f>
        <v>13</v>
      </c>
      <c r="J2017" s="19">
        <f t="shared" si="93"/>
        <v>78</v>
      </c>
      <c r="K2017" s="19" t="str">
        <f t="shared" si="95"/>
        <v/>
      </c>
      <c r="L2017" s="19">
        <f>VLOOKUP(I2017,'3'!$H$2:$L$25,5,FALSE)</f>
        <v>38</v>
      </c>
      <c r="M2017" s="16" t="str">
        <f t="shared" si="94"/>
        <v>Nilai Akhir</v>
      </c>
    </row>
    <row r="2018" spans="1:13" x14ac:dyDescent="0.25">
      <c r="A2018" s="16">
        <v>449</v>
      </c>
      <c r="F2018" s="19">
        <v>82</v>
      </c>
      <c r="G2018" s="18" t="s">
        <v>104</v>
      </c>
      <c r="H2018" s="14"/>
      <c r="I2018" s="19">
        <f>VLOOKUP(G2018,'2'!$B$2:$C$34,2,FALSE)</f>
        <v>13</v>
      </c>
      <c r="J2018" s="19">
        <f t="shared" si="93"/>
        <v>82</v>
      </c>
      <c r="K2018" s="19" t="str">
        <f t="shared" si="95"/>
        <v/>
      </c>
      <c r="L2018" s="19">
        <f>VLOOKUP(I2018,'3'!$H$2:$L$25,5,FALSE)</f>
        <v>38</v>
      </c>
      <c r="M2018" s="16" t="str">
        <f t="shared" si="94"/>
        <v>Nilai Akhir</v>
      </c>
    </row>
    <row r="2019" spans="1:13" x14ac:dyDescent="0.25">
      <c r="A2019" s="16">
        <v>450</v>
      </c>
      <c r="F2019" s="19">
        <v>77</v>
      </c>
      <c r="G2019" s="18" t="s">
        <v>104</v>
      </c>
      <c r="H2019" s="14"/>
      <c r="I2019" s="19">
        <f>VLOOKUP(G2019,'2'!$B$2:$C$34,2,FALSE)</f>
        <v>13</v>
      </c>
      <c r="J2019" s="19">
        <f t="shared" si="93"/>
        <v>77</v>
      </c>
      <c r="K2019" s="19" t="str">
        <f t="shared" si="95"/>
        <v/>
      </c>
      <c r="L2019" s="19">
        <f>VLOOKUP(I2019,'3'!$H$2:$L$25,5,FALSE)</f>
        <v>38</v>
      </c>
      <c r="M2019" s="16" t="str">
        <f t="shared" si="94"/>
        <v>Nilai Akhir</v>
      </c>
    </row>
    <row r="2020" spans="1:13" x14ac:dyDescent="0.25">
      <c r="A2020" s="16">
        <v>451</v>
      </c>
      <c r="F2020" s="19">
        <v>79</v>
      </c>
      <c r="G2020" s="18" t="s">
        <v>104</v>
      </c>
      <c r="H2020" s="14"/>
      <c r="I2020" s="19">
        <f>VLOOKUP(G2020,'2'!$B$2:$C$34,2,FALSE)</f>
        <v>13</v>
      </c>
      <c r="J2020" s="19">
        <f t="shared" si="93"/>
        <v>79</v>
      </c>
      <c r="K2020" s="19" t="str">
        <f t="shared" si="95"/>
        <v/>
      </c>
      <c r="L2020" s="19">
        <f>VLOOKUP(I2020,'3'!$H$2:$L$25,5,FALSE)</f>
        <v>38</v>
      </c>
      <c r="M2020" s="16" t="str">
        <f t="shared" si="94"/>
        <v>Nilai Akhir</v>
      </c>
    </row>
    <row r="2021" spans="1:13" x14ac:dyDescent="0.25">
      <c r="A2021" s="16">
        <v>452</v>
      </c>
      <c r="F2021" s="19">
        <v>78</v>
      </c>
      <c r="G2021" s="18" t="s">
        <v>104</v>
      </c>
      <c r="H2021" s="14"/>
      <c r="I2021" s="19">
        <f>VLOOKUP(G2021,'2'!$B$2:$C$34,2,FALSE)</f>
        <v>13</v>
      </c>
      <c r="J2021" s="19">
        <f t="shared" si="93"/>
        <v>78</v>
      </c>
      <c r="K2021" s="19" t="str">
        <f t="shared" si="95"/>
        <v/>
      </c>
      <c r="L2021" s="19">
        <f>VLOOKUP(I2021,'3'!$H$2:$L$25,5,FALSE)</f>
        <v>38</v>
      </c>
      <c r="M2021" s="16" t="str">
        <f t="shared" si="94"/>
        <v>Nilai Akhir</v>
      </c>
    </row>
    <row r="2022" spans="1:13" x14ac:dyDescent="0.25">
      <c r="A2022" s="16">
        <v>453</v>
      </c>
      <c r="F2022" s="19">
        <v>73</v>
      </c>
      <c r="G2022" s="18" t="s">
        <v>104</v>
      </c>
      <c r="H2022" s="14"/>
      <c r="I2022" s="19">
        <f>VLOOKUP(G2022,'2'!$B$2:$C$34,2,FALSE)</f>
        <v>13</v>
      </c>
      <c r="J2022" s="19">
        <f t="shared" si="93"/>
        <v>73</v>
      </c>
      <c r="K2022" s="19" t="str">
        <f t="shared" si="95"/>
        <v/>
      </c>
      <c r="L2022" s="19">
        <f>VLOOKUP(I2022,'3'!$H$2:$L$25,5,FALSE)</f>
        <v>38</v>
      </c>
      <c r="M2022" s="16" t="str">
        <f t="shared" si="94"/>
        <v>Nilai Akhir</v>
      </c>
    </row>
    <row r="2023" spans="1:13" x14ac:dyDescent="0.25">
      <c r="A2023" s="16">
        <v>454</v>
      </c>
      <c r="F2023" s="19">
        <v>79</v>
      </c>
      <c r="G2023" s="18" t="s">
        <v>104</v>
      </c>
      <c r="H2023" s="14"/>
      <c r="I2023" s="19">
        <f>VLOOKUP(G2023,'2'!$B$2:$C$34,2,FALSE)</f>
        <v>13</v>
      </c>
      <c r="J2023" s="19">
        <f t="shared" si="93"/>
        <v>79</v>
      </c>
      <c r="K2023" s="19" t="str">
        <f t="shared" si="95"/>
        <v/>
      </c>
      <c r="L2023" s="19">
        <f>VLOOKUP(I2023,'3'!$H$2:$L$25,5,FALSE)</f>
        <v>38</v>
      </c>
      <c r="M2023" s="16" t="str">
        <f t="shared" si="94"/>
        <v>Nilai Akhir</v>
      </c>
    </row>
    <row r="2024" spans="1:13" x14ac:dyDescent="0.25">
      <c r="A2024" s="16">
        <v>455</v>
      </c>
      <c r="F2024" s="19">
        <v>79</v>
      </c>
      <c r="G2024" s="18" t="s">
        <v>104</v>
      </c>
      <c r="H2024" s="14"/>
      <c r="I2024" s="19">
        <f>VLOOKUP(G2024,'2'!$B$2:$C$34,2,FALSE)</f>
        <v>13</v>
      </c>
      <c r="J2024" s="19">
        <f t="shared" si="93"/>
        <v>79</v>
      </c>
      <c r="K2024" s="19" t="str">
        <f t="shared" si="95"/>
        <v/>
      </c>
      <c r="L2024" s="19">
        <f>VLOOKUP(I2024,'3'!$H$2:$L$25,5,FALSE)</f>
        <v>38</v>
      </c>
      <c r="M2024" s="16" t="str">
        <f t="shared" si="94"/>
        <v>Nilai Akhir</v>
      </c>
    </row>
    <row r="2025" spans="1:13" x14ac:dyDescent="0.25">
      <c r="A2025" s="16">
        <v>456</v>
      </c>
      <c r="F2025" s="19">
        <v>80</v>
      </c>
      <c r="G2025" s="18" t="s">
        <v>104</v>
      </c>
      <c r="H2025" s="14"/>
      <c r="I2025" s="19">
        <f>VLOOKUP(G2025,'2'!$B$2:$C$34,2,FALSE)</f>
        <v>13</v>
      </c>
      <c r="J2025" s="19">
        <f t="shared" si="93"/>
        <v>80</v>
      </c>
      <c r="K2025" s="19" t="str">
        <f t="shared" si="95"/>
        <v/>
      </c>
      <c r="L2025" s="19">
        <f>VLOOKUP(I2025,'3'!$H$2:$L$25,5,FALSE)</f>
        <v>38</v>
      </c>
      <c r="M2025" s="16" t="str">
        <f t="shared" si="94"/>
        <v>Nilai Akhir</v>
      </c>
    </row>
    <row r="2026" spans="1:13" x14ac:dyDescent="0.25">
      <c r="A2026" s="16">
        <v>457</v>
      </c>
      <c r="F2026" s="19">
        <v>81</v>
      </c>
      <c r="G2026" s="18" t="s">
        <v>104</v>
      </c>
      <c r="H2026" s="14"/>
      <c r="I2026" s="19">
        <f>VLOOKUP(G2026,'2'!$B$2:$C$34,2,FALSE)</f>
        <v>13</v>
      </c>
      <c r="J2026" s="19">
        <f t="shared" si="93"/>
        <v>81</v>
      </c>
      <c r="K2026" s="19" t="str">
        <f t="shared" si="95"/>
        <v/>
      </c>
      <c r="L2026" s="19">
        <f>VLOOKUP(I2026,'3'!$H$2:$L$25,5,FALSE)</f>
        <v>38</v>
      </c>
      <c r="M2026" s="16" t="str">
        <f t="shared" si="94"/>
        <v>Nilai Akhir</v>
      </c>
    </row>
    <row r="2027" spans="1:13" x14ac:dyDescent="0.25">
      <c r="A2027" s="16">
        <v>458</v>
      </c>
      <c r="F2027" s="19">
        <v>80</v>
      </c>
      <c r="G2027" s="18" t="s">
        <v>104</v>
      </c>
      <c r="H2027" s="14"/>
      <c r="I2027" s="19">
        <f>VLOOKUP(G2027,'2'!$B$2:$C$34,2,FALSE)</f>
        <v>13</v>
      </c>
      <c r="J2027" s="19">
        <f t="shared" si="93"/>
        <v>80</v>
      </c>
      <c r="K2027" s="19" t="str">
        <f t="shared" si="95"/>
        <v/>
      </c>
      <c r="L2027" s="19">
        <f>VLOOKUP(I2027,'3'!$H$2:$L$25,5,FALSE)</f>
        <v>38</v>
      </c>
      <c r="M2027" s="16" t="str">
        <f t="shared" si="94"/>
        <v>Nilai Akhir</v>
      </c>
    </row>
    <row r="2028" spans="1:13" x14ac:dyDescent="0.25">
      <c r="A2028" s="16">
        <v>459</v>
      </c>
      <c r="F2028" s="19">
        <v>80</v>
      </c>
      <c r="G2028" s="18" t="s">
        <v>104</v>
      </c>
      <c r="H2028" s="14"/>
      <c r="I2028" s="19">
        <f>VLOOKUP(G2028,'2'!$B$2:$C$34,2,FALSE)</f>
        <v>13</v>
      </c>
      <c r="J2028" s="19">
        <f t="shared" si="93"/>
        <v>80</v>
      </c>
      <c r="K2028" s="19" t="str">
        <f t="shared" si="95"/>
        <v/>
      </c>
      <c r="L2028" s="19">
        <f>VLOOKUP(I2028,'3'!$H$2:$L$25,5,FALSE)</f>
        <v>38</v>
      </c>
      <c r="M2028" s="16" t="str">
        <f t="shared" si="94"/>
        <v>Nilai Akhir</v>
      </c>
    </row>
    <row r="2029" spans="1:13" x14ac:dyDescent="0.25">
      <c r="A2029" s="16">
        <v>460</v>
      </c>
      <c r="F2029" s="19">
        <v>78</v>
      </c>
      <c r="G2029" s="18" t="s">
        <v>104</v>
      </c>
      <c r="H2029" s="14"/>
      <c r="I2029" s="19">
        <f>VLOOKUP(G2029,'2'!$B$2:$C$34,2,FALSE)</f>
        <v>13</v>
      </c>
      <c r="J2029" s="19">
        <f t="shared" si="93"/>
        <v>78</v>
      </c>
      <c r="K2029" s="19" t="str">
        <f t="shared" si="95"/>
        <v/>
      </c>
      <c r="L2029" s="19">
        <f>VLOOKUP(I2029,'3'!$H$2:$L$25,5,FALSE)</f>
        <v>38</v>
      </c>
      <c r="M2029" s="16" t="str">
        <f t="shared" si="94"/>
        <v>Nilai Akhir</v>
      </c>
    </row>
    <row r="2030" spans="1:13" x14ac:dyDescent="0.25">
      <c r="A2030" s="16">
        <v>461</v>
      </c>
      <c r="F2030" s="19">
        <v>77</v>
      </c>
      <c r="G2030" s="18" t="s">
        <v>104</v>
      </c>
      <c r="H2030" s="14"/>
      <c r="I2030" s="19">
        <f>VLOOKUP(G2030,'2'!$B$2:$C$34,2,FALSE)</f>
        <v>13</v>
      </c>
      <c r="J2030" s="19">
        <f t="shared" si="93"/>
        <v>77</v>
      </c>
      <c r="K2030" s="19" t="str">
        <f t="shared" si="95"/>
        <v/>
      </c>
      <c r="L2030" s="19">
        <f>VLOOKUP(I2030,'3'!$H$2:$L$25,5,FALSE)</f>
        <v>38</v>
      </c>
      <c r="M2030" s="16" t="str">
        <f t="shared" si="94"/>
        <v>Nilai Akhir</v>
      </c>
    </row>
    <row r="2031" spans="1:13" x14ac:dyDescent="0.25">
      <c r="A2031" s="16">
        <v>462</v>
      </c>
      <c r="F2031" s="19">
        <v>75</v>
      </c>
      <c r="G2031" s="18" t="s">
        <v>104</v>
      </c>
      <c r="H2031" s="14"/>
      <c r="I2031" s="19">
        <f>VLOOKUP(G2031,'2'!$B$2:$C$34,2,FALSE)</f>
        <v>13</v>
      </c>
      <c r="J2031" s="19">
        <f t="shared" si="93"/>
        <v>75</v>
      </c>
      <c r="K2031" s="19" t="str">
        <f t="shared" si="95"/>
        <v/>
      </c>
      <c r="L2031" s="19">
        <f>VLOOKUP(I2031,'3'!$H$2:$L$25,5,FALSE)</f>
        <v>38</v>
      </c>
      <c r="M2031" s="16" t="str">
        <f t="shared" si="94"/>
        <v>Nilai Akhir</v>
      </c>
    </row>
    <row r="2032" spans="1:13" x14ac:dyDescent="0.25">
      <c r="A2032" s="16">
        <v>463</v>
      </c>
      <c r="F2032" s="19">
        <v>76</v>
      </c>
      <c r="G2032" s="18" t="s">
        <v>104</v>
      </c>
      <c r="H2032" s="14"/>
      <c r="I2032" s="19">
        <f>VLOOKUP(G2032,'2'!$B$2:$C$34,2,FALSE)</f>
        <v>13</v>
      </c>
      <c r="J2032" s="19">
        <f t="shared" si="93"/>
        <v>76</v>
      </c>
      <c r="K2032" s="19" t="str">
        <f t="shared" si="95"/>
        <v/>
      </c>
      <c r="L2032" s="19">
        <f>VLOOKUP(I2032,'3'!$H$2:$L$25,5,FALSE)</f>
        <v>38</v>
      </c>
      <c r="M2032" s="16" t="str">
        <f t="shared" si="94"/>
        <v>Nilai Akhir</v>
      </c>
    </row>
    <row r="2033" spans="1:13" x14ac:dyDescent="0.25">
      <c r="A2033" s="16">
        <v>464</v>
      </c>
      <c r="F2033" s="19">
        <v>77</v>
      </c>
      <c r="G2033" s="18" t="s">
        <v>104</v>
      </c>
      <c r="H2033" s="14"/>
      <c r="I2033" s="19">
        <f>VLOOKUP(G2033,'2'!$B$2:$C$34,2,FALSE)</f>
        <v>13</v>
      </c>
      <c r="J2033" s="19">
        <f t="shared" si="93"/>
        <v>77</v>
      </c>
      <c r="K2033" s="19" t="str">
        <f t="shared" si="95"/>
        <v/>
      </c>
      <c r="L2033" s="19">
        <f>VLOOKUP(I2033,'3'!$H$2:$L$25,5,FALSE)</f>
        <v>38</v>
      </c>
      <c r="M2033" s="16" t="str">
        <f t="shared" si="94"/>
        <v>Nilai Akhir</v>
      </c>
    </row>
    <row r="2034" spans="1:13" x14ac:dyDescent="0.25">
      <c r="A2034" s="16">
        <v>465</v>
      </c>
      <c r="F2034" s="19">
        <v>76</v>
      </c>
      <c r="G2034" s="18" t="s">
        <v>104</v>
      </c>
      <c r="H2034" s="14"/>
      <c r="I2034" s="19">
        <f>VLOOKUP(G2034,'2'!$B$2:$C$34,2,FALSE)</f>
        <v>13</v>
      </c>
      <c r="J2034" s="19">
        <f t="shared" si="93"/>
        <v>76</v>
      </c>
      <c r="K2034" s="19" t="str">
        <f t="shared" si="95"/>
        <v/>
      </c>
      <c r="L2034" s="19">
        <f>VLOOKUP(I2034,'3'!$H$2:$L$25,5,FALSE)</f>
        <v>38</v>
      </c>
      <c r="M2034" s="16" t="str">
        <f t="shared" si="94"/>
        <v>Nilai Akhir</v>
      </c>
    </row>
    <row r="2035" spans="1:13" x14ac:dyDescent="0.25">
      <c r="A2035" s="16">
        <v>466</v>
      </c>
      <c r="F2035" s="19">
        <v>76</v>
      </c>
      <c r="G2035" s="18" t="s">
        <v>104</v>
      </c>
      <c r="H2035" s="14"/>
      <c r="I2035" s="19">
        <f>VLOOKUP(G2035,'2'!$B$2:$C$34,2,FALSE)</f>
        <v>13</v>
      </c>
      <c r="J2035" s="19">
        <f t="shared" si="93"/>
        <v>76</v>
      </c>
      <c r="K2035" s="19" t="str">
        <f t="shared" si="95"/>
        <v/>
      </c>
      <c r="L2035" s="19">
        <f>VLOOKUP(I2035,'3'!$H$2:$L$25,5,FALSE)</f>
        <v>38</v>
      </c>
      <c r="M2035" s="16" t="str">
        <f t="shared" si="94"/>
        <v>Nilai Akhir</v>
      </c>
    </row>
    <row r="2036" spans="1:13" x14ac:dyDescent="0.25">
      <c r="A2036" s="16">
        <v>467</v>
      </c>
      <c r="F2036" s="19">
        <v>82</v>
      </c>
      <c r="G2036" s="18" t="s">
        <v>104</v>
      </c>
      <c r="H2036" s="14"/>
      <c r="I2036" s="19">
        <f>VLOOKUP(G2036,'2'!$B$2:$C$34,2,FALSE)</f>
        <v>13</v>
      </c>
      <c r="J2036" s="19">
        <f t="shared" si="93"/>
        <v>82</v>
      </c>
      <c r="K2036" s="19" t="str">
        <f t="shared" si="95"/>
        <v/>
      </c>
      <c r="L2036" s="19">
        <f>VLOOKUP(I2036,'3'!$H$2:$L$25,5,FALSE)</f>
        <v>38</v>
      </c>
      <c r="M2036" s="16" t="str">
        <f t="shared" si="94"/>
        <v>Nilai Akhir</v>
      </c>
    </row>
    <row r="2037" spans="1:13" x14ac:dyDescent="0.25">
      <c r="A2037" s="16">
        <v>468</v>
      </c>
      <c r="F2037" s="19">
        <v>79</v>
      </c>
      <c r="G2037" s="18" t="s">
        <v>104</v>
      </c>
      <c r="H2037" s="14"/>
      <c r="I2037" s="19">
        <f>VLOOKUP(G2037,'2'!$B$2:$C$34,2,FALSE)</f>
        <v>13</v>
      </c>
      <c r="J2037" s="19">
        <f t="shared" si="93"/>
        <v>79</v>
      </c>
      <c r="K2037" s="19" t="str">
        <f t="shared" si="95"/>
        <v/>
      </c>
      <c r="L2037" s="19">
        <f>VLOOKUP(I2037,'3'!$H$2:$L$25,5,FALSE)</f>
        <v>38</v>
      </c>
      <c r="M2037" s="16" t="str">
        <f t="shared" si="94"/>
        <v>Nilai Akhir</v>
      </c>
    </row>
    <row r="2038" spans="1:13" x14ac:dyDescent="0.25">
      <c r="A2038" s="16">
        <v>469</v>
      </c>
      <c r="F2038" s="19">
        <v>80</v>
      </c>
      <c r="G2038" s="18" t="s">
        <v>104</v>
      </c>
      <c r="H2038" s="14"/>
      <c r="I2038" s="19">
        <f>VLOOKUP(G2038,'2'!$B$2:$C$34,2,FALSE)</f>
        <v>13</v>
      </c>
      <c r="J2038" s="19">
        <f t="shared" si="93"/>
        <v>80</v>
      </c>
      <c r="K2038" s="19" t="str">
        <f t="shared" si="95"/>
        <v/>
      </c>
      <c r="L2038" s="19">
        <f>VLOOKUP(I2038,'3'!$H$2:$L$25,5,FALSE)</f>
        <v>38</v>
      </c>
      <c r="M2038" s="16" t="str">
        <f t="shared" si="94"/>
        <v>Nilai Akhir</v>
      </c>
    </row>
    <row r="2039" spans="1:13" x14ac:dyDescent="0.25">
      <c r="A2039" s="16">
        <v>470</v>
      </c>
      <c r="F2039" s="19">
        <v>77</v>
      </c>
      <c r="G2039" s="18" t="s">
        <v>104</v>
      </c>
      <c r="H2039" s="14"/>
      <c r="I2039" s="19">
        <f>VLOOKUP(G2039,'2'!$B$2:$C$34,2,FALSE)</f>
        <v>13</v>
      </c>
      <c r="J2039" s="19">
        <f t="shared" si="93"/>
        <v>77</v>
      </c>
      <c r="K2039" s="19" t="str">
        <f t="shared" si="95"/>
        <v/>
      </c>
      <c r="L2039" s="19">
        <f>VLOOKUP(I2039,'3'!$H$2:$L$25,5,FALSE)</f>
        <v>38</v>
      </c>
      <c r="M2039" s="16" t="str">
        <f t="shared" si="94"/>
        <v>Nilai Akhir</v>
      </c>
    </row>
    <row r="2040" spans="1:13" x14ac:dyDescent="0.25">
      <c r="A2040" s="16">
        <v>471</v>
      </c>
      <c r="F2040" s="19">
        <v>82</v>
      </c>
      <c r="G2040" s="18" t="s">
        <v>104</v>
      </c>
      <c r="H2040" s="14"/>
      <c r="I2040" s="19">
        <f>VLOOKUP(G2040,'2'!$B$2:$C$34,2,FALSE)</f>
        <v>13</v>
      </c>
      <c r="J2040" s="19">
        <f t="shared" si="93"/>
        <v>82</v>
      </c>
      <c r="K2040" s="19" t="str">
        <f t="shared" si="95"/>
        <v/>
      </c>
      <c r="L2040" s="19">
        <f>VLOOKUP(I2040,'3'!$H$2:$L$25,5,FALSE)</f>
        <v>38</v>
      </c>
      <c r="M2040" s="16" t="str">
        <f t="shared" si="94"/>
        <v>Nilai Akhir</v>
      </c>
    </row>
    <row r="2041" spans="1:13" x14ac:dyDescent="0.25">
      <c r="A2041" s="16">
        <v>472</v>
      </c>
      <c r="F2041" s="19">
        <v>77</v>
      </c>
      <c r="G2041" s="18" t="s">
        <v>104</v>
      </c>
      <c r="H2041" s="14"/>
      <c r="I2041" s="19">
        <f>VLOOKUP(G2041,'2'!$B$2:$C$34,2,FALSE)</f>
        <v>13</v>
      </c>
      <c r="J2041" s="19">
        <f t="shared" ref="J2041:J2104" si="96">IF(M2041="Nilai Akhir",F2041,0)</f>
        <v>77</v>
      </c>
      <c r="K2041" s="19" t="str">
        <f t="shared" si="95"/>
        <v/>
      </c>
      <c r="L2041" s="19">
        <f>VLOOKUP(I2041,'3'!$H$2:$L$25,5,FALSE)</f>
        <v>38</v>
      </c>
      <c r="M2041" s="16" t="str">
        <f t="shared" ref="M2041:M2104" si="97">IF(G2041="Pramuka","Nilai Ekstra","Nilai Akhir")</f>
        <v>Nilai Akhir</v>
      </c>
    </row>
    <row r="2042" spans="1:13" x14ac:dyDescent="0.25">
      <c r="A2042" s="16">
        <v>473</v>
      </c>
      <c r="F2042" s="19">
        <v>76</v>
      </c>
      <c r="G2042" s="18" t="s">
        <v>104</v>
      </c>
      <c r="H2042" s="14"/>
      <c r="I2042" s="19">
        <f>VLOOKUP(G2042,'2'!$B$2:$C$34,2,FALSE)</f>
        <v>13</v>
      </c>
      <c r="J2042" s="19">
        <f t="shared" si="96"/>
        <v>76</v>
      </c>
      <c r="K2042" s="19" t="str">
        <f t="shared" ref="K2042:K2105" si="98">IF(M2042="Nilai Ekstra",F2042,"")</f>
        <v/>
      </c>
      <c r="L2042" s="19">
        <f>VLOOKUP(I2042,'3'!$H$2:$L$25,5,FALSE)</f>
        <v>38</v>
      </c>
      <c r="M2042" s="16" t="str">
        <f t="shared" si="97"/>
        <v>Nilai Akhir</v>
      </c>
    </row>
    <row r="2043" spans="1:13" x14ac:dyDescent="0.25">
      <c r="A2043" s="16">
        <v>474</v>
      </c>
      <c r="F2043" s="19">
        <v>75</v>
      </c>
      <c r="G2043" s="18" t="s">
        <v>104</v>
      </c>
      <c r="H2043" s="14"/>
      <c r="I2043" s="19">
        <f>VLOOKUP(G2043,'2'!$B$2:$C$34,2,FALSE)</f>
        <v>13</v>
      </c>
      <c r="J2043" s="19">
        <f t="shared" si="96"/>
        <v>75</v>
      </c>
      <c r="K2043" s="19" t="str">
        <f t="shared" si="98"/>
        <v/>
      </c>
      <c r="L2043" s="19">
        <f>VLOOKUP(I2043,'3'!$H$2:$L$25,5,FALSE)</f>
        <v>38</v>
      </c>
      <c r="M2043" s="16" t="str">
        <f t="shared" si="97"/>
        <v>Nilai Akhir</v>
      </c>
    </row>
    <row r="2044" spans="1:13" x14ac:dyDescent="0.25">
      <c r="A2044" s="16">
        <v>475</v>
      </c>
      <c r="F2044" s="19">
        <v>77</v>
      </c>
      <c r="G2044" s="18" t="s">
        <v>104</v>
      </c>
      <c r="H2044" s="14"/>
      <c r="I2044" s="19">
        <f>VLOOKUP(G2044,'2'!$B$2:$C$34,2,FALSE)</f>
        <v>13</v>
      </c>
      <c r="J2044" s="19">
        <f t="shared" si="96"/>
        <v>77</v>
      </c>
      <c r="K2044" s="19" t="str">
        <f t="shared" si="98"/>
        <v/>
      </c>
      <c r="L2044" s="19">
        <f>VLOOKUP(I2044,'3'!$H$2:$L$25,5,FALSE)</f>
        <v>38</v>
      </c>
      <c r="M2044" s="16" t="str">
        <f t="shared" si="97"/>
        <v>Nilai Akhir</v>
      </c>
    </row>
    <row r="2045" spans="1:13" x14ac:dyDescent="0.25">
      <c r="A2045" s="16">
        <v>476</v>
      </c>
      <c r="F2045" s="19">
        <v>78</v>
      </c>
      <c r="G2045" s="18" t="s">
        <v>104</v>
      </c>
      <c r="H2045" s="14"/>
      <c r="I2045" s="19">
        <f>VLOOKUP(G2045,'2'!$B$2:$C$34,2,FALSE)</f>
        <v>13</v>
      </c>
      <c r="J2045" s="19">
        <f t="shared" si="96"/>
        <v>78</v>
      </c>
      <c r="K2045" s="19" t="str">
        <f t="shared" si="98"/>
        <v/>
      </c>
      <c r="L2045" s="19">
        <f>VLOOKUP(I2045,'3'!$H$2:$L$25,5,FALSE)</f>
        <v>38</v>
      </c>
      <c r="M2045" s="16" t="str">
        <f t="shared" si="97"/>
        <v>Nilai Akhir</v>
      </c>
    </row>
    <row r="2046" spans="1:13" x14ac:dyDescent="0.25">
      <c r="A2046" s="16">
        <v>477</v>
      </c>
      <c r="F2046" s="19">
        <v>79</v>
      </c>
      <c r="G2046" s="18" t="s">
        <v>104</v>
      </c>
      <c r="H2046" s="14"/>
      <c r="I2046" s="19">
        <f>VLOOKUP(G2046,'2'!$B$2:$C$34,2,FALSE)</f>
        <v>13</v>
      </c>
      <c r="J2046" s="19">
        <f t="shared" si="96"/>
        <v>79</v>
      </c>
      <c r="K2046" s="19" t="str">
        <f t="shared" si="98"/>
        <v/>
      </c>
      <c r="L2046" s="19">
        <f>VLOOKUP(I2046,'3'!$H$2:$L$25,5,FALSE)</f>
        <v>38</v>
      </c>
      <c r="M2046" s="16" t="str">
        <f t="shared" si="97"/>
        <v>Nilai Akhir</v>
      </c>
    </row>
    <row r="2047" spans="1:13" x14ac:dyDescent="0.25">
      <c r="A2047" s="16">
        <v>478</v>
      </c>
      <c r="F2047" s="19">
        <v>78</v>
      </c>
      <c r="G2047" s="18" t="s">
        <v>104</v>
      </c>
      <c r="H2047" s="14"/>
      <c r="I2047" s="19">
        <f>VLOOKUP(G2047,'2'!$B$2:$C$34,2,FALSE)</f>
        <v>13</v>
      </c>
      <c r="J2047" s="19">
        <f t="shared" si="96"/>
        <v>78</v>
      </c>
      <c r="K2047" s="19" t="str">
        <f t="shared" si="98"/>
        <v/>
      </c>
      <c r="L2047" s="19">
        <f>VLOOKUP(I2047,'3'!$H$2:$L$25,5,FALSE)</f>
        <v>38</v>
      </c>
      <c r="M2047" s="16" t="str">
        <f t="shared" si="97"/>
        <v>Nilai Akhir</v>
      </c>
    </row>
    <row r="2048" spans="1:13" x14ac:dyDescent="0.25">
      <c r="A2048" s="16">
        <v>479</v>
      </c>
      <c r="F2048" s="19">
        <v>78</v>
      </c>
      <c r="G2048" s="18" t="s">
        <v>104</v>
      </c>
      <c r="H2048" s="14"/>
      <c r="I2048" s="19">
        <f>VLOOKUP(G2048,'2'!$B$2:$C$34,2,FALSE)</f>
        <v>13</v>
      </c>
      <c r="J2048" s="19">
        <f t="shared" si="96"/>
        <v>78</v>
      </c>
      <c r="K2048" s="19" t="str">
        <f t="shared" si="98"/>
        <v/>
      </c>
      <c r="L2048" s="19">
        <f>VLOOKUP(I2048,'3'!$H$2:$L$25,5,FALSE)</f>
        <v>38</v>
      </c>
      <c r="M2048" s="16" t="str">
        <f t="shared" si="97"/>
        <v>Nilai Akhir</v>
      </c>
    </row>
    <row r="2049" spans="1:13" x14ac:dyDescent="0.25">
      <c r="A2049" s="16">
        <v>480</v>
      </c>
      <c r="F2049" s="19">
        <v>80</v>
      </c>
      <c r="G2049" s="18" t="s">
        <v>104</v>
      </c>
      <c r="H2049" s="14"/>
      <c r="I2049" s="19">
        <f>VLOOKUP(G2049,'2'!$B$2:$C$34,2,FALSE)</f>
        <v>13</v>
      </c>
      <c r="J2049" s="19">
        <f t="shared" si="96"/>
        <v>80</v>
      </c>
      <c r="K2049" s="19" t="str">
        <f t="shared" si="98"/>
        <v/>
      </c>
      <c r="L2049" s="19">
        <f>VLOOKUP(I2049,'3'!$H$2:$L$25,5,FALSE)</f>
        <v>38</v>
      </c>
      <c r="M2049" s="16" t="str">
        <f t="shared" si="97"/>
        <v>Nilai Akhir</v>
      </c>
    </row>
    <row r="2050" spans="1:13" x14ac:dyDescent="0.25">
      <c r="A2050" s="16">
        <v>481</v>
      </c>
      <c r="F2050" s="19">
        <v>77</v>
      </c>
      <c r="G2050" s="18" t="s">
        <v>104</v>
      </c>
      <c r="H2050" s="14"/>
      <c r="I2050" s="19">
        <f>VLOOKUP(G2050,'2'!$B$2:$C$34,2,FALSE)</f>
        <v>13</v>
      </c>
      <c r="J2050" s="19">
        <f t="shared" si="96"/>
        <v>77</v>
      </c>
      <c r="K2050" s="19" t="str">
        <f t="shared" si="98"/>
        <v/>
      </c>
      <c r="L2050" s="19">
        <f>VLOOKUP(I2050,'3'!$H$2:$L$25,5,FALSE)</f>
        <v>38</v>
      </c>
      <c r="M2050" s="16" t="str">
        <f t="shared" si="97"/>
        <v>Nilai Akhir</v>
      </c>
    </row>
    <row r="2051" spans="1:13" x14ac:dyDescent="0.25">
      <c r="A2051" s="16">
        <v>482</v>
      </c>
      <c r="F2051" s="19">
        <v>79</v>
      </c>
      <c r="G2051" s="18" t="s">
        <v>104</v>
      </c>
      <c r="H2051" s="14"/>
      <c r="I2051" s="19">
        <f>VLOOKUP(G2051,'2'!$B$2:$C$34,2,FALSE)</f>
        <v>13</v>
      </c>
      <c r="J2051" s="19">
        <f t="shared" si="96"/>
        <v>79</v>
      </c>
      <c r="K2051" s="19" t="str">
        <f t="shared" si="98"/>
        <v/>
      </c>
      <c r="L2051" s="19">
        <f>VLOOKUP(I2051,'3'!$H$2:$L$25,5,FALSE)</f>
        <v>38</v>
      </c>
      <c r="M2051" s="16" t="str">
        <f t="shared" si="97"/>
        <v>Nilai Akhir</v>
      </c>
    </row>
    <row r="2052" spans="1:13" x14ac:dyDescent="0.25">
      <c r="A2052" s="16">
        <v>483</v>
      </c>
      <c r="F2052" s="19">
        <v>80</v>
      </c>
      <c r="G2052" s="18" t="s">
        <v>104</v>
      </c>
      <c r="H2052" s="14"/>
      <c r="I2052" s="19">
        <f>VLOOKUP(G2052,'2'!$B$2:$C$34,2,FALSE)</f>
        <v>13</v>
      </c>
      <c r="J2052" s="19">
        <f t="shared" si="96"/>
        <v>80</v>
      </c>
      <c r="K2052" s="19" t="str">
        <f t="shared" si="98"/>
        <v/>
      </c>
      <c r="L2052" s="19">
        <f>VLOOKUP(I2052,'3'!$H$2:$L$25,5,FALSE)</f>
        <v>38</v>
      </c>
      <c r="M2052" s="16" t="str">
        <f t="shared" si="97"/>
        <v>Nilai Akhir</v>
      </c>
    </row>
    <row r="2053" spans="1:13" x14ac:dyDescent="0.25">
      <c r="A2053" s="16">
        <v>484</v>
      </c>
      <c r="F2053" s="19">
        <v>76</v>
      </c>
      <c r="G2053" s="18" t="s">
        <v>104</v>
      </c>
      <c r="H2053" s="14"/>
      <c r="I2053" s="19">
        <f>VLOOKUP(G2053,'2'!$B$2:$C$34,2,FALSE)</f>
        <v>13</v>
      </c>
      <c r="J2053" s="19">
        <f t="shared" si="96"/>
        <v>76</v>
      </c>
      <c r="K2053" s="19" t="str">
        <f t="shared" si="98"/>
        <v/>
      </c>
      <c r="L2053" s="19">
        <f>VLOOKUP(I2053,'3'!$H$2:$L$25,5,FALSE)</f>
        <v>38</v>
      </c>
      <c r="M2053" s="16" t="str">
        <f t="shared" si="97"/>
        <v>Nilai Akhir</v>
      </c>
    </row>
    <row r="2054" spans="1:13" x14ac:dyDescent="0.25">
      <c r="A2054" s="16">
        <v>485</v>
      </c>
      <c r="F2054" s="19">
        <v>77</v>
      </c>
      <c r="G2054" s="18" t="s">
        <v>104</v>
      </c>
      <c r="H2054" s="14"/>
      <c r="I2054" s="19">
        <f>VLOOKUP(G2054,'2'!$B$2:$C$34,2,FALSE)</f>
        <v>13</v>
      </c>
      <c r="J2054" s="19">
        <f t="shared" si="96"/>
        <v>77</v>
      </c>
      <c r="K2054" s="19" t="str">
        <f t="shared" si="98"/>
        <v/>
      </c>
      <c r="L2054" s="19">
        <f>VLOOKUP(I2054,'3'!$H$2:$L$25,5,FALSE)</f>
        <v>38</v>
      </c>
      <c r="M2054" s="16" t="str">
        <f t="shared" si="97"/>
        <v>Nilai Akhir</v>
      </c>
    </row>
    <row r="2055" spans="1:13" x14ac:dyDescent="0.25">
      <c r="A2055" s="16">
        <v>486</v>
      </c>
      <c r="F2055" s="19">
        <v>82</v>
      </c>
      <c r="G2055" s="18" t="s">
        <v>104</v>
      </c>
      <c r="H2055" s="14"/>
      <c r="I2055" s="19">
        <f>VLOOKUP(G2055,'2'!$B$2:$C$34,2,FALSE)</f>
        <v>13</v>
      </c>
      <c r="J2055" s="19">
        <f t="shared" si="96"/>
        <v>82</v>
      </c>
      <c r="K2055" s="19" t="str">
        <f t="shared" si="98"/>
        <v/>
      </c>
      <c r="L2055" s="19">
        <f>VLOOKUP(I2055,'3'!$H$2:$L$25,5,FALSE)</f>
        <v>38</v>
      </c>
      <c r="M2055" s="16" t="str">
        <f t="shared" si="97"/>
        <v>Nilai Akhir</v>
      </c>
    </row>
    <row r="2056" spans="1:13" x14ac:dyDescent="0.25">
      <c r="A2056" s="16">
        <v>487</v>
      </c>
      <c r="F2056" s="19">
        <v>75</v>
      </c>
      <c r="G2056" s="18" t="s">
        <v>104</v>
      </c>
      <c r="H2056" s="14"/>
      <c r="I2056" s="19">
        <f>VLOOKUP(G2056,'2'!$B$2:$C$34,2,FALSE)</f>
        <v>13</v>
      </c>
      <c r="J2056" s="19">
        <f t="shared" si="96"/>
        <v>75</v>
      </c>
      <c r="K2056" s="19" t="str">
        <f t="shared" si="98"/>
        <v/>
      </c>
      <c r="L2056" s="19">
        <f>VLOOKUP(I2056,'3'!$H$2:$L$25,5,FALSE)</f>
        <v>38</v>
      </c>
      <c r="M2056" s="16" t="str">
        <f t="shared" si="97"/>
        <v>Nilai Akhir</v>
      </c>
    </row>
    <row r="2057" spans="1:13" x14ac:dyDescent="0.25">
      <c r="A2057" s="16">
        <v>488</v>
      </c>
      <c r="F2057" s="19">
        <v>76</v>
      </c>
      <c r="G2057" s="18" t="s">
        <v>104</v>
      </c>
      <c r="H2057" s="14"/>
      <c r="I2057" s="19">
        <f>VLOOKUP(G2057,'2'!$B$2:$C$34,2,FALSE)</f>
        <v>13</v>
      </c>
      <c r="J2057" s="19">
        <f t="shared" si="96"/>
        <v>76</v>
      </c>
      <c r="K2057" s="19" t="str">
        <f t="shared" si="98"/>
        <v/>
      </c>
      <c r="L2057" s="19">
        <f>VLOOKUP(I2057,'3'!$H$2:$L$25,5,FALSE)</f>
        <v>38</v>
      </c>
      <c r="M2057" s="16" t="str">
        <f t="shared" si="97"/>
        <v>Nilai Akhir</v>
      </c>
    </row>
    <row r="2058" spans="1:13" x14ac:dyDescent="0.25">
      <c r="A2058" s="16">
        <v>489</v>
      </c>
      <c r="F2058" s="19">
        <v>78</v>
      </c>
      <c r="G2058" s="18" t="s">
        <v>104</v>
      </c>
      <c r="H2058" s="14"/>
      <c r="I2058" s="19">
        <f>VLOOKUP(G2058,'2'!$B$2:$C$34,2,FALSE)</f>
        <v>13</v>
      </c>
      <c r="J2058" s="19">
        <f t="shared" si="96"/>
        <v>78</v>
      </c>
      <c r="K2058" s="19" t="str">
        <f t="shared" si="98"/>
        <v/>
      </c>
      <c r="L2058" s="19">
        <f>VLOOKUP(I2058,'3'!$H$2:$L$25,5,FALSE)</f>
        <v>38</v>
      </c>
      <c r="M2058" s="16" t="str">
        <f t="shared" si="97"/>
        <v>Nilai Akhir</v>
      </c>
    </row>
    <row r="2059" spans="1:13" x14ac:dyDescent="0.25">
      <c r="A2059" s="16">
        <v>490</v>
      </c>
      <c r="F2059" s="19">
        <v>77</v>
      </c>
      <c r="G2059" s="18" t="s">
        <v>104</v>
      </c>
      <c r="H2059" s="14"/>
      <c r="I2059" s="19">
        <f>VLOOKUP(G2059,'2'!$B$2:$C$34,2,FALSE)</f>
        <v>13</v>
      </c>
      <c r="J2059" s="19">
        <f t="shared" si="96"/>
        <v>77</v>
      </c>
      <c r="K2059" s="19" t="str">
        <f t="shared" si="98"/>
        <v/>
      </c>
      <c r="L2059" s="19">
        <f>VLOOKUP(I2059,'3'!$H$2:$L$25,5,FALSE)</f>
        <v>38</v>
      </c>
      <c r="M2059" s="16" t="str">
        <f t="shared" si="97"/>
        <v>Nilai Akhir</v>
      </c>
    </row>
    <row r="2060" spans="1:13" x14ac:dyDescent="0.25">
      <c r="A2060" s="16">
        <v>491</v>
      </c>
      <c r="F2060" s="19">
        <v>77</v>
      </c>
      <c r="G2060" s="18" t="s">
        <v>104</v>
      </c>
      <c r="H2060" s="14"/>
      <c r="I2060" s="19">
        <f>VLOOKUP(G2060,'2'!$B$2:$C$34,2,FALSE)</f>
        <v>13</v>
      </c>
      <c r="J2060" s="19">
        <f t="shared" si="96"/>
        <v>77</v>
      </c>
      <c r="K2060" s="19" t="str">
        <f t="shared" si="98"/>
        <v/>
      </c>
      <c r="L2060" s="19">
        <f>VLOOKUP(I2060,'3'!$H$2:$L$25,5,FALSE)</f>
        <v>38</v>
      </c>
      <c r="M2060" s="16" t="str">
        <f t="shared" si="97"/>
        <v>Nilai Akhir</v>
      </c>
    </row>
    <row r="2061" spans="1:13" x14ac:dyDescent="0.25">
      <c r="A2061" s="16">
        <v>492</v>
      </c>
      <c r="F2061" s="19">
        <v>78</v>
      </c>
      <c r="G2061" s="18" t="s">
        <v>104</v>
      </c>
      <c r="H2061" s="14"/>
      <c r="I2061" s="19">
        <f>VLOOKUP(G2061,'2'!$B$2:$C$34,2,FALSE)</f>
        <v>13</v>
      </c>
      <c r="J2061" s="19">
        <f t="shared" si="96"/>
        <v>78</v>
      </c>
      <c r="K2061" s="19" t="str">
        <f t="shared" si="98"/>
        <v/>
      </c>
      <c r="L2061" s="19">
        <f>VLOOKUP(I2061,'3'!$H$2:$L$25,5,FALSE)</f>
        <v>38</v>
      </c>
      <c r="M2061" s="16" t="str">
        <f t="shared" si="97"/>
        <v>Nilai Akhir</v>
      </c>
    </row>
    <row r="2062" spans="1:13" x14ac:dyDescent="0.25">
      <c r="A2062" s="16">
        <v>493</v>
      </c>
      <c r="F2062" s="19">
        <v>78</v>
      </c>
      <c r="G2062" s="18" t="s">
        <v>104</v>
      </c>
      <c r="H2062" s="14"/>
      <c r="I2062" s="19">
        <f>VLOOKUP(G2062,'2'!$B$2:$C$34,2,FALSE)</f>
        <v>13</v>
      </c>
      <c r="J2062" s="19">
        <f t="shared" si="96"/>
        <v>78</v>
      </c>
      <c r="K2062" s="19" t="str">
        <f t="shared" si="98"/>
        <v/>
      </c>
      <c r="L2062" s="19">
        <f>VLOOKUP(I2062,'3'!$H$2:$L$25,5,FALSE)</f>
        <v>38</v>
      </c>
      <c r="M2062" s="16" t="str">
        <f t="shared" si="97"/>
        <v>Nilai Akhir</v>
      </c>
    </row>
    <row r="2063" spans="1:13" x14ac:dyDescent="0.25">
      <c r="A2063" s="16">
        <v>494</v>
      </c>
      <c r="F2063" s="19">
        <v>84</v>
      </c>
      <c r="G2063" s="18" t="s">
        <v>104</v>
      </c>
      <c r="H2063" s="14"/>
      <c r="I2063" s="19">
        <f>VLOOKUP(G2063,'2'!$B$2:$C$34,2,FALSE)</f>
        <v>13</v>
      </c>
      <c r="J2063" s="19">
        <f t="shared" si="96"/>
        <v>84</v>
      </c>
      <c r="K2063" s="19" t="str">
        <f t="shared" si="98"/>
        <v/>
      </c>
      <c r="L2063" s="19">
        <f>VLOOKUP(I2063,'3'!$H$2:$L$25,5,FALSE)</f>
        <v>38</v>
      </c>
      <c r="M2063" s="16" t="str">
        <f t="shared" si="97"/>
        <v>Nilai Akhir</v>
      </c>
    </row>
    <row r="2064" spans="1:13" x14ac:dyDescent="0.25">
      <c r="A2064" s="16">
        <v>495</v>
      </c>
      <c r="F2064" s="19">
        <v>77</v>
      </c>
      <c r="G2064" s="18" t="s">
        <v>104</v>
      </c>
      <c r="H2064" s="14"/>
      <c r="I2064" s="19">
        <f>VLOOKUP(G2064,'2'!$B$2:$C$34,2,FALSE)</f>
        <v>13</v>
      </c>
      <c r="J2064" s="19">
        <f t="shared" si="96"/>
        <v>77</v>
      </c>
      <c r="K2064" s="19" t="str">
        <f t="shared" si="98"/>
        <v/>
      </c>
      <c r="L2064" s="19">
        <f>VLOOKUP(I2064,'3'!$H$2:$L$25,5,FALSE)</f>
        <v>38</v>
      </c>
      <c r="M2064" s="16" t="str">
        <f t="shared" si="97"/>
        <v>Nilai Akhir</v>
      </c>
    </row>
    <row r="2065" spans="1:13" x14ac:dyDescent="0.25">
      <c r="A2065" s="16">
        <v>496</v>
      </c>
      <c r="F2065" s="19">
        <v>76</v>
      </c>
      <c r="G2065" s="18" t="s">
        <v>104</v>
      </c>
      <c r="H2065" s="14"/>
      <c r="I2065" s="19">
        <f>VLOOKUP(G2065,'2'!$B$2:$C$34,2,FALSE)</f>
        <v>13</v>
      </c>
      <c r="J2065" s="19">
        <f t="shared" si="96"/>
        <v>76</v>
      </c>
      <c r="K2065" s="19" t="str">
        <f t="shared" si="98"/>
        <v/>
      </c>
      <c r="L2065" s="19">
        <f>VLOOKUP(I2065,'3'!$H$2:$L$25,5,FALSE)</f>
        <v>38</v>
      </c>
      <c r="M2065" s="16" t="str">
        <f t="shared" si="97"/>
        <v>Nilai Akhir</v>
      </c>
    </row>
    <row r="2066" spans="1:13" x14ac:dyDescent="0.25">
      <c r="A2066" s="16">
        <v>497</v>
      </c>
      <c r="F2066" s="19">
        <v>77</v>
      </c>
      <c r="G2066" s="18" t="s">
        <v>104</v>
      </c>
      <c r="H2066" s="14"/>
      <c r="I2066" s="19">
        <f>VLOOKUP(G2066,'2'!$B$2:$C$34,2,FALSE)</f>
        <v>13</v>
      </c>
      <c r="J2066" s="19">
        <f t="shared" si="96"/>
        <v>77</v>
      </c>
      <c r="K2066" s="19" t="str">
        <f t="shared" si="98"/>
        <v/>
      </c>
      <c r="L2066" s="19">
        <f>VLOOKUP(I2066,'3'!$H$2:$L$25,5,FALSE)</f>
        <v>38</v>
      </c>
      <c r="M2066" s="16" t="str">
        <f t="shared" si="97"/>
        <v>Nilai Akhir</v>
      </c>
    </row>
    <row r="2067" spans="1:13" x14ac:dyDescent="0.25">
      <c r="A2067" s="16">
        <v>498</v>
      </c>
      <c r="F2067" s="19">
        <v>76</v>
      </c>
      <c r="G2067" s="18" t="s">
        <v>104</v>
      </c>
      <c r="H2067" s="14"/>
      <c r="I2067" s="19">
        <f>VLOOKUP(G2067,'2'!$B$2:$C$34,2,FALSE)</f>
        <v>13</v>
      </c>
      <c r="J2067" s="19">
        <f t="shared" si="96"/>
        <v>76</v>
      </c>
      <c r="K2067" s="19" t="str">
        <f t="shared" si="98"/>
        <v/>
      </c>
      <c r="L2067" s="19">
        <f>VLOOKUP(I2067,'3'!$H$2:$L$25,5,FALSE)</f>
        <v>38</v>
      </c>
      <c r="M2067" s="16" t="str">
        <f t="shared" si="97"/>
        <v>Nilai Akhir</v>
      </c>
    </row>
    <row r="2068" spans="1:13" x14ac:dyDescent="0.25">
      <c r="A2068" s="16">
        <v>499</v>
      </c>
      <c r="F2068" s="19">
        <v>77</v>
      </c>
      <c r="G2068" s="18" t="s">
        <v>104</v>
      </c>
      <c r="H2068" s="14"/>
      <c r="I2068" s="19">
        <f>VLOOKUP(G2068,'2'!$B$2:$C$34,2,FALSE)</f>
        <v>13</v>
      </c>
      <c r="J2068" s="19">
        <f t="shared" si="96"/>
        <v>77</v>
      </c>
      <c r="K2068" s="19" t="str">
        <f t="shared" si="98"/>
        <v/>
      </c>
      <c r="L2068" s="19">
        <f>VLOOKUP(I2068,'3'!$H$2:$L$25,5,FALSE)</f>
        <v>38</v>
      </c>
      <c r="M2068" s="16" t="str">
        <f t="shared" si="97"/>
        <v>Nilai Akhir</v>
      </c>
    </row>
    <row r="2069" spans="1:13" x14ac:dyDescent="0.25">
      <c r="A2069" s="16">
        <v>500</v>
      </c>
      <c r="F2069" s="19">
        <v>77</v>
      </c>
      <c r="G2069" s="18" t="s">
        <v>104</v>
      </c>
      <c r="H2069" s="14"/>
      <c r="I2069" s="19">
        <f>VLOOKUP(G2069,'2'!$B$2:$C$34,2,FALSE)</f>
        <v>13</v>
      </c>
      <c r="J2069" s="19">
        <f t="shared" si="96"/>
        <v>77</v>
      </c>
      <c r="K2069" s="19" t="str">
        <f t="shared" si="98"/>
        <v/>
      </c>
      <c r="L2069" s="19">
        <f>VLOOKUP(I2069,'3'!$H$2:$L$25,5,FALSE)</f>
        <v>38</v>
      </c>
      <c r="M2069" s="16" t="str">
        <f t="shared" si="97"/>
        <v>Nilai Akhir</v>
      </c>
    </row>
    <row r="2070" spans="1:13" x14ac:dyDescent="0.25">
      <c r="A2070" s="16">
        <v>501</v>
      </c>
      <c r="F2070" s="19">
        <v>80</v>
      </c>
      <c r="G2070" s="18" t="s">
        <v>104</v>
      </c>
      <c r="H2070" s="14"/>
      <c r="I2070" s="19">
        <f>VLOOKUP(G2070,'2'!$B$2:$C$34,2,FALSE)</f>
        <v>13</v>
      </c>
      <c r="J2070" s="19">
        <f t="shared" si="96"/>
        <v>80</v>
      </c>
      <c r="K2070" s="19" t="str">
        <f t="shared" si="98"/>
        <v/>
      </c>
      <c r="L2070" s="19">
        <f>VLOOKUP(I2070,'3'!$H$2:$L$25,5,FALSE)</f>
        <v>38</v>
      </c>
      <c r="M2070" s="16" t="str">
        <f t="shared" si="97"/>
        <v>Nilai Akhir</v>
      </c>
    </row>
    <row r="2071" spans="1:13" x14ac:dyDescent="0.25">
      <c r="A2071" s="16">
        <v>502</v>
      </c>
      <c r="F2071" s="19">
        <v>75</v>
      </c>
      <c r="G2071" s="18" t="s">
        <v>104</v>
      </c>
      <c r="H2071" s="14"/>
      <c r="I2071" s="19">
        <f>VLOOKUP(G2071,'2'!$B$2:$C$34,2,FALSE)</f>
        <v>13</v>
      </c>
      <c r="J2071" s="19">
        <f t="shared" si="96"/>
        <v>75</v>
      </c>
      <c r="K2071" s="19" t="str">
        <f t="shared" si="98"/>
        <v/>
      </c>
      <c r="L2071" s="19">
        <f>VLOOKUP(I2071,'3'!$H$2:$L$25,5,FALSE)</f>
        <v>38</v>
      </c>
      <c r="M2071" s="16" t="str">
        <f t="shared" si="97"/>
        <v>Nilai Akhir</v>
      </c>
    </row>
    <row r="2072" spans="1:13" x14ac:dyDescent="0.25">
      <c r="A2072" s="16">
        <v>503</v>
      </c>
      <c r="F2072" s="19">
        <v>76</v>
      </c>
      <c r="G2072" s="18" t="s">
        <v>104</v>
      </c>
      <c r="H2072" s="14"/>
      <c r="I2072" s="19">
        <f>VLOOKUP(G2072,'2'!$B$2:$C$34,2,FALSE)</f>
        <v>13</v>
      </c>
      <c r="J2072" s="19">
        <f t="shared" si="96"/>
        <v>76</v>
      </c>
      <c r="K2072" s="19" t="str">
        <f t="shared" si="98"/>
        <v/>
      </c>
      <c r="L2072" s="19">
        <f>VLOOKUP(I2072,'3'!$H$2:$L$25,5,FALSE)</f>
        <v>38</v>
      </c>
      <c r="M2072" s="16" t="str">
        <f t="shared" si="97"/>
        <v>Nilai Akhir</v>
      </c>
    </row>
    <row r="2073" spans="1:13" x14ac:dyDescent="0.25">
      <c r="A2073" s="16">
        <v>504</v>
      </c>
      <c r="F2073" s="19">
        <v>78</v>
      </c>
      <c r="G2073" s="18" t="s">
        <v>104</v>
      </c>
      <c r="H2073" s="14"/>
      <c r="I2073" s="19">
        <f>VLOOKUP(G2073,'2'!$B$2:$C$34,2,FALSE)</f>
        <v>13</v>
      </c>
      <c r="J2073" s="19">
        <f t="shared" si="96"/>
        <v>78</v>
      </c>
      <c r="K2073" s="19" t="str">
        <f t="shared" si="98"/>
        <v/>
      </c>
      <c r="L2073" s="19">
        <f>VLOOKUP(I2073,'3'!$H$2:$L$25,5,FALSE)</f>
        <v>38</v>
      </c>
      <c r="M2073" s="16" t="str">
        <f t="shared" si="97"/>
        <v>Nilai Akhir</v>
      </c>
    </row>
    <row r="2074" spans="1:13" x14ac:dyDescent="0.25">
      <c r="A2074" s="16">
        <v>505</v>
      </c>
      <c r="F2074" s="19">
        <v>81</v>
      </c>
      <c r="G2074" s="18" t="s">
        <v>104</v>
      </c>
      <c r="H2074" s="14"/>
      <c r="I2074" s="19">
        <f>VLOOKUP(G2074,'2'!$B$2:$C$34,2,FALSE)</f>
        <v>13</v>
      </c>
      <c r="J2074" s="19">
        <f t="shared" si="96"/>
        <v>81</v>
      </c>
      <c r="K2074" s="19" t="str">
        <f t="shared" si="98"/>
        <v/>
      </c>
      <c r="L2074" s="19">
        <f>VLOOKUP(I2074,'3'!$H$2:$L$25,5,FALSE)</f>
        <v>38</v>
      </c>
      <c r="M2074" s="16" t="str">
        <f t="shared" si="97"/>
        <v>Nilai Akhir</v>
      </c>
    </row>
    <row r="2075" spans="1:13" x14ac:dyDescent="0.25">
      <c r="A2075" s="16">
        <v>506</v>
      </c>
      <c r="F2075" s="19">
        <v>77</v>
      </c>
      <c r="G2075" s="18" t="s">
        <v>104</v>
      </c>
      <c r="H2075" s="14"/>
      <c r="I2075" s="19">
        <f>VLOOKUP(G2075,'2'!$B$2:$C$34,2,FALSE)</f>
        <v>13</v>
      </c>
      <c r="J2075" s="19">
        <f t="shared" si="96"/>
        <v>77</v>
      </c>
      <c r="K2075" s="19" t="str">
        <f t="shared" si="98"/>
        <v/>
      </c>
      <c r="L2075" s="19">
        <f>VLOOKUP(I2075,'3'!$H$2:$L$25,5,FALSE)</f>
        <v>38</v>
      </c>
      <c r="M2075" s="16" t="str">
        <f t="shared" si="97"/>
        <v>Nilai Akhir</v>
      </c>
    </row>
    <row r="2076" spans="1:13" x14ac:dyDescent="0.25">
      <c r="A2076" s="16">
        <v>507</v>
      </c>
      <c r="F2076" s="19">
        <v>77</v>
      </c>
      <c r="G2076" s="18" t="s">
        <v>104</v>
      </c>
      <c r="H2076" s="14"/>
      <c r="I2076" s="19">
        <f>VLOOKUP(G2076,'2'!$B$2:$C$34,2,FALSE)</f>
        <v>13</v>
      </c>
      <c r="J2076" s="19">
        <f t="shared" si="96"/>
        <v>77</v>
      </c>
      <c r="K2076" s="19" t="str">
        <f t="shared" si="98"/>
        <v/>
      </c>
      <c r="L2076" s="19">
        <f>VLOOKUP(I2076,'3'!$H$2:$L$25,5,FALSE)</f>
        <v>38</v>
      </c>
      <c r="M2076" s="16" t="str">
        <f t="shared" si="97"/>
        <v>Nilai Akhir</v>
      </c>
    </row>
    <row r="2077" spans="1:13" x14ac:dyDescent="0.25">
      <c r="A2077" s="16">
        <v>508</v>
      </c>
      <c r="F2077" s="19">
        <v>77</v>
      </c>
      <c r="G2077" s="18" t="s">
        <v>104</v>
      </c>
      <c r="H2077" s="14"/>
      <c r="I2077" s="19">
        <f>VLOOKUP(G2077,'2'!$B$2:$C$34,2,FALSE)</f>
        <v>13</v>
      </c>
      <c r="J2077" s="19">
        <f t="shared" si="96"/>
        <v>77</v>
      </c>
      <c r="K2077" s="19" t="str">
        <f t="shared" si="98"/>
        <v/>
      </c>
      <c r="L2077" s="19">
        <f>VLOOKUP(I2077,'3'!$H$2:$L$25,5,FALSE)</f>
        <v>38</v>
      </c>
      <c r="M2077" s="16" t="str">
        <f t="shared" si="97"/>
        <v>Nilai Akhir</v>
      </c>
    </row>
    <row r="2078" spans="1:13" x14ac:dyDescent="0.25">
      <c r="A2078" s="16">
        <v>509</v>
      </c>
      <c r="F2078" s="19">
        <v>82</v>
      </c>
      <c r="G2078" s="18" t="s">
        <v>104</v>
      </c>
      <c r="H2078" s="14"/>
      <c r="I2078" s="19">
        <f>VLOOKUP(G2078,'2'!$B$2:$C$34,2,FALSE)</f>
        <v>13</v>
      </c>
      <c r="J2078" s="19">
        <f t="shared" si="96"/>
        <v>82</v>
      </c>
      <c r="K2078" s="19" t="str">
        <f t="shared" si="98"/>
        <v/>
      </c>
      <c r="L2078" s="19">
        <f>VLOOKUP(I2078,'3'!$H$2:$L$25,5,FALSE)</f>
        <v>38</v>
      </c>
      <c r="M2078" s="16" t="str">
        <f t="shared" si="97"/>
        <v>Nilai Akhir</v>
      </c>
    </row>
    <row r="2079" spans="1:13" x14ac:dyDescent="0.25">
      <c r="A2079" s="16">
        <v>510</v>
      </c>
      <c r="F2079" s="19">
        <v>79</v>
      </c>
      <c r="G2079" s="18" t="s">
        <v>104</v>
      </c>
      <c r="H2079" s="14"/>
      <c r="I2079" s="19">
        <f>VLOOKUP(G2079,'2'!$B$2:$C$34,2,FALSE)</f>
        <v>13</v>
      </c>
      <c r="J2079" s="19">
        <f t="shared" si="96"/>
        <v>79</v>
      </c>
      <c r="K2079" s="19" t="str">
        <f t="shared" si="98"/>
        <v/>
      </c>
      <c r="L2079" s="19">
        <f>VLOOKUP(I2079,'3'!$H$2:$L$25,5,FALSE)</f>
        <v>38</v>
      </c>
      <c r="M2079" s="16" t="str">
        <f t="shared" si="97"/>
        <v>Nilai Akhir</v>
      </c>
    </row>
    <row r="2080" spans="1:13" x14ac:dyDescent="0.25">
      <c r="A2080" s="16">
        <v>511</v>
      </c>
      <c r="F2080" s="19">
        <v>80</v>
      </c>
      <c r="G2080" s="18" t="s">
        <v>104</v>
      </c>
      <c r="H2080" s="14"/>
      <c r="I2080" s="19">
        <f>VLOOKUP(G2080,'2'!$B$2:$C$34,2,FALSE)</f>
        <v>13</v>
      </c>
      <c r="J2080" s="19">
        <f t="shared" si="96"/>
        <v>80</v>
      </c>
      <c r="K2080" s="19" t="str">
        <f t="shared" si="98"/>
        <v/>
      </c>
      <c r="L2080" s="19">
        <f>VLOOKUP(I2080,'3'!$H$2:$L$25,5,FALSE)</f>
        <v>38</v>
      </c>
      <c r="M2080" s="16" t="str">
        <f t="shared" si="97"/>
        <v>Nilai Akhir</v>
      </c>
    </row>
    <row r="2081" spans="1:13" x14ac:dyDescent="0.25">
      <c r="A2081" s="16">
        <v>512</v>
      </c>
      <c r="F2081" s="19">
        <v>79</v>
      </c>
      <c r="G2081" s="18" t="s">
        <v>104</v>
      </c>
      <c r="H2081" s="14"/>
      <c r="I2081" s="19">
        <f>VLOOKUP(G2081,'2'!$B$2:$C$34,2,FALSE)</f>
        <v>13</v>
      </c>
      <c r="J2081" s="19">
        <f t="shared" si="96"/>
        <v>79</v>
      </c>
      <c r="K2081" s="19" t="str">
        <f t="shared" si="98"/>
        <v/>
      </c>
      <c r="L2081" s="19">
        <f>VLOOKUP(I2081,'3'!$H$2:$L$25,5,FALSE)</f>
        <v>38</v>
      </c>
      <c r="M2081" s="16" t="str">
        <f t="shared" si="97"/>
        <v>Nilai Akhir</v>
      </c>
    </row>
    <row r="2082" spans="1:13" x14ac:dyDescent="0.25">
      <c r="A2082" s="16">
        <v>513</v>
      </c>
      <c r="F2082" s="19">
        <v>79</v>
      </c>
      <c r="G2082" s="18" t="s">
        <v>104</v>
      </c>
      <c r="H2082" s="14"/>
      <c r="I2082" s="19">
        <f>VLOOKUP(G2082,'2'!$B$2:$C$34,2,FALSE)</f>
        <v>13</v>
      </c>
      <c r="J2082" s="19">
        <f t="shared" si="96"/>
        <v>79</v>
      </c>
      <c r="K2082" s="19" t="str">
        <f t="shared" si="98"/>
        <v/>
      </c>
      <c r="L2082" s="19">
        <f>VLOOKUP(I2082,'3'!$H$2:$L$25,5,FALSE)</f>
        <v>38</v>
      </c>
      <c r="M2082" s="16" t="str">
        <f t="shared" si="97"/>
        <v>Nilai Akhir</v>
      </c>
    </row>
    <row r="2083" spans="1:13" x14ac:dyDescent="0.25">
      <c r="A2083" s="16">
        <v>514</v>
      </c>
      <c r="F2083" s="19">
        <v>78</v>
      </c>
      <c r="G2083" s="18" t="s">
        <v>104</v>
      </c>
      <c r="H2083" s="14"/>
      <c r="I2083" s="19">
        <f>VLOOKUP(G2083,'2'!$B$2:$C$34,2,FALSE)</f>
        <v>13</v>
      </c>
      <c r="J2083" s="19">
        <f t="shared" si="96"/>
        <v>78</v>
      </c>
      <c r="K2083" s="19" t="str">
        <f t="shared" si="98"/>
        <v/>
      </c>
      <c r="L2083" s="19">
        <f>VLOOKUP(I2083,'3'!$H$2:$L$25,5,FALSE)</f>
        <v>38</v>
      </c>
      <c r="M2083" s="16" t="str">
        <f t="shared" si="97"/>
        <v>Nilai Akhir</v>
      </c>
    </row>
    <row r="2084" spans="1:13" x14ac:dyDescent="0.25">
      <c r="A2084" s="16">
        <v>515</v>
      </c>
      <c r="F2084" s="19">
        <v>80</v>
      </c>
      <c r="G2084" s="18" t="s">
        <v>104</v>
      </c>
      <c r="H2084" s="14"/>
      <c r="I2084" s="19">
        <f>VLOOKUP(G2084,'2'!$B$2:$C$34,2,FALSE)</f>
        <v>13</v>
      </c>
      <c r="J2084" s="19">
        <f t="shared" si="96"/>
        <v>80</v>
      </c>
      <c r="K2084" s="19" t="str">
        <f t="shared" si="98"/>
        <v/>
      </c>
      <c r="L2084" s="19">
        <f>VLOOKUP(I2084,'3'!$H$2:$L$25,5,FALSE)</f>
        <v>38</v>
      </c>
      <c r="M2084" s="16" t="str">
        <f t="shared" si="97"/>
        <v>Nilai Akhir</v>
      </c>
    </row>
    <row r="2085" spans="1:13" x14ac:dyDescent="0.25">
      <c r="A2085" s="16">
        <v>516</v>
      </c>
      <c r="F2085" s="19">
        <v>80</v>
      </c>
      <c r="G2085" s="18" t="s">
        <v>104</v>
      </c>
      <c r="H2085" s="14"/>
      <c r="I2085" s="19">
        <f>VLOOKUP(G2085,'2'!$B$2:$C$34,2,FALSE)</f>
        <v>13</v>
      </c>
      <c r="J2085" s="19">
        <f t="shared" si="96"/>
        <v>80</v>
      </c>
      <c r="K2085" s="19" t="str">
        <f t="shared" si="98"/>
        <v/>
      </c>
      <c r="L2085" s="19">
        <f>VLOOKUP(I2085,'3'!$H$2:$L$25,5,FALSE)</f>
        <v>38</v>
      </c>
      <c r="M2085" s="16" t="str">
        <f t="shared" si="97"/>
        <v>Nilai Akhir</v>
      </c>
    </row>
    <row r="2086" spans="1:13" x14ac:dyDescent="0.25">
      <c r="A2086" s="16">
        <v>517</v>
      </c>
      <c r="F2086" s="19">
        <v>81</v>
      </c>
      <c r="G2086" s="18" t="s">
        <v>104</v>
      </c>
      <c r="H2086" s="14"/>
      <c r="I2086" s="19">
        <f>VLOOKUP(G2086,'2'!$B$2:$C$34,2,FALSE)</f>
        <v>13</v>
      </c>
      <c r="J2086" s="19">
        <f t="shared" si="96"/>
        <v>81</v>
      </c>
      <c r="K2086" s="19" t="str">
        <f t="shared" si="98"/>
        <v/>
      </c>
      <c r="L2086" s="19">
        <f>VLOOKUP(I2086,'3'!$H$2:$L$25,5,FALSE)</f>
        <v>38</v>
      </c>
      <c r="M2086" s="16" t="str">
        <f t="shared" si="97"/>
        <v>Nilai Akhir</v>
      </c>
    </row>
    <row r="2087" spans="1:13" x14ac:dyDescent="0.25">
      <c r="A2087" s="16">
        <v>518</v>
      </c>
      <c r="F2087" s="19">
        <v>79</v>
      </c>
      <c r="G2087" s="18" t="s">
        <v>104</v>
      </c>
      <c r="H2087" s="14"/>
      <c r="I2087" s="19">
        <f>VLOOKUP(G2087,'2'!$B$2:$C$34,2,FALSE)</f>
        <v>13</v>
      </c>
      <c r="J2087" s="19">
        <f t="shared" si="96"/>
        <v>79</v>
      </c>
      <c r="K2087" s="19" t="str">
        <f t="shared" si="98"/>
        <v/>
      </c>
      <c r="L2087" s="19">
        <f>VLOOKUP(I2087,'3'!$H$2:$L$25,5,FALSE)</f>
        <v>38</v>
      </c>
      <c r="M2087" s="16" t="str">
        <f t="shared" si="97"/>
        <v>Nilai Akhir</v>
      </c>
    </row>
    <row r="2088" spans="1:13" x14ac:dyDescent="0.25">
      <c r="A2088" s="16">
        <v>519</v>
      </c>
      <c r="F2088" s="19">
        <v>77</v>
      </c>
      <c r="G2088" s="18" t="s">
        <v>104</v>
      </c>
      <c r="H2088" s="14"/>
      <c r="I2088" s="19">
        <f>VLOOKUP(G2088,'2'!$B$2:$C$34,2,FALSE)</f>
        <v>13</v>
      </c>
      <c r="J2088" s="19">
        <f t="shared" si="96"/>
        <v>77</v>
      </c>
      <c r="K2088" s="19" t="str">
        <f t="shared" si="98"/>
        <v/>
      </c>
      <c r="L2088" s="19">
        <f>VLOOKUP(I2088,'3'!$H$2:$L$25,5,FALSE)</f>
        <v>38</v>
      </c>
      <c r="M2088" s="16" t="str">
        <f t="shared" si="97"/>
        <v>Nilai Akhir</v>
      </c>
    </row>
    <row r="2089" spans="1:13" x14ac:dyDescent="0.25">
      <c r="A2089" s="16">
        <v>520</v>
      </c>
      <c r="F2089" s="19">
        <v>75</v>
      </c>
      <c r="G2089" s="18" t="s">
        <v>104</v>
      </c>
      <c r="H2089" s="14"/>
      <c r="I2089" s="19">
        <f>VLOOKUP(G2089,'2'!$B$2:$C$34,2,FALSE)</f>
        <v>13</v>
      </c>
      <c r="J2089" s="19">
        <f t="shared" si="96"/>
        <v>75</v>
      </c>
      <c r="K2089" s="19" t="str">
        <f t="shared" si="98"/>
        <v/>
      </c>
      <c r="L2089" s="19">
        <f>VLOOKUP(I2089,'3'!$H$2:$L$25,5,FALSE)</f>
        <v>38</v>
      </c>
      <c r="M2089" s="16" t="str">
        <f t="shared" si="97"/>
        <v>Nilai Akhir</v>
      </c>
    </row>
    <row r="2090" spans="1:13" x14ac:dyDescent="0.25">
      <c r="A2090" s="16">
        <v>521</v>
      </c>
      <c r="F2090" s="19">
        <v>78</v>
      </c>
      <c r="G2090" s="18" t="s">
        <v>104</v>
      </c>
      <c r="H2090" s="14"/>
      <c r="I2090" s="19">
        <f>VLOOKUP(G2090,'2'!$B$2:$C$34,2,FALSE)</f>
        <v>13</v>
      </c>
      <c r="J2090" s="19">
        <f t="shared" si="96"/>
        <v>78</v>
      </c>
      <c r="K2090" s="19" t="str">
        <f t="shared" si="98"/>
        <v/>
      </c>
      <c r="L2090" s="19">
        <f>VLOOKUP(I2090,'3'!$H$2:$L$25,5,FALSE)</f>
        <v>38</v>
      </c>
      <c r="M2090" s="16" t="str">
        <f t="shared" si="97"/>
        <v>Nilai Akhir</v>
      </c>
    </row>
    <row r="2091" spans="1:13" x14ac:dyDescent="0.25">
      <c r="A2091" s="16">
        <v>522</v>
      </c>
      <c r="F2091" s="19">
        <v>80</v>
      </c>
      <c r="G2091" s="18" t="s">
        <v>104</v>
      </c>
      <c r="H2091" s="14"/>
      <c r="I2091" s="19">
        <f>VLOOKUP(G2091,'2'!$B$2:$C$34,2,FALSE)</f>
        <v>13</v>
      </c>
      <c r="J2091" s="19">
        <f t="shared" si="96"/>
        <v>80</v>
      </c>
      <c r="K2091" s="19" t="str">
        <f t="shared" si="98"/>
        <v/>
      </c>
      <c r="L2091" s="19">
        <f>VLOOKUP(I2091,'3'!$H$2:$L$25,5,FALSE)</f>
        <v>38</v>
      </c>
      <c r="M2091" s="16" t="str">
        <f t="shared" si="97"/>
        <v>Nilai Akhir</v>
      </c>
    </row>
    <row r="2092" spans="1:13" x14ac:dyDescent="0.25">
      <c r="A2092" s="16">
        <v>523</v>
      </c>
      <c r="F2092" s="19">
        <v>81</v>
      </c>
      <c r="G2092" s="18" t="s">
        <v>104</v>
      </c>
      <c r="H2092" s="14"/>
      <c r="I2092" s="19">
        <f>VLOOKUP(G2092,'2'!$B$2:$C$34,2,FALSE)</f>
        <v>13</v>
      </c>
      <c r="J2092" s="19">
        <f t="shared" si="96"/>
        <v>81</v>
      </c>
      <c r="K2092" s="19" t="str">
        <f t="shared" si="98"/>
        <v/>
      </c>
      <c r="L2092" s="19">
        <f>VLOOKUP(I2092,'3'!$H$2:$L$25,5,FALSE)</f>
        <v>38</v>
      </c>
      <c r="M2092" s="16" t="str">
        <f t="shared" si="97"/>
        <v>Nilai Akhir</v>
      </c>
    </row>
    <row r="2093" spans="1:13" x14ac:dyDescent="0.25">
      <c r="A2093" s="16">
        <v>524</v>
      </c>
      <c r="F2093" s="19">
        <v>80</v>
      </c>
      <c r="G2093" s="18" t="s">
        <v>104</v>
      </c>
      <c r="H2093" s="14"/>
      <c r="I2093" s="19">
        <f>VLOOKUP(G2093,'2'!$B$2:$C$34,2,FALSE)</f>
        <v>13</v>
      </c>
      <c r="J2093" s="19">
        <f t="shared" si="96"/>
        <v>80</v>
      </c>
      <c r="K2093" s="19" t="str">
        <f t="shared" si="98"/>
        <v/>
      </c>
      <c r="L2093" s="19">
        <f>VLOOKUP(I2093,'3'!$H$2:$L$25,5,FALSE)</f>
        <v>38</v>
      </c>
      <c r="M2093" s="16" t="str">
        <f t="shared" si="97"/>
        <v>Nilai Akhir</v>
      </c>
    </row>
    <row r="2094" spans="1:13" x14ac:dyDescent="0.25">
      <c r="A2094" s="16">
        <v>525</v>
      </c>
      <c r="F2094" s="19">
        <v>81</v>
      </c>
      <c r="G2094" s="18" t="s">
        <v>104</v>
      </c>
      <c r="H2094" s="14"/>
      <c r="I2094" s="19">
        <f>VLOOKUP(G2094,'2'!$B$2:$C$34,2,FALSE)</f>
        <v>13</v>
      </c>
      <c r="J2094" s="19">
        <f t="shared" si="96"/>
        <v>81</v>
      </c>
      <c r="K2094" s="19" t="str">
        <f t="shared" si="98"/>
        <v/>
      </c>
      <c r="L2094" s="19">
        <f>VLOOKUP(I2094,'3'!$H$2:$L$25,5,FALSE)</f>
        <v>38</v>
      </c>
      <c r="M2094" s="16" t="str">
        <f t="shared" si="97"/>
        <v>Nilai Akhir</v>
      </c>
    </row>
    <row r="2095" spans="1:13" x14ac:dyDescent="0.25">
      <c r="A2095" s="16">
        <v>526</v>
      </c>
      <c r="F2095" s="19">
        <v>84</v>
      </c>
      <c r="G2095" s="18" t="s">
        <v>104</v>
      </c>
      <c r="H2095" s="14"/>
      <c r="I2095" s="19">
        <f>VLOOKUP(G2095,'2'!$B$2:$C$34,2,FALSE)</f>
        <v>13</v>
      </c>
      <c r="J2095" s="19">
        <f t="shared" si="96"/>
        <v>84</v>
      </c>
      <c r="K2095" s="19" t="str">
        <f t="shared" si="98"/>
        <v/>
      </c>
      <c r="L2095" s="19">
        <f>VLOOKUP(I2095,'3'!$H$2:$L$25,5,FALSE)</f>
        <v>38</v>
      </c>
      <c r="M2095" s="16" t="str">
        <f t="shared" si="97"/>
        <v>Nilai Akhir</v>
      </c>
    </row>
    <row r="2096" spans="1:13" x14ac:dyDescent="0.25">
      <c r="A2096" s="16">
        <v>527</v>
      </c>
      <c r="F2096" s="19">
        <v>80</v>
      </c>
      <c r="G2096" s="18" t="s">
        <v>104</v>
      </c>
      <c r="H2096" s="14"/>
      <c r="I2096" s="19">
        <f>VLOOKUP(G2096,'2'!$B$2:$C$34,2,FALSE)</f>
        <v>13</v>
      </c>
      <c r="J2096" s="19">
        <f t="shared" si="96"/>
        <v>80</v>
      </c>
      <c r="K2096" s="19" t="str">
        <f t="shared" si="98"/>
        <v/>
      </c>
      <c r="L2096" s="19">
        <f>VLOOKUP(I2096,'3'!$H$2:$L$25,5,FALSE)</f>
        <v>38</v>
      </c>
      <c r="M2096" s="16" t="str">
        <f t="shared" si="97"/>
        <v>Nilai Akhir</v>
      </c>
    </row>
    <row r="2097" spans="1:13" x14ac:dyDescent="0.25">
      <c r="A2097" s="16">
        <v>528</v>
      </c>
      <c r="F2097" s="19">
        <v>79</v>
      </c>
      <c r="G2097" s="18" t="s">
        <v>104</v>
      </c>
      <c r="H2097" s="14"/>
      <c r="I2097" s="19">
        <f>VLOOKUP(G2097,'2'!$B$2:$C$34,2,FALSE)</f>
        <v>13</v>
      </c>
      <c r="J2097" s="19">
        <f t="shared" si="96"/>
        <v>79</v>
      </c>
      <c r="K2097" s="19" t="str">
        <f t="shared" si="98"/>
        <v/>
      </c>
      <c r="L2097" s="19">
        <f>VLOOKUP(I2097,'3'!$H$2:$L$25,5,FALSE)</f>
        <v>38</v>
      </c>
      <c r="M2097" s="16" t="str">
        <f t="shared" si="97"/>
        <v>Nilai Akhir</v>
      </c>
    </row>
    <row r="2098" spans="1:13" x14ac:dyDescent="0.25">
      <c r="A2098" s="16">
        <v>529</v>
      </c>
      <c r="F2098" s="19">
        <v>79</v>
      </c>
      <c r="G2098" s="18" t="s">
        <v>104</v>
      </c>
      <c r="H2098" s="14"/>
      <c r="I2098" s="19">
        <f>VLOOKUP(G2098,'2'!$B$2:$C$34,2,FALSE)</f>
        <v>13</v>
      </c>
      <c r="J2098" s="19">
        <f t="shared" si="96"/>
        <v>79</v>
      </c>
      <c r="K2098" s="19" t="str">
        <f t="shared" si="98"/>
        <v/>
      </c>
      <c r="L2098" s="19">
        <f>VLOOKUP(I2098,'3'!$H$2:$L$25,5,FALSE)</f>
        <v>38</v>
      </c>
      <c r="M2098" s="16" t="str">
        <f t="shared" si="97"/>
        <v>Nilai Akhir</v>
      </c>
    </row>
    <row r="2099" spans="1:13" x14ac:dyDescent="0.25">
      <c r="A2099" s="16">
        <v>530</v>
      </c>
      <c r="F2099" s="19">
        <v>83</v>
      </c>
      <c r="G2099" s="18" t="s">
        <v>104</v>
      </c>
      <c r="H2099" s="14"/>
      <c r="I2099" s="19">
        <f>VLOOKUP(G2099,'2'!$B$2:$C$34,2,FALSE)</f>
        <v>13</v>
      </c>
      <c r="J2099" s="19">
        <f t="shared" si="96"/>
        <v>83</v>
      </c>
      <c r="K2099" s="19" t="str">
        <f t="shared" si="98"/>
        <v/>
      </c>
      <c r="L2099" s="19">
        <f>VLOOKUP(I2099,'3'!$H$2:$L$25,5,FALSE)</f>
        <v>38</v>
      </c>
      <c r="M2099" s="16" t="str">
        <f t="shared" si="97"/>
        <v>Nilai Akhir</v>
      </c>
    </row>
    <row r="2100" spans="1:13" x14ac:dyDescent="0.25">
      <c r="A2100" s="16">
        <v>531</v>
      </c>
      <c r="F2100" s="19">
        <v>79</v>
      </c>
      <c r="G2100" s="18" t="s">
        <v>104</v>
      </c>
      <c r="H2100" s="14"/>
      <c r="I2100" s="19">
        <f>VLOOKUP(G2100,'2'!$B$2:$C$34,2,FALSE)</f>
        <v>13</v>
      </c>
      <c r="J2100" s="19">
        <f t="shared" si="96"/>
        <v>79</v>
      </c>
      <c r="K2100" s="19" t="str">
        <f t="shared" si="98"/>
        <v/>
      </c>
      <c r="L2100" s="19">
        <f>VLOOKUP(I2100,'3'!$H$2:$L$25,5,FALSE)</f>
        <v>38</v>
      </c>
      <c r="M2100" s="16" t="str">
        <f t="shared" si="97"/>
        <v>Nilai Akhir</v>
      </c>
    </row>
    <row r="2101" spans="1:13" x14ac:dyDescent="0.25">
      <c r="A2101" s="16">
        <v>532</v>
      </c>
      <c r="F2101" s="19">
        <v>80</v>
      </c>
      <c r="G2101" s="18" t="s">
        <v>104</v>
      </c>
      <c r="H2101" s="14"/>
      <c r="I2101" s="19">
        <f>VLOOKUP(G2101,'2'!$B$2:$C$34,2,FALSE)</f>
        <v>13</v>
      </c>
      <c r="J2101" s="19">
        <f t="shared" si="96"/>
        <v>80</v>
      </c>
      <c r="K2101" s="19" t="str">
        <f t="shared" si="98"/>
        <v/>
      </c>
      <c r="L2101" s="19">
        <f>VLOOKUP(I2101,'3'!$H$2:$L$25,5,FALSE)</f>
        <v>38</v>
      </c>
      <c r="M2101" s="16" t="str">
        <f t="shared" si="97"/>
        <v>Nilai Akhir</v>
      </c>
    </row>
    <row r="2102" spans="1:13" x14ac:dyDescent="0.25">
      <c r="A2102" s="16">
        <v>533</v>
      </c>
      <c r="F2102" s="19">
        <v>80</v>
      </c>
      <c r="G2102" s="18" t="s">
        <v>104</v>
      </c>
      <c r="H2102" s="14"/>
      <c r="I2102" s="19">
        <f>VLOOKUP(G2102,'2'!$B$2:$C$34,2,FALSE)</f>
        <v>13</v>
      </c>
      <c r="J2102" s="19">
        <f t="shared" si="96"/>
        <v>80</v>
      </c>
      <c r="K2102" s="19" t="str">
        <f t="shared" si="98"/>
        <v/>
      </c>
      <c r="L2102" s="19">
        <f>VLOOKUP(I2102,'3'!$H$2:$L$25,5,FALSE)</f>
        <v>38</v>
      </c>
      <c r="M2102" s="16" t="str">
        <f t="shared" si="97"/>
        <v>Nilai Akhir</v>
      </c>
    </row>
    <row r="2103" spans="1:13" x14ac:dyDescent="0.25">
      <c r="A2103" s="16">
        <v>534</v>
      </c>
      <c r="F2103" s="19">
        <v>80</v>
      </c>
      <c r="G2103" s="18" t="s">
        <v>104</v>
      </c>
      <c r="H2103" s="14"/>
      <c r="I2103" s="19">
        <f>VLOOKUP(G2103,'2'!$B$2:$C$34,2,FALSE)</f>
        <v>13</v>
      </c>
      <c r="J2103" s="19">
        <f t="shared" si="96"/>
        <v>80</v>
      </c>
      <c r="K2103" s="19" t="str">
        <f t="shared" si="98"/>
        <v/>
      </c>
      <c r="L2103" s="19">
        <f>VLOOKUP(I2103,'3'!$H$2:$L$25,5,FALSE)</f>
        <v>38</v>
      </c>
      <c r="M2103" s="16" t="str">
        <f t="shared" si="97"/>
        <v>Nilai Akhir</v>
      </c>
    </row>
    <row r="2104" spans="1:13" x14ac:dyDescent="0.25">
      <c r="A2104" s="16">
        <v>535</v>
      </c>
      <c r="F2104" s="19">
        <v>75</v>
      </c>
      <c r="G2104" s="18" t="s">
        <v>104</v>
      </c>
      <c r="H2104" s="14"/>
      <c r="I2104" s="19">
        <f>VLOOKUP(G2104,'2'!$B$2:$C$34,2,FALSE)</f>
        <v>13</v>
      </c>
      <c r="J2104" s="19">
        <f t="shared" si="96"/>
        <v>75</v>
      </c>
      <c r="K2104" s="19" t="str">
        <f t="shared" si="98"/>
        <v/>
      </c>
      <c r="L2104" s="19">
        <f>VLOOKUP(I2104,'3'!$H$2:$L$25,5,FALSE)</f>
        <v>38</v>
      </c>
      <c r="M2104" s="16" t="str">
        <f t="shared" si="97"/>
        <v>Nilai Akhir</v>
      </c>
    </row>
    <row r="2105" spans="1:13" x14ac:dyDescent="0.25">
      <c r="A2105" s="16">
        <v>536</v>
      </c>
      <c r="F2105" s="19">
        <v>80</v>
      </c>
      <c r="G2105" s="18" t="s">
        <v>104</v>
      </c>
      <c r="H2105" s="14"/>
      <c r="I2105" s="19">
        <f>VLOOKUP(G2105,'2'!$B$2:$C$34,2,FALSE)</f>
        <v>13</v>
      </c>
      <c r="J2105" s="19">
        <f t="shared" ref="J2105:J2168" si="99">IF(M2105="Nilai Akhir",F2105,0)</f>
        <v>80</v>
      </c>
      <c r="K2105" s="19" t="str">
        <f t="shared" si="98"/>
        <v/>
      </c>
      <c r="L2105" s="19">
        <f>VLOOKUP(I2105,'3'!$H$2:$L$25,5,FALSE)</f>
        <v>38</v>
      </c>
      <c r="M2105" s="16" t="str">
        <f t="shared" ref="M2105:M2168" si="100">IF(G2105="Pramuka","Nilai Ekstra","Nilai Akhir")</f>
        <v>Nilai Akhir</v>
      </c>
    </row>
    <row r="2106" spans="1:13" x14ac:dyDescent="0.25">
      <c r="A2106" s="16">
        <v>537</v>
      </c>
      <c r="F2106" s="19">
        <v>80</v>
      </c>
      <c r="G2106" s="18" t="s">
        <v>104</v>
      </c>
      <c r="H2106" s="14"/>
      <c r="I2106" s="19">
        <f>VLOOKUP(G2106,'2'!$B$2:$C$34,2,FALSE)</f>
        <v>13</v>
      </c>
      <c r="J2106" s="19">
        <f t="shared" si="99"/>
        <v>80</v>
      </c>
      <c r="K2106" s="19" t="str">
        <f t="shared" ref="K2106:K2169" si="101">IF(M2106="Nilai Ekstra",F2106,"")</f>
        <v/>
      </c>
      <c r="L2106" s="19">
        <f>VLOOKUP(I2106,'3'!$H$2:$L$25,5,FALSE)</f>
        <v>38</v>
      </c>
      <c r="M2106" s="16" t="str">
        <f t="shared" si="100"/>
        <v>Nilai Akhir</v>
      </c>
    </row>
    <row r="2107" spans="1:13" x14ac:dyDescent="0.25">
      <c r="A2107" s="16">
        <v>538</v>
      </c>
      <c r="F2107" s="19">
        <v>81</v>
      </c>
      <c r="G2107" s="18" t="s">
        <v>104</v>
      </c>
      <c r="H2107" s="14"/>
      <c r="I2107" s="19">
        <f>VLOOKUP(G2107,'2'!$B$2:$C$34,2,FALSE)</f>
        <v>13</v>
      </c>
      <c r="J2107" s="19">
        <f t="shared" si="99"/>
        <v>81</v>
      </c>
      <c r="K2107" s="19" t="str">
        <f t="shared" si="101"/>
        <v/>
      </c>
      <c r="L2107" s="19">
        <f>VLOOKUP(I2107,'3'!$H$2:$L$25,5,FALSE)</f>
        <v>38</v>
      </c>
      <c r="M2107" s="16" t="str">
        <f t="shared" si="100"/>
        <v>Nilai Akhir</v>
      </c>
    </row>
    <row r="2108" spans="1:13" x14ac:dyDescent="0.25">
      <c r="A2108" s="16">
        <v>539</v>
      </c>
      <c r="F2108" s="19">
        <v>81</v>
      </c>
      <c r="G2108" s="18" t="s">
        <v>104</v>
      </c>
      <c r="H2108" s="14"/>
      <c r="I2108" s="19">
        <f>VLOOKUP(G2108,'2'!$B$2:$C$34,2,FALSE)</f>
        <v>13</v>
      </c>
      <c r="J2108" s="19">
        <f t="shared" si="99"/>
        <v>81</v>
      </c>
      <c r="K2108" s="19" t="str">
        <f t="shared" si="101"/>
        <v/>
      </c>
      <c r="L2108" s="19">
        <f>VLOOKUP(I2108,'3'!$H$2:$L$25,5,FALSE)</f>
        <v>38</v>
      </c>
      <c r="M2108" s="16" t="str">
        <f t="shared" si="100"/>
        <v>Nilai Akhir</v>
      </c>
    </row>
    <row r="2109" spans="1:13" x14ac:dyDescent="0.25">
      <c r="A2109" s="16">
        <v>540</v>
      </c>
      <c r="F2109" s="19">
        <v>81</v>
      </c>
      <c r="G2109" s="18" t="s">
        <v>104</v>
      </c>
      <c r="H2109" s="14"/>
      <c r="I2109" s="19">
        <f>VLOOKUP(G2109,'2'!$B$2:$C$34,2,FALSE)</f>
        <v>13</v>
      </c>
      <c r="J2109" s="19">
        <f t="shared" si="99"/>
        <v>81</v>
      </c>
      <c r="K2109" s="19" t="str">
        <f t="shared" si="101"/>
        <v/>
      </c>
      <c r="L2109" s="19">
        <f>VLOOKUP(I2109,'3'!$H$2:$L$25,5,FALSE)</f>
        <v>38</v>
      </c>
      <c r="M2109" s="16" t="str">
        <f t="shared" si="100"/>
        <v>Nilai Akhir</v>
      </c>
    </row>
    <row r="2110" spans="1:13" x14ac:dyDescent="0.25">
      <c r="A2110" s="16">
        <v>541</v>
      </c>
      <c r="F2110" s="19">
        <v>81</v>
      </c>
      <c r="G2110" s="18" t="s">
        <v>104</v>
      </c>
      <c r="H2110" s="14"/>
      <c r="I2110" s="19">
        <f>VLOOKUP(G2110,'2'!$B$2:$C$34,2,FALSE)</f>
        <v>13</v>
      </c>
      <c r="J2110" s="19">
        <f t="shared" si="99"/>
        <v>81</v>
      </c>
      <c r="K2110" s="19" t="str">
        <f t="shared" si="101"/>
        <v/>
      </c>
      <c r="L2110" s="19">
        <f>VLOOKUP(I2110,'3'!$H$2:$L$25,5,FALSE)</f>
        <v>38</v>
      </c>
      <c r="M2110" s="16" t="str">
        <f t="shared" si="100"/>
        <v>Nilai Akhir</v>
      </c>
    </row>
    <row r="2111" spans="1:13" x14ac:dyDescent="0.25">
      <c r="A2111" s="16">
        <v>542</v>
      </c>
      <c r="F2111" s="19">
        <v>78</v>
      </c>
      <c r="G2111" s="18" t="s">
        <v>104</v>
      </c>
      <c r="H2111" s="14"/>
      <c r="I2111" s="19">
        <f>VLOOKUP(G2111,'2'!$B$2:$C$34,2,FALSE)</f>
        <v>13</v>
      </c>
      <c r="J2111" s="19">
        <f t="shared" si="99"/>
        <v>78</v>
      </c>
      <c r="K2111" s="19" t="str">
        <f t="shared" si="101"/>
        <v/>
      </c>
      <c r="L2111" s="19">
        <f>VLOOKUP(I2111,'3'!$H$2:$L$25,5,FALSE)</f>
        <v>38</v>
      </c>
      <c r="M2111" s="16" t="str">
        <f t="shared" si="100"/>
        <v>Nilai Akhir</v>
      </c>
    </row>
    <row r="2112" spans="1:13" x14ac:dyDescent="0.25">
      <c r="A2112" s="16">
        <v>543</v>
      </c>
      <c r="F2112" s="19">
        <v>77</v>
      </c>
      <c r="G2112" s="18" t="s">
        <v>104</v>
      </c>
      <c r="H2112" s="14"/>
      <c r="I2112" s="19">
        <f>VLOOKUP(G2112,'2'!$B$2:$C$34,2,FALSE)</f>
        <v>13</v>
      </c>
      <c r="J2112" s="19">
        <f t="shared" si="99"/>
        <v>77</v>
      </c>
      <c r="K2112" s="19" t="str">
        <f t="shared" si="101"/>
        <v/>
      </c>
      <c r="L2112" s="19">
        <f>VLOOKUP(I2112,'3'!$H$2:$L$25,5,FALSE)</f>
        <v>38</v>
      </c>
      <c r="M2112" s="16" t="str">
        <f t="shared" si="100"/>
        <v>Nilai Akhir</v>
      </c>
    </row>
    <row r="2113" spans="1:13" x14ac:dyDescent="0.25">
      <c r="A2113" s="16">
        <v>544</v>
      </c>
      <c r="F2113" s="19">
        <v>77</v>
      </c>
      <c r="G2113" s="18" t="s">
        <v>104</v>
      </c>
      <c r="H2113" s="14"/>
      <c r="I2113" s="19">
        <f>VLOOKUP(G2113,'2'!$B$2:$C$34,2,FALSE)</f>
        <v>13</v>
      </c>
      <c r="J2113" s="19">
        <f t="shared" si="99"/>
        <v>77</v>
      </c>
      <c r="K2113" s="19" t="str">
        <f t="shared" si="101"/>
        <v/>
      </c>
      <c r="L2113" s="19">
        <f>VLOOKUP(I2113,'3'!$H$2:$L$25,5,FALSE)</f>
        <v>38</v>
      </c>
      <c r="M2113" s="16" t="str">
        <f t="shared" si="100"/>
        <v>Nilai Akhir</v>
      </c>
    </row>
    <row r="2114" spans="1:13" x14ac:dyDescent="0.25">
      <c r="A2114" s="16">
        <v>545</v>
      </c>
      <c r="F2114" s="19">
        <v>77</v>
      </c>
      <c r="G2114" s="18" t="s">
        <v>104</v>
      </c>
      <c r="H2114" s="14"/>
      <c r="I2114" s="19">
        <f>VLOOKUP(G2114,'2'!$B$2:$C$34,2,FALSE)</f>
        <v>13</v>
      </c>
      <c r="J2114" s="19">
        <f t="shared" si="99"/>
        <v>77</v>
      </c>
      <c r="K2114" s="19" t="str">
        <f t="shared" si="101"/>
        <v/>
      </c>
      <c r="L2114" s="19">
        <f>VLOOKUP(I2114,'3'!$H$2:$L$25,5,FALSE)</f>
        <v>38</v>
      </c>
      <c r="M2114" s="16" t="str">
        <f t="shared" si="100"/>
        <v>Nilai Akhir</v>
      </c>
    </row>
    <row r="2115" spans="1:13" x14ac:dyDescent="0.25">
      <c r="A2115" s="16">
        <v>546</v>
      </c>
      <c r="F2115" s="19">
        <v>78</v>
      </c>
      <c r="G2115" s="18" t="s">
        <v>104</v>
      </c>
      <c r="H2115" s="14"/>
      <c r="I2115" s="19">
        <f>VLOOKUP(G2115,'2'!$B$2:$C$34,2,FALSE)</f>
        <v>13</v>
      </c>
      <c r="J2115" s="19">
        <f t="shared" si="99"/>
        <v>78</v>
      </c>
      <c r="K2115" s="19" t="str">
        <f t="shared" si="101"/>
        <v/>
      </c>
      <c r="L2115" s="19">
        <f>VLOOKUP(I2115,'3'!$H$2:$L$25,5,FALSE)</f>
        <v>38</v>
      </c>
      <c r="M2115" s="16" t="str">
        <f t="shared" si="100"/>
        <v>Nilai Akhir</v>
      </c>
    </row>
    <row r="2116" spans="1:13" x14ac:dyDescent="0.25">
      <c r="A2116" s="16">
        <v>547</v>
      </c>
      <c r="F2116" s="19">
        <v>84</v>
      </c>
      <c r="G2116" s="18" t="s">
        <v>104</v>
      </c>
      <c r="H2116" s="14"/>
      <c r="I2116" s="19">
        <f>VLOOKUP(G2116,'2'!$B$2:$C$34,2,FALSE)</f>
        <v>13</v>
      </c>
      <c r="J2116" s="19">
        <f t="shared" si="99"/>
        <v>84</v>
      </c>
      <c r="K2116" s="19" t="str">
        <f t="shared" si="101"/>
        <v/>
      </c>
      <c r="L2116" s="19">
        <f>VLOOKUP(I2116,'3'!$H$2:$L$25,5,FALSE)</f>
        <v>38</v>
      </c>
      <c r="M2116" s="16" t="str">
        <f t="shared" si="100"/>
        <v>Nilai Akhir</v>
      </c>
    </row>
    <row r="2117" spans="1:13" x14ac:dyDescent="0.25">
      <c r="A2117" s="16">
        <v>548</v>
      </c>
      <c r="F2117" s="19">
        <v>80</v>
      </c>
      <c r="G2117" s="18" t="s">
        <v>104</v>
      </c>
      <c r="H2117" s="14"/>
      <c r="I2117" s="19">
        <f>VLOOKUP(G2117,'2'!$B$2:$C$34,2,FALSE)</f>
        <v>13</v>
      </c>
      <c r="J2117" s="19">
        <f t="shared" si="99"/>
        <v>80</v>
      </c>
      <c r="K2117" s="19" t="str">
        <f t="shared" si="101"/>
        <v/>
      </c>
      <c r="L2117" s="19">
        <f>VLOOKUP(I2117,'3'!$H$2:$L$25,5,FALSE)</f>
        <v>38</v>
      </c>
      <c r="M2117" s="16" t="str">
        <f t="shared" si="100"/>
        <v>Nilai Akhir</v>
      </c>
    </row>
    <row r="2118" spans="1:13" x14ac:dyDescent="0.25">
      <c r="A2118" s="16">
        <v>549</v>
      </c>
      <c r="F2118" s="19">
        <v>74</v>
      </c>
      <c r="G2118" s="18" t="s">
        <v>104</v>
      </c>
      <c r="H2118" s="14"/>
      <c r="I2118" s="19">
        <f>VLOOKUP(G2118,'2'!$B$2:$C$34,2,FALSE)</f>
        <v>13</v>
      </c>
      <c r="J2118" s="19">
        <f t="shared" si="99"/>
        <v>74</v>
      </c>
      <c r="K2118" s="19" t="str">
        <f t="shared" si="101"/>
        <v/>
      </c>
      <c r="L2118" s="19">
        <f>VLOOKUP(I2118,'3'!$H$2:$L$25,5,FALSE)</f>
        <v>38</v>
      </c>
      <c r="M2118" s="16" t="str">
        <f t="shared" si="100"/>
        <v>Nilai Akhir</v>
      </c>
    </row>
    <row r="2119" spans="1:13" x14ac:dyDescent="0.25">
      <c r="A2119" s="16">
        <v>550</v>
      </c>
      <c r="F2119" s="19">
        <v>78</v>
      </c>
      <c r="G2119" s="18" t="s">
        <v>104</v>
      </c>
      <c r="H2119" s="14"/>
      <c r="I2119" s="19">
        <f>VLOOKUP(G2119,'2'!$B$2:$C$34,2,FALSE)</f>
        <v>13</v>
      </c>
      <c r="J2119" s="19">
        <f t="shared" si="99"/>
        <v>78</v>
      </c>
      <c r="K2119" s="19" t="str">
        <f t="shared" si="101"/>
        <v/>
      </c>
      <c r="L2119" s="19">
        <f>VLOOKUP(I2119,'3'!$H$2:$L$25,5,FALSE)</f>
        <v>38</v>
      </c>
      <c r="M2119" s="16" t="str">
        <f t="shared" si="100"/>
        <v>Nilai Akhir</v>
      </c>
    </row>
    <row r="2120" spans="1:13" x14ac:dyDescent="0.25">
      <c r="A2120" s="16">
        <v>551</v>
      </c>
      <c r="F2120" s="19">
        <v>79</v>
      </c>
      <c r="G2120" s="18" t="s">
        <v>104</v>
      </c>
      <c r="H2120" s="14"/>
      <c r="I2120" s="19">
        <f>VLOOKUP(G2120,'2'!$B$2:$C$34,2,FALSE)</f>
        <v>13</v>
      </c>
      <c r="J2120" s="19">
        <f t="shared" si="99"/>
        <v>79</v>
      </c>
      <c r="K2120" s="19" t="str">
        <f t="shared" si="101"/>
        <v/>
      </c>
      <c r="L2120" s="19">
        <f>VLOOKUP(I2120,'3'!$H$2:$L$25,5,FALSE)</f>
        <v>38</v>
      </c>
      <c r="M2120" s="16" t="str">
        <f t="shared" si="100"/>
        <v>Nilai Akhir</v>
      </c>
    </row>
    <row r="2121" spans="1:13" x14ac:dyDescent="0.25">
      <c r="A2121" s="16">
        <v>552</v>
      </c>
      <c r="F2121" s="19">
        <v>78</v>
      </c>
      <c r="G2121" s="18" t="s">
        <v>104</v>
      </c>
      <c r="H2121" s="14"/>
      <c r="I2121" s="19">
        <f>VLOOKUP(G2121,'2'!$B$2:$C$34,2,FALSE)</f>
        <v>13</v>
      </c>
      <c r="J2121" s="19">
        <f t="shared" si="99"/>
        <v>78</v>
      </c>
      <c r="K2121" s="19" t="str">
        <f t="shared" si="101"/>
        <v/>
      </c>
      <c r="L2121" s="19">
        <f>VLOOKUP(I2121,'3'!$H$2:$L$25,5,FALSE)</f>
        <v>38</v>
      </c>
      <c r="M2121" s="16" t="str">
        <f t="shared" si="100"/>
        <v>Nilai Akhir</v>
      </c>
    </row>
    <row r="2122" spans="1:13" x14ac:dyDescent="0.25">
      <c r="A2122" s="16">
        <v>553</v>
      </c>
      <c r="F2122" s="19">
        <v>79</v>
      </c>
      <c r="G2122" s="18" t="s">
        <v>104</v>
      </c>
      <c r="H2122" s="14"/>
      <c r="I2122" s="19">
        <f>VLOOKUP(G2122,'2'!$B$2:$C$34,2,FALSE)</f>
        <v>13</v>
      </c>
      <c r="J2122" s="19">
        <f t="shared" si="99"/>
        <v>79</v>
      </c>
      <c r="K2122" s="19" t="str">
        <f t="shared" si="101"/>
        <v/>
      </c>
      <c r="L2122" s="19">
        <f>VLOOKUP(I2122,'3'!$H$2:$L$25,5,FALSE)</f>
        <v>38</v>
      </c>
      <c r="M2122" s="16" t="str">
        <f t="shared" si="100"/>
        <v>Nilai Akhir</v>
      </c>
    </row>
    <row r="2123" spans="1:13" x14ac:dyDescent="0.25">
      <c r="A2123" s="16">
        <v>554</v>
      </c>
      <c r="F2123" s="19">
        <v>77</v>
      </c>
      <c r="G2123" s="18" t="s">
        <v>104</v>
      </c>
      <c r="H2123" s="14"/>
      <c r="I2123" s="19">
        <f>VLOOKUP(G2123,'2'!$B$2:$C$34,2,FALSE)</f>
        <v>13</v>
      </c>
      <c r="J2123" s="19">
        <f t="shared" si="99"/>
        <v>77</v>
      </c>
      <c r="K2123" s="19" t="str">
        <f t="shared" si="101"/>
        <v/>
      </c>
      <c r="L2123" s="19">
        <f>VLOOKUP(I2123,'3'!$H$2:$L$25,5,FALSE)</f>
        <v>38</v>
      </c>
      <c r="M2123" s="16" t="str">
        <f t="shared" si="100"/>
        <v>Nilai Akhir</v>
      </c>
    </row>
    <row r="2124" spans="1:13" x14ac:dyDescent="0.25">
      <c r="A2124" s="16">
        <v>555</v>
      </c>
      <c r="F2124" s="19">
        <v>77</v>
      </c>
      <c r="G2124" s="18" t="s">
        <v>104</v>
      </c>
      <c r="H2124" s="14"/>
      <c r="I2124" s="19">
        <f>VLOOKUP(G2124,'2'!$B$2:$C$34,2,FALSE)</f>
        <v>13</v>
      </c>
      <c r="J2124" s="19">
        <f t="shared" si="99"/>
        <v>77</v>
      </c>
      <c r="K2124" s="19" t="str">
        <f t="shared" si="101"/>
        <v/>
      </c>
      <c r="L2124" s="19">
        <f>VLOOKUP(I2124,'3'!$H$2:$L$25,5,FALSE)</f>
        <v>38</v>
      </c>
      <c r="M2124" s="16" t="str">
        <f t="shared" si="100"/>
        <v>Nilai Akhir</v>
      </c>
    </row>
    <row r="2125" spans="1:13" x14ac:dyDescent="0.25">
      <c r="A2125" s="16">
        <v>556</v>
      </c>
      <c r="F2125" s="19">
        <v>77</v>
      </c>
      <c r="G2125" s="18" t="s">
        <v>104</v>
      </c>
      <c r="H2125" s="14"/>
      <c r="I2125" s="19">
        <f>VLOOKUP(G2125,'2'!$B$2:$C$34,2,FALSE)</f>
        <v>13</v>
      </c>
      <c r="J2125" s="19">
        <f t="shared" si="99"/>
        <v>77</v>
      </c>
      <c r="K2125" s="19" t="str">
        <f t="shared" si="101"/>
        <v/>
      </c>
      <c r="L2125" s="19">
        <f>VLOOKUP(I2125,'3'!$H$2:$L$25,5,FALSE)</f>
        <v>38</v>
      </c>
      <c r="M2125" s="16" t="str">
        <f t="shared" si="100"/>
        <v>Nilai Akhir</v>
      </c>
    </row>
    <row r="2126" spans="1:13" x14ac:dyDescent="0.25">
      <c r="A2126" s="16">
        <v>557</v>
      </c>
      <c r="F2126" s="19">
        <v>76</v>
      </c>
      <c r="G2126" s="18" t="s">
        <v>104</v>
      </c>
      <c r="H2126" s="14"/>
      <c r="I2126" s="19">
        <f>VLOOKUP(G2126,'2'!$B$2:$C$34,2,FALSE)</f>
        <v>13</v>
      </c>
      <c r="J2126" s="19">
        <f t="shared" si="99"/>
        <v>76</v>
      </c>
      <c r="K2126" s="19" t="str">
        <f t="shared" si="101"/>
        <v/>
      </c>
      <c r="L2126" s="19">
        <f>VLOOKUP(I2126,'3'!$H$2:$L$25,5,FALSE)</f>
        <v>38</v>
      </c>
      <c r="M2126" s="16" t="str">
        <f t="shared" si="100"/>
        <v>Nilai Akhir</v>
      </c>
    </row>
    <row r="2127" spans="1:13" x14ac:dyDescent="0.25">
      <c r="A2127" s="16">
        <v>558</v>
      </c>
      <c r="F2127" s="19">
        <v>76</v>
      </c>
      <c r="G2127" s="18" t="s">
        <v>104</v>
      </c>
      <c r="H2127" s="14"/>
      <c r="I2127" s="19">
        <f>VLOOKUP(G2127,'2'!$B$2:$C$34,2,FALSE)</f>
        <v>13</v>
      </c>
      <c r="J2127" s="19">
        <f t="shared" si="99"/>
        <v>76</v>
      </c>
      <c r="K2127" s="19" t="str">
        <f t="shared" si="101"/>
        <v/>
      </c>
      <c r="L2127" s="19">
        <f>VLOOKUP(I2127,'3'!$H$2:$L$25,5,FALSE)</f>
        <v>38</v>
      </c>
      <c r="M2127" s="16" t="str">
        <f t="shared" si="100"/>
        <v>Nilai Akhir</v>
      </c>
    </row>
    <row r="2128" spans="1:13" x14ac:dyDescent="0.25">
      <c r="A2128" s="16">
        <v>559</v>
      </c>
      <c r="F2128" s="19">
        <v>77</v>
      </c>
      <c r="G2128" s="18" t="s">
        <v>104</v>
      </c>
      <c r="H2128" s="14"/>
      <c r="I2128" s="19">
        <f>VLOOKUP(G2128,'2'!$B$2:$C$34,2,FALSE)</f>
        <v>13</v>
      </c>
      <c r="J2128" s="19">
        <f t="shared" si="99"/>
        <v>77</v>
      </c>
      <c r="K2128" s="19" t="str">
        <f t="shared" si="101"/>
        <v/>
      </c>
      <c r="L2128" s="19">
        <f>VLOOKUP(I2128,'3'!$H$2:$L$25,5,FALSE)</f>
        <v>38</v>
      </c>
      <c r="M2128" s="16" t="str">
        <f t="shared" si="100"/>
        <v>Nilai Akhir</v>
      </c>
    </row>
    <row r="2129" spans="1:13" x14ac:dyDescent="0.25">
      <c r="A2129" s="16">
        <v>560</v>
      </c>
      <c r="F2129" s="19">
        <v>85</v>
      </c>
      <c r="G2129" s="18" t="s">
        <v>104</v>
      </c>
      <c r="H2129" s="14"/>
      <c r="I2129" s="19">
        <f>VLOOKUP(G2129,'2'!$B$2:$C$34,2,FALSE)</f>
        <v>13</v>
      </c>
      <c r="J2129" s="19">
        <f t="shared" si="99"/>
        <v>85</v>
      </c>
      <c r="K2129" s="19" t="str">
        <f t="shared" si="101"/>
        <v/>
      </c>
      <c r="L2129" s="19">
        <f>VLOOKUP(I2129,'3'!$H$2:$L$25,5,FALSE)</f>
        <v>38</v>
      </c>
      <c r="M2129" s="16" t="str">
        <f t="shared" si="100"/>
        <v>Nilai Akhir</v>
      </c>
    </row>
    <row r="2130" spans="1:13" x14ac:dyDescent="0.25">
      <c r="A2130" s="16">
        <v>561</v>
      </c>
      <c r="F2130" s="19">
        <v>78</v>
      </c>
      <c r="G2130" s="18" t="s">
        <v>104</v>
      </c>
      <c r="H2130" s="14"/>
      <c r="I2130" s="19">
        <f>VLOOKUP(G2130,'2'!$B$2:$C$34,2,FALSE)</f>
        <v>13</v>
      </c>
      <c r="J2130" s="19">
        <f t="shared" si="99"/>
        <v>78</v>
      </c>
      <c r="K2130" s="19" t="str">
        <f t="shared" si="101"/>
        <v/>
      </c>
      <c r="L2130" s="19">
        <f>VLOOKUP(I2130,'3'!$H$2:$L$25,5,FALSE)</f>
        <v>38</v>
      </c>
      <c r="M2130" s="16" t="str">
        <f t="shared" si="100"/>
        <v>Nilai Akhir</v>
      </c>
    </row>
    <row r="2131" spans="1:13" x14ac:dyDescent="0.25">
      <c r="A2131" s="16">
        <v>562</v>
      </c>
      <c r="F2131" s="19">
        <v>79</v>
      </c>
      <c r="G2131" s="18" t="s">
        <v>104</v>
      </c>
      <c r="H2131" s="14"/>
      <c r="I2131" s="19">
        <f>VLOOKUP(G2131,'2'!$B$2:$C$34,2,FALSE)</f>
        <v>13</v>
      </c>
      <c r="J2131" s="19">
        <f t="shared" si="99"/>
        <v>79</v>
      </c>
      <c r="K2131" s="19" t="str">
        <f t="shared" si="101"/>
        <v/>
      </c>
      <c r="L2131" s="19">
        <f>VLOOKUP(I2131,'3'!$H$2:$L$25,5,FALSE)</f>
        <v>38</v>
      </c>
      <c r="M2131" s="16" t="str">
        <f t="shared" si="100"/>
        <v>Nilai Akhir</v>
      </c>
    </row>
    <row r="2132" spans="1:13" x14ac:dyDescent="0.25">
      <c r="A2132" s="16">
        <v>563</v>
      </c>
      <c r="F2132" s="19">
        <v>78</v>
      </c>
      <c r="G2132" s="18" t="s">
        <v>104</v>
      </c>
      <c r="H2132" s="14"/>
      <c r="I2132" s="19">
        <f>VLOOKUP(G2132,'2'!$B$2:$C$34,2,FALSE)</f>
        <v>13</v>
      </c>
      <c r="J2132" s="19">
        <f t="shared" si="99"/>
        <v>78</v>
      </c>
      <c r="K2132" s="19" t="str">
        <f t="shared" si="101"/>
        <v/>
      </c>
      <c r="L2132" s="19">
        <f>VLOOKUP(I2132,'3'!$H$2:$L$25,5,FALSE)</f>
        <v>38</v>
      </c>
      <c r="M2132" s="16" t="str">
        <f t="shared" si="100"/>
        <v>Nilai Akhir</v>
      </c>
    </row>
    <row r="2133" spans="1:13" x14ac:dyDescent="0.25">
      <c r="A2133" s="16">
        <v>564</v>
      </c>
      <c r="F2133" s="19">
        <v>83</v>
      </c>
      <c r="G2133" s="18" t="s">
        <v>104</v>
      </c>
      <c r="H2133" s="14"/>
      <c r="I2133" s="19">
        <f>VLOOKUP(G2133,'2'!$B$2:$C$34,2,FALSE)</f>
        <v>13</v>
      </c>
      <c r="J2133" s="19">
        <f t="shared" si="99"/>
        <v>83</v>
      </c>
      <c r="K2133" s="19" t="str">
        <f t="shared" si="101"/>
        <v/>
      </c>
      <c r="L2133" s="19">
        <f>VLOOKUP(I2133,'3'!$H$2:$L$25,5,FALSE)</f>
        <v>38</v>
      </c>
      <c r="M2133" s="16" t="str">
        <f t="shared" si="100"/>
        <v>Nilai Akhir</v>
      </c>
    </row>
    <row r="2134" spans="1:13" x14ac:dyDescent="0.25">
      <c r="A2134" s="16">
        <v>565</v>
      </c>
      <c r="F2134" s="19">
        <v>82</v>
      </c>
      <c r="G2134" s="18" t="s">
        <v>104</v>
      </c>
      <c r="H2134" s="14"/>
      <c r="I2134" s="19">
        <f>VLOOKUP(G2134,'2'!$B$2:$C$34,2,FALSE)</f>
        <v>13</v>
      </c>
      <c r="J2134" s="19">
        <f t="shared" si="99"/>
        <v>82</v>
      </c>
      <c r="K2134" s="19" t="str">
        <f t="shared" si="101"/>
        <v/>
      </c>
      <c r="L2134" s="19">
        <f>VLOOKUP(I2134,'3'!$H$2:$L$25,5,FALSE)</f>
        <v>38</v>
      </c>
      <c r="M2134" s="16" t="str">
        <f t="shared" si="100"/>
        <v>Nilai Akhir</v>
      </c>
    </row>
    <row r="2135" spans="1:13" x14ac:dyDescent="0.25">
      <c r="A2135" s="16">
        <v>566</v>
      </c>
      <c r="F2135" s="19">
        <v>75</v>
      </c>
      <c r="G2135" s="18" t="s">
        <v>104</v>
      </c>
      <c r="H2135" s="14"/>
      <c r="I2135" s="19">
        <f>VLOOKUP(G2135,'2'!$B$2:$C$34,2,FALSE)</f>
        <v>13</v>
      </c>
      <c r="J2135" s="19">
        <f t="shared" si="99"/>
        <v>75</v>
      </c>
      <c r="K2135" s="19" t="str">
        <f t="shared" si="101"/>
        <v/>
      </c>
      <c r="L2135" s="19">
        <f>VLOOKUP(I2135,'3'!$H$2:$L$25,5,FALSE)</f>
        <v>38</v>
      </c>
      <c r="M2135" s="16" t="str">
        <f t="shared" si="100"/>
        <v>Nilai Akhir</v>
      </c>
    </row>
    <row r="2136" spans="1:13" x14ac:dyDescent="0.25">
      <c r="A2136" s="16">
        <v>567</v>
      </c>
      <c r="F2136" s="19">
        <v>86</v>
      </c>
      <c r="G2136" s="18" t="s">
        <v>104</v>
      </c>
      <c r="H2136" s="14"/>
      <c r="I2136" s="19">
        <f>VLOOKUP(G2136,'2'!$B$2:$C$34,2,FALSE)</f>
        <v>13</v>
      </c>
      <c r="J2136" s="19">
        <f t="shared" si="99"/>
        <v>86</v>
      </c>
      <c r="K2136" s="19" t="str">
        <f t="shared" si="101"/>
        <v/>
      </c>
      <c r="L2136" s="19">
        <f>VLOOKUP(I2136,'3'!$H$2:$L$25,5,FALSE)</f>
        <v>38</v>
      </c>
      <c r="M2136" s="16" t="str">
        <f t="shared" si="100"/>
        <v>Nilai Akhir</v>
      </c>
    </row>
    <row r="2137" spans="1:13" x14ac:dyDescent="0.25">
      <c r="A2137" s="16">
        <v>568</v>
      </c>
      <c r="F2137" s="19">
        <v>83</v>
      </c>
      <c r="G2137" s="18" t="s">
        <v>104</v>
      </c>
      <c r="H2137" s="14"/>
      <c r="I2137" s="19">
        <f>VLOOKUP(G2137,'2'!$B$2:$C$34,2,FALSE)</f>
        <v>13</v>
      </c>
      <c r="J2137" s="19">
        <f t="shared" si="99"/>
        <v>83</v>
      </c>
      <c r="K2137" s="19" t="str">
        <f t="shared" si="101"/>
        <v/>
      </c>
      <c r="L2137" s="19">
        <f>VLOOKUP(I2137,'3'!$H$2:$L$25,5,FALSE)</f>
        <v>38</v>
      </c>
      <c r="M2137" s="16" t="str">
        <f t="shared" si="100"/>
        <v>Nilai Akhir</v>
      </c>
    </row>
    <row r="2138" spans="1:13" x14ac:dyDescent="0.25">
      <c r="A2138" s="16">
        <v>569</v>
      </c>
      <c r="F2138" s="19">
        <v>85</v>
      </c>
      <c r="G2138" s="18" t="s">
        <v>104</v>
      </c>
      <c r="H2138" s="14"/>
      <c r="I2138" s="19">
        <f>VLOOKUP(G2138,'2'!$B$2:$C$34,2,FALSE)</f>
        <v>13</v>
      </c>
      <c r="J2138" s="19">
        <f t="shared" si="99"/>
        <v>85</v>
      </c>
      <c r="K2138" s="19" t="str">
        <f t="shared" si="101"/>
        <v/>
      </c>
      <c r="L2138" s="19">
        <f>VLOOKUP(I2138,'3'!$H$2:$L$25,5,FALSE)</f>
        <v>38</v>
      </c>
      <c r="M2138" s="16" t="str">
        <f t="shared" si="100"/>
        <v>Nilai Akhir</v>
      </c>
    </row>
    <row r="2139" spans="1:13" x14ac:dyDescent="0.25">
      <c r="A2139" s="16">
        <v>570</v>
      </c>
      <c r="F2139" s="19">
        <v>82</v>
      </c>
      <c r="G2139" s="18" t="s">
        <v>104</v>
      </c>
      <c r="H2139" s="14"/>
      <c r="I2139" s="19">
        <f>VLOOKUP(G2139,'2'!$B$2:$C$34,2,FALSE)</f>
        <v>13</v>
      </c>
      <c r="J2139" s="19">
        <f t="shared" si="99"/>
        <v>82</v>
      </c>
      <c r="K2139" s="19" t="str">
        <f t="shared" si="101"/>
        <v/>
      </c>
      <c r="L2139" s="19">
        <f>VLOOKUP(I2139,'3'!$H$2:$L$25,5,FALSE)</f>
        <v>38</v>
      </c>
      <c r="M2139" s="16" t="str">
        <f t="shared" si="100"/>
        <v>Nilai Akhir</v>
      </c>
    </row>
    <row r="2140" spans="1:13" x14ac:dyDescent="0.25">
      <c r="A2140" s="16">
        <v>571</v>
      </c>
      <c r="F2140" s="19">
        <v>78</v>
      </c>
      <c r="G2140" s="18" t="s">
        <v>104</v>
      </c>
      <c r="H2140" s="14"/>
      <c r="I2140" s="19">
        <f>VLOOKUP(G2140,'2'!$B$2:$C$34,2,FALSE)</f>
        <v>13</v>
      </c>
      <c r="J2140" s="19">
        <f t="shared" si="99"/>
        <v>78</v>
      </c>
      <c r="K2140" s="19" t="str">
        <f t="shared" si="101"/>
        <v/>
      </c>
      <c r="L2140" s="19">
        <f>VLOOKUP(I2140,'3'!$H$2:$L$25,5,FALSE)</f>
        <v>38</v>
      </c>
      <c r="M2140" s="16" t="str">
        <f t="shared" si="100"/>
        <v>Nilai Akhir</v>
      </c>
    </row>
    <row r="2141" spans="1:13" x14ac:dyDescent="0.25">
      <c r="A2141" s="16">
        <v>572</v>
      </c>
      <c r="F2141" s="19">
        <v>78</v>
      </c>
      <c r="G2141" s="18" t="s">
        <v>104</v>
      </c>
      <c r="H2141" s="14"/>
      <c r="I2141" s="19">
        <f>VLOOKUP(G2141,'2'!$B$2:$C$34,2,FALSE)</f>
        <v>13</v>
      </c>
      <c r="J2141" s="19">
        <f t="shared" si="99"/>
        <v>78</v>
      </c>
      <c r="K2141" s="19" t="str">
        <f t="shared" si="101"/>
        <v/>
      </c>
      <c r="L2141" s="19">
        <f>VLOOKUP(I2141,'3'!$H$2:$L$25,5,FALSE)</f>
        <v>38</v>
      </c>
      <c r="M2141" s="16" t="str">
        <f t="shared" si="100"/>
        <v>Nilai Akhir</v>
      </c>
    </row>
    <row r="2142" spans="1:13" x14ac:dyDescent="0.25">
      <c r="A2142" s="16">
        <v>573</v>
      </c>
      <c r="F2142" s="19">
        <v>79</v>
      </c>
      <c r="G2142" s="18" t="s">
        <v>104</v>
      </c>
      <c r="H2142" s="14"/>
      <c r="I2142" s="19">
        <f>VLOOKUP(G2142,'2'!$B$2:$C$34,2,FALSE)</f>
        <v>13</v>
      </c>
      <c r="J2142" s="19">
        <f t="shared" si="99"/>
        <v>79</v>
      </c>
      <c r="K2142" s="19" t="str">
        <f t="shared" si="101"/>
        <v/>
      </c>
      <c r="L2142" s="19">
        <f>VLOOKUP(I2142,'3'!$H$2:$L$25,5,FALSE)</f>
        <v>38</v>
      </c>
      <c r="M2142" s="16" t="str">
        <f t="shared" si="100"/>
        <v>Nilai Akhir</v>
      </c>
    </row>
    <row r="2143" spans="1:13" x14ac:dyDescent="0.25">
      <c r="A2143" s="16">
        <v>574</v>
      </c>
      <c r="F2143" s="19">
        <v>77</v>
      </c>
      <c r="G2143" s="18" t="s">
        <v>104</v>
      </c>
      <c r="H2143" s="14"/>
      <c r="I2143" s="19">
        <f>VLOOKUP(G2143,'2'!$B$2:$C$34,2,FALSE)</f>
        <v>13</v>
      </c>
      <c r="J2143" s="19">
        <f t="shared" si="99"/>
        <v>77</v>
      </c>
      <c r="K2143" s="19" t="str">
        <f t="shared" si="101"/>
        <v/>
      </c>
      <c r="L2143" s="19">
        <f>VLOOKUP(I2143,'3'!$H$2:$L$25,5,FALSE)</f>
        <v>38</v>
      </c>
      <c r="M2143" s="16" t="str">
        <f t="shared" si="100"/>
        <v>Nilai Akhir</v>
      </c>
    </row>
    <row r="2144" spans="1:13" x14ac:dyDescent="0.25">
      <c r="A2144" s="16">
        <v>575</v>
      </c>
      <c r="F2144" s="19">
        <v>76</v>
      </c>
      <c r="G2144" s="18" t="s">
        <v>104</v>
      </c>
      <c r="H2144" s="14"/>
      <c r="I2144" s="19">
        <f>VLOOKUP(G2144,'2'!$B$2:$C$34,2,FALSE)</f>
        <v>13</v>
      </c>
      <c r="J2144" s="19">
        <f t="shared" si="99"/>
        <v>76</v>
      </c>
      <c r="K2144" s="19" t="str">
        <f t="shared" si="101"/>
        <v/>
      </c>
      <c r="L2144" s="19">
        <f>VLOOKUP(I2144,'3'!$H$2:$L$25,5,FALSE)</f>
        <v>38</v>
      </c>
      <c r="M2144" s="16" t="str">
        <f t="shared" si="100"/>
        <v>Nilai Akhir</v>
      </c>
    </row>
    <row r="2145" spans="1:13" x14ac:dyDescent="0.25">
      <c r="A2145" s="16">
        <v>576</v>
      </c>
      <c r="F2145" s="19">
        <v>77</v>
      </c>
      <c r="G2145" s="18" t="s">
        <v>104</v>
      </c>
      <c r="H2145" s="14"/>
      <c r="I2145" s="19">
        <f>VLOOKUP(G2145,'2'!$B$2:$C$34,2,FALSE)</f>
        <v>13</v>
      </c>
      <c r="J2145" s="19">
        <f t="shared" si="99"/>
        <v>77</v>
      </c>
      <c r="K2145" s="19" t="str">
        <f t="shared" si="101"/>
        <v/>
      </c>
      <c r="L2145" s="19">
        <f>VLOOKUP(I2145,'3'!$H$2:$L$25,5,FALSE)</f>
        <v>38</v>
      </c>
      <c r="M2145" s="16" t="str">
        <f t="shared" si="100"/>
        <v>Nilai Akhir</v>
      </c>
    </row>
    <row r="2146" spans="1:13" x14ac:dyDescent="0.25">
      <c r="A2146" s="16">
        <v>577</v>
      </c>
      <c r="F2146" s="19">
        <v>79</v>
      </c>
      <c r="G2146" s="18" t="s">
        <v>104</v>
      </c>
      <c r="H2146" s="14"/>
      <c r="I2146" s="19">
        <f>VLOOKUP(G2146,'2'!$B$2:$C$34,2,FALSE)</f>
        <v>13</v>
      </c>
      <c r="J2146" s="19">
        <f t="shared" si="99"/>
        <v>79</v>
      </c>
      <c r="K2146" s="19" t="str">
        <f t="shared" si="101"/>
        <v/>
      </c>
      <c r="L2146" s="19">
        <f>VLOOKUP(I2146,'3'!$H$2:$L$25,5,FALSE)</f>
        <v>38</v>
      </c>
      <c r="M2146" s="16" t="str">
        <f t="shared" si="100"/>
        <v>Nilai Akhir</v>
      </c>
    </row>
    <row r="2147" spans="1:13" x14ac:dyDescent="0.25">
      <c r="A2147" s="16">
        <v>578</v>
      </c>
      <c r="F2147" s="19">
        <v>76</v>
      </c>
      <c r="G2147" s="18" t="s">
        <v>104</v>
      </c>
      <c r="H2147" s="14"/>
      <c r="I2147" s="19">
        <f>VLOOKUP(G2147,'2'!$B$2:$C$34,2,FALSE)</f>
        <v>13</v>
      </c>
      <c r="J2147" s="19">
        <f t="shared" si="99"/>
        <v>76</v>
      </c>
      <c r="K2147" s="19" t="str">
        <f t="shared" si="101"/>
        <v/>
      </c>
      <c r="L2147" s="19">
        <f>VLOOKUP(I2147,'3'!$H$2:$L$25,5,FALSE)</f>
        <v>38</v>
      </c>
      <c r="M2147" s="16" t="str">
        <f t="shared" si="100"/>
        <v>Nilai Akhir</v>
      </c>
    </row>
    <row r="2148" spans="1:13" x14ac:dyDescent="0.25">
      <c r="A2148" s="16">
        <v>579</v>
      </c>
      <c r="F2148" s="19">
        <v>79</v>
      </c>
      <c r="G2148" s="18" t="s">
        <v>104</v>
      </c>
      <c r="H2148" s="14"/>
      <c r="I2148" s="19">
        <f>VLOOKUP(G2148,'2'!$B$2:$C$34,2,FALSE)</f>
        <v>13</v>
      </c>
      <c r="J2148" s="19">
        <f t="shared" si="99"/>
        <v>79</v>
      </c>
      <c r="K2148" s="19" t="str">
        <f t="shared" si="101"/>
        <v/>
      </c>
      <c r="L2148" s="19">
        <f>VLOOKUP(I2148,'3'!$H$2:$L$25,5,FALSE)</f>
        <v>38</v>
      </c>
      <c r="M2148" s="16" t="str">
        <f t="shared" si="100"/>
        <v>Nilai Akhir</v>
      </c>
    </row>
    <row r="2149" spans="1:13" x14ac:dyDescent="0.25">
      <c r="A2149" s="16">
        <v>580</v>
      </c>
      <c r="F2149" s="19">
        <v>80</v>
      </c>
      <c r="G2149" s="18" t="s">
        <v>104</v>
      </c>
      <c r="H2149" s="14"/>
      <c r="I2149" s="19">
        <f>VLOOKUP(G2149,'2'!$B$2:$C$34,2,FALSE)</f>
        <v>13</v>
      </c>
      <c r="J2149" s="19">
        <f t="shared" si="99"/>
        <v>80</v>
      </c>
      <c r="K2149" s="19" t="str">
        <f t="shared" si="101"/>
        <v/>
      </c>
      <c r="L2149" s="19">
        <f>VLOOKUP(I2149,'3'!$H$2:$L$25,5,FALSE)</f>
        <v>38</v>
      </c>
      <c r="M2149" s="16" t="str">
        <f t="shared" si="100"/>
        <v>Nilai Akhir</v>
      </c>
    </row>
    <row r="2150" spans="1:13" x14ac:dyDescent="0.25">
      <c r="A2150" s="16">
        <v>581</v>
      </c>
      <c r="F2150" s="19">
        <v>77</v>
      </c>
      <c r="G2150" s="18" t="s">
        <v>104</v>
      </c>
      <c r="H2150" s="14"/>
      <c r="I2150" s="19">
        <f>VLOOKUP(G2150,'2'!$B$2:$C$34,2,FALSE)</f>
        <v>13</v>
      </c>
      <c r="J2150" s="19">
        <f t="shared" si="99"/>
        <v>77</v>
      </c>
      <c r="K2150" s="19" t="str">
        <f t="shared" si="101"/>
        <v/>
      </c>
      <c r="L2150" s="19">
        <f>VLOOKUP(I2150,'3'!$H$2:$L$25,5,FALSE)</f>
        <v>38</v>
      </c>
      <c r="M2150" s="16" t="str">
        <f t="shared" si="100"/>
        <v>Nilai Akhir</v>
      </c>
    </row>
    <row r="2151" spans="1:13" x14ac:dyDescent="0.25">
      <c r="A2151" s="16">
        <v>582</v>
      </c>
      <c r="F2151" s="19">
        <v>79</v>
      </c>
      <c r="G2151" s="18" t="s">
        <v>104</v>
      </c>
      <c r="H2151" s="14"/>
      <c r="I2151" s="19">
        <f>VLOOKUP(G2151,'2'!$B$2:$C$34,2,FALSE)</f>
        <v>13</v>
      </c>
      <c r="J2151" s="19">
        <f t="shared" si="99"/>
        <v>79</v>
      </c>
      <c r="K2151" s="19" t="str">
        <f t="shared" si="101"/>
        <v/>
      </c>
      <c r="L2151" s="19">
        <f>VLOOKUP(I2151,'3'!$H$2:$L$25,5,FALSE)</f>
        <v>38</v>
      </c>
      <c r="M2151" s="16" t="str">
        <f t="shared" si="100"/>
        <v>Nilai Akhir</v>
      </c>
    </row>
    <row r="2152" spans="1:13" x14ac:dyDescent="0.25">
      <c r="A2152" s="16">
        <v>583</v>
      </c>
      <c r="F2152" s="19">
        <v>80</v>
      </c>
      <c r="G2152" s="18" t="s">
        <v>104</v>
      </c>
      <c r="H2152" s="14"/>
      <c r="I2152" s="19">
        <f>VLOOKUP(G2152,'2'!$B$2:$C$34,2,FALSE)</f>
        <v>13</v>
      </c>
      <c r="J2152" s="19">
        <f t="shared" si="99"/>
        <v>80</v>
      </c>
      <c r="K2152" s="19" t="str">
        <f t="shared" si="101"/>
        <v/>
      </c>
      <c r="L2152" s="19">
        <f>VLOOKUP(I2152,'3'!$H$2:$L$25,5,FALSE)</f>
        <v>38</v>
      </c>
      <c r="M2152" s="16" t="str">
        <f t="shared" si="100"/>
        <v>Nilai Akhir</v>
      </c>
    </row>
    <row r="2153" spans="1:13" x14ac:dyDescent="0.25">
      <c r="A2153" s="16">
        <v>584</v>
      </c>
      <c r="F2153" s="19">
        <v>78</v>
      </c>
      <c r="G2153" s="18" t="s">
        <v>104</v>
      </c>
      <c r="H2153" s="14"/>
      <c r="I2153" s="19">
        <f>VLOOKUP(G2153,'2'!$B$2:$C$34,2,FALSE)</f>
        <v>13</v>
      </c>
      <c r="J2153" s="19">
        <f t="shared" si="99"/>
        <v>78</v>
      </c>
      <c r="K2153" s="19" t="str">
        <f t="shared" si="101"/>
        <v/>
      </c>
      <c r="L2153" s="19">
        <f>VLOOKUP(I2153,'3'!$H$2:$L$25,5,FALSE)</f>
        <v>38</v>
      </c>
      <c r="M2153" s="16" t="str">
        <f t="shared" si="100"/>
        <v>Nilai Akhir</v>
      </c>
    </row>
    <row r="2154" spans="1:13" x14ac:dyDescent="0.25">
      <c r="A2154" s="16">
        <v>585</v>
      </c>
      <c r="F2154" s="19">
        <v>79</v>
      </c>
      <c r="G2154" s="18" t="s">
        <v>104</v>
      </c>
      <c r="H2154" s="14"/>
      <c r="I2154" s="19">
        <f>VLOOKUP(G2154,'2'!$B$2:$C$34,2,FALSE)</f>
        <v>13</v>
      </c>
      <c r="J2154" s="19">
        <f t="shared" si="99"/>
        <v>79</v>
      </c>
      <c r="K2154" s="19" t="str">
        <f t="shared" si="101"/>
        <v/>
      </c>
      <c r="L2154" s="19">
        <f>VLOOKUP(I2154,'3'!$H$2:$L$25,5,FALSE)</f>
        <v>38</v>
      </c>
      <c r="M2154" s="16" t="str">
        <f t="shared" si="100"/>
        <v>Nilai Akhir</v>
      </c>
    </row>
    <row r="2155" spans="1:13" x14ac:dyDescent="0.25">
      <c r="A2155" s="16">
        <v>586</v>
      </c>
      <c r="F2155" s="19">
        <v>78</v>
      </c>
      <c r="G2155" s="18" t="s">
        <v>104</v>
      </c>
      <c r="H2155" s="14"/>
      <c r="I2155" s="19">
        <f>VLOOKUP(G2155,'2'!$B$2:$C$34,2,FALSE)</f>
        <v>13</v>
      </c>
      <c r="J2155" s="19">
        <f t="shared" si="99"/>
        <v>78</v>
      </c>
      <c r="K2155" s="19" t="str">
        <f t="shared" si="101"/>
        <v/>
      </c>
      <c r="L2155" s="19">
        <f>VLOOKUP(I2155,'3'!$H$2:$L$25,5,FALSE)</f>
        <v>38</v>
      </c>
      <c r="M2155" s="16" t="str">
        <f t="shared" si="100"/>
        <v>Nilai Akhir</v>
      </c>
    </row>
    <row r="2156" spans="1:13" x14ac:dyDescent="0.25">
      <c r="A2156" s="16">
        <v>587</v>
      </c>
      <c r="F2156" s="19">
        <v>81</v>
      </c>
      <c r="G2156" s="18" t="s">
        <v>104</v>
      </c>
      <c r="H2156" s="14"/>
      <c r="I2156" s="19">
        <f>VLOOKUP(G2156,'2'!$B$2:$C$34,2,FALSE)</f>
        <v>13</v>
      </c>
      <c r="J2156" s="19">
        <f t="shared" si="99"/>
        <v>81</v>
      </c>
      <c r="K2156" s="19" t="str">
        <f t="shared" si="101"/>
        <v/>
      </c>
      <c r="L2156" s="19">
        <f>VLOOKUP(I2156,'3'!$H$2:$L$25,5,FALSE)</f>
        <v>38</v>
      </c>
      <c r="M2156" s="16" t="str">
        <f t="shared" si="100"/>
        <v>Nilai Akhir</v>
      </c>
    </row>
    <row r="2157" spans="1:13" x14ac:dyDescent="0.25">
      <c r="A2157" s="16">
        <v>588</v>
      </c>
      <c r="F2157" s="19">
        <v>82</v>
      </c>
      <c r="G2157" s="18" t="s">
        <v>104</v>
      </c>
      <c r="H2157" s="14"/>
      <c r="I2157" s="19">
        <f>VLOOKUP(G2157,'2'!$B$2:$C$34,2,FALSE)</f>
        <v>13</v>
      </c>
      <c r="J2157" s="19">
        <f t="shared" si="99"/>
        <v>82</v>
      </c>
      <c r="K2157" s="19" t="str">
        <f t="shared" si="101"/>
        <v/>
      </c>
      <c r="L2157" s="19">
        <f>VLOOKUP(I2157,'3'!$H$2:$L$25,5,FALSE)</f>
        <v>38</v>
      </c>
      <c r="M2157" s="16" t="str">
        <f t="shared" si="100"/>
        <v>Nilai Akhir</v>
      </c>
    </row>
    <row r="2158" spans="1:13" x14ac:dyDescent="0.25">
      <c r="A2158" s="16">
        <v>589</v>
      </c>
      <c r="F2158" s="19">
        <v>77</v>
      </c>
      <c r="G2158" s="18" t="s">
        <v>104</v>
      </c>
      <c r="H2158" s="14"/>
      <c r="I2158" s="19">
        <f>VLOOKUP(G2158,'2'!$B$2:$C$34,2,FALSE)</f>
        <v>13</v>
      </c>
      <c r="J2158" s="19">
        <f t="shared" si="99"/>
        <v>77</v>
      </c>
      <c r="K2158" s="19" t="str">
        <f t="shared" si="101"/>
        <v/>
      </c>
      <c r="L2158" s="19">
        <f>VLOOKUP(I2158,'3'!$H$2:$L$25,5,FALSE)</f>
        <v>38</v>
      </c>
      <c r="M2158" s="16" t="str">
        <f t="shared" si="100"/>
        <v>Nilai Akhir</v>
      </c>
    </row>
    <row r="2159" spans="1:13" x14ac:dyDescent="0.25">
      <c r="A2159" s="16">
        <v>590</v>
      </c>
      <c r="F2159" s="19">
        <v>82</v>
      </c>
      <c r="G2159" s="18" t="s">
        <v>104</v>
      </c>
      <c r="H2159" s="14"/>
      <c r="I2159" s="19">
        <f>VLOOKUP(G2159,'2'!$B$2:$C$34,2,FALSE)</f>
        <v>13</v>
      </c>
      <c r="J2159" s="19">
        <f t="shared" si="99"/>
        <v>82</v>
      </c>
      <c r="K2159" s="19" t="str">
        <f t="shared" si="101"/>
        <v/>
      </c>
      <c r="L2159" s="19">
        <f>VLOOKUP(I2159,'3'!$H$2:$L$25,5,FALSE)</f>
        <v>38</v>
      </c>
      <c r="M2159" s="16" t="str">
        <f t="shared" si="100"/>
        <v>Nilai Akhir</v>
      </c>
    </row>
    <row r="2160" spans="1:13" x14ac:dyDescent="0.25">
      <c r="A2160" s="16">
        <v>591</v>
      </c>
      <c r="F2160" s="19">
        <v>79</v>
      </c>
      <c r="G2160" s="18" t="s">
        <v>104</v>
      </c>
      <c r="H2160" s="14"/>
      <c r="I2160" s="19">
        <f>VLOOKUP(G2160,'2'!$B$2:$C$34,2,FALSE)</f>
        <v>13</v>
      </c>
      <c r="J2160" s="19">
        <f t="shared" si="99"/>
        <v>79</v>
      </c>
      <c r="K2160" s="19" t="str">
        <f t="shared" si="101"/>
        <v/>
      </c>
      <c r="L2160" s="19">
        <f>VLOOKUP(I2160,'3'!$H$2:$L$25,5,FALSE)</f>
        <v>38</v>
      </c>
      <c r="M2160" s="16" t="str">
        <f t="shared" si="100"/>
        <v>Nilai Akhir</v>
      </c>
    </row>
    <row r="2161" spans="1:13" x14ac:dyDescent="0.25">
      <c r="A2161" s="16">
        <v>592</v>
      </c>
      <c r="F2161" s="19">
        <v>80</v>
      </c>
      <c r="G2161" s="18" t="s">
        <v>104</v>
      </c>
      <c r="H2161" s="14"/>
      <c r="I2161" s="19">
        <f>VLOOKUP(G2161,'2'!$B$2:$C$34,2,FALSE)</f>
        <v>13</v>
      </c>
      <c r="J2161" s="19">
        <f t="shared" si="99"/>
        <v>80</v>
      </c>
      <c r="K2161" s="19" t="str">
        <f t="shared" si="101"/>
        <v/>
      </c>
      <c r="L2161" s="19">
        <f>VLOOKUP(I2161,'3'!$H$2:$L$25,5,FALSE)</f>
        <v>38</v>
      </c>
      <c r="M2161" s="16" t="str">
        <f t="shared" si="100"/>
        <v>Nilai Akhir</v>
      </c>
    </row>
    <row r="2162" spans="1:13" x14ac:dyDescent="0.25">
      <c r="A2162" s="16">
        <v>593</v>
      </c>
      <c r="F2162" s="19">
        <v>80</v>
      </c>
      <c r="G2162" s="18" t="s">
        <v>104</v>
      </c>
      <c r="H2162" s="14"/>
      <c r="I2162" s="19">
        <f>VLOOKUP(G2162,'2'!$B$2:$C$34,2,FALSE)</f>
        <v>13</v>
      </c>
      <c r="J2162" s="19">
        <f t="shared" si="99"/>
        <v>80</v>
      </c>
      <c r="K2162" s="19" t="str">
        <f t="shared" si="101"/>
        <v/>
      </c>
      <c r="L2162" s="19">
        <f>VLOOKUP(I2162,'3'!$H$2:$L$25,5,FALSE)</f>
        <v>38</v>
      </c>
      <c r="M2162" s="16" t="str">
        <f t="shared" si="100"/>
        <v>Nilai Akhir</v>
      </c>
    </row>
    <row r="2163" spans="1:13" x14ac:dyDescent="0.25">
      <c r="A2163" s="16">
        <v>594</v>
      </c>
      <c r="F2163" s="19">
        <v>77</v>
      </c>
      <c r="G2163" s="18" t="s">
        <v>104</v>
      </c>
      <c r="H2163" s="14"/>
      <c r="I2163" s="19">
        <f>VLOOKUP(G2163,'2'!$B$2:$C$34,2,FALSE)</f>
        <v>13</v>
      </c>
      <c r="J2163" s="19">
        <f t="shared" si="99"/>
        <v>77</v>
      </c>
      <c r="K2163" s="19" t="str">
        <f t="shared" si="101"/>
        <v/>
      </c>
      <c r="L2163" s="19">
        <f>VLOOKUP(I2163,'3'!$H$2:$L$25,5,FALSE)</f>
        <v>38</v>
      </c>
      <c r="M2163" s="16" t="str">
        <f t="shared" si="100"/>
        <v>Nilai Akhir</v>
      </c>
    </row>
    <row r="2164" spans="1:13" x14ac:dyDescent="0.25">
      <c r="A2164" s="16">
        <v>595</v>
      </c>
      <c r="F2164" s="19">
        <v>79</v>
      </c>
      <c r="G2164" s="18" t="s">
        <v>104</v>
      </c>
      <c r="H2164" s="14"/>
      <c r="I2164" s="19">
        <f>VLOOKUP(G2164,'2'!$B$2:$C$34,2,FALSE)</f>
        <v>13</v>
      </c>
      <c r="J2164" s="19">
        <f t="shared" si="99"/>
        <v>79</v>
      </c>
      <c r="K2164" s="19" t="str">
        <f t="shared" si="101"/>
        <v/>
      </c>
      <c r="L2164" s="19">
        <f>VLOOKUP(I2164,'3'!$H$2:$L$25,5,FALSE)</f>
        <v>38</v>
      </c>
      <c r="M2164" s="16" t="str">
        <f t="shared" si="100"/>
        <v>Nilai Akhir</v>
      </c>
    </row>
    <row r="2165" spans="1:13" x14ac:dyDescent="0.25">
      <c r="A2165" s="16">
        <v>596</v>
      </c>
      <c r="F2165" s="19">
        <v>80</v>
      </c>
      <c r="G2165" s="18" t="s">
        <v>104</v>
      </c>
      <c r="H2165" s="14"/>
      <c r="I2165" s="19">
        <f>VLOOKUP(G2165,'2'!$B$2:$C$34,2,FALSE)</f>
        <v>13</v>
      </c>
      <c r="J2165" s="19">
        <f t="shared" si="99"/>
        <v>80</v>
      </c>
      <c r="K2165" s="19" t="str">
        <f t="shared" si="101"/>
        <v/>
      </c>
      <c r="L2165" s="19">
        <f>VLOOKUP(I2165,'3'!$H$2:$L$25,5,FALSE)</f>
        <v>38</v>
      </c>
      <c r="M2165" s="16" t="str">
        <f t="shared" si="100"/>
        <v>Nilai Akhir</v>
      </c>
    </row>
    <row r="2166" spans="1:13" x14ac:dyDescent="0.25">
      <c r="A2166" s="16">
        <v>597</v>
      </c>
      <c r="F2166" s="19">
        <v>80</v>
      </c>
      <c r="G2166" s="18" t="s">
        <v>104</v>
      </c>
      <c r="H2166" s="14"/>
      <c r="I2166" s="19">
        <f>VLOOKUP(G2166,'2'!$B$2:$C$34,2,FALSE)</f>
        <v>13</v>
      </c>
      <c r="J2166" s="19">
        <f t="shared" si="99"/>
        <v>80</v>
      </c>
      <c r="K2166" s="19" t="str">
        <f t="shared" si="101"/>
        <v/>
      </c>
      <c r="L2166" s="19">
        <f>VLOOKUP(I2166,'3'!$H$2:$L$25,5,FALSE)</f>
        <v>38</v>
      </c>
      <c r="M2166" s="16" t="str">
        <f t="shared" si="100"/>
        <v>Nilai Akhir</v>
      </c>
    </row>
    <row r="2167" spans="1:13" x14ac:dyDescent="0.25">
      <c r="A2167" s="16">
        <v>598</v>
      </c>
      <c r="F2167" s="19">
        <v>81</v>
      </c>
      <c r="G2167" s="18" t="s">
        <v>104</v>
      </c>
      <c r="H2167" s="14"/>
      <c r="I2167" s="19">
        <f>VLOOKUP(G2167,'2'!$B$2:$C$34,2,FALSE)</f>
        <v>13</v>
      </c>
      <c r="J2167" s="19">
        <f t="shared" si="99"/>
        <v>81</v>
      </c>
      <c r="K2167" s="19" t="str">
        <f t="shared" si="101"/>
        <v/>
      </c>
      <c r="L2167" s="19">
        <f>VLOOKUP(I2167,'3'!$H$2:$L$25,5,FALSE)</f>
        <v>38</v>
      </c>
      <c r="M2167" s="16" t="str">
        <f t="shared" si="100"/>
        <v>Nilai Akhir</v>
      </c>
    </row>
    <row r="2168" spans="1:13" x14ac:dyDescent="0.25">
      <c r="A2168" s="16">
        <v>599</v>
      </c>
      <c r="F2168" s="19">
        <v>80</v>
      </c>
      <c r="G2168" s="18" t="s">
        <v>104</v>
      </c>
      <c r="H2168" s="14"/>
      <c r="I2168" s="19">
        <f>VLOOKUP(G2168,'2'!$B$2:$C$34,2,FALSE)</f>
        <v>13</v>
      </c>
      <c r="J2168" s="19">
        <f t="shared" si="99"/>
        <v>80</v>
      </c>
      <c r="K2168" s="19" t="str">
        <f t="shared" si="101"/>
        <v/>
      </c>
      <c r="L2168" s="19">
        <f>VLOOKUP(I2168,'3'!$H$2:$L$25,5,FALSE)</f>
        <v>38</v>
      </c>
      <c r="M2168" s="16" t="str">
        <f t="shared" si="100"/>
        <v>Nilai Akhir</v>
      </c>
    </row>
    <row r="2169" spans="1:13" x14ac:dyDescent="0.25">
      <c r="A2169" s="16">
        <v>600</v>
      </c>
      <c r="F2169" s="19">
        <v>82</v>
      </c>
      <c r="G2169" s="18" t="s">
        <v>104</v>
      </c>
      <c r="H2169" s="14"/>
      <c r="I2169" s="19">
        <f>VLOOKUP(G2169,'2'!$B$2:$C$34,2,FALSE)</f>
        <v>13</v>
      </c>
      <c r="J2169" s="19">
        <f t="shared" ref="J2169:J2230" si="102">IF(M2169="Nilai Akhir",F2169,0)</f>
        <v>82</v>
      </c>
      <c r="K2169" s="19" t="str">
        <f t="shared" si="101"/>
        <v/>
      </c>
      <c r="L2169" s="19">
        <f>VLOOKUP(I2169,'3'!$H$2:$L$25,5,FALSE)</f>
        <v>38</v>
      </c>
      <c r="M2169" s="16" t="str">
        <f t="shared" ref="M2169:M2230" si="103">IF(G2169="Pramuka","Nilai Ekstra","Nilai Akhir")</f>
        <v>Nilai Akhir</v>
      </c>
    </row>
    <row r="2170" spans="1:13" x14ac:dyDescent="0.25">
      <c r="A2170" s="16">
        <v>601</v>
      </c>
      <c r="F2170" s="19">
        <v>76</v>
      </c>
      <c r="G2170" s="18" t="s">
        <v>104</v>
      </c>
      <c r="H2170" s="14"/>
      <c r="I2170" s="19">
        <f>VLOOKUP(G2170,'2'!$B$2:$C$34,2,FALSE)</f>
        <v>13</v>
      </c>
      <c r="J2170" s="19">
        <f t="shared" si="102"/>
        <v>76</v>
      </c>
      <c r="K2170" s="19" t="str">
        <f t="shared" ref="K2170:K2231" si="104">IF(M2170="Nilai Ekstra",F2170,"")</f>
        <v/>
      </c>
      <c r="L2170" s="19">
        <f>VLOOKUP(I2170,'3'!$H$2:$L$25,5,FALSE)</f>
        <v>38</v>
      </c>
      <c r="M2170" s="16" t="str">
        <f t="shared" si="103"/>
        <v>Nilai Akhir</v>
      </c>
    </row>
    <row r="2171" spans="1:13" x14ac:dyDescent="0.25">
      <c r="A2171" s="16">
        <v>602</v>
      </c>
      <c r="F2171" s="19">
        <v>80</v>
      </c>
      <c r="G2171" s="18" t="s">
        <v>104</v>
      </c>
      <c r="H2171" s="14"/>
      <c r="I2171" s="19">
        <f>VLOOKUP(G2171,'2'!$B$2:$C$34,2,FALSE)</f>
        <v>13</v>
      </c>
      <c r="J2171" s="19">
        <f t="shared" si="102"/>
        <v>80</v>
      </c>
      <c r="K2171" s="19" t="str">
        <f t="shared" si="104"/>
        <v/>
      </c>
      <c r="L2171" s="19">
        <f>VLOOKUP(I2171,'3'!$H$2:$L$25,5,FALSE)</f>
        <v>38</v>
      </c>
      <c r="M2171" s="16" t="str">
        <f t="shared" si="103"/>
        <v>Nilai Akhir</v>
      </c>
    </row>
    <row r="2172" spans="1:13" x14ac:dyDescent="0.25">
      <c r="A2172" s="16">
        <v>603</v>
      </c>
      <c r="F2172" s="19">
        <v>76</v>
      </c>
      <c r="G2172" s="18" t="s">
        <v>104</v>
      </c>
      <c r="H2172" s="14"/>
      <c r="I2172" s="19">
        <f>VLOOKUP(G2172,'2'!$B$2:$C$34,2,FALSE)</f>
        <v>13</v>
      </c>
      <c r="J2172" s="19">
        <f t="shared" si="102"/>
        <v>76</v>
      </c>
      <c r="K2172" s="19" t="str">
        <f t="shared" si="104"/>
        <v/>
      </c>
      <c r="L2172" s="19">
        <f>VLOOKUP(I2172,'3'!$H$2:$L$25,5,FALSE)</f>
        <v>38</v>
      </c>
      <c r="M2172" s="16" t="str">
        <f t="shared" si="103"/>
        <v>Nilai Akhir</v>
      </c>
    </row>
    <row r="2173" spans="1:13" x14ac:dyDescent="0.25">
      <c r="A2173" s="16">
        <v>604</v>
      </c>
      <c r="F2173" s="19">
        <v>78</v>
      </c>
      <c r="G2173" s="18" t="s">
        <v>104</v>
      </c>
      <c r="H2173" s="14"/>
      <c r="I2173" s="19">
        <f>VLOOKUP(G2173,'2'!$B$2:$C$34,2,FALSE)</f>
        <v>13</v>
      </c>
      <c r="J2173" s="19">
        <f t="shared" si="102"/>
        <v>78</v>
      </c>
      <c r="K2173" s="19" t="str">
        <f t="shared" si="104"/>
        <v/>
      </c>
      <c r="L2173" s="19">
        <f>VLOOKUP(I2173,'3'!$H$2:$L$25,5,FALSE)</f>
        <v>38</v>
      </c>
      <c r="M2173" s="16" t="str">
        <f t="shared" si="103"/>
        <v>Nilai Akhir</v>
      </c>
    </row>
    <row r="2174" spans="1:13" x14ac:dyDescent="0.25">
      <c r="A2174" s="16">
        <v>605</v>
      </c>
      <c r="F2174" s="19">
        <v>77</v>
      </c>
      <c r="G2174" s="18" t="s">
        <v>104</v>
      </c>
      <c r="H2174" s="14"/>
      <c r="I2174" s="19">
        <f>VLOOKUP(G2174,'2'!$B$2:$C$34,2,FALSE)</f>
        <v>13</v>
      </c>
      <c r="J2174" s="19">
        <f t="shared" si="102"/>
        <v>77</v>
      </c>
      <c r="K2174" s="19" t="str">
        <f t="shared" si="104"/>
        <v/>
      </c>
      <c r="L2174" s="19">
        <f>VLOOKUP(I2174,'3'!$H$2:$L$25,5,FALSE)</f>
        <v>38</v>
      </c>
      <c r="M2174" s="16" t="str">
        <f t="shared" si="103"/>
        <v>Nilai Akhir</v>
      </c>
    </row>
    <row r="2175" spans="1:13" x14ac:dyDescent="0.25">
      <c r="A2175" s="16">
        <v>606</v>
      </c>
      <c r="F2175" s="19">
        <v>78</v>
      </c>
      <c r="G2175" s="18" t="s">
        <v>104</v>
      </c>
      <c r="H2175" s="14"/>
      <c r="I2175" s="19">
        <f>VLOOKUP(G2175,'2'!$B$2:$C$34,2,FALSE)</f>
        <v>13</v>
      </c>
      <c r="J2175" s="19">
        <f t="shared" si="102"/>
        <v>78</v>
      </c>
      <c r="K2175" s="19" t="str">
        <f t="shared" si="104"/>
        <v/>
      </c>
      <c r="L2175" s="19">
        <f>VLOOKUP(I2175,'3'!$H$2:$L$25,5,FALSE)</f>
        <v>38</v>
      </c>
      <c r="M2175" s="16" t="str">
        <f t="shared" si="103"/>
        <v>Nilai Akhir</v>
      </c>
    </row>
    <row r="2176" spans="1:13" x14ac:dyDescent="0.25">
      <c r="A2176" s="16">
        <v>607</v>
      </c>
      <c r="F2176" s="19">
        <v>83</v>
      </c>
      <c r="G2176" s="18" t="s">
        <v>104</v>
      </c>
      <c r="H2176" s="14"/>
      <c r="I2176" s="19">
        <f>VLOOKUP(G2176,'2'!$B$2:$C$34,2,FALSE)</f>
        <v>13</v>
      </c>
      <c r="J2176" s="19">
        <f t="shared" si="102"/>
        <v>83</v>
      </c>
      <c r="K2176" s="19" t="str">
        <f t="shared" si="104"/>
        <v/>
      </c>
      <c r="L2176" s="19">
        <f>VLOOKUP(I2176,'3'!$H$2:$L$25,5,FALSE)</f>
        <v>38</v>
      </c>
      <c r="M2176" s="16" t="str">
        <f t="shared" si="103"/>
        <v>Nilai Akhir</v>
      </c>
    </row>
    <row r="2177" spans="1:13" x14ac:dyDescent="0.25">
      <c r="A2177" s="16">
        <v>608</v>
      </c>
      <c r="F2177" s="19">
        <v>84</v>
      </c>
      <c r="G2177" s="18" t="s">
        <v>104</v>
      </c>
      <c r="H2177" s="14"/>
      <c r="I2177" s="19">
        <f>VLOOKUP(G2177,'2'!$B$2:$C$34,2,FALSE)</f>
        <v>13</v>
      </c>
      <c r="J2177" s="19">
        <f t="shared" si="102"/>
        <v>84</v>
      </c>
      <c r="K2177" s="19" t="str">
        <f t="shared" si="104"/>
        <v/>
      </c>
      <c r="L2177" s="19">
        <f>VLOOKUP(I2177,'3'!$H$2:$L$25,5,FALSE)</f>
        <v>38</v>
      </c>
      <c r="M2177" s="16" t="str">
        <f t="shared" si="103"/>
        <v>Nilai Akhir</v>
      </c>
    </row>
    <row r="2178" spans="1:13" x14ac:dyDescent="0.25">
      <c r="A2178" s="16">
        <v>609</v>
      </c>
      <c r="F2178" s="19">
        <v>79</v>
      </c>
      <c r="G2178" s="18" t="s">
        <v>104</v>
      </c>
      <c r="H2178" s="14"/>
      <c r="I2178" s="19">
        <f>VLOOKUP(G2178,'2'!$B$2:$C$34,2,FALSE)</f>
        <v>13</v>
      </c>
      <c r="J2178" s="19">
        <f t="shared" si="102"/>
        <v>79</v>
      </c>
      <c r="K2178" s="19" t="str">
        <f t="shared" si="104"/>
        <v/>
      </c>
      <c r="L2178" s="19">
        <f>VLOOKUP(I2178,'3'!$H$2:$L$25,5,FALSE)</f>
        <v>38</v>
      </c>
      <c r="M2178" s="16" t="str">
        <f t="shared" si="103"/>
        <v>Nilai Akhir</v>
      </c>
    </row>
    <row r="2179" spans="1:13" x14ac:dyDescent="0.25">
      <c r="A2179" s="16">
        <v>610</v>
      </c>
      <c r="F2179" s="19">
        <v>82</v>
      </c>
      <c r="G2179" s="18" t="s">
        <v>104</v>
      </c>
      <c r="H2179" s="14"/>
      <c r="I2179" s="19">
        <f>VLOOKUP(G2179,'2'!$B$2:$C$34,2,FALSE)</f>
        <v>13</v>
      </c>
      <c r="J2179" s="19">
        <f t="shared" si="102"/>
        <v>82</v>
      </c>
      <c r="K2179" s="19" t="str">
        <f t="shared" si="104"/>
        <v/>
      </c>
      <c r="L2179" s="19">
        <f>VLOOKUP(I2179,'3'!$H$2:$L$25,5,FALSE)</f>
        <v>38</v>
      </c>
      <c r="M2179" s="16" t="str">
        <f t="shared" si="103"/>
        <v>Nilai Akhir</v>
      </c>
    </row>
    <row r="2180" spans="1:13" x14ac:dyDescent="0.25">
      <c r="A2180" s="16">
        <v>611</v>
      </c>
      <c r="F2180" s="19">
        <v>80</v>
      </c>
      <c r="G2180" s="18" t="s">
        <v>104</v>
      </c>
      <c r="H2180" s="14"/>
      <c r="I2180" s="19">
        <f>VLOOKUP(G2180,'2'!$B$2:$C$34,2,FALSE)</f>
        <v>13</v>
      </c>
      <c r="J2180" s="19">
        <f t="shared" si="102"/>
        <v>80</v>
      </c>
      <c r="K2180" s="19" t="str">
        <f t="shared" si="104"/>
        <v/>
      </c>
      <c r="L2180" s="19">
        <f>VLOOKUP(I2180,'3'!$H$2:$L$25,5,FALSE)</f>
        <v>38</v>
      </c>
      <c r="M2180" s="16" t="str">
        <f t="shared" si="103"/>
        <v>Nilai Akhir</v>
      </c>
    </row>
    <row r="2181" spans="1:13" x14ac:dyDescent="0.25">
      <c r="A2181" s="16">
        <v>612</v>
      </c>
      <c r="F2181" s="19">
        <v>79</v>
      </c>
      <c r="G2181" s="18" t="s">
        <v>104</v>
      </c>
      <c r="H2181" s="14"/>
      <c r="I2181" s="19">
        <f>VLOOKUP(G2181,'2'!$B$2:$C$34,2,FALSE)</f>
        <v>13</v>
      </c>
      <c r="J2181" s="19">
        <f t="shared" si="102"/>
        <v>79</v>
      </c>
      <c r="K2181" s="19" t="str">
        <f t="shared" si="104"/>
        <v/>
      </c>
      <c r="L2181" s="19">
        <f>VLOOKUP(I2181,'3'!$H$2:$L$25,5,FALSE)</f>
        <v>38</v>
      </c>
      <c r="M2181" s="16" t="str">
        <f t="shared" si="103"/>
        <v>Nilai Akhir</v>
      </c>
    </row>
    <row r="2182" spans="1:13" x14ac:dyDescent="0.25">
      <c r="A2182" s="16">
        <v>613</v>
      </c>
      <c r="F2182" s="19">
        <v>80</v>
      </c>
      <c r="G2182" s="18" t="s">
        <v>104</v>
      </c>
      <c r="H2182" s="14"/>
      <c r="I2182" s="19">
        <f>VLOOKUP(G2182,'2'!$B$2:$C$34,2,FALSE)</f>
        <v>13</v>
      </c>
      <c r="J2182" s="19">
        <f t="shared" si="102"/>
        <v>80</v>
      </c>
      <c r="K2182" s="19" t="str">
        <f t="shared" si="104"/>
        <v/>
      </c>
      <c r="L2182" s="19">
        <f>VLOOKUP(I2182,'3'!$H$2:$L$25,5,FALSE)</f>
        <v>38</v>
      </c>
      <c r="M2182" s="16" t="str">
        <f t="shared" si="103"/>
        <v>Nilai Akhir</v>
      </c>
    </row>
    <row r="2183" spans="1:13" x14ac:dyDescent="0.25">
      <c r="A2183" s="16">
        <v>614</v>
      </c>
      <c r="F2183" s="19">
        <v>86</v>
      </c>
      <c r="G2183" s="18" t="s">
        <v>104</v>
      </c>
      <c r="H2183" s="14"/>
      <c r="I2183" s="19">
        <f>VLOOKUP(G2183,'2'!$B$2:$C$34,2,FALSE)</f>
        <v>13</v>
      </c>
      <c r="J2183" s="19">
        <f t="shared" si="102"/>
        <v>86</v>
      </c>
      <c r="K2183" s="19" t="str">
        <f t="shared" si="104"/>
        <v/>
      </c>
      <c r="L2183" s="19">
        <f>VLOOKUP(I2183,'3'!$H$2:$L$25,5,FALSE)</f>
        <v>38</v>
      </c>
      <c r="M2183" s="16" t="str">
        <f t="shared" si="103"/>
        <v>Nilai Akhir</v>
      </c>
    </row>
    <row r="2184" spans="1:13" x14ac:dyDescent="0.25">
      <c r="A2184" s="16">
        <v>615</v>
      </c>
      <c r="F2184" s="19">
        <v>83</v>
      </c>
      <c r="G2184" s="18" t="s">
        <v>104</v>
      </c>
      <c r="H2184" s="14"/>
      <c r="I2184" s="19">
        <f>VLOOKUP(G2184,'2'!$B$2:$C$34,2,FALSE)</f>
        <v>13</v>
      </c>
      <c r="J2184" s="19">
        <f t="shared" si="102"/>
        <v>83</v>
      </c>
      <c r="K2184" s="19" t="str">
        <f t="shared" si="104"/>
        <v/>
      </c>
      <c r="L2184" s="19">
        <f>VLOOKUP(I2184,'3'!$H$2:$L$25,5,FALSE)</f>
        <v>38</v>
      </c>
      <c r="M2184" s="16" t="str">
        <f t="shared" si="103"/>
        <v>Nilai Akhir</v>
      </c>
    </row>
    <row r="2185" spans="1:13" x14ac:dyDescent="0.25">
      <c r="A2185" s="16">
        <v>616</v>
      </c>
      <c r="F2185" s="19">
        <v>76</v>
      </c>
      <c r="G2185" s="18" t="s">
        <v>104</v>
      </c>
      <c r="H2185" s="14"/>
      <c r="I2185" s="19">
        <f>VLOOKUP(G2185,'2'!$B$2:$C$34,2,FALSE)</f>
        <v>13</v>
      </c>
      <c r="J2185" s="19">
        <f t="shared" si="102"/>
        <v>76</v>
      </c>
      <c r="K2185" s="19" t="str">
        <f t="shared" si="104"/>
        <v/>
      </c>
      <c r="L2185" s="19">
        <f>VLOOKUP(I2185,'3'!$H$2:$L$25,5,FALSE)</f>
        <v>38</v>
      </c>
      <c r="M2185" s="16" t="str">
        <f t="shared" si="103"/>
        <v>Nilai Akhir</v>
      </c>
    </row>
    <row r="2186" spans="1:13" x14ac:dyDescent="0.25">
      <c r="A2186" s="16">
        <v>617</v>
      </c>
      <c r="F2186" s="19">
        <v>79</v>
      </c>
      <c r="G2186" s="18" t="s">
        <v>104</v>
      </c>
      <c r="H2186" s="14"/>
      <c r="I2186" s="19">
        <f>VLOOKUP(G2186,'2'!$B$2:$C$34,2,FALSE)</f>
        <v>13</v>
      </c>
      <c r="J2186" s="19">
        <f t="shared" si="102"/>
        <v>79</v>
      </c>
      <c r="K2186" s="19" t="str">
        <f t="shared" si="104"/>
        <v/>
      </c>
      <c r="L2186" s="19">
        <f>VLOOKUP(I2186,'3'!$H$2:$L$25,5,FALSE)</f>
        <v>38</v>
      </c>
      <c r="M2186" s="16" t="str">
        <f t="shared" si="103"/>
        <v>Nilai Akhir</v>
      </c>
    </row>
    <row r="2187" spans="1:13" x14ac:dyDescent="0.25">
      <c r="A2187" s="16">
        <v>618</v>
      </c>
      <c r="F2187" s="19">
        <v>76</v>
      </c>
      <c r="G2187" s="18" t="s">
        <v>104</v>
      </c>
      <c r="H2187" s="14"/>
      <c r="I2187" s="19">
        <f>VLOOKUP(G2187,'2'!$B$2:$C$34,2,FALSE)</f>
        <v>13</v>
      </c>
      <c r="J2187" s="19">
        <f t="shared" si="102"/>
        <v>76</v>
      </c>
      <c r="K2187" s="19" t="str">
        <f t="shared" si="104"/>
        <v/>
      </c>
      <c r="L2187" s="19">
        <f>VLOOKUP(I2187,'3'!$H$2:$L$25,5,FALSE)</f>
        <v>38</v>
      </c>
      <c r="M2187" s="16" t="str">
        <f t="shared" si="103"/>
        <v>Nilai Akhir</v>
      </c>
    </row>
    <row r="2188" spans="1:13" x14ac:dyDescent="0.25">
      <c r="A2188" s="16">
        <v>619</v>
      </c>
      <c r="F2188" s="19">
        <v>79</v>
      </c>
      <c r="G2188" s="18" t="s">
        <v>104</v>
      </c>
      <c r="H2188" s="14"/>
      <c r="I2188" s="19">
        <f>VLOOKUP(G2188,'2'!$B$2:$C$34,2,FALSE)</f>
        <v>13</v>
      </c>
      <c r="J2188" s="19">
        <f t="shared" si="102"/>
        <v>79</v>
      </c>
      <c r="K2188" s="19" t="str">
        <f t="shared" si="104"/>
        <v/>
      </c>
      <c r="L2188" s="19">
        <f>VLOOKUP(I2188,'3'!$H$2:$L$25,5,FALSE)</f>
        <v>38</v>
      </c>
      <c r="M2188" s="16" t="str">
        <f t="shared" si="103"/>
        <v>Nilai Akhir</v>
      </c>
    </row>
    <row r="2189" spans="1:13" x14ac:dyDescent="0.25">
      <c r="A2189" s="16">
        <v>620</v>
      </c>
      <c r="F2189" s="19">
        <v>76</v>
      </c>
      <c r="G2189" s="18" t="s">
        <v>104</v>
      </c>
      <c r="H2189" s="14"/>
      <c r="I2189" s="19">
        <f>VLOOKUP(G2189,'2'!$B$2:$C$34,2,FALSE)</f>
        <v>13</v>
      </c>
      <c r="J2189" s="19">
        <f t="shared" si="102"/>
        <v>76</v>
      </c>
      <c r="K2189" s="19" t="str">
        <f t="shared" si="104"/>
        <v/>
      </c>
      <c r="L2189" s="19">
        <f>VLOOKUP(I2189,'3'!$H$2:$L$25,5,FALSE)</f>
        <v>38</v>
      </c>
      <c r="M2189" s="16" t="str">
        <f t="shared" si="103"/>
        <v>Nilai Akhir</v>
      </c>
    </row>
    <row r="2190" spans="1:13" x14ac:dyDescent="0.25">
      <c r="A2190" s="16">
        <v>621</v>
      </c>
      <c r="F2190" s="19">
        <v>76</v>
      </c>
      <c r="G2190" s="18" t="s">
        <v>104</v>
      </c>
      <c r="H2190" s="14"/>
      <c r="I2190" s="19">
        <f>VLOOKUP(G2190,'2'!$B$2:$C$34,2,FALSE)</f>
        <v>13</v>
      </c>
      <c r="J2190" s="19">
        <f t="shared" si="102"/>
        <v>76</v>
      </c>
      <c r="K2190" s="19" t="str">
        <f t="shared" si="104"/>
        <v/>
      </c>
      <c r="L2190" s="19">
        <f>VLOOKUP(I2190,'3'!$H$2:$L$25,5,FALSE)</f>
        <v>38</v>
      </c>
      <c r="M2190" s="16" t="str">
        <f t="shared" si="103"/>
        <v>Nilai Akhir</v>
      </c>
    </row>
    <row r="2191" spans="1:13" x14ac:dyDescent="0.25">
      <c r="A2191" s="16">
        <v>622</v>
      </c>
      <c r="F2191" s="19">
        <v>83</v>
      </c>
      <c r="G2191" s="18" t="s">
        <v>104</v>
      </c>
      <c r="H2191" s="14"/>
      <c r="I2191" s="19">
        <f>VLOOKUP(G2191,'2'!$B$2:$C$34,2,FALSE)</f>
        <v>13</v>
      </c>
      <c r="J2191" s="19">
        <f t="shared" si="102"/>
        <v>83</v>
      </c>
      <c r="K2191" s="19" t="str">
        <f t="shared" si="104"/>
        <v/>
      </c>
      <c r="L2191" s="19">
        <f>VLOOKUP(I2191,'3'!$H$2:$L$25,5,FALSE)</f>
        <v>38</v>
      </c>
      <c r="M2191" s="16" t="str">
        <f t="shared" si="103"/>
        <v>Nilai Akhir</v>
      </c>
    </row>
    <row r="2192" spans="1:13" x14ac:dyDescent="0.25">
      <c r="A2192" s="16">
        <v>623</v>
      </c>
      <c r="F2192" s="19">
        <v>82</v>
      </c>
      <c r="G2192" s="18" t="s">
        <v>104</v>
      </c>
      <c r="H2192" s="14"/>
      <c r="I2192" s="19">
        <f>VLOOKUP(G2192,'2'!$B$2:$C$34,2,FALSE)</f>
        <v>13</v>
      </c>
      <c r="J2192" s="19">
        <f t="shared" si="102"/>
        <v>82</v>
      </c>
      <c r="K2192" s="19" t="str">
        <f t="shared" si="104"/>
        <v/>
      </c>
      <c r="L2192" s="19">
        <f>VLOOKUP(I2192,'3'!$H$2:$L$25,5,FALSE)</f>
        <v>38</v>
      </c>
      <c r="M2192" s="16" t="str">
        <f t="shared" si="103"/>
        <v>Nilai Akhir</v>
      </c>
    </row>
    <row r="2193" spans="1:14" x14ac:dyDescent="0.25">
      <c r="A2193" s="16">
        <v>624</v>
      </c>
      <c r="F2193" s="19">
        <v>77</v>
      </c>
      <c r="G2193" s="18" t="s">
        <v>104</v>
      </c>
      <c r="H2193" s="14"/>
      <c r="I2193" s="19">
        <f>VLOOKUP(G2193,'2'!$B$2:$C$34,2,FALSE)</f>
        <v>13</v>
      </c>
      <c r="J2193" s="19">
        <f t="shared" si="102"/>
        <v>77</v>
      </c>
      <c r="K2193" s="19" t="str">
        <f t="shared" si="104"/>
        <v/>
      </c>
      <c r="L2193" s="19">
        <f>VLOOKUP(I2193,'3'!$H$2:$L$25,5,FALSE)</f>
        <v>38</v>
      </c>
      <c r="M2193" s="16" t="str">
        <f t="shared" si="103"/>
        <v>Nilai Akhir</v>
      </c>
    </row>
    <row r="2194" spans="1:14" x14ac:dyDescent="0.25">
      <c r="A2194" s="16">
        <v>625</v>
      </c>
      <c r="F2194" s="19">
        <v>79</v>
      </c>
      <c r="G2194" s="18" t="s">
        <v>104</v>
      </c>
      <c r="H2194" s="14"/>
      <c r="I2194" s="19">
        <f>VLOOKUP(G2194,'2'!$B$2:$C$34,2,FALSE)</f>
        <v>13</v>
      </c>
      <c r="J2194" s="19">
        <f t="shared" si="102"/>
        <v>79</v>
      </c>
      <c r="K2194" s="19" t="str">
        <f t="shared" si="104"/>
        <v/>
      </c>
      <c r="L2194" s="19">
        <f>VLOOKUP(I2194,'3'!$H$2:$L$25,5,FALSE)</f>
        <v>38</v>
      </c>
      <c r="M2194" s="16" t="str">
        <f t="shared" si="103"/>
        <v>Nilai Akhir</v>
      </c>
    </row>
    <row r="2195" spans="1:14" x14ac:dyDescent="0.25">
      <c r="A2195" s="16">
        <v>626</v>
      </c>
      <c r="F2195" s="19">
        <v>77</v>
      </c>
      <c r="G2195" s="18" t="s">
        <v>104</v>
      </c>
      <c r="H2195" s="14"/>
      <c r="I2195" s="19">
        <f>VLOOKUP(G2195,'2'!$B$2:$C$34,2,FALSE)</f>
        <v>13</v>
      </c>
      <c r="J2195" s="19">
        <f t="shared" si="102"/>
        <v>77</v>
      </c>
      <c r="K2195" s="19" t="str">
        <f t="shared" si="104"/>
        <v/>
      </c>
      <c r="L2195" s="19">
        <f>VLOOKUP(I2195,'3'!$H$2:$L$25,5,FALSE)</f>
        <v>38</v>
      </c>
      <c r="M2195" s="16" t="str">
        <f t="shared" si="103"/>
        <v>Nilai Akhir</v>
      </c>
    </row>
    <row r="2196" spans="1:14" x14ac:dyDescent="0.25">
      <c r="A2196" s="16">
        <v>627</v>
      </c>
      <c r="F2196" s="19">
        <v>76</v>
      </c>
      <c r="G2196" s="18" t="s">
        <v>104</v>
      </c>
      <c r="H2196" s="14"/>
      <c r="I2196" s="19">
        <f>VLOOKUP(G2196,'2'!$B$2:$C$34,2,FALSE)</f>
        <v>13</v>
      </c>
      <c r="J2196" s="19">
        <f t="shared" si="102"/>
        <v>76</v>
      </c>
      <c r="K2196" s="19" t="str">
        <f t="shared" si="104"/>
        <v/>
      </c>
      <c r="L2196" s="19">
        <f>VLOOKUP(I2196,'3'!$H$2:$L$25,5,FALSE)</f>
        <v>38</v>
      </c>
      <c r="M2196" s="16" t="str">
        <f t="shared" si="103"/>
        <v>Nilai Akhir</v>
      </c>
    </row>
    <row r="2197" spans="1:14" x14ac:dyDescent="0.25">
      <c r="A2197" s="16">
        <v>628</v>
      </c>
      <c r="F2197" s="19">
        <v>74</v>
      </c>
      <c r="G2197" s="18" t="s">
        <v>104</v>
      </c>
      <c r="H2197" s="14"/>
      <c r="I2197" s="19">
        <f>VLOOKUP(G2197,'2'!$B$2:$C$34,2,FALSE)</f>
        <v>13</v>
      </c>
      <c r="J2197" s="19">
        <f t="shared" si="102"/>
        <v>74</v>
      </c>
      <c r="K2197" s="19" t="str">
        <f t="shared" si="104"/>
        <v/>
      </c>
      <c r="L2197" s="19">
        <f>VLOOKUP(I2197,'3'!$H$2:$L$25,5,FALSE)</f>
        <v>38</v>
      </c>
      <c r="M2197" s="16" t="str">
        <f t="shared" si="103"/>
        <v>Nilai Akhir</v>
      </c>
    </row>
    <row r="2198" spans="1:14" x14ac:dyDescent="0.25">
      <c r="A2198" s="16">
        <v>629</v>
      </c>
      <c r="F2198" s="19">
        <v>76</v>
      </c>
      <c r="G2198" s="18" t="s">
        <v>104</v>
      </c>
      <c r="H2198" s="14"/>
      <c r="I2198" s="19">
        <f>VLOOKUP(G2198,'2'!$B$2:$C$34,2,FALSE)</f>
        <v>13</v>
      </c>
      <c r="J2198" s="19">
        <f t="shared" si="102"/>
        <v>76</v>
      </c>
      <c r="K2198" s="19" t="str">
        <f t="shared" si="104"/>
        <v/>
      </c>
      <c r="L2198" s="19">
        <f>VLOOKUP(I2198,'3'!$H$2:$L$25,5,FALSE)</f>
        <v>38</v>
      </c>
      <c r="M2198" s="16" t="str">
        <f t="shared" si="103"/>
        <v>Nilai Akhir</v>
      </c>
    </row>
    <row r="2199" spans="1:14" x14ac:dyDescent="0.25">
      <c r="A2199" s="16">
        <v>264</v>
      </c>
      <c r="F2199" s="19">
        <v>82.756666666666675</v>
      </c>
      <c r="G2199" s="16" t="s">
        <v>126</v>
      </c>
      <c r="H2199" s="14"/>
      <c r="I2199" s="19">
        <f>VLOOKUP(G2199,'2'!$B$2:$C$34,2,FALSE)</f>
        <v>26</v>
      </c>
      <c r="J2199" s="19">
        <f t="shared" si="102"/>
        <v>82.756666666666675</v>
      </c>
      <c r="K2199" s="19" t="str">
        <f t="shared" si="104"/>
        <v/>
      </c>
      <c r="L2199" s="19">
        <f>VLOOKUP(I2199,'3'!$H$2:$L$25,5,FALSE)</f>
        <v>34</v>
      </c>
      <c r="M2199" s="16" t="str">
        <f t="shared" si="103"/>
        <v>Nilai Akhir</v>
      </c>
      <c r="N2199" s="14">
        <v>1</v>
      </c>
    </row>
    <row r="2200" spans="1:14" x14ac:dyDescent="0.25">
      <c r="A2200" s="16">
        <v>265</v>
      </c>
      <c r="F2200" s="19">
        <v>83.996666666666655</v>
      </c>
      <c r="G2200" s="16" t="s">
        <v>126</v>
      </c>
      <c r="H2200" s="14"/>
      <c r="I2200" s="19">
        <f>VLOOKUP(G2200,'2'!$B$2:$C$34,2,FALSE)</f>
        <v>26</v>
      </c>
      <c r="J2200" s="19">
        <f t="shared" si="102"/>
        <v>83.996666666666655</v>
      </c>
      <c r="K2200" s="19" t="str">
        <f t="shared" si="104"/>
        <v/>
      </c>
      <c r="L2200" s="19">
        <f>VLOOKUP(I2200,'3'!$H$2:$L$25,5,FALSE)</f>
        <v>34</v>
      </c>
      <c r="M2200" s="16" t="str">
        <f t="shared" si="103"/>
        <v>Nilai Akhir</v>
      </c>
    </row>
    <row r="2201" spans="1:14" x14ac:dyDescent="0.25">
      <c r="A2201" s="16">
        <v>266</v>
      </c>
      <c r="F2201" s="19">
        <v>81.99</v>
      </c>
      <c r="G2201" s="16" t="s">
        <v>126</v>
      </c>
      <c r="H2201" s="14"/>
      <c r="I2201" s="19">
        <f>VLOOKUP(G2201,'2'!$B$2:$C$34,2,FALSE)</f>
        <v>26</v>
      </c>
      <c r="J2201" s="19">
        <f t="shared" si="102"/>
        <v>81.99</v>
      </c>
      <c r="K2201" s="19" t="str">
        <f t="shared" si="104"/>
        <v/>
      </c>
      <c r="L2201" s="19">
        <f>VLOOKUP(I2201,'3'!$H$2:$L$25,5,FALSE)</f>
        <v>34</v>
      </c>
      <c r="M2201" s="16" t="str">
        <f t="shared" si="103"/>
        <v>Nilai Akhir</v>
      </c>
    </row>
    <row r="2202" spans="1:14" x14ac:dyDescent="0.25">
      <c r="A2202" s="16">
        <v>267</v>
      </c>
      <c r="F2202" s="19">
        <v>81.526666666666657</v>
      </c>
      <c r="G2202" s="16" t="s">
        <v>126</v>
      </c>
      <c r="H2202" s="14"/>
      <c r="I2202" s="19">
        <f>VLOOKUP(G2202,'2'!$B$2:$C$34,2,FALSE)</f>
        <v>26</v>
      </c>
      <c r="J2202" s="19">
        <f t="shared" si="102"/>
        <v>81.526666666666657</v>
      </c>
      <c r="K2202" s="19" t="str">
        <f t="shared" si="104"/>
        <v/>
      </c>
      <c r="L2202" s="19">
        <f>VLOOKUP(I2202,'3'!$H$2:$L$25,5,FALSE)</f>
        <v>34</v>
      </c>
      <c r="M2202" s="16" t="str">
        <f t="shared" si="103"/>
        <v>Nilai Akhir</v>
      </c>
    </row>
    <row r="2203" spans="1:14" x14ac:dyDescent="0.25">
      <c r="A2203" s="16">
        <v>268</v>
      </c>
      <c r="F2203" s="19">
        <v>81.38</v>
      </c>
      <c r="G2203" s="16" t="s">
        <v>126</v>
      </c>
      <c r="H2203" s="14"/>
      <c r="I2203" s="19">
        <f>VLOOKUP(G2203,'2'!$B$2:$C$34,2,FALSE)</f>
        <v>26</v>
      </c>
      <c r="J2203" s="19">
        <f t="shared" si="102"/>
        <v>81.38</v>
      </c>
      <c r="K2203" s="19" t="str">
        <f t="shared" si="104"/>
        <v/>
      </c>
      <c r="L2203" s="19">
        <f>VLOOKUP(I2203,'3'!$H$2:$L$25,5,FALSE)</f>
        <v>34</v>
      </c>
      <c r="M2203" s="16" t="str">
        <f t="shared" si="103"/>
        <v>Nilai Akhir</v>
      </c>
    </row>
    <row r="2204" spans="1:14" x14ac:dyDescent="0.25">
      <c r="A2204" s="16">
        <v>269</v>
      </c>
      <c r="F2204" s="19">
        <v>84.25333333333333</v>
      </c>
      <c r="G2204" s="16" t="s">
        <v>126</v>
      </c>
      <c r="H2204" s="14"/>
      <c r="I2204" s="19">
        <f>VLOOKUP(G2204,'2'!$B$2:$C$34,2,FALSE)</f>
        <v>26</v>
      </c>
      <c r="J2204" s="19">
        <f t="shared" si="102"/>
        <v>84.25333333333333</v>
      </c>
      <c r="K2204" s="19" t="str">
        <f t="shared" si="104"/>
        <v/>
      </c>
      <c r="L2204" s="19">
        <f>VLOOKUP(I2204,'3'!$H$2:$L$25,5,FALSE)</f>
        <v>34</v>
      </c>
      <c r="M2204" s="16" t="str">
        <f t="shared" si="103"/>
        <v>Nilai Akhir</v>
      </c>
    </row>
    <row r="2205" spans="1:14" x14ac:dyDescent="0.25">
      <c r="A2205" s="16">
        <v>270</v>
      </c>
      <c r="F2205" s="19">
        <v>81.783333333333346</v>
      </c>
      <c r="G2205" s="16" t="s">
        <v>126</v>
      </c>
      <c r="H2205" s="14"/>
      <c r="I2205" s="19">
        <f>VLOOKUP(G2205,'2'!$B$2:$C$34,2,FALSE)</f>
        <v>26</v>
      </c>
      <c r="J2205" s="19">
        <f t="shared" si="102"/>
        <v>81.783333333333346</v>
      </c>
      <c r="K2205" s="19" t="str">
        <f t="shared" si="104"/>
        <v/>
      </c>
      <c r="L2205" s="19">
        <f>VLOOKUP(I2205,'3'!$H$2:$L$25,5,FALSE)</f>
        <v>34</v>
      </c>
      <c r="M2205" s="16" t="str">
        <f t="shared" si="103"/>
        <v>Nilai Akhir</v>
      </c>
    </row>
    <row r="2206" spans="1:14" x14ac:dyDescent="0.25">
      <c r="A2206" s="16">
        <v>271</v>
      </c>
      <c r="F2206" s="19">
        <v>83.09333333333332</v>
      </c>
      <c r="G2206" s="16" t="s">
        <v>126</v>
      </c>
      <c r="H2206" s="14"/>
      <c r="I2206" s="19">
        <f>VLOOKUP(G2206,'2'!$B$2:$C$34,2,FALSE)</f>
        <v>26</v>
      </c>
      <c r="J2206" s="19">
        <f t="shared" si="102"/>
        <v>83.09333333333332</v>
      </c>
      <c r="K2206" s="19" t="str">
        <f t="shared" si="104"/>
        <v/>
      </c>
      <c r="L2206" s="19">
        <f>VLOOKUP(I2206,'3'!$H$2:$L$25,5,FALSE)</f>
        <v>34</v>
      </c>
      <c r="M2206" s="16" t="str">
        <f t="shared" si="103"/>
        <v>Nilai Akhir</v>
      </c>
    </row>
    <row r="2207" spans="1:14" x14ac:dyDescent="0.25">
      <c r="A2207" s="16">
        <v>272</v>
      </c>
      <c r="F2207" s="19">
        <v>83.38000000000001</v>
      </c>
      <c r="G2207" s="16" t="s">
        <v>126</v>
      </c>
      <c r="H2207" s="14"/>
      <c r="I2207" s="19">
        <f>VLOOKUP(G2207,'2'!$B$2:$C$34,2,FALSE)</f>
        <v>26</v>
      </c>
      <c r="J2207" s="19">
        <f t="shared" si="102"/>
        <v>83.38000000000001</v>
      </c>
      <c r="K2207" s="19" t="str">
        <f t="shared" si="104"/>
        <v/>
      </c>
      <c r="L2207" s="19">
        <f>VLOOKUP(I2207,'3'!$H$2:$L$25,5,FALSE)</f>
        <v>34</v>
      </c>
      <c r="M2207" s="16" t="str">
        <f t="shared" si="103"/>
        <v>Nilai Akhir</v>
      </c>
    </row>
    <row r="2208" spans="1:14" x14ac:dyDescent="0.25">
      <c r="A2208" s="16">
        <v>273</v>
      </c>
      <c r="F2208" s="19">
        <v>81.146666666666661</v>
      </c>
      <c r="G2208" s="16" t="s">
        <v>126</v>
      </c>
      <c r="H2208" s="14"/>
      <c r="I2208" s="19">
        <f>VLOOKUP(G2208,'2'!$B$2:$C$34,2,FALSE)</f>
        <v>26</v>
      </c>
      <c r="J2208" s="19">
        <f t="shared" si="102"/>
        <v>81.146666666666661</v>
      </c>
      <c r="K2208" s="19" t="str">
        <f t="shared" si="104"/>
        <v/>
      </c>
      <c r="L2208" s="19">
        <f>VLOOKUP(I2208,'3'!$H$2:$L$25,5,FALSE)</f>
        <v>34</v>
      </c>
      <c r="M2208" s="16" t="str">
        <f t="shared" si="103"/>
        <v>Nilai Akhir</v>
      </c>
    </row>
    <row r="2209" spans="1:13" x14ac:dyDescent="0.25">
      <c r="A2209" s="16">
        <v>274</v>
      </c>
      <c r="F2209" s="19">
        <v>82.280000000000015</v>
      </c>
      <c r="G2209" s="16" t="s">
        <v>126</v>
      </c>
      <c r="H2209" s="14"/>
      <c r="I2209" s="19">
        <f>VLOOKUP(G2209,'2'!$B$2:$C$34,2,FALSE)</f>
        <v>26</v>
      </c>
      <c r="J2209" s="19">
        <f t="shared" si="102"/>
        <v>82.280000000000015</v>
      </c>
      <c r="K2209" s="19" t="str">
        <f t="shared" si="104"/>
        <v/>
      </c>
      <c r="L2209" s="19">
        <f>VLOOKUP(I2209,'3'!$H$2:$L$25,5,FALSE)</f>
        <v>34</v>
      </c>
      <c r="M2209" s="16" t="str">
        <f t="shared" si="103"/>
        <v>Nilai Akhir</v>
      </c>
    </row>
    <row r="2210" spans="1:13" x14ac:dyDescent="0.25">
      <c r="A2210" s="16">
        <v>275</v>
      </c>
      <c r="F2210" s="19">
        <v>83.396666666666661</v>
      </c>
      <c r="G2210" s="16" t="s">
        <v>126</v>
      </c>
      <c r="H2210" s="14"/>
      <c r="I2210" s="19">
        <f>VLOOKUP(G2210,'2'!$B$2:$C$34,2,FALSE)</f>
        <v>26</v>
      </c>
      <c r="J2210" s="19">
        <f t="shared" si="102"/>
        <v>83.396666666666661</v>
      </c>
      <c r="K2210" s="19" t="str">
        <f t="shared" si="104"/>
        <v/>
      </c>
      <c r="L2210" s="19">
        <f>VLOOKUP(I2210,'3'!$H$2:$L$25,5,FALSE)</f>
        <v>34</v>
      </c>
      <c r="M2210" s="16" t="str">
        <f t="shared" si="103"/>
        <v>Nilai Akhir</v>
      </c>
    </row>
    <row r="2211" spans="1:13" x14ac:dyDescent="0.25">
      <c r="A2211" s="16">
        <v>276</v>
      </c>
      <c r="F2211" s="19">
        <v>80.99666666666667</v>
      </c>
      <c r="G2211" s="16" t="s">
        <v>126</v>
      </c>
      <c r="H2211" s="14"/>
      <c r="I2211" s="19">
        <f>VLOOKUP(G2211,'2'!$B$2:$C$34,2,FALSE)</f>
        <v>26</v>
      </c>
      <c r="J2211" s="19">
        <f t="shared" si="102"/>
        <v>80.99666666666667</v>
      </c>
      <c r="K2211" s="19" t="str">
        <f t="shared" si="104"/>
        <v/>
      </c>
      <c r="L2211" s="19">
        <f>VLOOKUP(I2211,'3'!$H$2:$L$25,5,FALSE)</f>
        <v>34</v>
      </c>
      <c r="M2211" s="16" t="str">
        <f t="shared" si="103"/>
        <v>Nilai Akhir</v>
      </c>
    </row>
    <row r="2212" spans="1:13" x14ac:dyDescent="0.25">
      <c r="A2212" s="16">
        <v>277</v>
      </c>
      <c r="F2212" s="19">
        <v>80.33</v>
      </c>
      <c r="G2212" s="16" t="s">
        <v>126</v>
      </c>
      <c r="H2212" s="14"/>
      <c r="I2212" s="19">
        <f>VLOOKUP(G2212,'2'!$B$2:$C$34,2,FALSE)</f>
        <v>26</v>
      </c>
      <c r="J2212" s="19">
        <f t="shared" si="102"/>
        <v>80.33</v>
      </c>
      <c r="K2212" s="19" t="str">
        <f t="shared" si="104"/>
        <v/>
      </c>
      <c r="L2212" s="19">
        <f>VLOOKUP(I2212,'3'!$H$2:$L$25,5,FALSE)</f>
        <v>34</v>
      </c>
      <c r="M2212" s="16" t="str">
        <f t="shared" si="103"/>
        <v>Nilai Akhir</v>
      </c>
    </row>
    <row r="2213" spans="1:13" x14ac:dyDescent="0.25">
      <c r="A2213" s="16">
        <v>278</v>
      </c>
      <c r="F2213" s="19">
        <v>80.876666666666679</v>
      </c>
      <c r="G2213" s="16" t="s">
        <v>126</v>
      </c>
      <c r="H2213" s="14"/>
      <c r="I2213" s="19">
        <f>VLOOKUP(G2213,'2'!$B$2:$C$34,2,FALSE)</f>
        <v>26</v>
      </c>
      <c r="J2213" s="19">
        <f t="shared" si="102"/>
        <v>80.876666666666679</v>
      </c>
      <c r="K2213" s="19" t="str">
        <f t="shared" si="104"/>
        <v/>
      </c>
      <c r="L2213" s="19">
        <f>VLOOKUP(I2213,'3'!$H$2:$L$25,5,FALSE)</f>
        <v>34</v>
      </c>
      <c r="M2213" s="16" t="str">
        <f t="shared" si="103"/>
        <v>Nilai Akhir</v>
      </c>
    </row>
    <row r="2214" spans="1:13" x14ac:dyDescent="0.25">
      <c r="A2214" s="16">
        <v>279</v>
      </c>
      <c r="F2214" s="19">
        <v>82.899999999999991</v>
      </c>
      <c r="G2214" s="16" t="s">
        <v>126</v>
      </c>
      <c r="H2214" s="14"/>
      <c r="I2214" s="19">
        <f>VLOOKUP(G2214,'2'!$B$2:$C$34,2,FALSE)</f>
        <v>26</v>
      </c>
      <c r="J2214" s="19">
        <f t="shared" si="102"/>
        <v>82.899999999999991</v>
      </c>
      <c r="K2214" s="19" t="str">
        <f t="shared" si="104"/>
        <v/>
      </c>
      <c r="L2214" s="19">
        <f>VLOOKUP(I2214,'3'!$H$2:$L$25,5,FALSE)</f>
        <v>34</v>
      </c>
      <c r="M2214" s="16" t="str">
        <f t="shared" si="103"/>
        <v>Nilai Akhir</v>
      </c>
    </row>
    <row r="2215" spans="1:13" x14ac:dyDescent="0.25">
      <c r="A2215" s="16">
        <v>280</v>
      </c>
      <c r="F2215" s="19">
        <v>80.936666666666667</v>
      </c>
      <c r="G2215" s="16" t="s">
        <v>126</v>
      </c>
      <c r="H2215" s="14"/>
      <c r="I2215" s="19">
        <f>VLOOKUP(G2215,'2'!$B$2:$C$34,2,FALSE)</f>
        <v>26</v>
      </c>
      <c r="J2215" s="19">
        <f t="shared" si="102"/>
        <v>80.936666666666667</v>
      </c>
      <c r="K2215" s="19" t="str">
        <f t="shared" si="104"/>
        <v/>
      </c>
      <c r="L2215" s="19">
        <f>VLOOKUP(I2215,'3'!$H$2:$L$25,5,FALSE)</f>
        <v>34</v>
      </c>
      <c r="M2215" s="16" t="str">
        <f t="shared" si="103"/>
        <v>Nilai Akhir</v>
      </c>
    </row>
    <row r="2216" spans="1:13" x14ac:dyDescent="0.25">
      <c r="A2216" s="16">
        <v>281</v>
      </c>
      <c r="F2216" s="19">
        <v>84.02</v>
      </c>
      <c r="G2216" s="16" t="s">
        <v>126</v>
      </c>
      <c r="H2216" s="14"/>
      <c r="I2216" s="19">
        <f>VLOOKUP(G2216,'2'!$B$2:$C$34,2,FALSE)</f>
        <v>26</v>
      </c>
      <c r="J2216" s="19">
        <f t="shared" si="102"/>
        <v>84.02</v>
      </c>
      <c r="K2216" s="19" t="str">
        <f t="shared" si="104"/>
        <v/>
      </c>
      <c r="L2216" s="19">
        <f>VLOOKUP(I2216,'3'!$H$2:$L$25,5,FALSE)</f>
        <v>34</v>
      </c>
      <c r="M2216" s="16" t="str">
        <f t="shared" si="103"/>
        <v>Nilai Akhir</v>
      </c>
    </row>
    <row r="2217" spans="1:13" x14ac:dyDescent="0.25">
      <c r="A2217" s="16">
        <v>282</v>
      </c>
      <c r="F2217" s="19">
        <v>81.50333333333333</v>
      </c>
      <c r="G2217" s="16" t="s">
        <v>126</v>
      </c>
      <c r="H2217" s="14"/>
      <c r="I2217" s="19">
        <f>VLOOKUP(G2217,'2'!$B$2:$C$34,2,FALSE)</f>
        <v>26</v>
      </c>
      <c r="J2217" s="19">
        <f t="shared" si="102"/>
        <v>81.50333333333333</v>
      </c>
      <c r="K2217" s="19" t="str">
        <f t="shared" si="104"/>
        <v/>
      </c>
      <c r="L2217" s="19">
        <f>VLOOKUP(I2217,'3'!$H$2:$L$25,5,FALSE)</f>
        <v>34</v>
      </c>
      <c r="M2217" s="16" t="str">
        <f t="shared" si="103"/>
        <v>Nilai Akhir</v>
      </c>
    </row>
    <row r="2218" spans="1:13" x14ac:dyDescent="0.25">
      <c r="A2218" s="16">
        <v>283</v>
      </c>
      <c r="F2218" s="19">
        <v>82.826666666666668</v>
      </c>
      <c r="G2218" s="16" t="s">
        <v>126</v>
      </c>
      <c r="H2218" s="14"/>
      <c r="I2218" s="19">
        <f>VLOOKUP(G2218,'2'!$B$2:$C$34,2,FALSE)</f>
        <v>26</v>
      </c>
      <c r="J2218" s="19">
        <f t="shared" si="102"/>
        <v>82.826666666666668</v>
      </c>
      <c r="K2218" s="19" t="str">
        <f t="shared" si="104"/>
        <v/>
      </c>
      <c r="L2218" s="19">
        <f>VLOOKUP(I2218,'3'!$H$2:$L$25,5,FALSE)</f>
        <v>34</v>
      </c>
      <c r="M2218" s="16" t="str">
        <f t="shared" si="103"/>
        <v>Nilai Akhir</v>
      </c>
    </row>
    <row r="2219" spans="1:13" x14ac:dyDescent="0.25">
      <c r="A2219" s="16">
        <v>284</v>
      </c>
      <c r="F2219" s="19">
        <v>83.25333333333333</v>
      </c>
      <c r="G2219" s="16" t="s">
        <v>126</v>
      </c>
      <c r="H2219" s="14"/>
      <c r="I2219" s="19">
        <f>VLOOKUP(G2219,'2'!$B$2:$C$34,2,FALSE)</f>
        <v>26</v>
      </c>
      <c r="J2219" s="19">
        <f t="shared" si="102"/>
        <v>83.25333333333333</v>
      </c>
      <c r="K2219" s="19" t="str">
        <f t="shared" si="104"/>
        <v/>
      </c>
      <c r="L2219" s="19">
        <f>VLOOKUP(I2219,'3'!$H$2:$L$25,5,FALSE)</f>
        <v>34</v>
      </c>
      <c r="M2219" s="16" t="str">
        <f t="shared" si="103"/>
        <v>Nilai Akhir</v>
      </c>
    </row>
    <row r="2220" spans="1:13" x14ac:dyDescent="0.25">
      <c r="A2220" s="16">
        <v>285</v>
      </c>
      <c r="F2220" s="19">
        <v>83.376666666666665</v>
      </c>
      <c r="G2220" s="16" t="s">
        <v>126</v>
      </c>
      <c r="H2220" s="14"/>
      <c r="I2220" s="19">
        <f>VLOOKUP(G2220,'2'!$B$2:$C$34,2,FALSE)</f>
        <v>26</v>
      </c>
      <c r="J2220" s="19">
        <f t="shared" si="102"/>
        <v>83.376666666666665</v>
      </c>
      <c r="K2220" s="19" t="str">
        <f t="shared" si="104"/>
        <v/>
      </c>
      <c r="L2220" s="19">
        <f>VLOOKUP(I2220,'3'!$H$2:$L$25,5,FALSE)</f>
        <v>34</v>
      </c>
      <c r="M2220" s="16" t="str">
        <f t="shared" si="103"/>
        <v>Nilai Akhir</v>
      </c>
    </row>
    <row r="2221" spans="1:13" x14ac:dyDescent="0.25">
      <c r="A2221" s="16">
        <v>286</v>
      </c>
      <c r="F2221" s="19">
        <v>82.603333333333339</v>
      </c>
      <c r="G2221" s="16" t="s">
        <v>126</v>
      </c>
      <c r="H2221" s="14"/>
      <c r="I2221" s="19">
        <f>VLOOKUP(G2221,'2'!$B$2:$C$34,2,FALSE)</f>
        <v>26</v>
      </c>
      <c r="J2221" s="19">
        <f t="shared" si="102"/>
        <v>82.603333333333339</v>
      </c>
      <c r="K2221" s="19" t="str">
        <f t="shared" si="104"/>
        <v/>
      </c>
      <c r="L2221" s="19">
        <f>VLOOKUP(I2221,'3'!$H$2:$L$25,5,FALSE)</f>
        <v>34</v>
      </c>
      <c r="M2221" s="16" t="str">
        <f t="shared" si="103"/>
        <v>Nilai Akhir</v>
      </c>
    </row>
    <row r="2222" spans="1:13" x14ac:dyDescent="0.25">
      <c r="A2222" s="16">
        <v>287</v>
      </c>
      <c r="F2222" s="19">
        <v>83.436666666666667</v>
      </c>
      <c r="G2222" s="16" t="s">
        <v>126</v>
      </c>
      <c r="H2222" s="14"/>
      <c r="I2222" s="19">
        <f>VLOOKUP(G2222,'2'!$B$2:$C$34,2,FALSE)</f>
        <v>26</v>
      </c>
      <c r="J2222" s="19">
        <f t="shared" si="102"/>
        <v>83.436666666666667</v>
      </c>
      <c r="K2222" s="19" t="str">
        <f t="shared" si="104"/>
        <v/>
      </c>
      <c r="L2222" s="19">
        <f>VLOOKUP(I2222,'3'!$H$2:$L$25,5,FALSE)</f>
        <v>34</v>
      </c>
      <c r="M2222" s="16" t="str">
        <f t="shared" si="103"/>
        <v>Nilai Akhir</v>
      </c>
    </row>
    <row r="2223" spans="1:13" x14ac:dyDescent="0.25">
      <c r="A2223" s="16">
        <v>288</v>
      </c>
      <c r="F2223" s="19">
        <v>81.836666666666659</v>
      </c>
      <c r="G2223" s="16" t="s">
        <v>126</v>
      </c>
      <c r="H2223" s="14"/>
      <c r="I2223" s="19">
        <f>VLOOKUP(G2223,'2'!$B$2:$C$34,2,FALSE)</f>
        <v>26</v>
      </c>
      <c r="J2223" s="19">
        <f t="shared" si="102"/>
        <v>81.836666666666659</v>
      </c>
      <c r="K2223" s="19" t="str">
        <f t="shared" si="104"/>
        <v/>
      </c>
      <c r="L2223" s="19">
        <f>VLOOKUP(I2223,'3'!$H$2:$L$25,5,FALSE)</f>
        <v>34</v>
      </c>
      <c r="M2223" s="16" t="str">
        <f t="shared" si="103"/>
        <v>Nilai Akhir</v>
      </c>
    </row>
    <row r="2224" spans="1:13" x14ac:dyDescent="0.25">
      <c r="A2224" s="16">
        <v>289</v>
      </c>
      <c r="F2224" s="19">
        <v>81.62</v>
      </c>
      <c r="G2224" s="16" t="s">
        <v>126</v>
      </c>
      <c r="H2224" s="14"/>
      <c r="I2224" s="19">
        <f>VLOOKUP(G2224,'2'!$B$2:$C$34,2,FALSE)</f>
        <v>26</v>
      </c>
      <c r="J2224" s="19">
        <f t="shared" si="102"/>
        <v>81.62</v>
      </c>
      <c r="K2224" s="19" t="str">
        <f t="shared" si="104"/>
        <v/>
      </c>
      <c r="L2224" s="19">
        <f>VLOOKUP(I2224,'3'!$H$2:$L$25,5,FALSE)</f>
        <v>34</v>
      </c>
      <c r="M2224" s="16" t="str">
        <f t="shared" si="103"/>
        <v>Nilai Akhir</v>
      </c>
    </row>
    <row r="2225" spans="1:13" x14ac:dyDescent="0.25">
      <c r="A2225" s="16">
        <v>290</v>
      </c>
      <c r="F2225" s="19">
        <v>83.293333333333337</v>
      </c>
      <c r="G2225" s="16" t="s">
        <v>126</v>
      </c>
      <c r="H2225" s="14"/>
      <c r="I2225" s="19">
        <f>VLOOKUP(G2225,'2'!$B$2:$C$34,2,FALSE)</f>
        <v>26</v>
      </c>
      <c r="J2225" s="19">
        <f t="shared" si="102"/>
        <v>83.293333333333337</v>
      </c>
      <c r="K2225" s="19" t="str">
        <f t="shared" si="104"/>
        <v/>
      </c>
      <c r="L2225" s="19">
        <f>VLOOKUP(I2225,'3'!$H$2:$L$25,5,FALSE)</f>
        <v>34</v>
      </c>
      <c r="M2225" s="16" t="str">
        <f t="shared" si="103"/>
        <v>Nilai Akhir</v>
      </c>
    </row>
    <row r="2226" spans="1:13" x14ac:dyDescent="0.25">
      <c r="A2226" s="16">
        <v>291</v>
      </c>
      <c r="F2226" s="19">
        <v>82.90333333333335</v>
      </c>
      <c r="G2226" s="16" t="s">
        <v>126</v>
      </c>
      <c r="H2226" s="14"/>
      <c r="I2226" s="19">
        <f>VLOOKUP(G2226,'2'!$B$2:$C$34,2,FALSE)</f>
        <v>26</v>
      </c>
      <c r="J2226" s="19">
        <f t="shared" si="102"/>
        <v>82.90333333333335</v>
      </c>
      <c r="K2226" s="19" t="str">
        <f t="shared" si="104"/>
        <v/>
      </c>
      <c r="L2226" s="19">
        <f>VLOOKUP(I2226,'3'!$H$2:$L$25,5,FALSE)</f>
        <v>34</v>
      </c>
      <c r="M2226" s="16" t="str">
        <f t="shared" si="103"/>
        <v>Nilai Akhir</v>
      </c>
    </row>
    <row r="2227" spans="1:13" x14ac:dyDescent="0.25">
      <c r="A2227" s="16">
        <v>292</v>
      </c>
      <c r="F2227" s="19">
        <v>82.82</v>
      </c>
      <c r="G2227" s="16" t="s">
        <v>126</v>
      </c>
      <c r="H2227" s="14"/>
      <c r="I2227" s="19">
        <f>VLOOKUP(G2227,'2'!$B$2:$C$34,2,FALSE)</f>
        <v>26</v>
      </c>
      <c r="J2227" s="19">
        <f t="shared" si="102"/>
        <v>82.82</v>
      </c>
      <c r="K2227" s="19" t="str">
        <f t="shared" si="104"/>
        <v/>
      </c>
      <c r="L2227" s="19">
        <f>VLOOKUP(I2227,'3'!$H$2:$L$25,5,FALSE)</f>
        <v>34</v>
      </c>
      <c r="M2227" s="16" t="str">
        <f t="shared" si="103"/>
        <v>Nilai Akhir</v>
      </c>
    </row>
    <row r="2228" spans="1:13" x14ac:dyDescent="0.25">
      <c r="A2228" s="16">
        <v>293</v>
      </c>
      <c r="F2228" s="19">
        <v>80.676666666666677</v>
      </c>
      <c r="G2228" s="16" t="s">
        <v>126</v>
      </c>
      <c r="H2228" s="14"/>
      <c r="I2228" s="19">
        <f>VLOOKUP(G2228,'2'!$B$2:$C$34,2,FALSE)</f>
        <v>26</v>
      </c>
      <c r="J2228" s="19">
        <f t="shared" si="102"/>
        <v>80.676666666666677</v>
      </c>
      <c r="K2228" s="19" t="str">
        <f t="shared" si="104"/>
        <v/>
      </c>
      <c r="L2228" s="19">
        <f>VLOOKUP(I2228,'3'!$H$2:$L$25,5,FALSE)</f>
        <v>34</v>
      </c>
      <c r="M2228" s="16" t="str">
        <f t="shared" si="103"/>
        <v>Nilai Akhir</v>
      </c>
    </row>
    <row r="2229" spans="1:13" x14ac:dyDescent="0.25">
      <c r="A2229" s="16">
        <v>294</v>
      </c>
      <c r="F2229" s="19">
        <v>80.67</v>
      </c>
      <c r="G2229" s="16" t="s">
        <v>126</v>
      </c>
      <c r="H2229" s="14"/>
      <c r="I2229" s="19">
        <f>VLOOKUP(G2229,'2'!$B$2:$C$34,2,FALSE)</f>
        <v>26</v>
      </c>
      <c r="J2229" s="19">
        <f t="shared" si="102"/>
        <v>80.67</v>
      </c>
      <c r="K2229" s="19" t="str">
        <f t="shared" si="104"/>
        <v/>
      </c>
      <c r="L2229" s="19">
        <f>VLOOKUP(I2229,'3'!$H$2:$L$25,5,FALSE)</f>
        <v>34</v>
      </c>
      <c r="M2229" s="16" t="str">
        <f t="shared" si="103"/>
        <v>Nilai Akhir</v>
      </c>
    </row>
    <row r="2230" spans="1:13" x14ac:dyDescent="0.25">
      <c r="A2230" s="16">
        <v>295</v>
      </c>
      <c r="F2230" s="19">
        <v>82.063333333333333</v>
      </c>
      <c r="G2230" s="16" t="s">
        <v>126</v>
      </c>
      <c r="H2230" s="14"/>
      <c r="I2230" s="19">
        <f>VLOOKUP(G2230,'2'!$B$2:$C$34,2,FALSE)</f>
        <v>26</v>
      </c>
      <c r="J2230" s="19">
        <f t="shared" si="102"/>
        <v>82.063333333333333</v>
      </c>
      <c r="K2230" s="19" t="str">
        <f t="shared" si="104"/>
        <v/>
      </c>
      <c r="L2230" s="19">
        <f>VLOOKUP(I2230,'3'!$H$2:$L$25,5,FALSE)</f>
        <v>34</v>
      </c>
      <c r="M2230" s="16" t="str">
        <f t="shared" si="103"/>
        <v>Nilai Akhir</v>
      </c>
    </row>
    <row r="2231" spans="1:13" x14ac:dyDescent="0.25">
      <c r="A2231" s="16">
        <v>296</v>
      </c>
      <c r="F2231" s="19">
        <v>83.15333333333335</v>
      </c>
      <c r="G2231" s="16" t="s">
        <v>126</v>
      </c>
      <c r="H2231" s="14"/>
      <c r="I2231" s="19">
        <f>VLOOKUP(G2231,'2'!$B$2:$C$34,2,FALSE)</f>
        <v>26</v>
      </c>
      <c r="J2231" s="19">
        <f t="shared" ref="J2231:J2294" si="105">IF(M2231="Nilai Akhir",F2231,0)</f>
        <v>83.15333333333335</v>
      </c>
      <c r="K2231" s="19" t="str">
        <f t="shared" si="104"/>
        <v/>
      </c>
      <c r="L2231" s="19">
        <f>VLOOKUP(I2231,'3'!$H$2:$L$25,5,FALSE)</f>
        <v>34</v>
      </c>
      <c r="M2231" s="16" t="str">
        <f t="shared" ref="M2231:M2294" si="106">IF(G2231="Pramuka","Nilai Ekstra","Nilai Akhir")</f>
        <v>Nilai Akhir</v>
      </c>
    </row>
    <row r="2232" spans="1:13" x14ac:dyDescent="0.25">
      <c r="A2232" s="16">
        <v>297</v>
      </c>
      <c r="F2232" s="19">
        <v>83.55</v>
      </c>
      <c r="G2232" s="16" t="s">
        <v>126</v>
      </c>
      <c r="H2232" s="14"/>
      <c r="I2232" s="19">
        <f>VLOOKUP(G2232,'2'!$B$2:$C$34,2,FALSE)</f>
        <v>26</v>
      </c>
      <c r="J2232" s="19">
        <f t="shared" si="105"/>
        <v>83.55</v>
      </c>
      <c r="K2232" s="19" t="str">
        <f t="shared" ref="K2232:K2295" si="107">IF(M2232="Nilai Ekstra",F2232,"")</f>
        <v/>
      </c>
      <c r="L2232" s="19">
        <f>VLOOKUP(I2232,'3'!$H$2:$L$25,5,FALSE)</f>
        <v>34</v>
      </c>
      <c r="M2232" s="16" t="str">
        <f t="shared" si="106"/>
        <v>Nilai Akhir</v>
      </c>
    </row>
    <row r="2233" spans="1:13" x14ac:dyDescent="0.25">
      <c r="A2233" s="16">
        <v>298</v>
      </c>
      <c r="F2233" s="19">
        <v>82.936666666666667</v>
      </c>
      <c r="G2233" s="16" t="s">
        <v>126</v>
      </c>
      <c r="H2233" s="14"/>
      <c r="I2233" s="19">
        <f>VLOOKUP(G2233,'2'!$B$2:$C$34,2,FALSE)</f>
        <v>26</v>
      </c>
      <c r="J2233" s="19">
        <f t="shared" si="105"/>
        <v>82.936666666666667</v>
      </c>
      <c r="K2233" s="19" t="str">
        <f t="shared" si="107"/>
        <v/>
      </c>
      <c r="L2233" s="19">
        <f>VLOOKUP(I2233,'3'!$H$2:$L$25,5,FALSE)</f>
        <v>34</v>
      </c>
      <c r="M2233" s="16" t="str">
        <f t="shared" si="106"/>
        <v>Nilai Akhir</v>
      </c>
    </row>
    <row r="2234" spans="1:13" x14ac:dyDescent="0.25">
      <c r="A2234" s="16">
        <v>299</v>
      </c>
      <c r="F2234" s="19">
        <v>80.75</v>
      </c>
      <c r="G2234" s="16" t="s">
        <v>126</v>
      </c>
      <c r="H2234" s="14"/>
      <c r="I2234" s="19">
        <f>VLOOKUP(G2234,'2'!$B$2:$C$34,2,FALSE)</f>
        <v>26</v>
      </c>
      <c r="J2234" s="19">
        <f t="shared" si="105"/>
        <v>80.75</v>
      </c>
      <c r="K2234" s="19" t="str">
        <f t="shared" si="107"/>
        <v/>
      </c>
      <c r="L2234" s="19">
        <f>VLOOKUP(I2234,'3'!$H$2:$L$25,5,FALSE)</f>
        <v>34</v>
      </c>
      <c r="M2234" s="16" t="str">
        <f t="shared" si="106"/>
        <v>Nilai Akhir</v>
      </c>
    </row>
    <row r="2235" spans="1:13" x14ac:dyDescent="0.25">
      <c r="A2235" s="16">
        <v>300</v>
      </c>
      <c r="F2235" s="19">
        <v>82.153333333333322</v>
      </c>
      <c r="G2235" s="16" t="s">
        <v>126</v>
      </c>
      <c r="H2235" s="14"/>
      <c r="I2235" s="19">
        <f>VLOOKUP(G2235,'2'!$B$2:$C$34,2,FALSE)</f>
        <v>26</v>
      </c>
      <c r="J2235" s="19">
        <f t="shared" si="105"/>
        <v>82.153333333333322</v>
      </c>
      <c r="K2235" s="19" t="str">
        <f t="shared" si="107"/>
        <v/>
      </c>
      <c r="L2235" s="19">
        <f>VLOOKUP(I2235,'3'!$H$2:$L$25,5,FALSE)</f>
        <v>34</v>
      </c>
      <c r="M2235" s="16" t="str">
        <f t="shared" si="106"/>
        <v>Nilai Akhir</v>
      </c>
    </row>
    <row r="2236" spans="1:13" x14ac:dyDescent="0.25">
      <c r="A2236" s="16">
        <v>301</v>
      </c>
      <c r="F2236" s="19">
        <v>82.283333333333346</v>
      </c>
      <c r="G2236" s="16" t="s">
        <v>126</v>
      </c>
      <c r="H2236" s="14"/>
      <c r="I2236" s="19">
        <f>VLOOKUP(G2236,'2'!$B$2:$C$34,2,FALSE)</f>
        <v>26</v>
      </c>
      <c r="J2236" s="19">
        <f t="shared" si="105"/>
        <v>82.283333333333346</v>
      </c>
      <c r="K2236" s="19" t="str">
        <f t="shared" si="107"/>
        <v/>
      </c>
      <c r="L2236" s="19">
        <f>VLOOKUP(I2236,'3'!$H$2:$L$25,5,FALSE)</f>
        <v>34</v>
      </c>
      <c r="M2236" s="16" t="str">
        <f t="shared" si="106"/>
        <v>Nilai Akhir</v>
      </c>
    </row>
    <row r="2237" spans="1:13" x14ac:dyDescent="0.25">
      <c r="A2237" s="16">
        <v>302</v>
      </c>
      <c r="F2237" s="19">
        <v>81.786666666666676</v>
      </c>
      <c r="G2237" s="16" t="s">
        <v>126</v>
      </c>
      <c r="H2237" s="14"/>
      <c r="I2237" s="19">
        <f>VLOOKUP(G2237,'2'!$B$2:$C$34,2,FALSE)</f>
        <v>26</v>
      </c>
      <c r="J2237" s="19">
        <f t="shared" si="105"/>
        <v>81.786666666666676</v>
      </c>
      <c r="K2237" s="19" t="str">
        <f t="shared" si="107"/>
        <v/>
      </c>
      <c r="L2237" s="19">
        <f>VLOOKUP(I2237,'3'!$H$2:$L$25,5,FALSE)</f>
        <v>34</v>
      </c>
      <c r="M2237" s="16" t="str">
        <f t="shared" si="106"/>
        <v>Nilai Akhir</v>
      </c>
    </row>
    <row r="2238" spans="1:13" x14ac:dyDescent="0.25">
      <c r="A2238" s="16">
        <v>303</v>
      </c>
      <c r="F2238" s="19">
        <v>83.316666666666663</v>
      </c>
      <c r="G2238" s="16" t="s">
        <v>126</v>
      </c>
      <c r="H2238" s="14"/>
      <c r="I2238" s="19">
        <f>VLOOKUP(G2238,'2'!$B$2:$C$34,2,FALSE)</f>
        <v>26</v>
      </c>
      <c r="J2238" s="19">
        <f t="shared" si="105"/>
        <v>83.316666666666663</v>
      </c>
      <c r="K2238" s="19" t="str">
        <f t="shared" si="107"/>
        <v/>
      </c>
      <c r="L2238" s="19">
        <f>VLOOKUP(I2238,'3'!$H$2:$L$25,5,FALSE)</f>
        <v>34</v>
      </c>
      <c r="M2238" s="16" t="str">
        <f t="shared" si="106"/>
        <v>Nilai Akhir</v>
      </c>
    </row>
    <row r="2239" spans="1:13" x14ac:dyDescent="0.25">
      <c r="A2239" s="16">
        <v>304</v>
      </c>
      <c r="F2239" s="19">
        <v>82.96</v>
      </c>
      <c r="G2239" s="16" t="s">
        <v>126</v>
      </c>
      <c r="H2239" s="14"/>
      <c r="I2239" s="19">
        <f>VLOOKUP(G2239,'2'!$B$2:$C$34,2,FALSE)</f>
        <v>26</v>
      </c>
      <c r="J2239" s="19">
        <f t="shared" si="105"/>
        <v>82.96</v>
      </c>
      <c r="K2239" s="19" t="str">
        <f t="shared" si="107"/>
        <v/>
      </c>
      <c r="L2239" s="19">
        <f>VLOOKUP(I2239,'3'!$H$2:$L$25,5,FALSE)</f>
        <v>34</v>
      </c>
      <c r="M2239" s="16" t="str">
        <f t="shared" si="106"/>
        <v>Nilai Akhir</v>
      </c>
    </row>
    <row r="2240" spans="1:13" x14ac:dyDescent="0.25">
      <c r="A2240" s="16">
        <v>305</v>
      </c>
      <c r="F2240" s="19">
        <v>82.850000000000009</v>
      </c>
      <c r="G2240" s="16" t="s">
        <v>126</v>
      </c>
      <c r="H2240" s="14"/>
      <c r="I2240" s="19">
        <f>VLOOKUP(G2240,'2'!$B$2:$C$34,2,FALSE)</f>
        <v>26</v>
      </c>
      <c r="J2240" s="19">
        <f t="shared" si="105"/>
        <v>82.850000000000009</v>
      </c>
      <c r="K2240" s="19" t="str">
        <f t="shared" si="107"/>
        <v/>
      </c>
      <c r="L2240" s="19">
        <f>VLOOKUP(I2240,'3'!$H$2:$L$25,5,FALSE)</f>
        <v>34</v>
      </c>
      <c r="M2240" s="16" t="str">
        <f t="shared" si="106"/>
        <v>Nilai Akhir</v>
      </c>
    </row>
    <row r="2241" spans="1:13" x14ac:dyDescent="0.25">
      <c r="A2241" s="16">
        <v>306</v>
      </c>
      <c r="F2241" s="19">
        <v>82.073333333333323</v>
      </c>
      <c r="G2241" s="16" t="s">
        <v>126</v>
      </c>
      <c r="H2241" s="14"/>
      <c r="I2241" s="19">
        <f>VLOOKUP(G2241,'2'!$B$2:$C$34,2,FALSE)</f>
        <v>26</v>
      </c>
      <c r="J2241" s="19">
        <f t="shared" si="105"/>
        <v>82.073333333333323</v>
      </c>
      <c r="K2241" s="19" t="str">
        <f t="shared" si="107"/>
        <v/>
      </c>
      <c r="L2241" s="19">
        <f>VLOOKUP(I2241,'3'!$H$2:$L$25,5,FALSE)</f>
        <v>34</v>
      </c>
      <c r="M2241" s="16" t="str">
        <f t="shared" si="106"/>
        <v>Nilai Akhir</v>
      </c>
    </row>
    <row r="2242" spans="1:13" x14ac:dyDescent="0.25">
      <c r="A2242" s="16">
        <v>307</v>
      </c>
      <c r="F2242" s="19">
        <v>82.436666666666667</v>
      </c>
      <c r="G2242" s="16" t="s">
        <v>126</v>
      </c>
      <c r="H2242" s="14"/>
      <c r="I2242" s="19">
        <f>VLOOKUP(G2242,'2'!$B$2:$C$34,2,FALSE)</f>
        <v>26</v>
      </c>
      <c r="J2242" s="19">
        <f t="shared" si="105"/>
        <v>82.436666666666667</v>
      </c>
      <c r="K2242" s="19" t="str">
        <f t="shared" si="107"/>
        <v/>
      </c>
      <c r="L2242" s="19">
        <f>VLOOKUP(I2242,'3'!$H$2:$L$25,5,FALSE)</f>
        <v>34</v>
      </c>
      <c r="M2242" s="16" t="str">
        <f t="shared" si="106"/>
        <v>Nilai Akhir</v>
      </c>
    </row>
    <row r="2243" spans="1:13" x14ac:dyDescent="0.25">
      <c r="A2243" s="16">
        <v>308</v>
      </c>
      <c r="F2243" s="19">
        <v>83.216666666666683</v>
      </c>
      <c r="G2243" s="16" t="s">
        <v>126</v>
      </c>
      <c r="H2243" s="14"/>
      <c r="I2243" s="19">
        <f>VLOOKUP(G2243,'2'!$B$2:$C$34,2,FALSE)</f>
        <v>26</v>
      </c>
      <c r="J2243" s="19">
        <f t="shared" si="105"/>
        <v>83.216666666666683</v>
      </c>
      <c r="K2243" s="19" t="str">
        <f t="shared" si="107"/>
        <v/>
      </c>
      <c r="L2243" s="19">
        <f>VLOOKUP(I2243,'3'!$H$2:$L$25,5,FALSE)</f>
        <v>34</v>
      </c>
      <c r="M2243" s="16" t="str">
        <f t="shared" si="106"/>
        <v>Nilai Akhir</v>
      </c>
    </row>
    <row r="2244" spans="1:13" x14ac:dyDescent="0.25">
      <c r="A2244" s="16">
        <v>309</v>
      </c>
      <c r="F2244" s="19">
        <v>82.366666666666674</v>
      </c>
      <c r="G2244" s="16" t="s">
        <v>126</v>
      </c>
      <c r="H2244" s="14"/>
      <c r="I2244" s="19">
        <f>VLOOKUP(G2244,'2'!$B$2:$C$34,2,FALSE)</f>
        <v>26</v>
      </c>
      <c r="J2244" s="19">
        <f t="shared" si="105"/>
        <v>82.366666666666674</v>
      </c>
      <c r="K2244" s="19" t="str">
        <f t="shared" si="107"/>
        <v/>
      </c>
      <c r="L2244" s="19">
        <f>VLOOKUP(I2244,'3'!$H$2:$L$25,5,FALSE)</f>
        <v>34</v>
      </c>
      <c r="M2244" s="16" t="str">
        <f t="shared" si="106"/>
        <v>Nilai Akhir</v>
      </c>
    </row>
    <row r="2245" spans="1:13" x14ac:dyDescent="0.25">
      <c r="A2245" s="16">
        <v>310</v>
      </c>
      <c r="F2245" s="19">
        <v>83.5</v>
      </c>
      <c r="G2245" s="16" t="s">
        <v>126</v>
      </c>
      <c r="H2245" s="14"/>
      <c r="I2245" s="19">
        <f>VLOOKUP(G2245,'2'!$B$2:$C$34,2,FALSE)</f>
        <v>26</v>
      </c>
      <c r="J2245" s="19">
        <f t="shared" si="105"/>
        <v>83.5</v>
      </c>
      <c r="K2245" s="19" t="str">
        <f t="shared" si="107"/>
        <v/>
      </c>
      <c r="L2245" s="19">
        <f>VLOOKUP(I2245,'3'!$H$2:$L$25,5,FALSE)</f>
        <v>34</v>
      </c>
      <c r="M2245" s="16" t="str">
        <f t="shared" si="106"/>
        <v>Nilai Akhir</v>
      </c>
    </row>
    <row r="2246" spans="1:13" x14ac:dyDescent="0.25">
      <c r="A2246" s="16">
        <v>311</v>
      </c>
      <c r="F2246" s="19">
        <v>82.32</v>
      </c>
      <c r="G2246" s="16" t="s">
        <v>126</v>
      </c>
      <c r="H2246" s="14"/>
      <c r="I2246" s="19">
        <f>VLOOKUP(G2246,'2'!$B$2:$C$34,2,FALSE)</f>
        <v>26</v>
      </c>
      <c r="J2246" s="19">
        <f t="shared" si="105"/>
        <v>82.32</v>
      </c>
      <c r="K2246" s="19" t="str">
        <f t="shared" si="107"/>
        <v/>
      </c>
      <c r="L2246" s="19">
        <f>VLOOKUP(I2246,'3'!$H$2:$L$25,5,FALSE)</f>
        <v>34</v>
      </c>
      <c r="M2246" s="16" t="str">
        <f t="shared" si="106"/>
        <v>Nilai Akhir</v>
      </c>
    </row>
    <row r="2247" spans="1:13" x14ac:dyDescent="0.25">
      <c r="A2247" s="16">
        <v>312</v>
      </c>
      <c r="F2247" s="19">
        <v>83.11666666666666</v>
      </c>
      <c r="G2247" s="16" t="s">
        <v>126</v>
      </c>
      <c r="H2247" s="14"/>
      <c r="I2247" s="19">
        <f>VLOOKUP(G2247,'2'!$B$2:$C$34,2,FALSE)</f>
        <v>26</v>
      </c>
      <c r="J2247" s="19">
        <f t="shared" si="105"/>
        <v>83.11666666666666</v>
      </c>
      <c r="K2247" s="19" t="str">
        <f t="shared" si="107"/>
        <v/>
      </c>
      <c r="L2247" s="19">
        <f>VLOOKUP(I2247,'3'!$H$2:$L$25,5,FALSE)</f>
        <v>34</v>
      </c>
      <c r="M2247" s="16" t="str">
        <f t="shared" si="106"/>
        <v>Nilai Akhir</v>
      </c>
    </row>
    <row r="2248" spans="1:13" x14ac:dyDescent="0.25">
      <c r="A2248" s="16">
        <v>313</v>
      </c>
      <c r="F2248" s="19">
        <v>83.733333333333334</v>
      </c>
      <c r="G2248" s="16" t="s">
        <v>126</v>
      </c>
      <c r="H2248" s="14"/>
      <c r="I2248" s="19">
        <f>VLOOKUP(G2248,'2'!$B$2:$C$34,2,FALSE)</f>
        <v>26</v>
      </c>
      <c r="J2248" s="19">
        <f t="shared" si="105"/>
        <v>83.733333333333334</v>
      </c>
      <c r="K2248" s="19" t="str">
        <f t="shared" si="107"/>
        <v/>
      </c>
      <c r="L2248" s="19">
        <f>VLOOKUP(I2248,'3'!$H$2:$L$25,5,FALSE)</f>
        <v>34</v>
      </c>
      <c r="M2248" s="16" t="str">
        <f t="shared" si="106"/>
        <v>Nilai Akhir</v>
      </c>
    </row>
    <row r="2249" spans="1:13" x14ac:dyDescent="0.25">
      <c r="A2249" s="16">
        <v>314</v>
      </c>
      <c r="F2249" s="19">
        <v>82.840000000000018</v>
      </c>
      <c r="G2249" s="16" t="s">
        <v>126</v>
      </c>
      <c r="H2249" s="14"/>
      <c r="I2249" s="19">
        <f>VLOOKUP(G2249,'2'!$B$2:$C$34,2,FALSE)</f>
        <v>26</v>
      </c>
      <c r="J2249" s="19">
        <f t="shared" si="105"/>
        <v>82.840000000000018</v>
      </c>
      <c r="K2249" s="19" t="str">
        <f t="shared" si="107"/>
        <v/>
      </c>
      <c r="L2249" s="19">
        <f>VLOOKUP(I2249,'3'!$H$2:$L$25,5,FALSE)</f>
        <v>34</v>
      </c>
      <c r="M2249" s="16" t="str">
        <f t="shared" si="106"/>
        <v>Nilai Akhir</v>
      </c>
    </row>
    <row r="2250" spans="1:13" x14ac:dyDescent="0.25">
      <c r="A2250" s="16">
        <v>315</v>
      </c>
      <c r="F2250" s="19">
        <v>82.736666666666665</v>
      </c>
      <c r="G2250" s="16" t="s">
        <v>126</v>
      </c>
      <c r="H2250" s="14"/>
      <c r="I2250" s="19">
        <f>VLOOKUP(G2250,'2'!$B$2:$C$34,2,FALSE)</f>
        <v>26</v>
      </c>
      <c r="J2250" s="19">
        <f t="shared" si="105"/>
        <v>82.736666666666665</v>
      </c>
      <c r="K2250" s="19" t="str">
        <f t="shared" si="107"/>
        <v/>
      </c>
      <c r="L2250" s="19">
        <f>VLOOKUP(I2250,'3'!$H$2:$L$25,5,FALSE)</f>
        <v>34</v>
      </c>
      <c r="M2250" s="16" t="str">
        <f t="shared" si="106"/>
        <v>Nilai Akhir</v>
      </c>
    </row>
    <row r="2251" spans="1:13" x14ac:dyDescent="0.25">
      <c r="A2251" s="16">
        <v>316</v>
      </c>
      <c r="F2251" s="19">
        <v>82.346666666666678</v>
      </c>
      <c r="G2251" s="16" t="s">
        <v>126</v>
      </c>
      <c r="H2251" s="14"/>
      <c r="I2251" s="19">
        <f>VLOOKUP(G2251,'2'!$B$2:$C$34,2,FALSE)</f>
        <v>26</v>
      </c>
      <c r="J2251" s="19">
        <f t="shared" si="105"/>
        <v>82.346666666666678</v>
      </c>
      <c r="K2251" s="19" t="str">
        <f t="shared" si="107"/>
        <v/>
      </c>
      <c r="L2251" s="19">
        <f>VLOOKUP(I2251,'3'!$H$2:$L$25,5,FALSE)</f>
        <v>34</v>
      </c>
      <c r="M2251" s="16" t="str">
        <f t="shared" si="106"/>
        <v>Nilai Akhir</v>
      </c>
    </row>
    <row r="2252" spans="1:13" x14ac:dyDescent="0.25">
      <c r="A2252" s="16">
        <v>317</v>
      </c>
      <c r="F2252" s="19">
        <v>74.873333333333335</v>
      </c>
      <c r="G2252" s="16" t="s">
        <v>126</v>
      </c>
      <c r="H2252" s="14"/>
      <c r="I2252" s="19">
        <f>VLOOKUP(G2252,'2'!$B$2:$C$34,2,FALSE)</f>
        <v>26</v>
      </c>
      <c r="J2252" s="19">
        <f t="shared" si="105"/>
        <v>74.873333333333335</v>
      </c>
      <c r="K2252" s="19" t="str">
        <f t="shared" si="107"/>
        <v/>
      </c>
      <c r="L2252" s="19">
        <f>VLOOKUP(I2252,'3'!$H$2:$L$25,5,FALSE)</f>
        <v>34</v>
      </c>
      <c r="M2252" s="16" t="str">
        <f t="shared" si="106"/>
        <v>Nilai Akhir</v>
      </c>
    </row>
    <row r="2253" spans="1:13" x14ac:dyDescent="0.25">
      <c r="A2253" s="16">
        <v>318</v>
      </c>
      <c r="F2253" s="19">
        <v>83.04</v>
      </c>
      <c r="G2253" s="16" t="s">
        <v>126</v>
      </c>
      <c r="H2253" s="14"/>
      <c r="I2253" s="19">
        <f>VLOOKUP(G2253,'2'!$B$2:$C$34,2,FALSE)</f>
        <v>26</v>
      </c>
      <c r="J2253" s="19">
        <f t="shared" si="105"/>
        <v>83.04</v>
      </c>
      <c r="K2253" s="19" t="str">
        <f t="shared" si="107"/>
        <v/>
      </c>
      <c r="L2253" s="19">
        <f>VLOOKUP(I2253,'3'!$H$2:$L$25,5,FALSE)</f>
        <v>34</v>
      </c>
      <c r="M2253" s="16" t="str">
        <f t="shared" si="106"/>
        <v>Nilai Akhir</v>
      </c>
    </row>
    <row r="2254" spans="1:13" x14ac:dyDescent="0.25">
      <c r="A2254" s="16">
        <v>319</v>
      </c>
      <c r="F2254" s="19">
        <v>82.54</v>
      </c>
      <c r="G2254" s="16" t="s">
        <v>126</v>
      </c>
      <c r="H2254" s="14"/>
      <c r="I2254" s="19">
        <f>VLOOKUP(G2254,'2'!$B$2:$C$34,2,FALSE)</f>
        <v>26</v>
      </c>
      <c r="J2254" s="19">
        <f t="shared" si="105"/>
        <v>82.54</v>
      </c>
      <c r="K2254" s="19" t="str">
        <f t="shared" si="107"/>
        <v/>
      </c>
      <c r="L2254" s="19">
        <f>VLOOKUP(I2254,'3'!$H$2:$L$25,5,FALSE)</f>
        <v>34</v>
      </c>
      <c r="M2254" s="16" t="str">
        <f t="shared" si="106"/>
        <v>Nilai Akhir</v>
      </c>
    </row>
    <row r="2255" spans="1:13" x14ac:dyDescent="0.25">
      <c r="A2255" s="16">
        <v>320</v>
      </c>
      <c r="F2255" s="19">
        <v>83.833333333333329</v>
      </c>
      <c r="G2255" s="16" t="s">
        <v>126</v>
      </c>
      <c r="H2255" s="14"/>
      <c r="I2255" s="19">
        <f>VLOOKUP(G2255,'2'!$B$2:$C$34,2,FALSE)</f>
        <v>26</v>
      </c>
      <c r="J2255" s="19">
        <f t="shared" si="105"/>
        <v>83.833333333333329</v>
      </c>
      <c r="K2255" s="19" t="str">
        <f t="shared" si="107"/>
        <v/>
      </c>
      <c r="L2255" s="19">
        <f>VLOOKUP(I2255,'3'!$H$2:$L$25,5,FALSE)</f>
        <v>34</v>
      </c>
      <c r="M2255" s="16" t="str">
        <f t="shared" si="106"/>
        <v>Nilai Akhir</v>
      </c>
    </row>
    <row r="2256" spans="1:13" x14ac:dyDescent="0.25">
      <c r="A2256" s="16">
        <v>321</v>
      </c>
      <c r="F2256" s="19">
        <v>81.966666666666669</v>
      </c>
      <c r="G2256" s="16" t="s">
        <v>126</v>
      </c>
      <c r="H2256" s="14"/>
      <c r="I2256" s="19">
        <f>VLOOKUP(G2256,'2'!$B$2:$C$34,2,FALSE)</f>
        <v>26</v>
      </c>
      <c r="J2256" s="19">
        <f t="shared" si="105"/>
        <v>81.966666666666669</v>
      </c>
      <c r="K2256" s="19" t="str">
        <f t="shared" si="107"/>
        <v/>
      </c>
      <c r="L2256" s="19">
        <f>VLOOKUP(I2256,'3'!$H$2:$L$25,5,FALSE)</f>
        <v>34</v>
      </c>
      <c r="M2256" s="16" t="str">
        <f t="shared" si="106"/>
        <v>Nilai Akhir</v>
      </c>
    </row>
    <row r="2257" spans="1:13" x14ac:dyDescent="0.25">
      <c r="A2257" s="16">
        <v>322</v>
      </c>
      <c r="F2257" s="19">
        <v>83.063333333333333</v>
      </c>
      <c r="G2257" s="16" t="s">
        <v>126</v>
      </c>
      <c r="H2257" s="14"/>
      <c r="I2257" s="19">
        <f>VLOOKUP(G2257,'2'!$B$2:$C$34,2,FALSE)</f>
        <v>26</v>
      </c>
      <c r="J2257" s="19">
        <f t="shared" si="105"/>
        <v>83.063333333333333</v>
      </c>
      <c r="K2257" s="19" t="str">
        <f t="shared" si="107"/>
        <v/>
      </c>
      <c r="L2257" s="19">
        <f>VLOOKUP(I2257,'3'!$H$2:$L$25,5,FALSE)</f>
        <v>34</v>
      </c>
      <c r="M2257" s="16" t="str">
        <f t="shared" si="106"/>
        <v>Nilai Akhir</v>
      </c>
    </row>
    <row r="2258" spans="1:13" x14ac:dyDescent="0.25">
      <c r="A2258" s="16">
        <v>323</v>
      </c>
      <c r="F2258" s="19">
        <v>82.703333333333333</v>
      </c>
      <c r="G2258" s="16" t="s">
        <v>126</v>
      </c>
      <c r="H2258" s="14"/>
      <c r="I2258" s="19">
        <f>VLOOKUP(G2258,'2'!$B$2:$C$34,2,FALSE)</f>
        <v>26</v>
      </c>
      <c r="J2258" s="19">
        <f t="shared" si="105"/>
        <v>82.703333333333333</v>
      </c>
      <c r="K2258" s="19" t="str">
        <f t="shared" si="107"/>
        <v/>
      </c>
      <c r="L2258" s="19">
        <f>VLOOKUP(I2258,'3'!$H$2:$L$25,5,FALSE)</f>
        <v>34</v>
      </c>
      <c r="M2258" s="16" t="str">
        <f t="shared" si="106"/>
        <v>Nilai Akhir</v>
      </c>
    </row>
    <row r="2259" spans="1:13" x14ac:dyDescent="0.25">
      <c r="A2259" s="16">
        <v>324</v>
      </c>
      <c r="F2259" s="19">
        <v>83.776666666666657</v>
      </c>
      <c r="G2259" s="16" t="s">
        <v>126</v>
      </c>
      <c r="H2259" s="14"/>
      <c r="I2259" s="19">
        <f>VLOOKUP(G2259,'2'!$B$2:$C$34,2,FALSE)</f>
        <v>26</v>
      </c>
      <c r="J2259" s="19">
        <f t="shared" si="105"/>
        <v>83.776666666666657</v>
      </c>
      <c r="K2259" s="19" t="str">
        <f t="shared" si="107"/>
        <v/>
      </c>
      <c r="L2259" s="19">
        <f>VLOOKUP(I2259,'3'!$H$2:$L$25,5,FALSE)</f>
        <v>34</v>
      </c>
      <c r="M2259" s="16" t="str">
        <f t="shared" si="106"/>
        <v>Nilai Akhir</v>
      </c>
    </row>
    <row r="2260" spans="1:13" x14ac:dyDescent="0.25">
      <c r="A2260" s="16">
        <v>325</v>
      </c>
      <c r="F2260" s="19">
        <v>81.83</v>
      </c>
      <c r="G2260" s="16" t="s">
        <v>126</v>
      </c>
      <c r="H2260" s="14"/>
      <c r="I2260" s="19">
        <f>VLOOKUP(G2260,'2'!$B$2:$C$34,2,FALSE)</f>
        <v>26</v>
      </c>
      <c r="J2260" s="19">
        <f t="shared" si="105"/>
        <v>81.83</v>
      </c>
      <c r="K2260" s="19" t="str">
        <f t="shared" si="107"/>
        <v/>
      </c>
      <c r="L2260" s="19">
        <f>VLOOKUP(I2260,'3'!$H$2:$L$25,5,FALSE)</f>
        <v>34</v>
      </c>
      <c r="M2260" s="16" t="str">
        <f t="shared" si="106"/>
        <v>Nilai Akhir</v>
      </c>
    </row>
    <row r="2261" spans="1:13" x14ac:dyDescent="0.25">
      <c r="A2261" s="16">
        <v>326</v>
      </c>
      <c r="F2261" s="19">
        <v>80.333333333333329</v>
      </c>
      <c r="G2261" s="16" t="s">
        <v>126</v>
      </c>
      <c r="H2261" s="14"/>
      <c r="I2261" s="19">
        <f>VLOOKUP(G2261,'2'!$B$2:$C$34,2,FALSE)</f>
        <v>26</v>
      </c>
      <c r="J2261" s="19">
        <f t="shared" si="105"/>
        <v>80.333333333333329</v>
      </c>
      <c r="K2261" s="19" t="str">
        <f t="shared" si="107"/>
        <v/>
      </c>
      <c r="L2261" s="19">
        <f>VLOOKUP(I2261,'3'!$H$2:$L$25,5,FALSE)</f>
        <v>34</v>
      </c>
      <c r="M2261" s="16" t="str">
        <f t="shared" si="106"/>
        <v>Nilai Akhir</v>
      </c>
    </row>
    <row r="2262" spans="1:13" x14ac:dyDescent="0.25">
      <c r="A2262" s="16">
        <v>327</v>
      </c>
      <c r="F2262" s="19">
        <v>81.99</v>
      </c>
      <c r="G2262" s="16" t="s">
        <v>126</v>
      </c>
      <c r="H2262" s="14"/>
      <c r="I2262" s="19">
        <f>VLOOKUP(G2262,'2'!$B$2:$C$34,2,FALSE)</f>
        <v>26</v>
      </c>
      <c r="J2262" s="19">
        <f t="shared" si="105"/>
        <v>81.99</v>
      </c>
      <c r="K2262" s="19" t="str">
        <f t="shared" si="107"/>
        <v/>
      </c>
      <c r="L2262" s="19">
        <f>VLOOKUP(I2262,'3'!$H$2:$L$25,5,FALSE)</f>
        <v>34</v>
      </c>
      <c r="M2262" s="16" t="str">
        <f t="shared" si="106"/>
        <v>Nilai Akhir</v>
      </c>
    </row>
    <row r="2263" spans="1:13" x14ac:dyDescent="0.25">
      <c r="A2263" s="16">
        <v>328</v>
      </c>
      <c r="F2263" s="19">
        <v>80.816666666666663</v>
      </c>
      <c r="G2263" s="16" t="s">
        <v>126</v>
      </c>
      <c r="H2263" s="14"/>
      <c r="I2263" s="19">
        <f>VLOOKUP(G2263,'2'!$B$2:$C$34,2,FALSE)</f>
        <v>26</v>
      </c>
      <c r="J2263" s="19">
        <f t="shared" si="105"/>
        <v>80.816666666666663</v>
      </c>
      <c r="K2263" s="19" t="str">
        <f t="shared" si="107"/>
        <v/>
      </c>
      <c r="L2263" s="19">
        <f>VLOOKUP(I2263,'3'!$H$2:$L$25,5,FALSE)</f>
        <v>34</v>
      </c>
      <c r="M2263" s="16" t="str">
        <f t="shared" si="106"/>
        <v>Nilai Akhir</v>
      </c>
    </row>
    <row r="2264" spans="1:13" x14ac:dyDescent="0.25">
      <c r="A2264" s="16">
        <v>329</v>
      </c>
      <c r="F2264" s="19">
        <v>82.44</v>
      </c>
      <c r="G2264" s="16" t="s">
        <v>126</v>
      </c>
      <c r="H2264" s="14"/>
      <c r="I2264" s="19">
        <f>VLOOKUP(G2264,'2'!$B$2:$C$34,2,FALSE)</f>
        <v>26</v>
      </c>
      <c r="J2264" s="19">
        <f t="shared" si="105"/>
        <v>82.44</v>
      </c>
      <c r="K2264" s="19" t="str">
        <f t="shared" si="107"/>
        <v/>
      </c>
      <c r="L2264" s="19">
        <f>VLOOKUP(I2264,'3'!$H$2:$L$25,5,FALSE)</f>
        <v>34</v>
      </c>
      <c r="M2264" s="16" t="str">
        <f t="shared" si="106"/>
        <v>Nilai Akhir</v>
      </c>
    </row>
    <row r="2265" spans="1:13" x14ac:dyDescent="0.25">
      <c r="A2265" s="16">
        <v>330</v>
      </c>
      <c r="F2265" s="19">
        <v>82.75333333333333</v>
      </c>
      <c r="G2265" s="16" t="s">
        <v>126</v>
      </c>
      <c r="H2265" s="14"/>
      <c r="I2265" s="19">
        <f>VLOOKUP(G2265,'2'!$B$2:$C$34,2,FALSE)</f>
        <v>26</v>
      </c>
      <c r="J2265" s="19">
        <f t="shared" si="105"/>
        <v>82.75333333333333</v>
      </c>
      <c r="K2265" s="19" t="str">
        <f t="shared" si="107"/>
        <v/>
      </c>
      <c r="L2265" s="19">
        <f>VLOOKUP(I2265,'3'!$H$2:$L$25,5,FALSE)</f>
        <v>34</v>
      </c>
      <c r="M2265" s="16" t="str">
        <f t="shared" si="106"/>
        <v>Nilai Akhir</v>
      </c>
    </row>
    <row r="2266" spans="1:13" x14ac:dyDescent="0.25">
      <c r="A2266" s="16">
        <v>331</v>
      </c>
      <c r="F2266" s="19">
        <v>82.573333333333338</v>
      </c>
      <c r="G2266" s="16" t="s">
        <v>126</v>
      </c>
      <c r="H2266" s="14"/>
      <c r="I2266" s="19">
        <f>VLOOKUP(G2266,'2'!$B$2:$C$34,2,FALSE)</f>
        <v>26</v>
      </c>
      <c r="J2266" s="19">
        <f t="shared" si="105"/>
        <v>82.573333333333338</v>
      </c>
      <c r="K2266" s="19" t="str">
        <f t="shared" si="107"/>
        <v/>
      </c>
      <c r="L2266" s="19">
        <f>VLOOKUP(I2266,'3'!$H$2:$L$25,5,FALSE)</f>
        <v>34</v>
      </c>
      <c r="M2266" s="16" t="str">
        <f t="shared" si="106"/>
        <v>Nilai Akhir</v>
      </c>
    </row>
    <row r="2267" spans="1:13" x14ac:dyDescent="0.25">
      <c r="A2267" s="16">
        <v>332</v>
      </c>
      <c r="F2267" s="19">
        <v>81.899999999999991</v>
      </c>
      <c r="G2267" s="16" t="s">
        <v>126</v>
      </c>
      <c r="H2267" s="14"/>
      <c r="I2267" s="19">
        <f>VLOOKUP(G2267,'2'!$B$2:$C$34,2,FALSE)</f>
        <v>26</v>
      </c>
      <c r="J2267" s="19">
        <f t="shared" si="105"/>
        <v>81.899999999999991</v>
      </c>
      <c r="K2267" s="19" t="str">
        <f t="shared" si="107"/>
        <v/>
      </c>
      <c r="L2267" s="19">
        <f>VLOOKUP(I2267,'3'!$H$2:$L$25,5,FALSE)</f>
        <v>34</v>
      </c>
      <c r="M2267" s="16" t="str">
        <f t="shared" si="106"/>
        <v>Nilai Akhir</v>
      </c>
    </row>
    <row r="2268" spans="1:13" x14ac:dyDescent="0.25">
      <c r="A2268" s="16">
        <v>333</v>
      </c>
      <c r="F2268" s="19">
        <v>81.52</v>
      </c>
      <c r="G2268" s="16" t="s">
        <v>126</v>
      </c>
      <c r="H2268" s="14"/>
      <c r="I2268" s="19">
        <f>VLOOKUP(G2268,'2'!$B$2:$C$34,2,FALSE)</f>
        <v>26</v>
      </c>
      <c r="J2268" s="19">
        <f t="shared" si="105"/>
        <v>81.52</v>
      </c>
      <c r="K2268" s="19" t="str">
        <f t="shared" si="107"/>
        <v/>
      </c>
      <c r="L2268" s="19">
        <f>VLOOKUP(I2268,'3'!$H$2:$L$25,5,FALSE)</f>
        <v>34</v>
      </c>
      <c r="M2268" s="16" t="str">
        <f t="shared" si="106"/>
        <v>Nilai Akhir</v>
      </c>
    </row>
    <row r="2269" spans="1:13" x14ac:dyDescent="0.25">
      <c r="A2269" s="16">
        <v>334</v>
      </c>
      <c r="F2269" s="19">
        <v>80.62</v>
      </c>
      <c r="G2269" s="16" t="s">
        <v>126</v>
      </c>
      <c r="H2269" s="14"/>
      <c r="I2269" s="19">
        <f>VLOOKUP(G2269,'2'!$B$2:$C$34,2,FALSE)</f>
        <v>26</v>
      </c>
      <c r="J2269" s="19">
        <f t="shared" si="105"/>
        <v>80.62</v>
      </c>
      <c r="K2269" s="19" t="str">
        <f t="shared" si="107"/>
        <v/>
      </c>
      <c r="L2269" s="19">
        <f>VLOOKUP(I2269,'3'!$H$2:$L$25,5,FALSE)</f>
        <v>34</v>
      </c>
      <c r="M2269" s="16" t="str">
        <f t="shared" si="106"/>
        <v>Nilai Akhir</v>
      </c>
    </row>
    <row r="2270" spans="1:13" x14ac:dyDescent="0.25">
      <c r="A2270" s="16">
        <v>335</v>
      </c>
      <c r="F2270" s="19">
        <v>81.149999999999991</v>
      </c>
      <c r="G2270" s="16" t="s">
        <v>126</v>
      </c>
      <c r="H2270" s="14"/>
      <c r="I2270" s="19">
        <f>VLOOKUP(G2270,'2'!$B$2:$C$34,2,FALSE)</f>
        <v>26</v>
      </c>
      <c r="J2270" s="19">
        <f t="shared" si="105"/>
        <v>81.149999999999991</v>
      </c>
      <c r="K2270" s="19" t="str">
        <f t="shared" si="107"/>
        <v/>
      </c>
      <c r="L2270" s="19">
        <f>VLOOKUP(I2270,'3'!$H$2:$L$25,5,FALSE)</f>
        <v>34</v>
      </c>
      <c r="M2270" s="16" t="str">
        <f t="shared" si="106"/>
        <v>Nilai Akhir</v>
      </c>
    </row>
    <row r="2271" spans="1:13" x14ac:dyDescent="0.25">
      <c r="A2271" s="16">
        <v>336</v>
      </c>
      <c r="F2271" s="19">
        <v>83.75333333333333</v>
      </c>
      <c r="G2271" s="16" t="s">
        <v>126</v>
      </c>
      <c r="H2271" s="14"/>
      <c r="I2271" s="19">
        <f>VLOOKUP(G2271,'2'!$B$2:$C$34,2,FALSE)</f>
        <v>26</v>
      </c>
      <c r="J2271" s="19">
        <f t="shared" si="105"/>
        <v>83.75333333333333</v>
      </c>
      <c r="K2271" s="19" t="str">
        <f t="shared" si="107"/>
        <v/>
      </c>
      <c r="L2271" s="19">
        <f>VLOOKUP(I2271,'3'!$H$2:$L$25,5,FALSE)</f>
        <v>34</v>
      </c>
      <c r="M2271" s="16" t="str">
        <f t="shared" si="106"/>
        <v>Nilai Akhir</v>
      </c>
    </row>
    <row r="2272" spans="1:13" x14ac:dyDescent="0.25">
      <c r="A2272" s="16">
        <v>337</v>
      </c>
      <c r="F2272" s="19">
        <v>81.853333333333339</v>
      </c>
      <c r="G2272" s="16" t="s">
        <v>126</v>
      </c>
      <c r="H2272" s="14"/>
      <c r="I2272" s="19">
        <f>VLOOKUP(G2272,'2'!$B$2:$C$34,2,FALSE)</f>
        <v>26</v>
      </c>
      <c r="J2272" s="19">
        <f t="shared" si="105"/>
        <v>81.853333333333339</v>
      </c>
      <c r="K2272" s="19" t="str">
        <f t="shared" si="107"/>
        <v/>
      </c>
      <c r="L2272" s="19">
        <f>VLOOKUP(I2272,'3'!$H$2:$L$25,5,FALSE)</f>
        <v>34</v>
      </c>
      <c r="M2272" s="16" t="str">
        <f t="shared" si="106"/>
        <v>Nilai Akhir</v>
      </c>
    </row>
    <row r="2273" spans="1:13" x14ac:dyDescent="0.25">
      <c r="A2273" s="16">
        <v>338</v>
      </c>
      <c r="F2273" s="19">
        <v>81.443333333333328</v>
      </c>
      <c r="G2273" s="16" t="s">
        <v>126</v>
      </c>
      <c r="H2273" s="14"/>
      <c r="I2273" s="19">
        <f>VLOOKUP(G2273,'2'!$B$2:$C$34,2,FALSE)</f>
        <v>26</v>
      </c>
      <c r="J2273" s="19">
        <f t="shared" si="105"/>
        <v>81.443333333333328</v>
      </c>
      <c r="K2273" s="19" t="str">
        <f t="shared" si="107"/>
        <v/>
      </c>
      <c r="L2273" s="19">
        <f>VLOOKUP(I2273,'3'!$H$2:$L$25,5,FALSE)</f>
        <v>34</v>
      </c>
      <c r="M2273" s="16" t="str">
        <f t="shared" si="106"/>
        <v>Nilai Akhir</v>
      </c>
    </row>
    <row r="2274" spans="1:13" x14ac:dyDescent="0.25">
      <c r="A2274" s="16">
        <v>339</v>
      </c>
      <c r="F2274" s="19">
        <v>83.62</v>
      </c>
      <c r="G2274" s="16" t="s">
        <v>126</v>
      </c>
      <c r="H2274" s="14"/>
      <c r="I2274" s="19">
        <f>VLOOKUP(G2274,'2'!$B$2:$C$34,2,FALSE)</f>
        <v>26</v>
      </c>
      <c r="J2274" s="19">
        <f t="shared" si="105"/>
        <v>83.62</v>
      </c>
      <c r="K2274" s="19" t="str">
        <f t="shared" si="107"/>
        <v/>
      </c>
      <c r="L2274" s="19">
        <f>VLOOKUP(I2274,'3'!$H$2:$L$25,5,FALSE)</f>
        <v>34</v>
      </c>
      <c r="M2274" s="16" t="str">
        <f t="shared" si="106"/>
        <v>Nilai Akhir</v>
      </c>
    </row>
    <row r="2275" spans="1:13" x14ac:dyDescent="0.25">
      <c r="A2275" s="16">
        <v>340</v>
      </c>
      <c r="F2275" s="19">
        <v>83.846666666666678</v>
      </c>
      <c r="G2275" s="16" t="s">
        <v>126</v>
      </c>
      <c r="H2275" s="14"/>
      <c r="I2275" s="19">
        <f>VLOOKUP(G2275,'2'!$B$2:$C$34,2,FALSE)</f>
        <v>26</v>
      </c>
      <c r="J2275" s="19">
        <f t="shared" si="105"/>
        <v>83.846666666666678</v>
      </c>
      <c r="K2275" s="19" t="str">
        <f t="shared" si="107"/>
        <v/>
      </c>
      <c r="L2275" s="19">
        <f>VLOOKUP(I2275,'3'!$H$2:$L$25,5,FALSE)</f>
        <v>34</v>
      </c>
      <c r="M2275" s="16" t="str">
        <f t="shared" si="106"/>
        <v>Nilai Akhir</v>
      </c>
    </row>
    <row r="2276" spans="1:13" x14ac:dyDescent="0.25">
      <c r="A2276" s="16">
        <v>341</v>
      </c>
      <c r="F2276" s="19">
        <v>82.18</v>
      </c>
      <c r="G2276" s="16" t="s">
        <v>126</v>
      </c>
      <c r="H2276" s="14"/>
      <c r="I2276" s="19">
        <f>VLOOKUP(G2276,'2'!$B$2:$C$34,2,FALSE)</f>
        <v>26</v>
      </c>
      <c r="J2276" s="19">
        <f t="shared" si="105"/>
        <v>82.18</v>
      </c>
      <c r="K2276" s="19" t="str">
        <f t="shared" si="107"/>
        <v/>
      </c>
      <c r="L2276" s="19">
        <f>VLOOKUP(I2276,'3'!$H$2:$L$25,5,FALSE)</f>
        <v>34</v>
      </c>
      <c r="M2276" s="16" t="str">
        <f t="shared" si="106"/>
        <v>Nilai Akhir</v>
      </c>
    </row>
    <row r="2277" spans="1:13" x14ac:dyDescent="0.25">
      <c r="A2277" s="16">
        <v>342</v>
      </c>
      <c r="F2277" s="19">
        <v>83.77</v>
      </c>
      <c r="G2277" s="16" t="s">
        <v>126</v>
      </c>
      <c r="H2277" s="14"/>
      <c r="I2277" s="19">
        <f>VLOOKUP(G2277,'2'!$B$2:$C$34,2,FALSE)</f>
        <v>26</v>
      </c>
      <c r="J2277" s="19">
        <f t="shared" si="105"/>
        <v>83.77</v>
      </c>
      <c r="K2277" s="19" t="str">
        <f t="shared" si="107"/>
        <v/>
      </c>
      <c r="L2277" s="19">
        <f>VLOOKUP(I2277,'3'!$H$2:$L$25,5,FALSE)</f>
        <v>34</v>
      </c>
      <c r="M2277" s="16" t="str">
        <f t="shared" si="106"/>
        <v>Nilai Akhir</v>
      </c>
    </row>
    <row r="2278" spans="1:13" x14ac:dyDescent="0.25">
      <c r="A2278" s="16">
        <v>343</v>
      </c>
      <c r="F2278" s="19">
        <v>81.536666666666676</v>
      </c>
      <c r="G2278" s="16" t="s">
        <v>126</v>
      </c>
      <c r="H2278" s="14"/>
      <c r="I2278" s="19">
        <f>VLOOKUP(G2278,'2'!$B$2:$C$34,2,FALSE)</f>
        <v>26</v>
      </c>
      <c r="J2278" s="19">
        <f t="shared" si="105"/>
        <v>81.536666666666676</v>
      </c>
      <c r="K2278" s="19" t="str">
        <f t="shared" si="107"/>
        <v/>
      </c>
      <c r="L2278" s="19">
        <f>VLOOKUP(I2278,'3'!$H$2:$L$25,5,FALSE)</f>
        <v>34</v>
      </c>
      <c r="M2278" s="16" t="str">
        <f t="shared" si="106"/>
        <v>Nilai Akhir</v>
      </c>
    </row>
    <row r="2279" spans="1:13" x14ac:dyDescent="0.25">
      <c r="A2279" s="16">
        <v>344</v>
      </c>
      <c r="F2279" s="19">
        <v>82.613333333333344</v>
      </c>
      <c r="G2279" s="16" t="s">
        <v>126</v>
      </c>
      <c r="H2279" s="14"/>
      <c r="I2279" s="19">
        <f>VLOOKUP(G2279,'2'!$B$2:$C$34,2,FALSE)</f>
        <v>26</v>
      </c>
      <c r="J2279" s="19">
        <f t="shared" si="105"/>
        <v>82.613333333333344</v>
      </c>
      <c r="K2279" s="19" t="str">
        <f t="shared" si="107"/>
        <v/>
      </c>
      <c r="L2279" s="19">
        <f>VLOOKUP(I2279,'3'!$H$2:$L$25,5,FALSE)</f>
        <v>34</v>
      </c>
      <c r="M2279" s="16" t="str">
        <f t="shared" si="106"/>
        <v>Nilai Akhir</v>
      </c>
    </row>
    <row r="2280" spans="1:13" x14ac:dyDescent="0.25">
      <c r="A2280" s="16">
        <v>345</v>
      </c>
      <c r="F2280" s="19">
        <v>79.703333333333333</v>
      </c>
      <c r="G2280" s="16" t="s">
        <v>126</v>
      </c>
      <c r="H2280" s="14"/>
      <c r="I2280" s="19">
        <f>VLOOKUP(G2280,'2'!$B$2:$C$34,2,FALSE)</f>
        <v>26</v>
      </c>
      <c r="J2280" s="19">
        <f t="shared" si="105"/>
        <v>79.703333333333333</v>
      </c>
      <c r="K2280" s="19" t="str">
        <f t="shared" si="107"/>
        <v/>
      </c>
      <c r="L2280" s="19">
        <f>VLOOKUP(I2280,'3'!$H$2:$L$25,5,FALSE)</f>
        <v>34</v>
      </c>
      <c r="M2280" s="16" t="str">
        <f t="shared" si="106"/>
        <v>Nilai Akhir</v>
      </c>
    </row>
    <row r="2281" spans="1:13" x14ac:dyDescent="0.25">
      <c r="A2281" s="16">
        <v>346</v>
      </c>
      <c r="F2281" s="19">
        <v>82.686666666666667</v>
      </c>
      <c r="G2281" s="16" t="s">
        <v>126</v>
      </c>
      <c r="H2281" s="14"/>
      <c r="I2281" s="19">
        <f>VLOOKUP(G2281,'2'!$B$2:$C$34,2,FALSE)</f>
        <v>26</v>
      </c>
      <c r="J2281" s="19">
        <f t="shared" si="105"/>
        <v>82.686666666666667</v>
      </c>
      <c r="K2281" s="19" t="str">
        <f t="shared" si="107"/>
        <v/>
      </c>
      <c r="L2281" s="19">
        <f>VLOOKUP(I2281,'3'!$H$2:$L$25,5,FALSE)</f>
        <v>34</v>
      </c>
      <c r="M2281" s="16" t="str">
        <f t="shared" si="106"/>
        <v>Nilai Akhir</v>
      </c>
    </row>
    <row r="2282" spans="1:13" x14ac:dyDescent="0.25">
      <c r="A2282" s="16">
        <v>347</v>
      </c>
      <c r="F2282" s="19">
        <v>82.286666666666676</v>
      </c>
      <c r="G2282" s="16" t="s">
        <v>126</v>
      </c>
      <c r="H2282" s="14"/>
      <c r="I2282" s="19">
        <f>VLOOKUP(G2282,'2'!$B$2:$C$34,2,FALSE)</f>
        <v>26</v>
      </c>
      <c r="J2282" s="19">
        <f t="shared" si="105"/>
        <v>82.286666666666676</v>
      </c>
      <c r="K2282" s="19" t="str">
        <f t="shared" si="107"/>
        <v/>
      </c>
      <c r="L2282" s="19">
        <f>VLOOKUP(I2282,'3'!$H$2:$L$25,5,FALSE)</f>
        <v>34</v>
      </c>
      <c r="M2282" s="16" t="str">
        <f t="shared" si="106"/>
        <v>Nilai Akhir</v>
      </c>
    </row>
    <row r="2283" spans="1:13" x14ac:dyDescent="0.25">
      <c r="A2283" s="16">
        <v>348</v>
      </c>
      <c r="F2283" s="19">
        <v>82.083333333333329</v>
      </c>
      <c r="G2283" s="16" t="s">
        <v>126</v>
      </c>
      <c r="H2283" s="14"/>
      <c r="I2283" s="19">
        <f>VLOOKUP(G2283,'2'!$B$2:$C$34,2,FALSE)</f>
        <v>26</v>
      </c>
      <c r="J2283" s="19">
        <f t="shared" si="105"/>
        <v>82.083333333333329</v>
      </c>
      <c r="K2283" s="19" t="str">
        <f t="shared" si="107"/>
        <v/>
      </c>
      <c r="L2283" s="19">
        <f>VLOOKUP(I2283,'3'!$H$2:$L$25,5,FALSE)</f>
        <v>34</v>
      </c>
      <c r="M2283" s="16" t="str">
        <f t="shared" si="106"/>
        <v>Nilai Akhir</v>
      </c>
    </row>
    <row r="2284" spans="1:13" x14ac:dyDescent="0.25">
      <c r="A2284" s="16">
        <v>349</v>
      </c>
      <c r="F2284" s="19">
        <v>83.02</v>
      </c>
      <c r="G2284" s="16" t="s">
        <v>126</v>
      </c>
      <c r="H2284" s="14"/>
      <c r="I2284" s="19">
        <f>VLOOKUP(G2284,'2'!$B$2:$C$34,2,FALSE)</f>
        <v>26</v>
      </c>
      <c r="J2284" s="19">
        <f t="shared" si="105"/>
        <v>83.02</v>
      </c>
      <c r="K2284" s="19" t="str">
        <f t="shared" si="107"/>
        <v/>
      </c>
      <c r="L2284" s="19">
        <f>VLOOKUP(I2284,'3'!$H$2:$L$25,5,FALSE)</f>
        <v>34</v>
      </c>
      <c r="M2284" s="16" t="str">
        <f t="shared" si="106"/>
        <v>Nilai Akhir</v>
      </c>
    </row>
    <row r="2285" spans="1:13" x14ac:dyDescent="0.25">
      <c r="A2285" s="16">
        <v>350</v>
      </c>
      <c r="F2285" s="19">
        <v>84.37</v>
      </c>
      <c r="G2285" s="16" t="s">
        <v>126</v>
      </c>
      <c r="H2285" s="14"/>
      <c r="I2285" s="19">
        <f>VLOOKUP(G2285,'2'!$B$2:$C$34,2,FALSE)</f>
        <v>26</v>
      </c>
      <c r="J2285" s="19">
        <f t="shared" si="105"/>
        <v>84.37</v>
      </c>
      <c r="K2285" s="19" t="str">
        <f t="shared" si="107"/>
        <v/>
      </c>
      <c r="L2285" s="19">
        <f>VLOOKUP(I2285,'3'!$H$2:$L$25,5,FALSE)</f>
        <v>34</v>
      </c>
      <c r="M2285" s="16" t="str">
        <f t="shared" si="106"/>
        <v>Nilai Akhir</v>
      </c>
    </row>
    <row r="2286" spans="1:13" x14ac:dyDescent="0.25">
      <c r="A2286" s="16">
        <v>351</v>
      </c>
      <c r="F2286" s="19">
        <v>83.846666666666678</v>
      </c>
      <c r="G2286" s="16" t="s">
        <v>126</v>
      </c>
      <c r="H2286" s="14"/>
      <c r="I2286" s="19">
        <f>VLOOKUP(G2286,'2'!$B$2:$C$34,2,FALSE)</f>
        <v>26</v>
      </c>
      <c r="J2286" s="19">
        <f t="shared" si="105"/>
        <v>83.846666666666678</v>
      </c>
      <c r="K2286" s="19" t="str">
        <f t="shared" si="107"/>
        <v/>
      </c>
      <c r="L2286" s="19">
        <f>VLOOKUP(I2286,'3'!$H$2:$L$25,5,FALSE)</f>
        <v>34</v>
      </c>
      <c r="M2286" s="16" t="str">
        <f t="shared" si="106"/>
        <v>Nilai Akhir</v>
      </c>
    </row>
    <row r="2287" spans="1:13" x14ac:dyDescent="0.25">
      <c r="A2287" s="16">
        <v>352</v>
      </c>
      <c r="F2287" s="19">
        <v>83.163333333333327</v>
      </c>
      <c r="G2287" s="16" t="s">
        <v>126</v>
      </c>
      <c r="H2287" s="14"/>
      <c r="I2287" s="19">
        <f>VLOOKUP(G2287,'2'!$B$2:$C$34,2,FALSE)</f>
        <v>26</v>
      </c>
      <c r="J2287" s="19">
        <f t="shared" si="105"/>
        <v>83.163333333333327</v>
      </c>
      <c r="K2287" s="19" t="str">
        <f t="shared" si="107"/>
        <v/>
      </c>
      <c r="L2287" s="19">
        <f>VLOOKUP(I2287,'3'!$H$2:$L$25,5,FALSE)</f>
        <v>34</v>
      </c>
      <c r="M2287" s="16" t="str">
        <f t="shared" si="106"/>
        <v>Nilai Akhir</v>
      </c>
    </row>
    <row r="2288" spans="1:13" x14ac:dyDescent="0.25">
      <c r="A2288" s="16">
        <v>353</v>
      </c>
      <c r="F2288" s="19">
        <v>81.786666666666676</v>
      </c>
      <c r="G2288" s="16" t="s">
        <v>126</v>
      </c>
      <c r="H2288" s="14"/>
      <c r="I2288" s="19">
        <f>VLOOKUP(G2288,'2'!$B$2:$C$34,2,FALSE)</f>
        <v>26</v>
      </c>
      <c r="J2288" s="19">
        <f t="shared" si="105"/>
        <v>81.786666666666676</v>
      </c>
      <c r="K2288" s="19" t="str">
        <f t="shared" si="107"/>
        <v/>
      </c>
      <c r="L2288" s="19">
        <f>VLOOKUP(I2288,'3'!$H$2:$L$25,5,FALSE)</f>
        <v>34</v>
      </c>
      <c r="M2288" s="16" t="str">
        <f t="shared" si="106"/>
        <v>Nilai Akhir</v>
      </c>
    </row>
    <row r="2289" spans="1:13" x14ac:dyDescent="0.25">
      <c r="A2289" s="16">
        <v>354</v>
      </c>
      <c r="F2289" s="19">
        <v>82.33</v>
      </c>
      <c r="G2289" s="16" t="s">
        <v>126</v>
      </c>
      <c r="H2289" s="14"/>
      <c r="I2289" s="19">
        <f>VLOOKUP(G2289,'2'!$B$2:$C$34,2,FALSE)</f>
        <v>26</v>
      </c>
      <c r="J2289" s="19">
        <f t="shared" si="105"/>
        <v>82.33</v>
      </c>
      <c r="K2289" s="19" t="str">
        <f t="shared" si="107"/>
        <v/>
      </c>
      <c r="L2289" s="19">
        <f>VLOOKUP(I2289,'3'!$H$2:$L$25,5,FALSE)</f>
        <v>34</v>
      </c>
      <c r="M2289" s="16" t="str">
        <f t="shared" si="106"/>
        <v>Nilai Akhir</v>
      </c>
    </row>
    <row r="2290" spans="1:13" x14ac:dyDescent="0.25">
      <c r="A2290" s="16">
        <v>355</v>
      </c>
      <c r="F2290" s="19">
        <v>83.743333333333339</v>
      </c>
      <c r="G2290" s="16" t="s">
        <v>126</v>
      </c>
      <c r="H2290" s="14"/>
      <c r="I2290" s="19">
        <f>VLOOKUP(G2290,'2'!$B$2:$C$34,2,FALSE)</f>
        <v>26</v>
      </c>
      <c r="J2290" s="19">
        <f t="shared" si="105"/>
        <v>83.743333333333339</v>
      </c>
      <c r="K2290" s="19" t="str">
        <f t="shared" si="107"/>
        <v/>
      </c>
      <c r="L2290" s="19">
        <f>VLOOKUP(I2290,'3'!$H$2:$L$25,5,FALSE)</f>
        <v>34</v>
      </c>
      <c r="M2290" s="16" t="str">
        <f t="shared" si="106"/>
        <v>Nilai Akhir</v>
      </c>
    </row>
    <row r="2291" spans="1:13" x14ac:dyDescent="0.25">
      <c r="A2291" s="16">
        <v>356</v>
      </c>
      <c r="F2291" s="19">
        <v>81.343333333333348</v>
      </c>
      <c r="G2291" s="16" t="s">
        <v>126</v>
      </c>
      <c r="H2291" s="14"/>
      <c r="I2291" s="19">
        <f>VLOOKUP(G2291,'2'!$B$2:$C$34,2,FALSE)</f>
        <v>26</v>
      </c>
      <c r="J2291" s="19">
        <f t="shared" si="105"/>
        <v>81.343333333333348</v>
      </c>
      <c r="K2291" s="19" t="str">
        <f t="shared" si="107"/>
        <v/>
      </c>
      <c r="L2291" s="19">
        <f>VLOOKUP(I2291,'3'!$H$2:$L$25,5,FALSE)</f>
        <v>34</v>
      </c>
      <c r="M2291" s="16" t="str">
        <f t="shared" si="106"/>
        <v>Nilai Akhir</v>
      </c>
    </row>
    <row r="2292" spans="1:13" x14ac:dyDescent="0.25">
      <c r="A2292" s="16">
        <v>357</v>
      </c>
      <c r="F2292" s="19">
        <v>82.99666666666667</v>
      </c>
      <c r="G2292" s="16" t="s">
        <v>126</v>
      </c>
      <c r="H2292" s="14"/>
      <c r="I2292" s="19">
        <f>VLOOKUP(G2292,'2'!$B$2:$C$34,2,FALSE)</f>
        <v>26</v>
      </c>
      <c r="J2292" s="19">
        <f t="shared" si="105"/>
        <v>82.99666666666667</v>
      </c>
      <c r="K2292" s="19" t="str">
        <f t="shared" si="107"/>
        <v/>
      </c>
      <c r="L2292" s="19">
        <f>VLOOKUP(I2292,'3'!$H$2:$L$25,5,FALSE)</f>
        <v>34</v>
      </c>
      <c r="M2292" s="16" t="str">
        <f t="shared" si="106"/>
        <v>Nilai Akhir</v>
      </c>
    </row>
    <row r="2293" spans="1:13" x14ac:dyDescent="0.25">
      <c r="A2293" s="16">
        <v>358</v>
      </c>
      <c r="F2293" s="19">
        <v>83.443333333333328</v>
      </c>
      <c r="G2293" s="16" t="s">
        <v>126</v>
      </c>
      <c r="H2293" s="14"/>
      <c r="I2293" s="19">
        <f>VLOOKUP(G2293,'2'!$B$2:$C$34,2,FALSE)</f>
        <v>26</v>
      </c>
      <c r="J2293" s="19">
        <f t="shared" si="105"/>
        <v>83.443333333333328</v>
      </c>
      <c r="K2293" s="19" t="str">
        <f t="shared" si="107"/>
        <v/>
      </c>
      <c r="L2293" s="19">
        <f>VLOOKUP(I2293,'3'!$H$2:$L$25,5,FALSE)</f>
        <v>34</v>
      </c>
      <c r="M2293" s="16" t="str">
        <f t="shared" si="106"/>
        <v>Nilai Akhir</v>
      </c>
    </row>
    <row r="2294" spans="1:13" x14ac:dyDescent="0.25">
      <c r="A2294" s="16">
        <v>359</v>
      </c>
      <c r="F2294" s="19">
        <v>83.046666666666667</v>
      </c>
      <c r="G2294" s="16" t="s">
        <v>126</v>
      </c>
      <c r="H2294" s="14"/>
      <c r="I2294" s="19">
        <f>VLOOKUP(G2294,'2'!$B$2:$C$34,2,FALSE)</f>
        <v>26</v>
      </c>
      <c r="J2294" s="19">
        <f t="shared" si="105"/>
        <v>83.046666666666667</v>
      </c>
      <c r="K2294" s="19" t="str">
        <f t="shared" si="107"/>
        <v/>
      </c>
      <c r="L2294" s="19">
        <f>VLOOKUP(I2294,'3'!$H$2:$L$25,5,FALSE)</f>
        <v>34</v>
      </c>
      <c r="M2294" s="16" t="str">
        <f t="shared" si="106"/>
        <v>Nilai Akhir</v>
      </c>
    </row>
    <row r="2295" spans="1:13" x14ac:dyDescent="0.25">
      <c r="A2295" s="16">
        <v>360</v>
      </c>
      <c r="F2295" s="19">
        <v>82.956666666666663</v>
      </c>
      <c r="G2295" s="16" t="s">
        <v>126</v>
      </c>
      <c r="H2295" s="14"/>
      <c r="I2295" s="19">
        <f>VLOOKUP(G2295,'2'!$B$2:$C$34,2,FALSE)</f>
        <v>26</v>
      </c>
      <c r="J2295" s="19">
        <f t="shared" ref="J2295:J2358" si="108">IF(M2295="Nilai Akhir",F2295,0)</f>
        <v>82.956666666666663</v>
      </c>
      <c r="K2295" s="19" t="str">
        <f t="shared" si="107"/>
        <v/>
      </c>
      <c r="L2295" s="19">
        <f>VLOOKUP(I2295,'3'!$H$2:$L$25,5,FALSE)</f>
        <v>34</v>
      </c>
      <c r="M2295" s="16" t="str">
        <f t="shared" ref="M2295:M2358" si="109">IF(G2295="Pramuka","Nilai Ekstra","Nilai Akhir")</f>
        <v>Nilai Akhir</v>
      </c>
    </row>
    <row r="2296" spans="1:13" x14ac:dyDescent="0.25">
      <c r="A2296" s="16">
        <v>361</v>
      </c>
      <c r="F2296" s="19">
        <v>83.373333333333335</v>
      </c>
      <c r="G2296" s="16" t="s">
        <v>126</v>
      </c>
      <c r="H2296" s="14"/>
      <c r="I2296" s="19">
        <f>VLOOKUP(G2296,'2'!$B$2:$C$34,2,FALSE)</f>
        <v>26</v>
      </c>
      <c r="J2296" s="19">
        <f t="shared" si="108"/>
        <v>83.373333333333335</v>
      </c>
      <c r="K2296" s="19" t="str">
        <f t="shared" ref="K2296:K2359" si="110">IF(M2296="Nilai Ekstra",F2296,"")</f>
        <v/>
      </c>
      <c r="L2296" s="19">
        <f>VLOOKUP(I2296,'3'!$H$2:$L$25,5,FALSE)</f>
        <v>34</v>
      </c>
      <c r="M2296" s="16" t="str">
        <f t="shared" si="109"/>
        <v>Nilai Akhir</v>
      </c>
    </row>
    <row r="2297" spans="1:13" x14ac:dyDescent="0.25">
      <c r="A2297" s="16">
        <v>362</v>
      </c>
      <c r="F2297" s="19">
        <v>83.526666666666657</v>
      </c>
      <c r="G2297" s="16" t="s">
        <v>126</v>
      </c>
      <c r="H2297" s="14"/>
      <c r="I2297" s="19">
        <f>VLOOKUP(G2297,'2'!$B$2:$C$34,2,FALSE)</f>
        <v>26</v>
      </c>
      <c r="J2297" s="19">
        <f t="shared" si="108"/>
        <v>83.526666666666657</v>
      </c>
      <c r="K2297" s="19" t="str">
        <f t="shared" si="110"/>
        <v/>
      </c>
      <c r="L2297" s="19">
        <f>VLOOKUP(I2297,'3'!$H$2:$L$25,5,FALSE)</f>
        <v>34</v>
      </c>
      <c r="M2297" s="16" t="str">
        <f t="shared" si="109"/>
        <v>Nilai Akhir</v>
      </c>
    </row>
    <row r="2298" spans="1:13" x14ac:dyDescent="0.25">
      <c r="A2298" s="16">
        <v>363</v>
      </c>
      <c r="F2298" s="19">
        <v>83.453333333333333</v>
      </c>
      <c r="G2298" s="16" t="s">
        <v>126</v>
      </c>
      <c r="H2298" s="14"/>
      <c r="I2298" s="19">
        <f>VLOOKUP(G2298,'2'!$B$2:$C$34,2,FALSE)</f>
        <v>26</v>
      </c>
      <c r="J2298" s="19">
        <f t="shared" si="108"/>
        <v>83.453333333333333</v>
      </c>
      <c r="K2298" s="19" t="str">
        <f t="shared" si="110"/>
        <v/>
      </c>
      <c r="L2298" s="19">
        <f>VLOOKUP(I2298,'3'!$H$2:$L$25,5,FALSE)</f>
        <v>34</v>
      </c>
      <c r="M2298" s="16" t="str">
        <f t="shared" si="109"/>
        <v>Nilai Akhir</v>
      </c>
    </row>
    <row r="2299" spans="1:13" x14ac:dyDescent="0.25">
      <c r="A2299" s="16">
        <v>364</v>
      </c>
      <c r="F2299" s="19">
        <v>83.13</v>
      </c>
      <c r="G2299" s="16" t="s">
        <v>126</v>
      </c>
      <c r="H2299" s="14"/>
      <c r="I2299" s="19">
        <f>VLOOKUP(G2299,'2'!$B$2:$C$34,2,FALSE)</f>
        <v>26</v>
      </c>
      <c r="J2299" s="19">
        <f t="shared" si="108"/>
        <v>83.13</v>
      </c>
      <c r="K2299" s="19" t="str">
        <f t="shared" si="110"/>
        <v/>
      </c>
      <c r="L2299" s="19">
        <f>VLOOKUP(I2299,'3'!$H$2:$L$25,5,FALSE)</f>
        <v>34</v>
      </c>
      <c r="M2299" s="16" t="str">
        <f t="shared" si="109"/>
        <v>Nilai Akhir</v>
      </c>
    </row>
    <row r="2300" spans="1:13" x14ac:dyDescent="0.25">
      <c r="A2300" s="16">
        <v>365</v>
      </c>
      <c r="F2300" s="19">
        <v>84.076666666666668</v>
      </c>
      <c r="G2300" s="16" t="s">
        <v>126</v>
      </c>
      <c r="H2300" s="14"/>
      <c r="I2300" s="19">
        <f>VLOOKUP(G2300,'2'!$B$2:$C$34,2,FALSE)</f>
        <v>26</v>
      </c>
      <c r="J2300" s="19">
        <f t="shared" si="108"/>
        <v>84.076666666666668</v>
      </c>
      <c r="K2300" s="19" t="str">
        <f t="shared" si="110"/>
        <v/>
      </c>
      <c r="L2300" s="19">
        <f>VLOOKUP(I2300,'3'!$H$2:$L$25,5,FALSE)</f>
        <v>34</v>
      </c>
      <c r="M2300" s="16" t="str">
        <f t="shared" si="109"/>
        <v>Nilai Akhir</v>
      </c>
    </row>
    <row r="2301" spans="1:13" x14ac:dyDescent="0.25">
      <c r="A2301" s="16">
        <v>366</v>
      </c>
      <c r="F2301" s="19">
        <v>83.243333333333339</v>
      </c>
      <c r="G2301" s="16" t="s">
        <v>126</v>
      </c>
      <c r="H2301" s="14"/>
      <c r="I2301" s="19">
        <f>VLOOKUP(G2301,'2'!$B$2:$C$34,2,FALSE)</f>
        <v>26</v>
      </c>
      <c r="J2301" s="19">
        <f t="shared" si="108"/>
        <v>83.243333333333339</v>
      </c>
      <c r="K2301" s="19" t="str">
        <f t="shared" si="110"/>
        <v/>
      </c>
      <c r="L2301" s="19">
        <f>VLOOKUP(I2301,'3'!$H$2:$L$25,5,FALSE)</f>
        <v>34</v>
      </c>
      <c r="M2301" s="16" t="str">
        <f t="shared" si="109"/>
        <v>Nilai Akhir</v>
      </c>
    </row>
    <row r="2302" spans="1:13" x14ac:dyDescent="0.25">
      <c r="A2302" s="16">
        <v>367</v>
      </c>
      <c r="F2302" s="19">
        <v>82.916666666666671</v>
      </c>
      <c r="G2302" s="16" t="s">
        <v>126</v>
      </c>
      <c r="H2302" s="14"/>
      <c r="I2302" s="19">
        <f>VLOOKUP(G2302,'2'!$B$2:$C$34,2,FALSE)</f>
        <v>26</v>
      </c>
      <c r="J2302" s="19">
        <f t="shared" si="108"/>
        <v>82.916666666666671</v>
      </c>
      <c r="K2302" s="19" t="str">
        <f t="shared" si="110"/>
        <v/>
      </c>
      <c r="L2302" s="19">
        <f>VLOOKUP(I2302,'3'!$H$2:$L$25,5,FALSE)</f>
        <v>34</v>
      </c>
      <c r="M2302" s="16" t="str">
        <f t="shared" si="109"/>
        <v>Nilai Akhir</v>
      </c>
    </row>
    <row r="2303" spans="1:13" x14ac:dyDescent="0.25">
      <c r="A2303" s="16">
        <v>368</v>
      </c>
      <c r="F2303" s="19">
        <v>84.166666666666671</v>
      </c>
      <c r="G2303" s="16" t="s">
        <v>126</v>
      </c>
      <c r="H2303" s="14"/>
      <c r="I2303" s="19">
        <f>VLOOKUP(G2303,'2'!$B$2:$C$34,2,FALSE)</f>
        <v>26</v>
      </c>
      <c r="J2303" s="19">
        <f t="shared" si="108"/>
        <v>84.166666666666671</v>
      </c>
      <c r="K2303" s="19" t="str">
        <f t="shared" si="110"/>
        <v/>
      </c>
      <c r="L2303" s="19">
        <f>VLOOKUP(I2303,'3'!$H$2:$L$25,5,FALSE)</f>
        <v>34</v>
      </c>
      <c r="M2303" s="16" t="str">
        <f t="shared" si="109"/>
        <v>Nilai Akhir</v>
      </c>
    </row>
    <row r="2304" spans="1:13" x14ac:dyDescent="0.25">
      <c r="A2304" s="16">
        <v>369</v>
      </c>
      <c r="F2304" s="19">
        <v>83.336666666666659</v>
      </c>
      <c r="G2304" s="16" t="s">
        <v>126</v>
      </c>
      <c r="H2304" s="14"/>
      <c r="I2304" s="19">
        <f>VLOOKUP(G2304,'2'!$B$2:$C$34,2,FALSE)</f>
        <v>26</v>
      </c>
      <c r="J2304" s="19">
        <f t="shared" si="108"/>
        <v>83.336666666666659</v>
      </c>
      <c r="K2304" s="19" t="str">
        <f t="shared" si="110"/>
        <v/>
      </c>
      <c r="L2304" s="19">
        <f>VLOOKUP(I2304,'3'!$H$2:$L$25,5,FALSE)</f>
        <v>34</v>
      </c>
      <c r="M2304" s="16" t="str">
        <f t="shared" si="109"/>
        <v>Nilai Akhir</v>
      </c>
    </row>
    <row r="2305" spans="1:13" x14ac:dyDescent="0.25">
      <c r="A2305" s="16">
        <v>370</v>
      </c>
      <c r="F2305" s="19">
        <v>83.73</v>
      </c>
      <c r="G2305" s="16" t="s">
        <v>126</v>
      </c>
      <c r="H2305" s="14"/>
      <c r="I2305" s="19">
        <f>VLOOKUP(G2305,'2'!$B$2:$C$34,2,FALSE)</f>
        <v>26</v>
      </c>
      <c r="J2305" s="19">
        <f t="shared" si="108"/>
        <v>83.73</v>
      </c>
      <c r="K2305" s="19" t="str">
        <f t="shared" si="110"/>
        <v/>
      </c>
      <c r="L2305" s="19">
        <f>VLOOKUP(I2305,'3'!$H$2:$L$25,5,FALSE)</f>
        <v>34</v>
      </c>
      <c r="M2305" s="16" t="str">
        <f t="shared" si="109"/>
        <v>Nilai Akhir</v>
      </c>
    </row>
    <row r="2306" spans="1:13" x14ac:dyDescent="0.25">
      <c r="A2306" s="16">
        <v>371</v>
      </c>
      <c r="F2306" s="19">
        <v>82.116666666666674</v>
      </c>
      <c r="G2306" s="16" t="s">
        <v>126</v>
      </c>
      <c r="H2306" s="14"/>
      <c r="I2306" s="19">
        <f>VLOOKUP(G2306,'2'!$B$2:$C$34,2,FALSE)</f>
        <v>26</v>
      </c>
      <c r="J2306" s="19">
        <f t="shared" si="108"/>
        <v>82.116666666666674</v>
      </c>
      <c r="K2306" s="19" t="str">
        <f t="shared" si="110"/>
        <v/>
      </c>
      <c r="L2306" s="19">
        <f>VLOOKUP(I2306,'3'!$H$2:$L$25,5,FALSE)</f>
        <v>34</v>
      </c>
      <c r="M2306" s="16" t="str">
        <f t="shared" si="109"/>
        <v>Nilai Akhir</v>
      </c>
    </row>
    <row r="2307" spans="1:13" x14ac:dyDescent="0.25">
      <c r="A2307" s="16">
        <v>372</v>
      </c>
      <c r="F2307" s="19">
        <v>81.593333333333334</v>
      </c>
      <c r="G2307" s="16" t="s">
        <v>126</v>
      </c>
      <c r="H2307" s="14"/>
      <c r="I2307" s="19">
        <f>VLOOKUP(G2307,'2'!$B$2:$C$34,2,FALSE)</f>
        <v>26</v>
      </c>
      <c r="J2307" s="19">
        <f t="shared" si="108"/>
        <v>81.593333333333334</v>
      </c>
      <c r="K2307" s="19" t="str">
        <f t="shared" si="110"/>
        <v/>
      </c>
      <c r="L2307" s="19">
        <f>VLOOKUP(I2307,'3'!$H$2:$L$25,5,FALSE)</f>
        <v>34</v>
      </c>
      <c r="M2307" s="16" t="str">
        <f t="shared" si="109"/>
        <v>Nilai Akhir</v>
      </c>
    </row>
    <row r="2308" spans="1:13" x14ac:dyDescent="0.25">
      <c r="A2308" s="16">
        <v>373</v>
      </c>
      <c r="F2308" s="19">
        <v>82.326666666666668</v>
      </c>
      <c r="G2308" s="16" t="s">
        <v>126</v>
      </c>
      <c r="H2308" s="14"/>
      <c r="I2308" s="19">
        <f>VLOOKUP(G2308,'2'!$B$2:$C$34,2,FALSE)</f>
        <v>26</v>
      </c>
      <c r="J2308" s="19">
        <f t="shared" si="108"/>
        <v>82.326666666666668</v>
      </c>
      <c r="K2308" s="19" t="str">
        <f t="shared" si="110"/>
        <v/>
      </c>
      <c r="L2308" s="19">
        <f>VLOOKUP(I2308,'3'!$H$2:$L$25,5,FALSE)</f>
        <v>34</v>
      </c>
      <c r="M2308" s="16" t="str">
        <f t="shared" si="109"/>
        <v>Nilai Akhir</v>
      </c>
    </row>
    <row r="2309" spans="1:13" x14ac:dyDescent="0.25">
      <c r="A2309" s="16">
        <v>374</v>
      </c>
      <c r="F2309" s="19">
        <v>83.25333333333333</v>
      </c>
      <c r="G2309" s="16" t="s">
        <v>126</v>
      </c>
      <c r="H2309" s="14"/>
      <c r="I2309" s="19">
        <f>VLOOKUP(G2309,'2'!$B$2:$C$34,2,FALSE)</f>
        <v>26</v>
      </c>
      <c r="J2309" s="19">
        <f t="shared" si="108"/>
        <v>83.25333333333333</v>
      </c>
      <c r="K2309" s="19" t="str">
        <f t="shared" si="110"/>
        <v/>
      </c>
      <c r="L2309" s="19">
        <f>VLOOKUP(I2309,'3'!$H$2:$L$25,5,FALSE)</f>
        <v>34</v>
      </c>
      <c r="M2309" s="16" t="str">
        <f t="shared" si="109"/>
        <v>Nilai Akhir</v>
      </c>
    </row>
    <row r="2310" spans="1:13" x14ac:dyDescent="0.25">
      <c r="A2310" s="16">
        <v>375</v>
      </c>
      <c r="F2310" s="19">
        <v>81.313333333333333</v>
      </c>
      <c r="G2310" s="16" t="s">
        <v>126</v>
      </c>
      <c r="H2310" s="14"/>
      <c r="I2310" s="19">
        <f>VLOOKUP(G2310,'2'!$B$2:$C$34,2,FALSE)</f>
        <v>26</v>
      </c>
      <c r="J2310" s="19">
        <f t="shared" si="108"/>
        <v>81.313333333333333</v>
      </c>
      <c r="K2310" s="19" t="str">
        <f t="shared" si="110"/>
        <v/>
      </c>
      <c r="L2310" s="19">
        <f>VLOOKUP(I2310,'3'!$H$2:$L$25,5,FALSE)</f>
        <v>34</v>
      </c>
      <c r="M2310" s="16" t="str">
        <f t="shared" si="109"/>
        <v>Nilai Akhir</v>
      </c>
    </row>
    <row r="2311" spans="1:13" x14ac:dyDescent="0.25">
      <c r="A2311" s="16">
        <v>376</v>
      </c>
      <c r="F2311" s="19">
        <v>82.816666666666663</v>
      </c>
      <c r="G2311" s="16" t="s">
        <v>126</v>
      </c>
      <c r="H2311" s="14"/>
      <c r="I2311" s="19">
        <f>VLOOKUP(G2311,'2'!$B$2:$C$34,2,FALSE)</f>
        <v>26</v>
      </c>
      <c r="J2311" s="19">
        <f t="shared" si="108"/>
        <v>82.816666666666663</v>
      </c>
      <c r="K2311" s="19" t="str">
        <f t="shared" si="110"/>
        <v/>
      </c>
      <c r="L2311" s="19">
        <f>VLOOKUP(I2311,'3'!$H$2:$L$25,5,FALSE)</f>
        <v>34</v>
      </c>
      <c r="M2311" s="16" t="str">
        <f t="shared" si="109"/>
        <v>Nilai Akhir</v>
      </c>
    </row>
    <row r="2312" spans="1:13" x14ac:dyDescent="0.25">
      <c r="A2312" s="16">
        <v>377</v>
      </c>
      <c r="F2312" s="19">
        <v>81.223333333333343</v>
      </c>
      <c r="G2312" s="16" t="s">
        <v>126</v>
      </c>
      <c r="H2312" s="14"/>
      <c r="I2312" s="19">
        <f>VLOOKUP(G2312,'2'!$B$2:$C$34,2,FALSE)</f>
        <v>26</v>
      </c>
      <c r="J2312" s="19">
        <f t="shared" si="108"/>
        <v>81.223333333333343</v>
      </c>
      <c r="K2312" s="19" t="str">
        <f t="shared" si="110"/>
        <v/>
      </c>
      <c r="L2312" s="19">
        <f>VLOOKUP(I2312,'3'!$H$2:$L$25,5,FALSE)</f>
        <v>34</v>
      </c>
      <c r="M2312" s="16" t="str">
        <f t="shared" si="109"/>
        <v>Nilai Akhir</v>
      </c>
    </row>
    <row r="2313" spans="1:13" x14ac:dyDescent="0.25">
      <c r="A2313" s="16">
        <v>378</v>
      </c>
      <c r="F2313" s="19">
        <v>74.666666666666671</v>
      </c>
      <c r="G2313" s="16" t="s">
        <v>126</v>
      </c>
      <c r="H2313" s="14"/>
      <c r="I2313" s="19">
        <f>VLOOKUP(G2313,'2'!$B$2:$C$34,2,FALSE)</f>
        <v>26</v>
      </c>
      <c r="J2313" s="19">
        <f t="shared" si="108"/>
        <v>74.666666666666671</v>
      </c>
      <c r="K2313" s="19" t="str">
        <f t="shared" si="110"/>
        <v/>
      </c>
      <c r="L2313" s="19">
        <f>VLOOKUP(I2313,'3'!$H$2:$L$25,5,FALSE)</f>
        <v>34</v>
      </c>
      <c r="M2313" s="16" t="str">
        <f t="shared" si="109"/>
        <v>Nilai Akhir</v>
      </c>
    </row>
    <row r="2314" spans="1:13" x14ac:dyDescent="0.25">
      <c r="A2314" s="16">
        <v>379</v>
      </c>
      <c r="F2314" s="19">
        <v>81.166666666666671</v>
      </c>
      <c r="G2314" s="16" t="s">
        <v>126</v>
      </c>
      <c r="H2314" s="14"/>
      <c r="I2314" s="19">
        <f>VLOOKUP(G2314,'2'!$B$2:$C$34,2,FALSE)</f>
        <v>26</v>
      </c>
      <c r="J2314" s="19">
        <f t="shared" si="108"/>
        <v>81.166666666666671</v>
      </c>
      <c r="K2314" s="19" t="str">
        <f t="shared" si="110"/>
        <v/>
      </c>
      <c r="L2314" s="19">
        <f>VLOOKUP(I2314,'3'!$H$2:$L$25,5,FALSE)</f>
        <v>34</v>
      </c>
      <c r="M2314" s="16" t="str">
        <f t="shared" si="109"/>
        <v>Nilai Akhir</v>
      </c>
    </row>
    <row r="2315" spans="1:13" x14ac:dyDescent="0.25">
      <c r="A2315" s="16">
        <v>380</v>
      </c>
      <c r="F2315" s="19">
        <v>81.723333333333329</v>
      </c>
      <c r="G2315" s="16" t="s">
        <v>126</v>
      </c>
      <c r="H2315" s="14"/>
      <c r="I2315" s="19">
        <f>VLOOKUP(G2315,'2'!$B$2:$C$34,2,FALSE)</f>
        <v>26</v>
      </c>
      <c r="J2315" s="19">
        <f t="shared" si="108"/>
        <v>81.723333333333329</v>
      </c>
      <c r="K2315" s="19" t="str">
        <f t="shared" si="110"/>
        <v/>
      </c>
      <c r="L2315" s="19">
        <f>VLOOKUP(I2315,'3'!$H$2:$L$25,5,FALSE)</f>
        <v>34</v>
      </c>
      <c r="M2315" s="16" t="str">
        <f t="shared" si="109"/>
        <v>Nilai Akhir</v>
      </c>
    </row>
    <row r="2316" spans="1:13" x14ac:dyDescent="0.25">
      <c r="A2316" s="16">
        <v>381</v>
      </c>
      <c r="F2316" s="19">
        <v>80.676666666666662</v>
      </c>
      <c r="G2316" s="16" t="s">
        <v>126</v>
      </c>
      <c r="H2316" s="14"/>
      <c r="I2316" s="19">
        <f>VLOOKUP(G2316,'2'!$B$2:$C$34,2,FALSE)</f>
        <v>26</v>
      </c>
      <c r="J2316" s="19">
        <f t="shared" si="108"/>
        <v>80.676666666666662</v>
      </c>
      <c r="K2316" s="19" t="str">
        <f t="shared" si="110"/>
        <v/>
      </c>
      <c r="L2316" s="19">
        <f>VLOOKUP(I2316,'3'!$H$2:$L$25,5,FALSE)</f>
        <v>34</v>
      </c>
      <c r="M2316" s="16" t="str">
        <f t="shared" si="109"/>
        <v>Nilai Akhir</v>
      </c>
    </row>
    <row r="2317" spans="1:13" x14ac:dyDescent="0.25">
      <c r="A2317" s="16">
        <v>382</v>
      </c>
      <c r="F2317" s="19">
        <v>83.81</v>
      </c>
      <c r="G2317" s="16" t="s">
        <v>126</v>
      </c>
      <c r="H2317" s="14"/>
      <c r="I2317" s="19">
        <f>VLOOKUP(G2317,'2'!$B$2:$C$34,2,FALSE)</f>
        <v>26</v>
      </c>
      <c r="J2317" s="19">
        <f t="shared" si="108"/>
        <v>83.81</v>
      </c>
      <c r="K2317" s="19" t="str">
        <f t="shared" si="110"/>
        <v/>
      </c>
      <c r="L2317" s="19">
        <f>VLOOKUP(I2317,'3'!$H$2:$L$25,5,FALSE)</f>
        <v>34</v>
      </c>
      <c r="M2317" s="16" t="str">
        <f t="shared" si="109"/>
        <v>Nilai Akhir</v>
      </c>
    </row>
    <row r="2318" spans="1:13" x14ac:dyDescent="0.25">
      <c r="A2318" s="16">
        <v>383</v>
      </c>
      <c r="F2318" s="19">
        <v>83.833333333333329</v>
      </c>
      <c r="G2318" s="16" t="s">
        <v>126</v>
      </c>
      <c r="H2318" s="14"/>
      <c r="I2318" s="19">
        <f>VLOOKUP(G2318,'2'!$B$2:$C$34,2,FALSE)</f>
        <v>26</v>
      </c>
      <c r="J2318" s="19">
        <f t="shared" si="108"/>
        <v>83.833333333333329</v>
      </c>
      <c r="K2318" s="19" t="str">
        <f t="shared" si="110"/>
        <v/>
      </c>
      <c r="L2318" s="19">
        <f>VLOOKUP(I2318,'3'!$H$2:$L$25,5,FALSE)</f>
        <v>34</v>
      </c>
      <c r="M2318" s="16" t="str">
        <f t="shared" si="109"/>
        <v>Nilai Akhir</v>
      </c>
    </row>
    <row r="2319" spans="1:13" x14ac:dyDescent="0.25">
      <c r="A2319" s="16">
        <v>384</v>
      </c>
      <c r="F2319" s="19">
        <v>81.78</v>
      </c>
      <c r="G2319" s="16" t="s">
        <v>126</v>
      </c>
      <c r="H2319" s="14"/>
      <c r="I2319" s="19">
        <f>VLOOKUP(G2319,'2'!$B$2:$C$34,2,FALSE)</f>
        <v>26</v>
      </c>
      <c r="J2319" s="19">
        <f t="shared" si="108"/>
        <v>81.78</v>
      </c>
      <c r="K2319" s="19" t="str">
        <f t="shared" si="110"/>
        <v/>
      </c>
      <c r="L2319" s="19">
        <f>VLOOKUP(I2319,'3'!$H$2:$L$25,5,FALSE)</f>
        <v>34</v>
      </c>
      <c r="M2319" s="16" t="str">
        <f t="shared" si="109"/>
        <v>Nilai Akhir</v>
      </c>
    </row>
    <row r="2320" spans="1:13" x14ac:dyDescent="0.25">
      <c r="A2320" s="16">
        <v>385</v>
      </c>
      <c r="F2320" s="19">
        <v>81.786666666666676</v>
      </c>
      <c r="G2320" s="16" t="s">
        <v>126</v>
      </c>
      <c r="H2320" s="14"/>
      <c r="I2320" s="19">
        <f>VLOOKUP(G2320,'2'!$B$2:$C$34,2,FALSE)</f>
        <v>26</v>
      </c>
      <c r="J2320" s="19">
        <f t="shared" si="108"/>
        <v>81.786666666666676</v>
      </c>
      <c r="K2320" s="19" t="str">
        <f t="shared" si="110"/>
        <v/>
      </c>
      <c r="L2320" s="19">
        <f>VLOOKUP(I2320,'3'!$H$2:$L$25,5,FALSE)</f>
        <v>34</v>
      </c>
      <c r="M2320" s="16" t="str">
        <f t="shared" si="109"/>
        <v>Nilai Akhir</v>
      </c>
    </row>
    <row r="2321" spans="1:13" x14ac:dyDescent="0.25">
      <c r="A2321" s="16">
        <v>386</v>
      </c>
      <c r="F2321" s="19">
        <v>82.546666666666667</v>
      </c>
      <c r="G2321" s="16" t="s">
        <v>126</v>
      </c>
      <c r="H2321" s="14"/>
      <c r="I2321" s="19">
        <f>VLOOKUP(G2321,'2'!$B$2:$C$34,2,FALSE)</f>
        <v>26</v>
      </c>
      <c r="J2321" s="19">
        <f t="shared" si="108"/>
        <v>82.546666666666667</v>
      </c>
      <c r="K2321" s="19" t="str">
        <f t="shared" si="110"/>
        <v/>
      </c>
      <c r="L2321" s="19">
        <f>VLOOKUP(I2321,'3'!$H$2:$L$25,5,FALSE)</f>
        <v>34</v>
      </c>
      <c r="M2321" s="16" t="str">
        <f t="shared" si="109"/>
        <v>Nilai Akhir</v>
      </c>
    </row>
    <row r="2322" spans="1:13" x14ac:dyDescent="0.25">
      <c r="A2322" s="16">
        <v>387</v>
      </c>
      <c r="F2322" s="19">
        <v>84.27</v>
      </c>
      <c r="G2322" s="16" t="s">
        <v>126</v>
      </c>
      <c r="H2322" s="14"/>
      <c r="I2322" s="19">
        <f>VLOOKUP(G2322,'2'!$B$2:$C$34,2,FALSE)</f>
        <v>26</v>
      </c>
      <c r="J2322" s="19">
        <f t="shared" si="108"/>
        <v>84.27</v>
      </c>
      <c r="K2322" s="19" t="str">
        <f t="shared" si="110"/>
        <v/>
      </c>
      <c r="L2322" s="19">
        <f>VLOOKUP(I2322,'3'!$H$2:$L$25,5,FALSE)</f>
        <v>34</v>
      </c>
      <c r="M2322" s="16" t="str">
        <f t="shared" si="109"/>
        <v>Nilai Akhir</v>
      </c>
    </row>
    <row r="2323" spans="1:13" x14ac:dyDescent="0.25">
      <c r="A2323" s="16">
        <v>388</v>
      </c>
      <c r="F2323" s="19">
        <v>82.823333333333323</v>
      </c>
      <c r="G2323" s="16" t="s">
        <v>126</v>
      </c>
      <c r="H2323" s="14"/>
      <c r="I2323" s="19">
        <f>VLOOKUP(G2323,'2'!$B$2:$C$34,2,FALSE)</f>
        <v>26</v>
      </c>
      <c r="J2323" s="19">
        <f t="shared" si="108"/>
        <v>82.823333333333323</v>
      </c>
      <c r="K2323" s="19" t="str">
        <f t="shared" si="110"/>
        <v/>
      </c>
      <c r="L2323" s="19">
        <f>VLOOKUP(I2323,'3'!$H$2:$L$25,5,FALSE)</f>
        <v>34</v>
      </c>
      <c r="M2323" s="16" t="str">
        <f t="shared" si="109"/>
        <v>Nilai Akhir</v>
      </c>
    </row>
    <row r="2324" spans="1:13" x14ac:dyDescent="0.25">
      <c r="A2324" s="16">
        <v>389</v>
      </c>
      <c r="F2324" s="19">
        <v>81.650000000000006</v>
      </c>
      <c r="G2324" s="16" t="s">
        <v>126</v>
      </c>
      <c r="H2324" s="14"/>
      <c r="I2324" s="19">
        <f>VLOOKUP(G2324,'2'!$B$2:$C$34,2,FALSE)</f>
        <v>26</v>
      </c>
      <c r="J2324" s="19">
        <f t="shared" si="108"/>
        <v>81.650000000000006</v>
      </c>
      <c r="K2324" s="19" t="str">
        <f t="shared" si="110"/>
        <v/>
      </c>
      <c r="L2324" s="19">
        <f>VLOOKUP(I2324,'3'!$H$2:$L$25,5,FALSE)</f>
        <v>34</v>
      </c>
      <c r="M2324" s="16" t="str">
        <f t="shared" si="109"/>
        <v>Nilai Akhir</v>
      </c>
    </row>
    <row r="2325" spans="1:13" x14ac:dyDescent="0.25">
      <c r="A2325" s="16">
        <v>390</v>
      </c>
      <c r="F2325" s="19">
        <v>82.276666666666671</v>
      </c>
      <c r="G2325" s="16" t="s">
        <v>126</v>
      </c>
      <c r="H2325" s="14"/>
      <c r="I2325" s="19">
        <f>VLOOKUP(G2325,'2'!$B$2:$C$34,2,FALSE)</f>
        <v>26</v>
      </c>
      <c r="J2325" s="19">
        <f t="shared" si="108"/>
        <v>82.276666666666671</v>
      </c>
      <c r="K2325" s="19" t="str">
        <f t="shared" si="110"/>
        <v/>
      </c>
      <c r="L2325" s="19">
        <f>VLOOKUP(I2325,'3'!$H$2:$L$25,5,FALSE)</f>
        <v>34</v>
      </c>
      <c r="M2325" s="16" t="str">
        <f t="shared" si="109"/>
        <v>Nilai Akhir</v>
      </c>
    </row>
    <row r="2326" spans="1:13" x14ac:dyDescent="0.25">
      <c r="A2326" s="16">
        <v>391</v>
      </c>
      <c r="F2326" s="19">
        <v>82.86</v>
      </c>
      <c r="G2326" s="16" t="s">
        <v>126</v>
      </c>
      <c r="H2326" s="14"/>
      <c r="I2326" s="19">
        <f>VLOOKUP(G2326,'2'!$B$2:$C$34,2,FALSE)</f>
        <v>26</v>
      </c>
      <c r="J2326" s="19">
        <f t="shared" si="108"/>
        <v>82.86</v>
      </c>
      <c r="K2326" s="19" t="str">
        <f t="shared" si="110"/>
        <v/>
      </c>
      <c r="L2326" s="19">
        <f>VLOOKUP(I2326,'3'!$H$2:$L$25,5,FALSE)</f>
        <v>34</v>
      </c>
      <c r="M2326" s="16" t="str">
        <f t="shared" si="109"/>
        <v>Nilai Akhir</v>
      </c>
    </row>
    <row r="2327" spans="1:13" x14ac:dyDescent="0.25">
      <c r="A2327" s="16">
        <v>392</v>
      </c>
      <c r="F2327" s="19">
        <v>80.5</v>
      </c>
      <c r="G2327" s="16" t="s">
        <v>126</v>
      </c>
      <c r="H2327" s="14"/>
      <c r="I2327" s="19">
        <f>VLOOKUP(G2327,'2'!$B$2:$C$34,2,FALSE)</f>
        <v>26</v>
      </c>
      <c r="J2327" s="19">
        <f t="shared" si="108"/>
        <v>80.5</v>
      </c>
      <c r="K2327" s="19" t="str">
        <f t="shared" si="110"/>
        <v/>
      </c>
      <c r="L2327" s="19">
        <f>VLOOKUP(I2327,'3'!$H$2:$L$25,5,FALSE)</f>
        <v>34</v>
      </c>
      <c r="M2327" s="16" t="str">
        <f t="shared" si="109"/>
        <v>Nilai Akhir</v>
      </c>
    </row>
    <row r="2328" spans="1:13" x14ac:dyDescent="0.25">
      <c r="A2328" s="16">
        <v>393</v>
      </c>
      <c r="F2328" s="19">
        <v>83.836666666666659</v>
      </c>
      <c r="G2328" s="16" t="s">
        <v>126</v>
      </c>
      <c r="H2328" s="14"/>
      <c r="I2328" s="19">
        <f>VLOOKUP(G2328,'2'!$B$2:$C$34,2,FALSE)</f>
        <v>26</v>
      </c>
      <c r="J2328" s="19">
        <f t="shared" si="108"/>
        <v>83.836666666666659</v>
      </c>
      <c r="K2328" s="19" t="str">
        <f t="shared" si="110"/>
        <v/>
      </c>
      <c r="L2328" s="19">
        <f>VLOOKUP(I2328,'3'!$H$2:$L$25,5,FALSE)</f>
        <v>34</v>
      </c>
      <c r="M2328" s="16" t="str">
        <f t="shared" si="109"/>
        <v>Nilai Akhir</v>
      </c>
    </row>
    <row r="2329" spans="1:13" x14ac:dyDescent="0.25">
      <c r="A2329" s="16">
        <v>394</v>
      </c>
      <c r="F2329" s="19">
        <v>82.2</v>
      </c>
      <c r="G2329" s="16" t="s">
        <v>126</v>
      </c>
      <c r="H2329" s="14"/>
      <c r="I2329" s="19">
        <f>VLOOKUP(G2329,'2'!$B$2:$C$34,2,FALSE)</f>
        <v>26</v>
      </c>
      <c r="J2329" s="19">
        <f t="shared" si="108"/>
        <v>82.2</v>
      </c>
      <c r="K2329" s="19" t="str">
        <f t="shared" si="110"/>
        <v/>
      </c>
      <c r="L2329" s="19">
        <f>VLOOKUP(I2329,'3'!$H$2:$L$25,5,FALSE)</f>
        <v>34</v>
      </c>
      <c r="M2329" s="16" t="str">
        <f t="shared" si="109"/>
        <v>Nilai Akhir</v>
      </c>
    </row>
    <row r="2330" spans="1:13" x14ac:dyDescent="0.25">
      <c r="A2330" s="16">
        <v>395</v>
      </c>
      <c r="F2330" s="19">
        <v>84.25</v>
      </c>
      <c r="G2330" s="16" t="s">
        <v>126</v>
      </c>
      <c r="H2330" s="14"/>
      <c r="I2330" s="19">
        <f>VLOOKUP(G2330,'2'!$B$2:$C$34,2,FALSE)</f>
        <v>26</v>
      </c>
      <c r="J2330" s="19">
        <f t="shared" si="108"/>
        <v>84.25</v>
      </c>
      <c r="K2330" s="19" t="str">
        <f t="shared" si="110"/>
        <v/>
      </c>
      <c r="L2330" s="19">
        <f>VLOOKUP(I2330,'3'!$H$2:$L$25,5,FALSE)</f>
        <v>34</v>
      </c>
      <c r="M2330" s="16" t="str">
        <f t="shared" si="109"/>
        <v>Nilai Akhir</v>
      </c>
    </row>
    <row r="2331" spans="1:13" x14ac:dyDescent="0.25">
      <c r="A2331" s="16">
        <v>396</v>
      </c>
      <c r="F2331" s="19">
        <v>83.556666666666672</v>
      </c>
      <c r="G2331" s="16" t="s">
        <v>126</v>
      </c>
      <c r="H2331" s="14"/>
      <c r="I2331" s="19">
        <f>VLOOKUP(G2331,'2'!$B$2:$C$34,2,FALSE)</f>
        <v>26</v>
      </c>
      <c r="J2331" s="19">
        <f t="shared" si="108"/>
        <v>83.556666666666672</v>
      </c>
      <c r="K2331" s="19" t="str">
        <f t="shared" si="110"/>
        <v/>
      </c>
      <c r="L2331" s="19">
        <f>VLOOKUP(I2331,'3'!$H$2:$L$25,5,FALSE)</f>
        <v>34</v>
      </c>
      <c r="M2331" s="16" t="str">
        <f t="shared" si="109"/>
        <v>Nilai Akhir</v>
      </c>
    </row>
    <row r="2332" spans="1:13" x14ac:dyDescent="0.25">
      <c r="A2332" s="16">
        <v>397</v>
      </c>
      <c r="F2332" s="19">
        <v>83.2</v>
      </c>
      <c r="G2332" s="16" t="s">
        <v>126</v>
      </c>
      <c r="H2332" s="14"/>
      <c r="I2332" s="19">
        <f>VLOOKUP(G2332,'2'!$B$2:$C$34,2,FALSE)</f>
        <v>26</v>
      </c>
      <c r="J2332" s="19">
        <f t="shared" si="108"/>
        <v>83.2</v>
      </c>
      <c r="K2332" s="19" t="str">
        <f t="shared" si="110"/>
        <v/>
      </c>
      <c r="L2332" s="19">
        <f>VLOOKUP(I2332,'3'!$H$2:$L$25,5,FALSE)</f>
        <v>34</v>
      </c>
      <c r="M2332" s="16" t="str">
        <f t="shared" si="109"/>
        <v>Nilai Akhir</v>
      </c>
    </row>
    <row r="2333" spans="1:13" x14ac:dyDescent="0.25">
      <c r="A2333" s="16">
        <v>398</v>
      </c>
      <c r="F2333" s="19">
        <v>82.353333333333339</v>
      </c>
      <c r="G2333" s="16" t="s">
        <v>126</v>
      </c>
      <c r="H2333" s="14"/>
      <c r="I2333" s="19">
        <f>VLOOKUP(G2333,'2'!$B$2:$C$34,2,FALSE)</f>
        <v>26</v>
      </c>
      <c r="J2333" s="19">
        <f t="shared" si="108"/>
        <v>82.353333333333339</v>
      </c>
      <c r="K2333" s="19" t="str">
        <f t="shared" si="110"/>
        <v/>
      </c>
      <c r="L2333" s="19">
        <f>VLOOKUP(I2333,'3'!$H$2:$L$25,5,FALSE)</f>
        <v>34</v>
      </c>
      <c r="M2333" s="16" t="str">
        <f t="shared" si="109"/>
        <v>Nilai Akhir</v>
      </c>
    </row>
    <row r="2334" spans="1:13" x14ac:dyDescent="0.25">
      <c r="A2334" s="16">
        <v>399</v>
      </c>
      <c r="F2334" s="19">
        <v>81.623333333333335</v>
      </c>
      <c r="G2334" s="16" t="s">
        <v>126</v>
      </c>
      <c r="H2334" s="14"/>
      <c r="I2334" s="19">
        <f>VLOOKUP(G2334,'2'!$B$2:$C$34,2,FALSE)</f>
        <v>26</v>
      </c>
      <c r="J2334" s="19">
        <f t="shared" si="108"/>
        <v>81.623333333333335</v>
      </c>
      <c r="K2334" s="19" t="str">
        <f t="shared" si="110"/>
        <v/>
      </c>
      <c r="L2334" s="19">
        <f>VLOOKUP(I2334,'3'!$H$2:$L$25,5,FALSE)</f>
        <v>34</v>
      </c>
      <c r="M2334" s="16" t="str">
        <f t="shared" si="109"/>
        <v>Nilai Akhir</v>
      </c>
    </row>
    <row r="2335" spans="1:13" x14ac:dyDescent="0.25">
      <c r="A2335" s="16">
        <v>400</v>
      </c>
      <c r="F2335" s="19">
        <v>83.38</v>
      </c>
      <c r="G2335" s="16" t="s">
        <v>126</v>
      </c>
      <c r="H2335" s="14"/>
      <c r="I2335" s="19">
        <f>VLOOKUP(G2335,'2'!$B$2:$C$34,2,FALSE)</f>
        <v>26</v>
      </c>
      <c r="J2335" s="19">
        <f t="shared" si="108"/>
        <v>83.38</v>
      </c>
      <c r="K2335" s="19" t="str">
        <f t="shared" si="110"/>
        <v/>
      </c>
      <c r="L2335" s="19">
        <f>VLOOKUP(I2335,'3'!$H$2:$L$25,5,FALSE)</f>
        <v>34</v>
      </c>
      <c r="M2335" s="16" t="str">
        <f t="shared" si="109"/>
        <v>Nilai Akhir</v>
      </c>
    </row>
    <row r="2336" spans="1:13" x14ac:dyDescent="0.25">
      <c r="A2336" s="16">
        <v>401</v>
      </c>
      <c r="F2336" s="19">
        <v>82.09</v>
      </c>
      <c r="G2336" s="16" t="s">
        <v>126</v>
      </c>
      <c r="H2336" s="14"/>
      <c r="I2336" s="19">
        <f>VLOOKUP(G2336,'2'!$B$2:$C$34,2,FALSE)</f>
        <v>26</v>
      </c>
      <c r="J2336" s="19">
        <f t="shared" si="108"/>
        <v>82.09</v>
      </c>
      <c r="K2336" s="19" t="str">
        <f t="shared" si="110"/>
        <v/>
      </c>
      <c r="L2336" s="19">
        <f>VLOOKUP(I2336,'3'!$H$2:$L$25,5,FALSE)</f>
        <v>34</v>
      </c>
      <c r="M2336" s="16" t="str">
        <f t="shared" si="109"/>
        <v>Nilai Akhir</v>
      </c>
    </row>
    <row r="2337" spans="1:13" x14ac:dyDescent="0.25">
      <c r="A2337" s="16">
        <v>402</v>
      </c>
      <c r="F2337" s="19">
        <v>81.973333333333343</v>
      </c>
      <c r="G2337" s="16" t="s">
        <v>126</v>
      </c>
      <c r="H2337" s="14"/>
      <c r="I2337" s="19">
        <f>VLOOKUP(G2337,'2'!$B$2:$C$34,2,FALSE)</f>
        <v>26</v>
      </c>
      <c r="J2337" s="19">
        <f t="shared" si="108"/>
        <v>81.973333333333343</v>
      </c>
      <c r="K2337" s="19" t="str">
        <f t="shared" si="110"/>
        <v/>
      </c>
      <c r="L2337" s="19">
        <f>VLOOKUP(I2337,'3'!$H$2:$L$25,5,FALSE)</f>
        <v>34</v>
      </c>
      <c r="M2337" s="16" t="str">
        <f t="shared" si="109"/>
        <v>Nilai Akhir</v>
      </c>
    </row>
    <row r="2338" spans="1:13" x14ac:dyDescent="0.25">
      <c r="A2338" s="16">
        <v>403</v>
      </c>
      <c r="F2338" s="19">
        <v>84.51</v>
      </c>
      <c r="G2338" s="16" t="s">
        <v>126</v>
      </c>
      <c r="H2338" s="14"/>
      <c r="I2338" s="19">
        <f>VLOOKUP(G2338,'2'!$B$2:$C$34,2,FALSE)</f>
        <v>26</v>
      </c>
      <c r="J2338" s="19">
        <f t="shared" si="108"/>
        <v>84.51</v>
      </c>
      <c r="K2338" s="19" t="str">
        <f t="shared" si="110"/>
        <v/>
      </c>
      <c r="L2338" s="19">
        <f>VLOOKUP(I2338,'3'!$H$2:$L$25,5,FALSE)</f>
        <v>34</v>
      </c>
      <c r="M2338" s="16" t="str">
        <f t="shared" si="109"/>
        <v>Nilai Akhir</v>
      </c>
    </row>
    <row r="2339" spans="1:13" x14ac:dyDescent="0.25">
      <c r="A2339" s="16">
        <v>404</v>
      </c>
      <c r="F2339" s="19">
        <v>84.23</v>
      </c>
      <c r="G2339" s="16" t="s">
        <v>126</v>
      </c>
      <c r="H2339" s="14"/>
      <c r="I2339" s="19">
        <f>VLOOKUP(G2339,'2'!$B$2:$C$34,2,FALSE)</f>
        <v>26</v>
      </c>
      <c r="J2339" s="19">
        <f t="shared" si="108"/>
        <v>84.23</v>
      </c>
      <c r="K2339" s="19" t="str">
        <f t="shared" si="110"/>
        <v/>
      </c>
      <c r="L2339" s="19">
        <f>VLOOKUP(I2339,'3'!$H$2:$L$25,5,FALSE)</f>
        <v>34</v>
      </c>
      <c r="M2339" s="16" t="str">
        <f t="shared" si="109"/>
        <v>Nilai Akhir</v>
      </c>
    </row>
    <row r="2340" spans="1:13" x14ac:dyDescent="0.25">
      <c r="A2340" s="16">
        <v>405</v>
      </c>
      <c r="F2340" s="19">
        <v>84.87</v>
      </c>
      <c r="G2340" s="16" t="s">
        <v>126</v>
      </c>
      <c r="H2340" s="14"/>
      <c r="I2340" s="19">
        <f>VLOOKUP(G2340,'2'!$B$2:$C$34,2,FALSE)</f>
        <v>26</v>
      </c>
      <c r="J2340" s="19">
        <f t="shared" si="108"/>
        <v>84.87</v>
      </c>
      <c r="K2340" s="19" t="str">
        <f t="shared" si="110"/>
        <v/>
      </c>
      <c r="L2340" s="19">
        <f>VLOOKUP(I2340,'3'!$H$2:$L$25,5,FALSE)</f>
        <v>34</v>
      </c>
      <c r="M2340" s="16" t="str">
        <f t="shared" si="109"/>
        <v>Nilai Akhir</v>
      </c>
    </row>
    <row r="2341" spans="1:13" x14ac:dyDescent="0.25">
      <c r="A2341" s="16">
        <v>406</v>
      </c>
      <c r="F2341" s="19">
        <v>82.703333333333333</v>
      </c>
      <c r="G2341" s="16" t="s">
        <v>126</v>
      </c>
      <c r="H2341" s="14"/>
      <c r="I2341" s="19">
        <f>VLOOKUP(G2341,'2'!$B$2:$C$34,2,FALSE)</f>
        <v>26</v>
      </c>
      <c r="J2341" s="19">
        <f t="shared" si="108"/>
        <v>82.703333333333333</v>
      </c>
      <c r="K2341" s="19" t="str">
        <f t="shared" si="110"/>
        <v/>
      </c>
      <c r="L2341" s="19">
        <f>VLOOKUP(I2341,'3'!$H$2:$L$25,5,FALSE)</f>
        <v>34</v>
      </c>
      <c r="M2341" s="16" t="str">
        <f t="shared" si="109"/>
        <v>Nilai Akhir</v>
      </c>
    </row>
    <row r="2342" spans="1:13" x14ac:dyDescent="0.25">
      <c r="A2342" s="16">
        <v>407</v>
      </c>
      <c r="F2342" s="19">
        <v>83.12</v>
      </c>
      <c r="G2342" s="16" t="s">
        <v>126</v>
      </c>
      <c r="H2342" s="14"/>
      <c r="I2342" s="19">
        <f>VLOOKUP(G2342,'2'!$B$2:$C$34,2,FALSE)</f>
        <v>26</v>
      </c>
      <c r="J2342" s="19">
        <f t="shared" si="108"/>
        <v>83.12</v>
      </c>
      <c r="K2342" s="19" t="str">
        <f t="shared" si="110"/>
        <v/>
      </c>
      <c r="L2342" s="19">
        <f>VLOOKUP(I2342,'3'!$H$2:$L$25,5,FALSE)</f>
        <v>34</v>
      </c>
      <c r="M2342" s="16" t="str">
        <f t="shared" si="109"/>
        <v>Nilai Akhir</v>
      </c>
    </row>
    <row r="2343" spans="1:13" x14ac:dyDescent="0.25">
      <c r="A2343" s="16">
        <v>408</v>
      </c>
      <c r="F2343" s="19">
        <v>83.240000000000009</v>
      </c>
      <c r="G2343" s="16" t="s">
        <v>126</v>
      </c>
      <c r="H2343" s="14"/>
      <c r="I2343" s="19">
        <f>VLOOKUP(G2343,'2'!$B$2:$C$34,2,FALSE)</f>
        <v>26</v>
      </c>
      <c r="J2343" s="19">
        <f t="shared" si="108"/>
        <v>83.240000000000009</v>
      </c>
      <c r="K2343" s="19" t="str">
        <f t="shared" si="110"/>
        <v/>
      </c>
      <c r="L2343" s="19">
        <f>VLOOKUP(I2343,'3'!$H$2:$L$25,5,FALSE)</f>
        <v>34</v>
      </c>
      <c r="M2343" s="16" t="str">
        <f t="shared" si="109"/>
        <v>Nilai Akhir</v>
      </c>
    </row>
    <row r="2344" spans="1:13" x14ac:dyDescent="0.25">
      <c r="A2344" s="16">
        <v>409</v>
      </c>
      <c r="F2344" s="19">
        <v>82.583333333333329</v>
      </c>
      <c r="G2344" s="16" t="s">
        <v>126</v>
      </c>
      <c r="H2344" s="14"/>
      <c r="I2344" s="19">
        <f>VLOOKUP(G2344,'2'!$B$2:$C$34,2,FALSE)</f>
        <v>26</v>
      </c>
      <c r="J2344" s="19">
        <f t="shared" si="108"/>
        <v>82.583333333333329</v>
      </c>
      <c r="K2344" s="19" t="str">
        <f t="shared" si="110"/>
        <v/>
      </c>
      <c r="L2344" s="19">
        <f>VLOOKUP(I2344,'3'!$H$2:$L$25,5,FALSE)</f>
        <v>34</v>
      </c>
      <c r="M2344" s="16" t="str">
        <f t="shared" si="109"/>
        <v>Nilai Akhir</v>
      </c>
    </row>
    <row r="2345" spans="1:13" x14ac:dyDescent="0.25">
      <c r="A2345" s="16">
        <v>410</v>
      </c>
      <c r="F2345" s="19">
        <v>83.74</v>
      </c>
      <c r="G2345" s="16" t="s">
        <v>126</v>
      </c>
      <c r="H2345" s="14"/>
      <c r="I2345" s="19">
        <f>VLOOKUP(G2345,'2'!$B$2:$C$34,2,FALSE)</f>
        <v>26</v>
      </c>
      <c r="J2345" s="19">
        <f t="shared" si="108"/>
        <v>83.74</v>
      </c>
      <c r="K2345" s="19" t="str">
        <f t="shared" si="110"/>
        <v/>
      </c>
      <c r="L2345" s="19">
        <f>VLOOKUP(I2345,'3'!$H$2:$L$25,5,FALSE)</f>
        <v>34</v>
      </c>
      <c r="M2345" s="16" t="str">
        <f t="shared" si="109"/>
        <v>Nilai Akhir</v>
      </c>
    </row>
    <row r="2346" spans="1:13" x14ac:dyDescent="0.25">
      <c r="A2346" s="16">
        <v>411</v>
      </c>
      <c r="F2346" s="19">
        <v>83.826666666666668</v>
      </c>
      <c r="G2346" s="16" t="s">
        <v>126</v>
      </c>
      <c r="H2346" s="14"/>
      <c r="I2346" s="19">
        <f>VLOOKUP(G2346,'2'!$B$2:$C$34,2,FALSE)</f>
        <v>26</v>
      </c>
      <c r="J2346" s="19">
        <f t="shared" si="108"/>
        <v>83.826666666666668</v>
      </c>
      <c r="K2346" s="19" t="str">
        <f t="shared" si="110"/>
        <v/>
      </c>
      <c r="L2346" s="19">
        <f>VLOOKUP(I2346,'3'!$H$2:$L$25,5,FALSE)</f>
        <v>34</v>
      </c>
      <c r="M2346" s="16" t="str">
        <f t="shared" si="109"/>
        <v>Nilai Akhir</v>
      </c>
    </row>
    <row r="2347" spans="1:13" x14ac:dyDescent="0.25">
      <c r="A2347" s="16">
        <v>412</v>
      </c>
      <c r="F2347" s="19">
        <v>84.106666666666669</v>
      </c>
      <c r="G2347" s="16" t="s">
        <v>126</v>
      </c>
      <c r="H2347" s="14"/>
      <c r="I2347" s="19">
        <f>VLOOKUP(G2347,'2'!$B$2:$C$34,2,FALSE)</f>
        <v>26</v>
      </c>
      <c r="J2347" s="19">
        <f t="shared" si="108"/>
        <v>84.106666666666669</v>
      </c>
      <c r="K2347" s="19" t="str">
        <f t="shared" si="110"/>
        <v/>
      </c>
      <c r="L2347" s="19">
        <f>VLOOKUP(I2347,'3'!$H$2:$L$25,5,FALSE)</f>
        <v>34</v>
      </c>
      <c r="M2347" s="16" t="str">
        <f t="shared" si="109"/>
        <v>Nilai Akhir</v>
      </c>
    </row>
    <row r="2348" spans="1:13" x14ac:dyDescent="0.25">
      <c r="A2348" s="16">
        <v>413</v>
      </c>
      <c r="F2348" s="19">
        <v>81.600000000000009</v>
      </c>
      <c r="G2348" s="16" t="s">
        <v>126</v>
      </c>
      <c r="H2348" s="14"/>
      <c r="I2348" s="19">
        <f>VLOOKUP(G2348,'2'!$B$2:$C$34,2,FALSE)</f>
        <v>26</v>
      </c>
      <c r="J2348" s="19">
        <f t="shared" si="108"/>
        <v>81.600000000000009</v>
      </c>
      <c r="K2348" s="19" t="str">
        <f t="shared" si="110"/>
        <v/>
      </c>
      <c r="L2348" s="19">
        <f>VLOOKUP(I2348,'3'!$H$2:$L$25,5,FALSE)</f>
        <v>34</v>
      </c>
      <c r="M2348" s="16" t="str">
        <f t="shared" si="109"/>
        <v>Nilai Akhir</v>
      </c>
    </row>
    <row r="2349" spans="1:13" x14ac:dyDescent="0.25">
      <c r="A2349" s="16">
        <v>414</v>
      </c>
      <c r="F2349" s="19">
        <v>83.526666666666657</v>
      </c>
      <c r="G2349" s="16" t="s">
        <v>126</v>
      </c>
      <c r="H2349" s="14"/>
      <c r="I2349" s="19">
        <f>VLOOKUP(G2349,'2'!$B$2:$C$34,2,FALSE)</f>
        <v>26</v>
      </c>
      <c r="J2349" s="19">
        <f t="shared" si="108"/>
        <v>83.526666666666657</v>
      </c>
      <c r="K2349" s="19" t="str">
        <f t="shared" si="110"/>
        <v/>
      </c>
      <c r="L2349" s="19">
        <f>VLOOKUP(I2349,'3'!$H$2:$L$25,5,FALSE)</f>
        <v>34</v>
      </c>
      <c r="M2349" s="16" t="str">
        <f t="shared" si="109"/>
        <v>Nilai Akhir</v>
      </c>
    </row>
    <row r="2350" spans="1:13" x14ac:dyDescent="0.25">
      <c r="A2350" s="16">
        <v>415</v>
      </c>
      <c r="F2350" s="19">
        <v>82.156666666666652</v>
      </c>
      <c r="G2350" s="16" t="s">
        <v>126</v>
      </c>
      <c r="H2350" s="14"/>
      <c r="I2350" s="19">
        <f>VLOOKUP(G2350,'2'!$B$2:$C$34,2,FALSE)</f>
        <v>26</v>
      </c>
      <c r="J2350" s="19">
        <f t="shared" si="108"/>
        <v>82.156666666666652</v>
      </c>
      <c r="K2350" s="19" t="str">
        <f t="shared" si="110"/>
        <v/>
      </c>
      <c r="L2350" s="19">
        <f>VLOOKUP(I2350,'3'!$H$2:$L$25,5,FALSE)</f>
        <v>34</v>
      </c>
      <c r="M2350" s="16" t="str">
        <f t="shared" si="109"/>
        <v>Nilai Akhir</v>
      </c>
    </row>
    <row r="2351" spans="1:13" x14ac:dyDescent="0.25">
      <c r="A2351" s="16">
        <v>416</v>
      </c>
      <c r="F2351" s="19">
        <v>83.486666666666665</v>
      </c>
      <c r="G2351" s="16" t="s">
        <v>126</v>
      </c>
      <c r="H2351" s="14"/>
      <c r="I2351" s="19">
        <f>VLOOKUP(G2351,'2'!$B$2:$C$34,2,FALSE)</f>
        <v>26</v>
      </c>
      <c r="J2351" s="19">
        <f t="shared" si="108"/>
        <v>83.486666666666665</v>
      </c>
      <c r="K2351" s="19" t="str">
        <f t="shared" si="110"/>
        <v/>
      </c>
      <c r="L2351" s="19">
        <f>VLOOKUP(I2351,'3'!$H$2:$L$25,5,FALSE)</f>
        <v>34</v>
      </c>
      <c r="M2351" s="16" t="str">
        <f t="shared" si="109"/>
        <v>Nilai Akhir</v>
      </c>
    </row>
    <row r="2352" spans="1:13" x14ac:dyDescent="0.25">
      <c r="A2352" s="16">
        <v>417</v>
      </c>
      <c r="F2352" s="19">
        <v>84.026666666666657</v>
      </c>
      <c r="G2352" s="16" t="s">
        <v>126</v>
      </c>
      <c r="H2352" s="14"/>
      <c r="I2352" s="19">
        <f>VLOOKUP(G2352,'2'!$B$2:$C$34,2,FALSE)</f>
        <v>26</v>
      </c>
      <c r="J2352" s="19">
        <f t="shared" si="108"/>
        <v>84.026666666666657</v>
      </c>
      <c r="K2352" s="19" t="str">
        <f t="shared" si="110"/>
        <v/>
      </c>
      <c r="L2352" s="19">
        <f>VLOOKUP(I2352,'3'!$H$2:$L$25,5,FALSE)</f>
        <v>34</v>
      </c>
      <c r="M2352" s="16" t="str">
        <f t="shared" si="109"/>
        <v>Nilai Akhir</v>
      </c>
    </row>
    <row r="2353" spans="1:13" x14ac:dyDescent="0.25">
      <c r="A2353" s="16">
        <v>418</v>
      </c>
      <c r="F2353" s="19">
        <v>83.63</v>
      </c>
      <c r="G2353" s="16" t="s">
        <v>126</v>
      </c>
      <c r="H2353" s="14"/>
      <c r="I2353" s="19">
        <f>VLOOKUP(G2353,'2'!$B$2:$C$34,2,FALSE)</f>
        <v>26</v>
      </c>
      <c r="J2353" s="19">
        <f t="shared" si="108"/>
        <v>83.63</v>
      </c>
      <c r="K2353" s="19" t="str">
        <f t="shared" si="110"/>
        <v/>
      </c>
      <c r="L2353" s="19">
        <f>VLOOKUP(I2353,'3'!$H$2:$L$25,5,FALSE)</f>
        <v>34</v>
      </c>
      <c r="M2353" s="16" t="str">
        <f t="shared" si="109"/>
        <v>Nilai Akhir</v>
      </c>
    </row>
    <row r="2354" spans="1:13" x14ac:dyDescent="0.25">
      <c r="A2354" s="16">
        <v>419</v>
      </c>
      <c r="F2354" s="19">
        <v>83.436666666666667</v>
      </c>
      <c r="G2354" s="16" t="s">
        <v>126</v>
      </c>
      <c r="H2354" s="14"/>
      <c r="I2354" s="19">
        <f>VLOOKUP(G2354,'2'!$B$2:$C$34,2,FALSE)</f>
        <v>26</v>
      </c>
      <c r="J2354" s="19">
        <f t="shared" si="108"/>
        <v>83.436666666666667</v>
      </c>
      <c r="K2354" s="19" t="str">
        <f t="shared" si="110"/>
        <v/>
      </c>
      <c r="L2354" s="19">
        <f>VLOOKUP(I2354,'3'!$H$2:$L$25,5,FALSE)</f>
        <v>34</v>
      </c>
      <c r="M2354" s="16" t="str">
        <f t="shared" si="109"/>
        <v>Nilai Akhir</v>
      </c>
    </row>
    <row r="2355" spans="1:13" x14ac:dyDescent="0.25">
      <c r="A2355" s="16">
        <v>420</v>
      </c>
      <c r="F2355" s="19">
        <v>82.50333333333333</v>
      </c>
      <c r="G2355" s="16" t="s">
        <v>126</v>
      </c>
      <c r="H2355" s="14"/>
      <c r="I2355" s="19">
        <f>VLOOKUP(G2355,'2'!$B$2:$C$34,2,FALSE)</f>
        <v>26</v>
      </c>
      <c r="J2355" s="19">
        <f t="shared" si="108"/>
        <v>82.50333333333333</v>
      </c>
      <c r="K2355" s="19" t="str">
        <f t="shared" si="110"/>
        <v/>
      </c>
      <c r="L2355" s="19">
        <f>VLOOKUP(I2355,'3'!$H$2:$L$25,5,FALSE)</f>
        <v>34</v>
      </c>
      <c r="M2355" s="16" t="str">
        <f t="shared" si="109"/>
        <v>Nilai Akhir</v>
      </c>
    </row>
    <row r="2356" spans="1:13" x14ac:dyDescent="0.25">
      <c r="A2356" s="16">
        <v>421</v>
      </c>
      <c r="F2356" s="19">
        <v>83.086666666666659</v>
      </c>
      <c r="G2356" s="16" t="s">
        <v>126</v>
      </c>
      <c r="H2356" s="14"/>
      <c r="I2356" s="19">
        <f>VLOOKUP(G2356,'2'!$B$2:$C$34,2,FALSE)</f>
        <v>26</v>
      </c>
      <c r="J2356" s="19">
        <f t="shared" si="108"/>
        <v>83.086666666666659</v>
      </c>
      <c r="K2356" s="19" t="str">
        <f t="shared" si="110"/>
        <v/>
      </c>
      <c r="L2356" s="19">
        <f>VLOOKUP(I2356,'3'!$H$2:$L$25,5,FALSE)</f>
        <v>34</v>
      </c>
      <c r="M2356" s="16" t="str">
        <f t="shared" si="109"/>
        <v>Nilai Akhir</v>
      </c>
    </row>
    <row r="2357" spans="1:13" x14ac:dyDescent="0.25">
      <c r="A2357" s="16">
        <v>422</v>
      </c>
      <c r="F2357" s="19">
        <v>80.533333333333346</v>
      </c>
      <c r="G2357" s="16" t="s">
        <v>126</v>
      </c>
      <c r="H2357" s="14"/>
      <c r="I2357" s="19">
        <f>VLOOKUP(G2357,'2'!$B$2:$C$34,2,FALSE)</f>
        <v>26</v>
      </c>
      <c r="J2357" s="19">
        <f t="shared" si="108"/>
        <v>80.533333333333346</v>
      </c>
      <c r="K2357" s="19" t="str">
        <f t="shared" si="110"/>
        <v/>
      </c>
      <c r="L2357" s="19">
        <f>VLOOKUP(I2357,'3'!$H$2:$L$25,5,FALSE)</f>
        <v>34</v>
      </c>
      <c r="M2357" s="16" t="str">
        <f t="shared" si="109"/>
        <v>Nilai Akhir</v>
      </c>
    </row>
    <row r="2358" spans="1:13" x14ac:dyDescent="0.25">
      <c r="A2358" s="16">
        <v>423</v>
      </c>
      <c r="F2358" s="19">
        <v>81.316666666666663</v>
      </c>
      <c r="G2358" s="16" t="s">
        <v>126</v>
      </c>
      <c r="H2358" s="14"/>
      <c r="I2358" s="19">
        <f>VLOOKUP(G2358,'2'!$B$2:$C$34,2,FALSE)</f>
        <v>26</v>
      </c>
      <c r="J2358" s="19">
        <f t="shared" si="108"/>
        <v>81.316666666666663</v>
      </c>
      <c r="K2358" s="19" t="str">
        <f t="shared" si="110"/>
        <v/>
      </c>
      <c r="L2358" s="19">
        <f>VLOOKUP(I2358,'3'!$H$2:$L$25,5,FALSE)</f>
        <v>34</v>
      </c>
      <c r="M2358" s="16" t="str">
        <f t="shared" si="109"/>
        <v>Nilai Akhir</v>
      </c>
    </row>
    <row r="2359" spans="1:13" x14ac:dyDescent="0.25">
      <c r="A2359" s="16">
        <v>424</v>
      </c>
      <c r="F2359" s="19">
        <v>82.98</v>
      </c>
      <c r="G2359" s="16" t="s">
        <v>126</v>
      </c>
      <c r="H2359" s="14"/>
      <c r="I2359" s="19">
        <f>VLOOKUP(G2359,'2'!$B$2:$C$34,2,FALSE)</f>
        <v>26</v>
      </c>
      <c r="J2359" s="19">
        <f t="shared" ref="J2359:J2422" si="111">IF(M2359="Nilai Akhir",F2359,0)</f>
        <v>82.98</v>
      </c>
      <c r="K2359" s="19" t="str">
        <f t="shared" si="110"/>
        <v/>
      </c>
      <c r="L2359" s="19">
        <f>VLOOKUP(I2359,'3'!$H$2:$L$25,5,FALSE)</f>
        <v>34</v>
      </c>
      <c r="M2359" s="16" t="str">
        <f t="shared" ref="M2359:M2422" si="112">IF(G2359="Pramuka","Nilai Ekstra","Nilai Akhir")</f>
        <v>Nilai Akhir</v>
      </c>
    </row>
    <row r="2360" spans="1:13" x14ac:dyDescent="0.25">
      <c r="A2360" s="16">
        <v>425</v>
      </c>
      <c r="F2360" s="19">
        <v>84.026666666666657</v>
      </c>
      <c r="G2360" s="16" t="s">
        <v>126</v>
      </c>
      <c r="H2360" s="14"/>
      <c r="I2360" s="19">
        <f>VLOOKUP(G2360,'2'!$B$2:$C$34,2,FALSE)</f>
        <v>26</v>
      </c>
      <c r="J2360" s="19">
        <f t="shared" si="111"/>
        <v>84.026666666666657</v>
      </c>
      <c r="K2360" s="19" t="str">
        <f t="shared" ref="K2360:K2423" si="113">IF(M2360="Nilai Ekstra",F2360,"")</f>
        <v/>
      </c>
      <c r="L2360" s="19">
        <f>VLOOKUP(I2360,'3'!$H$2:$L$25,5,FALSE)</f>
        <v>34</v>
      </c>
      <c r="M2360" s="16" t="str">
        <f t="shared" si="112"/>
        <v>Nilai Akhir</v>
      </c>
    </row>
    <row r="2361" spans="1:13" x14ac:dyDescent="0.25">
      <c r="A2361" s="16">
        <v>426</v>
      </c>
      <c r="F2361" s="19">
        <v>82.743333333333339</v>
      </c>
      <c r="G2361" s="16" t="s">
        <v>126</v>
      </c>
      <c r="H2361" s="14"/>
      <c r="I2361" s="19">
        <f>VLOOKUP(G2361,'2'!$B$2:$C$34,2,FALSE)</f>
        <v>26</v>
      </c>
      <c r="J2361" s="19">
        <f t="shared" si="111"/>
        <v>82.743333333333339</v>
      </c>
      <c r="K2361" s="19" t="str">
        <f t="shared" si="113"/>
        <v/>
      </c>
      <c r="L2361" s="19">
        <f>VLOOKUP(I2361,'3'!$H$2:$L$25,5,FALSE)</f>
        <v>34</v>
      </c>
      <c r="M2361" s="16" t="str">
        <f t="shared" si="112"/>
        <v>Nilai Akhir</v>
      </c>
    </row>
    <row r="2362" spans="1:13" x14ac:dyDescent="0.25">
      <c r="A2362" s="16">
        <v>427</v>
      </c>
      <c r="F2362" s="19">
        <v>83.476666666666674</v>
      </c>
      <c r="G2362" s="16" t="s">
        <v>126</v>
      </c>
      <c r="H2362" s="14"/>
      <c r="I2362" s="19">
        <f>VLOOKUP(G2362,'2'!$B$2:$C$34,2,FALSE)</f>
        <v>26</v>
      </c>
      <c r="J2362" s="19">
        <f t="shared" si="111"/>
        <v>83.476666666666674</v>
      </c>
      <c r="K2362" s="19" t="str">
        <f t="shared" si="113"/>
        <v/>
      </c>
      <c r="L2362" s="19">
        <f>VLOOKUP(I2362,'3'!$H$2:$L$25,5,FALSE)</f>
        <v>34</v>
      </c>
      <c r="M2362" s="16" t="str">
        <f t="shared" si="112"/>
        <v>Nilai Akhir</v>
      </c>
    </row>
    <row r="2363" spans="1:13" x14ac:dyDescent="0.25">
      <c r="A2363" s="16">
        <v>428</v>
      </c>
      <c r="F2363" s="19">
        <v>83.166666666666671</v>
      </c>
      <c r="G2363" s="16" t="s">
        <v>126</v>
      </c>
      <c r="H2363" s="14"/>
      <c r="I2363" s="19">
        <f>VLOOKUP(G2363,'2'!$B$2:$C$34,2,FALSE)</f>
        <v>26</v>
      </c>
      <c r="J2363" s="19">
        <f t="shared" si="111"/>
        <v>83.166666666666671</v>
      </c>
      <c r="K2363" s="19" t="str">
        <f t="shared" si="113"/>
        <v/>
      </c>
      <c r="L2363" s="19">
        <f>VLOOKUP(I2363,'3'!$H$2:$L$25,5,FALSE)</f>
        <v>34</v>
      </c>
      <c r="M2363" s="16" t="str">
        <f t="shared" si="112"/>
        <v>Nilai Akhir</v>
      </c>
    </row>
    <row r="2364" spans="1:13" x14ac:dyDescent="0.25">
      <c r="A2364" s="16">
        <v>429</v>
      </c>
      <c r="F2364" s="19">
        <v>82.27</v>
      </c>
      <c r="G2364" s="16" t="s">
        <v>126</v>
      </c>
      <c r="H2364" s="14"/>
      <c r="I2364" s="19">
        <f>VLOOKUP(G2364,'2'!$B$2:$C$34,2,FALSE)</f>
        <v>26</v>
      </c>
      <c r="J2364" s="19">
        <f t="shared" si="111"/>
        <v>82.27</v>
      </c>
      <c r="K2364" s="19" t="str">
        <f t="shared" si="113"/>
        <v/>
      </c>
      <c r="L2364" s="19">
        <f>VLOOKUP(I2364,'3'!$H$2:$L$25,5,FALSE)</f>
        <v>34</v>
      </c>
      <c r="M2364" s="16" t="str">
        <f t="shared" si="112"/>
        <v>Nilai Akhir</v>
      </c>
    </row>
    <row r="2365" spans="1:13" x14ac:dyDescent="0.25">
      <c r="A2365" s="16">
        <v>430</v>
      </c>
      <c r="F2365" s="19">
        <v>82.723333333333343</v>
      </c>
      <c r="G2365" s="16" t="s">
        <v>126</v>
      </c>
      <c r="H2365" s="14"/>
      <c r="I2365" s="19">
        <f>VLOOKUP(G2365,'2'!$B$2:$C$34,2,FALSE)</f>
        <v>26</v>
      </c>
      <c r="J2365" s="19">
        <f t="shared" si="111"/>
        <v>82.723333333333343</v>
      </c>
      <c r="K2365" s="19" t="str">
        <f t="shared" si="113"/>
        <v/>
      </c>
      <c r="L2365" s="19">
        <f>VLOOKUP(I2365,'3'!$H$2:$L$25,5,FALSE)</f>
        <v>34</v>
      </c>
      <c r="M2365" s="16" t="str">
        <f t="shared" si="112"/>
        <v>Nilai Akhir</v>
      </c>
    </row>
    <row r="2366" spans="1:13" x14ac:dyDescent="0.25">
      <c r="A2366" s="16">
        <v>431</v>
      </c>
      <c r="F2366" s="19">
        <v>83.333333333333329</v>
      </c>
      <c r="G2366" s="16" t="s">
        <v>126</v>
      </c>
      <c r="H2366" s="14"/>
      <c r="I2366" s="19">
        <f>VLOOKUP(G2366,'2'!$B$2:$C$34,2,FALSE)</f>
        <v>26</v>
      </c>
      <c r="J2366" s="19">
        <f t="shared" si="111"/>
        <v>83.333333333333329</v>
      </c>
      <c r="K2366" s="19" t="str">
        <f t="shared" si="113"/>
        <v/>
      </c>
      <c r="L2366" s="19">
        <f>VLOOKUP(I2366,'3'!$H$2:$L$25,5,FALSE)</f>
        <v>34</v>
      </c>
      <c r="M2366" s="16" t="str">
        <f t="shared" si="112"/>
        <v>Nilai Akhir</v>
      </c>
    </row>
    <row r="2367" spans="1:13" x14ac:dyDescent="0.25">
      <c r="A2367" s="16">
        <v>432</v>
      </c>
      <c r="F2367" s="19">
        <v>81.556666666666672</v>
      </c>
      <c r="G2367" s="16" t="s">
        <v>126</v>
      </c>
      <c r="H2367" s="14"/>
      <c r="I2367" s="19">
        <f>VLOOKUP(G2367,'2'!$B$2:$C$34,2,FALSE)</f>
        <v>26</v>
      </c>
      <c r="J2367" s="19">
        <f t="shared" si="111"/>
        <v>81.556666666666672</v>
      </c>
      <c r="K2367" s="19" t="str">
        <f t="shared" si="113"/>
        <v/>
      </c>
      <c r="L2367" s="19">
        <f>VLOOKUP(I2367,'3'!$H$2:$L$25,5,FALSE)</f>
        <v>34</v>
      </c>
      <c r="M2367" s="16" t="str">
        <f t="shared" si="112"/>
        <v>Nilai Akhir</v>
      </c>
    </row>
    <row r="2368" spans="1:13" x14ac:dyDescent="0.25">
      <c r="A2368" s="16">
        <v>433</v>
      </c>
      <c r="F2368" s="19">
        <v>82.563333333333333</v>
      </c>
      <c r="G2368" s="16" t="s">
        <v>126</v>
      </c>
      <c r="H2368" s="14"/>
      <c r="I2368" s="19">
        <f>VLOOKUP(G2368,'2'!$B$2:$C$34,2,FALSE)</f>
        <v>26</v>
      </c>
      <c r="J2368" s="19">
        <f t="shared" si="111"/>
        <v>82.563333333333333</v>
      </c>
      <c r="K2368" s="19" t="str">
        <f t="shared" si="113"/>
        <v/>
      </c>
      <c r="L2368" s="19">
        <f>VLOOKUP(I2368,'3'!$H$2:$L$25,5,FALSE)</f>
        <v>34</v>
      </c>
      <c r="M2368" s="16" t="str">
        <f t="shared" si="112"/>
        <v>Nilai Akhir</v>
      </c>
    </row>
    <row r="2369" spans="1:13" x14ac:dyDescent="0.25">
      <c r="A2369" s="16">
        <v>434</v>
      </c>
      <c r="F2369" s="19">
        <v>83.516666666666666</v>
      </c>
      <c r="G2369" s="16" t="s">
        <v>126</v>
      </c>
      <c r="H2369" s="14"/>
      <c r="I2369" s="19">
        <f>VLOOKUP(G2369,'2'!$B$2:$C$34,2,FALSE)</f>
        <v>26</v>
      </c>
      <c r="J2369" s="19">
        <f t="shared" si="111"/>
        <v>83.516666666666666</v>
      </c>
      <c r="K2369" s="19" t="str">
        <f t="shared" si="113"/>
        <v/>
      </c>
      <c r="L2369" s="19">
        <f>VLOOKUP(I2369,'3'!$H$2:$L$25,5,FALSE)</f>
        <v>34</v>
      </c>
      <c r="M2369" s="16" t="str">
        <f t="shared" si="112"/>
        <v>Nilai Akhir</v>
      </c>
    </row>
    <row r="2370" spans="1:13" x14ac:dyDescent="0.25">
      <c r="A2370" s="16">
        <v>435</v>
      </c>
      <c r="F2370" s="19">
        <v>80.526666666666657</v>
      </c>
      <c r="G2370" s="16" t="s">
        <v>126</v>
      </c>
      <c r="H2370" s="14"/>
      <c r="I2370" s="19">
        <f>VLOOKUP(G2370,'2'!$B$2:$C$34,2,FALSE)</f>
        <v>26</v>
      </c>
      <c r="J2370" s="19">
        <f t="shared" si="111"/>
        <v>80.526666666666657</v>
      </c>
      <c r="K2370" s="19" t="str">
        <f t="shared" si="113"/>
        <v/>
      </c>
      <c r="L2370" s="19">
        <f>VLOOKUP(I2370,'3'!$H$2:$L$25,5,FALSE)</f>
        <v>34</v>
      </c>
      <c r="M2370" s="16" t="str">
        <f t="shared" si="112"/>
        <v>Nilai Akhir</v>
      </c>
    </row>
    <row r="2371" spans="1:13" x14ac:dyDescent="0.25">
      <c r="A2371" s="16">
        <v>436</v>
      </c>
      <c r="F2371" s="19">
        <v>81.936666666666667</v>
      </c>
      <c r="G2371" s="16" t="s">
        <v>126</v>
      </c>
      <c r="H2371" s="14"/>
      <c r="I2371" s="19">
        <f>VLOOKUP(G2371,'2'!$B$2:$C$34,2,FALSE)</f>
        <v>26</v>
      </c>
      <c r="J2371" s="19">
        <f t="shared" si="111"/>
        <v>81.936666666666667</v>
      </c>
      <c r="K2371" s="19" t="str">
        <f t="shared" si="113"/>
        <v/>
      </c>
      <c r="L2371" s="19">
        <f>VLOOKUP(I2371,'3'!$H$2:$L$25,5,FALSE)</f>
        <v>34</v>
      </c>
      <c r="M2371" s="16" t="str">
        <f t="shared" si="112"/>
        <v>Nilai Akhir</v>
      </c>
    </row>
    <row r="2372" spans="1:13" x14ac:dyDescent="0.25">
      <c r="A2372" s="16">
        <v>437</v>
      </c>
      <c r="F2372" s="19">
        <v>81.223333333333343</v>
      </c>
      <c r="G2372" s="16" t="s">
        <v>126</v>
      </c>
      <c r="H2372" s="14"/>
      <c r="I2372" s="19">
        <f>VLOOKUP(G2372,'2'!$B$2:$C$34,2,FALSE)</f>
        <v>26</v>
      </c>
      <c r="J2372" s="19">
        <f t="shared" si="111"/>
        <v>81.223333333333343</v>
      </c>
      <c r="K2372" s="19" t="str">
        <f t="shared" si="113"/>
        <v/>
      </c>
      <c r="L2372" s="19">
        <f>VLOOKUP(I2372,'3'!$H$2:$L$25,5,FALSE)</f>
        <v>34</v>
      </c>
      <c r="M2372" s="16" t="str">
        <f t="shared" si="112"/>
        <v>Nilai Akhir</v>
      </c>
    </row>
    <row r="2373" spans="1:13" x14ac:dyDescent="0.25">
      <c r="A2373" s="16">
        <v>438</v>
      </c>
      <c r="F2373" s="19">
        <v>83.50333333333333</v>
      </c>
      <c r="G2373" s="16" t="s">
        <v>126</v>
      </c>
      <c r="H2373" s="14"/>
      <c r="I2373" s="19">
        <f>VLOOKUP(G2373,'2'!$B$2:$C$34,2,FALSE)</f>
        <v>26</v>
      </c>
      <c r="J2373" s="19">
        <f t="shared" si="111"/>
        <v>83.50333333333333</v>
      </c>
      <c r="K2373" s="19" t="str">
        <f t="shared" si="113"/>
        <v/>
      </c>
      <c r="L2373" s="19">
        <f>VLOOKUP(I2373,'3'!$H$2:$L$25,5,FALSE)</f>
        <v>34</v>
      </c>
      <c r="M2373" s="16" t="str">
        <f t="shared" si="112"/>
        <v>Nilai Akhir</v>
      </c>
    </row>
    <row r="2374" spans="1:13" x14ac:dyDescent="0.25">
      <c r="A2374" s="16">
        <v>439</v>
      </c>
      <c r="F2374" s="19">
        <v>83.84</v>
      </c>
      <c r="G2374" s="16" t="s">
        <v>126</v>
      </c>
      <c r="H2374" s="14"/>
      <c r="I2374" s="19">
        <f>VLOOKUP(G2374,'2'!$B$2:$C$34,2,FALSE)</f>
        <v>26</v>
      </c>
      <c r="J2374" s="19">
        <f t="shared" si="111"/>
        <v>83.84</v>
      </c>
      <c r="K2374" s="19" t="str">
        <f t="shared" si="113"/>
        <v/>
      </c>
      <c r="L2374" s="19">
        <f>VLOOKUP(I2374,'3'!$H$2:$L$25,5,FALSE)</f>
        <v>34</v>
      </c>
      <c r="M2374" s="16" t="str">
        <f t="shared" si="112"/>
        <v>Nilai Akhir</v>
      </c>
    </row>
    <row r="2375" spans="1:13" x14ac:dyDescent="0.25">
      <c r="A2375" s="16">
        <v>440</v>
      </c>
      <c r="F2375" s="19">
        <v>82.009999999999991</v>
      </c>
      <c r="G2375" s="16" t="s">
        <v>126</v>
      </c>
      <c r="H2375" s="14"/>
      <c r="I2375" s="19">
        <f>VLOOKUP(G2375,'2'!$B$2:$C$34,2,FALSE)</f>
        <v>26</v>
      </c>
      <c r="J2375" s="19">
        <f t="shared" si="111"/>
        <v>82.009999999999991</v>
      </c>
      <c r="K2375" s="19" t="str">
        <f t="shared" si="113"/>
        <v/>
      </c>
      <c r="L2375" s="19">
        <f>VLOOKUP(I2375,'3'!$H$2:$L$25,5,FALSE)</f>
        <v>34</v>
      </c>
      <c r="M2375" s="16" t="str">
        <f t="shared" si="112"/>
        <v>Nilai Akhir</v>
      </c>
    </row>
    <row r="2376" spans="1:13" x14ac:dyDescent="0.25">
      <c r="A2376" s="16">
        <v>441</v>
      </c>
      <c r="F2376" s="19">
        <v>82.633333333333326</v>
      </c>
      <c r="G2376" s="16" t="s">
        <v>126</v>
      </c>
      <c r="H2376" s="14"/>
      <c r="I2376" s="19">
        <f>VLOOKUP(G2376,'2'!$B$2:$C$34,2,FALSE)</f>
        <v>26</v>
      </c>
      <c r="J2376" s="19">
        <f t="shared" si="111"/>
        <v>82.633333333333326</v>
      </c>
      <c r="K2376" s="19" t="str">
        <f t="shared" si="113"/>
        <v/>
      </c>
      <c r="L2376" s="19">
        <f>VLOOKUP(I2376,'3'!$H$2:$L$25,5,FALSE)</f>
        <v>34</v>
      </c>
      <c r="M2376" s="16" t="str">
        <f t="shared" si="112"/>
        <v>Nilai Akhir</v>
      </c>
    </row>
    <row r="2377" spans="1:13" x14ac:dyDescent="0.25">
      <c r="A2377" s="16">
        <v>442</v>
      </c>
      <c r="F2377" s="19">
        <v>83.343333333333334</v>
      </c>
      <c r="G2377" s="16" t="s">
        <v>126</v>
      </c>
      <c r="H2377" s="14"/>
      <c r="I2377" s="19">
        <f>VLOOKUP(G2377,'2'!$B$2:$C$34,2,FALSE)</f>
        <v>26</v>
      </c>
      <c r="J2377" s="19">
        <f t="shared" si="111"/>
        <v>83.343333333333334</v>
      </c>
      <c r="K2377" s="19" t="str">
        <f t="shared" si="113"/>
        <v/>
      </c>
      <c r="L2377" s="19">
        <f>VLOOKUP(I2377,'3'!$H$2:$L$25,5,FALSE)</f>
        <v>34</v>
      </c>
      <c r="M2377" s="16" t="str">
        <f t="shared" si="112"/>
        <v>Nilai Akhir</v>
      </c>
    </row>
    <row r="2378" spans="1:13" x14ac:dyDescent="0.25">
      <c r="A2378" s="16">
        <v>443</v>
      </c>
      <c r="F2378" s="19">
        <v>81.016666666666666</v>
      </c>
      <c r="G2378" s="16" t="s">
        <v>126</v>
      </c>
      <c r="H2378" s="14"/>
      <c r="I2378" s="19">
        <f>VLOOKUP(G2378,'2'!$B$2:$C$34,2,FALSE)</f>
        <v>26</v>
      </c>
      <c r="J2378" s="19">
        <f t="shared" si="111"/>
        <v>81.016666666666666</v>
      </c>
      <c r="K2378" s="19" t="str">
        <f t="shared" si="113"/>
        <v/>
      </c>
      <c r="L2378" s="19">
        <f>VLOOKUP(I2378,'3'!$H$2:$L$25,5,FALSE)</f>
        <v>34</v>
      </c>
      <c r="M2378" s="16" t="str">
        <f t="shared" si="112"/>
        <v>Nilai Akhir</v>
      </c>
    </row>
    <row r="2379" spans="1:13" x14ac:dyDescent="0.25">
      <c r="A2379" s="16">
        <v>444</v>
      </c>
      <c r="F2379" s="19">
        <v>83.873333333333335</v>
      </c>
      <c r="G2379" s="16" t="s">
        <v>126</v>
      </c>
      <c r="H2379" s="14"/>
      <c r="I2379" s="19">
        <f>VLOOKUP(G2379,'2'!$B$2:$C$34,2,FALSE)</f>
        <v>26</v>
      </c>
      <c r="J2379" s="19">
        <f t="shared" si="111"/>
        <v>83.873333333333335</v>
      </c>
      <c r="K2379" s="19" t="str">
        <f t="shared" si="113"/>
        <v/>
      </c>
      <c r="L2379" s="19">
        <f>VLOOKUP(I2379,'3'!$H$2:$L$25,5,FALSE)</f>
        <v>34</v>
      </c>
      <c r="M2379" s="16" t="str">
        <f t="shared" si="112"/>
        <v>Nilai Akhir</v>
      </c>
    </row>
    <row r="2380" spans="1:13" x14ac:dyDescent="0.25">
      <c r="A2380" s="16">
        <v>445</v>
      </c>
      <c r="F2380" s="19">
        <v>81.720000000000013</v>
      </c>
      <c r="G2380" s="16" t="s">
        <v>126</v>
      </c>
      <c r="H2380" s="14"/>
      <c r="I2380" s="19">
        <f>VLOOKUP(G2380,'2'!$B$2:$C$34,2,FALSE)</f>
        <v>26</v>
      </c>
      <c r="J2380" s="19">
        <f t="shared" si="111"/>
        <v>81.720000000000013</v>
      </c>
      <c r="K2380" s="19" t="str">
        <f t="shared" si="113"/>
        <v/>
      </c>
      <c r="L2380" s="19">
        <f>VLOOKUP(I2380,'3'!$H$2:$L$25,5,FALSE)</f>
        <v>34</v>
      </c>
      <c r="M2380" s="16" t="str">
        <f t="shared" si="112"/>
        <v>Nilai Akhir</v>
      </c>
    </row>
    <row r="2381" spans="1:13" x14ac:dyDescent="0.25">
      <c r="A2381" s="16">
        <v>446</v>
      </c>
      <c r="F2381" s="19">
        <v>82.776666666666657</v>
      </c>
      <c r="G2381" s="16" t="s">
        <v>126</v>
      </c>
      <c r="H2381" s="14"/>
      <c r="I2381" s="19">
        <f>VLOOKUP(G2381,'2'!$B$2:$C$34,2,FALSE)</f>
        <v>26</v>
      </c>
      <c r="J2381" s="19">
        <f t="shared" si="111"/>
        <v>82.776666666666657</v>
      </c>
      <c r="K2381" s="19" t="str">
        <f t="shared" si="113"/>
        <v/>
      </c>
      <c r="L2381" s="19">
        <f>VLOOKUP(I2381,'3'!$H$2:$L$25,5,FALSE)</f>
        <v>34</v>
      </c>
      <c r="M2381" s="16" t="str">
        <f t="shared" si="112"/>
        <v>Nilai Akhir</v>
      </c>
    </row>
    <row r="2382" spans="1:13" x14ac:dyDescent="0.25">
      <c r="A2382" s="16">
        <v>447</v>
      </c>
      <c r="F2382" s="19">
        <v>83.74666666666667</v>
      </c>
      <c r="G2382" s="16" t="s">
        <v>126</v>
      </c>
      <c r="H2382" s="14"/>
      <c r="I2382" s="19">
        <f>VLOOKUP(G2382,'2'!$B$2:$C$34,2,FALSE)</f>
        <v>26</v>
      </c>
      <c r="J2382" s="19">
        <f t="shared" si="111"/>
        <v>83.74666666666667</v>
      </c>
      <c r="K2382" s="19" t="str">
        <f t="shared" si="113"/>
        <v/>
      </c>
      <c r="L2382" s="19">
        <f>VLOOKUP(I2382,'3'!$H$2:$L$25,5,FALSE)</f>
        <v>34</v>
      </c>
      <c r="M2382" s="16" t="str">
        <f t="shared" si="112"/>
        <v>Nilai Akhir</v>
      </c>
    </row>
    <row r="2383" spans="1:13" x14ac:dyDescent="0.25">
      <c r="A2383" s="16">
        <v>448</v>
      </c>
      <c r="F2383" s="19">
        <v>83.353333333333339</v>
      </c>
      <c r="G2383" s="16" t="s">
        <v>126</v>
      </c>
      <c r="H2383" s="14"/>
      <c r="I2383" s="19">
        <f>VLOOKUP(G2383,'2'!$B$2:$C$34,2,FALSE)</f>
        <v>26</v>
      </c>
      <c r="J2383" s="19">
        <f t="shared" si="111"/>
        <v>83.353333333333339</v>
      </c>
      <c r="K2383" s="19" t="str">
        <f t="shared" si="113"/>
        <v/>
      </c>
      <c r="L2383" s="19">
        <f>VLOOKUP(I2383,'3'!$H$2:$L$25,5,FALSE)</f>
        <v>34</v>
      </c>
      <c r="M2383" s="16" t="str">
        <f t="shared" si="112"/>
        <v>Nilai Akhir</v>
      </c>
    </row>
    <row r="2384" spans="1:13" x14ac:dyDescent="0.25">
      <c r="A2384" s="16">
        <v>449</v>
      </c>
      <c r="F2384" s="19">
        <v>83.52</v>
      </c>
      <c r="G2384" s="16" t="s">
        <v>126</v>
      </c>
      <c r="H2384" s="14"/>
      <c r="I2384" s="19">
        <f>VLOOKUP(G2384,'2'!$B$2:$C$34,2,FALSE)</f>
        <v>26</v>
      </c>
      <c r="J2384" s="19">
        <f t="shared" si="111"/>
        <v>83.52</v>
      </c>
      <c r="K2384" s="19" t="str">
        <f t="shared" si="113"/>
        <v/>
      </c>
      <c r="L2384" s="19">
        <f>VLOOKUP(I2384,'3'!$H$2:$L$25,5,FALSE)</f>
        <v>34</v>
      </c>
      <c r="M2384" s="16" t="str">
        <f t="shared" si="112"/>
        <v>Nilai Akhir</v>
      </c>
    </row>
    <row r="2385" spans="1:13" x14ac:dyDescent="0.25">
      <c r="A2385" s="16">
        <v>450</v>
      </c>
      <c r="F2385" s="19">
        <v>81.333333333333329</v>
      </c>
      <c r="G2385" s="16" t="s">
        <v>126</v>
      </c>
      <c r="H2385" s="14"/>
      <c r="I2385" s="19">
        <f>VLOOKUP(G2385,'2'!$B$2:$C$34,2,FALSE)</f>
        <v>26</v>
      </c>
      <c r="J2385" s="19">
        <f t="shared" si="111"/>
        <v>81.333333333333329</v>
      </c>
      <c r="K2385" s="19" t="str">
        <f t="shared" si="113"/>
        <v/>
      </c>
      <c r="L2385" s="19">
        <f>VLOOKUP(I2385,'3'!$H$2:$L$25,5,FALSE)</f>
        <v>34</v>
      </c>
      <c r="M2385" s="16" t="str">
        <f t="shared" si="112"/>
        <v>Nilai Akhir</v>
      </c>
    </row>
    <row r="2386" spans="1:13" x14ac:dyDescent="0.25">
      <c r="A2386" s="16">
        <v>451</v>
      </c>
      <c r="F2386" s="19">
        <v>84.423333333333332</v>
      </c>
      <c r="G2386" s="16" t="s">
        <v>126</v>
      </c>
      <c r="H2386" s="14"/>
      <c r="I2386" s="19">
        <f>VLOOKUP(G2386,'2'!$B$2:$C$34,2,FALSE)</f>
        <v>26</v>
      </c>
      <c r="J2386" s="19">
        <f t="shared" si="111"/>
        <v>84.423333333333332</v>
      </c>
      <c r="K2386" s="19" t="str">
        <f t="shared" si="113"/>
        <v/>
      </c>
      <c r="L2386" s="19">
        <f>VLOOKUP(I2386,'3'!$H$2:$L$25,5,FALSE)</f>
        <v>34</v>
      </c>
      <c r="M2386" s="16" t="str">
        <f t="shared" si="112"/>
        <v>Nilai Akhir</v>
      </c>
    </row>
    <row r="2387" spans="1:13" x14ac:dyDescent="0.25">
      <c r="A2387" s="16">
        <v>452</v>
      </c>
      <c r="F2387" s="19">
        <v>81.823333333333338</v>
      </c>
      <c r="G2387" s="16" t="s">
        <v>126</v>
      </c>
      <c r="H2387" s="14"/>
      <c r="I2387" s="19">
        <f>VLOOKUP(G2387,'2'!$B$2:$C$34,2,FALSE)</f>
        <v>26</v>
      </c>
      <c r="J2387" s="19">
        <f t="shared" si="111"/>
        <v>81.823333333333338</v>
      </c>
      <c r="K2387" s="19" t="str">
        <f t="shared" si="113"/>
        <v/>
      </c>
      <c r="L2387" s="19">
        <f>VLOOKUP(I2387,'3'!$H$2:$L$25,5,FALSE)</f>
        <v>34</v>
      </c>
      <c r="M2387" s="16" t="str">
        <f t="shared" si="112"/>
        <v>Nilai Akhir</v>
      </c>
    </row>
    <row r="2388" spans="1:13" x14ac:dyDescent="0.25">
      <c r="A2388" s="16">
        <v>453</v>
      </c>
      <c r="F2388" s="19">
        <v>82.123333333333335</v>
      </c>
      <c r="G2388" s="16" t="s">
        <v>126</v>
      </c>
      <c r="H2388" s="14"/>
      <c r="I2388" s="19">
        <f>VLOOKUP(G2388,'2'!$B$2:$C$34,2,FALSE)</f>
        <v>26</v>
      </c>
      <c r="J2388" s="19">
        <f t="shared" si="111"/>
        <v>82.123333333333335</v>
      </c>
      <c r="K2388" s="19" t="str">
        <f t="shared" si="113"/>
        <v/>
      </c>
      <c r="L2388" s="19">
        <f>VLOOKUP(I2388,'3'!$H$2:$L$25,5,FALSE)</f>
        <v>34</v>
      </c>
      <c r="M2388" s="16" t="str">
        <f t="shared" si="112"/>
        <v>Nilai Akhir</v>
      </c>
    </row>
    <row r="2389" spans="1:13" x14ac:dyDescent="0.25">
      <c r="A2389" s="16">
        <v>454</v>
      </c>
      <c r="F2389" s="19">
        <v>85.186666666666667</v>
      </c>
      <c r="G2389" s="16" t="s">
        <v>126</v>
      </c>
      <c r="H2389" s="14"/>
      <c r="I2389" s="19">
        <f>VLOOKUP(G2389,'2'!$B$2:$C$34,2,FALSE)</f>
        <v>26</v>
      </c>
      <c r="J2389" s="19">
        <f t="shared" si="111"/>
        <v>85.186666666666667</v>
      </c>
      <c r="K2389" s="19" t="str">
        <f t="shared" si="113"/>
        <v/>
      </c>
      <c r="L2389" s="19">
        <f>VLOOKUP(I2389,'3'!$H$2:$L$25,5,FALSE)</f>
        <v>34</v>
      </c>
      <c r="M2389" s="16" t="str">
        <f t="shared" si="112"/>
        <v>Nilai Akhir</v>
      </c>
    </row>
    <row r="2390" spans="1:13" x14ac:dyDescent="0.25">
      <c r="A2390" s="16">
        <v>455</v>
      </c>
      <c r="F2390" s="19">
        <v>82.65666666666668</v>
      </c>
      <c r="G2390" s="16" t="s">
        <v>126</v>
      </c>
      <c r="H2390" s="14"/>
      <c r="I2390" s="19">
        <f>VLOOKUP(G2390,'2'!$B$2:$C$34,2,FALSE)</f>
        <v>26</v>
      </c>
      <c r="J2390" s="19">
        <f t="shared" si="111"/>
        <v>82.65666666666668</v>
      </c>
      <c r="K2390" s="19" t="str">
        <f t="shared" si="113"/>
        <v/>
      </c>
      <c r="L2390" s="19">
        <f>VLOOKUP(I2390,'3'!$H$2:$L$25,5,FALSE)</f>
        <v>34</v>
      </c>
      <c r="M2390" s="16" t="str">
        <f t="shared" si="112"/>
        <v>Nilai Akhir</v>
      </c>
    </row>
    <row r="2391" spans="1:13" x14ac:dyDescent="0.25">
      <c r="A2391" s="16">
        <v>456</v>
      </c>
      <c r="F2391" s="19">
        <v>84.236666666666665</v>
      </c>
      <c r="G2391" s="16" t="s">
        <v>126</v>
      </c>
      <c r="H2391" s="14"/>
      <c r="I2391" s="19">
        <f>VLOOKUP(G2391,'2'!$B$2:$C$34,2,FALSE)</f>
        <v>26</v>
      </c>
      <c r="J2391" s="19">
        <f t="shared" si="111"/>
        <v>84.236666666666665</v>
      </c>
      <c r="K2391" s="19" t="str">
        <f t="shared" si="113"/>
        <v/>
      </c>
      <c r="L2391" s="19">
        <f>VLOOKUP(I2391,'3'!$H$2:$L$25,5,FALSE)</f>
        <v>34</v>
      </c>
      <c r="M2391" s="16" t="str">
        <f t="shared" si="112"/>
        <v>Nilai Akhir</v>
      </c>
    </row>
    <row r="2392" spans="1:13" x14ac:dyDescent="0.25">
      <c r="A2392" s="16">
        <v>457</v>
      </c>
      <c r="F2392" s="19">
        <v>83.176666666666662</v>
      </c>
      <c r="G2392" s="16" t="s">
        <v>126</v>
      </c>
      <c r="H2392" s="14"/>
      <c r="I2392" s="19">
        <f>VLOOKUP(G2392,'2'!$B$2:$C$34,2,FALSE)</f>
        <v>26</v>
      </c>
      <c r="J2392" s="19">
        <f t="shared" si="111"/>
        <v>83.176666666666662</v>
      </c>
      <c r="K2392" s="19" t="str">
        <f t="shared" si="113"/>
        <v/>
      </c>
      <c r="L2392" s="19">
        <f>VLOOKUP(I2392,'3'!$H$2:$L$25,5,FALSE)</f>
        <v>34</v>
      </c>
      <c r="M2392" s="16" t="str">
        <f t="shared" si="112"/>
        <v>Nilai Akhir</v>
      </c>
    </row>
    <row r="2393" spans="1:13" x14ac:dyDescent="0.25">
      <c r="A2393" s="16">
        <v>458</v>
      </c>
      <c r="F2393" s="19">
        <v>83.823333333333323</v>
      </c>
      <c r="G2393" s="16" t="s">
        <v>126</v>
      </c>
      <c r="H2393" s="14"/>
      <c r="I2393" s="19">
        <f>VLOOKUP(G2393,'2'!$B$2:$C$34,2,FALSE)</f>
        <v>26</v>
      </c>
      <c r="J2393" s="19">
        <f t="shared" si="111"/>
        <v>83.823333333333323</v>
      </c>
      <c r="K2393" s="19" t="str">
        <f t="shared" si="113"/>
        <v/>
      </c>
      <c r="L2393" s="19">
        <f>VLOOKUP(I2393,'3'!$H$2:$L$25,5,FALSE)</f>
        <v>34</v>
      </c>
      <c r="M2393" s="16" t="str">
        <f t="shared" si="112"/>
        <v>Nilai Akhir</v>
      </c>
    </row>
    <row r="2394" spans="1:13" x14ac:dyDescent="0.25">
      <c r="A2394" s="16">
        <v>459</v>
      </c>
      <c r="F2394" s="19">
        <v>83.22</v>
      </c>
      <c r="G2394" s="16" t="s">
        <v>126</v>
      </c>
      <c r="H2394" s="14"/>
      <c r="I2394" s="19">
        <f>VLOOKUP(G2394,'2'!$B$2:$C$34,2,FALSE)</f>
        <v>26</v>
      </c>
      <c r="J2394" s="19">
        <f t="shared" si="111"/>
        <v>83.22</v>
      </c>
      <c r="K2394" s="19" t="str">
        <f t="shared" si="113"/>
        <v/>
      </c>
      <c r="L2394" s="19">
        <f>VLOOKUP(I2394,'3'!$H$2:$L$25,5,FALSE)</f>
        <v>34</v>
      </c>
      <c r="M2394" s="16" t="str">
        <f t="shared" si="112"/>
        <v>Nilai Akhir</v>
      </c>
    </row>
    <row r="2395" spans="1:13" x14ac:dyDescent="0.25">
      <c r="A2395" s="16">
        <v>460</v>
      </c>
      <c r="F2395" s="19">
        <v>83.57</v>
      </c>
      <c r="G2395" s="16" t="s">
        <v>126</v>
      </c>
      <c r="H2395" s="14"/>
      <c r="I2395" s="19">
        <f>VLOOKUP(G2395,'2'!$B$2:$C$34,2,FALSE)</f>
        <v>26</v>
      </c>
      <c r="J2395" s="19">
        <f t="shared" si="111"/>
        <v>83.57</v>
      </c>
      <c r="K2395" s="19" t="str">
        <f t="shared" si="113"/>
        <v/>
      </c>
      <c r="L2395" s="19">
        <f>VLOOKUP(I2395,'3'!$H$2:$L$25,5,FALSE)</f>
        <v>34</v>
      </c>
      <c r="M2395" s="16" t="str">
        <f t="shared" si="112"/>
        <v>Nilai Akhir</v>
      </c>
    </row>
    <row r="2396" spans="1:13" x14ac:dyDescent="0.25">
      <c r="A2396" s="16">
        <v>461</v>
      </c>
      <c r="F2396" s="19">
        <v>83.656666666666666</v>
      </c>
      <c r="G2396" s="16" t="s">
        <v>126</v>
      </c>
      <c r="H2396" s="14"/>
      <c r="I2396" s="19">
        <f>VLOOKUP(G2396,'2'!$B$2:$C$34,2,FALSE)</f>
        <v>26</v>
      </c>
      <c r="J2396" s="19">
        <f t="shared" si="111"/>
        <v>83.656666666666666</v>
      </c>
      <c r="K2396" s="19" t="str">
        <f t="shared" si="113"/>
        <v/>
      </c>
      <c r="L2396" s="19">
        <f>VLOOKUP(I2396,'3'!$H$2:$L$25,5,FALSE)</f>
        <v>34</v>
      </c>
      <c r="M2396" s="16" t="str">
        <f t="shared" si="112"/>
        <v>Nilai Akhir</v>
      </c>
    </row>
    <row r="2397" spans="1:13" x14ac:dyDescent="0.25">
      <c r="A2397" s="16">
        <v>462</v>
      </c>
      <c r="F2397" s="19">
        <v>82.596666666666678</v>
      </c>
      <c r="G2397" s="16" t="s">
        <v>126</v>
      </c>
      <c r="H2397" s="14"/>
      <c r="I2397" s="19">
        <f>VLOOKUP(G2397,'2'!$B$2:$C$34,2,FALSE)</f>
        <v>26</v>
      </c>
      <c r="J2397" s="19">
        <f t="shared" si="111"/>
        <v>82.596666666666678</v>
      </c>
      <c r="K2397" s="19" t="str">
        <f t="shared" si="113"/>
        <v/>
      </c>
      <c r="L2397" s="19">
        <f>VLOOKUP(I2397,'3'!$H$2:$L$25,5,FALSE)</f>
        <v>34</v>
      </c>
      <c r="M2397" s="16" t="str">
        <f t="shared" si="112"/>
        <v>Nilai Akhir</v>
      </c>
    </row>
    <row r="2398" spans="1:13" x14ac:dyDescent="0.25">
      <c r="A2398" s="16">
        <v>463</v>
      </c>
      <c r="F2398" s="19">
        <v>81.533333333333317</v>
      </c>
      <c r="G2398" s="16" t="s">
        <v>126</v>
      </c>
      <c r="H2398" s="14"/>
      <c r="I2398" s="19">
        <f>VLOOKUP(G2398,'2'!$B$2:$C$34,2,FALSE)</f>
        <v>26</v>
      </c>
      <c r="J2398" s="19">
        <f t="shared" si="111"/>
        <v>81.533333333333317</v>
      </c>
      <c r="K2398" s="19" t="str">
        <f t="shared" si="113"/>
        <v/>
      </c>
      <c r="L2398" s="19">
        <f>VLOOKUP(I2398,'3'!$H$2:$L$25,5,FALSE)</f>
        <v>34</v>
      </c>
      <c r="M2398" s="16" t="str">
        <f t="shared" si="112"/>
        <v>Nilai Akhir</v>
      </c>
    </row>
    <row r="2399" spans="1:13" x14ac:dyDescent="0.25">
      <c r="A2399" s="16">
        <v>464</v>
      </c>
      <c r="F2399" s="19">
        <v>82.17</v>
      </c>
      <c r="G2399" s="16" t="s">
        <v>126</v>
      </c>
      <c r="H2399" s="14"/>
      <c r="I2399" s="19">
        <f>VLOOKUP(G2399,'2'!$B$2:$C$34,2,FALSE)</f>
        <v>26</v>
      </c>
      <c r="J2399" s="19">
        <f t="shared" si="111"/>
        <v>82.17</v>
      </c>
      <c r="K2399" s="19" t="str">
        <f t="shared" si="113"/>
        <v/>
      </c>
      <c r="L2399" s="19">
        <f>VLOOKUP(I2399,'3'!$H$2:$L$25,5,FALSE)</f>
        <v>34</v>
      </c>
      <c r="M2399" s="16" t="str">
        <f t="shared" si="112"/>
        <v>Nilai Akhir</v>
      </c>
    </row>
    <row r="2400" spans="1:13" x14ac:dyDescent="0.25">
      <c r="A2400" s="16">
        <v>465</v>
      </c>
      <c r="F2400" s="19">
        <v>82.286666666666676</v>
      </c>
      <c r="G2400" s="16" t="s">
        <v>126</v>
      </c>
      <c r="H2400" s="14"/>
      <c r="I2400" s="19">
        <f>VLOOKUP(G2400,'2'!$B$2:$C$34,2,FALSE)</f>
        <v>26</v>
      </c>
      <c r="J2400" s="19">
        <f t="shared" si="111"/>
        <v>82.286666666666676</v>
      </c>
      <c r="K2400" s="19" t="str">
        <f t="shared" si="113"/>
        <v/>
      </c>
      <c r="L2400" s="19">
        <f>VLOOKUP(I2400,'3'!$H$2:$L$25,5,FALSE)</f>
        <v>34</v>
      </c>
      <c r="M2400" s="16" t="str">
        <f t="shared" si="112"/>
        <v>Nilai Akhir</v>
      </c>
    </row>
    <row r="2401" spans="1:13" x14ac:dyDescent="0.25">
      <c r="A2401" s="16">
        <v>466</v>
      </c>
      <c r="F2401" s="19">
        <v>80.86</v>
      </c>
      <c r="G2401" s="16" t="s">
        <v>126</v>
      </c>
      <c r="H2401" s="14"/>
      <c r="I2401" s="19">
        <f>VLOOKUP(G2401,'2'!$B$2:$C$34,2,FALSE)</f>
        <v>26</v>
      </c>
      <c r="J2401" s="19">
        <f t="shared" si="111"/>
        <v>80.86</v>
      </c>
      <c r="K2401" s="19" t="str">
        <f t="shared" si="113"/>
        <v/>
      </c>
      <c r="L2401" s="19">
        <f>VLOOKUP(I2401,'3'!$H$2:$L$25,5,FALSE)</f>
        <v>34</v>
      </c>
      <c r="M2401" s="16" t="str">
        <f t="shared" si="112"/>
        <v>Nilai Akhir</v>
      </c>
    </row>
    <row r="2402" spans="1:13" x14ac:dyDescent="0.25">
      <c r="A2402" s="16">
        <v>467</v>
      </c>
      <c r="F2402" s="19">
        <v>82.723333333333343</v>
      </c>
      <c r="G2402" s="16" t="s">
        <v>126</v>
      </c>
      <c r="H2402" s="14"/>
      <c r="I2402" s="19">
        <f>VLOOKUP(G2402,'2'!$B$2:$C$34,2,FALSE)</f>
        <v>26</v>
      </c>
      <c r="J2402" s="19">
        <f t="shared" si="111"/>
        <v>82.723333333333343</v>
      </c>
      <c r="K2402" s="19" t="str">
        <f t="shared" si="113"/>
        <v/>
      </c>
      <c r="L2402" s="19">
        <f>VLOOKUP(I2402,'3'!$H$2:$L$25,5,FALSE)</f>
        <v>34</v>
      </c>
      <c r="M2402" s="16" t="str">
        <f t="shared" si="112"/>
        <v>Nilai Akhir</v>
      </c>
    </row>
    <row r="2403" spans="1:13" x14ac:dyDescent="0.25">
      <c r="A2403" s="16">
        <v>468</v>
      </c>
      <c r="F2403" s="19">
        <v>82.936666666666667</v>
      </c>
      <c r="G2403" s="16" t="s">
        <v>126</v>
      </c>
      <c r="H2403" s="14"/>
      <c r="I2403" s="19">
        <f>VLOOKUP(G2403,'2'!$B$2:$C$34,2,FALSE)</f>
        <v>26</v>
      </c>
      <c r="J2403" s="19">
        <f t="shared" si="111"/>
        <v>82.936666666666667</v>
      </c>
      <c r="K2403" s="19" t="str">
        <f t="shared" si="113"/>
        <v/>
      </c>
      <c r="L2403" s="19">
        <f>VLOOKUP(I2403,'3'!$H$2:$L$25,5,FALSE)</f>
        <v>34</v>
      </c>
      <c r="M2403" s="16" t="str">
        <f t="shared" si="112"/>
        <v>Nilai Akhir</v>
      </c>
    </row>
    <row r="2404" spans="1:13" x14ac:dyDescent="0.25">
      <c r="A2404" s="16">
        <v>469</v>
      </c>
      <c r="F2404" s="19">
        <v>80.75</v>
      </c>
      <c r="G2404" s="16" t="s">
        <v>126</v>
      </c>
      <c r="H2404" s="14"/>
      <c r="I2404" s="19">
        <f>VLOOKUP(G2404,'2'!$B$2:$C$34,2,FALSE)</f>
        <v>26</v>
      </c>
      <c r="J2404" s="19">
        <f t="shared" si="111"/>
        <v>80.75</v>
      </c>
      <c r="K2404" s="19" t="str">
        <f t="shared" si="113"/>
        <v/>
      </c>
      <c r="L2404" s="19">
        <f>VLOOKUP(I2404,'3'!$H$2:$L$25,5,FALSE)</f>
        <v>34</v>
      </c>
      <c r="M2404" s="16" t="str">
        <f t="shared" si="112"/>
        <v>Nilai Akhir</v>
      </c>
    </row>
    <row r="2405" spans="1:13" x14ac:dyDescent="0.25">
      <c r="A2405" s="16">
        <v>470</v>
      </c>
      <c r="F2405" s="19">
        <v>80.973333333333343</v>
      </c>
      <c r="G2405" s="16" t="s">
        <v>126</v>
      </c>
      <c r="H2405" s="14"/>
      <c r="I2405" s="19">
        <f>VLOOKUP(G2405,'2'!$B$2:$C$34,2,FALSE)</f>
        <v>26</v>
      </c>
      <c r="J2405" s="19">
        <f t="shared" si="111"/>
        <v>80.973333333333343</v>
      </c>
      <c r="K2405" s="19" t="str">
        <f t="shared" si="113"/>
        <v/>
      </c>
      <c r="L2405" s="19">
        <f>VLOOKUP(I2405,'3'!$H$2:$L$25,5,FALSE)</f>
        <v>34</v>
      </c>
      <c r="M2405" s="16" t="str">
        <f t="shared" si="112"/>
        <v>Nilai Akhir</v>
      </c>
    </row>
    <row r="2406" spans="1:13" x14ac:dyDescent="0.25">
      <c r="A2406" s="16">
        <v>471</v>
      </c>
      <c r="F2406" s="19">
        <v>82.713333333333324</v>
      </c>
      <c r="G2406" s="16" t="s">
        <v>126</v>
      </c>
      <c r="H2406" s="14"/>
      <c r="I2406" s="19">
        <f>VLOOKUP(G2406,'2'!$B$2:$C$34,2,FALSE)</f>
        <v>26</v>
      </c>
      <c r="J2406" s="19">
        <f t="shared" si="111"/>
        <v>82.713333333333324</v>
      </c>
      <c r="K2406" s="19" t="str">
        <f t="shared" si="113"/>
        <v/>
      </c>
      <c r="L2406" s="19">
        <f>VLOOKUP(I2406,'3'!$H$2:$L$25,5,FALSE)</f>
        <v>34</v>
      </c>
      <c r="M2406" s="16" t="str">
        <f t="shared" si="112"/>
        <v>Nilai Akhir</v>
      </c>
    </row>
    <row r="2407" spans="1:13" x14ac:dyDescent="0.25">
      <c r="A2407" s="16">
        <v>472</v>
      </c>
      <c r="F2407" s="19">
        <v>82.62</v>
      </c>
      <c r="G2407" s="16" t="s">
        <v>126</v>
      </c>
      <c r="H2407" s="14"/>
      <c r="I2407" s="19">
        <f>VLOOKUP(G2407,'2'!$B$2:$C$34,2,FALSE)</f>
        <v>26</v>
      </c>
      <c r="J2407" s="19">
        <f t="shared" si="111"/>
        <v>82.62</v>
      </c>
      <c r="K2407" s="19" t="str">
        <f t="shared" si="113"/>
        <v/>
      </c>
      <c r="L2407" s="19">
        <f>VLOOKUP(I2407,'3'!$H$2:$L$25,5,FALSE)</f>
        <v>34</v>
      </c>
      <c r="M2407" s="16" t="str">
        <f t="shared" si="112"/>
        <v>Nilai Akhir</v>
      </c>
    </row>
    <row r="2408" spans="1:13" x14ac:dyDescent="0.25">
      <c r="A2408" s="16">
        <v>473</v>
      </c>
      <c r="F2408" s="19">
        <v>82.553333333333342</v>
      </c>
      <c r="G2408" s="16" t="s">
        <v>126</v>
      </c>
      <c r="H2408" s="14"/>
      <c r="I2408" s="19">
        <f>VLOOKUP(G2408,'2'!$B$2:$C$34,2,FALSE)</f>
        <v>26</v>
      </c>
      <c r="J2408" s="19">
        <f t="shared" si="111"/>
        <v>82.553333333333342</v>
      </c>
      <c r="K2408" s="19" t="str">
        <f t="shared" si="113"/>
        <v/>
      </c>
      <c r="L2408" s="19">
        <f>VLOOKUP(I2408,'3'!$H$2:$L$25,5,FALSE)</f>
        <v>34</v>
      </c>
      <c r="M2408" s="16" t="str">
        <f t="shared" si="112"/>
        <v>Nilai Akhir</v>
      </c>
    </row>
    <row r="2409" spans="1:13" x14ac:dyDescent="0.25">
      <c r="A2409" s="16">
        <v>474</v>
      </c>
      <c r="F2409" s="19">
        <v>80.86</v>
      </c>
      <c r="G2409" s="16" t="s">
        <v>126</v>
      </c>
      <c r="H2409" s="14"/>
      <c r="I2409" s="19">
        <f>VLOOKUP(G2409,'2'!$B$2:$C$34,2,FALSE)</f>
        <v>26</v>
      </c>
      <c r="J2409" s="19">
        <f t="shared" si="111"/>
        <v>80.86</v>
      </c>
      <c r="K2409" s="19" t="str">
        <f t="shared" si="113"/>
        <v/>
      </c>
      <c r="L2409" s="19">
        <f>VLOOKUP(I2409,'3'!$H$2:$L$25,5,FALSE)</f>
        <v>34</v>
      </c>
      <c r="M2409" s="16" t="str">
        <f t="shared" si="112"/>
        <v>Nilai Akhir</v>
      </c>
    </row>
    <row r="2410" spans="1:13" x14ac:dyDescent="0.25">
      <c r="A2410" s="16">
        <v>475</v>
      </c>
      <c r="F2410" s="19">
        <v>83.49</v>
      </c>
      <c r="G2410" s="16" t="s">
        <v>126</v>
      </c>
      <c r="H2410" s="14"/>
      <c r="I2410" s="19">
        <f>VLOOKUP(G2410,'2'!$B$2:$C$34,2,FALSE)</f>
        <v>26</v>
      </c>
      <c r="J2410" s="19">
        <f t="shared" si="111"/>
        <v>83.49</v>
      </c>
      <c r="K2410" s="19" t="str">
        <f t="shared" si="113"/>
        <v/>
      </c>
      <c r="L2410" s="19">
        <f>VLOOKUP(I2410,'3'!$H$2:$L$25,5,FALSE)</f>
        <v>34</v>
      </c>
      <c r="M2410" s="16" t="str">
        <f t="shared" si="112"/>
        <v>Nilai Akhir</v>
      </c>
    </row>
    <row r="2411" spans="1:13" x14ac:dyDescent="0.25">
      <c r="A2411" s="16">
        <v>476</v>
      </c>
      <c r="F2411" s="19">
        <v>80.686666666666667</v>
      </c>
      <c r="G2411" s="16" t="s">
        <v>126</v>
      </c>
      <c r="H2411" s="14"/>
      <c r="I2411" s="19">
        <f>VLOOKUP(G2411,'2'!$B$2:$C$34,2,FALSE)</f>
        <v>26</v>
      </c>
      <c r="J2411" s="19">
        <f t="shared" si="111"/>
        <v>80.686666666666667</v>
      </c>
      <c r="K2411" s="19" t="str">
        <f t="shared" si="113"/>
        <v/>
      </c>
      <c r="L2411" s="19">
        <f>VLOOKUP(I2411,'3'!$H$2:$L$25,5,FALSE)</f>
        <v>34</v>
      </c>
      <c r="M2411" s="16" t="str">
        <f t="shared" si="112"/>
        <v>Nilai Akhir</v>
      </c>
    </row>
    <row r="2412" spans="1:13" x14ac:dyDescent="0.25">
      <c r="A2412" s="16">
        <v>477</v>
      </c>
      <c r="F2412" s="19">
        <v>83.336666666666659</v>
      </c>
      <c r="G2412" s="16" t="s">
        <v>126</v>
      </c>
      <c r="H2412" s="14"/>
      <c r="I2412" s="19">
        <f>VLOOKUP(G2412,'2'!$B$2:$C$34,2,FALSE)</f>
        <v>26</v>
      </c>
      <c r="J2412" s="19">
        <f t="shared" si="111"/>
        <v>83.336666666666659</v>
      </c>
      <c r="K2412" s="19" t="str">
        <f t="shared" si="113"/>
        <v/>
      </c>
      <c r="L2412" s="19">
        <f>VLOOKUP(I2412,'3'!$H$2:$L$25,5,FALSE)</f>
        <v>34</v>
      </c>
      <c r="M2412" s="16" t="str">
        <f t="shared" si="112"/>
        <v>Nilai Akhir</v>
      </c>
    </row>
    <row r="2413" spans="1:13" x14ac:dyDescent="0.25">
      <c r="A2413" s="16">
        <v>478</v>
      </c>
      <c r="F2413" s="19">
        <v>82.566666666666663</v>
      </c>
      <c r="G2413" s="16" t="s">
        <v>126</v>
      </c>
      <c r="H2413" s="14"/>
      <c r="I2413" s="19">
        <f>VLOOKUP(G2413,'2'!$B$2:$C$34,2,FALSE)</f>
        <v>26</v>
      </c>
      <c r="J2413" s="19">
        <f t="shared" si="111"/>
        <v>82.566666666666663</v>
      </c>
      <c r="K2413" s="19" t="str">
        <f t="shared" si="113"/>
        <v/>
      </c>
      <c r="L2413" s="19">
        <f>VLOOKUP(I2413,'3'!$H$2:$L$25,5,FALSE)</f>
        <v>34</v>
      </c>
      <c r="M2413" s="16" t="str">
        <f t="shared" si="112"/>
        <v>Nilai Akhir</v>
      </c>
    </row>
    <row r="2414" spans="1:13" x14ac:dyDescent="0.25">
      <c r="A2414" s="16">
        <v>479</v>
      </c>
      <c r="F2414" s="19">
        <v>81.313333333333333</v>
      </c>
      <c r="G2414" s="16" t="s">
        <v>126</v>
      </c>
      <c r="H2414" s="14"/>
      <c r="I2414" s="19">
        <f>VLOOKUP(G2414,'2'!$B$2:$C$34,2,FALSE)</f>
        <v>26</v>
      </c>
      <c r="J2414" s="19">
        <f t="shared" si="111"/>
        <v>81.313333333333333</v>
      </c>
      <c r="K2414" s="19" t="str">
        <f t="shared" si="113"/>
        <v/>
      </c>
      <c r="L2414" s="19">
        <f>VLOOKUP(I2414,'3'!$H$2:$L$25,5,FALSE)</f>
        <v>34</v>
      </c>
      <c r="M2414" s="16" t="str">
        <f t="shared" si="112"/>
        <v>Nilai Akhir</v>
      </c>
    </row>
    <row r="2415" spans="1:13" x14ac:dyDescent="0.25">
      <c r="A2415" s="16">
        <v>480</v>
      </c>
      <c r="F2415" s="19">
        <v>81.73</v>
      </c>
      <c r="G2415" s="16" t="s">
        <v>126</v>
      </c>
      <c r="H2415" s="14"/>
      <c r="I2415" s="19">
        <f>VLOOKUP(G2415,'2'!$B$2:$C$34,2,FALSE)</f>
        <v>26</v>
      </c>
      <c r="J2415" s="19">
        <f t="shared" si="111"/>
        <v>81.73</v>
      </c>
      <c r="K2415" s="19" t="str">
        <f t="shared" si="113"/>
        <v/>
      </c>
      <c r="L2415" s="19">
        <f>VLOOKUP(I2415,'3'!$H$2:$L$25,5,FALSE)</f>
        <v>34</v>
      </c>
      <c r="M2415" s="16" t="str">
        <f t="shared" si="112"/>
        <v>Nilai Akhir</v>
      </c>
    </row>
    <row r="2416" spans="1:13" x14ac:dyDescent="0.25">
      <c r="A2416" s="16">
        <v>481</v>
      </c>
      <c r="F2416" s="19">
        <v>82.276666666666657</v>
      </c>
      <c r="G2416" s="16" t="s">
        <v>126</v>
      </c>
      <c r="H2416" s="14"/>
      <c r="I2416" s="19">
        <f>VLOOKUP(G2416,'2'!$B$2:$C$34,2,FALSE)</f>
        <v>26</v>
      </c>
      <c r="J2416" s="19">
        <f t="shared" si="111"/>
        <v>82.276666666666657</v>
      </c>
      <c r="K2416" s="19" t="str">
        <f t="shared" si="113"/>
        <v/>
      </c>
      <c r="L2416" s="19">
        <f>VLOOKUP(I2416,'3'!$H$2:$L$25,5,FALSE)</f>
        <v>34</v>
      </c>
      <c r="M2416" s="16" t="str">
        <f t="shared" si="112"/>
        <v>Nilai Akhir</v>
      </c>
    </row>
    <row r="2417" spans="1:13" x14ac:dyDescent="0.25">
      <c r="A2417" s="16">
        <v>482</v>
      </c>
      <c r="F2417" s="19">
        <v>82.11</v>
      </c>
      <c r="G2417" s="16" t="s">
        <v>126</v>
      </c>
      <c r="H2417" s="14"/>
      <c r="I2417" s="19">
        <f>VLOOKUP(G2417,'2'!$B$2:$C$34,2,FALSE)</f>
        <v>26</v>
      </c>
      <c r="J2417" s="19">
        <f t="shared" si="111"/>
        <v>82.11</v>
      </c>
      <c r="K2417" s="19" t="str">
        <f t="shared" si="113"/>
        <v/>
      </c>
      <c r="L2417" s="19">
        <f>VLOOKUP(I2417,'3'!$H$2:$L$25,5,FALSE)</f>
        <v>34</v>
      </c>
      <c r="M2417" s="16" t="str">
        <f t="shared" si="112"/>
        <v>Nilai Akhir</v>
      </c>
    </row>
    <row r="2418" spans="1:13" x14ac:dyDescent="0.25">
      <c r="A2418" s="16">
        <v>483</v>
      </c>
      <c r="F2418" s="19">
        <v>82.666666666666671</v>
      </c>
      <c r="G2418" s="16" t="s">
        <v>126</v>
      </c>
      <c r="H2418" s="14"/>
      <c r="I2418" s="19">
        <f>VLOOKUP(G2418,'2'!$B$2:$C$34,2,FALSE)</f>
        <v>26</v>
      </c>
      <c r="J2418" s="19">
        <f t="shared" si="111"/>
        <v>82.666666666666671</v>
      </c>
      <c r="K2418" s="19" t="str">
        <f t="shared" si="113"/>
        <v/>
      </c>
      <c r="L2418" s="19">
        <f>VLOOKUP(I2418,'3'!$H$2:$L$25,5,FALSE)</f>
        <v>34</v>
      </c>
      <c r="M2418" s="16" t="str">
        <f t="shared" si="112"/>
        <v>Nilai Akhir</v>
      </c>
    </row>
    <row r="2419" spans="1:13" x14ac:dyDescent="0.25">
      <c r="A2419" s="16">
        <v>484</v>
      </c>
      <c r="F2419" s="19">
        <v>80.779999999999987</v>
      </c>
      <c r="G2419" s="16" t="s">
        <v>126</v>
      </c>
      <c r="H2419" s="14"/>
      <c r="I2419" s="19">
        <f>VLOOKUP(G2419,'2'!$B$2:$C$34,2,FALSE)</f>
        <v>26</v>
      </c>
      <c r="J2419" s="19">
        <f t="shared" si="111"/>
        <v>80.779999999999987</v>
      </c>
      <c r="K2419" s="19" t="str">
        <f t="shared" si="113"/>
        <v/>
      </c>
      <c r="L2419" s="19">
        <f>VLOOKUP(I2419,'3'!$H$2:$L$25,5,FALSE)</f>
        <v>34</v>
      </c>
      <c r="M2419" s="16" t="str">
        <f t="shared" si="112"/>
        <v>Nilai Akhir</v>
      </c>
    </row>
    <row r="2420" spans="1:13" x14ac:dyDescent="0.25">
      <c r="A2420" s="16">
        <v>485</v>
      </c>
      <c r="F2420" s="19">
        <v>84.02</v>
      </c>
      <c r="G2420" s="16" t="s">
        <v>126</v>
      </c>
      <c r="H2420" s="14"/>
      <c r="I2420" s="19">
        <f>VLOOKUP(G2420,'2'!$B$2:$C$34,2,FALSE)</f>
        <v>26</v>
      </c>
      <c r="J2420" s="19">
        <f t="shared" si="111"/>
        <v>84.02</v>
      </c>
      <c r="K2420" s="19" t="str">
        <f t="shared" si="113"/>
        <v/>
      </c>
      <c r="L2420" s="19">
        <f>VLOOKUP(I2420,'3'!$H$2:$L$25,5,FALSE)</f>
        <v>34</v>
      </c>
      <c r="M2420" s="16" t="str">
        <f t="shared" si="112"/>
        <v>Nilai Akhir</v>
      </c>
    </row>
    <row r="2421" spans="1:13" x14ac:dyDescent="0.25">
      <c r="A2421" s="16">
        <v>486</v>
      </c>
      <c r="F2421" s="19">
        <v>84.266666666666666</v>
      </c>
      <c r="G2421" s="16" t="s">
        <v>126</v>
      </c>
      <c r="H2421" s="14"/>
      <c r="I2421" s="19">
        <f>VLOOKUP(G2421,'2'!$B$2:$C$34,2,FALSE)</f>
        <v>26</v>
      </c>
      <c r="J2421" s="19">
        <f t="shared" si="111"/>
        <v>84.266666666666666</v>
      </c>
      <c r="K2421" s="19" t="str">
        <f t="shared" si="113"/>
        <v/>
      </c>
      <c r="L2421" s="19">
        <f>VLOOKUP(I2421,'3'!$H$2:$L$25,5,FALSE)</f>
        <v>34</v>
      </c>
      <c r="M2421" s="16" t="str">
        <f t="shared" si="112"/>
        <v>Nilai Akhir</v>
      </c>
    </row>
    <row r="2422" spans="1:13" x14ac:dyDescent="0.25">
      <c r="A2422" s="16">
        <v>487</v>
      </c>
      <c r="F2422" s="19">
        <v>81.696666666666658</v>
      </c>
      <c r="G2422" s="16" t="s">
        <v>126</v>
      </c>
      <c r="H2422" s="14"/>
      <c r="I2422" s="19">
        <f>VLOOKUP(G2422,'2'!$B$2:$C$34,2,FALSE)</f>
        <v>26</v>
      </c>
      <c r="J2422" s="19">
        <f t="shared" si="111"/>
        <v>81.696666666666658</v>
      </c>
      <c r="K2422" s="19" t="str">
        <f t="shared" si="113"/>
        <v/>
      </c>
      <c r="L2422" s="19">
        <f>VLOOKUP(I2422,'3'!$H$2:$L$25,5,FALSE)</f>
        <v>34</v>
      </c>
      <c r="M2422" s="16" t="str">
        <f t="shared" si="112"/>
        <v>Nilai Akhir</v>
      </c>
    </row>
    <row r="2423" spans="1:13" x14ac:dyDescent="0.25">
      <c r="A2423" s="16">
        <v>488</v>
      </c>
      <c r="F2423" s="19">
        <v>80.666666666666671</v>
      </c>
      <c r="G2423" s="16" t="s">
        <v>126</v>
      </c>
      <c r="H2423" s="14"/>
      <c r="I2423" s="19">
        <f>VLOOKUP(G2423,'2'!$B$2:$C$34,2,FALSE)</f>
        <v>26</v>
      </c>
      <c r="J2423" s="19">
        <f t="shared" ref="J2423:J2486" si="114">IF(M2423="Nilai Akhir",F2423,0)</f>
        <v>80.666666666666671</v>
      </c>
      <c r="K2423" s="19" t="str">
        <f t="shared" si="113"/>
        <v/>
      </c>
      <c r="L2423" s="19">
        <f>VLOOKUP(I2423,'3'!$H$2:$L$25,5,FALSE)</f>
        <v>34</v>
      </c>
      <c r="M2423" s="16" t="str">
        <f t="shared" ref="M2423:M2486" si="115">IF(G2423="Pramuka","Nilai Ekstra","Nilai Akhir")</f>
        <v>Nilai Akhir</v>
      </c>
    </row>
    <row r="2424" spans="1:13" x14ac:dyDescent="0.25">
      <c r="A2424" s="16">
        <v>489</v>
      </c>
      <c r="F2424" s="19">
        <v>82.52</v>
      </c>
      <c r="G2424" s="16" t="s">
        <v>126</v>
      </c>
      <c r="H2424" s="14"/>
      <c r="I2424" s="19">
        <f>VLOOKUP(G2424,'2'!$B$2:$C$34,2,FALSE)</f>
        <v>26</v>
      </c>
      <c r="J2424" s="19">
        <f t="shared" si="114"/>
        <v>82.52</v>
      </c>
      <c r="K2424" s="19" t="str">
        <f t="shared" ref="K2424:K2487" si="116">IF(M2424="Nilai Ekstra",F2424,"")</f>
        <v/>
      </c>
      <c r="L2424" s="19">
        <f>VLOOKUP(I2424,'3'!$H$2:$L$25,5,FALSE)</f>
        <v>34</v>
      </c>
      <c r="M2424" s="16" t="str">
        <f t="shared" si="115"/>
        <v>Nilai Akhir</v>
      </c>
    </row>
    <row r="2425" spans="1:13" x14ac:dyDescent="0.25">
      <c r="A2425" s="16">
        <v>490</v>
      </c>
      <c r="F2425" s="19">
        <v>82.833333333333329</v>
      </c>
      <c r="G2425" s="16" t="s">
        <v>126</v>
      </c>
      <c r="H2425" s="14"/>
      <c r="I2425" s="19">
        <f>VLOOKUP(G2425,'2'!$B$2:$C$34,2,FALSE)</f>
        <v>26</v>
      </c>
      <c r="J2425" s="19">
        <f t="shared" si="114"/>
        <v>82.833333333333329</v>
      </c>
      <c r="K2425" s="19" t="str">
        <f t="shared" si="116"/>
        <v/>
      </c>
      <c r="L2425" s="19">
        <f>VLOOKUP(I2425,'3'!$H$2:$L$25,5,FALSE)</f>
        <v>34</v>
      </c>
      <c r="M2425" s="16" t="str">
        <f t="shared" si="115"/>
        <v>Nilai Akhir</v>
      </c>
    </row>
    <row r="2426" spans="1:13" x14ac:dyDescent="0.25">
      <c r="A2426" s="16">
        <v>491</v>
      </c>
      <c r="F2426" s="19">
        <v>82.703333333333333</v>
      </c>
      <c r="G2426" s="16" t="s">
        <v>126</v>
      </c>
      <c r="H2426" s="14"/>
      <c r="I2426" s="19">
        <f>VLOOKUP(G2426,'2'!$B$2:$C$34,2,FALSE)</f>
        <v>26</v>
      </c>
      <c r="J2426" s="19">
        <f t="shared" si="114"/>
        <v>82.703333333333333</v>
      </c>
      <c r="K2426" s="19" t="str">
        <f t="shared" si="116"/>
        <v/>
      </c>
      <c r="L2426" s="19">
        <f>VLOOKUP(I2426,'3'!$H$2:$L$25,5,FALSE)</f>
        <v>34</v>
      </c>
      <c r="M2426" s="16" t="str">
        <f t="shared" si="115"/>
        <v>Nilai Akhir</v>
      </c>
    </row>
    <row r="2427" spans="1:13" x14ac:dyDescent="0.25">
      <c r="A2427" s="16">
        <v>492</v>
      </c>
      <c r="F2427" s="19">
        <v>83.743333333333339</v>
      </c>
      <c r="G2427" s="16" t="s">
        <v>126</v>
      </c>
      <c r="H2427" s="14"/>
      <c r="I2427" s="19">
        <f>VLOOKUP(G2427,'2'!$B$2:$C$34,2,FALSE)</f>
        <v>26</v>
      </c>
      <c r="J2427" s="19">
        <f t="shared" si="114"/>
        <v>83.743333333333339</v>
      </c>
      <c r="K2427" s="19" t="str">
        <f t="shared" si="116"/>
        <v/>
      </c>
      <c r="L2427" s="19">
        <f>VLOOKUP(I2427,'3'!$H$2:$L$25,5,FALSE)</f>
        <v>34</v>
      </c>
      <c r="M2427" s="16" t="str">
        <f t="shared" si="115"/>
        <v>Nilai Akhir</v>
      </c>
    </row>
    <row r="2428" spans="1:13" x14ac:dyDescent="0.25">
      <c r="A2428" s="16">
        <v>493</v>
      </c>
      <c r="F2428" s="19">
        <v>80.823333333333338</v>
      </c>
      <c r="G2428" s="16" t="s">
        <v>126</v>
      </c>
      <c r="H2428" s="14"/>
      <c r="I2428" s="19">
        <f>VLOOKUP(G2428,'2'!$B$2:$C$34,2,FALSE)</f>
        <v>26</v>
      </c>
      <c r="J2428" s="19">
        <f t="shared" si="114"/>
        <v>80.823333333333338</v>
      </c>
      <c r="K2428" s="19" t="str">
        <f t="shared" si="116"/>
        <v/>
      </c>
      <c r="L2428" s="19">
        <f>VLOOKUP(I2428,'3'!$H$2:$L$25,5,FALSE)</f>
        <v>34</v>
      </c>
      <c r="M2428" s="16" t="str">
        <f t="shared" si="115"/>
        <v>Nilai Akhir</v>
      </c>
    </row>
    <row r="2429" spans="1:13" x14ac:dyDescent="0.25">
      <c r="A2429" s="16">
        <v>494</v>
      </c>
      <c r="F2429" s="19">
        <v>84.036666666666676</v>
      </c>
      <c r="G2429" s="16" t="s">
        <v>126</v>
      </c>
      <c r="H2429" s="14"/>
      <c r="I2429" s="19">
        <f>VLOOKUP(G2429,'2'!$B$2:$C$34,2,FALSE)</f>
        <v>26</v>
      </c>
      <c r="J2429" s="19">
        <f t="shared" si="114"/>
        <v>84.036666666666676</v>
      </c>
      <c r="K2429" s="19" t="str">
        <f t="shared" si="116"/>
        <v/>
      </c>
      <c r="L2429" s="19">
        <f>VLOOKUP(I2429,'3'!$H$2:$L$25,5,FALSE)</f>
        <v>34</v>
      </c>
      <c r="M2429" s="16" t="str">
        <f t="shared" si="115"/>
        <v>Nilai Akhir</v>
      </c>
    </row>
    <row r="2430" spans="1:13" x14ac:dyDescent="0.25">
      <c r="A2430" s="16">
        <v>495</v>
      </c>
      <c r="F2430" s="19">
        <v>80.956666666666663</v>
      </c>
      <c r="G2430" s="16" t="s">
        <v>126</v>
      </c>
      <c r="H2430" s="14"/>
      <c r="I2430" s="19">
        <f>VLOOKUP(G2430,'2'!$B$2:$C$34,2,FALSE)</f>
        <v>26</v>
      </c>
      <c r="J2430" s="19">
        <f t="shared" si="114"/>
        <v>80.956666666666663</v>
      </c>
      <c r="K2430" s="19" t="str">
        <f t="shared" si="116"/>
        <v/>
      </c>
      <c r="L2430" s="19">
        <f>VLOOKUP(I2430,'3'!$H$2:$L$25,5,FALSE)</f>
        <v>34</v>
      </c>
      <c r="M2430" s="16" t="str">
        <f t="shared" si="115"/>
        <v>Nilai Akhir</v>
      </c>
    </row>
    <row r="2431" spans="1:13" x14ac:dyDescent="0.25">
      <c r="A2431" s="16">
        <v>496</v>
      </c>
      <c r="F2431" s="19">
        <v>81.663333333333341</v>
      </c>
      <c r="G2431" s="16" t="s">
        <v>126</v>
      </c>
      <c r="H2431" s="14"/>
      <c r="I2431" s="19">
        <f>VLOOKUP(G2431,'2'!$B$2:$C$34,2,FALSE)</f>
        <v>26</v>
      </c>
      <c r="J2431" s="19">
        <f t="shared" si="114"/>
        <v>81.663333333333341</v>
      </c>
      <c r="K2431" s="19" t="str">
        <f t="shared" si="116"/>
        <v/>
      </c>
      <c r="L2431" s="19">
        <f>VLOOKUP(I2431,'3'!$H$2:$L$25,5,FALSE)</f>
        <v>34</v>
      </c>
      <c r="M2431" s="16" t="str">
        <f t="shared" si="115"/>
        <v>Nilai Akhir</v>
      </c>
    </row>
    <row r="2432" spans="1:13" x14ac:dyDescent="0.25">
      <c r="A2432" s="16">
        <v>497</v>
      </c>
      <c r="F2432" s="19">
        <v>83.233333333333334</v>
      </c>
      <c r="G2432" s="16" t="s">
        <v>126</v>
      </c>
      <c r="H2432" s="14"/>
      <c r="I2432" s="19">
        <f>VLOOKUP(G2432,'2'!$B$2:$C$34,2,FALSE)</f>
        <v>26</v>
      </c>
      <c r="J2432" s="19">
        <f t="shared" si="114"/>
        <v>83.233333333333334</v>
      </c>
      <c r="K2432" s="19" t="str">
        <f t="shared" si="116"/>
        <v/>
      </c>
      <c r="L2432" s="19">
        <f>VLOOKUP(I2432,'3'!$H$2:$L$25,5,FALSE)</f>
        <v>34</v>
      </c>
      <c r="M2432" s="16" t="str">
        <f t="shared" si="115"/>
        <v>Nilai Akhir</v>
      </c>
    </row>
    <row r="2433" spans="1:13" x14ac:dyDescent="0.25">
      <c r="A2433" s="16">
        <v>498</v>
      </c>
      <c r="F2433" s="19">
        <v>82.686666666666667</v>
      </c>
      <c r="G2433" s="16" t="s">
        <v>126</v>
      </c>
      <c r="H2433" s="14"/>
      <c r="I2433" s="19">
        <f>VLOOKUP(G2433,'2'!$B$2:$C$34,2,FALSE)</f>
        <v>26</v>
      </c>
      <c r="J2433" s="19">
        <f t="shared" si="114"/>
        <v>82.686666666666667</v>
      </c>
      <c r="K2433" s="19" t="str">
        <f t="shared" si="116"/>
        <v/>
      </c>
      <c r="L2433" s="19">
        <f>VLOOKUP(I2433,'3'!$H$2:$L$25,5,FALSE)</f>
        <v>34</v>
      </c>
      <c r="M2433" s="16" t="str">
        <f t="shared" si="115"/>
        <v>Nilai Akhir</v>
      </c>
    </row>
    <row r="2434" spans="1:13" x14ac:dyDescent="0.25">
      <c r="A2434" s="16">
        <v>499</v>
      </c>
      <c r="F2434" s="19">
        <v>81.576666666666668</v>
      </c>
      <c r="G2434" s="16" t="s">
        <v>126</v>
      </c>
      <c r="H2434" s="14"/>
      <c r="I2434" s="19">
        <f>VLOOKUP(G2434,'2'!$B$2:$C$34,2,FALSE)</f>
        <v>26</v>
      </c>
      <c r="J2434" s="19">
        <f t="shared" si="114"/>
        <v>81.576666666666668</v>
      </c>
      <c r="K2434" s="19" t="str">
        <f t="shared" si="116"/>
        <v/>
      </c>
      <c r="L2434" s="19">
        <f>VLOOKUP(I2434,'3'!$H$2:$L$25,5,FALSE)</f>
        <v>34</v>
      </c>
      <c r="M2434" s="16" t="str">
        <f t="shared" si="115"/>
        <v>Nilai Akhir</v>
      </c>
    </row>
    <row r="2435" spans="1:13" x14ac:dyDescent="0.25">
      <c r="A2435" s="16">
        <v>500</v>
      </c>
      <c r="F2435" s="19">
        <v>80.83</v>
      </c>
      <c r="G2435" s="16" t="s">
        <v>126</v>
      </c>
      <c r="H2435" s="14"/>
      <c r="I2435" s="19">
        <f>VLOOKUP(G2435,'2'!$B$2:$C$34,2,FALSE)</f>
        <v>26</v>
      </c>
      <c r="J2435" s="19">
        <f t="shared" si="114"/>
        <v>80.83</v>
      </c>
      <c r="K2435" s="19" t="str">
        <f t="shared" si="116"/>
        <v/>
      </c>
      <c r="L2435" s="19">
        <f>VLOOKUP(I2435,'3'!$H$2:$L$25,5,FALSE)</f>
        <v>34</v>
      </c>
      <c r="M2435" s="16" t="str">
        <f t="shared" si="115"/>
        <v>Nilai Akhir</v>
      </c>
    </row>
    <row r="2436" spans="1:13" x14ac:dyDescent="0.25">
      <c r="A2436" s="16">
        <v>501</v>
      </c>
      <c r="F2436" s="19">
        <v>83.09333333333332</v>
      </c>
      <c r="G2436" s="16" t="s">
        <v>126</v>
      </c>
      <c r="H2436" s="14"/>
      <c r="I2436" s="19">
        <f>VLOOKUP(G2436,'2'!$B$2:$C$34,2,FALSE)</f>
        <v>26</v>
      </c>
      <c r="J2436" s="19">
        <f t="shared" si="114"/>
        <v>83.09333333333332</v>
      </c>
      <c r="K2436" s="19" t="str">
        <f t="shared" si="116"/>
        <v/>
      </c>
      <c r="L2436" s="19">
        <f>VLOOKUP(I2436,'3'!$H$2:$L$25,5,FALSE)</f>
        <v>34</v>
      </c>
      <c r="M2436" s="16" t="str">
        <f t="shared" si="115"/>
        <v>Nilai Akhir</v>
      </c>
    </row>
    <row r="2437" spans="1:13" x14ac:dyDescent="0.25">
      <c r="A2437" s="16">
        <v>502</v>
      </c>
      <c r="F2437" s="19">
        <v>82.966666666666683</v>
      </c>
      <c r="G2437" s="16" t="s">
        <v>126</v>
      </c>
      <c r="H2437" s="14"/>
      <c r="I2437" s="19">
        <f>VLOOKUP(G2437,'2'!$B$2:$C$34,2,FALSE)</f>
        <v>26</v>
      </c>
      <c r="J2437" s="19">
        <f t="shared" si="114"/>
        <v>82.966666666666683</v>
      </c>
      <c r="K2437" s="19" t="str">
        <f t="shared" si="116"/>
        <v/>
      </c>
      <c r="L2437" s="19">
        <f>VLOOKUP(I2437,'3'!$H$2:$L$25,5,FALSE)</f>
        <v>34</v>
      </c>
      <c r="M2437" s="16" t="str">
        <f t="shared" si="115"/>
        <v>Nilai Akhir</v>
      </c>
    </row>
    <row r="2438" spans="1:13" x14ac:dyDescent="0.25">
      <c r="A2438" s="16">
        <v>503</v>
      </c>
      <c r="F2438" s="19">
        <v>81.016666666666666</v>
      </c>
      <c r="G2438" s="16" t="s">
        <v>126</v>
      </c>
      <c r="H2438" s="14"/>
      <c r="I2438" s="19">
        <f>VLOOKUP(G2438,'2'!$B$2:$C$34,2,FALSE)</f>
        <v>26</v>
      </c>
      <c r="J2438" s="19">
        <f t="shared" si="114"/>
        <v>81.016666666666666</v>
      </c>
      <c r="K2438" s="19" t="str">
        <f t="shared" si="116"/>
        <v/>
      </c>
      <c r="L2438" s="19">
        <f>VLOOKUP(I2438,'3'!$H$2:$L$25,5,FALSE)</f>
        <v>34</v>
      </c>
      <c r="M2438" s="16" t="str">
        <f t="shared" si="115"/>
        <v>Nilai Akhir</v>
      </c>
    </row>
    <row r="2439" spans="1:13" x14ac:dyDescent="0.25">
      <c r="A2439" s="16">
        <v>504</v>
      </c>
      <c r="F2439" s="19">
        <v>82.48</v>
      </c>
      <c r="G2439" s="16" t="s">
        <v>126</v>
      </c>
      <c r="H2439" s="14"/>
      <c r="I2439" s="19">
        <f>VLOOKUP(G2439,'2'!$B$2:$C$34,2,FALSE)</f>
        <v>26</v>
      </c>
      <c r="J2439" s="19">
        <f t="shared" si="114"/>
        <v>82.48</v>
      </c>
      <c r="K2439" s="19" t="str">
        <f t="shared" si="116"/>
        <v/>
      </c>
      <c r="L2439" s="19">
        <f>VLOOKUP(I2439,'3'!$H$2:$L$25,5,FALSE)</f>
        <v>34</v>
      </c>
      <c r="M2439" s="16" t="str">
        <f t="shared" si="115"/>
        <v>Nilai Akhir</v>
      </c>
    </row>
    <row r="2440" spans="1:13" x14ac:dyDescent="0.25">
      <c r="A2440" s="16">
        <v>505</v>
      </c>
      <c r="F2440" s="19">
        <v>84.963333333333324</v>
      </c>
      <c r="G2440" s="16" t="s">
        <v>126</v>
      </c>
      <c r="H2440" s="14"/>
      <c r="I2440" s="19">
        <f>VLOOKUP(G2440,'2'!$B$2:$C$34,2,FALSE)</f>
        <v>26</v>
      </c>
      <c r="J2440" s="19">
        <f t="shared" si="114"/>
        <v>84.963333333333324</v>
      </c>
      <c r="K2440" s="19" t="str">
        <f t="shared" si="116"/>
        <v/>
      </c>
      <c r="L2440" s="19">
        <f>VLOOKUP(I2440,'3'!$H$2:$L$25,5,FALSE)</f>
        <v>34</v>
      </c>
      <c r="M2440" s="16" t="str">
        <f t="shared" si="115"/>
        <v>Nilai Akhir</v>
      </c>
    </row>
    <row r="2441" spans="1:13" x14ac:dyDescent="0.25">
      <c r="A2441" s="16">
        <v>506</v>
      </c>
      <c r="F2441" s="19">
        <v>82.796666666666667</v>
      </c>
      <c r="G2441" s="16" t="s">
        <v>126</v>
      </c>
      <c r="H2441" s="14"/>
      <c r="I2441" s="19">
        <f>VLOOKUP(G2441,'2'!$B$2:$C$34,2,FALSE)</f>
        <v>26</v>
      </c>
      <c r="J2441" s="19">
        <f t="shared" si="114"/>
        <v>82.796666666666667</v>
      </c>
      <c r="K2441" s="19" t="str">
        <f t="shared" si="116"/>
        <v/>
      </c>
      <c r="L2441" s="19">
        <f>VLOOKUP(I2441,'3'!$H$2:$L$25,5,FALSE)</f>
        <v>34</v>
      </c>
      <c r="M2441" s="16" t="str">
        <f t="shared" si="115"/>
        <v>Nilai Akhir</v>
      </c>
    </row>
    <row r="2442" spans="1:13" x14ac:dyDescent="0.25">
      <c r="A2442" s="16">
        <v>507</v>
      </c>
      <c r="F2442" s="19">
        <v>83.61</v>
      </c>
      <c r="G2442" s="16" t="s">
        <v>126</v>
      </c>
      <c r="H2442" s="14"/>
      <c r="I2442" s="19">
        <f>VLOOKUP(G2442,'2'!$B$2:$C$34,2,FALSE)</f>
        <v>26</v>
      </c>
      <c r="J2442" s="19">
        <f t="shared" si="114"/>
        <v>83.61</v>
      </c>
      <c r="K2442" s="19" t="str">
        <f t="shared" si="116"/>
        <v/>
      </c>
      <c r="L2442" s="19">
        <f>VLOOKUP(I2442,'3'!$H$2:$L$25,5,FALSE)</f>
        <v>34</v>
      </c>
      <c r="M2442" s="16" t="str">
        <f t="shared" si="115"/>
        <v>Nilai Akhir</v>
      </c>
    </row>
    <row r="2443" spans="1:13" x14ac:dyDescent="0.25">
      <c r="A2443" s="16">
        <v>508</v>
      </c>
      <c r="F2443" s="19">
        <v>82.973333333333343</v>
      </c>
      <c r="G2443" s="16" t="s">
        <v>126</v>
      </c>
      <c r="H2443" s="14"/>
      <c r="I2443" s="19">
        <f>VLOOKUP(G2443,'2'!$B$2:$C$34,2,FALSE)</f>
        <v>26</v>
      </c>
      <c r="J2443" s="19">
        <f t="shared" si="114"/>
        <v>82.973333333333343</v>
      </c>
      <c r="K2443" s="19" t="str">
        <f t="shared" si="116"/>
        <v/>
      </c>
      <c r="L2443" s="19">
        <f>VLOOKUP(I2443,'3'!$H$2:$L$25,5,FALSE)</f>
        <v>34</v>
      </c>
      <c r="M2443" s="16" t="str">
        <f t="shared" si="115"/>
        <v>Nilai Akhir</v>
      </c>
    </row>
    <row r="2444" spans="1:13" x14ac:dyDescent="0.25">
      <c r="A2444" s="16">
        <v>509</v>
      </c>
      <c r="F2444" s="19">
        <v>83.63333333333334</v>
      </c>
      <c r="G2444" s="16" t="s">
        <v>126</v>
      </c>
      <c r="H2444" s="14"/>
      <c r="I2444" s="19">
        <f>VLOOKUP(G2444,'2'!$B$2:$C$34,2,FALSE)</f>
        <v>26</v>
      </c>
      <c r="J2444" s="19">
        <f t="shared" si="114"/>
        <v>83.63333333333334</v>
      </c>
      <c r="K2444" s="19" t="str">
        <f t="shared" si="116"/>
        <v/>
      </c>
      <c r="L2444" s="19">
        <f>VLOOKUP(I2444,'3'!$H$2:$L$25,5,FALSE)</f>
        <v>34</v>
      </c>
      <c r="M2444" s="16" t="str">
        <f t="shared" si="115"/>
        <v>Nilai Akhir</v>
      </c>
    </row>
    <row r="2445" spans="1:13" x14ac:dyDescent="0.25">
      <c r="A2445" s="16">
        <v>510</v>
      </c>
      <c r="F2445" s="19">
        <v>82.73</v>
      </c>
      <c r="G2445" s="16" t="s">
        <v>126</v>
      </c>
      <c r="H2445" s="14"/>
      <c r="I2445" s="19">
        <f>VLOOKUP(G2445,'2'!$B$2:$C$34,2,FALSE)</f>
        <v>26</v>
      </c>
      <c r="J2445" s="19">
        <f t="shared" si="114"/>
        <v>82.73</v>
      </c>
      <c r="K2445" s="19" t="str">
        <f t="shared" si="116"/>
        <v/>
      </c>
      <c r="L2445" s="19">
        <f>VLOOKUP(I2445,'3'!$H$2:$L$25,5,FALSE)</f>
        <v>34</v>
      </c>
      <c r="M2445" s="16" t="str">
        <f t="shared" si="115"/>
        <v>Nilai Akhir</v>
      </c>
    </row>
    <row r="2446" spans="1:13" x14ac:dyDescent="0.25">
      <c r="A2446" s="16">
        <v>511</v>
      </c>
      <c r="F2446" s="19">
        <v>82.90666666666668</v>
      </c>
      <c r="G2446" s="16" t="s">
        <v>126</v>
      </c>
      <c r="H2446" s="14"/>
      <c r="I2446" s="19">
        <f>VLOOKUP(G2446,'2'!$B$2:$C$34,2,FALSE)</f>
        <v>26</v>
      </c>
      <c r="J2446" s="19">
        <f t="shared" si="114"/>
        <v>82.90666666666668</v>
      </c>
      <c r="K2446" s="19" t="str">
        <f t="shared" si="116"/>
        <v/>
      </c>
      <c r="L2446" s="19">
        <f>VLOOKUP(I2446,'3'!$H$2:$L$25,5,FALSE)</f>
        <v>34</v>
      </c>
      <c r="M2446" s="16" t="str">
        <f t="shared" si="115"/>
        <v>Nilai Akhir</v>
      </c>
    </row>
    <row r="2447" spans="1:13" x14ac:dyDescent="0.25">
      <c r="A2447" s="16">
        <v>512</v>
      </c>
      <c r="F2447" s="19">
        <v>82.740000000000009</v>
      </c>
      <c r="G2447" s="16" t="s">
        <v>126</v>
      </c>
      <c r="H2447" s="14"/>
      <c r="I2447" s="19">
        <f>VLOOKUP(G2447,'2'!$B$2:$C$34,2,FALSE)</f>
        <v>26</v>
      </c>
      <c r="J2447" s="19">
        <f t="shared" si="114"/>
        <v>82.740000000000009</v>
      </c>
      <c r="K2447" s="19" t="str">
        <f t="shared" si="116"/>
        <v/>
      </c>
      <c r="L2447" s="19">
        <f>VLOOKUP(I2447,'3'!$H$2:$L$25,5,FALSE)</f>
        <v>34</v>
      </c>
      <c r="M2447" s="16" t="str">
        <f t="shared" si="115"/>
        <v>Nilai Akhir</v>
      </c>
    </row>
    <row r="2448" spans="1:13" x14ac:dyDescent="0.25">
      <c r="A2448" s="16">
        <v>513</v>
      </c>
      <c r="F2448" s="19">
        <v>82.38666666666667</v>
      </c>
      <c r="G2448" s="16" t="s">
        <v>126</v>
      </c>
      <c r="H2448" s="14"/>
      <c r="I2448" s="19">
        <f>VLOOKUP(G2448,'2'!$B$2:$C$34,2,FALSE)</f>
        <v>26</v>
      </c>
      <c r="J2448" s="19">
        <f t="shared" si="114"/>
        <v>82.38666666666667</v>
      </c>
      <c r="K2448" s="19" t="str">
        <f t="shared" si="116"/>
        <v/>
      </c>
      <c r="L2448" s="19">
        <f>VLOOKUP(I2448,'3'!$H$2:$L$25,5,FALSE)</f>
        <v>34</v>
      </c>
      <c r="M2448" s="16" t="str">
        <f t="shared" si="115"/>
        <v>Nilai Akhir</v>
      </c>
    </row>
    <row r="2449" spans="1:13" x14ac:dyDescent="0.25">
      <c r="A2449" s="16">
        <v>514</v>
      </c>
      <c r="F2449" s="19">
        <v>81.813333333333333</v>
      </c>
      <c r="G2449" s="16" t="s">
        <v>126</v>
      </c>
      <c r="H2449" s="14"/>
      <c r="I2449" s="19">
        <f>VLOOKUP(G2449,'2'!$B$2:$C$34,2,FALSE)</f>
        <v>26</v>
      </c>
      <c r="J2449" s="19">
        <f t="shared" si="114"/>
        <v>81.813333333333333</v>
      </c>
      <c r="K2449" s="19" t="str">
        <f t="shared" si="116"/>
        <v/>
      </c>
      <c r="L2449" s="19">
        <f>VLOOKUP(I2449,'3'!$H$2:$L$25,5,FALSE)</f>
        <v>34</v>
      </c>
      <c r="M2449" s="16" t="str">
        <f t="shared" si="115"/>
        <v>Nilai Akhir</v>
      </c>
    </row>
    <row r="2450" spans="1:13" x14ac:dyDescent="0.25">
      <c r="A2450" s="16">
        <v>515</v>
      </c>
      <c r="F2450" s="19">
        <v>83.203333333333333</v>
      </c>
      <c r="G2450" s="16" t="s">
        <v>126</v>
      </c>
      <c r="H2450" s="14"/>
      <c r="I2450" s="19">
        <f>VLOOKUP(G2450,'2'!$B$2:$C$34,2,FALSE)</f>
        <v>26</v>
      </c>
      <c r="J2450" s="19">
        <f t="shared" si="114"/>
        <v>83.203333333333333</v>
      </c>
      <c r="K2450" s="19" t="str">
        <f t="shared" si="116"/>
        <v/>
      </c>
      <c r="L2450" s="19">
        <f>VLOOKUP(I2450,'3'!$H$2:$L$25,5,FALSE)</f>
        <v>34</v>
      </c>
      <c r="M2450" s="16" t="str">
        <f t="shared" si="115"/>
        <v>Nilai Akhir</v>
      </c>
    </row>
    <row r="2451" spans="1:13" x14ac:dyDescent="0.25">
      <c r="A2451" s="16">
        <v>516</v>
      </c>
      <c r="F2451" s="19">
        <v>82.233333333333334</v>
      </c>
      <c r="G2451" s="16" t="s">
        <v>126</v>
      </c>
      <c r="H2451" s="14"/>
      <c r="I2451" s="19">
        <f>VLOOKUP(G2451,'2'!$B$2:$C$34,2,FALSE)</f>
        <v>26</v>
      </c>
      <c r="J2451" s="19">
        <f t="shared" si="114"/>
        <v>82.233333333333334</v>
      </c>
      <c r="K2451" s="19" t="str">
        <f t="shared" si="116"/>
        <v/>
      </c>
      <c r="L2451" s="19">
        <f>VLOOKUP(I2451,'3'!$H$2:$L$25,5,FALSE)</f>
        <v>34</v>
      </c>
      <c r="M2451" s="16" t="str">
        <f t="shared" si="115"/>
        <v>Nilai Akhir</v>
      </c>
    </row>
    <row r="2452" spans="1:13" x14ac:dyDescent="0.25">
      <c r="A2452" s="16">
        <v>517</v>
      </c>
      <c r="F2452" s="19">
        <v>82.899999999999991</v>
      </c>
      <c r="G2452" s="16" t="s">
        <v>126</v>
      </c>
      <c r="H2452" s="14"/>
      <c r="I2452" s="19">
        <f>VLOOKUP(G2452,'2'!$B$2:$C$34,2,FALSE)</f>
        <v>26</v>
      </c>
      <c r="J2452" s="19">
        <f t="shared" si="114"/>
        <v>82.899999999999991</v>
      </c>
      <c r="K2452" s="19" t="str">
        <f t="shared" si="116"/>
        <v/>
      </c>
      <c r="L2452" s="19">
        <f>VLOOKUP(I2452,'3'!$H$2:$L$25,5,FALSE)</f>
        <v>34</v>
      </c>
      <c r="M2452" s="16" t="str">
        <f t="shared" si="115"/>
        <v>Nilai Akhir</v>
      </c>
    </row>
    <row r="2453" spans="1:13" x14ac:dyDescent="0.25">
      <c r="A2453" s="16">
        <v>518</v>
      </c>
      <c r="F2453" s="19">
        <v>82.33</v>
      </c>
      <c r="G2453" s="16" t="s">
        <v>126</v>
      </c>
      <c r="H2453" s="14"/>
      <c r="I2453" s="19">
        <f>VLOOKUP(G2453,'2'!$B$2:$C$34,2,FALSE)</f>
        <v>26</v>
      </c>
      <c r="J2453" s="19">
        <f t="shared" si="114"/>
        <v>82.33</v>
      </c>
      <c r="K2453" s="19" t="str">
        <f t="shared" si="116"/>
        <v/>
      </c>
      <c r="L2453" s="19">
        <f>VLOOKUP(I2453,'3'!$H$2:$L$25,5,FALSE)</f>
        <v>34</v>
      </c>
      <c r="M2453" s="16" t="str">
        <f t="shared" si="115"/>
        <v>Nilai Akhir</v>
      </c>
    </row>
    <row r="2454" spans="1:13" x14ac:dyDescent="0.25">
      <c r="A2454" s="16">
        <v>519</v>
      </c>
      <c r="F2454" s="19">
        <v>81.62</v>
      </c>
      <c r="G2454" s="16" t="s">
        <v>126</v>
      </c>
      <c r="H2454" s="14"/>
      <c r="I2454" s="19">
        <f>VLOOKUP(G2454,'2'!$B$2:$C$34,2,FALSE)</f>
        <v>26</v>
      </c>
      <c r="J2454" s="19">
        <f t="shared" si="114"/>
        <v>81.62</v>
      </c>
      <c r="K2454" s="19" t="str">
        <f t="shared" si="116"/>
        <v/>
      </c>
      <c r="L2454" s="19">
        <f>VLOOKUP(I2454,'3'!$H$2:$L$25,5,FALSE)</f>
        <v>34</v>
      </c>
      <c r="M2454" s="16" t="str">
        <f t="shared" si="115"/>
        <v>Nilai Akhir</v>
      </c>
    </row>
    <row r="2455" spans="1:13" x14ac:dyDescent="0.25">
      <c r="A2455" s="16">
        <v>520</v>
      </c>
      <c r="F2455" s="19">
        <v>78.236666666666665</v>
      </c>
      <c r="G2455" s="16" t="s">
        <v>126</v>
      </c>
      <c r="H2455" s="14"/>
      <c r="I2455" s="19">
        <f>VLOOKUP(G2455,'2'!$B$2:$C$34,2,FALSE)</f>
        <v>26</v>
      </c>
      <c r="J2455" s="19">
        <f t="shared" si="114"/>
        <v>78.236666666666665</v>
      </c>
      <c r="K2455" s="19" t="str">
        <f t="shared" si="116"/>
        <v/>
      </c>
      <c r="L2455" s="19">
        <f>VLOOKUP(I2455,'3'!$H$2:$L$25,5,FALSE)</f>
        <v>34</v>
      </c>
      <c r="M2455" s="16" t="str">
        <f t="shared" si="115"/>
        <v>Nilai Akhir</v>
      </c>
    </row>
    <row r="2456" spans="1:13" x14ac:dyDescent="0.25">
      <c r="A2456" s="16">
        <v>521</v>
      </c>
      <c r="F2456" s="19">
        <v>83.89</v>
      </c>
      <c r="G2456" s="16" t="s">
        <v>126</v>
      </c>
      <c r="H2456" s="14"/>
      <c r="I2456" s="19">
        <f>VLOOKUP(G2456,'2'!$B$2:$C$34,2,FALSE)</f>
        <v>26</v>
      </c>
      <c r="J2456" s="19">
        <f t="shared" si="114"/>
        <v>83.89</v>
      </c>
      <c r="K2456" s="19" t="str">
        <f t="shared" si="116"/>
        <v/>
      </c>
      <c r="L2456" s="19">
        <f>VLOOKUP(I2456,'3'!$H$2:$L$25,5,FALSE)</f>
        <v>34</v>
      </c>
      <c r="M2456" s="16" t="str">
        <f t="shared" si="115"/>
        <v>Nilai Akhir</v>
      </c>
    </row>
    <row r="2457" spans="1:13" x14ac:dyDescent="0.25">
      <c r="A2457" s="16">
        <v>522</v>
      </c>
      <c r="F2457" s="19">
        <v>82.11</v>
      </c>
      <c r="G2457" s="16" t="s">
        <v>126</v>
      </c>
      <c r="H2457" s="14"/>
      <c r="I2457" s="19">
        <f>VLOOKUP(G2457,'2'!$B$2:$C$34,2,FALSE)</f>
        <v>26</v>
      </c>
      <c r="J2457" s="19">
        <f t="shared" si="114"/>
        <v>82.11</v>
      </c>
      <c r="K2457" s="19" t="str">
        <f t="shared" si="116"/>
        <v/>
      </c>
      <c r="L2457" s="19">
        <f>VLOOKUP(I2457,'3'!$H$2:$L$25,5,FALSE)</f>
        <v>34</v>
      </c>
      <c r="M2457" s="16" t="str">
        <f t="shared" si="115"/>
        <v>Nilai Akhir</v>
      </c>
    </row>
    <row r="2458" spans="1:13" x14ac:dyDescent="0.25">
      <c r="A2458" s="16">
        <v>523</v>
      </c>
      <c r="F2458" s="19">
        <v>84.24</v>
      </c>
      <c r="G2458" s="16" t="s">
        <v>126</v>
      </c>
      <c r="H2458" s="14"/>
      <c r="I2458" s="19">
        <f>VLOOKUP(G2458,'2'!$B$2:$C$34,2,FALSE)</f>
        <v>26</v>
      </c>
      <c r="J2458" s="19">
        <f t="shared" si="114"/>
        <v>84.24</v>
      </c>
      <c r="K2458" s="19" t="str">
        <f t="shared" si="116"/>
        <v/>
      </c>
      <c r="L2458" s="19">
        <f>VLOOKUP(I2458,'3'!$H$2:$L$25,5,FALSE)</f>
        <v>34</v>
      </c>
      <c r="M2458" s="16" t="str">
        <f t="shared" si="115"/>
        <v>Nilai Akhir</v>
      </c>
    </row>
    <row r="2459" spans="1:13" x14ac:dyDescent="0.25">
      <c r="A2459" s="16">
        <v>524</v>
      </c>
      <c r="F2459" s="19">
        <v>84.046666666666667</v>
      </c>
      <c r="G2459" s="16" t="s">
        <v>126</v>
      </c>
      <c r="H2459" s="14"/>
      <c r="I2459" s="19">
        <f>VLOOKUP(G2459,'2'!$B$2:$C$34,2,FALSE)</f>
        <v>26</v>
      </c>
      <c r="J2459" s="19">
        <f t="shared" si="114"/>
        <v>84.046666666666667</v>
      </c>
      <c r="K2459" s="19" t="str">
        <f t="shared" si="116"/>
        <v/>
      </c>
      <c r="L2459" s="19">
        <f>VLOOKUP(I2459,'3'!$H$2:$L$25,5,FALSE)</f>
        <v>34</v>
      </c>
      <c r="M2459" s="16" t="str">
        <f t="shared" si="115"/>
        <v>Nilai Akhir</v>
      </c>
    </row>
    <row r="2460" spans="1:13" x14ac:dyDescent="0.25">
      <c r="A2460" s="16">
        <v>525</v>
      </c>
      <c r="F2460" s="19">
        <v>83.64</v>
      </c>
      <c r="G2460" s="16" t="s">
        <v>126</v>
      </c>
      <c r="H2460" s="14"/>
      <c r="I2460" s="19">
        <f>VLOOKUP(G2460,'2'!$B$2:$C$34,2,FALSE)</f>
        <v>26</v>
      </c>
      <c r="J2460" s="19">
        <f t="shared" si="114"/>
        <v>83.64</v>
      </c>
      <c r="K2460" s="19" t="str">
        <f t="shared" si="116"/>
        <v/>
      </c>
      <c r="L2460" s="19">
        <f>VLOOKUP(I2460,'3'!$H$2:$L$25,5,FALSE)</f>
        <v>34</v>
      </c>
      <c r="M2460" s="16" t="str">
        <f t="shared" si="115"/>
        <v>Nilai Akhir</v>
      </c>
    </row>
    <row r="2461" spans="1:13" x14ac:dyDescent="0.25">
      <c r="A2461" s="16">
        <v>526</v>
      </c>
      <c r="F2461" s="19">
        <v>82.526666666666657</v>
      </c>
      <c r="G2461" s="16" t="s">
        <v>126</v>
      </c>
      <c r="H2461" s="14"/>
      <c r="I2461" s="19">
        <f>VLOOKUP(G2461,'2'!$B$2:$C$34,2,FALSE)</f>
        <v>26</v>
      </c>
      <c r="J2461" s="19">
        <f t="shared" si="114"/>
        <v>82.526666666666657</v>
      </c>
      <c r="K2461" s="19" t="str">
        <f t="shared" si="116"/>
        <v/>
      </c>
      <c r="L2461" s="19">
        <f>VLOOKUP(I2461,'3'!$H$2:$L$25,5,FALSE)</f>
        <v>34</v>
      </c>
      <c r="M2461" s="16" t="str">
        <f t="shared" si="115"/>
        <v>Nilai Akhir</v>
      </c>
    </row>
    <row r="2462" spans="1:13" x14ac:dyDescent="0.25">
      <c r="A2462" s="16">
        <v>527</v>
      </c>
      <c r="F2462" s="19">
        <v>83.280000000000015</v>
      </c>
      <c r="G2462" s="16" t="s">
        <v>126</v>
      </c>
      <c r="H2462" s="14"/>
      <c r="I2462" s="19">
        <f>VLOOKUP(G2462,'2'!$B$2:$C$34,2,FALSE)</f>
        <v>26</v>
      </c>
      <c r="J2462" s="19">
        <f t="shared" si="114"/>
        <v>83.280000000000015</v>
      </c>
      <c r="K2462" s="19" t="str">
        <f t="shared" si="116"/>
        <v/>
      </c>
      <c r="L2462" s="19">
        <f>VLOOKUP(I2462,'3'!$H$2:$L$25,5,FALSE)</f>
        <v>34</v>
      </c>
      <c r="M2462" s="16" t="str">
        <f t="shared" si="115"/>
        <v>Nilai Akhir</v>
      </c>
    </row>
    <row r="2463" spans="1:13" x14ac:dyDescent="0.25">
      <c r="A2463" s="16">
        <v>528</v>
      </c>
      <c r="F2463" s="19">
        <v>82.736666666666665</v>
      </c>
      <c r="G2463" s="16" t="s">
        <v>126</v>
      </c>
      <c r="H2463" s="14"/>
      <c r="I2463" s="19">
        <f>VLOOKUP(G2463,'2'!$B$2:$C$34,2,FALSE)</f>
        <v>26</v>
      </c>
      <c r="J2463" s="19">
        <f t="shared" si="114"/>
        <v>82.736666666666665</v>
      </c>
      <c r="K2463" s="19" t="str">
        <f t="shared" si="116"/>
        <v/>
      </c>
      <c r="L2463" s="19">
        <f>VLOOKUP(I2463,'3'!$H$2:$L$25,5,FALSE)</f>
        <v>34</v>
      </c>
      <c r="M2463" s="16" t="str">
        <f t="shared" si="115"/>
        <v>Nilai Akhir</v>
      </c>
    </row>
    <row r="2464" spans="1:13" x14ac:dyDescent="0.25">
      <c r="A2464" s="16">
        <v>529</v>
      </c>
      <c r="F2464" s="19">
        <v>83.456666666666663</v>
      </c>
      <c r="G2464" s="16" t="s">
        <v>126</v>
      </c>
      <c r="H2464" s="14"/>
      <c r="I2464" s="19">
        <f>VLOOKUP(G2464,'2'!$B$2:$C$34,2,FALSE)</f>
        <v>26</v>
      </c>
      <c r="J2464" s="19">
        <f t="shared" si="114"/>
        <v>83.456666666666663</v>
      </c>
      <c r="K2464" s="19" t="str">
        <f t="shared" si="116"/>
        <v/>
      </c>
      <c r="L2464" s="19">
        <f>VLOOKUP(I2464,'3'!$H$2:$L$25,5,FALSE)</f>
        <v>34</v>
      </c>
      <c r="M2464" s="16" t="str">
        <f t="shared" si="115"/>
        <v>Nilai Akhir</v>
      </c>
    </row>
    <row r="2465" spans="1:13" x14ac:dyDescent="0.25">
      <c r="A2465" s="16">
        <v>530</v>
      </c>
      <c r="F2465" s="19">
        <v>82.526666666666657</v>
      </c>
      <c r="G2465" s="16" t="s">
        <v>126</v>
      </c>
      <c r="H2465" s="14"/>
      <c r="I2465" s="19">
        <f>VLOOKUP(G2465,'2'!$B$2:$C$34,2,FALSE)</f>
        <v>26</v>
      </c>
      <c r="J2465" s="19">
        <f t="shared" si="114"/>
        <v>82.526666666666657</v>
      </c>
      <c r="K2465" s="19" t="str">
        <f t="shared" si="116"/>
        <v/>
      </c>
      <c r="L2465" s="19">
        <f>VLOOKUP(I2465,'3'!$H$2:$L$25,5,FALSE)</f>
        <v>34</v>
      </c>
      <c r="M2465" s="16" t="str">
        <f t="shared" si="115"/>
        <v>Nilai Akhir</v>
      </c>
    </row>
    <row r="2466" spans="1:13" x14ac:dyDescent="0.25">
      <c r="A2466" s="16">
        <v>531</v>
      </c>
      <c r="F2466" s="19">
        <v>84.306666666666672</v>
      </c>
      <c r="G2466" s="16" t="s">
        <v>126</v>
      </c>
      <c r="H2466" s="14"/>
      <c r="I2466" s="19">
        <f>VLOOKUP(G2466,'2'!$B$2:$C$34,2,FALSE)</f>
        <v>26</v>
      </c>
      <c r="J2466" s="19">
        <f t="shared" si="114"/>
        <v>84.306666666666672</v>
      </c>
      <c r="K2466" s="19" t="str">
        <f t="shared" si="116"/>
        <v/>
      </c>
      <c r="L2466" s="19">
        <f>VLOOKUP(I2466,'3'!$H$2:$L$25,5,FALSE)</f>
        <v>34</v>
      </c>
      <c r="M2466" s="16" t="str">
        <f t="shared" si="115"/>
        <v>Nilai Akhir</v>
      </c>
    </row>
    <row r="2467" spans="1:13" x14ac:dyDescent="0.25">
      <c r="A2467" s="16">
        <v>532</v>
      </c>
      <c r="F2467" s="19">
        <v>84.096666666666678</v>
      </c>
      <c r="G2467" s="16" t="s">
        <v>126</v>
      </c>
      <c r="H2467" s="14"/>
      <c r="I2467" s="19">
        <f>VLOOKUP(G2467,'2'!$B$2:$C$34,2,FALSE)</f>
        <v>26</v>
      </c>
      <c r="J2467" s="19">
        <f t="shared" si="114"/>
        <v>84.096666666666678</v>
      </c>
      <c r="K2467" s="19" t="str">
        <f t="shared" si="116"/>
        <v/>
      </c>
      <c r="L2467" s="19">
        <f>VLOOKUP(I2467,'3'!$H$2:$L$25,5,FALSE)</f>
        <v>34</v>
      </c>
      <c r="M2467" s="16" t="str">
        <f t="shared" si="115"/>
        <v>Nilai Akhir</v>
      </c>
    </row>
    <row r="2468" spans="1:13" x14ac:dyDescent="0.25">
      <c r="A2468" s="16">
        <v>533</v>
      </c>
      <c r="F2468" s="19">
        <v>83.98</v>
      </c>
      <c r="G2468" s="16" t="s">
        <v>126</v>
      </c>
      <c r="H2468" s="14"/>
      <c r="I2468" s="19">
        <f>VLOOKUP(G2468,'2'!$B$2:$C$34,2,FALSE)</f>
        <v>26</v>
      </c>
      <c r="J2468" s="19">
        <f t="shared" si="114"/>
        <v>83.98</v>
      </c>
      <c r="K2468" s="19" t="str">
        <f t="shared" si="116"/>
        <v/>
      </c>
      <c r="L2468" s="19">
        <f>VLOOKUP(I2468,'3'!$H$2:$L$25,5,FALSE)</f>
        <v>34</v>
      </c>
      <c r="M2468" s="16" t="str">
        <f t="shared" si="115"/>
        <v>Nilai Akhir</v>
      </c>
    </row>
    <row r="2469" spans="1:13" x14ac:dyDescent="0.25">
      <c r="A2469" s="16">
        <v>534</v>
      </c>
      <c r="F2469" s="19">
        <v>82.556666666666672</v>
      </c>
      <c r="G2469" s="16" t="s">
        <v>126</v>
      </c>
      <c r="H2469" s="14"/>
      <c r="I2469" s="19">
        <f>VLOOKUP(G2469,'2'!$B$2:$C$34,2,FALSE)</f>
        <v>26</v>
      </c>
      <c r="J2469" s="19">
        <f t="shared" si="114"/>
        <v>82.556666666666672</v>
      </c>
      <c r="K2469" s="19" t="str">
        <f t="shared" si="116"/>
        <v/>
      </c>
      <c r="L2469" s="19">
        <f>VLOOKUP(I2469,'3'!$H$2:$L$25,5,FALSE)</f>
        <v>34</v>
      </c>
      <c r="M2469" s="16" t="str">
        <f t="shared" si="115"/>
        <v>Nilai Akhir</v>
      </c>
    </row>
    <row r="2470" spans="1:13" x14ac:dyDescent="0.25">
      <c r="A2470" s="16">
        <v>535</v>
      </c>
      <c r="F2470" s="19">
        <v>75.443333333333328</v>
      </c>
      <c r="G2470" s="16" t="s">
        <v>126</v>
      </c>
      <c r="H2470" s="14"/>
      <c r="I2470" s="19">
        <f>VLOOKUP(G2470,'2'!$B$2:$C$34,2,FALSE)</f>
        <v>26</v>
      </c>
      <c r="J2470" s="19">
        <f t="shared" si="114"/>
        <v>75.443333333333328</v>
      </c>
      <c r="K2470" s="19" t="str">
        <f t="shared" si="116"/>
        <v/>
      </c>
      <c r="L2470" s="19">
        <f>VLOOKUP(I2470,'3'!$H$2:$L$25,5,FALSE)</f>
        <v>34</v>
      </c>
      <c r="M2470" s="16" t="str">
        <f t="shared" si="115"/>
        <v>Nilai Akhir</v>
      </c>
    </row>
    <row r="2471" spans="1:13" x14ac:dyDescent="0.25">
      <c r="A2471" s="16">
        <v>536</v>
      </c>
      <c r="F2471" s="19">
        <v>82.953333333333333</v>
      </c>
      <c r="G2471" s="16" t="s">
        <v>126</v>
      </c>
      <c r="H2471" s="14"/>
      <c r="I2471" s="19">
        <f>VLOOKUP(G2471,'2'!$B$2:$C$34,2,FALSE)</f>
        <v>26</v>
      </c>
      <c r="J2471" s="19">
        <f t="shared" si="114"/>
        <v>82.953333333333333</v>
      </c>
      <c r="K2471" s="19" t="str">
        <f t="shared" si="116"/>
        <v/>
      </c>
      <c r="L2471" s="19">
        <f>VLOOKUP(I2471,'3'!$H$2:$L$25,5,FALSE)</f>
        <v>34</v>
      </c>
      <c r="M2471" s="16" t="str">
        <f t="shared" si="115"/>
        <v>Nilai Akhir</v>
      </c>
    </row>
    <row r="2472" spans="1:13" x14ac:dyDescent="0.25">
      <c r="A2472" s="16">
        <v>537</v>
      </c>
      <c r="F2472" s="19">
        <v>82.803333333333342</v>
      </c>
      <c r="G2472" s="16" t="s">
        <v>126</v>
      </c>
      <c r="H2472" s="14"/>
      <c r="I2472" s="19">
        <f>VLOOKUP(G2472,'2'!$B$2:$C$34,2,FALSE)</f>
        <v>26</v>
      </c>
      <c r="J2472" s="19">
        <f t="shared" si="114"/>
        <v>82.803333333333342</v>
      </c>
      <c r="K2472" s="19" t="str">
        <f t="shared" si="116"/>
        <v/>
      </c>
      <c r="L2472" s="19">
        <f>VLOOKUP(I2472,'3'!$H$2:$L$25,5,FALSE)</f>
        <v>34</v>
      </c>
      <c r="M2472" s="16" t="str">
        <f t="shared" si="115"/>
        <v>Nilai Akhir</v>
      </c>
    </row>
    <row r="2473" spans="1:13" x14ac:dyDescent="0.25">
      <c r="A2473" s="16">
        <v>538</v>
      </c>
      <c r="F2473" s="19">
        <v>83.026666666666657</v>
      </c>
      <c r="G2473" s="16" t="s">
        <v>126</v>
      </c>
      <c r="H2473" s="14"/>
      <c r="I2473" s="19">
        <f>VLOOKUP(G2473,'2'!$B$2:$C$34,2,FALSE)</f>
        <v>26</v>
      </c>
      <c r="J2473" s="19">
        <f t="shared" si="114"/>
        <v>83.026666666666657</v>
      </c>
      <c r="K2473" s="19" t="str">
        <f t="shared" si="116"/>
        <v/>
      </c>
      <c r="L2473" s="19">
        <f>VLOOKUP(I2473,'3'!$H$2:$L$25,5,FALSE)</f>
        <v>34</v>
      </c>
      <c r="M2473" s="16" t="str">
        <f t="shared" si="115"/>
        <v>Nilai Akhir</v>
      </c>
    </row>
    <row r="2474" spans="1:13" x14ac:dyDescent="0.25">
      <c r="A2474" s="16">
        <v>539</v>
      </c>
      <c r="F2474" s="19">
        <v>82.63666666666667</v>
      </c>
      <c r="G2474" s="16" t="s">
        <v>126</v>
      </c>
      <c r="H2474" s="14"/>
      <c r="I2474" s="19">
        <f>VLOOKUP(G2474,'2'!$B$2:$C$34,2,FALSE)</f>
        <v>26</v>
      </c>
      <c r="J2474" s="19">
        <f t="shared" si="114"/>
        <v>82.63666666666667</v>
      </c>
      <c r="K2474" s="19" t="str">
        <f t="shared" si="116"/>
        <v/>
      </c>
      <c r="L2474" s="19">
        <f>VLOOKUP(I2474,'3'!$H$2:$L$25,5,FALSE)</f>
        <v>34</v>
      </c>
      <c r="M2474" s="16" t="str">
        <f t="shared" si="115"/>
        <v>Nilai Akhir</v>
      </c>
    </row>
    <row r="2475" spans="1:13" x14ac:dyDescent="0.25">
      <c r="A2475" s="16">
        <v>540</v>
      </c>
      <c r="F2475" s="19">
        <v>82.46</v>
      </c>
      <c r="G2475" s="16" t="s">
        <v>126</v>
      </c>
      <c r="H2475" s="14"/>
      <c r="I2475" s="19">
        <f>VLOOKUP(G2475,'2'!$B$2:$C$34,2,FALSE)</f>
        <v>26</v>
      </c>
      <c r="J2475" s="19">
        <f t="shared" si="114"/>
        <v>82.46</v>
      </c>
      <c r="K2475" s="19" t="str">
        <f t="shared" si="116"/>
        <v/>
      </c>
      <c r="L2475" s="19">
        <f>VLOOKUP(I2475,'3'!$H$2:$L$25,5,FALSE)</f>
        <v>34</v>
      </c>
      <c r="M2475" s="16" t="str">
        <f t="shared" si="115"/>
        <v>Nilai Akhir</v>
      </c>
    </row>
    <row r="2476" spans="1:13" x14ac:dyDescent="0.25">
      <c r="A2476" s="16">
        <v>541</v>
      </c>
      <c r="F2476" s="19">
        <v>83.686666666666667</v>
      </c>
      <c r="G2476" s="16" t="s">
        <v>126</v>
      </c>
      <c r="H2476" s="14"/>
      <c r="I2476" s="19">
        <f>VLOOKUP(G2476,'2'!$B$2:$C$34,2,FALSE)</f>
        <v>26</v>
      </c>
      <c r="J2476" s="19">
        <f t="shared" si="114"/>
        <v>83.686666666666667</v>
      </c>
      <c r="K2476" s="19" t="str">
        <f t="shared" si="116"/>
        <v/>
      </c>
      <c r="L2476" s="19">
        <f>VLOOKUP(I2476,'3'!$H$2:$L$25,5,FALSE)</f>
        <v>34</v>
      </c>
      <c r="M2476" s="16" t="str">
        <f t="shared" si="115"/>
        <v>Nilai Akhir</v>
      </c>
    </row>
    <row r="2477" spans="1:13" x14ac:dyDescent="0.25">
      <c r="A2477" s="16">
        <v>542</v>
      </c>
      <c r="F2477" s="19">
        <v>85.526666666666657</v>
      </c>
      <c r="G2477" s="16" t="s">
        <v>126</v>
      </c>
      <c r="H2477" s="14"/>
      <c r="I2477" s="19">
        <f>VLOOKUP(G2477,'2'!$B$2:$C$34,2,FALSE)</f>
        <v>26</v>
      </c>
      <c r="J2477" s="19">
        <f t="shared" si="114"/>
        <v>85.526666666666657</v>
      </c>
      <c r="K2477" s="19" t="str">
        <f t="shared" si="116"/>
        <v/>
      </c>
      <c r="L2477" s="19">
        <f>VLOOKUP(I2477,'3'!$H$2:$L$25,5,FALSE)</f>
        <v>34</v>
      </c>
      <c r="M2477" s="16" t="str">
        <f t="shared" si="115"/>
        <v>Nilai Akhir</v>
      </c>
    </row>
    <row r="2478" spans="1:13" x14ac:dyDescent="0.25">
      <c r="A2478" s="16">
        <v>543</v>
      </c>
      <c r="F2478" s="19">
        <v>83.966666666666654</v>
      </c>
      <c r="G2478" s="16" t="s">
        <v>126</v>
      </c>
      <c r="H2478" s="14"/>
      <c r="I2478" s="19">
        <f>VLOOKUP(G2478,'2'!$B$2:$C$34,2,FALSE)</f>
        <v>26</v>
      </c>
      <c r="J2478" s="19">
        <f t="shared" si="114"/>
        <v>83.966666666666654</v>
      </c>
      <c r="K2478" s="19" t="str">
        <f t="shared" si="116"/>
        <v/>
      </c>
      <c r="L2478" s="19">
        <f>VLOOKUP(I2478,'3'!$H$2:$L$25,5,FALSE)</f>
        <v>34</v>
      </c>
      <c r="M2478" s="16" t="str">
        <f t="shared" si="115"/>
        <v>Nilai Akhir</v>
      </c>
    </row>
    <row r="2479" spans="1:13" x14ac:dyDescent="0.25">
      <c r="A2479" s="16">
        <v>544</v>
      </c>
      <c r="F2479" s="19">
        <v>83.29</v>
      </c>
      <c r="G2479" s="16" t="s">
        <v>126</v>
      </c>
      <c r="H2479" s="14"/>
      <c r="I2479" s="19">
        <f>VLOOKUP(G2479,'2'!$B$2:$C$34,2,FALSE)</f>
        <v>26</v>
      </c>
      <c r="J2479" s="19">
        <f t="shared" si="114"/>
        <v>83.29</v>
      </c>
      <c r="K2479" s="19" t="str">
        <f t="shared" si="116"/>
        <v/>
      </c>
      <c r="L2479" s="19">
        <f>VLOOKUP(I2479,'3'!$H$2:$L$25,5,FALSE)</f>
        <v>34</v>
      </c>
      <c r="M2479" s="16" t="str">
        <f t="shared" si="115"/>
        <v>Nilai Akhir</v>
      </c>
    </row>
    <row r="2480" spans="1:13" x14ac:dyDescent="0.25">
      <c r="A2480" s="16">
        <v>545</v>
      </c>
      <c r="F2480" s="19">
        <v>79.723333333333329</v>
      </c>
      <c r="G2480" s="16" t="s">
        <v>126</v>
      </c>
      <c r="H2480" s="14"/>
      <c r="I2480" s="19">
        <f>VLOOKUP(G2480,'2'!$B$2:$C$34,2,FALSE)</f>
        <v>26</v>
      </c>
      <c r="J2480" s="19">
        <f t="shared" si="114"/>
        <v>79.723333333333329</v>
      </c>
      <c r="K2480" s="19" t="str">
        <f t="shared" si="116"/>
        <v/>
      </c>
      <c r="L2480" s="19">
        <f>VLOOKUP(I2480,'3'!$H$2:$L$25,5,FALSE)</f>
        <v>34</v>
      </c>
      <c r="M2480" s="16" t="str">
        <f t="shared" si="115"/>
        <v>Nilai Akhir</v>
      </c>
    </row>
    <row r="2481" spans="1:13" x14ac:dyDescent="0.25">
      <c r="A2481" s="16">
        <v>546</v>
      </c>
      <c r="F2481" s="19">
        <v>84.21</v>
      </c>
      <c r="G2481" s="16" t="s">
        <v>126</v>
      </c>
      <c r="H2481" s="14"/>
      <c r="I2481" s="19">
        <f>VLOOKUP(G2481,'2'!$B$2:$C$34,2,FALSE)</f>
        <v>26</v>
      </c>
      <c r="J2481" s="19">
        <f t="shared" si="114"/>
        <v>84.21</v>
      </c>
      <c r="K2481" s="19" t="str">
        <f t="shared" si="116"/>
        <v/>
      </c>
      <c r="L2481" s="19">
        <f>VLOOKUP(I2481,'3'!$H$2:$L$25,5,FALSE)</f>
        <v>34</v>
      </c>
      <c r="M2481" s="16" t="str">
        <f t="shared" si="115"/>
        <v>Nilai Akhir</v>
      </c>
    </row>
    <row r="2482" spans="1:13" x14ac:dyDescent="0.25">
      <c r="A2482" s="16">
        <v>547</v>
      </c>
      <c r="F2482" s="19">
        <v>81.226666666666674</v>
      </c>
      <c r="G2482" s="16" t="s">
        <v>126</v>
      </c>
      <c r="H2482" s="14"/>
      <c r="I2482" s="19">
        <f>VLOOKUP(G2482,'2'!$B$2:$C$34,2,FALSE)</f>
        <v>26</v>
      </c>
      <c r="J2482" s="19">
        <f t="shared" si="114"/>
        <v>81.226666666666674</v>
      </c>
      <c r="K2482" s="19" t="str">
        <f t="shared" si="116"/>
        <v/>
      </c>
      <c r="L2482" s="19">
        <f>VLOOKUP(I2482,'3'!$H$2:$L$25,5,FALSE)</f>
        <v>34</v>
      </c>
      <c r="M2482" s="16" t="str">
        <f t="shared" si="115"/>
        <v>Nilai Akhir</v>
      </c>
    </row>
    <row r="2483" spans="1:13" x14ac:dyDescent="0.25">
      <c r="A2483" s="16">
        <v>548</v>
      </c>
      <c r="F2483" s="19">
        <v>81.973333333333343</v>
      </c>
      <c r="G2483" s="16" t="s">
        <v>126</v>
      </c>
      <c r="H2483" s="14"/>
      <c r="I2483" s="19">
        <f>VLOOKUP(G2483,'2'!$B$2:$C$34,2,FALSE)</f>
        <v>26</v>
      </c>
      <c r="J2483" s="19">
        <f t="shared" si="114"/>
        <v>81.973333333333343</v>
      </c>
      <c r="K2483" s="19" t="str">
        <f t="shared" si="116"/>
        <v/>
      </c>
      <c r="L2483" s="19">
        <f>VLOOKUP(I2483,'3'!$H$2:$L$25,5,FALSE)</f>
        <v>34</v>
      </c>
      <c r="M2483" s="16" t="str">
        <f t="shared" si="115"/>
        <v>Nilai Akhir</v>
      </c>
    </row>
    <row r="2484" spans="1:13" x14ac:dyDescent="0.25">
      <c r="A2484" s="16">
        <v>549</v>
      </c>
      <c r="F2484" s="19">
        <v>81.536666666666676</v>
      </c>
      <c r="G2484" s="16" t="s">
        <v>126</v>
      </c>
      <c r="H2484" s="14"/>
      <c r="I2484" s="19">
        <f>VLOOKUP(G2484,'2'!$B$2:$C$34,2,FALSE)</f>
        <v>26</v>
      </c>
      <c r="J2484" s="19">
        <f t="shared" si="114"/>
        <v>81.536666666666676</v>
      </c>
      <c r="K2484" s="19" t="str">
        <f t="shared" si="116"/>
        <v/>
      </c>
      <c r="L2484" s="19">
        <f>VLOOKUP(I2484,'3'!$H$2:$L$25,5,FALSE)</f>
        <v>34</v>
      </c>
      <c r="M2484" s="16" t="str">
        <f t="shared" si="115"/>
        <v>Nilai Akhir</v>
      </c>
    </row>
    <row r="2485" spans="1:13" x14ac:dyDescent="0.25">
      <c r="A2485" s="16">
        <v>550</v>
      </c>
      <c r="F2485" s="19">
        <v>84.11666666666666</v>
      </c>
      <c r="G2485" s="16" t="s">
        <v>126</v>
      </c>
      <c r="H2485" s="14"/>
      <c r="I2485" s="19">
        <f>VLOOKUP(G2485,'2'!$B$2:$C$34,2,FALSE)</f>
        <v>26</v>
      </c>
      <c r="J2485" s="19">
        <f t="shared" si="114"/>
        <v>84.11666666666666</v>
      </c>
      <c r="K2485" s="19" t="str">
        <f t="shared" si="116"/>
        <v/>
      </c>
      <c r="L2485" s="19">
        <f>VLOOKUP(I2485,'3'!$H$2:$L$25,5,FALSE)</f>
        <v>34</v>
      </c>
      <c r="M2485" s="16" t="str">
        <f t="shared" si="115"/>
        <v>Nilai Akhir</v>
      </c>
    </row>
    <row r="2486" spans="1:13" x14ac:dyDescent="0.25">
      <c r="A2486" s="16">
        <v>551</v>
      </c>
      <c r="F2486" s="19">
        <v>83.653333333333322</v>
      </c>
      <c r="G2486" s="16" t="s">
        <v>126</v>
      </c>
      <c r="H2486" s="14"/>
      <c r="I2486" s="19">
        <f>VLOOKUP(G2486,'2'!$B$2:$C$34,2,FALSE)</f>
        <v>26</v>
      </c>
      <c r="J2486" s="19">
        <f t="shared" si="114"/>
        <v>83.653333333333322</v>
      </c>
      <c r="K2486" s="19" t="str">
        <f t="shared" si="116"/>
        <v/>
      </c>
      <c r="L2486" s="19">
        <f>VLOOKUP(I2486,'3'!$H$2:$L$25,5,FALSE)</f>
        <v>34</v>
      </c>
      <c r="M2486" s="16" t="str">
        <f t="shared" si="115"/>
        <v>Nilai Akhir</v>
      </c>
    </row>
    <row r="2487" spans="1:13" x14ac:dyDescent="0.25">
      <c r="A2487" s="16">
        <v>552</v>
      </c>
      <c r="F2487" s="19">
        <v>85.166666666666671</v>
      </c>
      <c r="G2487" s="16" t="s">
        <v>126</v>
      </c>
      <c r="H2487" s="14"/>
      <c r="I2487" s="19">
        <f>VLOOKUP(G2487,'2'!$B$2:$C$34,2,FALSE)</f>
        <v>26</v>
      </c>
      <c r="J2487" s="19">
        <f t="shared" ref="J2487:J2550" si="117">IF(M2487="Nilai Akhir",F2487,0)</f>
        <v>85.166666666666671</v>
      </c>
      <c r="K2487" s="19" t="str">
        <f t="shared" si="116"/>
        <v/>
      </c>
      <c r="L2487" s="19">
        <f>VLOOKUP(I2487,'3'!$H$2:$L$25,5,FALSE)</f>
        <v>34</v>
      </c>
      <c r="M2487" s="16" t="str">
        <f t="shared" ref="M2487:M2550" si="118">IF(G2487="Pramuka","Nilai Ekstra","Nilai Akhir")</f>
        <v>Nilai Akhir</v>
      </c>
    </row>
    <row r="2488" spans="1:13" x14ac:dyDescent="0.25">
      <c r="A2488" s="16">
        <v>553</v>
      </c>
      <c r="F2488" s="19">
        <v>84</v>
      </c>
      <c r="G2488" s="16" t="s">
        <v>126</v>
      </c>
      <c r="H2488" s="14"/>
      <c r="I2488" s="19">
        <f>VLOOKUP(G2488,'2'!$B$2:$C$34,2,FALSE)</f>
        <v>26</v>
      </c>
      <c r="J2488" s="19">
        <f t="shared" si="117"/>
        <v>84</v>
      </c>
      <c r="K2488" s="19" t="str">
        <f t="shared" ref="K2488:K2551" si="119">IF(M2488="Nilai Ekstra",F2488,"")</f>
        <v/>
      </c>
      <c r="L2488" s="19">
        <f>VLOOKUP(I2488,'3'!$H$2:$L$25,5,FALSE)</f>
        <v>34</v>
      </c>
      <c r="M2488" s="16" t="str">
        <f t="shared" si="118"/>
        <v>Nilai Akhir</v>
      </c>
    </row>
    <row r="2489" spans="1:13" x14ac:dyDescent="0.25">
      <c r="A2489" s="16">
        <v>554</v>
      </c>
      <c r="F2489" s="19">
        <v>83.166666666666671</v>
      </c>
      <c r="G2489" s="16" t="s">
        <v>126</v>
      </c>
      <c r="H2489" s="14"/>
      <c r="I2489" s="19">
        <f>VLOOKUP(G2489,'2'!$B$2:$C$34,2,FALSE)</f>
        <v>26</v>
      </c>
      <c r="J2489" s="19">
        <f t="shared" si="117"/>
        <v>83.166666666666671</v>
      </c>
      <c r="K2489" s="19" t="str">
        <f t="shared" si="119"/>
        <v/>
      </c>
      <c r="L2489" s="19">
        <f>VLOOKUP(I2489,'3'!$H$2:$L$25,5,FALSE)</f>
        <v>34</v>
      </c>
      <c r="M2489" s="16" t="str">
        <f t="shared" si="118"/>
        <v>Nilai Akhir</v>
      </c>
    </row>
    <row r="2490" spans="1:13" x14ac:dyDescent="0.25">
      <c r="A2490" s="16">
        <v>555</v>
      </c>
      <c r="F2490" s="19">
        <v>81.766666666666666</v>
      </c>
      <c r="G2490" s="16" t="s">
        <v>126</v>
      </c>
      <c r="H2490" s="14"/>
      <c r="I2490" s="19">
        <f>VLOOKUP(G2490,'2'!$B$2:$C$34,2,FALSE)</f>
        <v>26</v>
      </c>
      <c r="J2490" s="19">
        <f t="shared" si="117"/>
        <v>81.766666666666666</v>
      </c>
      <c r="K2490" s="19" t="str">
        <f t="shared" si="119"/>
        <v/>
      </c>
      <c r="L2490" s="19">
        <f>VLOOKUP(I2490,'3'!$H$2:$L$25,5,FALSE)</f>
        <v>34</v>
      </c>
      <c r="M2490" s="16" t="str">
        <f t="shared" si="118"/>
        <v>Nilai Akhir</v>
      </c>
    </row>
    <row r="2491" spans="1:13" x14ac:dyDescent="0.25">
      <c r="A2491" s="16">
        <v>556</v>
      </c>
      <c r="F2491" s="19">
        <v>81.776666666666657</v>
      </c>
      <c r="G2491" s="16" t="s">
        <v>126</v>
      </c>
      <c r="H2491" s="14"/>
      <c r="I2491" s="19">
        <f>VLOOKUP(G2491,'2'!$B$2:$C$34,2,FALSE)</f>
        <v>26</v>
      </c>
      <c r="J2491" s="19">
        <f t="shared" si="117"/>
        <v>81.776666666666657</v>
      </c>
      <c r="K2491" s="19" t="str">
        <f t="shared" si="119"/>
        <v/>
      </c>
      <c r="L2491" s="19">
        <f>VLOOKUP(I2491,'3'!$H$2:$L$25,5,FALSE)</f>
        <v>34</v>
      </c>
      <c r="M2491" s="16" t="str">
        <f t="shared" si="118"/>
        <v>Nilai Akhir</v>
      </c>
    </row>
    <row r="2492" spans="1:13" x14ac:dyDescent="0.25">
      <c r="A2492" s="16">
        <v>557</v>
      </c>
      <c r="F2492" s="19">
        <v>81.510000000000005</v>
      </c>
      <c r="G2492" s="16" t="s">
        <v>126</v>
      </c>
      <c r="H2492" s="14"/>
      <c r="I2492" s="19">
        <f>VLOOKUP(G2492,'2'!$B$2:$C$34,2,FALSE)</f>
        <v>26</v>
      </c>
      <c r="J2492" s="19">
        <f t="shared" si="117"/>
        <v>81.510000000000005</v>
      </c>
      <c r="K2492" s="19" t="str">
        <f t="shared" si="119"/>
        <v/>
      </c>
      <c r="L2492" s="19">
        <f>VLOOKUP(I2492,'3'!$H$2:$L$25,5,FALSE)</f>
        <v>34</v>
      </c>
      <c r="M2492" s="16" t="str">
        <f t="shared" si="118"/>
        <v>Nilai Akhir</v>
      </c>
    </row>
    <row r="2493" spans="1:13" x14ac:dyDescent="0.25">
      <c r="A2493" s="16">
        <v>558</v>
      </c>
      <c r="F2493" s="19">
        <v>81.903333333333322</v>
      </c>
      <c r="G2493" s="16" t="s">
        <v>126</v>
      </c>
      <c r="H2493" s="14"/>
      <c r="I2493" s="19">
        <f>VLOOKUP(G2493,'2'!$B$2:$C$34,2,FALSE)</f>
        <v>26</v>
      </c>
      <c r="J2493" s="19">
        <f t="shared" si="117"/>
        <v>81.903333333333322</v>
      </c>
      <c r="K2493" s="19" t="str">
        <f t="shared" si="119"/>
        <v/>
      </c>
      <c r="L2493" s="19">
        <f>VLOOKUP(I2493,'3'!$H$2:$L$25,5,FALSE)</f>
        <v>34</v>
      </c>
      <c r="M2493" s="16" t="str">
        <f t="shared" si="118"/>
        <v>Nilai Akhir</v>
      </c>
    </row>
    <row r="2494" spans="1:13" x14ac:dyDescent="0.25">
      <c r="A2494" s="16">
        <v>559</v>
      </c>
      <c r="F2494" s="19">
        <v>81.073333333333338</v>
      </c>
      <c r="G2494" s="16" t="s">
        <v>126</v>
      </c>
      <c r="H2494" s="14"/>
      <c r="I2494" s="19">
        <f>VLOOKUP(G2494,'2'!$B$2:$C$34,2,FALSE)</f>
        <v>26</v>
      </c>
      <c r="J2494" s="19">
        <f t="shared" si="117"/>
        <v>81.073333333333338</v>
      </c>
      <c r="K2494" s="19" t="str">
        <f t="shared" si="119"/>
        <v/>
      </c>
      <c r="L2494" s="19">
        <f>VLOOKUP(I2494,'3'!$H$2:$L$25,5,FALSE)</f>
        <v>34</v>
      </c>
      <c r="M2494" s="16" t="str">
        <f t="shared" si="118"/>
        <v>Nilai Akhir</v>
      </c>
    </row>
    <row r="2495" spans="1:13" x14ac:dyDescent="0.25">
      <c r="A2495" s="16">
        <v>560</v>
      </c>
      <c r="F2495" s="19">
        <v>82.56</v>
      </c>
      <c r="G2495" s="16" t="s">
        <v>126</v>
      </c>
      <c r="H2495" s="14"/>
      <c r="I2495" s="19">
        <f>VLOOKUP(G2495,'2'!$B$2:$C$34,2,FALSE)</f>
        <v>26</v>
      </c>
      <c r="J2495" s="19">
        <f t="shared" si="117"/>
        <v>82.56</v>
      </c>
      <c r="K2495" s="19" t="str">
        <f t="shared" si="119"/>
        <v/>
      </c>
      <c r="L2495" s="19">
        <f>VLOOKUP(I2495,'3'!$H$2:$L$25,5,FALSE)</f>
        <v>34</v>
      </c>
      <c r="M2495" s="16" t="str">
        <f t="shared" si="118"/>
        <v>Nilai Akhir</v>
      </c>
    </row>
    <row r="2496" spans="1:13" x14ac:dyDescent="0.25">
      <c r="A2496" s="16">
        <v>561</v>
      </c>
      <c r="F2496" s="19">
        <v>83.183333333333337</v>
      </c>
      <c r="G2496" s="16" t="s">
        <v>126</v>
      </c>
      <c r="H2496" s="14"/>
      <c r="I2496" s="19">
        <f>VLOOKUP(G2496,'2'!$B$2:$C$34,2,FALSE)</f>
        <v>26</v>
      </c>
      <c r="J2496" s="19">
        <f t="shared" si="117"/>
        <v>83.183333333333337</v>
      </c>
      <c r="K2496" s="19" t="str">
        <f t="shared" si="119"/>
        <v/>
      </c>
      <c r="L2496" s="19">
        <f>VLOOKUP(I2496,'3'!$H$2:$L$25,5,FALSE)</f>
        <v>34</v>
      </c>
      <c r="M2496" s="16" t="str">
        <f t="shared" si="118"/>
        <v>Nilai Akhir</v>
      </c>
    </row>
    <row r="2497" spans="1:13" x14ac:dyDescent="0.25">
      <c r="A2497" s="16">
        <v>562</v>
      </c>
      <c r="F2497" s="19">
        <v>82.756666666666661</v>
      </c>
      <c r="G2497" s="16" t="s">
        <v>126</v>
      </c>
      <c r="H2497" s="14"/>
      <c r="I2497" s="19">
        <f>VLOOKUP(G2497,'2'!$B$2:$C$34,2,FALSE)</f>
        <v>26</v>
      </c>
      <c r="J2497" s="19">
        <f t="shared" si="117"/>
        <v>82.756666666666661</v>
      </c>
      <c r="K2497" s="19" t="str">
        <f t="shared" si="119"/>
        <v/>
      </c>
      <c r="L2497" s="19">
        <f>VLOOKUP(I2497,'3'!$H$2:$L$25,5,FALSE)</f>
        <v>34</v>
      </c>
      <c r="M2497" s="16" t="str">
        <f t="shared" si="118"/>
        <v>Nilai Akhir</v>
      </c>
    </row>
    <row r="2498" spans="1:13" x14ac:dyDescent="0.25">
      <c r="A2498" s="16">
        <v>563</v>
      </c>
      <c r="F2498" s="19">
        <v>82.516666666666666</v>
      </c>
      <c r="G2498" s="16" t="s">
        <v>126</v>
      </c>
      <c r="H2498" s="14"/>
      <c r="I2498" s="19">
        <f>VLOOKUP(G2498,'2'!$B$2:$C$34,2,FALSE)</f>
        <v>26</v>
      </c>
      <c r="J2498" s="19">
        <f t="shared" si="117"/>
        <v>82.516666666666666</v>
      </c>
      <c r="K2498" s="19" t="str">
        <f t="shared" si="119"/>
        <v/>
      </c>
      <c r="L2498" s="19">
        <f>VLOOKUP(I2498,'3'!$H$2:$L$25,5,FALSE)</f>
        <v>34</v>
      </c>
      <c r="M2498" s="16" t="str">
        <f t="shared" si="118"/>
        <v>Nilai Akhir</v>
      </c>
    </row>
    <row r="2499" spans="1:13" x14ac:dyDescent="0.25">
      <c r="A2499" s="16">
        <v>564</v>
      </c>
      <c r="F2499" s="19">
        <v>83.323333333333338</v>
      </c>
      <c r="G2499" s="16" t="s">
        <v>126</v>
      </c>
      <c r="H2499" s="14"/>
      <c r="I2499" s="19">
        <f>VLOOKUP(G2499,'2'!$B$2:$C$34,2,FALSE)</f>
        <v>26</v>
      </c>
      <c r="J2499" s="19">
        <f t="shared" si="117"/>
        <v>83.323333333333338</v>
      </c>
      <c r="K2499" s="19" t="str">
        <f t="shared" si="119"/>
        <v/>
      </c>
      <c r="L2499" s="19">
        <f>VLOOKUP(I2499,'3'!$H$2:$L$25,5,FALSE)</f>
        <v>34</v>
      </c>
      <c r="M2499" s="16" t="str">
        <f t="shared" si="118"/>
        <v>Nilai Akhir</v>
      </c>
    </row>
    <row r="2500" spans="1:13" x14ac:dyDescent="0.25">
      <c r="A2500" s="16">
        <v>565</v>
      </c>
      <c r="F2500" s="19">
        <v>82.083333333333329</v>
      </c>
      <c r="G2500" s="16" t="s">
        <v>126</v>
      </c>
      <c r="H2500" s="14"/>
      <c r="I2500" s="19">
        <f>VLOOKUP(G2500,'2'!$B$2:$C$34,2,FALSE)</f>
        <v>26</v>
      </c>
      <c r="J2500" s="19">
        <f t="shared" si="117"/>
        <v>82.083333333333329</v>
      </c>
      <c r="K2500" s="19" t="str">
        <f t="shared" si="119"/>
        <v/>
      </c>
      <c r="L2500" s="19">
        <f>VLOOKUP(I2500,'3'!$H$2:$L$25,5,FALSE)</f>
        <v>34</v>
      </c>
      <c r="M2500" s="16" t="str">
        <f t="shared" si="118"/>
        <v>Nilai Akhir</v>
      </c>
    </row>
    <row r="2501" spans="1:13" x14ac:dyDescent="0.25">
      <c r="A2501" s="16">
        <v>566</v>
      </c>
      <c r="F2501" s="19">
        <v>80.853333333333339</v>
      </c>
      <c r="G2501" s="16" t="s">
        <v>126</v>
      </c>
      <c r="H2501" s="14"/>
      <c r="I2501" s="19">
        <f>VLOOKUP(G2501,'2'!$B$2:$C$34,2,FALSE)</f>
        <v>26</v>
      </c>
      <c r="J2501" s="19">
        <f t="shared" si="117"/>
        <v>80.853333333333339</v>
      </c>
      <c r="K2501" s="19" t="str">
        <f t="shared" si="119"/>
        <v/>
      </c>
      <c r="L2501" s="19">
        <f>VLOOKUP(I2501,'3'!$H$2:$L$25,5,FALSE)</f>
        <v>34</v>
      </c>
      <c r="M2501" s="16" t="str">
        <f t="shared" si="118"/>
        <v>Nilai Akhir</v>
      </c>
    </row>
    <row r="2502" spans="1:13" x14ac:dyDescent="0.25">
      <c r="A2502" s="16">
        <v>567</v>
      </c>
      <c r="F2502" s="19">
        <v>83.266666666666666</v>
      </c>
      <c r="G2502" s="16" t="s">
        <v>126</v>
      </c>
      <c r="H2502" s="14"/>
      <c r="I2502" s="19">
        <f>VLOOKUP(G2502,'2'!$B$2:$C$34,2,FALSE)</f>
        <v>26</v>
      </c>
      <c r="J2502" s="19">
        <f t="shared" si="117"/>
        <v>83.266666666666666</v>
      </c>
      <c r="K2502" s="19" t="str">
        <f t="shared" si="119"/>
        <v/>
      </c>
      <c r="L2502" s="19">
        <f>VLOOKUP(I2502,'3'!$H$2:$L$25,5,FALSE)</f>
        <v>34</v>
      </c>
      <c r="M2502" s="16" t="str">
        <f t="shared" si="118"/>
        <v>Nilai Akhir</v>
      </c>
    </row>
    <row r="2503" spans="1:13" x14ac:dyDescent="0.25">
      <c r="A2503" s="16">
        <v>568</v>
      </c>
      <c r="F2503" s="19">
        <v>80.643333333333331</v>
      </c>
      <c r="G2503" s="16" t="s">
        <v>126</v>
      </c>
      <c r="H2503" s="14"/>
      <c r="I2503" s="19">
        <f>VLOOKUP(G2503,'2'!$B$2:$C$34,2,FALSE)</f>
        <v>26</v>
      </c>
      <c r="J2503" s="19">
        <f t="shared" si="117"/>
        <v>80.643333333333331</v>
      </c>
      <c r="K2503" s="19" t="str">
        <f t="shared" si="119"/>
        <v/>
      </c>
      <c r="L2503" s="19">
        <f>VLOOKUP(I2503,'3'!$H$2:$L$25,5,FALSE)</f>
        <v>34</v>
      </c>
      <c r="M2503" s="16" t="str">
        <f t="shared" si="118"/>
        <v>Nilai Akhir</v>
      </c>
    </row>
    <row r="2504" spans="1:13" x14ac:dyDescent="0.25">
      <c r="A2504" s="16">
        <v>569</v>
      </c>
      <c r="F2504" s="19">
        <v>83.583333333333329</v>
      </c>
      <c r="G2504" s="16" t="s">
        <v>126</v>
      </c>
      <c r="H2504" s="14"/>
      <c r="I2504" s="19">
        <f>VLOOKUP(G2504,'2'!$B$2:$C$34,2,FALSE)</f>
        <v>26</v>
      </c>
      <c r="J2504" s="19">
        <f t="shared" si="117"/>
        <v>83.583333333333329</v>
      </c>
      <c r="K2504" s="19" t="str">
        <f t="shared" si="119"/>
        <v/>
      </c>
      <c r="L2504" s="19">
        <f>VLOOKUP(I2504,'3'!$H$2:$L$25,5,FALSE)</f>
        <v>34</v>
      </c>
      <c r="M2504" s="16" t="str">
        <f t="shared" si="118"/>
        <v>Nilai Akhir</v>
      </c>
    </row>
    <row r="2505" spans="1:13" x14ac:dyDescent="0.25">
      <c r="A2505" s="16">
        <v>570</v>
      </c>
      <c r="F2505" s="19">
        <v>74.926666666666662</v>
      </c>
      <c r="G2505" s="16" t="s">
        <v>126</v>
      </c>
      <c r="H2505" s="14"/>
      <c r="I2505" s="19">
        <f>VLOOKUP(G2505,'2'!$B$2:$C$34,2,FALSE)</f>
        <v>26</v>
      </c>
      <c r="J2505" s="19">
        <f t="shared" si="117"/>
        <v>74.926666666666662</v>
      </c>
      <c r="K2505" s="19" t="str">
        <f t="shared" si="119"/>
        <v/>
      </c>
      <c r="L2505" s="19">
        <f>VLOOKUP(I2505,'3'!$H$2:$L$25,5,FALSE)</f>
        <v>34</v>
      </c>
      <c r="M2505" s="16" t="str">
        <f t="shared" si="118"/>
        <v>Nilai Akhir</v>
      </c>
    </row>
    <row r="2506" spans="1:13" x14ac:dyDescent="0.25">
      <c r="A2506" s="16">
        <v>571</v>
      </c>
      <c r="F2506" s="19">
        <v>82.206666666666663</v>
      </c>
      <c r="G2506" s="16" t="s">
        <v>126</v>
      </c>
      <c r="H2506" s="14"/>
      <c r="I2506" s="19">
        <f>VLOOKUP(G2506,'2'!$B$2:$C$34,2,FALSE)</f>
        <v>26</v>
      </c>
      <c r="J2506" s="19">
        <f t="shared" si="117"/>
        <v>82.206666666666663</v>
      </c>
      <c r="K2506" s="19" t="str">
        <f t="shared" si="119"/>
        <v/>
      </c>
      <c r="L2506" s="19">
        <f>VLOOKUP(I2506,'3'!$H$2:$L$25,5,FALSE)</f>
        <v>34</v>
      </c>
      <c r="M2506" s="16" t="str">
        <f t="shared" si="118"/>
        <v>Nilai Akhir</v>
      </c>
    </row>
    <row r="2507" spans="1:13" x14ac:dyDescent="0.25">
      <c r="A2507" s="16">
        <v>572</v>
      </c>
      <c r="F2507" s="19">
        <v>83.54</v>
      </c>
      <c r="G2507" s="16" t="s">
        <v>126</v>
      </c>
      <c r="H2507" s="14"/>
      <c r="I2507" s="19">
        <f>VLOOKUP(G2507,'2'!$B$2:$C$34,2,FALSE)</f>
        <v>26</v>
      </c>
      <c r="J2507" s="19">
        <f t="shared" si="117"/>
        <v>83.54</v>
      </c>
      <c r="K2507" s="19" t="str">
        <f t="shared" si="119"/>
        <v/>
      </c>
      <c r="L2507" s="19">
        <f>VLOOKUP(I2507,'3'!$H$2:$L$25,5,FALSE)</f>
        <v>34</v>
      </c>
      <c r="M2507" s="16" t="str">
        <f t="shared" si="118"/>
        <v>Nilai Akhir</v>
      </c>
    </row>
    <row r="2508" spans="1:13" x14ac:dyDescent="0.25">
      <c r="A2508" s="16">
        <v>573</v>
      </c>
      <c r="F2508" s="19">
        <v>82.143333333333331</v>
      </c>
      <c r="G2508" s="16" t="s">
        <v>126</v>
      </c>
      <c r="H2508" s="14"/>
      <c r="I2508" s="19">
        <f>VLOOKUP(G2508,'2'!$B$2:$C$34,2,FALSE)</f>
        <v>26</v>
      </c>
      <c r="J2508" s="19">
        <f t="shared" si="117"/>
        <v>82.143333333333331</v>
      </c>
      <c r="K2508" s="19" t="str">
        <f t="shared" si="119"/>
        <v/>
      </c>
      <c r="L2508" s="19">
        <f>VLOOKUP(I2508,'3'!$H$2:$L$25,5,FALSE)</f>
        <v>34</v>
      </c>
      <c r="M2508" s="16" t="str">
        <f t="shared" si="118"/>
        <v>Nilai Akhir</v>
      </c>
    </row>
    <row r="2509" spans="1:13" x14ac:dyDescent="0.25">
      <c r="A2509" s="16">
        <v>574</v>
      </c>
      <c r="F2509" s="19">
        <v>82.143333333333331</v>
      </c>
      <c r="G2509" s="16" t="s">
        <v>126</v>
      </c>
      <c r="H2509" s="14"/>
      <c r="I2509" s="19">
        <f>VLOOKUP(G2509,'2'!$B$2:$C$34,2,FALSE)</f>
        <v>26</v>
      </c>
      <c r="J2509" s="19">
        <f t="shared" si="117"/>
        <v>82.143333333333331</v>
      </c>
      <c r="K2509" s="19" t="str">
        <f t="shared" si="119"/>
        <v/>
      </c>
      <c r="L2509" s="19">
        <f>VLOOKUP(I2509,'3'!$H$2:$L$25,5,FALSE)</f>
        <v>34</v>
      </c>
      <c r="M2509" s="16" t="str">
        <f t="shared" si="118"/>
        <v>Nilai Akhir</v>
      </c>
    </row>
    <row r="2510" spans="1:13" x14ac:dyDescent="0.25">
      <c r="A2510" s="16">
        <v>575</v>
      </c>
      <c r="F2510" s="19">
        <v>82.11333333333333</v>
      </c>
      <c r="G2510" s="16" t="s">
        <v>126</v>
      </c>
      <c r="H2510" s="14"/>
      <c r="I2510" s="19">
        <f>VLOOKUP(G2510,'2'!$B$2:$C$34,2,FALSE)</f>
        <v>26</v>
      </c>
      <c r="J2510" s="19">
        <f t="shared" si="117"/>
        <v>82.11333333333333</v>
      </c>
      <c r="K2510" s="19" t="str">
        <f t="shared" si="119"/>
        <v/>
      </c>
      <c r="L2510" s="19">
        <f>VLOOKUP(I2510,'3'!$H$2:$L$25,5,FALSE)</f>
        <v>34</v>
      </c>
      <c r="M2510" s="16" t="str">
        <f t="shared" si="118"/>
        <v>Nilai Akhir</v>
      </c>
    </row>
    <row r="2511" spans="1:13" x14ac:dyDescent="0.25">
      <c r="A2511" s="16">
        <v>576</v>
      </c>
      <c r="F2511" s="19">
        <v>82.38333333333334</v>
      </c>
      <c r="G2511" s="16" t="s">
        <v>126</v>
      </c>
      <c r="H2511" s="14"/>
      <c r="I2511" s="19">
        <f>VLOOKUP(G2511,'2'!$B$2:$C$34,2,FALSE)</f>
        <v>26</v>
      </c>
      <c r="J2511" s="19">
        <f t="shared" si="117"/>
        <v>82.38333333333334</v>
      </c>
      <c r="K2511" s="19" t="str">
        <f t="shared" si="119"/>
        <v/>
      </c>
      <c r="L2511" s="19">
        <f>VLOOKUP(I2511,'3'!$H$2:$L$25,5,FALSE)</f>
        <v>34</v>
      </c>
      <c r="M2511" s="16" t="str">
        <f t="shared" si="118"/>
        <v>Nilai Akhir</v>
      </c>
    </row>
    <row r="2512" spans="1:13" x14ac:dyDescent="0.25">
      <c r="A2512" s="16">
        <v>577</v>
      </c>
      <c r="F2512" s="19">
        <v>83.193333333333328</v>
      </c>
      <c r="G2512" s="16" t="s">
        <v>126</v>
      </c>
      <c r="H2512" s="14"/>
      <c r="I2512" s="19">
        <f>VLOOKUP(G2512,'2'!$B$2:$C$34,2,FALSE)</f>
        <v>26</v>
      </c>
      <c r="J2512" s="19">
        <f t="shared" si="117"/>
        <v>83.193333333333328</v>
      </c>
      <c r="K2512" s="19" t="str">
        <f t="shared" si="119"/>
        <v/>
      </c>
      <c r="L2512" s="19">
        <f>VLOOKUP(I2512,'3'!$H$2:$L$25,5,FALSE)</f>
        <v>34</v>
      </c>
      <c r="M2512" s="16" t="str">
        <f t="shared" si="118"/>
        <v>Nilai Akhir</v>
      </c>
    </row>
    <row r="2513" spans="1:13" x14ac:dyDescent="0.25">
      <c r="A2513" s="16">
        <v>578</v>
      </c>
      <c r="F2513" s="19">
        <v>81.839999999999989</v>
      </c>
      <c r="G2513" s="16" t="s">
        <v>126</v>
      </c>
      <c r="H2513" s="14"/>
      <c r="I2513" s="19">
        <f>VLOOKUP(G2513,'2'!$B$2:$C$34,2,FALSE)</f>
        <v>26</v>
      </c>
      <c r="J2513" s="19">
        <f t="shared" si="117"/>
        <v>81.839999999999989</v>
      </c>
      <c r="K2513" s="19" t="str">
        <f t="shared" si="119"/>
        <v/>
      </c>
      <c r="L2513" s="19">
        <f>VLOOKUP(I2513,'3'!$H$2:$L$25,5,FALSE)</f>
        <v>34</v>
      </c>
      <c r="M2513" s="16" t="str">
        <f t="shared" si="118"/>
        <v>Nilai Akhir</v>
      </c>
    </row>
    <row r="2514" spans="1:13" x14ac:dyDescent="0.25">
      <c r="A2514" s="16">
        <v>579</v>
      </c>
      <c r="F2514" s="19">
        <v>80.696666666666673</v>
      </c>
      <c r="G2514" s="16" t="s">
        <v>126</v>
      </c>
      <c r="H2514" s="14"/>
      <c r="I2514" s="19">
        <f>VLOOKUP(G2514,'2'!$B$2:$C$34,2,FALSE)</f>
        <v>26</v>
      </c>
      <c r="J2514" s="19">
        <f t="shared" si="117"/>
        <v>80.696666666666673</v>
      </c>
      <c r="K2514" s="19" t="str">
        <f t="shared" si="119"/>
        <v/>
      </c>
      <c r="L2514" s="19">
        <f>VLOOKUP(I2514,'3'!$H$2:$L$25,5,FALSE)</f>
        <v>34</v>
      </c>
      <c r="M2514" s="16" t="str">
        <f t="shared" si="118"/>
        <v>Nilai Akhir</v>
      </c>
    </row>
    <row r="2515" spans="1:13" x14ac:dyDescent="0.25">
      <c r="A2515" s="16">
        <v>580</v>
      </c>
      <c r="F2515" s="19">
        <v>82.183333333333337</v>
      </c>
      <c r="G2515" s="16" t="s">
        <v>126</v>
      </c>
      <c r="H2515" s="14"/>
      <c r="I2515" s="19">
        <f>VLOOKUP(G2515,'2'!$B$2:$C$34,2,FALSE)</f>
        <v>26</v>
      </c>
      <c r="J2515" s="19">
        <f t="shared" si="117"/>
        <v>82.183333333333337</v>
      </c>
      <c r="K2515" s="19" t="str">
        <f t="shared" si="119"/>
        <v/>
      </c>
      <c r="L2515" s="19">
        <f>VLOOKUP(I2515,'3'!$H$2:$L$25,5,FALSE)</f>
        <v>34</v>
      </c>
      <c r="M2515" s="16" t="str">
        <f t="shared" si="118"/>
        <v>Nilai Akhir</v>
      </c>
    </row>
    <row r="2516" spans="1:13" x14ac:dyDescent="0.25">
      <c r="A2516" s="16">
        <v>581</v>
      </c>
      <c r="F2516" s="19">
        <v>81.196666666666673</v>
      </c>
      <c r="G2516" s="16" t="s">
        <v>126</v>
      </c>
      <c r="H2516" s="14"/>
      <c r="I2516" s="19">
        <f>VLOOKUP(G2516,'2'!$B$2:$C$34,2,FALSE)</f>
        <v>26</v>
      </c>
      <c r="J2516" s="19">
        <f t="shared" si="117"/>
        <v>81.196666666666673</v>
      </c>
      <c r="K2516" s="19" t="str">
        <f t="shared" si="119"/>
        <v/>
      </c>
      <c r="L2516" s="19">
        <f>VLOOKUP(I2516,'3'!$H$2:$L$25,5,FALSE)</f>
        <v>34</v>
      </c>
      <c r="M2516" s="16" t="str">
        <f t="shared" si="118"/>
        <v>Nilai Akhir</v>
      </c>
    </row>
    <row r="2517" spans="1:13" x14ac:dyDescent="0.25">
      <c r="A2517" s="16">
        <v>582</v>
      </c>
      <c r="F2517" s="19">
        <v>82.99666666666667</v>
      </c>
      <c r="G2517" s="16" t="s">
        <v>126</v>
      </c>
      <c r="H2517" s="14"/>
      <c r="I2517" s="19">
        <f>VLOOKUP(G2517,'2'!$B$2:$C$34,2,FALSE)</f>
        <v>26</v>
      </c>
      <c r="J2517" s="19">
        <f t="shared" si="117"/>
        <v>82.99666666666667</v>
      </c>
      <c r="K2517" s="19" t="str">
        <f t="shared" si="119"/>
        <v/>
      </c>
      <c r="L2517" s="19">
        <f>VLOOKUP(I2517,'3'!$H$2:$L$25,5,FALSE)</f>
        <v>34</v>
      </c>
      <c r="M2517" s="16" t="str">
        <f t="shared" si="118"/>
        <v>Nilai Akhir</v>
      </c>
    </row>
    <row r="2518" spans="1:13" x14ac:dyDescent="0.25">
      <c r="A2518" s="16">
        <v>583</v>
      </c>
      <c r="F2518" s="19">
        <v>82.373333333333335</v>
      </c>
      <c r="G2518" s="16" t="s">
        <v>126</v>
      </c>
      <c r="H2518" s="14"/>
      <c r="I2518" s="19">
        <f>VLOOKUP(G2518,'2'!$B$2:$C$34,2,FALSE)</f>
        <v>26</v>
      </c>
      <c r="J2518" s="19">
        <f t="shared" si="117"/>
        <v>82.373333333333335</v>
      </c>
      <c r="K2518" s="19" t="str">
        <f t="shared" si="119"/>
        <v/>
      </c>
      <c r="L2518" s="19">
        <f>VLOOKUP(I2518,'3'!$H$2:$L$25,5,FALSE)</f>
        <v>34</v>
      </c>
      <c r="M2518" s="16" t="str">
        <f t="shared" si="118"/>
        <v>Nilai Akhir</v>
      </c>
    </row>
    <row r="2519" spans="1:13" x14ac:dyDescent="0.25">
      <c r="A2519" s="16">
        <v>584</v>
      </c>
      <c r="F2519" s="19">
        <v>82.8</v>
      </c>
      <c r="G2519" s="16" t="s">
        <v>126</v>
      </c>
      <c r="H2519" s="14"/>
      <c r="I2519" s="19">
        <f>VLOOKUP(G2519,'2'!$B$2:$C$34,2,FALSE)</f>
        <v>26</v>
      </c>
      <c r="J2519" s="19">
        <f t="shared" si="117"/>
        <v>82.8</v>
      </c>
      <c r="K2519" s="19" t="str">
        <f t="shared" si="119"/>
        <v/>
      </c>
      <c r="L2519" s="19">
        <f>VLOOKUP(I2519,'3'!$H$2:$L$25,5,FALSE)</f>
        <v>34</v>
      </c>
      <c r="M2519" s="16" t="str">
        <f t="shared" si="118"/>
        <v>Nilai Akhir</v>
      </c>
    </row>
    <row r="2520" spans="1:13" x14ac:dyDescent="0.25">
      <c r="A2520" s="16">
        <v>585</v>
      </c>
      <c r="F2520" s="19">
        <v>82.786666666666676</v>
      </c>
      <c r="G2520" s="16" t="s">
        <v>126</v>
      </c>
      <c r="H2520" s="14"/>
      <c r="I2520" s="19">
        <f>VLOOKUP(G2520,'2'!$B$2:$C$34,2,FALSE)</f>
        <v>26</v>
      </c>
      <c r="J2520" s="19">
        <f t="shared" si="117"/>
        <v>82.786666666666676</v>
      </c>
      <c r="K2520" s="19" t="str">
        <f t="shared" si="119"/>
        <v/>
      </c>
      <c r="L2520" s="19">
        <f>VLOOKUP(I2520,'3'!$H$2:$L$25,5,FALSE)</f>
        <v>34</v>
      </c>
      <c r="M2520" s="16" t="str">
        <f t="shared" si="118"/>
        <v>Nilai Akhir</v>
      </c>
    </row>
    <row r="2521" spans="1:13" x14ac:dyDescent="0.25">
      <c r="A2521" s="16">
        <v>586</v>
      </c>
      <c r="F2521" s="19">
        <v>81.986666666666665</v>
      </c>
      <c r="G2521" s="16" t="s">
        <v>126</v>
      </c>
      <c r="H2521" s="14"/>
      <c r="I2521" s="19">
        <f>VLOOKUP(G2521,'2'!$B$2:$C$34,2,FALSE)</f>
        <v>26</v>
      </c>
      <c r="J2521" s="19">
        <f t="shared" si="117"/>
        <v>81.986666666666665</v>
      </c>
      <c r="K2521" s="19" t="str">
        <f t="shared" si="119"/>
        <v/>
      </c>
      <c r="L2521" s="19">
        <f>VLOOKUP(I2521,'3'!$H$2:$L$25,5,FALSE)</f>
        <v>34</v>
      </c>
      <c r="M2521" s="16" t="str">
        <f t="shared" si="118"/>
        <v>Nilai Akhir</v>
      </c>
    </row>
    <row r="2522" spans="1:13" x14ac:dyDescent="0.25">
      <c r="A2522" s="16">
        <v>587</v>
      </c>
      <c r="F2522" s="19">
        <v>80.569999999999993</v>
      </c>
      <c r="G2522" s="16" t="s">
        <v>126</v>
      </c>
      <c r="H2522" s="14"/>
      <c r="I2522" s="19">
        <f>VLOOKUP(G2522,'2'!$B$2:$C$34,2,FALSE)</f>
        <v>26</v>
      </c>
      <c r="J2522" s="19">
        <f t="shared" si="117"/>
        <v>80.569999999999993</v>
      </c>
      <c r="K2522" s="19" t="str">
        <f t="shared" si="119"/>
        <v/>
      </c>
      <c r="L2522" s="19">
        <f>VLOOKUP(I2522,'3'!$H$2:$L$25,5,FALSE)</f>
        <v>34</v>
      </c>
      <c r="M2522" s="16" t="str">
        <f t="shared" si="118"/>
        <v>Nilai Akhir</v>
      </c>
    </row>
    <row r="2523" spans="1:13" x14ac:dyDescent="0.25">
      <c r="A2523" s="16">
        <v>588</v>
      </c>
      <c r="F2523" s="19">
        <v>83.903333333333322</v>
      </c>
      <c r="G2523" s="16" t="s">
        <v>126</v>
      </c>
      <c r="H2523" s="14"/>
      <c r="I2523" s="19">
        <f>VLOOKUP(G2523,'2'!$B$2:$C$34,2,FALSE)</f>
        <v>26</v>
      </c>
      <c r="J2523" s="19">
        <f t="shared" si="117"/>
        <v>83.903333333333322</v>
      </c>
      <c r="K2523" s="19" t="str">
        <f t="shared" si="119"/>
        <v/>
      </c>
      <c r="L2523" s="19">
        <f>VLOOKUP(I2523,'3'!$H$2:$L$25,5,FALSE)</f>
        <v>34</v>
      </c>
      <c r="M2523" s="16" t="str">
        <f t="shared" si="118"/>
        <v>Nilai Akhir</v>
      </c>
    </row>
    <row r="2524" spans="1:13" x14ac:dyDescent="0.25">
      <c r="A2524" s="16">
        <v>589</v>
      </c>
      <c r="F2524" s="19">
        <v>81.893333333333331</v>
      </c>
      <c r="G2524" s="16" t="s">
        <v>126</v>
      </c>
      <c r="H2524" s="14"/>
      <c r="I2524" s="19">
        <f>VLOOKUP(G2524,'2'!$B$2:$C$34,2,FALSE)</f>
        <v>26</v>
      </c>
      <c r="J2524" s="19">
        <f t="shared" si="117"/>
        <v>81.893333333333331</v>
      </c>
      <c r="K2524" s="19" t="str">
        <f t="shared" si="119"/>
        <v/>
      </c>
      <c r="L2524" s="19">
        <f>VLOOKUP(I2524,'3'!$H$2:$L$25,5,FALSE)</f>
        <v>34</v>
      </c>
      <c r="M2524" s="16" t="str">
        <f t="shared" si="118"/>
        <v>Nilai Akhir</v>
      </c>
    </row>
    <row r="2525" spans="1:13" x14ac:dyDescent="0.25">
      <c r="A2525" s="16">
        <v>590</v>
      </c>
      <c r="F2525" s="19">
        <v>80.736666666666665</v>
      </c>
      <c r="G2525" s="16" t="s">
        <v>126</v>
      </c>
      <c r="H2525" s="14"/>
      <c r="I2525" s="19">
        <f>VLOOKUP(G2525,'2'!$B$2:$C$34,2,FALSE)</f>
        <v>26</v>
      </c>
      <c r="J2525" s="19">
        <f t="shared" si="117"/>
        <v>80.736666666666665</v>
      </c>
      <c r="K2525" s="19" t="str">
        <f t="shared" si="119"/>
        <v/>
      </c>
      <c r="L2525" s="19">
        <f>VLOOKUP(I2525,'3'!$H$2:$L$25,5,FALSE)</f>
        <v>34</v>
      </c>
      <c r="M2525" s="16" t="str">
        <f t="shared" si="118"/>
        <v>Nilai Akhir</v>
      </c>
    </row>
    <row r="2526" spans="1:13" x14ac:dyDescent="0.25">
      <c r="A2526" s="16">
        <v>591</v>
      </c>
      <c r="F2526" s="19">
        <v>81.86333333333333</v>
      </c>
      <c r="G2526" s="16" t="s">
        <v>126</v>
      </c>
      <c r="H2526" s="14"/>
      <c r="I2526" s="19">
        <f>VLOOKUP(G2526,'2'!$B$2:$C$34,2,FALSE)</f>
        <v>26</v>
      </c>
      <c r="J2526" s="19">
        <f t="shared" si="117"/>
        <v>81.86333333333333</v>
      </c>
      <c r="K2526" s="19" t="str">
        <f t="shared" si="119"/>
        <v/>
      </c>
      <c r="L2526" s="19">
        <f>VLOOKUP(I2526,'3'!$H$2:$L$25,5,FALSE)</f>
        <v>34</v>
      </c>
      <c r="M2526" s="16" t="str">
        <f t="shared" si="118"/>
        <v>Nilai Akhir</v>
      </c>
    </row>
    <row r="2527" spans="1:13" x14ac:dyDescent="0.25">
      <c r="A2527" s="16">
        <v>592</v>
      </c>
      <c r="F2527" s="19">
        <v>81.516666666666666</v>
      </c>
      <c r="G2527" s="16" t="s">
        <v>126</v>
      </c>
      <c r="H2527" s="14"/>
      <c r="I2527" s="19">
        <f>VLOOKUP(G2527,'2'!$B$2:$C$34,2,FALSE)</f>
        <v>26</v>
      </c>
      <c r="J2527" s="19">
        <f t="shared" si="117"/>
        <v>81.516666666666666</v>
      </c>
      <c r="K2527" s="19" t="str">
        <f t="shared" si="119"/>
        <v/>
      </c>
      <c r="L2527" s="19">
        <f>VLOOKUP(I2527,'3'!$H$2:$L$25,5,FALSE)</f>
        <v>34</v>
      </c>
      <c r="M2527" s="16" t="str">
        <f t="shared" si="118"/>
        <v>Nilai Akhir</v>
      </c>
    </row>
    <row r="2528" spans="1:13" x14ac:dyDescent="0.25">
      <c r="A2528" s="16">
        <v>593</v>
      </c>
      <c r="F2528" s="19">
        <v>80.540000000000006</v>
      </c>
      <c r="G2528" s="16" t="s">
        <v>126</v>
      </c>
      <c r="H2528" s="14"/>
      <c r="I2528" s="19">
        <f>VLOOKUP(G2528,'2'!$B$2:$C$34,2,FALSE)</f>
        <v>26</v>
      </c>
      <c r="J2528" s="19">
        <f t="shared" si="117"/>
        <v>80.540000000000006</v>
      </c>
      <c r="K2528" s="19" t="str">
        <f t="shared" si="119"/>
        <v/>
      </c>
      <c r="L2528" s="19">
        <f>VLOOKUP(I2528,'3'!$H$2:$L$25,5,FALSE)</f>
        <v>34</v>
      </c>
      <c r="M2528" s="16" t="str">
        <f t="shared" si="118"/>
        <v>Nilai Akhir</v>
      </c>
    </row>
    <row r="2529" spans="1:13" x14ac:dyDescent="0.25">
      <c r="A2529" s="16">
        <v>594</v>
      </c>
      <c r="F2529" s="19">
        <v>81.653333333333322</v>
      </c>
      <c r="G2529" s="16" t="s">
        <v>126</v>
      </c>
      <c r="H2529" s="14"/>
      <c r="I2529" s="19">
        <f>VLOOKUP(G2529,'2'!$B$2:$C$34,2,FALSE)</f>
        <v>26</v>
      </c>
      <c r="J2529" s="19">
        <f t="shared" si="117"/>
        <v>81.653333333333322</v>
      </c>
      <c r="K2529" s="19" t="str">
        <f t="shared" si="119"/>
        <v/>
      </c>
      <c r="L2529" s="19">
        <f>VLOOKUP(I2529,'3'!$H$2:$L$25,5,FALSE)</f>
        <v>34</v>
      </c>
      <c r="M2529" s="16" t="str">
        <f t="shared" si="118"/>
        <v>Nilai Akhir</v>
      </c>
    </row>
    <row r="2530" spans="1:13" x14ac:dyDescent="0.25">
      <c r="A2530" s="16">
        <v>595</v>
      </c>
      <c r="F2530" s="19">
        <v>82.673333333333332</v>
      </c>
      <c r="G2530" s="16" t="s">
        <v>126</v>
      </c>
      <c r="H2530" s="14"/>
      <c r="I2530" s="19">
        <f>VLOOKUP(G2530,'2'!$B$2:$C$34,2,FALSE)</f>
        <v>26</v>
      </c>
      <c r="J2530" s="19">
        <f t="shared" si="117"/>
        <v>82.673333333333332</v>
      </c>
      <c r="K2530" s="19" t="str">
        <f t="shared" si="119"/>
        <v/>
      </c>
      <c r="L2530" s="19">
        <f>VLOOKUP(I2530,'3'!$H$2:$L$25,5,FALSE)</f>
        <v>34</v>
      </c>
      <c r="M2530" s="16" t="str">
        <f t="shared" si="118"/>
        <v>Nilai Akhir</v>
      </c>
    </row>
    <row r="2531" spans="1:13" x14ac:dyDescent="0.25">
      <c r="A2531" s="16">
        <v>596</v>
      </c>
      <c r="F2531" s="19">
        <v>83.49666666666667</v>
      </c>
      <c r="G2531" s="16" t="s">
        <v>126</v>
      </c>
      <c r="H2531" s="14"/>
      <c r="I2531" s="19">
        <f>VLOOKUP(G2531,'2'!$B$2:$C$34,2,FALSE)</f>
        <v>26</v>
      </c>
      <c r="J2531" s="19">
        <f t="shared" si="117"/>
        <v>83.49666666666667</v>
      </c>
      <c r="K2531" s="19" t="str">
        <f t="shared" si="119"/>
        <v/>
      </c>
      <c r="L2531" s="19">
        <f>VLOOKUP(I2531,'3'!$H$2:$L$25,5,FALSE)</f>
        <v>34</v>
      </c>
      <c r="M2531" s="16" t="str">
        <f t="shared" si="118"/>
        <v>Nilai Akhir</v>
      </c>
    </row>
    <row r="2532" spans="1:13" x14ac:dyDescent="0.25">
      <c r="A2532" s="16">
        <v>597</v>
      </c>
      <c r="F2532" s="19">
        <v>83.02</v>
      </c>
      <c r="G2532" s="16" t="s">
        <v>126</v>
      </c>
      <c r="H2532" s="14"/>
      <c r="I2532" s="19">
        <f>VLOOKUP(G2532,'2'!$B$2:$C$34,2,FALSE)</f>
        <v>26</v>
      </c>
      <c r="J2532" s="19">
        <f t="shared" si="117"/>
        <v>83.02</v>
      </c>
      <c r="K2532" s="19" t="str">
        <f t="shared" si="119"/>
        <v/>
      </c>
      <c r="L2532" s="19">
        <f>VLOOKUP(I2532,'3'!$H$2:$L$25,5,FALSE)</f>
        <v>34</v>
      </c>
      <c r="M2532" s="16" t="str">
        <f t="shared" si="118"/>
        <v>Nilai Akhir</v>
      </c>
    </row>
    <row r="2533" spans="1:13" x14ac:dyDescent="0.25">
      <c r="A2533" s="16">
        <v>598</v>
      </c>
      <c r="F2533" s="19">
        <v>82.79</v>
      </c>
      <c r="G2533" s="16" t="s">
        <v>126</v>
      </c>
      <c r="H2533" s="14"/>
      <c r="I2533" s="19">
        <f>VLOOKUP(G2533,'2'!$B$2:$C$34,2,FALSE)</f>
        <v>26</v>
      </c>
      <c r="J2533" s="19">
        <f t="shared" si="117"/>
        <v>82.79</v>
      </c>
      <c r="K2533" s="19" t="str">
        <f t="shared" si="119"/>
        <v/>
      </c>
      <c r="L2533" s="19">
        <f>VLOOKUP(I2533,'3'!$H$2:$L$25,5,FALSE)</f>
        <v>34</v>
      </c>
      <c r="M2533" s="16" t="str">
        <f t="shared" si="118"/>
        <v>Nilai Akhir</v>
      </c>
    </row>
    <row r="2534" spans="1:13" x14ac:dyDescent="0.25">
      <c r="A2534" s="16">
        <v>599</v>
      </c>
      <c r="F2534" s="19">
        <v>82.923333333333332</v>
      </c>
      <c r="G2534" s="16" t="s">
        <v>126</v>
      </c>
      <c r="H2534" s="14"/>
      <c r="I2534" s="19">
        <f>VLOOKUP(G2534,'2'!$B$2:$C$34,2,FALSE)</f>
        <v>26</v>
      </c>
      <c r="J2534" s="19">
        <f t="shared" si="117"/>
        <v>82.923333333333332</v>
      </c>
      <c r="K2534" s="19" t="str">
        <f t="shared" si="119"/>
        <v/>
      </c>
      <c r="L2534" s="19">
        <f>VLOOKUP(I2534,'3'!$H$2:$L$25,5,FALSE)</f>
        <v>34</v>
      </c>
      <c r="M2534" s="16" t="str">
        <f t="shared" si="118"/>
        <v>Nilai Akhir</v>
      </c>
    </row>
    <row r="2535" spans="1:13" x14ac:dyDescent="0.25">
      <c r="A2535" s="16">
        <v>600</v>
      </c>
      <c r="F2535" s="19">
        <v>82.79</v>
      </c>
      <c r="G2535" s="16" t="s">
        <v>126</v>
      </c>
      <c r="H2535" s="14"/>
      <c r="I2535" s="19">
        <f>VLOOKUP(G2535,'2'!$B$2:$C$34,2,FALSE)</f>
        <v>26</v>
      </c>
      <c r="J2535" s="19">
        <f t="shared" si="117"/>
        <v>82.79</v>
      </c>
      <c r="K2535" s="19" t="str">
        <f t="shared" si="119"/>
        <v/>
      </c>
      <c r="L2535" s="19">
        <f>VLOOKUP(I2535,'3'!$H$2:$L$25,5,FALSE)</f>
        <v>34</v>
      </c>
      <c r="M2535" s="16" t="str">
        <f t="shared" si="118"/>
        <v>Nilai Akhir</v>
      </c>
    </row>
    <row r="2536" spans="1:13" x14ac:dyDescent="0.25">
      <c r="A2536" s="16">
        <v>601</v>
      </c>
      <c r="F2536" s="19">
        <v>80.99666666666667</v>
      </c>
      <c r="G2536" s="16" t="s">
        <v>126</v>
      </c>
      <c r="H2536" s="14"/>
      <c r="I2536" s="19">
        <f>VLOOKUP(G2536,'2'!$B$2:$C$34,2,FALSE)</f>
        <v>26</v>
      </c>
      <c r="J2536" s="19">
        <f t="shared" si="117"/>
        <v>80.99666666666667</v>
      </c>
      <c r="K2536" s="19" t="str">
        <f t="shared" si="119"/>
        <v/>
      </c>
      <c r="L2536" s="19">
        <f>VLOOKUP(I2536,'3'!$H$2:$L$25,5,FALSE)</f>
        <v>34</v>
      </c>
      <c r="M2536" s="16" t="str">
        <f t="shared" si="118"/>
        <v>Nilai Akhir</v>
      </c>
    </row>
    <row r="2537" spans="1:13" x14ac:dyDescent="0.25">
      <c r="A2537" s="16">
        <v>602</v>
      </c>
      <c r="F2537" s="19">
        <v>82.123333333333335</v>
      </c>
      <c r="G2537" s="16" t="s">
        <v>126</v>
      </c>
      <c r="H2537" s="14"/>
      <c r="I2537" s="19">
        <f>VLOOKUP(G2537,'2'!$B$2:$C$34,2,FALSE)</f>
        <v>26</v>
      </c>
      <c r="J2537" s="19">
        <f t="shared" si="117"/>
        <v>82.123333333333335</v>
      </c>
      <c r="K2537" s="19" t="str">
        <f t="shared" si="119"/>
        <v/>
      </c>
      <c r="L2537" s="19">
        <f>VLOOKUP(I2537,'3'!$H$2:$L$25,5,FALSE)</f>
        <v>34</v>
      </c>
      <c r="M2537" s="16" t="str">
        <f t="shared" si="118"/>
        <v>Nilai Akhir</v>
      </c>
    </row>
    <row r="2538" spans="1:13" x14ac:dyDescent="0.25">
      <c r="A2538" s="16">
        <v>603</v>
      </c>
      <c r="F2538" s="19">
        <v>82.589999999999989</v>
      </c>
      <c r="G2538" s="16" t="s">
        <v>126</v>
      </c>
      <c r="H2538" s="14"/>
      <c r="I2538" s="19">
        <f>VLOOKUP(G2538,'2'!$B$2:$C$34,2,FALSE)</f>
        <v>26</v>
      </c>
      <c r="J2538" s="19">
        <f t="shared" si="117"/>
        <v>82.589999999999989</v>
      </c>
      <c r="K2538" s="19" t="str">
        <f t="shared" si="119"/>
        <v/>
      </c>
      <c r="L2538" s="19">
        <f>VLOOKUP(I2538,'3'!$H$2:$L$25,5,FALSE)</f>
        <v>34</v>
      </c>
      <c r="M2538" s="16" t="str">
        <f t="shared" si="118"/>
        <v>Nilai Akhir</v>
      </c>
    </row>
    <row r="2539" spans="1:13" x14ac:dyDescent="0.25">
      <c r="A2539" s="16">
        <v>604</v>
      </c>
      <c r="F2539" s="19">
        <v>80.666666666666671</v>
      </c>
      <c r="G2539" s="16" t="s">
        <v>126</v>
      </c>
      <c r="H2539" s="14"/>
      <c r="I2539" s="19">
        <f>VLOOKUP(G2539,'2'!$B$2:$C$34,2,FALSE)</f>
        <v>26</v>
      </c>
      <c r="J2539" s="19">
        <f t="shared" si="117"/>
        <v>80.666666666666671</v>
      </c>
      <c r="K2539" s="19" t="str">
        <f t="shared" si="119"/>
        <v/>
      </c>
      <c r="L2539" s="19">
        <f>VLOOKUP(I2539,'3'!$H$2:$L$25,5,FALSE)</f>
        <v>34</v>
      </c>
      <c r="M2539" s="16" t="str">
        <f t="shared" si="118"/>
        <v>Nilai Akhir</v>
      </c>
    </row>
    <row r="2540" spans="1:13" x14ac:dyDescent="0.25">
      <c r="A2540" s="16">
        <v>605</v>
      </c>
      <c r="F2540" s="19">
        <v>82.083333333333329</v>
      </c>
      <c r="G2540" s="16" t="s">
        <v>126</v>
      </c>
      <c r="H2540" s="14"/>
      <c r="I2540" s="19">
        <f>VLOOKUP(G2540,'2'!$B$2:$C$34,2,FALSE)</f>
        <v>26</v>
      </c>
      <c r="J2540" s="19">
        <f t="shared" si="117"/>
        <v>82.083333333333329</v>
      </c>
      <c r="K2540" s="19" t="str">
        <f t="shared" si="119"/>
        <v/>
      </c>
      <c r="L2540" s="19">
        <f>VLOOKUP(I2540,'3'!$H$2:$L$25,5,FALSE)</f>
        <v>34</v>
      </c>
      <c r="M2540" s="16" t="str">
        <f t="shared" si="118"/>
        <v>Nilai Akhir</v>
      </c>
    </row>
    <row r="2541" spans="1:13" x14ac:dyDescent="0.25">
      <c r="A2541" s="16">
        <v>606</v>
      </c>
      <c r="F2541" s="19">
        <v>82.656666666666666</v>
      </c>
      <c r="G2541" s="16" t="s">
        <v>126</v>
      </c>
      <c r="H2541" s="14"/>
      <c r="I2541" s="19">
        <f>VLOOKUP(G2541,'2'!$B$2:$C$34,2,FALSE)</f>
        <v>26</v>
      </c>
      <c r="J2541" s="19">
        <f t="shared" si="117"/>
        <v>82.656666666666666</v>
      </c>
      <c r="K2541" s="19" t="str">
        <f t="shared" si="119"/>
        <v/>
      </c>
      <c r="L2541" s="19">
        <f>VLOOKUP(I2541,'3'!$H$2:$L$25,5,FALSE)</f>
        <v>34</v>
      </c>
      <c r="M2541" s="16" t="str">
        <f t="shared" si="118"/>
        <v>Nilai Akhir</v>
      </c>
    </row>
    <row r="2542" spans="1:13" x14ac:dyDescent="0.25">
      <c r="A2542" s="16">
        <v>607</v>
      </c>
      <c r="F2542" s="19">
        <v>81.646666666666661</v>
      </c>
      <c r="G2542" s="16" t="s">
        <v>126</v>
      </c>
      <c r="H2542" s="14"/>
      <c r="I2542" s="19">
        <f>VLOOKUP(G2542,'2'!$B$2:$C$34,2,FALSE)</f>
        <v>26</v>
      </c>
      <c r="J2542" s="19">
        <f t="shared" si="117"/>
        <v>81.646666666666661</v>
      </c>
      <c r="K2542" s="19" t="str">
        <f t="shared" si="119"/>
        <v/>
      </c>
      <c r="L2542" s="19">
        <f>VLOOKUP(I2542,'3'!$H$2:$L$25,5,FALSE)</f>
        <v>34</v>
      </c>
      <c r="M2542" s="16" t="str">
        <f t="shared" si="118"/>
        <v>Nilai Akhir</v>
      </c>
    </row>
    <row r="2543" spans="1:13" x14ac:dyDescent="0.25">
      <c r="A2543" s="16">
        <v>608</v>
      </c>
      <c r="F2543" s="19">
        <v>83.623333333333335</v>
      </c>
      <c r="G2543" s="16" t="s">
        <v>126</v>
      </c>
      <c r="H2543" s="14"/>
      <c r="I2543" s="19">
        <f>VLOOKUP(G2543,'2'!$B$2:$C$34,2,FALSE)</f>
        <v>26</v>
      </c>
      <c r="J2543" s="19">
        <f t="shared" si="117"/>
        <v>83.623333333333335</v>
      </c>
      <c r="K2543" s="19" t="str">
        <f t="shared" si="119"/>
        <v/>
      </c>
      <c r="L2543" s="19">
        <f>VLOOKUP(I2543,'3'!$H$2:$L$25,5,FALSE)</f>
        <v>34</v>
      </c>
      <c r="M2543" s="16" t="str">
        <f t="shared" si="118"/>
        <v>Nilai Akhir</v>
      </c>
    </row>
    <row r="2544" spans="1:13" x14ac:dyDescent="0.25">
      <c r="A2544" s="16">
        <v>609</v>
      </c>
      <c r="F2544" s="19">
        <v>82.206666666666663</v>
      </c>
      <c r="G2544" s="16" t="s">
        <v>126</v>
      </c>
      <c r="H2544" s="14"/>
      <c r="I2544" s="19">
        <f>VLOOKUP(G2544,'2'!$B$2:$C$34,2,FALSE)</f>
        <v>26</v>
      </c>
      <c r="J2544" s="19">
        <f t="shared" si="117"/>
        <v>82.206666666666663</v>
      </c>
      <c r="K2544" s="19" t="str">
        <f t="shared" si="119"/>
        <v/>
      </c>
      <c r="L2544" s="19">
        <f>VLOOKUP(I2544,'3'!$H$2:$L$25,5,FALSE)</f>
        <v>34</v>
      </c>
      <c r="M2544" s="16" t="str">
        <f t="shared" si="118"/>
        <v>Nilai Akhir</v>
      </c>
    </row>
    <row r="2545" spans="1:13" x14ac:dyDescent="0.25">
      <c r="A2545" s="16">
        <v>610</v>
      </c>
      <c r="F2545" s="19">
        <v>82.153333333333322</v>
      </c>
      <c r="G2545" s="16" t="s">
        <v>126</v>
      </c>
      <c r="H2545" s="14"/>
      <c r="I2545" s="19">
        <f>VLOOKUP(G2545,'2'!$B$2:$C$34,2,FALSE)</f>
        <v>26</v>
      </c>
      <c r="J2545" s="19">
        <f t="shared" si="117"/>
        <v>82.153333333333322</v>
      </c>
      <c r="K2545" s="19" t="str">
        <f t="shared" si="119"/>
        <v/>
      </c>
      <c r="L2545" s="19">
        <f>VLOOKUP(I2545,'3'!$H$2:$L$25,5,FALSE)</f>
        <v>34</v>
      </c>
      <c r="M2545" s="16" t="str">
        <f t="shared" si="118"/>
        <v>Nilai Akhir</v>
      </c>
    </row>
    <row r="2546" spans="1:13" x14ac:dyDescent="0.25">
      <c r="A2546" s="16">
        <v>611</v>
      </c>
      <c r="F2546" s="19">
        <v>72.853333333333339</v>
      </c>
      <c r="G2546" s="16" t="s">
        <v>126</v>
      </c>
      <c r="H2546" s="14"/>
      <c r="I2546" s="19">
        <f>VLOOKUP(G2546,'2'!$B$2:$C$34,2,FALSE)</f>
        <v>26</v>
      </c>
      <c r="J2546" s="19">
        <f t="shared" si="117"/>
        <v>72.853333333333339</v>
      </c>
      <c r="K2546" s="19" t="str">
        <f t="shared" si="119"/>
        <v/>
      </c>
      <c r="L2546" s="19">
        <f>VLOOKUP(I2546,'3'!$H$2:$L$25,5,FALSE)</f>
        <v>34</v>
      </c>
      <c r="M2546" s="16" t="str">
        <f t="shared" si="118"/>
        <v>Nilai Akhir</v>
      </c>
    </row>
    <row r="2547" spans="1:13" x14ac:dyDescent="0.25">
      <c r="A2547" s="16">
        <v>612</v>
      </c>
      <c r="F2547" s="19">
        <v>80.49666666666667</v>
      </c>
      <c r="G2547" s="16" t="s">
        <v>126</v>
      </c>
      <c r="H2547" s="14"/>
      <c r="I2547" s="19">
        <f>VLOOKUP(G2547,'2'!$B$2:$C$34,2,FALSE)</f>
        <v>26</v>
      </c>
      <c r="J2547" s="19">
        <f t="shared" si="117"/>
        <v>80.49666666666667</v>
      </c>
      <c r="K2547" s="19" t="str">
        <f t="shared" si="119"/>
        <v/>
      </c>
      <c r="L2547" s="19">
        <f>VLOOKUP(I2547,'3'!$H$2:$L$25,5,FALSE)</f>
        <v>34</v>
      </c>
      <c r="M2547" s="16" t="str">
        <f t="shared" si="118"/>
        <v>Nilai Akhir</v>
      </c>
    </row>
    <row r="2548" spans="1:13" x14ac:dyDescent="0.25">
      <c r="A2548" s="16">
        <v>613</v>
      </c>
      <c r="F2548" s="19">
        <v>83.27</v>
      </c>
      <c r="G2548" s="16" t="s">
        <v>126</v>
      </c>
      <c r="H2548" s="14"/>
      <c r="I2548" s="19">
        <f>VLOOKUP(G2548,'2'!$B$2:$C$34,2,FALSE)</f>
        <v>26</v>
      </c>
      <c r="J2548" s="19">
        <f t="shared" si="117"/>
        <v>83.27</v>
      </c>
      <c r="K2548" s="19" t="str">
        <f t="shared" si="119"/>
        <v/>
      </c>
      <c r="L2548" s="19">
        <f>VLOOKUP(I2548,'3'!$H$2:$L$25,5,FALSE)</f>
        <v>34</v>
      </c>
      <c r="M2548" s="16" t="str">
        <f t="shared" si="118"/>
        <v>Nilai Akhir</v>
      </c>
    </row>
    <row r="2549" spans="1:13" x14ac:dyDescent="0.25">
      <c r="A2549" s="16">
        <v>614</v>
      </c>
      <c r="F2549" s="19">
        <v>82.63333333333334</v>
      </c>
      <c r="G2549" s="16" t="s">
        <v>126</v>
      </c>
      <c r="H2549" s="14"/>
      <c r="I2549" s="19">
        <f>VLOOKUP(G2549,'2'!$B$2:$C$34,2,FALSE)</f>
        <v>26</v>
      </c>
      <c r="J2549" s="19">
        <f t="shared" si="117"/>
        <v>82.63333333333334</v>
      </c>
      <c r="K2549" s="19" t="str">
        <f t="shared" si="119"/>
        <v/>
      </c>
      <c r="L2549" s="19">
        <f>VLOOKUP(I2549,'3'!$H$2:$L$25,5,FALSE)</f>
        <v>34</v>
      </c>
      <c r="M2549" s="16" t="str">
        <f t="shared" si="118"/>
        <v>Nilai Akhir</v>
      </c>
    </row>
    <row r="2550" spans="1:13" x14ac:dyDescent="0.25">
      <c r="A2550" s="16">
        <v>615</v>
      </c>
      <c r="F2550" s="19">
        <v>79.81</v>
      </c>
      <c r="G2550" s="16" t="s">
        <v>126</v>
      </c>
      <c r="H2550" s="14"/>
      <c r="I2550" s="19">
        <f>VLOOKUP(G2550,'2'!$B$2:$C$34,2,FALSE)</f>
        <v>26</v>
      </c>
      <c r="J2550" s="19">
        <f t="shared" si="117"/>
        <v>79.81</v>
      </c>
      <c r="K2550" s="19" t="str">
        <f t="shared" si="119"/>
        <v/>
      </c>
      <c r="L2550" s="19">
        <f>VLOOKUP(I2550,'3'!$H$2:$L$25,5,FALSE)</f>
        <v>34</v>
      </c>
      <c r="M2550" s="16" t="str">
        <f t="shared" si="118"/>
        <v>Nilai Akhir</v>
      </c>
    </row>
    <row r="2551" spans="1:13" x14ac:dyDescent="0.25">
      <c r="A2551" s="16">
        <v>616</v>
      </c>
      <c r="F2551" s="19">
        <v>80.31</v>
      </c>
      <c r="G2551" s="16" t="s">
        <v>126</v>
      </c>
      <c r="H2551" s="14"/>
      <c r="I2551" s="19">
        <f>VLOOKUP(G2551,'2'!$B$2:$C$34,2,FALSE)</f>
        <v>26</v>
      </c>
      <c r="J2551" s="19">
        <f t="shared" ref="J2551:J2612" si="120">IF(M2551="Nilai Akhir",F2551,0)</f>
        <v>80.31</v>
      </c>
      <c r="K2551" s="19" t="str">
        <f t="shared" si="119"/>
        <v/>
      </c>
      <c r="L2551" s="19">
        <f>VLOOKUP(I2551,'3'!$H$2:$L$25,5,FALSE)</f>
        <v>34</v>
      </c>
      <c r="M2551" s="16" t="str">
        <f t="shared" ref="M2551:M2612" si="121">IF(G2551="Pramuka","Nilai Ekstra","Nilai Akhir")</f>
        <v>Nilai Akhir</v>
      </c>
    </row>
    <row r="2552" spans="1:13" x14ac:dyDescent="0.25">
      <c r="A2552" s="16">
        <v>617</v>
      </c>
      <c r="F2552" s="19">
        <v>84.036666666666676</v>
      </c>
      <c r="G2552" s="16" t="s">
        <v>126</v>
      </c>
      <c r="H2552" s="14"/>
      <c r="I2552" s="19">
        <f>VLOOKUP(G2552,'2'!$B$2:$C$34,2,FALSE)</f>
        <v>26</v>
      </c>
      <c r="J2552" s="19">
        <f t="shared" si="120"/>
        <v>84.036666666666676</v>
      </c>
      <c r="K2552" s="19" t="str">
        <f t="shared" ref="K2552:K2613" si="122">IF(M2552="Nilai Ekstra",F2552,"")</f>
        <v/>
      </c>
      <c r="L2552" s="19">
        <f>VLOOKUP(I2552,'3'!$H$2:$L$25,5,FALSE)</f>
        <v>34</v>
      </c>
      <c r="M2552" s="16" t="str">
        <f t="shared" si="121"/>
        <v>Nilai Akhir</v>
      </c>
    </row>
    <row r="2553" spans="1:13" x14ac:dyDescent="0.25">
      <c r="A2553" s="16">
        <v>618</v>
      </c>
      <c r="F2553" s="19">
        <v>82.11333333333333</v>
      </c>
      <c r="G2553" s="16" t="s">
        <v>126</v>
      </c>
      <c r="H2553" s="14"/>
      <c r="I2553" s="19">
        <f>VLOOKUP(G2553,'2'!$B$2:$C$34,2,FALSE)</f>
        <v>26</v>
      </c>
      <c r="J2553" s="19">
        <f t="shared" si="120"/>
        <v>82.11333333333333</v>
      </c>
      <c r="K2553" s="19" t="str">
        <f t="shared" si="122"/>
        <v/>
      </c>
      <c r="L2553" s="19">
        <f>VLOOKUP(I2553,'3'!$H$2:$L$25,5,FALSE)</f>
        <v>34</v>
      </c>
      <c r="M2553" s="16" t="str">
        <f t="shared" si="121"/>
        <v>Nilai Akhir</v>
      </c>
    </row>
    <row r="2554" spans="1:13" x14ac:dyDescent="0.25">
      <c r="A2554" s="16">
        <v>619</v>
      </c>
      <c r="F2554" s="19">
        <v>83.62</v>
      </c>
      <c r="G2554" s="16" t="s">
        <v>126</v>
      </c>
      <c r="H2554" s="14"/>
      <c r="I2554" s="19">
        <f>VLOOKUP(G2554,'2'!$B$2:$C$34,2,FALSE)</f>
        <v>26</v>
      </c>
      <c r="J2554" s="19">
        <f t="shared" si="120"/>
        <v>83.62</v>
      </c>
      <c r="K2554" s="19" t="str">
        <f t="shared" si="122"/>
        <v/>
      </c>
      <c r="L2554" s="19">
        <f>VLOOKUP(I2554,'3'!$H$2:$L$25,5,FALSE)</f>
        <v>34</v>
      </c>
      <c r="M2554" s="16" t="str">
        <f t="shared" si="121"/>
        <v>Nilai Akhir</v>
      </c>
    </row>
    <row r="2555" spans="1:13" x14ac:dyDescent="0.25">
      <c r="A2555" s="16">
        <v>620</v>
      </c>
      <c r="F2555" s="19">
        <v>81.956666666666663</v>
      </c>
      <c r="G2555" s="16" t="s">
        <v>126</v>
      </c>
      <c r="H2555" s="14"/>
      <c r="I2555" s="19">
        <f>VLOOKUP(G2555,'2'!$B$2:$C$34,2,FALSE)</f>
        <v>26</v>
      </c>
      <c r="J2555" s="19">
        <f t="shared" si="120"/>
        <v>81.956666666666663</v>
      </c>
      <c r="K2555" s="19" t="str">
        <f t="shared" si="122"/>
        <v/>
      </c>
      <c r="L2555" s="19">
        <f>VLOOKUP(I2555,'3'!$H$2:$L$25,5,FALSE)</f>
        <v>34</v>
      </c>
      <c r="M2555" s="16" t="str">
        <f t="shared" si="121"/>
        <v>Nilai Akhir</v>
      </c>
    </row>
    <row r="2556" spans="1:13" x14ac:dyDescent="0.25">
      <c r="A2556" s="16">
        <v>621</v>
      </c>
      <c r="F2556" s="19">
        <v>83.723333333333343</v>
      </c>
      <c r="G2556" s="16" t="s">
        <v>126</v>
      </c>
      <c r="H2556" s="14"/>
      <c r="I2556" s="19">
        <f>VLOOKUP(G2556,'2'!$B$2:$C$34,2,FALSE)</f>
        <v>26</v>
      </c>
      <c r="J2556" s="19">
        <f t="shared" si="120"/>
        <v>83.723333333333343</v>
      </c>
      <c r="K2556" s="19" t="str">
        <f t="shared" si="122"/>
        <v/>
      </c>
      <c r="L2556" s="19">
        <f>VLOOKUP(I2556,'3'!$H$2:$L$25,5,FALSE)</f>
        <v>34</v>
      </c>
      <c r="M2556" s="16" t="str">
        <f t="shared" si="121"/>
        <v>Nilai Akhir</v>
      </c>
    </row>
    <row r="2557" spans="1:13" x14ac:dyDescent="0.25">
      <c r="A2557" s="16">
        <v>622</v>
      </c>
      <c r="F2557" s="19">
        <v>82.839999999999989</v>
      </c>
      <c r="G2557" s="16" t="s">
        <v>126</v>
      </c>
      <c r="H2557" s="14"/>
      <c r="I2557" s="19">
        <f>VLOOKUP(G2557,'2'!$B$2:$C$34,2,FALSE)</f>
        <v>26</v>
      </c>
      <c r="J2557" s="19">
        <f t="shared" si="120"/>
        <v>82.839999999999989</v>
      </c>
      <c r="K2557" s="19" t="str">
        <f t="shared" si="122"/>
        <v/>
      </c>
      <c r="L2557" s="19">
        <f>VLOOKUP(I2557,'3'!$H$2:$L$25,5,FALSE)</f>
        <v>34</v>
      </c>
      <c r="M2557" s="16" t="str">
        <f t="shared" si="121"/>
        <v>Nilai Akhir</v>
      </c>
    </row>
    <row r="2558" spans="1:13" x14ac:dyDescent="0.25">
      <c r="A2558" s="16">
        <v>623</v>
      </c>
      <c r="F2558" s="19">
        <v>83.62</v>
      </c>
      <c r="G2558" s="16" t="s">
        <v>126</v>
      </c>
      <c r="H2558" s="14"/>
      <c r="I2558" s="19">
        <f>VLOOKUP(G2558,'2'!$B$2:$C$34,2,FALSE)</f>
        <v>26</v>
      </c>
      <c r="J2558" s="19">
        <f t="shared" si="120"/>
        <v>83.62</v>
      </c>
      <c r="K2558" s="19" t="str">
        <f t="shared" si="122"/>
        <v/>
      </c>
      <c r="L2558" s="19">
        <f>VLOOKUP(I2558,'3'!$H$2:$L$25,5,FALSE)</f>
        <v>34</v>
      </c>
      <c r="M2558" s="16" t="str">
        <f t="shared" si="121"/>
        <v>Nilai Akhir</v>
      </c>
    </row>
    <row r="2559" spans="1:13" x14ac:dyDescent="0.25">
      <c r="A2559" s="16">
        <v>624</v>
      </c>
      <c r="F2559" s="19">
        <v>83.08</v>
      </c>
      <c r="G2559" s="16" t="s">
        <v>126</v>
      </c>
      <c r="H2559" s="14"/>
      <c r="I2559" s="19">
        <f>VLOOKUP(G2559,'2'!$B$2:$C$34,2,FALSE)</f>
        <v>26</v>
      </c>
      <c r="J2559" s="19">
        <f t="shared" si="120"/>
        <v>83.08</v>
      </c>
      <c r="K2559" s="19" t="str">
        <f t="shared" si="122"/>
        <v/>
      </c>
      <c r="L2559" s="19">
        <f>VLOOKUP(I2559,'3'!$H$2:$L$25,5,FALSE)</f>
        <v>34</v>
      </c>
      <c r="M2559" s="16" t="str">
        <f t="shared" si="121"/>
        <v>Nilai Akhir</v>
      </c>
    </row>
    <row r="2560" spans="1:13" x14ac:dyDescent="0.25">
      <c r="A2560" s="16">
        <v>625</v>
      </c>
      <c r="F2560" s="19">
        <v>81.87</v>
      </c>
      <c r="G2560" s="16" t="s">
        <v>126</v>
      </c>
      <c r="H2560" s="14"/>
      <c r="I2560" s="19">
        <f>VLOOKUP(G2560,'2'!$B$2:$C$34,2,FALSE)</f>
        <v>26</v>
      </c>
      <c r="J2560" s="19">
        <f t="shared" si="120"/>
        <v>81.87</v>
      </c>
      <c r="K2560" s="19" t="str">
        <f t="shared" si="122"/>
        <v/>
      </c>
      <c r="L2560" s="19">
        <f>VLOOKUP(I2560,'3'!$H$2:$L$25,5,FALSE)</f>
        <v>34</v>
      </c>
      <c r="M2560" s="16" t="str">
        <f t="shared" si="121"/>
        <v>Nilai Akhir</v>
      </c>
    </row>
    <row r="2561" spans="1:14" x14ac:dyDescent="0.25">
      <c r="A2561" s="16">
        <v>626</v>
      </c>
      <c r="F2561" s="19">
        <v>82.14</v>
      </c>
      <c r="G2561" s="16" t="s">
        <v>126</v>
      </c>
      <c r="H2561" s="14"/>
      <c r="I2561" s="19">
        <f>VLOOKUP(G2561,'2'!$B$2:$C$34,2,FALSE)</f>
        <v>26</v>
      </c>
      <c r="J2561" s="19">
        <f t="shared" si="120"/>
        <v>82.14</v>
      </c>
      <c r="K2561" s="19" t="str">
        <f t="shared" si="122"/>
        <v/>
      </c>
      <c r="L2561" s="19">
        <f>VLOOKUP(I2561,'3'!$H$2:$L$25,5,FALSE)</f>
        <v>34</v>
      </c>
      <c r="M2561" s="16" t="str">
        <f t="shared" si="121"/>
        <v>Nilai Akhir</v>
      </c>
    </row>
    <row r="2562" spans="1:14" x14ac:dyDescent="0.25">
      <c r="A2562" s="16">
        <v>627</v>
      </c>
      <c r="F2562" s="19">
        <v>82.839999999999989</v>
      </c>
      <c r="G2562" s="16" t="s">
        <v>126</v>
      </c>
      <c r="H2562" s="14"/>
      <c r="I2562" s="19">
        <f>VLOOKUP(G2562,'2'!$B$2:$C$34,2,FALSE)</f>
        <v>26</v>
      </c>
      <c r="J2562" s="19">
        <f t="shared" si="120"/>
        <v>82.839999999999989</v>
      </c>
      <c r="K2562" s="19" t="str">
        <f t="shared" si="122"/>
        <v/>
      </c>
      <c r="L2562" s="19">
        <f>VLOOKUP(I2562,'3'!$H$2:$L$25,5,FALSE)</f>
        <v>34</v>
      </c>
      <c r="M2562" s="16" t="str">
        <f t="shared" si="121"/>
        <v>Nilai Akhir</v>
      </c>
    </row>
    <row r="2563" spans="1:14" x14ac:dyDescent="0.25">
      <c r="A2563" s="16">
        <v>628</v>
      </c>
      <c r="F2563" s="19">
        <v>77.653333333333322</v>
      </c>
      <c r="G2563" s="16" t="s">
        <v>126</v>
      </c>
      <c r="H2563" s="14"/>
      <c r="I2563" s="19">
        <f>VLOOKUP(G2563,'2'!$B$2:$C$34,2,FALSE)</f>
        <v>26</v>
      </c>
      <c r="J2563" s="19">
        <f t="shared" si="120"/>
        <v>77.653333333333322</v>
      </c>
      <c r="K2563" s="19" t="str">
        <f t="shared" si="122"/>
        <v/>
      </c>
      <c r="L2563" s="19">
        <f>VLOOKUP(I2563,'3'!$H$2:$L$25,5,FALSE)</f>
        <v>34</v>
      </c>
      <c r="M2563" s="16" t="str">
        <f t="shared" si="121"/>
        <v>Nilai Akhir</v>
      </c>
    </row>
    <row r="2564" spans="1:14" x14ac:dyDescent="0.25">
      <c r="A2564" s="16">
        <v>629</v>
      </c>
      <c r="F2564" s="19">
        <v>81.903333333333322</v>
      </c>
      <c r="G2564" s="16" t="s">
        <v>126</v>
      </c>
      <c r="H2564" s="14"/>
      <c r="I2564" s="19">
        <f>VLOOKUP(G2564,'2'!$B$2:$C$34,2,FALSE)</f>
        <v>26</v>
      </c>
      <c r="J2564" s="19">
        <f t="shared" si="120"/>
        <v>81.903333333333322</v>
      </c>
      <c r="K2564" s="19" t="str">
        <f t="shared" si="122"/>
        <v/>
      </c>
      <c r="L2564" s="19">
        <f>VLOOKUP(I2564,'3'!$H$2:$L$25,5,FALSE)</f>
        <v>34</v>
      </c>
      <c r="M2564" s="16" t="str">
        <f t="shared" si="121"/>
        <v>Nilai Akhir</v>
      </c>
    </row>
    <row r="2565" spans="1:14" x14ac:dyDescent="0.25">
      <c r="A2565" s="16">
        <v>264</v>
      </c>
      <c r="F2565" s="19">
        <v>88.833333333333329</v>
      </c>
      <c r="G2565" s="16" t="s">
        <v>90</v>
      </c>
      <c r="H2565" s="14"/>
      <c r="I2565" s="19">
        <f>VLOOKUP(G2565,'2'!$B$2:$C$34,2,FALSE)</f>
        <v>5</v>
      </c>
      <c r="J2565" s="19">
        <f t="shared" si="120"/>
        <v>88.833333333333329</v>
      </c>
      <c r="K2565" s="19" t="str">
        <f t="shared" si="122"/>
        <v/>
      </c>
      <c r="L2565" s="19">
        <f>VLOOKUP(I2565,'3'!$H$2:$L$25,5,FALSE)</f>
        <v>35</v>
      </c>
      <c r="M2565" s="16" t="str">
        <f t="shared" si="121"/>
        <v>Nilai Akhir</v>
      </c>
      <c r="N2565" s="16">
        <v>1</v>
      </c>
    </row>
    <row r="2566" spans="1:14" x14ac:dyDescent="0.25">
      <c r="A2566" s="16">
        <v>265</v>
      </c>
      <c r="F2566" s="19">
        <v>82.666666666666671</v>
      </c>
      <c r="G2566" s="16" t="s">
        <v>90</v>
      </c>
      <c r="H2566" s="14"/>
      <c r="I2566" s="19">
        <f>VLOOKUP(G2566,'2'!$B$2:$C$34,2,FALSE)</f>
        <v>5</v>
      </c>
      <c r="J2566" s="19">
        <f t="shared" si="120"/>
        <v>82.666666666666671</v>
      </c>
      <c r="K2566" s="19" t="str">
        <f t="shared" si="122"/>
        <v/>
      </c>
      <c r="L2566" s="19">
        <f>VLOOKUP(I2566,'3'!$H$2:$L$25,5,FALSE)</f>
        <v>35</v>
      </c>
      <c r="M2566" s="16" t="str">
        <f t="shared" si="121"/>
        <v>Nilai Akhir</v>
      </c>
    </row>
    <row r="2567" spans="1:14" x14ac:dyDescent="0.25">
      <c r="A2567" s="16">
        <v>266</v>
      </c>
      <c r="F2567" s="19">
        <v>86.333333333333329</v>
      </c>
      <c r="G2567" s="16" t="s">
        <v>90</v>
      </c>
      <c r="H2567" s="14"/>
      <c r="I2567" s="19">
        <f>VLOOKUP(G2567,'2'!$B$2:$C$34,2,FALSE)</f>
        <v>5</v>
      </c>
      <c r="J2567" s="19">
        <f t="shared" si="120"/>
        <v>86.333333333333329</v>
      </c>
      <c r="K2567" s="19" t="str">
        <f t="shared" si="122"/>
        <v/>
      </c>
      <c r="L2567" s="19">
        <f>VLOOKUP(I2567,'3'!$H$2:$L$25,5,FALSE)</f>
        <v>35</v>
      </c>
      <c r="M2567" s="16" t="str">
        <f t="shared" si="121"/>
        <v>Nilai Akhir</v>
      </c>
    </row>
    <row r="2568" spans="1:14" x14ac:dyDescent="0.25">
      <c r="A2568" s="16">
        <v>267</v>
      </c>
      <c r="F2568" s="19">
        <v>82.666666666666671</v>
      </c>
      <c r="G2568" s="16" t="s">
        <v>90</v>
      </c>
      <c r="H2568" s="14"/>
      <c r="I2568" s="19">
        <f>VLOOKUP(G2568,'2'!$B$2:$C$34,2,FALSE)</f>
        <v>5</v>
      </c>
      <c r="J2568" s="19">
        <f t="shared" si="120"/>
        <v>82.666666666666671</v>
      </c>
      <c r="K2568" s="19" t="str">
        <f t="shared" si="122"/>
        <v/>
      </c>
      <c r="L2568" s="19">
        <f>VLOOKUP(I2568,'3'!$H$2:$L$25,5,FALSE)</f>
        <v>35</v>
      </c>
      <c r="M2568" s="16" t="str">
        <f t="shared" si="121"/>
        <v>Nilai Akhir</v>
      </c>
    </row>
    <row r="2569" spans="1:14" x14ac:dyDescent="0.25">
      <c r="A2569" s="16">
        <v>268</v>
      </c>
      <c r="F2569" s="19">
        <v>86</v>
      </c>
      <c r="G2569" s="16" t="s">
        <v>90</v>
      </c>
      <c r="H2569" s="14"/>
      <c r="I2569" s="19">
        <f>VLOOKUP(G2569,'2'!$B$2:$C$34,2,FALSE)</f>
        <v>5</v>
      </c>
      <c r="J2569" s="19">
        <f t="shared" si="120"/>
        <v>86</v>
      </c>
      <c r="K2569" s="19" t="str">
        <f t="shared" si="122"/>
        <v/>
      </c>
      <c r="L2569" s="19">
        <f>VLOOKUP(I2569,'3'!$H$2:$L$25,5,FALSE)</f>
        <v>35</v>
      </c>
      <c r="M2569" s="16" t="str">
        <f t="shared" si="121"/>
        <v>Nilai Akhir</v>
      </c>
    </row>
    <row r="2570" spans="1:14" x14ac:dyDescent="0.25">
      <c r="A2570" s="16">
        <v>269</v>
      </c>
      <c r="F2570" s="19">
        <v>92.333333333333329</v>
      </c>
      <c r="G2570" s="16" t="s">
        <v>90</v>
      </c>
      <c r="H2570" s="14"/>
      <c r="I2570" s="19">
        <f>VLOOKUP(G2570,'2'!$B$2:$C$34,2,FALSE)</f>
        <v>5</v>
      </c>
      <c r="J2570" s="19">
        <f t="shared" si="120"/>
        <v>92.333333333333329</v>
      </c>
      <c r="K2570" s="19" t="str">
        <f t="shared" si="122"/>
        <v/>
      </c>
      <c r="L2570" s="19">
        <f>VLOOKUP(I2570,'3'!$H$2:$L$25,5,FALSE)</f>
        <v>35</v>
      </c>
      <c r="M2570" s="16" t="str">
        <f t="shared" si="121"/>
        <v>Nilai Akhir</v>
      </c>
    </row>
    <row r="2571" spans="1:14" x14ac:dyDescent="0.25">
      <c r="A2571" s="16">
        <v>270</v>
      </c>
      <c r="F2571" s="19">
        <v>84</v>
      </c>
      <c r="G2571" s="16" t="s">
        <v>90</v>
      </c>
      <c r="H2571" s="14"/>
      <c r="I2571" s="19">
        <f>VLOOKUP(G2571,'2'!$B$2:$C$34,2,FALSE)</f>
        <v>5</v>
      </c>
      <c r="J2571" s="19">
        <f t="shared" si="120"/>
        <v>84</v>
      </c>
      <c r="K2571" s="19" t="str">
        <f t="shared" si="122"/>
        <v/>
      </c>
      <c r="L2571" s="19">
        <f>VLOOKUP(I2571,'3'!$H$2:$L$25,5,FALSE)</f>
        <v>35</v>
      </c>
      <c r="M2571" s="16" t="str">
        <f t="shared" si="121"/>
        <v>Nilai Akhir</v>
      </c>
    </row>
    <row r="2572" spans="1:14" x14ac:dyDescent="0.25">
      <c r="A2572" s="16">
        <v>271</v>
      </c>
      <c r="F2572" s="19">
        <v>86.666666666666671</v>
      </c>
      <c r="G2572" s="16" t="s">
        <v>90</v>
      </c>
      <c r="H2572" s="14"/>
      <c r="I2572" s="19">
        <f>VLOOKUP(G2572,'2'!$B$2:$C$34,2,FALSE)</f>
        <v>5</v>
      </c>
      <c r="J2572" s="19">
        <f t="shared" si="120"/>
        <v>86.666666666666671</v>
      </c>
      <c r="K2572" s="19" t="str">
        <f t="shared" si="122"/>
        <v/>
      </c>
      <c r="L2572" s="19">
        <f>VLOOKUP(I2572,'3'!$H$2:$L$25,5,FALSE)</f>
        <v>35</v>
      </c>
      <c r="M2572" s="16" t="str">
        <f t="shared" si="121"/>
        <v>Nilai Akhir</v>
      </c>
    </row>
    <row r="2573" spans="1:14" x14ac:dyDescent="0.25">
      <c r="A2573" s="16">
        <v>272</v>
      </c>
      <c r="F2573" s="19">
        <v>82.666666666666671</v>
      </c>
      <c r="G2573" s="16" t="s">
        <v>90</v>
      </c>
      <c r="H2573" s="14"/>
      <c r="I2573" s="19">
        <f>VLOOKUP(G2573,'2'!$B$2:$C$34,2,FALSE)</f>
        <v>5</v>
      </c>
      <c r="J2573" s="19">
        <f t="shared" si="120"/>
        <v>82.666666666666671</v>
      </c>
      <c r="K2573" s="19" t="str">
        <f t="shared" si="122"/>
        <v/>
      </c>
      <c r="L2573" s="19">
        <f>VLOOKUP(I2573,'3'!$H$2:$L$25,5,FALSE)</f>
        <v>35</v>
      </c>
      <c r="M2573" s="16" t="str">
        <f t="shared" si="121"/>
        <v>Nilai Akhir</v>
      </c>
    </row>
    <row r="2574" spans="1:14" x14ac:dyDescent="0.25">
      <c r="A2574" s="16">
        <v>273</v>
      </c>
      <c r="F2574" s="19">
        <v>82.666666666666671</v>
      </c>
      <c r="G2574" s="16" t="s">
        <v>90</v>
      </c>
      <c r="H2574" s="14"/>
      <c r="I2574" s="19">
        <f>VLOOKUP(G2574,'2'!$B$2:$C$34,2,FALSE)</f>
        <v>5</v>
      </c>
      <c r="J2574" s="19">
        <f t="shared" si="120"/>
        <v>82.666666666666671</v>
      </c>
      <c r="K2574" s="19" t="str">
        <f t="shared" si="122"/>
        <v/>
      </c>
      <c r="L2574" s="19">
        <f>VLOOKUP(I2574,'3'!$H$2:$L$25,5,FALSE)</f>
        <v>35</v>
      </c>
      <c r="M2574" s="16" t="str">
        <f t="shared" si="121"/>
        <v>Nilai Akhir</v>
      </c>
    </row>
    <row r="2575" spans="1:14" x14ac:dyDescent="0.25">
      <c r="A2575" s="16">
        <v>274</v>
      </c>
      <c r="F2575" s="19">
        <v>86</v>
      </c>
      <c r="G2575" s="16" t="s">
        <v>90</v>
      </c>
      <c r="H2575" s="14"/>
      <c r="I2575" s="19">
        <f>VLOOKUP(G2575,'2'!$B$2:$C$34,2,FALSE)</f>
        <v>5</v>
      </c>
      <c r="J2575" s="19">
        <f t="shared" si="120"/>
        <v>86</v>
      </c>
      <c r="K2575" s="19" t="str">
        <f t="shared" si="122"/>
        <v/>
      </c>
      <c r="L2575" s="19">
        <f>VLOOKUP(I2575,'3'!$H$2:$L$25,5,FALSE)</f>
        <v>35</v>
      </c>
      <c r="M2575" s="16" t="str">
        <f t="shared" si="121"/>
        <v>Nilai Akhir</v>
      </c>
    </row>
    <row r="2576" spans="1:14" x14ac:dyDescent="0.25">
      <c r="A2576" s="16">
        <v>275</v>
      </c>
      <c r="F2576" s="19">
        <v>86.666666666666671</v>
      </c>
      <c r="G2576" s="16" t="s">
        <v>90</v>
      </c>
      <c r="H2576" s="14"/>
      <c r="I2576" s="19">
        <f>VLOOKUP(G2576,'2'!$B$2:$C$34,2,FALSE)</f>
        <v>5</v>
      </c>
      <c r="J2576" s="19">
        <f t="shared" si="120"/>
        <v>86.666666666666671</v>
      </c>
      <c r="K2576" s="19" t="str">
        <f t="shared" si="122"/>
        <v/>
      </c>
      <c r="L2576" s="19">
        <f>VLOOKUP(I2576,'3'!$H$2:$L$25,5,FALSE)</f>
        <v>35</v>
      </c>
      <c r="M2576" s="16" t="str">
        <f t="shared" si="121"/>
        <v>Nilai Akhir</v>
      </c>
    </row>
    <row r="2577" spans="1:13" x14ac:dyDescent="0.25">
      <c r="A2577" s="16">
        <v>276</v>
      </c>
      <c r="F2577" s="19">
        <v>86</v>
      </c>
      <c r="G2577" s="16" t="s">
        <v>90</v>
      </c>
      <c r="H2577" s="14"/>
      <c r="I2577" s="19">
        <f>VLOOKUP(G2577,'2'!$B$2:$C$34,2,FALSE)</f>
        <v>5</v>
      </c>
      <c r="J2577" s="19">
        <f t="shared" si="120"/>
        <v>86</v>
      </c>
      <c r="K2577" s="19" t="str">
        <f t="shared" si="122"/>
        <v/>
      </c>
      <c r="L2577" s="19">
        <f>VLOOKUP(I2577,'3'!$H$2:$L$25,5,FALSE)</f>
        <v>35</v>
      </c>
      <c r="M2577" s="16" t="str">
        <f t="shared" si="121"/>
        <v>Nilai Akhir</v>
      </c>
    </row>
    <row r="2578" spans="1:13" x14ac:dyDescent="0.25">
      <c r="A2578" s="16">
        <v>277</v>
      </c>
      <c r="F2578" s="19">
        <v>88</v>
      </c>
      <c r="G2578" s="16" t="s">
        <v>90</v>
      </c>
      <c r="H2578" s="14"/>
      <c r="I2578" s="19">
        <f>VLOOKUP(G2578,'2'!$B$2:$C$34,2,FALSE)</f>
        <v>5</v>
      </c>
      <c r="J2578" s="19">
        <f t="shared" si="120"/>
        <v>88</v>
      </c>
      <c r="K2578" s="19" t="str">
        <f t="shared" si="122"/>
        <v/>
      </c>
      <c r="L2578" s="19">
        <f>VLOOKUP(I2578,'3'!$H$2:$L$25,5,FALSE)</f>
        <v>35</v>
      </c>
      <c r="M2578" s="16" t="str">
        <f t="shared" si="121"/>
        <v>Nilai Akhir</v>
      </c>
    </row>
    <row r="2579" spans="1:13" x14ac:dyDescent="0.25">
      <c r="A2579" s="16">
        <v>278</v>
      </c>
      <c r="F2579" s="19">
        <v>87.333333333333329</v>
      </c>
      <c r="G2579" s="16" t="s">
        <v>90</v>
      </c>
      <c r="H2579" s="14"/>
      <c r="I2579" s="19">
        <f>VLOOKUP(G2579,'2'!$B$2:$C$34,2,FALSE)</f>
        <v>5</v>
      </c>
      <c r="J2579" s="19">
        <f t="shared" si="120"/>
        <v>87.333333333333329</v>
      </c>
      <c r="K2579" s="19" t="str">
        <f t="shared" si="122"/>
        <v/>
      </c>
      <c r="L2579" s="19">
        <f>VLOOKUP(I2579,'3'!$H$2:$L$25,5,FALSE)</f>
        <v>35</v>
      </c>
      <c r="M2579" s="16" t="str">
        <f t="shared" si="121"/>
        <v>Nilai Akhir</v>
      </c>
    </row>
    <row r="2580" spans="1:13" x14ac:dyDescent="0.25">
      <c r="A2580" s="16">
        <v>279</v>
      </c>
      <c r="F2580" s="19">
        <v>82.666666666666671</v>
      </c>
      <c r="G2580" s="16" t="s">
        <v>90</v>
      </c>
      <c r="H2580" s="14"/>
      <c r="I2580" s="19">
        <f>VLOOKUP(G2580,'2'!$B$2:$C$34,2,FALSE)</f>
        <v>5</v>
      </c>
      <c r="J2580" s="19">
        <f t="shared" si="120"/>
        <v>82.666666666666671</v>
      </c>
      <c r="K2580" s="19" t="str">
        <f t="shared" si="122"/>
        <v/>
      </c>
      <c r="L2580" s="19">
        <f>VLOOKUP(I2580,'3'!$H$2:$L$25,5,FALSE)</f>
        <v>35</v>
      </c>
      <c r="M2580" s="16" t="str">
        <f t="shared" si="121"/>
        <v>Nilai Akhir</v>
      </c>
    </row>
    <row r="2581" spans="1:13" x14ac:dyDescent="0.25">
      <c r="A2581" s="16">
        <v>280</v>
      </c>
      <c r="F2581" s="19">
        <v>84.333333333333329</v>
      </c>
      <c r="G2581" s="16" t="s">
        <v>90</v>
      </c>
      <c r="H2581" s="14"/>
      <c r="I2581" s="19">
        <f>VLOOKUP(G2581,'2'!$B$2:$C$34,2,FALSE)</f>
        <v>5</v>
      </c>
      <c r="J2581" s="19">
        <f t="shared" si="120"/>
        <v>84.333333333333329</v>
      </c>
      <c r="K2581" s="19" t="str">
        <f t="shared" si="122"/>
        <v/>
      </c>
      <c r="L2581" s="19">
        <f>VLOOKUP(I2581,'3'!$H$2:$L$25,5,FALSE)</f>
        <v>35</v>
      </c>
      <c r="M2581" s="16" t="str">
        <f t="shared" si="121"/>
        <v>Nilai Akhir</v>
      </c>
    </row>
    <row r="2582" spans="1:13" x14ac:dyDescent="0.25">
      <c r="A2582" s="16">
        <v>281</v>
      </c>
      <c r="F2582" s="19">
        <v>83</v>
      </c>
      <c r="G2582" s="16" t="s">
        <v>90</v>
      </c>
      <c r="H2582" s="14"/>
      <c r="I2582" s="19">
        <f>VLOOKUP(G2582,'2'!$B$2:$C$34,2,FALSE)</f>
        <v>5</v>
      </c>
      <c r="J2582" s="19">
        <f t="shared" si="120"/>
        <v>83</v>
      </c>
      <c r="K2582" s="19" t="str">
        <f t="shared" si="122"/>
        <v/>
      </c>
      <c r="L2582" s="19">
        <f>VLOOKUP(I2582,'3'!$H$2:$L$25,5,FALSE)</f>
        <v>35</v>
      </c>
      <c r="M2582" s="16" t="str">
        <f t="shared" si="121"/>
        <v>Nilai Akhir</v>
      </c>
    </row>
    <row r="2583" spans="1:13" x14ac:dyDescent="0.25">
      <c r="A2583" s="16">
        <v>282</v>
      </c>
      <c r="F2583" s="19">
        <v>82.666666666666671</v>
      </c>
      <c r="G2583" s="16" t="s">
        <v>90</v>
      </c>
      <c r="H2583" s="14"/>
      <c r="I2583" s="19">
        <f>VLOOKUP(G2583,'2'!$B$2:$C$34,2,FALSE)</f>
        <v>5</v>
      </c>
      <c r="J2583" s="19">
        <f t="shared" si="120"/>
        <v>82.666666666666671</v>
      </c>
      <c r="K2583" s="19" t="str">
        <f t="shared" si="122"/>
        <v/>
      </c>
      <c r="L2583" s="19">
        <f>VLOOKUP(I2583,'3'!$H$2:$L$25,5,FALSE)</f>
        <v>35</v>
      </c>
      <c r="M2583" s="16" t="str">
        <f t="shared" si="121"/>
        <v>Nilai Akhir</v>
      </c>
    </row>
    <row r="2584" spans="1:13" x14ac:dyDescent="0.25">
      <c r="A2584" s="16">
        <v>283</v>
      </c>
      <c r="F2584" s="19">
        <v>87.333333333333329</v>
      </c>
      <c r="G2584" s="16" t="s">
        <v>90</v>
      </c>
      <c r="H2584" s="14"/>
      <c r="I2584" s="19">
        <f>VLOOKUP(G2584,'2'!$B$2:$C$34,2,FALSE)</f>
        <v>5</v>
      </c>
      <c r="J2584" s="19">
        <f t="shared" si="120"/>
        <v>87.333333333333329</v>
      </c>
      <c r="K2584" s="19" t="str">
        <f t="shared" si="122"/>
        <v/>
      </c>
      <c r="L2584" s="19">
        <f>VLOOKUP(I2584,'3'!$H$2:$L$25,5,FALSE)</f>
        <v>35</v>
      </c>
      <c r="M2584" s="16" t="str">
        <f t="shared" si="121"/>
        <v>Nilai Akhir</v>
      </c>
    </row>
    <row r="2585" spans="1:13" x14ac:dyDescent="0.25">
      <c r="A2585" s="16">
        <v>284</v>
      </c>
      <c r="F2585" s="19">
        <v>86.333333333333329</v>
      </c>
      <c r="G2585" s="16" t="s">
        <v>90</v>
      </c>
      <c r="H2585" s="14"/>
      <c r="I2585" s="19">
        <f>VLOOKUP(G2585,'2'!$B$2:$C$34,2,FALSE)</f>
        <v>5</v>
      </c>
      <c r="J2585" s="19">
        <f t="shared" si="120"/>
        <v>86.333333333333329</v>
      </c>
      <c r="K2585" s="19" t="str">
        <f t="shared" si="122"/>
        <v/>
      </c>
      <c r="L2585" s="19">
        <f>VLOOKUP(I2585,'3'!$H$2:$L$25,5,FALSE)</f>
        <v>35</v>
      </c>
      <c r="M2585" s="16" t="str">
        <f t="shared" si="121"/>
        <v>Nilai Akhir</v>
      </c>
    </row>
    <row r="2586" spans="1:13" x14ac:dyDescent="0.25">
      <c r="A2586" s="16">
        <v>285</v>
      </c>
      <c r="F2586" s="19">
        <v>90.333333333333329</v>
      </c>
      <c r="G2586" s="16" t="s">
        <v>90</v>
      </c>
      <c r="H2586" s="14"/>
      <c r="I2586" s="19">
        <f>VLOOKUP(G2586,'2'!$B$2:$C$34,2,FALSE)</f>
        <v>5</v>
      </c>
      <c r="J2586" s="19">
        <f t="shared" si="120"/>
        <v>90.333333333333329</v>
      </c>
      <c r="K2586" s="19" t="str">
        <f t="shared" si="122"/>
        <v/>
      </c>
      <c r="L2586" s="19">
        <f>VLOOKUP(I2586,'3'!$H$2:$L$25,5,FALSE)</f>
        <v>35</v>
      </c>
      <c r="M2586" s="16" t="str">
        <f t="shared" si="121"/>
        <v>Nilai Akhir</v>
      </c>
    </row>
    <row r="2587" spans="1:13" x14ac:dyDescent="0.25">
      <c r="A2587" s="16">
        <v>286</v>
      </c>
      <c r="F2587" s="19">
        <v>86.333333333333329</v>
      </c>
      <c r="G2587" s="16" t="s">
        <v>90</v>
      </c>
      <c r="H2587" s="14"/>
      <c r="I2587" s="19">
        <f>VLOOKUP(G2587,'2'!$B$2:$C$34,2,FALSE)</f>
        <v>5</v>
      </c>
      <c r="J2587" s="19">
        <f t="shared" si="120"/>
        <v>86.333333333333329</v>
      </c>
      <c r="K2587" s="19" t="str">
        <f t="shared" si="122"/>
        <v/>
      </c>
      <c r="L2587" s="19">
        <f>VLOOKUP(I2587,'3'!$H$2:$L$25,5,FALSE)</f>
        <v>35</v>
      </c>
      <c r="M2587" s="16" t="str">
        <f t="shared" si="121"/>
        <v>Nilai Akhir</v>
      </c>
    </row>
    <row r="2588" spans="1:13" x14ac:dyDescent="0.25">
      <c r="A2588" s="16">
        <v>287</v>
      </c>
      <c r="F2588" s="19">
        <v>82.666666666666671</v>
      </c>
      <c r="G2588" s="16" t="s">
        <v>90</v>
      </c>
      <c r="H2588" s="14"/>
      <c r="I2588" s="19">
        <f>VLOOKUP(G2588,'2'!$B$2:$C$34,2,FALSE)</f>
        <v>5</v>
      </c>
      <c r="J2588" s="19">
        <f t="shared" si="120"/>
        <v>82.666666666666671</v>
      </c>
      <c r="K2588" s="19" t="str">
        <f t="shared" si="122"/>
        <v/>
      </c>
      <c r="L2588" s="19">
        <f>VLOOKUP(I2588,'3'!$H$2:$L$25,5,FALSE)</f>
        <v>35</v>
      </c>
      <c r="M2588" s="16" t="str">
        <f t="shared" si="121"/>
        <v>Nilai Akhir</v>
      </c>
    </row>
    <row r="2589" spans="1:13" x14ac:dyDescent="0.25">
      <c r="A2589" s="16">
        <v>288</v>
      </c>
      <c r="F2589" s="19">
        <v>82.666666666666671</v>
      </c>
      <c r="G2589" s="16" t="s">
        <v>90</v>
      </c>
      <c r="H2589" s="14"/>
      <c r="I2589" s="19">
        <f>VLOOKUP(G2589,'2'!$B$2:$C$34,2,FALSE)</f>
        <v>5</v>
      </c>
      <c r="J2589" s="19">
        <f t="shared" si="120"/>
        <v>82.666666666666671</v>
      </c>
      <c r="K2589" s="19" t="str">
        <f t="shared" si="122"/>
        <v/>
      </c>
      <c r="L2589" s="19">
        <f>VLOOKUP(I2589,'3'!$H$2:$L$25,5,FALSE)</f>
        <v>35</v>
      </c>
      <c r="M2589" s="16" t="str">
        <f t="shared" si="121"/>
        <v>Nilai Akhir</v>
      </c>
    </row>
    <row r="2590" spans="1:13" x14ac:dyDescent="0.25">
      <c r="A2590" s="16">
        <v>289</v>
      </c>
      <c r="F2590" s="19">
        <v>82.666666666666671</v>
      </c>
      <c r="G2590" s="16" t="s">
        <v>90</v>
      </c>
      <c r="H2590" s="14"/>
      <c r="I2590" s="19">
        <f>VLOOKUP(G2590,'2'!$B$2:$C$34,2,FALSE)</f>
        <v>5</v>
      </c>
      <c r="J2590" s="19">
        <f t="shared" si="120"/>
        <v>82.666666666666671</v>
      </c>
      <c r="K2590" s="19" t="str">
        <f t="shared" si="122"/>
        <v/>
      </c>
      <c r="L2590" s="19">
        <f>VLOOKUP(I2590,'3'!$H$2:$L$25,5,FALSE)</f>
        <v>35</v>
      </c>
      <c r="M2590" s="16" t="str">
        <f t="shared" si="121"/>
        <v>Nilai Akhir</v>
      </c>
    </row>
    <row r="2591" spans="1:13" x14ac:dyDescent="0.25">
      <c r="A2591" s="16">
        <v>290</v>
      </c>
      <c r="F2591" s="19">
        <v>84.666666666666671</v>
      </c>
      <c r="G2591" s="16" t="s">
        <v>90</v>
      </c>
      <c r="H2591" s="14"/>
      <c r="I2591" s="19">
        <f>VLOOKUP(G2591,'2'!$B$2:$C$34,2,FALSE)</f>
        <v>5</v>
      </c>
      <c r="J2591" s="19">
        <f t="shared" si="120"/>
        <v>84.666666666666671</v>
      </c>
      <c r="K2591" s="19" t="str">
        <f t="shared" si="122"/>
        <v/>
      </c>
      <c r="L2591" s="19">
        <f>VLOOKUP(I2591,'3'!$H$2:$L$25,5,FALSE)</f>
        <v>35</v>
      </c>
      <c r="M2591" s="16" t="str">
        <f t="shared" si="121"/>
        <v>Nilai Akhir</v>
      </c>
    </row>
    <row r="2592" spans="1:13" x14ac:dyDescent="0.25">
      <c r="A2592" s="16">
        <v>291</v>
      </c>
      <c r="F2592" s="19">
        <v>88.333333333333329</v>
      </c>
      <c r="G2592" s="16" t="s">
        <v>90</v>
      </c>
      <c r="H2592" s="14"/>
      <c r="I2592" s="19">
        <f>VLOOKUP(G2592,'2'!$B$2:$C$34,2,FALSE)</f>
        <v>5</v>
      </c>
      <c r="J2592" s="19">
        <f t="shared" si="120"/>
        <v>88.333333333333329</v>
      </c>
      <c r="K2592" s="19" t="str">
        <f t="shared" si="122"/>
        <v/>
      </c>
      <c r="L2592" s="19">
        <f>VLOOKUP(I2592,'3'!$H$2:$L$25,5,FALSE)</f>
        <v>35</v>
      </c>
      <c r="M2592" s="16" t="str">
        <f t="shared" si="121"/>
        <v>Nilai Akhir</v>
      </c>
    </row>
    <row r="2593" spans="1:13" x14ac:dyDescent="0.25">
      <c r="A2593" s="16">
        <v>292</v>
      </c>
      <c r="F2593" s="19">
        <v>86</v>
      </c>
      <c r="G2593" s="16" t="s">
        <v>90</v>
      </c>
      <c r="H2593" s="14"/>
      <c r="I2593" s="19">
        <f>VLOOKUP(G2593,'2'!$B$2:$C$34,2,FALSE)</f>
        <v>5</v>
      </c>
      <c r="J2593" s="19">
        <f t="shared" si="120"/>
        <v>86</v>
      </c>
      <c r="K2593" s="19" t="str">
        <f t="shared" si="122"/>
        <v/>
      </c>
      <c r="L2593" s="19">
        <f>VLOOKUP(I2593,'3'!$H$2:$L$25,5,FALSE)</f>
        <v>35</v>
      </c>
      <c r="M2593" s="16" t="str">
        <f t="shared" si="121"/>
        <v>Nilai Akhir</v>
      </c>
    </row>
    <row r="2594" spans="1:13" x14ac:dyDescent="0.25">
      <c r="A2594" s="16">
        <v>293</v>
      </c>
      <c r="F2594" s="19">
        <v>84</v>
      </c>
      <c r="G2594" s="16" t="s">
        <v>90</v>
      </c>
      <c r="H2594" s="14"/>
      <c r="I2594" s="19">
        <f>VLOOKUP(G2594,'2'!$B$2:$C$34,2,FALSE)</f>
        <v>5</v>
      </c>
      <c r="J2594" s="19">
        <f t="shared" si="120"/>
        <v>84</v>
      </c>
      <c r="K2594" s="19" t="str">
        <f t="shared" si="122"/>
        <v/>
      </c>
      <c r="L2594" s="19">
        <f>VLOOKUP(I2594,'3'!$H$2:$L$25,5,FALSE)</f>
        <v>35</v>
      </c>
      <c r="M2594" s="16" t="str">
        <f t="shared" si="121"/>
        <v>Nilai Akhir</v>
      </c>
    </row>
    <row r="2595" spans="1:13" x14ac:dyDescent="0.25">
      <c r="A2595" s="16">
        <v>294</v>
      </c>
      <c r="F2595" s="19">
        <v>85.333333333333329</v>
      </c>
      <c r="G2595" s="16" t="s">
        <v>90</v>
      </c>
      <c r="H2595" s="14"/>
      <c r="I2595" s="19">
        <f>VLOOKUP(G2595,'2'!$B$2:$C$34,2,FALSE)</f>
        <v>5</v>
      </c>
      <c r="J2595" s="19">
        <f t="shared" si="120"/>
        <v>85.333333333333329</v>
      </c>
      <c r="K2595" s="19" t="str">
        <f t="shared" si="122"/>
        <v/>
      </c>
      <c r="L2595" s="19">
        <f>VLOOKUP(I2595,'3'!$H$2:$L$25,5,FALSE)</f>
        <v>35</v>
      </c>
      <c r="M2595" s="16" t="str">
        <f t="shared" si="121"/>
        <v>Nilai Akhir</v>
      </c>
    </row>
    <row r="2596" spans="1:13" x14ac:dyDescent="0.25">
      <c r="A2596" s="16">
        <v>295</v>
      </c>
      <c r="F2596" s="19">
        <v>82.666666666666671</v>
      </c>
      <c r="G2596" s="16" t="s">
        <v>90</v>
      </c>
      <c r="H2596" s="14"/>
      <c r="I2596" s="19">
        <f>VLOOKUP(G2596,'2'!$B$2:$C$34,2,FALSE)</f>
        <v>5</v>
      </c>
      <c r="J2596" s="19">
        <f t="shared" si="120"/>
        <v>82.666666666666671</v>
      </c>
      <c r="K2596" s="19" t="str">
        <f t="shared" si="122"/>
        <v/>
      </c>
      <c r="L2596" s="19">
        <f>VLOOKUP(I2596,'3'!$H$2:$L$25,5,FALSE)</f>
        <v>35</v>
      </c>
      <c r="M2596" s="16" t="str">
        <f t="shared" si="121"/>
        <v>Nilai Akhir</v>
      </c>
    </row>
    <row r="2597" spans="1:13" x14ac:dyDescent="0.25">
      <c r="A2597" s="16">
        <v>296</v>
      </c>
      <c r="F2597" s="19">
        <v>82.666666666666671</v>
      </c>
      <c r="G2597" s="16" t="s">
        <v>90</v>
      </c>
      <c r="H2597" s="14"/>
      <c r="I2597" s="19">
        <f>VLOOKUP(G2597,'2'!$B$2:$C$34,2,FALSE)</f>
        <v>5</v>
      </c>
      <c r="J2597" s="19">
        <f t="shared" si="120"/>
        <v>82.666666666666671</v>
      </c>
      <c r="K2597" s="19" t="str">
        <f t="shared" si="122"/>
        <v/>
      </c>
      <c r="L2597" s="19">
        <f>VLOOKUP(I2597,'3'!$H$2:$L$25,5,FALSE)</f>
        <v>35</v>
      </c>
      <c r="M2597" s="16" t="str">
        <f t="shared" si="121"/>
        <v>Nilai Akhir</v>
      </c>
    </row>
    <row r="2598" spans="1:13" x14ac:dyDescent="0.25">
      <c r="A2598" s="16">
        <v>297</v>
      </c>
      <c r="F2598" s="19">
        <v>87.666666666666671</v>
      </c>
      <c r="G2598" s="16" t="s">
        <v>90</v>
      </c>
      <c r="H2598" s="14"/>
      <c r="I2598" s="19">
        <f>VLOOKUP(G2598,'2'!$B$2:$C$34,2,FALSE)</f>
        <v>5</v>
      </c>
      <c r="J2598" s="19">
        <f t="shared" si="120"/>
        <v>87.666666666666671</v>
      </c>
      <c r="K2598" s="19" t="str">
        <f t="shared" si="122"/>
        <v/>
      </c>
      <c r="L2598" s="19">
        <f>VLOOKUP(I2598,'3'!$H$2:$L$25,5,FALSE)</f>
        <v>35</v>
      </c>
      <c r="M2598" s="16" t="str">
        <f t="shared" si="121"/>
        <v>Nilai Akhir</v>
      </c>
    </row>
    <row r="2599" spans="1:13" x14ac:dyDescent="0.25">
      <c r="A2599" s="16">
        <v>298</v>
      </c>
      <c r="F2599" s="19">
        <v>92.333333333333329</v>
      </c>
      <c r="G2599" s="16" t="s">
        <v>90</v>
      </c>
      <c r="H2599" s="14"/>
      <c r="I2599" s="19">
        <f>VLOOKUP(G2599,'2'!$B$2:$C$34,2,FALSE)</f>
        <v>5</v>
      </c>
      <c r="J2599" s="19">
        <f t="shared" si="120"/>
        <v>92.333333333333329</v>
      </c>
      <c r="K2599" s="19" t="str">
        <f t="shared" si="122"/>
        <v/>
      </c>
      <c r="L2599" s="19">
        <f>VLOOKUP(I2599,'3'!$H$2:$L$25,5,FALSE)</f>
        <v>35</v>
      </c>
      <c r="M2599" s="16" t="str">
        <f t="shared" si="121"/>
        <v>Nilai Akhir</v>
      </c>
    </row>
    <row r="2600" spans="1:13" x14ac:dyDescent="0.25">
      <c r="A2600" s="16">
        <v>299</v>
      </c>
      <c r="F2600" s="19">
        <v>81</v>
      </c>
      <c r="G2600" s="16" t="s">
        <v>90</v>
      </c>
      <c r="H2600" s="14"/>
      <c r="I2600" s="19">
        <f>VLOOKUP(G2600,'2'!$B$2:$C$34,2,FALSE)</f>
        <v>5</v>
      </c>
      <c r="J2600" s="19">
        <f t="shared" si="120"/>
        <v>81</v>
      </c>
      <c r="K2600" s="19" t="str">
        <f t="shared" si="122"/>
        <v/>
      </c>
      <c r="L2600" s="19">
        <f>VLOOKUP(I2600,'3'!$H$2:$L$25,5,FALSE)</f>
        <v>35</v>
      </c>
      <c r="M2600" s="16" t="str">
        <f t="shared" si="121"/>
        <v>Nilai Akhir</v>
      </c>
    </row>
    <row r="2601" spans="1:13" x14ac:dyDescent="0.25">
      <c r="A2601" s="16">
        <v>300</v>
      </c>
      <c r="F2601" s="19">
        <v>84.333333333333329</v>
      </c>
      <c r="G2601" s="16" t="s">
        <v>90</v>
      </c>
      <c r="H2601" s="14"/>
      <c r="I2601" s="19">
        <f>VLOOKUP(G2601,'2'!$B$2:$C$34,2,FALSE)</f>
        <v>5</v>
      </c>
      <c r="J2601" s="19">
        <f t="shared" si="120"/>
        <v>84.333333333333329</v>
      </c>
      <c r="K2601" s="19" t="str">
        <f t="shared" si="122"/>
        <v/>
      </c>
      <c r="L2601" s="19">
        <f>VLOOKUP(I2601,'3'!$H$2:$L$25,5,FALSE)</f>
        <v>35</v>
      </c>
      <c r="M2601" s="16" t="str">
        <f t="shared" si="121"/>
        <v>Nilai Akhir</v>
      </c>
    </row>
    <row r="2602" spans="1:13" x14ac:dyDescent="0.25">
      <c r="A2602" s="16">
        <v>301</v>
      </c>
      <c r="F2602" s="19">
        <v>89.333333333333329</v>
      </c>
      <c r="G2602" s="16" t="s">
        <v>90</v>
      </c>
      <c r="H2602" s="14"/>
      <c r="I2602" s="19">
        <f>VLOOKUP(G2602,'2'!$B$2:$C$34,2,FALSE)</f>
        <v>5</v>
      </c>
      <c r="J2602" s="19">
        <f t="shared" si="120"/>
        <v>89.333333333333329</v>
      </c>
      <c r="K2602" s="19" t="str">
        <f t="shared" si="122"/>
        <v/>
      </c>
      <c r="L2602" s="19">
        <f>VLOOKUP(I2602,'3'!$H$2:$L$25,5,FALSE)</f>
        <v>35</v>
      </c>
      <c r="M2602" s="16" t="str">
        <f t="shared" si="121"/>
        <v>Nilai Akhir</v>
      </c>
    </row>
    <row r="2603" spans="1:13" x14ac:dyDescent="0.25">
      <c r="A2603" s="16">
        <v>302</v>
      </c>
      <c r="F2603" s="19">
        <v>86.833333333333329</v>
      </c>
      <c r="G2603" s="16" t="s">
        <v>90</v>
      </c>
      <c r="H2603" s="14"/>
      <c r="I2603" s="19">
        <f>VLOOKUP(G2603,'2'!$B$2:$C$34,2,FALSE)</f>
        <v>5</v>
      </c>
      <c r="J2603" s="19">
        <f t="shared" si="120"/>
        <v>86.833333333333329</v>
      </c>
      <c r="K2603" s="19" t="str">
        <f t="shared" si="122"/>
        <v/>
      </c>
      <c r="L2603" s="19">
        <f>VLOOKUP(I2603,'3'!$H$2:$L$25,5,FALSE)</f>
        <v>35</v>
      </c>
      <c r="M2603" s="16" t="str">
        <f t="shared" si="121"/>
        <v>Nilai Akhir</v>
      </c>
    </row>
    <row r="2604" spans="1:13" x14ac:dyDescent="0.25">
      <c r="A2604" s="16">
        <v>303</v>
      </c>
      <c r="F2604" s="19">
        <v>87.166666666666671</v>
      </c>
      <c r="G2604" s="16" t="s">
        <v>90</v>
      </c>
      <c r="H2604" s="14"/>
      <c r="I2604" s="19">
        <f>VLOOKUP(G2604,'2'!$B$2:$C$34,2,FALSE)</f>
        <v>5</v>
      </c>
      <c r="J2604" s="19">
        <f t="shared" si="120"/>
        <v>87.166666666666671</v>
      </c>
      <c r="K2604" s="19" t="str">
        <f t="shared" si="122"/>
        <v/>
      </c>
      <c r="L2604" s="19">
        <f>VLOOKUP(I2604,'3'!$H$2:$L$25,5,FALSE)</f>
        <v>35</v>
      </c>
      <c r="M2604" s="16" t="str">
        <f t="shared" si="121"/>
        <v>Nilai Akhir</v>
      </c>
    </row>
    <row r="2605" spans="1:13" x14ac:dyDescent="0.25">
      <c r="A2605" s="16">
        <v>304</v>
      </c>
      <c r="F2605" s="19">
        <v>90.166666666666671</v>
      </c>
      <c r="G2605" s="16" t="s">
        <v>90</v>
      </c>
      <c r="H2605" s="14"/>
      <c r="I2605" s="19">
        <f>VLOOKUP(G2605,'2'!$B$2:$C$34,2,FALSE)</f>
        <v>5</v>
      </c>
      <c r="J2605" s="19">
        <f t="shared" si="120"/>
        <v>90.166666666666671</v>
      </c>
      <c r="K2605" s="19" t="str">
        <f t="shared" si="122"/>
        <v/>
      </c>
      <c r="L2605" s="19">
        <f>VLOOKUP(I2605,'3'!$H$2:$L$25,5,FALSE)</f>
        <v>35</v>
      </c>
      <c r="M2605" s="16" t="str">
        <f t="shared" si="121"/>
        <v>Nilai Akhir</v>
      </c>
    </row>
    <row r="2606" spans="1:13" x14ac:dyDescent="0.25">
      <c r="A2606" s="16">
        <v>305</v>
      </c>
      <c r="F2606" s="19">
        <v>90</v>
      </c>
      <c r="G2606" s="16" t="s">
        <v>90</v>
      </c>
      <c r="H2606" s="14"/>
      <c r="I2606" s="19">
        <f>VLOOKUP(G2606,'2'!$B$2:$C$34,2,FALSE)</f>
        <v>5</v>
      </c>
      <c r="J2606" s="19">
        <f t="shared" si="120"/>
        <v>90</v>
      </c>
      <c r="K2606" s="19" t="str">
        <f t="shared" si="122"/>
        <v/>
      </c>
      <c r="L2606" s="19">
        <f>VLOOKUP(I2606,'3'!$H$2:$L$25,5,FALSE)</f>
        <v>35</v>
      </c>
      <c r="M2606" s="16" t="str">
        <f t="shared" si="121"/>
        <v>Nilai Akhir</v>
      </c>
    </row>
    <row r="2607" spans="1:13" x14ac:dyDescent="0.25">
      <c r="A2607" s="16">
        <v>306</v>
      </c>
      <c r="F2607" s="19">
        <v>89.5</v>
      </c>
      <c r="G2607" s="16" t="s">
        <v>90</v>
      </c>
      <c r="H2607" s="14"/>
      <c r="I2607" s="19">
        <f>VLOOKUP(G2607,'2'!$B$2:$C$34,2,FALSE)</f>
        <v>5</v>
      </c>
      <c r="J2607" s="19">
        <f t="shared" si="120"/>
        <v>89.5</v>
      </c>
      <c r="K2607" s="19" t="str">
        <f t="shared" si="122"/>
        <v/>
      </c>
      <c r="L2607" s="19">
        <f>VLOOKUP(I2607,'3'!$H$2:$L$25,5,FALSE)</f>
        <v>35</v>
      </c>
      <c r="M2607" s="16" t="str">
        <f t="shared" si="121"/>
        <v>Nilai Akhir</v>
      </c>
    </row>
    <row r="2608" spans="1:13" x14ac:dyDescent="0.25">
      <c r="A2608" s="16">
        <v>307</v>
      </c>
      <c r="F2608" s="19">
        <v>81.666666666666671</v>
      </c>
      <c r="G2608" s="16" t="s">
        <v>90</v>
      </c>
      <c r="H2608" s="14"/>
      <c r="I2608" s="19">
        <f>VLOOKUP(G2608,'2'!$B$2:$C$34,2,FALSE)</f>
        <v>5</v>
      </c>
      <c r="J2608" s="19">
        <f t="shared" si="120"/>
        <v>81.666666666666671</v>
      </c>
      <c r="K2608" s="19" t="str">
        <f t="shared" si="122"/>
        <v/>
      </c>
      <c r="L2608" s="19">
        <f>VLOOKUP(I2608,'3'!$H$2:$L$25,5,FALSE)</f>
        <v>35</v>
      </c>
      <c r="M2608" s="16" t="str">
        <f t="shared" si="121"/>
        <v>Nilai Akhir</v>
      </c>
    </row>
    <row r="2609" spans="1:13" x14ac:dyDescent="0.25">
      <c r="A2609" s="16">
        <v>308</v>
      </c>
      <c r="F2609" s="19">
        <v>81</v>
      </c>
      <c r="G2609" s="16" t="s">
        <v>90</v>
      </c>
      <c r="H2609" s="14"/>
      <c r="I2609" s="19">
        <f>VLOOKUP(G2609,'2'!$B$2:$C$34,2,FALSE)</f>
        <v>5</v>
      </c>
      <c r="J2609" s="19">
        <f t="shared" si="120"/>
        <v>81</v>
      </c>
      <c r="K2609" s="19" t="str">
        <f t="shared" si="122"/>
        <v/>
      </c>
      <c r="L2609" s="19">
        <f>VLOOKUP(I2609,'3'!$H$2:$L$25,5,FALSE)</f>
        <v>35</v>
      </c>
      <c r="M2609" s="16" t="str">
        <f t="shared" si="121"/>
        <v>Nilai Akhir</v>
      </c>
    </row>
    <row r="2610" spans="1:13" x14ac:dyDescent="0.25">
      <c r="A2610" s="16">
        <v>309</v>
      </c>
      <c r="F2610" s="19">
        <v>88</v>
      </c>
      <c r="G2610" s="16" t="s">
        <v>90</v>
      </c>
      <c r="H2610" s="14"/>
      <c r="I2610" s="19">
        <f>VLOOKUP(G2610,'2'!$B$2:$C$34,2,FALSE)</f>
        <v>5</v>
      </c>
      <c r="J2610" s="19">
        <f t="shared" si="120"/>
        <v>88</v>
      </c>
      <c r="K2610" s="19" t="str">
        <f t="shared" si="122"/>
        <v/>
      </c>
      <c r="L2610" s="19">
        <f>VLOOKUP(I2610,'3'!$H$2:$L$25,5,FALSE)</f>
        <v>35</v>
      </c>
      <c r="M2610" s="16" t="str">
        <f t="shared" si="121"/>
        <v>Nilai Akhir</v>
      </c>
    </row>
    <row r="2611" spans="1:13" x14ac:dyDescent="0.25">
      <c r="A2611" s="16">
        <v>310</v>
      </c>
      <c r="F2611" s="19">
        <v>91</v>
      </c>
      <c r="G2611" s="16" t="s">
        <v>90</v>
      </c>
      <c r="H2611" s="14"/>
      <c r="I2611" s="19">
        <f>VLOOKUP(G2611,'2'!$B$2:$C$34,2,FALSE)</f>
        <v>5</v>
      </c>
      <c r="J2611" s="19">
        <f t="shared" si="120"/>
        <v>91</v>
      </c>
      <c r="K2611" s="19" t="str">
        <f t="shared" si="122"/>
        <v/>
      </c>
      <c r="L2611" s="19">
        <f>VLOOKUP(I2611,'3'!$H$2:$L$25,5,FALSE)</f>
        <v>35</v>
      </c>
      <c r="M2611" s="16" t="str">
        <f t="shared" si="121"/>
        <v>Nilai Akhir</v>
      </c>
    </row>
    <row r="2612" spans="1:13" x14ac:dyDescent="0.25">
      <c r="A2612" s="16">
        <v>311</v>
      </c>
      <c r="F2612" s="19">
        <v>88.333333333333329</v>
      </c>
      <c r="G2612" s="16" t="s">
        <v>90</v>
      </c>
      <c r="H2612" s="14"/>
      <c r="I2612" s="19">
        <f>VLOOKUP(G2612,'2'!$B$2:$C$34,2,FALSE)</f>
        <v>5</v>
      </c>
      <c r="J2612" s="19">
        <f t="shared" si="120"/>
        <v>88.333333333333329</v>
      </c>
      <c r="K2612" s="19" t="str">
        <f t="shared" si="122"/>
        <v/>
      </c>
      <c r="L2612" s="19">
        <f>VLOOKUP(I2612,'3'!$H$2:$L$25,5,FALSE)</f>
        <v>35</v>
      </c>
      <c r="M2612" s="16" t="str">
        <f t="shared" si="121"/>
        <v>Nilai Akhir</v>
      </c>
    </row>
    <row r="2613" spans="1:13" x14ac:dyDescent="0.25">
      <c r="A2613" s="16">
        <v>312</v>
      </c>
      <c r="F2613" s="19">
        <v>93.666666666666671</v>
      </c>
      <c r="G2613" s="16" t="s">
        <v>90</v>
      </c>
      <c r="H2613" s="14"/>
      <c r="I2613" s="19">
        <f>VLOOKUP(G2613,'2'!$B$2:$C$34,2,FALSE)</f>
        <v>5</v>
      </c>
      <c r="J2613" s="19">
        <f t="shared" ref="J2613:J2676" si="123">IF(M2613="Nilai Akhir",F2613,0)</f>
        <v>93.666666666666671</v>
      </c>
      <c r="K2613" s="19" t="str">
        <f t="shared" si="122"/>
        <v/>
      </c>
      <c r="L2613" s="19">
        <f>VLOOKUP(I2613,'3'!$H$2:$L$25,5,FALSE)</f>
        <v>35</v>
      </c>
      <c r="M2613" s="16" t="str">
        <f t="shared" ref="M2613:M2676" si="124">IF(G2613="Pramuka","Nilai Ekstra","Nilai Akhir")</f>
        <v>Nilai Akhir</v>
      </c>
    </row>
    <row r="2614" spans="1:13" x14ac:dyDescent="0.25">
      <c r="A2614" s="16">
        <v>313</v>
      </c>
      <c r="F2614" s="19">
        <v>90</v>
      </c>
      <c r="G2614" s="16" t="s">
        <v>90</v>
      </c>
      <c r="H2614" s="14"/>
      <c r="I2614" s="19">
        <f>VLOOKUP(G2614,'2'!$B$2:$C$34,2,FALSE)</f>
        <v>5</v>
      </c>
      <c r="J2614" s="19">
        <f t="shared" si="123"/>
        <v>90</v>
      </c>
      <c r="K2614" s="19" t="str">
        <f t="shared" ref="K2614:K2677" si="125">IF(M2614="Nilai Ekstra",F2614,"")</f>
        <v/>
      </c>
      <c r="L2614" s="19">
        <f>VLOOKUP(I2614,'3'!$H$2:$L$25,5,FALSE)</f>
        <v>35</v>
      </c>
      <c r="M2614" s="16" t="str">
        <f t="shared" si="124"/>
        <v>Nilai Akhir</v>
      </c>
    </row>
    <row r="2615" spans="1:13" x14ac:dyDescent="0.25">
      <c r="A2615" s="16">
        <v>314</v>
      </c>
      <c r="F2615" s="19">
        <v>86.166666666666671</v>
      </c>
      <c r="G2615" s="16" t="s">
        <v>90</v>
      </c>
      <c r="H2615" s="14"/>
      <c r="I2615" s="19">
        <f>VLOOKUP(G2615,'2'!$B$2:$C$34,2,FALSE)</f>
        <v>5</v>
      </c>
      <c r="J2615" s="19">
        <f t="shared" si="123"/>
        <v>86.166666666666671</v>
      </c>
      <c r="K2615" s="19" t="str">
        <f t="shared" si="125"/>
        <v/>
      </c>
      <c r="L2615" s="19">
        <f>VLOOKUP(I2615,'3'!$H$2:$L$25,5,FALSE)</f>
        <v>35</v>
      </c>
      <c r="M2615" s="16" t="str">
        <f t="shared" si="124"/>
        <v>Nilai Akhir</v>
      </c>
    </row>
    <row r="2616" spans="1:13" x14ac:dyDescent="0.25">
      <c r="A2616" s="16">
        <v>315</v>
      </c>
      <c r="F2616" s="19">
        <v>86.666666666666671</v>
      </c>
      <c r="G2616" s="16" t="s">
        <v>90</v>
      </c>
      <c r="H2616" s="14"/>
      <c r="I2616" s="19">
        <f>VLOOKUP(G2616,'2'!$B$2:$C$34,2,FALSE)</f>
        <v>5</v>
      </c>
      <c r="J2616" s="19">
        <f t="shared" si="123"/>
        <v>86.666666666666671</v>
      </c>
      <c r="K2616" s="19" t="str">
        <f t="shared" si="125"/>
        <v/>
      </c>
      <c r="L2616" s="19">
        <f>VLOOKUP(I2616,'3'!$H$2:$L$25,5,FALSE)</f>
        <v>35</v>
      </c>
      <c r="M2616" s="16" t="str">
        <f t="shared" si="124"/>
        <v>Nilai Akhir</v>
      </c>
    </row>
    <row r="2617" spans="1:13" x14ac:dyDescent="0.25">
      <c r="A2617" s="16">
        <v>316</v>
      </c>
      <c r="F2617" s="19">
        <v>89.666666666666671</v>
      </c>
      <c r="G2617" s="16" t="s">
        <v>90</v>
      </c>
      <c r="H2617" s="14"/>
      <c r="I2617" s="19">
        <f>VLOOKUP(G2617,'2'!$B$2:$C$34,2,FALSE)</f>
        <v>5</v>
      </c>
      <c r="J2617" s="19">
        <f t="shared" si="123"/>
        <v>89.666666666666671</v>
      </c>
      <c r="K2617" s="19" t="str">
        <f t="shared" si="125"/>
        <v/>
      </c>
      <c r="L2617" s="19">
        <f>VLOOKUP(I2617,'3'!$H$2:$L$25,5,FALSE)</f>
        <v>35</v>
      </c>
      <c r="M2617" s="16" t="str">
        <f t="shared" si="124"/>
        <v>Nilai Akhir</v>
      </c>
    </row>
    <row r="2618" spans="1:13" x14ac:dyDescent="0.25">
      <c r="A2618" s="16">
        <v>317</v>
      </c>
      <c r="F2618" s="19">
        <v>83.666666666666671</v>
      </c>
      <c r="G2618" s="16" t="s">
        <v>90</v>
      </c>
      <c r="H2618" s="14"/>
      <c r="I2618" s="19">
        <f>VLOOKUP(G2618,'2'!$B$2:$C$34,2,FALSE)</f>
        <v>5</v>
      </c>
      <c r="J2618" s="19">
        <f t="shared" si="123"/>
        <v>83.666666666666671</v>
      </c>
      <c r="K2618" s="19" t="str">
        <f t="shared" si="125"/>
        <v/>
      </c>
      <c r="L2618" s="19">
        <f>VLOOKUP(I2618,'3'!$H$2:$L$25,5,FALSE)</f>
        <v>35</v>
      </c>
      <c r="M2618" s="16" t="str">
        <f t="shared" si="124"/>
        <v>Nilai Akhir</v>
      </c>
    </row>
    <row r="2619" spans="1:13" x14ac:dyDescent="0.25">
      <c r="A2619" s="16">
        <v>318</v>
      </c>
      <c r="F2619" s="19">
        <v>86.666666666666671</v>
      </c>
      <c r="G2619" s="16" t="s">
        <v>90</v>
      </c>
      <c r="H2619" s="14"/>
      <c r="I2619" s="19">
        <f>VLOOKUP(G2619,'2'!$B$2:$C$34,2,FALSE)</f>
        <v>5</v>
      </c>
      <c r="J2619" s="19">
        <f t="shared" si="123"/>
        <v>86.666666666666671</v>
      </c>
      <c r="K2619" s="19" t="str">
        <f t="shared" si="125"/>
        <v/>
      </c>
      <c r="L2619" s="19">
        <f>VLOOKUP(I2619,'3'!$H$2:$L$25,5,FALSE)</f>
        <v>35</v>
      </c>
      <c r="M2619" s="16" t="str">
        <f t="shared" si="124"/>
        <v>Nilai Akhir</v>
      </c>
    </row>
    <row r="2620" spans="1:13" x14ac:dyDescent="0.25">
      <c r="A2620" s="16">
        <v>319</v>
      </c>
      <c r="F2620" s="19">
        <v>90.666666666666671</v>
      </c>
      <c r="G2620" s="16" t="s">
        <v>90</v>
      </c>
      <c r="H2620" s="14"/>
      <c r="I2620" s="19">
        <f>VLOOKUP(G2620,'2'!$B$2:$C$34,2,FALSE)</f>
        <v>5</v>
      </c>
      <c r="J2620" s="19">
        <f t="shared" si="123"/>
        <v>90.666666666666671</v>
      </c>
      <c r="K2620" s="19" t="str">
        <f t="shared" si="125"/>
        <v/>
      </c>
      <c r="L2620" s="19">
        <f>VLOOKUP(I2620,'3'!$H$2:$L$25,5,FALSE)</f>
        <v>35</v>
      </c>
      <c r="M2620" s="16" t="str">
        <f t="shared" si="124"/>
        <v>Nilai Akhir</v>
      </c>
    </row>
    <row r="2621" spans="1:13" x14ac:dyDescent="0.25">
      <c r="A2621" s="16">
        <v>320</v>
      </c>
      <c r="F2621" s="19">
        <v>94.666666666666671</v>
      </c>
      <c r="G2621" s="16" t="s">
        <v>90</v>
      </c>
      <c r="H2621" s="14"/>
      <c r="I2621" s="19">
        <f>VLOOKUP(G2621,'2'!$B$2:$C$34,2,FALSE)</f>
        <v>5</v>
      </c>
      <c r="J2621" s="19">
        <f t="shared" si="123"/>
        <v>94.666666666666671</v>
      </c>
      <c r="K2621" s="19" t="str">
        <f t="shared" si="125"/>
        <v/>
      </c>
      <c r="L2621" s="19">
        <f>VLOOKUP(I2621,'3'!$H$2:$L$25,5,FALSE)</f>
        <v>35</v>
      </c>
      <c r="M2621" s="16" t="str">
        <f t="shared" si="124"/>
        <v>Nilai Akhir</v>
      </c>
    </row>
    <row r="2622" spans="1:13" x14ac:dyDescent="0.25">
      <c r="A2622" s="16">
        <v>321</v>
      </c>
      <c r="F2622" s="19">
        <v>81</v>
      </c>
      <c r="G2622" s="16" t="s">
        <v>90</v>
      </c>
      <c r="H2622" s="14"/>
      <c r="I2622" s="19">
        <f>VLOOKUP(G2622,'2'!$B$2:$C$34,2,FALSE)</f>
        <v>5</v>
      </c>
      <c r="J2622" s="19">
        <f t="shared" si="123"/>
        <v>81</v>
      </c>
      <c r="K2622" s="19" t="str">
        <f t="shared" si="125"/>
        <v/>
      </c>
      <c r="L2622" s="19">
        <f>VLOOKUP(I2622,'3'!$H$2:$L$25,5,FALSE)</f>
        <v>35</v>
      </c>
      <c r="M2622" s="16" t="str">
        <f t="shared" si="124"/>
        <v>Nilai Akhir</v>
      </c>
    </row>
    <row r="2623" spans="1:13" x14ac:dyDescent="0.25">
      <c r="A2623" s="16">
        <v>322</v>
      </c>
      <c r="F2623" s="19">
        <v>91.333333333333329</v>
      </c>
      <c r="G2623" s="16" t="s">
        <v>90</v>
      </c>
      <c r="H2623" s="14"/>
      <c r="I2623" s="19">
        <f>VLOOKUP(G2623,'2'!$B$2:$C$34,2,FALSE)</f>
        <v>5</v>
      </c>
      <c r="J2623" s="19">
        <f t="shared" si="123"/>
        <v>91.333333333333329</v>
      </c>
      <c r="K2623" s="19" t="str">
        <f t="shared" si="125"/>
        <v/>
      </c>
      <c r="L2623" s="19">
        <f>VLOOKUP(I2623,'3'!$H$2:$L$25,5,FALSE)</f>
        <v>35</v>
      </c>
      <c r="M2623" s="16" t="str">
        <f t="shared" si="124"/>
        <v>Nilai Akhir</v>
      </c>
    </row>
    <row r="2624" spans="1:13" x14ac:dyDescent="0.25">
      <c r="A2624" s="16">
        <v>323</v>
      </c>
      <c r="F2624" s="19">
        <v>94</v>
      </c>
      <c r="G2624" s="16" t="s">
        <v>90</v>
      </c>
      <c r="H2624" s="14"/>
      <c r="I2624" s="19">
        <f>VLOOKUP(G2624,'2'!$B$2:$C$34,2,FALSE)</f>
        <v>5</v>
      </c>
      <c r="J2624" s="19">
        <f t="shared" si="123"/>
        <v>94</v>
      </c>
      <c r="K2624" s="19" t="str">
        <f t="shared" si="125"/>
        <v/>
      </c>
      <c r="L2624" s="19">
        <f>VLOOKUP(I2624,'3'!$H$2:$L$25,5,FALSE)</f>
        <v>35</v>
      </c>
      <c r="M2624" s="16" t="str">
        <f t="shared" si="124"/>
        <v>Nilai Akhir</v>
      </c>
    </row>
    <row r="2625" spans="1:13" x14ac:dyDescent="0.25">
      <c r="A2625" s="16">
        <v>324</v>
      </c>
      <c r="F2625" s="19">
        <v>85.666666666666671</v>
      </c>
      <c r="G2625" s="16" t="s">
        <v>90</v>
      </c>
      <c r="H2625" s="14"/>
      <c r="I2625" s="19">
        <f>VLOOKUP(G2625,'2'!$B$2:$C$34,2,FALSE)</f>
        <v>5</v>
      </c>
      <c r="J2625" s="19">
        <f t="shared" si="123"/>
        <v>85.666666666666671</v>
      </c>
      <c r="K2625" s="19" t="str">
        <f t="shared" si="125"/>
        <v/>
      </c>
      <c r="L2625" s="19">
        <f>VLOOKUP(I2625,'3'!$H$2:$L$25,5,FALSE)</f>
        <v>35</v>
      </c>
      <c r="M2625" s="16" t="str">
        <f t="shared" si="124"/>
        <v>Nilai Akhir</v>
      </c>
    </row>
    <row r="2626" spans="1:13" x14ac:dyDescent="0.25">
      <c r="A2626" s="16">
        <v>325</v>
      </c>
      <c r="F2626" s="19">
        <v>84.333333333333329</v>
      </c>
      <c r="G2626" s="16" t="s">
        <v>90</v>
      </c>
      <c r="H2626" s="14"/>
      <c r="I2626" s="19">
        <f>VLOOKUP(G2626,'2'!$B$2:$C$34,2,FALSE)</f>
        <v>5</v>
      </c>
      <c r="J2626" s="19">
        <f t="shared" si="123"/>
        <v>84.333333333333329</v>
      </c>
      <c r="K2626" s="19" t="str">
        <f t="shared" si="125"/>
        <v/>
      </c>
      <c r="L2626" s="19">
        <f>VLOOKUP(I2626,'3'!$H$2:$L$25,5,FALSE)</f>
        <v>35</v>
      </c>
      <c r="M2626" s="16" t="str">
        <f t="shared" si="124"/>
        <v>Nilai Akhir</v>
      </c>
    </row>
    <row r="2627" spans="1:13" x14ac:dyDescent="0.25">
      <c r="A2627" s="16">
        <v>326</v>
      </c>
      <c r="F2627" s="19">
        <v>85.166666666666671</v>
      </c>
      <c r="G2627" s="16" t="s">
        <v>90</v>
      </c>
      <c r="H2627" s="14"/>
      <c r="I2627" s="19">
        <f>VLOOKUP(G2627,'2'!$B$2:$C$34,2,FALSE)</f>
        <v>5</v>
      </c>
      <c r="J2627" s="19">
        <f t="shared" si="123"/>
        <v>85.166666666666671</v>
      </c>
      <c r="K2627" s="19" t="str">
        <f t="shared" si="125"/>
        <v/>
      </c>
      <c r="L2627" s="19">
        <f>VLOOKUP(I2627,'3'!$H$2:$L$25,5,FALSE)</f>
        <v>35</v>
      </c>
      <c r="M2627" s="16" t="str">
        <f t="shared" si="124"/>
        <v>Nilai Akhir</v>
      </c>
    </row>
    <row r="2628" spans="1:13" x14ac:dyDescent="0.25">
      <c r="A2628" s="16">
        <v>327</v>
      </c>
      <c r="F2628" s="19">
        <v>81</v>
      </c>
      <c r="G2628" s="16" t="s">
        <v>90</v>
      </c>
      <c r="H2628" s="14"/>
      <c r="I2628" s="19">
        <f>VLOOKUP(G2628,'2'!$B$2:$C$34,2,FALSE)</f>
        <v>5</v>
      </c>
      <c r="J2628" s="19">
        <f t="shared" si="123"/>
        <v>81</v>
      </c>
      <c r="K2628" s="19" t="str">
        <f t="shared" si="125"/>
        <v/>
      </c>
      <c r="L2628" s="19">
        <f>VLOOKUP(I2628,'3'!$H$2:$L$25,5,FALSE)</f>
        <v>35</v>
      </c>
      <c r="M2628" s="16" t="str">
        <f t="shared" si="124"/>
        <v>Nilai Akhir</v>
      </c>
    </row>
    <row r="2629" spans="1:13" x14ac:dyDescent="0.25">
      <c r="A2629" s="16">
        <v>328</v>
      </c>
      <c r="F2629" s="19">
        <v>85</v>
      </c>
      <c r="G2629" s="16" t="s">
        <v>90</v>
      </c>
      <c r="H2629" s="14"/>
      <c r="I2629" s="19">
        <f>VLOOKUP(G2629,'2'!$B$2:$C$34,2,FALSE)</f>
        <v>5</v>
      </c>
      <c r="J2629" s="19">
        <f t="shared" si="123"/>
        <v>85</v>
      </c>
      <c r="K2629" s="19" t="str">
        <f t="shared" si="125"/>
        <v/>
      </c>
      <c r="L2629" s="19">
        <f>VLOOKUP(I2629,'3'!$H$2:$L$25,5,FALSE)</f>
        <v>35</v>
      </c>
      <c r="M2629" s="16" t="str">
        <f t="shared" si="124"/>
        <v>Nilai Akhir</v>
      </c>
    </row>
    <row r="2630" spans="1:13" x14ac:dyDescent="0.25">
      <c r="A2630" s="16">
        <v>329</v>
      </c>
      <c r="F2630" s="19">
        <v>91.666666666666671</v>
      </c>
      <c r="G2630" s="16" t="s">
        <v>90</v>
      </c>
      <c r="H2630" s="14"/>
      <c r="I2630" s="19">
        <f>VLOOKUP(G2630,'2'!$B$2:$C$34,2,FALSE)</f>
        <v>5</v>
      </c>
      <c r="J2630" s="19">
        <f t="shared" si="123"/>
        <v>91.666666666666671</v>
      </c>
      <c r="K2630" s="19" t="str">
        <f t="shared" si="125"/>
        <v/>
      </c>
      <c r="L2630" s="19">
        <f>VLOOKUP(I2630,'3'!$H$2:$L$25,5,FALSE)</f>
        <v>35</v>
      </c>
      <c r="M2630" s="16" t="str">
        <f t="shared" si="124"/>
        <v>Nilai Akhir</v>
      </c>
    </row>
    <row r="2631" spans="1:13" x14ac:dyDescent="0.25">
      <c r="A2631" s="16">
        <v>330</v>
      </c>
      <c r="F2631" s="19">
        <v>90.333333333333329</v>
      </c>
      <c r="G2631" s="16" t="s">
        <v>90</v>
      </c>
      <c r="H2631" s="14"/>
      <c r="I2631" s="19">
        <f>VLOOKUP(G2631,'2'!$B$2:$C$34,2,FALSE)</f>
        <v>5</v>
      </c>
      <c r="J2631" s="19">
        <f t="shared" si="123"/>
        <v>90.333333333333329</v>
      </c>
      <c r="K2631" s="19" t="str">
        <f t="shared" si="125"/>
        <v/>
      </c>
      <c r="L2631" s="19">
        <f>VLOOKUP(I2631,'3'!$H$2:$L$25,5,FALSE)</f>
        <v>35</v>
      </c>
      <c r="M2631" s="16" t="str">
        <f t="shared" si="124"/>
        <v>Nilai Akhir</v>
      </c>
    </row>
    <row r="2632" spans="1:13" x14ac:dyDescent="0.25">
      <c r="A2632" s="16">
        <v>331</v>
      </c>
      <c r="F2632" s="19">
        <v>93</v>
      </c>
      <c r="G2632" s="16" t="s">
        <v>90</v>
      </c>
      <c r="H2632" s="14"/>
      <c r="I2632" s="19">
        <f>VLOOKUP(G2632,'2'!$B$2:$C$34,2,FALSE)</f>
        <v>5</v>
      </c>
      <c r="J2632" s="19">
        <f t="shared" si="123"/>
        <v>93</v>
      </c>
      <c r="K2632" s="19" t="str">
        <f t="shared" si="125"/>
        <v/>
      </c>
      <c r="L2632" s="19">
        <f>VLOOKUP(I2632,'3'!$H$2:$L$25,5,FALSE)</f>
        <v>35</v>
      </c>
      <c r="M2632" s="16" t="str">
        <f t="shared" si="124"/>
        <v>Nilai Akhir</v>
      </c>
    </row>
    <row r="2633" spans="1:13" x14ac:dyDescent="0.25">
      <c r="A2633" s="16">
        <v>332</v>
      </c>
      <c r="F2633" s="19">
        <v>90</v>
      </c>
      <c r="G2633" s="16" t="s">
        <v>90</v>
      </c>
      <c r="H2633" s="14"/>
      <c r="I2633" s="19">
        <f>VLOOKUP(G2633,'2'!$B$2:$C$34,2,FALSE)</f>
        <v>5</v>
      </c>
      <c r="J2633" s="19">
        <f t="shared" si="123"/>
        <v>90</v>
      </c>
      <c r="K2633" s="19" t="str">
        <f t="shared" si="125"/>
        <v/>
      </c>
      <c r="L2633" s="19">
        <f>VLOOKUP(I2633,'3'!$H$2:$L$25,5,FALSE)</f>
        <v>35</v>
      </c>
      <c r="M2633" s="16" t="str">
        <f t="shared" si="124"/>
        <v>Nilai Akhir</v>
      </c>
    </row>
    <row r="2634" spans="1:13" x14ac:dyDescent="0.25">
      <c r="A2634" s="16">
        <v>333</v>
      </c>
      <c r="F2634" s="19">
        <v>88</v>
      </c>
      <c r="G2634" s="16" t="s">
        <v>90</v>
      </c>
      <c r="H2634" s="14"/>
      <c r="I2634" s="19">
        <f>VLOOKUP(G2634,'2'!$B$2:$C$34,2,FALSE)</f>
        <v>5</v>
      </c>
      <c r="J2634" s="19">
        <f t="shared" si="123"/>
        <v>88</v>
      </c>
      <c r="K2634" s="19" t="str">
        <f t="shared" si="125"/>
        <v/>
      </c>
      <c r="L2634" s="19">
        <f>VLOOKUP(I2634,'3'!$H$2:$L$25,5,FALSE)</f>
        <v>35</v>
      </c>
      <c r="M2634" s="16" t="str">
        <f t="shared" si="124"/>
        <v>Nilai Akhir</v>
      </c>
    </row>
    <row r="2635" spans="1:13" x14ac:dyDescent="0.25">
      <c r="A2635" s="16">
        <v>334</v>
      </c>
      <c r="F2635" s="19">
        <v>92.333333333333329</v>
      </c>
      <c r="G2635" s="16" t="s">
        <v>90</v>
      </c>
      <c r="H2635" s="14"/>
      <c r="I2635" s="19">
        <f>VLOOKUP(G2635,'2'!$B$2:$C$34,2,FALSE)</f>
        <v>5</v>
      </c>
      <c r="J2635" s="19">
        <f t="shared" si="123"/>
        <v>92.333333333333329</v>
      </c>
      <c r="K2635" s="19" t="str">
        <f t="shared" si="125"/>
        <v/>
      </c>
      <c r="L2635" s="19">
        <f>VLOOKUP(I2635,'3'!$H$2:$L$25,5,FALSE)</f>
        <v>35</v>
      </c>
      <c r="M2635" s="16" t="str">
        <f t="shared" si="124"/>
        <v>Nilai Akhir</v>
      </c>
    </row>
    <row r="2636" spans="1:13" x14ac:dyDescent="0.25">
      <c r="A2636" s="16">
        <v>335</v>
      </c>
      <c r="F2636" s="19">
        <v>90.666666666666671</v>
      </c>
      <c r="G2636" s="16" t="s">
        <v>90</v>
      </c>
      <c r="H2636" s="14"/>
      <c r="I2636" s="19">
        <f>VLOOKUP(G2636,'2'!$B$2:$C$34,2,FALSE)</f>
        <v>5</v>
      </c>
      <c r="J2636" s="19">
        <f t="shared" si="123"/>
        <v>90.666666666666671</v>
      </c>
      <c r="K2636" s="19" t="str">
        <f t="shared" si="125"/>
        <v/>
      </c>
      <c r="L2636" s="19">
        <f>VLOOKUP(I2636,'3'!$H$2:$L$25,5,FALSE)</f>
        <v>35</v>
      </c>
      <c r="M2636" s="16" t="str">
        <f t="shared" si="124"/>
        <v>Nilai Akhir</v>
      </c>
    </row>
    <row r="2637" spans="1:13" x14ac:dyDescent="0.25">
      <c r="A2637" s="16">
        <v>336</v>
      </c>
      <c r="F2637" s="19">
        <v>87.166666666666671</v>
      </c>
      <c r="G2637" s="16" t="s">
        <v>90</v>
      </c>
      <c r="H2637" s="14"/>
      <c r="I2637" s="19">
        <f>VLOOKUP(G2637,'2'!$B$2:$C$34,2,FALSE)</f>
        <v>5</v>
      </c>
      <c r="J2637" s="19">
        <f t="shared" si="123"/>
        <v>87.166666666666671</v>
      </c>
      <c r="K2637" s="19" t="str">
        <f t="shared" si="125"/>
        <v/>
      </c>
      <c r="L2637" s="19">
        <f>VLOOKUP(I2637,'3'!$H$2:$L$25,5,FALSE)</f>
        <v>35</v>
      </c>
      <c r="M2637" s="16" t="str">
        <f t="shared" si="124"/>
        <v>Nilai Akhir</v>
      </c>
    </row>
    <row r="2638" spans="1:13" x14ac:dyDescent="0.25">
      <c r="A2638" s="16">
        <v>337</v>
      </c>
      <c r="F2638" s="19">
        <v>88.333333333333329</v>
      </c>
      <c r="G2638" s="16" t="s">
        <v>90</v>
      </c>
      <c r="H2638" s="14"/>
      <c r="I2638" s="19">
        <f>VLOOKUP(G2638,'2'!$B$2:$C$34,2,FALSE)</f>
        <v>5</v>
      </c>
      <c r="J2638" s="19">
        <f t="shared" si="123"/>
        <v>88.333333333333329</v>
      </c>
      <c r="K2638" s="19" t="str">
        <f t="shared" si="125"/>
        <v/>
      </c>
      <c r="L2638" s="19">
        <f>VLOOKUP(I2638,'3'!$H$2:$L$25,5,FALSE)</f>
        <v>35</v>
      </c>
      <c r="M2638" s="16" t="str">
        <f t="shared" si="124"/>
        <v>Nilai Akhir</v>
      </c>
    </row>
    <row r="2639" spans="1:13" x14ac:dyDescent="0.25">
      <c r="A2639" s="16">
        <v>338</v>
      </c>
      <c r="F2639" s="19">
        <v>88.333333333333329</v>
      </c>
      <c r="G2639" s="16" t="s">
        <v>90</v>
      </c>
      <c r="H2639" s="14"/>
      <c r="I2639" s="19">
        <f>VLOOKUP(G2639,'2'!$B$2:$C$34,2,FALSE)</f>
        <v>5</v>
      </c>
      <c r="J2639" s="19">
        <f t="shared" si="123"/>
        <v>88.333333333333329</v>
      </c>
      <c r="K2639" s="19" t="str">
        <f t="shared" si="125"/>
        <v/>
      </c>
      <c r="L2639" s="19">
        <f>VLOOKUP(I2639,'3'!$H$2:$L$25,5,FALSE)</f>
        <v>35</v>
      </c>
      <c r="M2639" s="16" t="str">
        <f t="shared" si="124"/>
        <v>Nilai Akhir</v>
      </c>
    </row>
    <row r="2640" spans="1:13" x14ac:dyDescent="0.25">
      <c r="A2640" s="16">
        <v>339</v>
      </c>
      <c r="F2640" s="19">
        <v>88.5</v>
      </c>
      <c r="G2640" s="16" t="s">
        <v>90</v>
      </c>
      <c r="H2640" s="14"/>
      <c r="I2640" s="19">
        <f>VLOOKUP(G2640,'2'!$B$2:$C$34,2,FALSE)</f>
        <v>5</v>
      </c>
      <c r="J2640" s="19">
        <f t="shared" si="123"/>
        <v>88.5</v>
      </c>
      <c r="K2640" s="19" t="str">
        <f t="shared" si="125"/>
        <v/>
      </c>
      <c r="L2640" s="19">
        <f>VLOOKUP(I2640,'3'!$H$2:$L$25,5,FALSE)</f>
        <v>35</v>
      </c>
      <c r="M2640" s="16" t="str">
        <f t="shared" si="124"/>
        <v>Nilai Akhir</v>
      </c>
    </row>
    <row r="2641" spans="1:13" x14ac:dyDescent="0.25">
      <c r="A2641" s="16">
        <v>340</v>
      </c>
      <c r="F2641" s="19">
        <v>92</v>
      </c>
      <c r="G2641" s="16" t="s">
        <v>90</v>
      </c>
      <c r="H2641" s="14"/>
      <c r="I2641" s="19">
        <f>VLOOKUP(G2641,'2'!$B$2:$C$34,2,FALSE)</f>
        <v>5</v>
      </c>
      <c r="J2641" s="19">
        <f t="shared" si="123"/>
        <v>92</v>
      </c>
      <c r="K2641" s="19" t="str">
        <f t="shared" si="125"/>
        <v/>
      </c>
      <c r="L2641" s="19">
        <f>VLOOKUP(I2641,'3'!$H$2:$L$25,5,FALSE)</f>
        <v>35</v>
      </c>
      <c r="M2641" s="16" t="str">
        <f t="shared" si="124"/>
        <v>Nilai Akhir</v>
      </c>
    </row>
    <row r="2642" spans="1:13" x14ac:dyDescent="0.25">
      <c r="A2642" s="16">
        <v>341</v>
      </c>
      <c r="F2642" s="19">
        <v>87.166666666666671</v>
      </c>
      <c r="G2642" s="16" t="s">
        <v>90</v>
      </c>
      <c r="H2642" s="14"/>
      <c r="I2642" s="19">
        <f>VLOOKUP(G2642,'2'!$B$2:$C$34,2,FALSE)</f>
        <v>5</v>
      </c>
      <c r="J2642" s="19">
        <f t="shared" si="123"/>
        <v>87.166666666666671</v>
      </c>
      <c r="K2642" s="19" t="str">
        <f t="shared" si="125"/>
        <v/>
      </c>
      <c r="L2642" s="19">
        <f>VLOOKUP(I2642,'3'!$H$2:$L$25,5,FALSE)</f>
        <v>35</v>
      </c>
      <c r="M2642" s="16" t="str">
        <f t="shared" si="124"/>
        <v>Nilai Akhir</v>
      </c>
    </row>
    <row r="2643" spans="1:13" x14ac:dyDescent="0.25">
      <c r="A2643" s="16">
        <v>342</v>
      </c>
      <c r="F2643" s="19">
        <v>90.666666666666671</v>
      </c>
      <c r="G2643" s="16" t="s">
        <v>90</v>
      </c>
      <c r="H2643" s="14"/>
      <c r="I2643" s="19">
        <f>VLOOKUP(G2643,'2'!$B$2:$C$34,2,FALSE)</f>
        <v>5</v>
      </c>
      <c r="J2643" s="19">
        <f t="shared" si="123"/>
        <v>90.666666666666671</v>
      </c>
      <c r="K2643" s="19" t="str">
        <f t="shared" si="125"/>
        <v/>
      </c>
      <c r="L2643" s="19">
        <f>VLOOKUP(I2643,'3'!$H$2:$L$25,5,FALSE)</f>
        <v>35</v>
      </c>
      <c r="M2643" s="16" t="str">
        <f t="shared" si="124"/>
        <v>Nilai Akhir</v>
      </c>
    </row>
    <row r="2644" spans="1:13" x14ac:dyDescent="0.25">
      <c r="A2644" s="16">
        <v>343</v>
      </c>
      <c r="F2644" s="19">
        <v>87</v>
      </c>
      <c r="G2644" s="16" t="s">
        <v>90</v>
      </c>
      <c r="H2644" s="14"/>
      <c r="I2644" s="19">
        <f>VLOOKUP(G2644,'2'!$B$2:$C$34,2,FALSE)</f>
        <v>5</v>
      </c>
      <c r="J2644" s="19">
        <f t="shared" si="123"/>
        <v>87</v>
      </c>
      <c r="K2644" s="19" t="str">
        <f t="shared" si="125"/>
        <v/>
      </c>
      <c r="L2644" s="19">
        <f>VLOOKUP(I2644,'3'!$H$2:$L$25,5,FALSE)</f>
        <v>35</v>
      </c>
      <c r="M2644" s="16" t="str">
        <f t="shared" si="124"/>
        <v>Nilai Akhir</v>
      </c>
    </row>
    <row r="2645" spans="1:13" x14ac:dyDescent="0.25">
      <c r="A2645" s="16">
        <v>344</v>
      </c>
      <c r="F2645" s="19">
        <v>91</v>
      </c>
      <c r="G2645" s="16" t="s">
        <v>90</v>
      </c>
      <c r="H2645" s="14"/>
      <c r="I2645" s="19">
        <f>VLOOKUP(G2645,'2'!$B$2:$C$34,2,FALSE)</f>
        <v>5</v>
      </c>
      <c r="J2645" s="19">
        <f t="shared" si="123"/>
        <v>91</v>
      </c>
      <c r="K2645" s="19" t="str">
        <f t="shared" si="125"/>
        <v/>
      </c>
      <c r="L2645" s="19">
        <f>VLOOKUP(I2645,'3'!$H$2:$L$25,5,FALSE)</f>
        <v>35</v>
      </c>
      <c r="M2645" s="16" t="str">
        <f t="shared" si="124"/>
        <v>Nilai Akhir</v>
      </c>
    </row>
    <row r="2646" spans="1:13" x14ac:dyDescent="0.25">
      <c r="A2646" s="16">
        <v>345</v>
      </c>
      <c r="F2646" s="19">
        <v>81</v>
      </c>
      <c r="G2646" s="16" t="s">
        <v>90</v>
      </c>
      <c r="H2646" s="14"/>
      <c r="I2646" s="19">
        <f>VLOOKUP(G2646,'2'!$B$2:$C$34,2,FALSE)</f>
        <v>5</v>
      </c>
      <c r="J2646" s="19">
        <f t="shared" si="123"/>
        <v>81</v>
      </c>
      <c r="K2646" s="19" t="str">
        <f t="shared" si="125"/>
        <v/>
      </c>
      <c r="L2646" s="19">
        <f>VLOOKUP(I2646,'3'!$H$2:$L$25,5,FALSE)</f>
        <v>35</v>
      </c>
      <c r="M2646" s="16" t="str">
        <f t="shared" si="124"/>
        <v>Nilai Akhir</v>
      </c>
    </row>
    <row r="2647" spans="1:13" x14ac:dyDescent="0.25">
      <c r="A2647" s="16">
        <v>346</v>
      </c>
      <c r="F2647" s="19">
        <v>82.333333333333329</v>
      </c>
      <c r="G2647" s="16" t="s">
        <v>90</v>
      </c>
      <c r="H2647" s="14"/>
      <c r="I2647" s="19">
        <f>VLOOKUP(G2647,'2'!$B$2:$C$34,2,FALSE)</f>
        <v>5</v>
      </c>
      <c r="J2647" s="19">
        <f t="shared" si="123"/>
        <v>82.333333333333329</v>
      </c>
      <c r="K2647" s="19" t="str">
        <f t="shared" si="125"/>
        <v/>
      </c>
      <c r="L2647" s="19">
        <f>VLOOKUP(I2647,'3'!$H$2:$L$25,5,FALSE)</f>
        <v>35</v>
      </c>
      <c r="M2647" s="16" t="str">
        <f t="shared" si="124"/>
        <v>Nilai Akhir</v>
      </c>
    </row>
    <row r="2648" spans="1:13" x14ac:dyDescent="0.25">
      <c r="A2648" s="16">
        <v>347</v>
      </c>
      <c r="F2648" s="19">
        <v>88.333333333333329</v>
      </c>
      <c r="G2648" s="16" t="s">
        <v>90</v>
      </c>
      <c r="H2648" s="14"/>
      <c r="I2648" s="19">
        <f>VLOOKUP(G2648,'2'!$B$2:$C$34,2,FALSE)</f>
        <v>5</v>
      </c>
      <c r="J2648" s="19">
        <f t="shared" si="123"/>
        <v>88.333333333333329</v>
      </c>
      <c r="K2648" s="19" t="str">
        <f t="shared" si="125"/>
        <v/>
      </c>
      <c r="L2648" s="19">
        <f>VLOOKUP(I2648,'3'!$H$2:$L$25,5,FALSE)</f>
        <v>35</v>
      </c>
      <c r="M2648" s="16" t="str">
        <f t="shared" si="124"/>
        <v>Nilai Akhir</v>
      </c>
    </row>
    <row r="2649" spans="1:13" x14ac:dyDescent="0.25">
      <c r="A2649" s="16">
        <v>348</v>
      </c>
      <c r="F2649" s="19">
        <v>83.333333333333329</v>
      </c>
      <c r="G2649" s="16" t="s">
        <v>90</v>
      </c>
      <c r="H2649" s="14"/>
      <c r="I2649" s="19">
        <f>VLOOKUP(G2649,'2'!$B$2:$C$34,2,FALSE)</f>
        <v>5</v>
      </c>
      <c r="J2649" s="19">
        <f t="shared" si="123"/>
        <v>83.333333333333329</v>
      </c>
      <c r="K2649" s="19" t="str">
        <f t="shared" si="125"/>
        <v/>
      </c>
      <c r="L2649" s="19">
        <f>VLOOKUP(I2649,'3'!$H$2:$L$25,5,FALSE)</f>
        <v>35</v>
      </c>
      <c r="M2649" s="16" t="str">
        <f t="shared" si="124"/>
        <v>Nilai Akhir</v>
      </c>
    </row>
    <row r="2650" spans="1:13" x14ac:dyDescent="0.25">
      <c r="A2650" s="16">
        <v>349</v>
      </c>
      <c r="F2650" s="19">
        <v>89</v>
      </c>
      <c r="G2650" s="16" t="s">
        <v>90</v>
      </c>
      <c r="H2650" s="14"/>
      <c r="I2650" s="19">
        <f>VLOOKUP(G2650,'2'!$B$2:$C$34,2,FALSE)</f>
        <v>5</v>
      </c>
      <c r="J2650" s="19">
        <f t="shared" si="123"/>
        <v>89</v>
      </c>
      <c r="K2650" s="19" t="str">
        <f t="shared" si="125"/>
        <v/>
      </c>
      <c r="L2650" s="19">
        <f>VLOOKUP(I2650,'3'!$H$2:$L$25,5,FALSE)</f>
        <v>35</v>
      </c>
      <c r="M2650" s="16" t="str">
        <f t="shared" si="124"/>
        <v>Nilai Akhir</v>
      </c>
    </row>
    <row r="2651" spans="1:13" x14ac:dyDescent="0.25">
      <c r="A2651" s="16">
        <v>350</v>
      </c>
      <c r="F2651" s="19">
        <v>90.666666666666671</v>
      </c>
      <c r="G2651" s="16" t="s">
        <v>90</v>
      </c>
      <c r="H2651" s="14"/>
      <c r="I2651" s="19">
        <f>VLOOKUP(G2651,'2'!$B$2:$C$34,2,FALSE)</f>
        <v>5</v>
      </c>
      <c r="J2651" s="19">
        <f t="shared" si="123"/>
        <v>90.666666666666671</v>
      </c>
      <c r="K2651" s="19" t="str">
        <f t="shared" si="125"/>
        <v/>
      </c>
      <c r="L2651" s="19">
        <f>VLOOKUP(I2651,'3'!$H$2:$L$25,5,FALSE)</f>
        <v>35</v>
      </c>
      <c r="M2651" s="16" t="str">
        <f t="shared" si="124"/>
        <v>Nilai Akhir</v>
      </c>
    </row>
    <row r="2652" spans="1:13" x14ac:dyDescent="0.25">
      <c r="A2652" s="16">
        <v>351</v>
      </c>
      <c r="F2652" s="19">
        <v>88</v>
      </c>
      <c r="G2652" s="16" t="s">
        <v>90</v>
      </c>
      <c r="H2652" s="14"/>
      <c r="I2652" s="19">
        <f>VLOOKUP(G2652,'2'!$B$2:$C$34,2,FALSE)</f>
        <v>5</v>
      </c>
      <c r="J2652" s="19">
        <f t="shared" si="123"/>
        <v>88</v>
      </c>
      <c r="K2652" s="19" t="str">
        <f t="shared" si="125"/>
        <v/>
      </c>
      <c r="L2652" s="19">
        <f>VLOOKUP(I2652,'3'!$H$2:$L$25,5,FALSE)</f>
        <v>35</v>
      </c>
      <c r="M2652" s="16" t="str">
        <f t="shared" si="124"/>
        <v>Nilai Akhir</v>
      </c>
    </row>
    <row r="2653" spans="1:13" x14ac:dyDescent="0.25">
      <c r="A2653" s="16">
        <v>352</v>
      </c>
      <c r="F2653" s="19">
        <v>87</v>
      </c>
      <c r="G2653" s="16" t="s">
        <v>90</v>
      </c>
      <c r="H2653" s="14"/>
      <c r="I2653" s="19">
        <f>VLOOKUP(G2653,'2'!$B$2:$C$34,2,FALSE)</f>
        <v>5</v>
      </c>
      <c r="J2653" s="19">
        <f t="shared" si="123"/>
        <v>87</v>
      </c>
      <c r="K2653" s="19" t="str">
        <f t="shared" si="125"/>
        <v/>
      </c>
      <c r="L2653" s="19">
        <f>VLOOKUP(I2653,'3'!$H$2:$L$25,5,FALSE)</f>
        <v>35</v>
      </c>
      <c r="M2653" s="16" t="str">
        <f t="shared" si="124"/>
        <v>Nilai Akhir</v>
      </c>
    </row>
    <row r="2654" spans="1:13" x14ac:dyDescent="0.25">
      <c r="A2654" s="16">
        <v>353</v>
      </c>
      <c r="F2654" s="19">
        <v>87.666666666666671</v>
      </c>
      <c r="G2654" s="16" t="s">
        <v>90</v>
      </c>
      <c r="H2654" s="14"/>
      <c r="I2654" s="19">
        <f>VLOOKUP(G2654,'2'!$B$2:$C$34,2,FALSE)</f>
        <v>5</v>
      </c>
      <c r="J2654" s="19">
        <f t="shared" si="123"/>
        <v>87.666666666666671</v>
      </c>
      <c r="K2654" s="19" t="str">
        <f t="shared" si="125"/>
        <v/>
      </c>
      <c r="L2654" s="19">
        <f>VLOOKUP(I2654,'3'!$H$2:$L$25,5,FALSE)</f>
        <v>35</v>
      </c>
      <c r="M2654" s="16" t="str">
        <f t="shared" si="124"/>
        <v>Nilai Akhir</v>
      </c>
    </row>
    <row r="2655" spans="1:13" x14ac:dyDescent="0.25">
      <c r="A2655" s="16">
        <v>354</v>
      </c>
      <c r="F2655" s="19">
        <v>87.333333333333329</v>
      </c>
      <c r="G2655" s="16" t="s">
        <v>90</v>
      </c>
      <c r="H2655" s="14"/>
      <c r="I2655" s="19">
        <f>VLOOKUP(G2655,'2'!$B$2:$C$34,2,FALSE)</f>
        <v>5</v>
      </c>
      <c r="J2655" s="19">
        <f t="shared" si="123"/>
        <v>87.333333333333329</v>
      </c>
      <c r="K2655" s="19" t="str">
        <f t="shared" si="125"/>
        <v/>
      </c>
      <c r="L2655" s="19">
        <f>VLOOKUP(I2655,'3'!$H$2:$L$25,5,FALSE)</f>
        <v>35</v>
      </c>
      <c r="M2655" s="16" t="str">
        <f t="shared" si="124"/>
        <v>Nilai Akhir</v>
      </c>
    </row>
    <row r="2656" spans="1:13" x14ac:dyDescent="0.25">
      <c r="A2656" s="16">
        <v>355</v>
      </c>
      <c r="F2656" s="19">
        <v>90.333333333333329</v>
      </c>
      <c r="G2656" s="16" t="s">
        <v>90</v>
      </c>
      <c r="H2656" s="14"/>
      <c r="I2656" s="19">
        <f>VLOOKUP(G2656,'2'!$B$2:$C$34,2,FALSE)</f>
        <v>5</v>
      </c>
      <c r="J2656" s="19">
        <f t="shared" si="123"/>
        <v>90.333333333333329</v>
      </c>
      <c r="K2656" s="19" t="str">
        <f t="shared" si="125"/>
        <v/>
      </c>
      <c r="L2656" s="19">
        <f>VLOOKUP(I2656,'3'!$H$2:$L$25,5,FALSE)</f>
        <v>35</v>
      </c>
      <c r="M2656" s="16" t="str">
        <f t="shared" si="124"/>
        <v>Nilai Akhir</v>
      </c>
    </row>
    <row r="2657" spans="1:13" x14ac:dyDescent="0.25">
      <c r="A2657" s="16">
        <v>356</v>
      </c>
      <c r="F2657" s="19">
        <v>90.666666666666671</v>
      </c>
      <c r="G2657" s="16" t="s">
        <v>90</v>
      </c>
      <c r="H2657" s="14"/>
      <c r="I2657" s="19">
        <f>VLOOKUP(G2657,'2'!$B$2:$C$34,2,FALSE)</f>
        <v>5</v>
      </c>
      <c r="J2657" s="19">
        <f t="shared" si="123"/>
        <v>90.666666666666671</v>
      </c>
      <c r="K2657" s="19" t="str">
        <f t="shared" si="125"/>
        <v/>
      </c>
      <c r="L2657" s="19">
        <f>VLOOKUP(I2657,'3'!$H$2:$L$25,5,FALSE)</f>
        <v>35</v>
      </c>
      <c r="M2657" s="16" t="str">
        <f t="shared" si="124"/>
        <v>Nilai Akhir</v>
      </c>
    </row>
    <row r="2658" spans="1:13" x14ac:dyDescent="0.25">
      <c r="A2658" s="16">
        <v>357</v>
      </c>
      <c r="F2658" s="19">
        <v>86</v>
      </c>
      <c r="G2658" s="16" t="s">
        <v>90</v>
      </c>
      <c r="H2658" s="14"/>
      <c r="I2658" s="19">
        <f>VLOOKUP(G2658,'2'!$B$2:$C$34,2,FALSE)</f>
        <v>5</v>
      </c>
      <c r="J2658" s="19">
        <f t="shared" si="123"/>
        <v>86</v>
      </c>
      <c r="K2658" s="19" t="str">
        <f t="shared" si="125"/>
        <v/>
      </c>
      <c r="L2658" s="19">
        <f>VLOOKUP(I2658,'3'!$H$2:$L$25,5,FALSE)</f>
        <v>35</v>
      </c>
      <c r="M2658" s="16" t="str">
        <f t="shared" si="124"/>
        <v>Nilai Akhir</v>
      </c>
    </row>
    <row r="2659" spans="1:13" x14ac:dyDescent="0.25">
      <c r="A2659" s="16">
        <v>358</v>
      </c>
      <c r="F2659" s="19">
        <v>85.666666666666671</v>
      </c>
      <c r="G2659" s="16" t="s">
        <v>90</v>
      </c>
      <c r="H2659" s="14"/>
      <c r="I2659" s="19">
        <f>VLOOKUP(G2659,'2'!$B$2:$C$34,2,FALSE)</f>
        <v>5</v>
      </c>
      <c r="J2659" s="19">
        <f t="shared" si="123"/>
        <v>85.666666666666671</v>
      </c>
      <c r="K2659" s="19" t="str">
        <f t="shared" si="125"/>
        <v/>
      </c>
      <c r="L2659" s="19">
        <f>VLOOKUP(I2659,'3'!$H$2:$L$25,5,FALSE)</f>
        <v>35</v>
      </c>
      <c r="M2659" s="16" t="str">
        <f t="shared" si="124"/>
        <v>Nilai Akhir</v>
      </c>
    </row>
    <row r="2660" spans="1:13" x14ac:dyDescent="0.25">
      <c r="A2660" s="16">
        <v>359</v>
      </c>
      <c r="F2660" s="19">
        <v>95.666666666666671</v>
      </c>
      <c r="G2660" s="16" t="s">
        <v>90</v>
      </c>
      <c r="H2660" s="14"/>
      <c r="I2660" s="19">
        <f>VLOOKUP(G2660,'2'!$B$2:$C$34,2,FALSE)</f>
        <v>5</v>
      </c>
      <c r="J2660" s="19">
        <f t="shared" si="123"/>
        <v>95.666666666666671</v>
      </c>
      <c r="K2660" s="19" t="str">
        <f t="shared" si="125"/>
        <v/>
      </c>
      <c r="L2660" s="19">
        <f>VLOOKUP(I2660,'3'!$H$2:$L$25,5,FALSE)</f>
        <v>35</v>
      </c>
      <c r="M2660" s="16" t="str">
        <f t="shared" si="124"/>
        <v>Nilai Akhir</v>
      </c>
    </row>
    <row r="2661" spans="1:13" x14ac:dyDescent="0.25">
      <c r="A2661" s="16">
        <v>360</v>
      </c>
      <c r="F2661" s="19">
        <v>86.666666666666671</v>
      </c>
      <c r="G2661" s="16" t="s">
        <v>90</v>
      </c>
      <c r="H2661" s="14"/>
      <c r="I2661" s="19">
        <f>VLOOKUP(G2661,'2'!$B$2:$C$34,2,FALSE)</f>
        <v>5</v>
      </c>
      <c r="J2661" s="19">
        <f t="shared" si="123"/>
        <v>86.666666666666671</v>
      </c>
      <c r="K2661" s="19" t="str">
        <f t="shared" si="125"/>
        <v/>
      </c>
      <c r="L2661" s="19">
        <f>VLOOKUP(I2661,'3'!$H$2:$L$25,5,FALSE)</f>
        <v>35</v>
      </c>
      <c r="M2661" s="16" t="str">
        <f t="shared" si="124"/>
        <v>Nilai Akhir</v>
      </c>
    </row>
    <row r="2662" spans="1:13" x14ac:dyDescent="0.25">
      <c r="A2662" s="16">
        <v>361</v>
      </c>
      <c r="F2662" s="19">
        <v>87.166666666666671</v>
      </c>
      <c r="G2662" s="16" t="s">
        <v>90</v>
      </c>
      <c r="H2662" s="14"/>
      <c r="I2662" s="19">
        <f>VLOOKUP(G2662,'2'!$B$2:$C$34,2,FALSE)</f>
        <v>5</v>
      </c>
      <c r="J2662" s="19">
        <f t="shared" si="123"/>
        <v>87.166666666666671</v>
      </c>
      <c r="K2662" s="19" t="str">
        <f t="shared" si="125"/>
        <v/>
      </c>
      <c r="L2662" s="19">
        <f>VLOOKUP(I2662,'3'!$H$2:$L$25,5,FALSE)</f>
        <v>35</v>
      </c>
      <c r="M2662" s="16" t="str">
        <f t="shared" si="124"/>
        <v>Nilai Akhir</v>
      </c>
    </row>
    <row r="2663" spans="1:13" x14ac:dyDescent="0.25">
      <c r="A2663" s="16">
        <v>362</v>
      </c>
      <c r="F2663" s="19">
        <v>96.333333333333329</v>
      </c>
      <c r="G2663" s="16" t="s">
        <v>90</v>
      </c>
      <c r="H2663" s="14"/>
      <c r="I2663" s="19">
        <f>VLOOKUP(G2663,'2'!$B$2:$C$34,2,FALSE)</f>
        <v>5</v>
      </c>
      <c r="J2663" s="19">
        <f t="shared" si="123"/>
        <v>96.333333333333329</v>
      </c>
      <c r="K2663" s="19" t="str">
        <f t="shared" si="125"/>
        <v/>
      </c>
      <c r="L2663" s="19">
        <f>VLOOKUP(I2663,'3'!$H$2:$L$25,5,FALSE)</f>
        <v>35</v>
      </c>
      <c r="M2663" s="16" t="str">
        <f t="shared" si="124"/>
        <v>Nilai Akhir</v>
      </c>
    </row>
    <row r="2664" spans="1:13" x14ac:dyDescent="0.25">
      <c r="A2664" s="16">
        <v>363</v>
      </c>
      <c r="F2664" s="19">
        <v>91.666666666666671</v>
      </c>
      <c r="G2664" s="16" t="s">
        <v>90</v>
      </c>
      <c r="H2664" s="14"/>
      <c r="I2664" s="19">
        <f>VLOOKUP(G2664,'2'!$B$2:$C$34,2,FALSE)</f>
        <v>5</v>
      </c>
      <c r="J2664" s="19">
        <f t="shared" si="123"/>
        <v>91.666666666666671</v>
      </c>
      <c r="K2664" s="19" t="str">
        <f t="shared" si="125"/>
        <v/>
      </c>
      <c r="L2664" s="19">
        <f>VLOOKUP(I2664,'3'!$H$2:$L$25,5,FALSE)</f>
        <v>35</v>
      </c>
      <c r="M2664" s="16" t="str">
        <f t="shared" si="124"/>
        <v>Nilai Akhir</v>
      </c>
    </row>
    <row r="2665" spans="1:13" x14ac:dyDescent="0.25">
      <c r="A2665" s="16">
        <v>364</v>
      </c>
      <c r="F2665" s="19">
        <v>91.833333333333329</v>
      </c>
      <c r="G2665" s="16" t="s">
        <v>90</v>
      </c>
      <c r="H2665" s="14"/>
      <c r="I2665" s="19">
        <f>VLOOKUP(G2665,'2'!$B$2:$C$34,2,FALSE)</f>
        <v>5</v>
      </c>
      <c r="J2665" s="19">
        <f t="shared" si="123"/>
        <v>91.833333333333329</v>
      </c>
      <c r="K2665" s="19" t="str">
        <f t="shared" si="125"/>
        <v/>
      </c>
      <c r="L2665" s="19">
        <f>VLOOKUP(I2665,'3'!$H$2:$L$25,5,FALSE)</f>
        <v>35</v>
      </c>
      <c r="M2665" s="16" t="str">
        <f t="shared" si="124"/>
        <v>Nilai Akhir</v>
      </c>
    </row>
    <row r="2666" spans="1:13" x14ac:dyDescent="0.25">
      <c r="A2666" s="16">
        <v>365</v>
      </c>
      <c r="F2666" s="19">
        <v>95</v>
      </c>
      <c r="G2666" s="16" t="s">
        <v>90</v>
      </c>
      <c r="H2666" s="14"/>
      <c r="I2666" s="19">
        <f>VLOOKUP(G2666,'2'!$B$2:$C$34,2,FALSE)</f>
        <v>5</v>
      </c>
      <c r="J2666" s="19">
        <f t="shared" si="123"/>
        <v>95</v>
      </c>
      <c r="K2666" s="19" t="str">
        <f t="shared" si="125"/>
        <v/>
      </c>
      <c r="L2666" s="19">
        <f>VLOOKUP(I2666,'3'!$H$2:$L$25,5,FALSE)</f>
        <v>35</v>
      </c>
      <c r="M2666" s="16" t="str">
        <f t="shared" si="124"/>
        <v>Nilai Akhir</v>
      </c>
    </row>
    <row r="2667" spans="1:13" x14ac:dyDescent="0.25">
      <c r="A2667" s="16">
        <v>366</v>
      </c>
      <c r="F2667" s="19">
        <v>97</v>
      </c>
      <c r="G2667" s="16" t="s">
        <v>90</v>
      </c>
      <c r="H2667" s="14"/>
      <c r="I2667" s="19">
        <f>VLOOKUP(G2667,'2'!$B$2:$C$34,2,FALSE)</f>
        <v>5</v>
      </c>
      <c r="J2667" s="19">
        <f t="shared" si="123"/>
        <v>97</v>
      </c>
      <c r="K2667" s="19" t="str">
        <f t="shared" si="125"/>
        <v/>
      </c>
      <c r="L2667" s="19">
        <f>VLOOKUP(I2667,'3'!$H$2:$L$25,5,FALSE)</f>
        <v>35</v>
      </c>
      <c r="M2667" s="16" t="str">
        <f t="shared" si="124"/>
        <v>Nilai Akhir</v>
      </c>
    </row>
    <row r="2668" spans="1:13" x14ac:dyDescent="0.25">
      <c r="A2668" s="16">
        <v>367</v>
      </c>
      <c r="F2668" s="19">
        <v>90.333333333333329</v>
      </c>
      <c r="G2668" s="16" t="s">
        <v>90</v>
      </c>
      <c r="H2668" s="14"/>
      <c r="I2668" s="19">
        <f>VLOOKUP(G2668,'2'!$B$2:$C$34,2,FALSE)</f>
        <v>5</v>
      </c>
      <c r="J2668" s="19">
        <f t="shared" si="123"/>
        <v>90.333333333333329</v>
      </c>
      <c r="K2668" s="19" t="str">
        <f t="shared" si="125"/>
        <v/>
      </c>
      <c r="L2668" s="19">
        <f>VLOOKUP(I2668,'3'!$H$2:$L$25,5,FALSE)</f>
        <v>35</v>
      </c>
      <c r="M2668" s="16" t="str">
        <f t="shared" si="124"/>
        <v>Nilai Akhir</v>
      </c>
    </row>
    <row r="2669" spans="1:13" x14ac:dyDescent="0.25">
      <c r="A2669" s="16">
        <v>368</v>
      </c>
      <c r="F2669" s="19">
        <v>91.333333333333329</v>
      </c>
      <c r="G2669" s="16" t="s">
        <v>90</v>
      </c>
      <c r="H2669" s="14"/>
      <c r="I2669" s="19">
        <f>VLOOKUP(G2669,'2'!$B$2:$C$34,2,FALSE)</f>
        <v>5</v>
      </c>
      <c r="J2669" s="19">
        <f t="shared" si="123"/>
        <v>91.333333333333329</v>
      </c>
      <c r="K2669" s="19" t="str">
        <f t="shared" si="125"/>
        <v/>
      </c>
      <c r="L2669" s="19">
        <f>VLOOKUP(I2669,'3'!$H$2:$L$25,5,FALSE)</f>
        <v>35</v>
      </c>
      <c r="M2669" s="16" t="str">
        <f t="shared" si="124"/>
        <v>Nilai Akhir</v>
      </c>
    </row>
    <row r="2670" spans="1:13" x14ac:dyDescent="0.25">
      <c r="A2670" s="16">
        <v>369</v>
      </c>
      <c r="F2670" s="19">
        <v>88.666666666666671</v>
      </c>
      <c r="G2670" s="16" t="s">
        <v>90</v>
      </c>
      <c r="H2670" s="14"/>
      <c r="I2670" s="19">
        <f>VLOOKUP(G2670,'2'!$B$2:$C$34,2,FALSE)</f>
        <v>5</v>
      </c>
      <c r="J2670" s="19">
        <f t="shared" si="123"/>
        <v>88.666666666666671</v>
      </c>
      <c r="K2670" s="19" t="str">
        <f t="shared" si="125"/>
        <v/>
      </c>
      <c r="L2670" s="19">
        <f>VLOOKUP(I2670,'3'!$H$2:$L$25,5,FALSE)</f>
        <v>35</v>
      </c>
      <c r="M2670" s="16" t="str">
        <f t="shared" si="124"/>
        <v>Nilai Akhir</v>
      </c>
    </row>
    <row r="2671" spans="1:13" x14ac:dyDescent="0.25">
      <c r="A2671" s="16">
        <v>370</v>
      </c>
      <c r="F2671" s="19">
        <v>97.333333333333329</v>
      </c>
      <c r="G2671" s="16" t="s">
        <v>90</v>
      </c>
      <c r="H2671" s="14"/>
      <c r="I2671" s="19">
        <f>VLOOKUP(G2671,'2'!$B$2:$C$34,2,FALSE)</f>
        <v>5</v>
      </c>
      <c r="J2671" s="19">
        <f t="shared" si="123"/>
        <v>97.333333333333329</v>
      </c>
      <c r="K2671" s="19" t="str">
        <f t="shared" si="125"/>
        <v/>
      </c>
      <c r="L2671" s="19">
        <f>VLOOKUP(I2671,'3'!$H$2:$L$25,5,FALSE)</f>
        <v>35</v>
      </c>
      <c r="M2671" s="16" t="str">
        <f t="shared" si="124"/>
        <v>Nilai Akhir</v>
      </c>
    </row>
    <row r="2672" spans="1:13" x14ac:dyDescent="0.25">
      <c r="A2672" s="16">
        <v>371</v>
      </c>
      <c r="F2672" s="19">
        <v>97.333333333333329</v>
      </c>
      <c r="G2672" s="16" t="s">
        <v>90</v>
      </c>
      <c r="H2672" s="14"/>
      <c r="I2672" s="19">
        <f>VLOOKUP(G2672,'2'!$B$2:$C$34,2,FALSE)</f>
        <v>5</v>
      </c>
      <c r="J2672" s="19">
        <f t="shared" si="123"/>
        <v>97.333333333333329</v>
      </c>
      <c r="K2672" s="19" t="str">
        <f t="shared" si="125"/>
        <v/>
      </c>
      <c r="L2672" s="19">
        <f>VLOOKUP(I2672,'3'!$H$2:$L$25,5,FALSE)</f>
        <v>35</v>
      </c>
      <c r="M2672" s="16" t="str">
        <f t="shared" si="124"/>
        <v>Nilai Akhir</v>
      </c>
    </row>
    <row r="2673" spans="1:13" x14ac:dyDescent="0.25">
      <c r="A2673" s="16">
        <v>372</v>
      </c>
      <c r="F2673" s="19">
        <v>96</v>
      </c>
      <c r="G2673" s="16" t="s">
        <v>90</v>
      </c>
      <c r="H2673" s="14"/>
      <c r="I2673" s="19">
        <f>VLOOKUP(G2673,'2'!$B$2:$C$34,2,FALSE)</f>
        <v>5</v>
      </c>
      <c r="J2673" s="19">
        <f t="shared" si="123"/>
        <v>96</v>
      </c>
      <c r="K2673" s="19" t="str">
        <f t="shared" si="125"/>
        <v/>
      </c>
      <c r="L2673" s="19">
        <f>VLOOKUP(I2673,'3'!$H$2:$L$25,5,FALSE)</f>
        <v>35</v>
      </c>
      <c r="M2673" s="16" t="str">
        <f t="shared" si="124"/>
        <v>Nilai Akhir</v>
      </c>
    </row>
    <row r="2674" spans="1:13" x14ac:dyDescent="0.25">
      <c r="A2674" s="16">
        <v>373</v>
      </c>
      <c r="F2674" s="19">
        <v>87.833333333333329</v>
      </c>
      <c r="G2674" s="16" t="s">
        <v>90</v>
      </c>
      <c r="H2674" s="14"/>
      <c r="I2674" s="19">
        <f>VLOOKUP(G2674,'2'!$B$2:$C$34,2,FALSE)</f>
        <v>5</v>
      </c>
      <c r="J2674" s="19">
        <f t="shared" si="123"/>
        <v>87.833333333333329</v>
      </c>
      <c r="K2674" s="19" t="str">
        <f t="shared" si="125"/>
        <v/>
      </c>
      <c r="L2674" s="19">
        <f>VLOOKUP(I2674,'3'!$H$2:$L$25,5,FALSE)</f>
        <v>35</v>
      </c>
      <c r="M2674" s="16" t="str">
        <f t="shared" si="124"/>
        <v>Nilai Akhir</v>
      </c>
    </row>
    <row r="2675" spans="1:13" x14ac:dyDescent="0.25">
      <c r="A2675" s="16">
        <v>374</v>
      </c>
      <c r="F2675" s="19">
        <v>84.333333333333329</v>
      </c>
      <c r="G2675" s="16" t="s">
        <v>90</v>
      </c>
      <c r="H2675" s="14"/>
      <c r="I2675" s="19">
        <f>VLOOKUP(G2675,'2'!$B$2:$C$34,2,FALSE)</f>
        <v>5</v>
      </c>
      <c r="J2675" s="19">
        <f t="shared" si="123"/>
        <v>84.333333333333329</v>
      </c>
      <c r="K2675" s="19" t="str">
        <f t="shared" si="125"/>
        <v/>
      </c>
      <c r="L2675" s="19">
        <f>VLOOKUP(I2675,'3'!$H$2:$L$25,5,FALSE)</f>
        <v>35</v>
      </c>
      <c r="M2675" s="16" t="str">
        <f t="shared" si="124"/>
        <v>Nilai Akhir</v>
      </c>
    </row>
    <row r="2676" spans="1:13" x14ac:dyDescent="0.25">
      <c r="A2676" s="16">
        <v>375</v>
      </c>
      <c r="F2676" s="19">
        <v>88</v>
      </c>
      <c r="G2676" s="16" t="s">
        <v>90</v>
      </c>
      <c r="H2676" s="14"/>
      <c r="I2676" s="19">
        <f>VLOOKUP(G2676,'2'!$B$2:$C$34,2,FALSE)</f>
        <v>5</v>
      </c>
      <c r="J2676" s="19">
        <f t="shared" si="123"/>
        <v>88</v>
      </c>
      <c r="K2676" s="19" t="str">
        <f t="shared" si="125"/>
        <v/>
      </c>
      <c r="L2676" s="19">
        <f>VLOOKUP(I2676,'3'!$H$2:$L$25,5,FALSE)</f>
        <v>35</v>
      </c>
      <c r="M2676" s="16" t="str">
        <f t="shared" si="124"/>
        <v>Nilai Akhir</v>
      </c>
    </row>
    <row r="2677" spans="1:13" x14ac:dyDescent="0.25">
      <c r="A2677" s="16">
        <v>376</v>
      </c>
      <c r="F2677" s="19">
        <v>85.333333333333329</v>
      </c>
      <c r="G2677" s="16" t="s">
        <v>90</v>
      </c>
      <c r="H2677" s="14"/>
      <c r="I2677" s="19">
        <f>VLOOKUP(G2677,'2'!$B$2:$C$34,2,FALSE)</f>
        <v>5</v>
      </c>
      <c r="J2677" s="19">
        <f t="shared" ref="J2677:J2740" si="126">IF(M2677="Nilai Akhir",F2677,0)</f>
        <v>85.333333333333329</v>
      </c>
      <c r="K2677" s="19" t="str">
        <f t="shared" si="125"/>
        <v/>
      </c>
      <c r="L2677" s="19">
        <f>VLOOKUP(I2677,'3'!$H$2:$L$25,5,FALSE)</f>
        <v>35</v>
      </c>
      <c r="M2677" s="16" t="str">
        <f t="shared" ref="M2677:M2740" si="127">IF(G2677="Pramuka","Nilai Ekstra","Nilai Akhir")</f>
        <v>Nilai Akhir</v>
      </c>
    </row>
    <row r="2678" spans="1:13" x14ac:dyDescent="0.25">
      <c r="A2678" s="16">
        <v>377</v>
      </c>
      <c r="F2678" s="19">
        <v>88.666666666666671</v>
      </c>
      <c r="G2678" s="16" t="s">
        <v>90</v>
      </c>
      <c r="H2678" s="14"/>
      <c r="I2678" s="19">
        <f>VLOOKUP(G2678,'2'!$B$2:$C$34,2,FALSE)</f>
        <v>5</v>
      </c>
      <c r="J2678" s="19">
        <f t="shared" si="126"/>
        <v>88.666666666666671</v>
      </c>
      <c r="K2678" s="19" t="str">
        <f t="shared" ref="K2678:K2741" si="128">IF(M2678="Nilai Ekstra",F2678,"")</f>
        <v/>
      </c>
      <c r="L2678" s="19">
        <f>VLOOKUP(I2678,'3'!$H$2:$L$25,5,FALSE)</f>
        <v>35</v>
      </c>
      <c r="M2678" s="16" t="str">
        <f t="shared" si="127"/>
        <v>Nilai Akhir</v>
      </c>
    </row>
    <row r="2679" spans="1:13" x14ac:dyDescent="0.25">
      <c r="A2679" s="16">
        <v>378</v>
      </c>
      <c r="F2679" s="19">
        <v>83.333333333333329</v>
      </c>
      <c r="G2679" s="16" t="s">
        <v>90</v>
      </c>
      <c r="H2679" s="14"/>
      <c r="I2679" s="19">
        <f>VLOOKUP(G2679,'2'!$B$2:$C$34,2,FALSE)</f>
        <v>5</v>
      </c>
      <c r="J2679" s="19">
        <f t="shared" si="126"/>
        <v>83.333333333333329</v>
      </c>
      <c r="K2679" s="19" t="str">
        <f t="shared" si="128"/>
        <v/>
      </c>
      <c r="L2679" s="19">
        <f>VLOOKUP(I2679,'3'!$H$2:$L$25,5,FALSE)</f>
        <v>35</v>
      </c>
      <c r="M2679" s="16" t="str">
        <f t="shared" si="127"/>
        <v>Nilai Akhir</v>
      </c>
    </row>
    <row r="2680" spans="1:13" x14ac:dyDescent="0.25">
      <c r="A2680" s="16">
        <v>379</v>
      </c>
      <c r="F2680" s="19">
        <v>87.333333333333329</v>
      </c>
      <c r="G2680" s="16" t="s">
        <v>90</v>
      </c>
      <c r="H2680" s="14"/>
      <c r="I2680" s="19">
        <f>VLOOKUP(G2680,'2'!$B$2:$C$34,2,FALSE)</f>
        <v>5</v>
      </c>
      <c r="J2680" s="19">
        <f t="shared" si="126"/>
        <v>87.333333333333329</v>
      </c>
      <c r="K2680" s="19" t="str">
        <f t="shared" si="128"/>
        <v/>
      </c>
      <c r="L2680" s="19">
        <f>VLOOKUP(I2680,'3'!$H$2:$L$25,5,FALSE)</f>
        <v>35</v>
      </c>
      <c r="M2680" s="16" t="str">
        <f t="shared" si="127"/>
        <v>Nilai Akhir</v>
      </c>
    </row>
    <row r="2681" spans="1:13" x14ac:dyDescent="0.25">
      <c r="A2681" s="16">
        <v>380</v>
      </c>
      <c r="F2681" s="19">
        <v>87.166666666666671</v>
      </c>
      <c r="G2681" s="16" t="s">
        <v>90</v>
      </c>
      <c r="H2681" s="14"/>
      <c r="I2681" s="19">
        <f>VLOOKUP(G2681,'2'!$B$2:$C$34,2,FALSE)</f>
        <v>5</v>
      </c>
      <c r="J2681" s="19">
        <f t="shared" si="126"/>
        <v>87.166666666666671</v>
      </c>
      <c r="K2681" s="19" t="str">
        <f t="shared" si="128"/>
        <v/>
      </c>
      <c r="L2681" s="19">
        <f>VLOOKUP(I2681,'3'!$H$2:$L$25,5,FALSE)</f>
        <v>35</v>
      </c>
      <c r="M2681" s="16" t="str">
        <f t="shared" si="127"/>
        <v>Nilai Akhir</v>
      </c>
    </row>
    <row r="2682" spans="1:13" x14ac:dyDescent="0.25">
      <c r="A2682" s="16">
        <v>381</v>
      </c>
      <c r="F2682" s="19">
        <v>85.833333333333329</v>
      </c>
      <c r="G2682" s="16" t="s">
        <v>90</v>
      </c>
      <c r="H2682" s="14"/>
      <c r="I2682" s="19">
        <f>VLOOKUP(G2682,'2'!$B$2:$C$34,2,FALSE)</f>
        <v>5</v>
      </c>
      <c r="J2682" s="19">
        <f t="shared" si="126"/>
        <v>85.833333333333329</v>
      </c>
      <c r="K2682" s="19" t="str">
        <f t="shared" si="128"/>
        <v/>
      </c>
      <c r="L2682" s="19">
        <f>VLOOKUP(I2682,'3'!$H$2:$L$25,5,FALSE)</f>
        <v>35</v>
      </c>
      <c r="M2682" s="16" t="str">
        <f t="shared" si="127"/>
        <v>Nilai Akhir</v>
      </c>
    </row>
    <row r="2683" spans="1:13" x14ac:dyDescent="0.25">
      <c r="A2683" s="16">
        <v>382</v>
      </c>
      <c r="F2683" s="19">
        <v>87.166666666666671</v>
      </c>
      <c r="G2683" s="16" t="s">
        <v>90</v>
      </c>
      <c r="H2683" s="14"/>
      <c r="I2683" s="19">
        <f>VLOOKUP(G2683,'2'!$B$2:$C$34,2,FALSE)</f>
        <v>5</v>
      </c>
      <c r="J2683" s="19">
        <f t="shared" si="126"/>
        <v>87.166666666666671</v>
      </c>
      <c r="K2683" s="19" t="str">
        <f t="shared" si="128"/>
        <v/>
      </c>
      <c r="L2683" s="19">
        <f>VLOOKUP(I2683,'3'!$H$2:$L$25,5,FALSE)</f>
        <v>35</v>
      </c>
      <c r="M2683" s="16" t="str">
        <f t="shared" si="127"/>
        <v>Nilai Akhir</v>
      </c>
    </row>
    <row r="2684" spans="1:13" x14ac:dyDescent="0.25">
      <c r="A2684" s="16">
        <v>383</v>
      </c>
      <c r="F2684" s="19">
        <v>93.166666666666671</v>
      </c>
      <c r="G2684" s="16" t="s">
        <v>90</v>
      </c>
      <c r="H2684" s="14"/>
      <c r="I2684" s="19">
        <f>VLOOKUP(G2684,'2'!$B$2:$C$34,2,FALSE)</f>
        <v>5</v>
      </c>
      <c r="J2684" s="19">
        <f t="shared" si="126"/>
        <v>93.166666666666671</v>
      </c>
      <c r="K2684" s="19" t="str">
        <f t="shared" si="128"/>
        <v/>
      </c>
      <c r="L2684" s="19">
        <f>VLOOKUP(I2684,'3'!$H$2:$L$25,5,FALSE)</f>
        <v>35</v>
      </c>
      <c r="M2684" s="16" t="str">
        <f t="shared" si="127"/>
        <v>Nilai Akhir</v>
      </c>
    </row>
    <row r="2685" spans="1:13" x14ac:dyDescent="0.25">
      <c r="A2685" s="16">
        <v>384</v>
      </c>
      <c r="F2685" s="19">
        <v>85.166666666666671</v>
      </c>
      <c r="G2685" s="16" t="s">
        <v>90</v>
      </c>
      <c r="H2685" s="14"/>
      <c r="I2685" s="19">
        <f>VLOOKUP(G2685,'2'!$B$2:$C$34,2,FALSE)</f>
        <v>5</v>
      </c>
      <c r="J2685" s="19">
        <f t="shared" si="126"/>
        <v>85.166666666666671</v>
      </c>
      <c r="K2685" s="19" t="str">
        <f t="shared" si="128"/>
        <v/>
      </c>
      <c r="L2685" s="19">
        <f>VLOOKUP(I2685,'3'!$H$2:$L$25,5,FALSE)</f>
        <v>35</v>
      </c>
      <c r="M2685" s="16" t="str">
        <f t="shared" si="127"/>
        <v>Nilai Akhir</v>
      </c>
    </row>
    <row r="2686" spans="1:13" x14ac:dyDescent="0.25">
      <c r="A2686" s="16">
        <v>385</v>
      </c>
      <c r="F2686" s="19">
        <v>86.333333333333329</v>
      </c>
      <c r="G2686" s="16" t="s">
        <v>90</v>
      </c>
      <c r="H2686" s="14"/>
      <c r="I2686" s="19">
        <f>VLOOKUP(G2686,'2'!$B$2:$C$34,2,FALSE)</f>
        <v>5</v>
      </c>
      <c r="J2686" s="19">
        <f t="shared" si="126"/>
        <v>86.333333333333329</v>
      </c>
      <c r="K2686" s="19" t="str">
        <f t="shared" si="128"/>
        <v/>
      </c>
      <c r="L2686" s="19">
        <f>VLOOKUP(I2686,'3'!$H$2:$L$25,5,FALSE)</f>
        <v>35</v>
      </c>
      <c r="M2686" s="16" t="str">
        <f t="shared" si="127"/>
        <v>Nilai Akhir</v>
      </c>
    </row>
    <row r="2687" spans="1:13" x14ac:dyDescent="0.25">
      <c r="A2687" s="16">
        <v>386</v>
      </c>
      <c r="F2687" s="19">
        <v>87.5</v>
      </c>
      <c r="G2687" s="16" t="s">
        <v>90</v>
      </c>
      <c r="H2687" s="14"/>
      <c r="I2687" s="19">
        <f>VLOOKUP(G2687,'2'!$B$2:$C$34,2,FALSE)</f>
        <v>5</v>
      </c>
      <c r="J2687" s="19">
        <f t="shared" si="126"/>
        <v>87.5</v>
      </c>
      <c r="K2687" s="19" t="str">
        <f t="shared" si="128"/>
        <v/>
      </c>
      <c r="L2687" s="19">
        <f>VLOOKUP(I2687,'3'!$H$2:$L$25,5,FALSE)</f>
        <v>35</v>
      </c>
      <c r="M2687" s="16" t="str">
        <f t="shared" si="127"/>
        <v>Nilai Akhir</v>
      </c>
    </row>
    <row r="2688" spans="1:13" x14ac:dyDescent="0.25">
      <c r="A2688" s="16">
        <v>387</v>
      </c>
      <c r="F2688" s="19">
        <v>84.5</v>
      </c>
      <c r="G2688" s="16" t="s">
        <v>90</v>
      </c>
      <c r="H2688" s="14"/>
      <c r="I2688" s="19">
        <f>VLOOKUP(G2688,'2'!$B$2:$C$34,2,FALSE)</f>
        <v>5</v>
      </c>
      <c r="J2688" s="19">
        <f t="shared" si="126"/>
        <v>84.5</v>
      </c>
      <c r="K2688" s="19" t="str">
        <f t="shared" si="128"/>
        <v/>
      </c>
      <c r="L2688" s="19">
        <f>VLOOKUP(I2688,'3'!$H$2:$L$25,5,FALSE)</f>
        <v>35</v>
      </c>
      <c r="M2688" s="16" t="str">
        <f t="shared" si="127"/>
        <v>Nilai Akhir</v>
      </c>
    </row>
    <row r="2689" spans="1:13" x14ac:dyDescent="0.25">
      <c r="A2689" s="16">
        <v>388</v>
      </c>
      <c r="F2689" s="19">
        <v>87.166666666666671</v>
      </c>
      <c r="G2689" s="16" t="s">
        <v>90</v>
      </c>
      <c r="H2689" s="14"/>
      <c r="I2689" s="19">
        <f>VLOOKUP(G2689,'2'!$B$2:$C$34,2,FALSE)</f>
        <v>5</v>
      </c>
      <c r="J2689" s="19">
        <f t="shared" si="126"/>
        <v>87.166666666666671</v>
      </c>
      <c r="K2689" s="19" t="str">
        <f t="shared" si="128"/>
        <v/>
      </c>
      <c r="L2689" s="19">
        <f>VLOOKUP(I2689,'3'!$H$2:$L$25,5,FALSE)</f>
        <v>35</v>
      </c>
      <c r="M2689" s="16" t="str">
        <f t="shared" si="127"/>
        <v>Nilai Akhir</v>
      </c>
    </row>
    <row r="2690" spans="1:13" x14ac:dyDescent="0.25">
      <c r="A2690" s="16">
        <v>389</v>
      </c>
      <c r="F2690" s="19">
        <v>86</v>
      </c>
      <c r="G2690" s="16" t="s">
        <v>90</v>
      </c>
      <c r="H2690" s="14"/>
      <c r="I2690" s="19">
        <f>VLOOKUP(G2690,'2'!$B$2:$C$34,2,FALSE)</f>
        <v>5</v>
      </c>
      <c r="J2690" s="19">
        <f t="shared" si="126"/>
        <v>86</v>
      </c>
      <c r="K2690" s="19" t="str">
        <f t="shared" si="128"/>
        <v/>
      </c>
      <c r="L2690" s="19">
        <f>VLOOKUP(I2690,'3'!$H$2:$L$25,5,FALSE)</f>
        <v>35</v>
      </c>
      <c r="M2690" s="16" t="str">
        <f t="shared" si="127"/>
        <v>Nilai Akhir</v>
      </c>
    </row>
    <row r="2691" spans="1:13" x14ac:dyDescent="0.25">
      <c r="A2691" s="16">
        <v>390</v>
      </c>
      <c r="F2691" s="19">
        <v>97.666666666666671</v>
      </c>
      <c r="G2691" s="16" t="s">
        <v>90</v>
      </c>
      <c r="H2691" s="14"/>
      <c r="I2691" s="19">
        <f>VLOOKUP(G2691,'2'!$B$2:$C$34,2,FALSE)</f>
        <v>5</v>
      </c>
      <c r="J2691" s="19">
        <f t="shared" si="126"/>
        <v>97.666666666666671</v>
      </c>
      <c r="K2691" s="19" t="str">
        <f t="shared" si="128"/>
        <v/>
      </c>
      <c r="L2691" s="19">
        <f>VLOOKUP(I2691,'3'!$H$2:$L$25,5,FALSE)</f>
        <v>35</v>
      </c>
      <c r="M2691" s="16" t="str">
        <f t="shared" si="127"/>
        <v>Nilai Akhir</v>
      </c>
    </row>
    <row r="2692" spans="1:13" x14ac:dyDescent="0.25">
      <c r="A2692" s="16">
        <v>391</v>
      </c>
      <c r="F2692" s="19">
        <v>93.666666666666671</v>
      </c>
      <c r="G2692" s="16" t="s">
        <v>90</v>
      </c>
      <c r="H2692" s="14"/>
      <c r="I2692" s="19">
        <f>VLOOKUP(G2692,'2'!$B$2:$C$34,2,FALSE)</f>
        <v>5</v>
      </c>
      <c r="J2692" s="19">
        <f t="shared" si="126"/>
        <v>93.666666666666671</v>
      </c>
      <c r="K2692" s="19" t="str">
        <f t="shared" si="128"/>
        <v/>
      </c>
      <c r="L2692" s="19">
        <f>VLOOKUP(I2692,'3'!$H$2:$L$25,5,FALSE)</f>
        <v>35</v>
      </c>
      <c r="M2692" s="16" t="str">
        <f t="shared" si="127"/>
        <v>Nilai Akhir</v>
      </c>
    </row>
    <row r="2693" spans="1:13" x14ac:dyDescent="0.25">
      <c r="A2693" s="16">
        <v>392</v>
      </c>
      <c r="F2693" s="19">
        <v>82.5</v>
      </c>
      <c r="G2693" s="16" t="s">
        <v>90</v>
      </c>
      <c r="H2693" s="14"/>
      <c r="I2693" s="19">
        <f>VLOOKUP(G2693,'2'!$B$2:$C$34,2,FALSE)</f>
        <v>5</v>
      </c>
      <c r="J2693" s="19">
        <f t="shared" si="126"/>
        <v>82.5</v>
      </c>
      <c r="K2693" s="19" t="str">
        <f t="shared" si="128"/>
        <v/>
      </c>
      <c r="L2693" s="19">
        <f>VLOOKUP(I2693,'3'!$H$2:$L$25,5,FALSE)</f>
        <v>35</v>
      </c>
      <c r="M2693" s="16" t="str">
        <f t="shared" si="127"/>
        <v>Nilai Akhir</v>
      </c>
    </row>
    <row r="2694" spans="1:13" x14ac:dyDescent="0.25">
      <c r="A2694" s="16">
        <v>393</v>
      </c>
      <c r="F2694" s="19">
        <v>95.666666666666671</v>
      </c>
      <c r="G2694" s="16" t="s">
        <v>90</v>
      </c>
      <c r="H2694" s="14"/>
      <c r="I2694" s="19">
        <f>VLOOKUP(G2694,'2'!$B$2:$C$34,2,FALSE)</f>
        <v>5</v>
      </c>
      <c r="J2694" s="19">
        <f t="shared" si="126"/>
        <v>95.666666666666671</v>
      </c>
      <c r="K2694" s="19" t="str">
        <f t="shared" si="128"/>
        <v/>
      </c>
      <c r="L2694" s="19">
        <f>VLOOKUP(I2694,'3'!$H$2:$L$25,5,FALSE)</f>
        <v>35</v>
      </c>
      <c r="M2694" s="16" t="str">
        <f t="shared" si="127"/>
        <v>Nilai Akhir</v>
      </c>
    </row>
    <row r="2695" spans="1:13" x14ac:dyDescent="0.25">
      <c r="A2695" s="16">
        <v>394</v>
      </c>
      <c r="F2695" s="19">
        <v>85.833333333333329</v>
      </c>
      <c r="G2695" s="16" t="s">
        <v>90</v>
      </c>
      <c r="H2695" s="14"/>
      <c r="I2695" s="19">
        <f>VLOOKUP(G2695,'2'!$B$2:$C$34,2,FALSE)</f>
        <v>5</v>
      </c>
      <c r="J2695" s="19">
        <f t="shared" si="126"/>
        <v>85.833333333333329</v>
      </c>
      <c r="K2695" s="19" t="str">
        <f t="shared" si="128"/>
        <v/>
      </c>
      <c r="L2695" s="19">
        <f>VLOOKUP(I2695,'3'!$H$2:$L$25,5,FALSE)</f>
        <v>35</v>
      </c>
      <c r="M2695" s="16" t="str">
        <f t="shared" si="127"/>
        <v>Nilai Akhir</v>
      </c>
    </row>
    <row r="2696" spans="1:13" x14ac:dyDescent="0.25">
      <c r="A2696" s="16">
        <v>395</v>
      </c>
      <c r="F2696" s="19">
        <v>88.833333333333329</v>
      </c>
      <c r="G2696" s="16" t="s">
        <v>90</v>
      </c>
      <c r="H2696" s="14"/>
      <c r="I2696" s="19">
        <f>VLOOKUP(G2696,'2'!$B$2:$C$34,2,FALSE)</f>
        <v>5</v>
      </c>
      <c r="J2696" s="19">
        <f t="shared" si="126"/>
        <v>88.833333333333329</v>
      </c>
      <c r="K2696" s="19" t="str">
        <f t="shared" si="128"/>
        <v/>
      </c>
      <c r="L2696" s="19">
        <f>VLOOKUP(I2696,'3'!$H$2:$L$25,5,FALSE)</f>
        <v>35</v>
      </c>
      <c r="M2696" s="16" t="str">
        <f t="shared" si="127"/>
        <v>Nilai Akhir</v>
      </c>
    </row>
    <row r="2697" spans="1:13" x14ac:dyDescent="0.25">
      <c r="A2697" s="16">
        <v>396</v>
      </c>
      <c r="F2697" s="19">
        <v>86.666666666666671</v>
      </c>
      <c r="G2697" s="16" t="s">
        <v>90</v>
      </c>
      <c r="H2697" s="14"/>
      <c r="I2697" s="19">
        <f>VLOOKUP(G2697,'2'!$B$2:$C$34,2,FALSE)</f>
        <v>5</v>
      </c>
      <c r="J2697" s="19">
        <f t="shared" si="126"/>
        <v>86.666666666666671</v>
      </c>
      <c r="K2697" s="19" t="str">
        <f t="shared" si="128"/>
        <v/>
      </c>
      <c r="L2697" s="19">
        <f>VLOOKUP(I2697,'3'!$H$2:$L$25,5,FALSE)</f>
        <v>35</v>
      </c>
      <c r="M2697" s="16" t="str">
        <f t="shared" si="127"/>
        <v>Nilai Akhir</v>
      </c>
    </row>
    <row r="2698" spans="1:13" x14ac:dyDescent="0.25">
      <c r="A2698" s="16">
        <v>397</v>
      </c>
      <c r="F2698" s="19">
        <v>90.166666666666671</v>
      </c>
      <c r="G2698" s="16" t="s">
        <v>90</v>
      </c>
      <c r="H2698" s="14"/>
      <c r="I2698" s="19">
        <f>VLOOKUP(G2698,'2'!$B$2:$C$34,2,FALSE)</f>
        <v>5</v>
      </c>
      <c r="J2698" s="19">
        <f t="shared" si="126"/>
        <v>90.166666666666671</v>
      </c>
      <c r="K2698" s="19" t="str">
        <f t="shared" si="128"/>
        <v/>
      </c>
      <c r="L2698" s="19">
        <f>VLOOKUP(I2698,'3'!$H$2:$L$25,5,FALSE)</f>
        <v>35</v>
      </c>
      <c r="M2698" s="16" t="str">
        <f t="shared" si="127"/>
        <v>Nilai Akhir</v>
      </c>
    </row>
    <row r="2699" spans="1:13" x14ac:dyDescent="0.25">
      <c r="A2699" s="16">
        <v>398</v>
      </c>
      <c r="F2699" s="19">
        <v>86.166666666666671</v>
      </c>
      <c r="G2699" s="16" t="s">
        <v>90</v>
      </c>
      <c r="H2699" s="14"/>
      <c r="I2699" s="19">
        <f>VLOOKUP(G2699,'2'!$B$2:$C$34,2,FALSE)</f>
        <v>5</v>
      </c>
      <c r="J2699" s="19">
        <f t="shared" si="126"/>
        <v>86.166666666666671</v>
      </c>
      <c r="K2699" s="19" t="str">
        <f t="shared" si="128"/>
        <v/>
      </c>
      <c r="L2699" s="19">
        <f>VLOOKUP(I2699,'3'!$H$2:$L$25,5,FALSE)</f>
        <v>35</v>
      </c>
      <c r="M2699" s="16" t="str">
        <f t="shared" si="127"/>
        <v>Nilai Akhir</v>
      </c>
    </row>
    <row r="2700" spans="1:13" x14ac:dyDescent="0.25">
      <c r="A2700" s="16">
        <v>399</v>
      </c>
      <c r="F2700" s="19">
        <v>87.166666666666671</v>
      </c>
      <c r="G2700" s="16" t="s">
        <v>90</v>
      </c>
      <c r="H2700" s="14"/>
      <c r="I2700" s="19">
        <f>VLOOKUP(G2700,'2'!$B$2:$C$34,2,FALSE)</f>
        <v>5</v>
      </c>
      <c r="J2700" s="19">
        <f t="shared" si="126"/>
        <v>87.166666666666671</v>
      </c>
      <c r="K2700" s="19" t="str">
        <f t="shared" si="128"/>
        <v/>
      </c>
      <c r="L2700" s="19">
        <f>VLOOKUP(I2700,'3'!$H$2:$L$25,5,FALSE)</f>
        <v>35</v>
      </c>
      <c r="M2700" s="16" t="str">
        <f t="shared" si="127"/>
        <v>Nilai Akhir</v>
      </c>
    </row>
    <row r="2701" spans="1:13" x14ac:dyDescent="0.25">
      <c r="A2701" s="16">
        <v>400</v>
      </c>
      <c r="F2701" s="19">
        <v>95.166666666666671</v>
      </c>
      <c r="G2701" s="16" t="s">
        <v>90</v>
      </c>
      <c r="H2701" s="14"/>
      <c r="I2701" s="19">
        <f>VLOOKUP(G2701,'2'!$B$2:$C$34,2,FALSE)</f>
        <v>5</v>
      </c>
      <c r="J2701" s="19">
        <f t="shared" si="126"/>
        <v>95.166666666666671</v>
      </c>
      <c r="K2701" s="19" t="str">
        <f t="shared" si="128"/>
        <v/>
      </c>
      <c r="L2701" s="19">
        <f>VLOOKUP(I2701,'3'!$H$2:$L$25,5,FALSE)</f>
        <v>35</v>
      </c>
      <c r="M2701" s="16" t="str">
        <f t="shared" si="127"/>
        <v>Nilai Akhir</v>
      </c>
    </row>
    <row r="2702" spans="1:13" x14ac:dyDescent="0.25">
      <c r="A2702" s="16">
        <v>401</v>
      </c>
      <c r="F2702" s="19">
        <v>92.166666666666671</v>
      </c>
      <c r="G2702" s="16" t="s">
        <v>90</v>
      </c>
      <c r="H2702" s="14"/>
      <c r="I2702" s="19">
        <f>VLOOKUP(G2702,'2'!$B$2:$C$34,2,FALSE)</f>
        <v>5</v>
      </c>
      <c r="J2702" s="19">
        <f t="shared" si="126"/>
        <v>92.166666666666671</v>
      </c>
      <c r="K2702" s="19" t="str">
        <f t="shared" si="128"/>
        <v/>
      </c>
      <c r="L2702" s="19">
        <f>VLOOKUP(I2702,'3'!$H$2:$L$25,5,FALSE)</f>
        <v>35</v>
      </c>
      <c r="M2702" s="16" t="str">
        <f t="shared" si="127"/>
        <v>Nilai Akhir</v>
      </c>
    </row>
    <row r="2703" spans="1:13" x14ac:dyDescent="0.25">
      <c r="A2703" s="16">
        <v>402</v>
      </c>
      <c r="F2703" s="19">
        <v>86.833333333333329</v>
      </c>
      <c r="G2703" s="16" t="s">
        <v>90</v>
      </c>
      <c r="H2703" s="14"/>
      <c r="I2703" s="19">
        <f>VLOOKUP(G2703,'2'!$B$2:$C$34,2,FALSE)</f>
        <v>5</v>
      </c>
      <c r="J2703" s="19">
        <f t="shared" si="126"/>
        <v>86.833333333333329</v>
      </c>
      <c r="K2703" s="19" t="str">
        <f t="shared" si="128"/>
        <v/>
      </c>
      <c r="L2703" s="19">
        <f>VLOOKUP(I2703,'3'!$H$2:$L$25,5,FALSE)</f>
        <v>35</v>
      </c>
      <c r="M2703" s="16" t="str">
        <f t="shared" si="127"/>
        <v>Nilai Akhir</v>
      </c>
    </row>
    <row r="2704" spans="1:13" x14ac:dyDescent="0.25">
      <c r="A2704" s="16">
        <v>403</v>
      </c>
      <c r="F2704" s="19">
        <v>85.166666666666671</v>
      </c>
      <c r="G2704" s="16" t="s">
        <v>90</v>
      </c>
      <c r="H2704" s="14"/>
      <c r="I2704" s="19">
        <f>VLOOKUP(G2704,'2'!$B$2:$C$34,2,FALSE)</f>
        <v>5</v>
      </c>
      <c r="J2704" s="19">
        <f t="shared" si="126"/>
        <v>85.166666666666671</v>
      </c>
      <c r="K2704" s="19" t="str">
        <f t="shared" si="128"/>
        <v/>
      </c>
      <c r="L2704" s="19">
        <f>VLOOKUP(I2704,'3'!$H$2:$L$25,5,FALSE)</f>
        <v>35</v>
      </c>
      <c r="M2704" s="16" t="str">
        <f t="shared" si="127"/>
        <v>Nilai Akhir</v>
      </c>
    </row>
    <row r="2705" spans="1:13" x14ac:dyDescent="0.25">
      <c r="A2705" s="16">
        <v>404</v>
      </c>
      <c r="F2705" s="19">
        <v>87.166666666666671</v>
      </c>
      <c r="G2705" s="16" t="s">
        <v>90</v>
      </c>
      <c r="H2705" s="14"/>
      <c r="I2705" s="19">
        <f>VLOOKUP(G2705,'2'!$B$2:$C$34,2,FALSE)</f>
        <v>5</v>
      </c>
      <c r="J2705" s="19">
        <f t="shared" si="126"/>
        <v>87.166666666666671</v>
      </c>
      <c r="K2705" s="19" t="str">
        <f t="shared" si="128"/>
        <v/>
      </c>
      <c r="L2705" s="19">
        <f>VLOOKUP(I2705,'3'!$H$2:$L$25,5,FALSE)</f>
        <v>35</v>
      </c>
      <c r="M2705" s="16" t="str">
        <f t="shared" si="127"/>
        <v>Nilai Akhir</v>
      </c>
    </row>
    <row r="2706" spans="1:13" x14ac:dyDescent="0.25">
      <c r="A2706" s="16">
        <v>405</v>
      </c>
      <c r="F2706" s="19">
        <v>92</v>
      </c>
      <c r="G2706" s="16" t="s">
        <v>90</v>
      </c>
      <c r="H2706" s="14"/>
      <c r="I2706" s="19">
        <f>VLOOKUP(G2706,'2'!$B$2:$C$34,2,FALSE)</f>
        <v>5</v>
      </c>
      <c r="J2706" s="19">
        <f t="shared" si="126"/>
        <v>92</v>
      </c>
      <c r="K2706" s="19" t="str">
        <f t="shared" si="128"/>
        <v/>
      </c>
      <c r="L2706" s="19">
        <f>VLOOKUP(I2706,'3'!$H$2:$L$25,5,FALSE)</f>
        <v>35</v>
      </c>
      <c r="M2706" s="16" t="str">
        <f t="shared" si="127"/>
        <v>Nilai Akhir</v>
      </c>
    </row>
    <row r="2707" spans="1:13" x14ac:dyDescent="0.25">
      <c r="A2707" s="16">
        <v>406</v>
      </c>
      <c r="F2707" s="19">
        <v>81.333333333333329</v>
      </c>
      <c r="G2707" s="16" t="s">
        <v>90</v>
      </c>
      <c r="H2707" s="14"/>
      <c r="I2707" s="19">
        <f>VLOOKUP(G2707,'2'!$B$2:$C$34,2,FALSE)</f>
        <v>5</v>
      </c>
      <c r="J2707" s="19">
        <f t="shared" si="126"/>
        <v>81.333333333333329</v>
      </c>
      <c r="K2707" s="19" t="str">
        <f t="shared" si="128"/>
        <v/>
      </c>
      <c r="L2707" s="19">
        <f>VLOOKUP(I2707,'3'!$H$2:$L$25,5,FALSE)</f>
        <v>35</v>
      </c>
      <c r="M2707" s="16" t="str">
        <f t="shared" si="127"/>
        <v>Nilai Akhir</v>
      </c>
    </row>
    <row r="2708" spans="1:13" x14ac:dyDescent="0.25">
      <c r="A2708" s="16">
        <v>407</v>
      </c>
      <c r="F2708" s="19">
        <v>86.666666666666671</v>
      </c>
      <c r="G2708" s="16" t="s">
        <v>90</v>
      </c>
      <c r="H2708" s="14"/>
      <c r="I2708" s="19">
        <f>VLOOKUP(G2708,'2'!$B$2:$C$34,2,FALSE)</f>
        <v>5</v>
      </c>
      <c r="J2708" s="19">
        <f t="shared" si="126"/>
        <v>86.666666666666671</v>
      </c>
      <c r="K2708" s="19" t="str">
        <f t="shared" si="128"/>
        <v/>
      </c>
      <c r="L2708" s="19">
        <f>VLOOKUP(I2708,'3'!$H$2:$L$25,5,FALSE)</f>
        <v>35</v>
      </c>
      <c r="M2708" s="16" t="str">
        <f t="shared" si="127"/>
        <v>Nilai Akhir</v>
      </c>
    </row>
    <row r="2709" spans="1:13" x14ac:dyDescent="0.25">
      <c r="A2709" s="16">
        <v>408</v>
      </c>
      <c r="F2709" s="19">
        <v>88.333333333333329</v>
      </c>
      <c r="G2709" s="16" t="s">
        <v>90</v>
      </c>
      <c r="H2709" s="14"/>
      <c r="I2709" s="19">
        <f>VLOOKUP(G2709,'2'!$B$2:$C$34,2,FALSE)</f>
        <v>5</v>
      </c>
      <c r="J2709" s="19">
        <f t="shared" si="126"/>
        <v>88.333333333333329</v>
      </c>
      <c r="K2709" s="19" t="str">
        <f t="shared" si="128"/>
        <v/>
      </c>
      <c r="L2709" s="19">
        <f>VLOOKUP(I2709,'3'!$H$2:$L$25,5,FALSE)</f>
        <v>35</v>
      </c>
      <c r="M2709" s="16" t="str">
        <f t="shared" si="127"/>
        <v>Nilai Akhir</v>
      </c>
    </row>
    <row r="2710" spans="1:13" x14ac:dyDescent="0.25">
      <c r="A2710" s="16">
        <v>409</v>
      </c>
      <c r="F2710" s="19">
        <v>86.666666666666671</v>
      </c>
      <c r="G2710" s="16" t="s">
        <v>90</v>
      </c>
      <c r="H2710" s="14"/>
      <c r="I2710" s="19">
        <f>VLOOKUP(G2710,'2'!$B$2:$C$34,2,FALSE)</f>
        <v>5</v>
      </c>
      <c r="J2710" s="19">
        <f t="shared" si="126"/>
        <v>86.666666666666671</v>
      </c>
      <c r="K2710" s="19" t="str">
        <f t="shared" si="128"/>
        <v/>
      </c>
      <c r="L2710" s="19">
        <f>VLOOKUP(I2710,'3'!$H$2:$L$25,5,FALSE)</f>
        <v>35</v>
      </c>
      <c r="M2710" s="16" t="str">
        <f t="shared" si="127"/>
        <v>Nilai Akhir</v>
      </c>
    </row>
    <row r="2711" spans="1:13" x14ac:dyDescent="0.25">
      <c r="A2711" s="16">
        <v>410</v>
      </c>
      <c r="F2711" s="19">
        <v>92.166666666666671</v>
      </c>
      <c r="G2711" s="16" t="s">
        <v>90</v>
      </c>
      <c r="H2711" s="14"/>
      <c r="I2711" s="19">
        <f>VLOOKUP(G2711,'2'!$B$2:$C$34,2,FALSE)</f>
        <v>5</v>
      </c>
      <c r="J2711" s="19">
        <f t="shared" si="126"/>
        <v>92.166666666666671</v>
      </c>
      <c r="K2711" s="19" t="str">
        <f t="shared" si="128"/>
        <v/>
      </c>
      <c r="L2711" s="19">
        <f>VLOOKUP(I2711,'3'!$H$2:$L$25,5,FALSE)</f>
        <v>35</v>
      </c>
      <c r="M2711" s="16" t="str">
        <f t="shared" si="127"/>
        <v>Nilai Akhir</v>
      </c>
    </row>
    <row r="2712" spans="1:13" x14ac:dyDescent="0.25">
      <c r="A2712" s="16">
        <v>411</v>
      </c>
      <c r="F2712" s="19">
        <v>92</v>
      </c>
      <c r="G2712" s="16" t="s">
        <v>90</v>
      </c>
      <c r="H2712" s="14"/>
      <c r="I2712" s="19">
        <f>VLOOKUP(G2712,'2'!$B$2:$C$34,2,FALSE)</f>
        <v>5</v>
      </c>
      <c r="J2712" s="19">
        <f t="shared" si="126"/>
        <v>92</v>
      </c>
      <c r="K2712" s="19" t="str">
        <f t="shared" si="128"/>
        <v/>
      </c>
      <c r="L2712" s="19">
        <f>VLOOKUP(I2712,'3'!$H$2:$L$25,5,FALSE)</f>
        <v>35</v>
      </c>
      <c r="M2712" s="16" t="str">
        <f t="shared" si="127"/>
        <v>Nilai Akhir</v>
      </c>
    </row>
    <row r="2713" spans="1:13" x14ac:dyDescent="0.25">
      <c r="A2713" s="16">
        <v>412</v>
      </c>
      <c r="F2713" s="19">
        <v>88.333333333333329</v>
      </c>
      <c r="G2713" s="16" t="s">
        <v>90</v>
      </c>
      <c r="H2713" s="14"/>
      <c r="I2713" s="19">
        <f>VLOOKUP(G2713,'2'!$B$2:$C$34,2,FALSE)</f>
        <v>5</v>
      </c>
      <c r="J2713" s="19">
        <f t="shared" si="126"/>
        <v>88.333333333333329</v>
      </c>
      <c r="K2713" s="19" t="str">
        <f t="shared" si="128"/>
        <v/>
      </c>
      <c r="L2713" s="19">
        <f>VLOOKUP(I2713,'3'!$H$2:$L$25,5,FALSE)</f>
        <v>35</v>
      </c>
      <c r="M2713" s="16" t="str">
        <f t="shared" si="127"/>
        <v>Nilai Akhir</v>
      </c>
    </row>
    <row r="2714" spans="1:13" x14ac:dyDescent="0.25">
      <c r="A2714" s="16">
        <v>413</v>
      </c>
      <c r="F2714" s="19">
        <v>84.333333333333329</v>
      </c>
      <c r="G2714" s="16" t="s">
        <v>90</v>
      </c>
      <c r="H2714" s="14"/>
      <c r="I2714" s="19">
        <f>VLOOKUP(G2714,'2'!$B$2:$C$34,2,FALSE)</f>
        <v>5</v>
      </c>
      <c r="J2714" s="19">
        <f t="shared" si="126"/>
        <v>84.333333333333329</v>
      </c>
      <c r="K2714" s="19" t="str">
        <f t="shared" si="128"/>
        <v/>
      </c>
      <c r="L2714" s="19">
        <f>VLOOKUP(I2714,'3'!$H$2:$L$25,5,FALSE)</f>
        <v>35</v>
      </c>
      <c r="M2714" s="16" t="str">
        <f t="shared" si="127"/>
        <v>Nilai Akhir</v>
      </c>
    </row>
    <row r="2715" spans="1:13" x14ac:dyDescent="0.25">
      <c r="A2715" s="16">
        <v>414</v>
      </c>
      <c r="F2715" s="19">
        <v>86.666666666666671</v>
      </c>
      <c r="G2715" s="16" t="s">
        <v>90</v>
      </c>
      <c r="H2715" s="14"/>
      <c r="I2715" s="19">
        <f>VLOOKUP(G2715,'2'!$B$2:$C$34,2,FALSE)</f>
        <v>5</v>
      </c>
      <c r="J2715" s="19">
        <f t="shared" si="126"/>
        <v>86.666666666666671</v>
      </c>
      <c r="K2715" s="19" t="str">
        <f t="shared" si="128"/>
        <v/>
      </c>
      <c r="L2715" s="19">
        <f>VLOOKUP(I2715,'3'!$H$2:$L$25,5,FALSE)</f>
        <v>35</v>
      </c>
      <c r="M2715" s="16" t="str">
        <f t="shared" si="127"/>
        <v>Nilai Akhir</v>
      </c>
    </row>
    <row r="2716" spans="1:13" x14ac:dyDescent="0.25">
      <c r="A2716" s="16">
        <v>415</v>
      </c>
      <c r="F2716" s="19">
        <v>88.666666666666671</v>
      </c>
      <c r="G2716" s="16" t="s">
        <v>90</v>
      </c>
      <c r="H2716" s="14"/>
      <c r="I2716" s="19">
        <f>VLOOKUP(G2716,'2'!$B$2:$C$34,2,FALSE)</f>
        <v>5</v>
      </c>
      <c r="J2716" s="19">
        <f t="shared" si="126"/>
        <v>88.666666666666671</v>
      </c>
      <c r="K2716" s="19" t="str">
        <f t="shared" si="128"/>
        <v/>
      </c>
      <c r="L2716" s="19">
        <f>VLOOKUP(I2716,'3'!$H$2:$L$25,5,FALSE)</f>
        <v>35</v>
      </c>
      <c r="M2716" s="16" t="str">
        <f t="shared" si="127"/>
        <v>Nilai Akhir</v>
      </c>
    </row>
    <row r="2717" spans="1:13" x14ac:dyDescent="0.25">
      <c r="A2717" s="16">
        <v>416</v>
      </c>
      <c r="F2717" s="19">
        <v>86.333333333333329</v>
      </c>
      <c r="G2717" s="16" t="s">
        <v>90</v>
      </c>
      <c r="H2717" s="14"/>
      <c r="I2717" s="19">
        <f>VLOOKUP(G2717,'2'!$B$2:$C$34,2,FALSE)</f>
        <v>5</v>
      </c>
      <c r="J2717" s="19">
        <f t="shared" si="126"/>
        <v>86.333333333333329</v>
      </c>
      <c r="K2717" s="19" t="str">
        <f t="shared" si="128"/>
        <v/>
      </c>
      <c r="L2717" s="19">
        <f>VLOOKUP(I2717,'3'!$H$2:$L$25,5,FALSE)</f>
        <v>35</v>
      </c>
      <c r="M2717" s="16" t="str">
        <f t="shared" si="127"/>
        <v>Nilai Akhir</v>
      </c>
    </row>
    <row r="2718" spans="1:13" x14ac:dyDescent="0.25">
      <c r="A2718" s="16">
        <v>417</v>
      </c>
      <c r="F2718" s="19">
        <v>95.333333333333329</v>
      </c>
      <c r="G2718" s="16" t="s">
        <v>90</v>
      </c>
      <c r="H2718" s="14"/>
      <c r="I2718" s="19">
        <f>VLOOKUP(G2718,'2'!$B$2:$C$34,2,FALSE)</f>
        <v>5</v>
      </c>
      <c r="J2718" s="19">
        <f t="shared" si="126"/>
        <v>95.333333333333329</v>
      </c>
      <c r="K2718" s="19" t="str">
        <f t="shared" si="128"/>
        <v/>
      </c>
      <c r="L2718" s="19">
        <f>VLOOKUP(I2718,'3'!$H$2:$L$25,5,FALSE)</f>
        <v>35</v>
      </c>
      <c r="M2718" s="16" t="str">
        <f t="shared" si="127"/>
        <v>Nilai Akhir</v>
      </c>
    </row>
    <row r="2719" spans="1:13" x14ac:dyDescent="0.25">
      <c r="A2719" s="16">
        <v>418</v>
      </c>
      <c r="F2719" s="19">
        <v>85</v>
      </c>
      <c r="G2719" s="16" t="s">
        <v>90</v>
      </c>
      <c r="H2719" s="14"/>
      <c r="I2719" s="19">
        <f>VLOOKUP(G2719,'2'!$B$2:$C$34,2,FALSE)</f>
        <v>5</v>
      </c>
      <c r="J2719" s="19">
        <f t="shared" si="126"/>
        <v>85</v>
      </c>
      <c r="K2719" s="19" t="str">
        <f t="shared" si="128"/>
        <v/>
      </c>
      <c r="L2719" s="19">
        <f>VLOOKUP(I2719,'3'!$H$2:$L$25,5,FALSE)</f>
        <v>35</v>
      </c>
      <c r="M2719" s="16" t="str">
        <f t="shared" si="127"/>
        <v>Nilai Akhir</v>
      </c>
    </row>
    <row r="2720" spans="1:13" x14ac:dyDescent="0.25">
      <c r="A2720" s="16">
        <v>419</v>
      </c>
      <c r="F2720" s="19">
        <v>87.666666666666671</v>
      </c>
      <c r="G2720" s="16" t="s">
        <v>90</v>
      </c>
      <c r="H2720" s="14"/>
      <c r="I2720" s="19">
        <f>VLOOKUP(G2720,'2'!$B$2:$C$34,2,FALSE)</f>
        <v>5</v>
      </c>
      <c r="J2720" s="19">
        <f t="shared" si="126"/>
        <v>87.666666666666671</v>
      </c>
      <c r="K2720" s="19" t="str">
        <f t="shared" si="128"/>
        <v/>
      </c>
      <c r="L2720" s="19">
        <f>VLOOKUP(I2720,'3'!$H$2:$L$25,5,FALSE)</f>
        <v>35</v>
      </c>
      <c r="M2720" s="16" t="str">
        <f t="shared" si="127"/>
        <v>Nilai Akhir</v>
      </c>
    </row>
    <row r="2721" spans="1:13" x14ac:dyDescent="0.25">
      <c r="A2721" s="16">
        <v>420</v>
      </c>
      <c r="F2721" s="19">
        <v>88.333333333333329</v>
      </c>
      <c r="G2721" s="16" t="s">
        <v>90</v>
      </c>
      <c r="H2721" s="14"/>
      <c r="I2721" s="19">
        <f>VLOOKUP(G2721,'2'!$B$2:$C$34,2,FALSE)</f>
        <v>5</v>
      </c>
      <c r="J2721" s="19">
        <f t="shared" si="126"/>
        <v>88.333333333333329</v>
      </c>
      <c r="K2721" s="19" t="str">
        <f t="shared" si="128"/>
        <v/>
      </c>
      <c r="L2721" s="19">
        <f>VLOOKUP(I2721,'3'!$H$2:$L$25,5,FALSE)</f>
        <v>35</v>
      </c>
      <c r="M2721" s="16" t="str">
        <f t="shared" si="127"/>
        <v>Nilai Akhir</v>
      </c>
    </row>
    <row r="2722" spans="1:13" x14ac:dyDescent="0.25">
      <c r="A2722" s="16">
        <v>421</v>
      </c>
      <c r="F2722" s="19">
        <v>86.333333333333329</v>
      </c>
      <c r="G2722" s="16" t="s">
        <v>90</v>
      </c>
      <c r="H2722" s="14"/>
      <c r="I2722" s="19">
        <f>VLOOKUP(G2722,'2'!$B$2:$C$34,2,FALSE)</f>
        <v>5</v>
      </c>
      <c r="J2722" s="19">
        <f t="shared" si="126"/>
        <v>86.333333333333329</v>
      </c>
      <c r="K2722" s="19" t="str">
        <f t="shared" si="128"/>
        <v/>
      </c>
      <c r="L2722" s="19">
        <f>VLOOKUP(I2722,'3'!$H$2:$L$25,5,FALSE)</f>
        <v>35</v>
      </c>
      <c r="M2722" s="16" t="str">
        <f t="shared" si="127"/>
        <v>Nilai Akhir</v>
      </c>
    </row>
    <row r="2723" spans="1:13" x14ac:dyDescent="0.25">
      <c r="A2723" s="16">
        <v>422</v>
      </c>
      <c r="F2723" s="19">
        <v>87</v>
      </c>
      <c r="G2723" s="16" t="s">
        <v>90</v>
      </c>
      <c r="H2723" s="14"/>
      <c r="I2723" s="19">
        <f>VLOOKUP(G2723,'2'!$B$2:$C$34,2,FALSE)</f>
        <v>5</v>
      </c>
      <c r="J2723" s="19">
        <f t="shared" si="126"/>
        <v>87</v>
      </c>
      <c r="K2723" s="19" t="str">
        <f t="shared" si="128"/>
        <v/>
      </c>
      <c r="L2723" s="19">
        <f>VLOOKUP(I2723,'3'!$H$2:$L$25,5,FALSE)</f>
        <v>35</v>
      </c>
      <c r="M2723" s="16" t="str">
        <f t="shared" si="127"/>
        <v>Nilai Akhir</v>
      </c>
    </row>
    <row r="2724" spans="1:13" x14ac:dyDescent="0.25">
      <c r="A2724" s="16">
        <v>423</v>
      </c>
      <c r="F2724" s="19">
        <v>87.666666666666671</v>
      </c>
      <c r="G2724" s="16" t="s">
        <v>90</v>
      </c>
      <c r="H2724" s="14"/>
      <c r="I2724" s="19">
        <f>VLOOKUP(G2724,'2'!$B$2:$C$34,2,FALSE)</f>
        <v>5</v>
      </c>
      <c r="J2724" s="19">
        <f t="shared" si="126"/>
        <v>87.666666666666671</v>
      </c>
      <c r="K2724" s="19" t="str">
        <f t="shared" si="128"/>
        <v/>
      </c>
      <c r="L2724" s="19">
        <f>VLOOKUP(I2724,'3'!$H$2:$L$25,5,FALSE)</f>
        <v>35</v>
      </c>
      <c r="M2724" s="16" t="str">
        <f t="shared" si="127"/>
        <v>Nilai Akhir</v>
      </c>
    </row>
    <row r="2725" spans="1:13" x14ac:dyDescent="0.25">
      <c r="A2725" s="16">
        <v>424</v>
      </c>
      <c r="F2725" s="19">
        <v>82.666666666666671</v>
      </c>
      <c r="G2725" s="16" t="s">
        <v>90</v>
      </c>
      <c r="H2725" s="14"/>
      <c r="I2725" s="19">
        <f>VLOOKUP(G2725,'2'!$B$2:$C$34,2,FALSE)</f>
        <v>5</v>
      </c>
      <c r="J2725" s="19">
        <f t="shared" si="126"/>
        <v>82.666666666666671</v>
      </c>
      <c r="K2725" s="19" t="str">
        <f t="shared" si="128"/>
        <v/>
      </c>
      <c r="L2725" s="19">
        <f>VLOOKUP(I2725,'3'!$H$2:$L$25,5,FALSE)</f>
        <v>35</v>
      </c>
      <c r="M2725" s="16" t="str">
        <f t="shared" si="127"/>
        <v>Nilai Akhir</v>
      </c>
    </row>
    <row r="2726" spans="1:13" x14ac:dyDescent="0.25">
      <c r="A2726" s="16">
        <v>425</v>
      </c>
      <c r="F2726" s="19">
        <v>90.666666666666671</v>
      </c>
      <c r="G2726" s="16" t="s">
        <v>90</v>
      </c>
      <c r="H2726" s="14"/>
      <c r="I2726" s="19">
        <f>VLOOKUP(G2726,'2'!$B$2:$C$34,2,FALSE)</f>
        <v>5</v>
      </c>
      <c r="J2726" s="19">
        <f t="shared" si="126"/>
        <v>90.666666666666671</v>
      </c>
      <c r="K2726" s="19" t="str">
        <f t="shared" si="128"/>
        <v/>
      </c>
      <c r="L2726" s="19">
        <f>VLOOKUP(I2726,'3'!$H$2:$L$25,5,FALSE)</f>
        <v>35</v>
      </c>
      <c r="M2726" s="16" t="str">
        <f t="shared" si="127"/>
        <v>Nilai Akhir</v>
      </c>
    </row>
    <row r="2727" spans="1:13" x14ac:dyDescent="0.25">
      <c r="A2727" s="16">
        <v>426</v>
      </c>
      <c r="F2727" s="19">
        <v>84.333333333333329</v>
      </c>
      <c r="G2727" s="16" t="s">
        <v>90</v>
      </c>
      <c r="H2727" s="14"/>
      <c r="I2727" s="19">
        <f>VLOOKUP(G2727,'2'!$B$2:$C$34,2,FALSE)</f>
        <v>5</v>
      </c>
      <c r="J2727" s="19">
        <f t="shared" si="126"/>
        <v>84.333333333333329</v>
      </c>
      <c r="K2727" s="19" t="str">
        <f t="shared" si="128"/>
        <v/>
      </c>
      <c r="L2727" s="19">
        <f>VLOOKUP(I2727,'3'!$H$2:$L$25,5,FALSE)</f>
        <v>35</v>
      </c>
      <c r="M2727" s="16" t="str">
        <f t="shared" si="127"/>
        <v>Nilai Akhir</v>
      </c>
    </row>
    <row r="2728" spans="1:13" x14ac:dyDescent="0.25">
      <c r="A2728" s="16">
        <v>427</v>
      </c>
      <c r="F2728" s="19">
        <v>81</v>
      </c>
      <c r="G2728" s="16" t="s">
        <v>90</v>
      </c>
      <c r="H2728" s="14"/>
      <c r="I2728" s="19">
        <f>VLOOKUP(G2728,'2'!$B$2:$C$34,2,FALSE)</f>
        <v>5</v>
      </c>
      <c r="J2728" s="19">
        <f t="shared" si="126"/>
        <v>81</v>
      </c>
      <c r="K2728" s="19" t="str">
        <f t="shared" si="128"/>
        <v/>
      </c>
      <c r="L2728" s="19">
        <f>VLOOKUP(I2728,'3'!$H$2:$L$25,5,FALSE)</f>
        <v>35</v>
      </c>
      <c r="M2728" s="16" t="str">
        <f t="shared" si="127"/>
        <v>Nilai Akhir</v>
      </c>
    </row>
    <row r="2729" spans="1:13" x14ac:dyDescent="0.25">
      <c r="A2729" s="16">
        <v>428</v>
      </c>
      <c r="F2729" s="19">
        <v>85.333333333333329</v>
      </c>
      <c r="G2729" s="16" t="s">
        <v>90</v>
      </c>
      <c r="H2729" s="14"/>
      <c r="I2729" s="19">
        <f>VLOOKUP(G2729,'2'!$B$2:$C$34,2,FALSE)</f>
        <v>5</v>
      </c>
      <c r="J2729" s="19">
        <f t="shared" si="126"/>
        <v>85.333333333333329</v>
      </c>
      <c r="K2729" s="19" t="str">
        <f t="shared" si="128"/>
        <v/>
      </c>
      <c r="L2729" s="19">
        <f>VLOOKUP(I2729,'3'!$H$2:$L$25,5,FALSE)</f>
        <v>35</v>
      </c>
      <c r="M2729" s="16" t="str">
        <f t="shared" si="127"/>
        <v>Nilai Akhir</v>
      </c>
    </row>
    <row r="2730" spans="1:13" x14ac:dyDescent="0.25">
      <c r="A2730" s="16">
        <v>429</v>
      </c>
      <c r="F2730" s="19">
        <v>84.333333333333329</v>
      </c>
      <c r="G2730" s="16" t="s">
        <v>90</v>
      </c>
      <c r="H2730" s="14"/>
      <c r="I2730" s="19">
        <f>VLOOKUP(G2730,'2'!$B$2:$C$34,2,FALSE)</f>
        <v>5</v>
      </c>
      <c r="J2730" s="19">
        <f t="shared" si="126"/>
        <v>84.333333333333329</v>
      </c>
      <c r="K2730" s="19" t="str">
        <f t="shared" si="128"/>
        <v/>
      </c>
      <c r="L2730" s="19">
        <f>VLOOKUP(I2730,'3'!$H$2:$L$25,5,FALSE)</f>
        <v>35</v>
      </c>
      <c r="M2730" s="16" t="str">
        <f t="shared" si="127"/>
        <v>Nilai Akhir</v>
      </c>
    </row>
    <row r="2731" spans="1:13" x14ac:dyDescent="0.25">
      <c r="A2731" s="16">
        <v>430</v>
      </c>
      <c r="F2731" s="19">
        <v>85.666666666666671</v>
      </c>
      <c r="G2731" s="16" t="s">
        <v>90</v>
      </c>
      <c r="H2731" s="14"/>
      <c r="I2731" s="19">
        <f>VLOOKUP(G2731,'2'!$B$2:$C$34,2,FALSE)</f>
        <v>5</v>
      </c>
      <c r="J2731" s="19">
        <f t="shared" si="126"/>
        <v>85.666666666666671</v>
      </c>
      <c r="K2731" s="19" t="str">
        <f t="shared" si="128"/>
        <v/>
      </c>
      <c r="L2731" s="19">
        <f>VLOOKUP(I2731,'3'!$H$2:$L$25,5,FALSE)</f>
        <v>35</v>
      </c>
      <c r="M2731" s="16" t="str">
        <f t="shared" si="127"/>
        <v>Nilai Akhir</v>
      </c>
    </row>
    <row r="2732" spans="1:13" x14ac:dyDescent="0.25">
      <c r="A2732" s="16">
        <v>431</v>
      </c>
      <c r="F2732" s="19">
        <v>84.333333333333329</v>
      </c>
      <c r="G2732" s="16" t="s">
        <v>90</v>
      </c>
      <c r="H2732" s="14"/>
      <c r="I2732" s="19">
        <f>VLOOKUP(G2732,'2'!$B$2:$C$34,2,FALSE)</f>
        <v>5</v>
      </c>
      <c r="J2732" s="19">
        <f t="shared" si="126"/>
        <v>84.333333333333329</v>
      </c>
      <c r="K2732" s="19" t="str">
        <f t="shared" si="128"/>
        <v/>
      </c>
      <c r="L2732" s="19">
        <f>VLOOKUP(I2732,'3'!$H$2:$L$25,5,FALSE)</f>
        <v>35</v>
      </c>
      <c r="M2732" s="16" t="str">
        <f t="shared" si="127"/>
        <v>Nilai Akhir</v>
      </c>
    </row>
    <row r="2733" spans="1:13" x14ac:dyDescent="0.25">
      <c r="A2733" s="16">
        <v>432</v>
      </c>
      <c r="F2733" s="19">
        <v>82.666666666666671</v>
      </c>
      <c r="G2733" s="16" t="s">
        <v>90</v>
      </c>
      <c r="H2733" s="14"/>
      <c r="I2733" s="19">
        <f>VLOOKUP(G2733,'2'!$B$2:$C$34,2,FALSE)</f>
        <v>5</v>
      </c>
      <c r="J2733" s="19">
        <f t="shared" si="126"/>
        <v>82.666666666666671</v>
      </c>
      <c r="K2733" s="19" t="str">
        <f t="shared" si="128"/>
        <v/>
      </c>
      <c r="L2733" s="19">
        <f>VLOOKUP(I2733,'3'!$H$2:$L$25,5,FALSE)</f>
        <v>35</v>
      </c>
      <c r="M2733" s="16" t="str">
        <f t="shared" si="127"/>
        <v>Nilai Akhir</v>
      </c>
    </row>
    <row r="2734" spans="1:13" x14ac:dyDescent="0.25">
      <c r="A2734" s="16">
        <v>433</v>
      </c>
      <c r="F2734" s="19">
        <v>84.333333333333329</v>
      </c>
      <c r="G2734" s="16" t="s">
        <v>90</v>
      </c>
      <c r="H2734" s="14"/>
      <c r="I2734" s="19">
        <f>VLOOKUP(G2734,'2'!$B$2:$C$34,2,FALSE)</f>
        <v>5</v>
      </c>
      <c r="J2734" s="19">
        <f t="shared" si="126"/>
        <v>84.333333333333329</v>
      </c>
      <c r="K2734" s="19" t="str">
        <f t="shared" si="128"/>
        <v/>
      </c>
      <c r="L2734" s="19">
        <f>VLOOKUP(I2734,'3'!$H$2:$L$25,5,FALSE)</f>
        <v>35</v>
      </c>
      <c r="M2734" s="16" t="str">
        <f t="shared" si="127"/>
        <v>Nilai Akhir</v>
      </c>
    </row>
    <row r="2735" spans="1:13" x14ac:dyDescent="0.25">
      <c r="A2735" s="16">
        <v>434</v>
      </c>
      <c r="F2735" s="19">
        <v>93.333333333333329</v>
      </c>
      <c r="G2735" s="16" t="s">
        <v>90</v>
      </c>
      <c r="H2735" s="14"/>
      <c r="I2735" s="19">
        <f>VLOOKUP(G2735,'2'!$B$2:$C$34,2,FALSE)</f>
        <v>5</v>
      </c>
      <c r="J2735" s="19">
        <f t="shared" si="126"/>
        <v>93.333333333333329</v>
      </c>
      <c r="K2735" s="19" t="str">
        <f t="shared" si="128"/>
        <v/>
      </c>
      <c r="L2735" s="19">
        <f>VLOOKUP(I2735,'3'!$H$2:$L$25,5,FALSE)</f>
        <v>35</v>
      </c>
      <c r="M2735" s="16" t="str">
        <f t="shared" si="127"/>
        <v>Nilai Akhir</v>
      </c>
    </row>
    <row r="2736" spans="1:13" x14ac:dyDescent="0.25">
      <c r="A2736" s="16">
        <v>435</v>
      </c>
      <c r="F2736" s="19">
        <v>81</v>
      </c>
      <c r="G2736" s="16" t="s">
        <v>90</v>
      </c>
      <c r="H2736" s="14"/>
      <c r="I2736" s="19">
        <f>VLOOKUP(G2736,'2'!$B$2:$C$34,2,FALSE)</f>
        <v>5</v>
      </c>
      <c r="J2736" s="19">
        <f t="shared" si="126"/>
        <v>81</v>
      </c>
      <c r="K2736" s="19" t="str">
        <f t="shared" si="128"/>
        <v/>
      </c>
      <c r="L2736" s="19">
        <f>VLOOKUP(I2736,'3'!$H$2:$L$25,5,FALSE)</f>
        <v>35</v>
      </c>
      <c r="M2736" s="16" t="str">
        <f t="shared" si="127"/>
        <v>Nilai Akhir</v>
      </c>
    </row>
    <row r="2737" spans="1:13" x14ac:dyDescent="0.25">
      <c r="A2737" s="16">
        <v>436</v>
      </c>
      <c r="F2737" s="19">
        <v>81</v>
      </c>
      <c r="G2737" s="16" t="s">
        <v>90</v>
      </c>
      <c r="H2737" s="14"/>
      <c r="I2737" s="19">
        <f>VLOOKUP(G2737,'2'!$B$2:$C$34,2,FALSE)</f>
        <v>5</v>
      </c>
      <c r="J2737" s="19">
        <f t="shared" si="126"/>
        <v>81</v>
      </c>
      <c r="K2737" s="19" t="str">
        <f t="shared" si="128"/>
        <v/>
      </c>
      <c r="L2737" s="19">
        <f>VLOOKUP(I2737,'3'!$H$2:$L$25,5,FALSE)</f>
        <v>35</v>
      </c>
      <c r="M2737" s="16" t="str">
        <f t="shared" si="127"/>
        <v>Nilai Akhir</v>
      </c>
    </row>
    <row r="2738" spans="1:13" x14ac:dyDescent="0.25">
      <c r="A2738" s="16">
        <v>437</v>
      </c>
      <c r="F2738" s="19">
        <v>81</v>
      </c>
      <c r="G2738" s="16" t="s">
        <v>90</v>
      </c>
      <c r="H2738" s="14"/>
      <c r="I2738" s="19">
        <f>VLOOKUP(G2738,'2'!$B$2:$C$34,2,FALSE)</f>
        <v>5</v>
      </c>
      <c r="J2738" s="19">
        <f t="shared" si="126"/>
        <v>81</v>
      </c>
      <c r="K2738" s="19" t="str">
        <f t="shared" si="128"/>
        <v/>
      </c>
      <c r="L2738" s="19">
        <f>VLOOKUP(I2738,'3'!$H$2:$L$25,5,FALSE)</f>
        <v>35</v>
      </c>
      <c r="M2738" s="16" t="str">
        <f t="shared" si="127"/>
        <v>Nilai Akhir</v>
      </c>
    </row>
    <row r="2739" spans="1:13" x14ac:dyDescent="0.25">
      <c r="A2739" s="16">
        <v>438</v>
      </c>
      <c r="F2739" s="19">
        <v>81</v>
      </c>
      <c r="G2739" s="16" t="s">
        <v>90</v>
      </c>
      <c r="H2739" s="14"/>
      <c r="I2739" s="19">
        <f>VLOOKUP(G2739,'2'!$B$2:$C$34,2,FALSE)</f>
        <v>5</v>
      </c>
      <c r="J2739" s="19">
        <f t="shared" si="126"/>
        <v>81</v>
      </c>
      <c r="K2739" s="19" t="str">
        <f t="shared" si="128"/>
        <v/>
      </c>
      <c r="L2739" s="19">
        <f>VLOOKUP(I2739,'3'!$H$2:$L$25,5,FALSE)</f>
        <v>35</v>
      </c>
      <c r="M2739" s="16" t="str">
        <f t="shared" si="127"/>
        <v>Nilai Akhir</v>
      </c>
    </row>
    <row r="2740" spans="1:13" x14ac:dyDescent="0.25">
      <c r="A2740" s="16">
        <v>439</v>
      </c>
      <c r="F2740" s="19">
        <v>83.333333333333329</v>
      </c>
      <c r="G2740" s="16" t="s">
        <v>90</v>
      </c>
      <c r="H2740" s="14"/>
      <c r="I2740" s="19">
        <f>VLOOKUP(G2740,'2'!$B$2:$C$34,2,FALSE)</f>
        <v>5</v>
      </c>
      <c r="J2740" s="19">
        <f t="shared" si="126"/>
        <v>83.333333333333329</v>
      </c>
      <c r="K2740" s="19" t="str">
        <f t="shared" si="128"/>
        <v/>
      </c>
      <c r="L2740" s="19">
        <f>VLOOKUP(I2740,'3'!$H$2:$L$25,5,FALSE)</f>
        <v>35</v>
      </c>
      <c r="M2740" s="16" t="str">
        <f t="shared" si="127"/>
        <v>Nilai Akhir</v>
      </c>
    </row>
    <row r="2741" spans="1:13" x14ac:dyDescent="0.25">
      <c r="A2741" s="16">
        <v>440</v>
      </c>
      <c r="F2741" s="19">
        <v>81</v>
      </c>
      <c r="G2741" s="16" t="s">
        <v>90</v>
      </c>
      <c r="H2741" s="14"/>
      <c r="I2741" s="19">
        <f>VLOOKUP(G2741,'2'!$B$2:$C$34,2,FALSE)</f>
        <v>5</v>
      </c>
      <c r="J2741" s="19">
        <f t="shared" ref="J2741:J2804" si="129">IF(M2741="Nilai Akhir",F2741,0)</f>
        <v>81</v>
      </c>
      <c r="K2741" s="19" t="str">
        <f t="shared" si="128"/>
        <v/>
      </c>
      <c r="L2741" s="19">
        <f>VLOOKUP(I2741,'3'!$H$2:$L$25,5,FALSE)</f>
        <v>35</v>
      </c>
      <c r="M2741" s="16" t="str">
        <f t="shared" ref="M2741:M2804" si="130">IF(G2741="Pramuka","Nilai Ekstra","Nilai Akhir")</f>
        <v>Nilai Akhir</v>
      </c>
    </row>
    <row r="2742" spans="1:13" x14ac:dyDescent="0.25">
      <c r="A2742" s="16">
        <v>441</v>
      </c>
      <c r="F2742" s="19">
        <v>84.333333333333329</v>
      </c>
      <c r="G2742" s="16" t="s">
        <v>90</v>
      </c>
      <c r="H2742" s="14"/>
      <c r="I2742" s="19">
        <f>VLOOKUP(G2742,'2'!$B$2:$C$34,2,FALSE)</f>
        <v>5</v>
      </c>
      <c r="J2742" s="19">
        <f t="shared" si="129"/>
        <v>84.333333333333329</v>
      </c>
      <c r="K2742" s="19" t="str">
        <f t="shared" ref="K2742:K2805" si="131">IF(M2742="Nilai Ekstra",F2742,"")</f>
        <v/>
      </c>
      <c r="L2742" s="19">
        <f>VLOOKUP(I2742,'3'!$H$2:$L$25,5,FALSE)</f>
        <v>35</v>
      </c>
      <c r="M2742" s="16" t="str">
        <f t="shared" si="130"/>
        <v>Nilai Akhir</v>
      </c>
    </row>
    <row r="2743" spans="1:13" x14ac:dyDescent="0.25">
      <c r="A2743" s="16">
        <v>442</v>
      </c>
      <c r="F2743" s="19">
        <v>84</v>
      </c>
      <c r="G2743" s="16" t="s">
        <v>90</v>
      </c>
      <c r="H2743" s="14"/>
      <c r="I2743" s="19">
        <f>VLOOKUP(G2743,'2'!$B$2:$C$34,2,FALSE)</f>
        <v>5</v>
      </c>
      <c r="J2743" s="19">
        <f t="shared" si="129"/>
        <v>84</v>
      </c>
      <c r="K2743" s="19" t="str">
        <f t="shared" si="131"/>
        <v/>
      </c>
      <c r="L2743" s="19">
        <f>VLOOKUP(I2743,'3'!$H$2:$L$25,5,FALSE)</f>
        <v>35</v>
      </c>
      <c r="M2743" s="16" t="str">
        <f t="shared" si="130"/>
        <v>Nilai Akhir</v>
      </c>
    </row>
    <row r="2744" spans="1:13" x14ac:dyDescent="0.25">
      <c r="A2744" s="16">
        <v>443</v>
      </c>
      <c r="F2744" s="19">
        <v>81</v>
      </c>
      <c r="G2744" s="16" t="s">
        <v>90</v>
      </c>
      <c r="H2744" s="14"/>
      <c r="I2744" s="19">
        <f>VLOOKUP(G2744,'2'!$B$2:$C$34,2,FALSE)</f>
        <v>5</v>
      </c>
      <c r="J2744" s="19">
        <f t="shared" si="129"/>
        <v>81</v>
      </c>
      <c r="K2744" s="19" t="str">
        <f t="shared" si="131"/>
        <v/>
      </c>
      <c r="L2744" s="19">
        <f>VLOOKUP(I2744,'3'!$H$2:$L$25,5,FALSE)</f>
        <v>35</v>
      </c>
      <c r="M2744" s="16" t="str">
        <f t="shared" si="130"/>
        <v>Nilai Akhir</v>
      </c>
    </row>
    <row r="2745" spans="1:13" x14ac:dyDescent="0.25">
      <c r="A2745" s="16">
        <v>444</v>
      </c>
      <c r="F2745" s="19">
        <v>81.5</v>
      </c>
      <c r="G2745" s="16" t="s">
        <v>90</v>
      </c>
      <c r="H2745" s="14"/>
      <c r="I2745" s="19">
        <f>VLOOKUP(G2745,'2'!$B$2:$C$34,2,FALSE)</f>
        <v>5</v>
      </c>
      <c r="J2745" s="19">
        <f t="shared" si="129"/>
        <v>81.5</v>
      </c>
      <c r="K2745" s="19" t="str">
        <f t="shared" si="131"/>
        <v/>
      </c>
      <c r="L2745" s="19">
        <f>VLOOKUP(I2745,'3'!$H$2:$L$25,5,FALSE)</f>
        <v>35</v>
      </c>
      <c r="M2745" s="16" t="str">
        <f t="shared" si="130"/>
        <v>Nilai Akhir</v>
      </c>
    </row>
    <row r="2746" spans="1:13" x14ac:dyDescent="0.25">
      <c r="A2746" s="16">
        <v>445</v>
      </c>
      <c r="F2746" s="19">
        <v>81.666666666666671</v>
      </c>
      <c r="G2746" s="16" t="s">
        <v>90</v>
      </c>
      <c r="H2746" s="14"/>
      <c r="I2746" s="19">
        <f>VLOOKUP(G2746,'2'!$B$2:$C$34,2,FALSE)</f>
        <v>5</v>
      </c>
      <c r="J2746" s="19">
        <f t="shared" si="129"/>
        <v>81.666666666666671</v>
      </c>
      <c r="K2746" s="19" t="str">
        <f t="shared" si="131"/>
        <v/>
      </c>
      <c r="L2746" s="19">
        <f>VLOOKUP(I2746,'3'!$H$2:$L$25,5,FALSE)</f>
        <v>35</v>
      </c>
      <c r="M2746" s="16" t="str">
        <f t="shared" si="130"/>
        <v>Nilai Akhir</v>
      </c>
    </row>
    <row r="2747" spans="1:13" x14ac:dyDescent="0.25">
      <c r="A2747" s="16">
        <v>446</v>
      </c>
      <c r="F2747" s="19">
        <v>81</v>
      </c>
      <c r="G2747" s="16" t="s">
        <v>90</v>
      </c>
      <c r="H2747" s="14"/>
      <c r="I2747" s="19">
        <f>VLOOKUP(G2747,'2'!$B$2:$C$34,2,FALSE)</f>
        <v>5</v>
      </c>
      <c r="J2747" s="19">
        <f t="shared" si="129"/>
        <v>81</v>
      </c>
      <c r="K2747" s="19" t="str">
        <f t="shared" si="131"/>
        <v/>
      </c>
      <c r="L2747" s="19">
        <f>VLOOKUP(I2747,'3'!$H$2:$L$25,5,FALSE)</f>
        <v>35</v>
      </c>
      <c r="M2747" s="16" t="str">
        <f t="shared" si="130"/>
        <v>Nilai Akhir</v>
      </c>
    </row>
    <row r="2748" spans="1:13" x14ac:dyDescent="0.25">
      <c r="A2748" s="16">
        <v>447</v>
      </c>
      <c r="F2748" s="19">
        <v>85</v>
      </c>
      <c r="G2748" s="16" t="s">
        <v>90</v>
      </c>
      <c r="H2748" s="14"/>
      <c r="I2748" s="19">
        <f>VLOOKUP(G2748,'2'!$B$2:$C$34,2,FALSE)</f>
        <v>5</v>
      </c>
      <c r="J2748" s="19">
        <f t="shared" si="129"/>
        <v>85</v>
      </c>
      <c r="K2748" s="19" t="str">
        <f t="shared" si="131"/>
        <v/>
      </c>
      <c r="L2748" s="19">
        <f>VLOOKUP(I2748,'3'!$H$2:$L$25,5,FALSE)</f>
        <v>35</v>
      </c>
      <c r="M2748" s="16" t="str">
        <f t="shared" si="130"/>
        <v>Nilai Akhir</v>
      </c>
    </row>
    <row r="2749" spans="1:13" x14ac:dyDescent="0.25">
      <c r="A2749" s="16">
        <v>448</v>
      </c>
      <c r="F2749" s="19">
        <v>83.666666666666671</v>
      </c>
      <c r="G2749" s="16" t="s">
        <v>90</v>
      </c>
      <c r="H2749" s="14"/>
      <c r="I2749" s="19">
        <f>VLOOKUP(G2749,'2'!$B$2:$C$34,2,FALSE)</f>
        <v>5</v>
      </c>
      <c r="J2749" s="19">
        <f t="shared" si="129"/>
        <v>83.666666666666671</v>
      </c>
      <c r="K2749" s="19" t="str">
        <f t="shared" si="131"/>
        <v/>
      </c>
      <c r="L2749" s="19">
        <f>VLOOKUP(I2749,'3'!$H$2:$L$25,5,FALSE)</f>
        <v>35</v>
      </c>
      <c r="M2749" s="16" t="str">
        <f t="shared" si="130"/>
        <v>Nilai Akhir</v>
      </c>
    </row>
    <row r="2750" spans="1:13" x14ac:dyDescent="0.25">
      <c r="A2750" s="16">
        <v>449</v>
      </c>
      <c r="F2750" s="19">
        <v>81.666666666666671</v>
      </c>
      <c r="G2750" s="16" t="s">
        <v>90</v>
      </c>
      <c r="H2750" s="14"/>
      <c r="I2750" s="19">
        <f>VLOOKUP(G2750,'2'!$B$2:$C$34,2,FALSE)</f>
        <v>5</v>
      </c>
      <c r="J2750" s="19">
        <f t="shared" si="129"/>
        <v>81.666666666666671</v>
      </c>
      <c r="K2750" s="19" t="str">
        <f t="shared" si="131"/>
        <v/>
      </c>
      <c r="L2750" s="19">
        <f>VLOOKUP(I2750,'3'!$H$2:$L$25,5,FALSE)</f>
        <v>35</v>
      </c>
      <c r="M2750" s="16" t="str">
        <f t="shared" si="130"/>
        <v>Nilai Akhir</v>
      </c>
    </row>
    <row r="2751" spans="1:13" x14ac:dyDescent="0.25">
      <c r="A2751" s="16">
        <v>450</v>
      </c>
      <c r="F2751" s="19">
        <v>83</v>
      </c>
      <c r="G2751" s="16" t="s">
        <v>90</v>
      </c>
      <c r="H2751" s="14"/>
      <c r="I2751" s="19">
        <f>VLOOKUP(G2751,'2'!$B$2:$C$34,2,FALSE)</f>
        <v>5</v>
      </c>
      <c r="J2751" s="19">
        <f t="shared" si="129"/>
        <v>83</v>
      </c>
      <c r="K2751" s="19" t="str">
        <f t="shared" si="131"/>
        <v/>
      </c>
      <c r="L2751" s="19">
        <f>VLOOKUP(I2751,'3'!$H$2:$L$25,5,FALSE)</f>
        <v>35</v>
      </c>
      <c r="M2751" s="16" t="str">
        <f t="shared" si="130"/>
        <v>Nilai Akhir</v>
      </c>
    </row>
    <row r="2752" spans="1:13" x14ac:dyDescent="0.25">
      <c r="A2752" s="16">
        <v>451</v>
      </c>
      <c r="F2752" s="19">
        <v>82.666666666666671</v>
      </c>
      <c r="G2752" s="16" t="s">
        <v>90</v>
      </c>
      <c r="H2752" s="14"/>
      <c r="I2752" s="19">
        <f>VLOOKUP(G2752,'2'!$B$2:$C$34,2,FALSE)</f>
        <v>5</v>
      </c>
      <c r="J2752" s="19">
        <f t="shared" si="129"/>
        <v>82.666666666666671</v>
      </c>
      <c r="K2752" s="19" t="str">
        <f t="shared" si="131"/>
        <v/>
      </c>
      <c r="L2752" s="19">
        <f>VLOOKUP(I2752,'3'!$H$2:$L$25,5,FALSE)</f>
        <v>35</v>
      </c>
      <c r="M2752" s="16" t="str">
        <f t="shared" si="130"/>
        <v>Nilai Akhir</v>
      </c>
    </row>
    <row r="2753" spans="1:13" x14ac:dyDescent="0.25">
      <c r="A2753" s="16">
        <v>452</v>
      </c>
      <c r="F2753" s="19">
        <v>81</v>
      </c>
      <c r="G2753" s="16" t="s">
        <v>90</v>
      </c>
      <c r="H2753" s="14"/>
      <c r="I2753" s="19">
        <f>VLOOKUP(G2753,'2'!$B$2:$C$34,2,FALSE)</f>
        <v>5</v>
      </c>
      <c r="J2753" s="19">
        <f t="shared" si="129"/>
        <v>81</v>
      </c>
      <c r="K2753" s="19" t="str">
        <f t="shared" si="131"/>
        <v/>
      </c>
      <c r="L2753" s="19">
        <f>VLOOKUP(I2753,'3'!$H$2:$L$25,5,FALSE)</f>
        <v>35</v>
      </c>
      <c r="M2753" s="16" t="str">
        <f t="shared" si="130"/>
        <v>Nilai Akhir</v>
      </c>
    </row>
    <row r="2754" spans="1:13" x14ac:dyDescent="0.25">
      <c r="A2754" s="16">
        <v>453</v>
      </c>
      <c r="F2754" s="19">
        <v>83</v>
      </c>
      <c r="G2754" s="16" t="s">
        <v>90</v>
      </c>
      <c r="H2754" s="14"/>
      <c r="I2754" s="19">
        <f>VLOOKUP(G2754,'2'!$B$2:$C$34,2,FALSE)</f>
        <v>5</v>
      </c>
      <c r="J2754" s="19">
        <f t="shared" si="129"/>
        <v>83</v>
      </c>
      <c r="K2754" s="19" t="str">
        <f t="shared" si="131"/>
        <v/>
      </c>
      <c r="L2754" s="19">
        <f>VLOOKUP(I2754,'3'!$H$2:$L$25,5,FALSE)</f>
        <v>35</v>
      </c>
      <c r="M2754" s="16" t="str">
        <f t="shared" si="130"/>
        <v>Nilai Akhir</v>
      </c>
    </row>
    <row r="2755" spans="1:13" x14ac:dyDescent="0.25">
      <c r="A2755" s="16">
        <v>454</v>
      </c>
      <c r="F2755" s="19">
        <v>82</v>
      </c>
      <c r="G2755" s="16" t="s">
        <v>90</v>
      </c>
      <c r="H2755" s="14"/>
      <c r="I2755" s="19">
        <f>VLOOKUP(G2755,'2'!$B$2:$C$34,2,FALSE)</f>
        <v>5</v>
      </c>
      <c r="J2755" s="19">
        <f t="shared" si="129"/>
        <v>82</v>
      </c>
      <c r="K2755" s="19" t="str">
        <f t="shared" si="131"/>
        <v/>
      </c>
      <c r="L2755" s="19">
        <f>VLOOKUP(I2755,'3'!$H$2:$L$25,5,FALSE)</f>
        <v>35</v>
      </c>
      <c r="M2755" s="16" t="str">
        <f t="shared" si="130"/>
        <v>Nilai Akhir</v>
      </c>
    </row>
    <row r="2756" spans="1:13" x14ac:dyDescent="0.25">
      <c r="A2756" s="16">
        <v>455</v>
      </c>
      <c r="F2756" s="19">
        <v>82.666666666666671</v>
      </c>
      <c r="G2756" s="16" t="s">
        <v>90</v>
      </c>
      <c r="H2756" s="14"/>
      <c r="I2756" s="19">
        <f>VLOOKUP(G2756,'2'!$B$2:$C$34,2,FALSE)</f>
        <v>5</v>
      </c>
      <c r="J2756" s="19">
        <f t="shared" si="129"/>
        <v>82.666666666666671</v>
      </c>
      <c r="K2756" s="19" t="str">
        <f t="shared" si="131"/>
        <v/>
      </c>
      <c r="L2756" s="19">
        <f>VLOOKUP(I2756,'3'!$H$2:$L$25,5,FALSE)</f>
        <v>35</v>
      </c>
      <c r="M2756" s="16" t="str">
        <f t="shared" si="130"/>
        <v>Nilai Akhir</v>
      </c>
    </row>
    <row r="2757" spans="1:13" x14ac:dyDescent="0.25">
      <c r="A2757" s="16">
        <v>456</v>
      </c>
      <c r="F2757" s="19">
        <v>85.333333333333329</v>
      </c>
      <c r="G2757" s="16" t="s">
        <v>90</v>
      </c>
      <c r="H2757" s="14"/>
      <c r="I2757" s="19">
        <f>VLOOKUP(G2757,'2'!$B$2:$C$34,2,FALSE)</f>
        <v>5</v>
      </c>
      <c r="J2757" s="19">
        <f t="shared" si="129"/>
        <v>85.333333333333329</v>
      </c>
      <c r="K2757" s="19" t="str">
        <f t="shared" si="131"/>
        <v/>
      </c>
      <c r="L2757" s="19">
        <f>VLOOKUP(I2757,'3'!$H$2:$L$25,5,FALSE)</f>
        <v>35</v>
      </c>
      <c r="M2757" s="16" t="str">
        <f t="shared" si="130"/>
        <v>Nilai Akhir</v>
      </c>
    </row>
    <row r="2758" spans="1:13" x14ac:dyDescent="0.25">
      <c r="A2758" s="16">
        <v>457</v>
      </c>
      <c r="F2758" s="19">
        <v>85.666666666666671</v>
      </c>
      <c r="G2758" s="16" t="s">
        <v>90</v>
      </c>
      <c r="H2758" s="14"/>
      <c r="I2758" s="19">
        <f>VLOOKUP(G2758,'2'!$B$2:$C$34,2,FALSE)</f>
        <v>5</v>
      </c>
      <c r="J2758" s="19">
        <f t="shared" si="129"/>
        <v>85.666666666666671</v>
      </c>
      <c r="K2758" s="19" t="str">
        <f t="shared" si="131"/>
        <v/>
      </c>
      <c r="L2758" s="19">
        <f>VLOOKUP(I2758,'3'!$H$2:$L$25,5,FALSE)</f>
        <v>35</v>
      </c>
      <c r="M2758" s="16" t="str">
        <f t="shared" si="130"/>
        <v>Nilai Akhir</v>
      </c>
    </row>
    <row r="2759" spans="1:13" x14ac:dyDescent="0.25">
      <c r="A2759" s="16">
        <v>458</v>
      </c>
      <c r="F2759" s="19">
        <v>83.333333333333329</v>
      </c>
      <c r="G2759" s="16" t="s">
        <v>90</v>
      </c>
      <c r="H2759" s="14"/>
      <c r="I2759" s="19">
        <f>VLOOKUP(G2759,'2'!$B$2:$C$34,2,FALSE)</f>
        <v>5</v>
      </c>
      <c r="J2759" s="19">
        <f t="shared" si="129"/>
        <v>83.333333333333329</v>
      </c>
      <c r="K2759" s="19" t="str">
        <f t="shared" si="131"/>
        <v/>
      </c>
      <c r="L2759" s="19">
        <f>VLOOKUP(I2759,'3'!$H$2:$L$25,5,FALSE)</f>
        <v>35</v>
      </c>
      <c r="M2759" s="16" t="str">
        <f t="shared" si="130"/>
        <v>Nilai Akhir</v>
      </c>
    </row>
    <row r="2760" spans="1:13" x14ac:dyDescent="0.25">
      <c r="A2760" s="16">
        <v>459</v>
      </c>
      <c r="F2760" s="19">
        <v>83.666666666666671</v>
      </c>
      <c r="G2760" s="16" t="s">
        <v>90</v>
      </c>
      <c r="H2760" s="14"/>
      <c r="I2760" s="19">
        <f>VLOOKUP(G2760,'2'!$B$2:$C$34,2,FALSE)</f>
        <v>5</v>
      </c>
      <c r="J2760" s="19">
        <f t="shared" si="129"/>
        <v>83.666666666666671</v>
      </c>
      <c r="K2760" s="19" t="str">
        <f t="shared" si="131"/>
        <v/>
      </c>
      <c r="L2760" s="19">
        <f>VLOOKUP(I2760,'3'!$H$2:$L$25,5,FALSE)</f>
        <v>35</v>
      </c>
      <c r="M2760" s="16" t="str">
        <f t="shared" si="130"/>
        <v>Nilai Akhir</v>
      </c>
    </row>
    <row r="2761" spans="1:13" x14ac:dyDescent="0.25">
      <c r="A2761" s="16">
        <v>460</v>
      </c>
      <c r="F2761" s="19">
        <v>81</v>
      </c>
      <c r="G2761" s="16" t="s">
        <v>90</v>
      </c>
      <c r="H2761" s="14"/>
      <c r="I2761" s="19">
        <f>VLOOKUP(G2761,'2'!$B$2:$C$34,2,FALSE)</f>
        <v>5</v>
      </c>
      <c r="J2761" s="19">
        <f t="shared" si="129"/>
        <v>81</v>
      </c>
      <c r="K2761" s="19" t="str">
        <f t="shared" si="131"/>
        <v/>
      </c>
      <c r="L2761" s="19">
        <f>VLOOKUP(I2761,'3'!$H$2:$L$25,5,FALSE)</f>
        <v>35</v>
      </c>
      <c r="M2761" s="16" t="str">
        <f t="shared" si="130"/>
        <v>Nilai Akhir</v>
      </c>
    </row>
    <row r="2762" spans="1:13" x14ac:dyDescent="0.25">
      <c r="A2762" s="16">
        <v>461</v>
      </c>
      <c r="F2762" s="19">
        <v>84</v>
      </c>
      <c r="G2762" s="16" t="s">
        <v>90</v>
      </c>
      <c r="H2762" s="14"/>
      <c r="I2762" s="19">
        <f>VLOOKUP(G2762,'2'!$B$2:$C$34,2,FALSE)</f>
        <v>5</v>
      </c>
      <c r="J2762" s="19">
        <f t="shared" si="129"/>
        <v>84</v>
      </c>
      <c r="K2762" s="19" t="str">
        <f t="shared" si="131"/>
        <v/>
      </c>
      <c r="L2762" s="19">
        <f>VLOOKUP(I2762,'3'!$H$2:$L$25,5,FALSE)</f>
        <v>35</v>
      </c>
      <c r="M2762" s="16" t="str">
        <f t="shared" si="130"/>
        <v>Nilai Akhir</v>
      </c>
    </row>
    <row r="2763" spans="1:13" x14ac:dyDescent="0.25">
      <c r="A2763" s="16">
        <v>462</v>
      </c>
      <c r="F2763" s="19">
        <v>81</v>
      </c>
      <c r="G2763" s="16" t="s">
        <v>90</v>
      </c>
      <c r="H2763" s="14"/>
      <c r="I2763" s="19">
        <f>VLOOKUP(G2763,'2'!$B$2:$C$34,2,FALSE)</f>
        <v>5</v>
      </c>
      <c r="J2763" s="19">
        <f t="shared" si="129"/>
        <v>81</v>
      </c>
      <c r="K2763" s="19" t="str">
        <f t="shared" si="131"/>
        <v/>
      </c>
      <c r="L2763" s="19">
        <f>VLOOKUP(I2763,'3'!$H$2:$L$25,5,FALSE)</f>
        <v>35</v>
      </c>
      <c r="M2763" s="16" t="str">
        <f t="shared" si="130"/>
        <v>Nilai Akhir</v>
      </c>
    </row>
    <row r="2764" spans="1:13" x14ac:dyDescent="0.25">
      <c r="A2764" s="16">
        <v>463</v>
      </c>
      <c r="F2764" s="19">
        <v>81</v>
      </c>
      <c r="G2764" s="16" t="s">
        <v>90</v>
      </c>
      <c r="H2764" s="14"/>
      <c r="I2764" s="19">
        <f>VLOOKUP(G2764,'2'!$B$2:$C$34,2,FALSE)</f>
        <v>5</v>
      </c>
      <c r="J2764" s="19">
        <f t="shared" si="129"/>
        <v>81</v>
      </c>
      <c r="K2764" s="19" t="str">
        <f t="shared" si="131"/>
        <v/>
      </c>
      <c r="L2764" s="19">
        <f>VLOOKUP(I2764,'3'!$H$2:$L$25,5,FALSE)</f>
        <v>35</v>
      </c>
      <c r="M2764" s="16" t="str">
        <f t="shared" si="130"/>
        <v>Nilai Akhir</v>
      </c>
    </row>
    <row r="2765" spans="1:13" x14ac:dyDescent="0.25">
      <c r="A2765" s="16">
        <v>464</v>
      </c>
      <c r="F2765" s="19">
        <v>81.666666666666671</v>
      </c>
      <c r="G2765" s="16" t="s">
        <v>90</v>
      </c>
      <c r="H2765" s="14"/>
      <c r="I2765" s="19">
        <f>VLOOKUP(G2765,'2'!$B$2:$C$34,2,FALSE)</f>
        <v>5</v>
      </c>
      <c r="J2765" s="19">
        <f t="shared" si="129"/>
        <v>81.666666666666671</v>
      </c>
      <c r="K2765" s="19" t="str">
        <f t="shared" si="131"/>
        <v/>
      </c>
      <c r="L2765" s="19">
        <f>VLOOKUP(I2765,'3'!$H$2:$L$25,5,FALSE)</f>
        <v>35</v>
      </c>
      <c r="M2765" s="16" t="str">
        <f t="shared" si="130"/>
        <v>Nilai Akhir</v>
      </c>
    </row>
    <row r="2766" spans="1:13" x14ac:dyDescent="0.25">
      <c r="A2766" s="16">
        <v>465</v>
      </c>
      <c r="F2766" s="19">
        <v>81</v>
      </c>
      <c r="G2766" s="16" t="s">
        <v>90</v>
      </c>
      <c r="H2766" s="14"/>
      <c r="I2766" s="19">
        <f>VLOOKUP(G2766,'2'!$B$2:$C$34,2,FALSE)</f>
        <v>5</v>
      </c>
      <c r="J2766" s="19">
        <f t="shared" si="129"/>
        <v>81</v>
      </c>
      <c r="K2766" s="19" t="str">
        <f t="shared" si="131"/>
        <v/>
      </c>
      <c r="L2766" s="19">
        <f>VLOOKUP(I2766,'3'!$H$2:$L$25,5,FALSE)</f>
        <v>35</v>
      </c>
      <c r="M2766" s="16" t="str">
        <f t="shared" si="130"/>
        <v>Nilai Akhir</v>
      </c>
    </row>
    <row r="2767" spans="1:13" x14ac:dyDescent="0.25">
      <c r="A2767" s="16">
        <v>466</v>
      </c>
      <c r="F2767" s="19">
        <v>81</v>
      </c>
      <c r="G2767" s="16" t="s">
        <v>90</v>
      </c>
      <c r="H2767" s="14"/>
      <c r="I2767" s="19">
        <f>VLOOKUP(G2767,'2'!$B$2:$C$34,2,FALSE)</f>
        <v>5</v>
      </c>
      <c r="J2767" s="19">
        <f t="shared" si="129"/>
        <v>81</v>
      </c>
      <c r="K2767" s="19" t="str">
        <f t="shared" si="131"/>
        <v/>
      </c>
      <c r="L2767" s="19">
        <f>VLOOKUP(I2767,'3'!$H$2:$L$25,5,FALSE)</f>
        <v>35</v>
      </c>
      <c r="M2767" s="16" t="str">
        <f t="shared" si="130"/>
        <v>Nilai Akhir</v>
      </c>
    </row>
    <row r="2768" spans="1:13" x14ac:dyDescent="0.25">
      <c r="A2768" s="16">
        <v>467</v>
      </c>
      <c r="F2768" s="19">
        <v>85</v>
      </c>
      <c r="G2768" s="16" t="s">
        <v>90</v>
      </c>
      <c r="H2768" s="14"/>
      <c r="I2768" s="19">
        <f>VLOOKUP(G2768,'2'!$B$2:$C$34,2,FALSE)</f>
        <v>5</v>
      </c>
      <c r="J2768" s="19">
        <f t="shared" si="129"/>
        <v>85</v>
      </c>
      <c r="K2768" s="19" t="str">
        <f t="shared" si="131"/>
        <v/>
      </c>
      <c r="L2768" s="19">
        <f>VLOOKUP(I2768,'3'!$H$2:$L$25,5,FALSE)</f>
        <v>35</v>
      </c>
      <c r="M2768" s="16" t="str">
        <f t="shared" si="130"/>
        <v>Nilai Akhir</v>
      </c>
    </row>
    <row r="2769" spans="1:13" x14ac:dyDescent="0.25">
      <c r="A2769" s="16">
        <v>468</v>
      </c>
      <c r="F2769" s="19">
        <v>87.5</v>
      </c>
      <c r="G2769" s="16" t="s">
        <v>90</v>
      </c>
      <c r="H2769" s="14"/>
      <c r="I2769" s="19">
        <f>VLOOKUP(G2769,'2'!$B$2:$C$34,2,FALSE)</f>
        <v>5</v>
      </c>
      <c r="J2769" s="19">
        <f t="shared" si="129"/>
        <v>87.5</v>
      </c>
      <c r="K2769" s="19" t="str">
        <f t="shared" si="131"/>
        <v/>
      </c>
      <c r="L2769" s="19">
        <f>VLOOKUP(I2769,'3'!$H$2:$L$25,5,FALSE)</f>
        <v>35</v>
      </c>
      <c r="M2769" s="16" t="str">
        <f t="shared" si="130"/>
        <v>Nilai Akhir</v>
      </c>
    </row>
    <row r="2770" spans="1:13" x14ac:dyDescent="0.25">
      <c r="A2770" s="16">
        <v>469</v>
      </c>
      <c r="F2770" s="19">
        <v>82.333333333333329</v>
      </c>
      <c r="G2770" s="16" t="s">
        <v>90</v>
      </c>
      <c r="H2770" s="14"/>
      <c r="I2770" s="19">
        <f>VLOOKUP(G2770,'2'!$B$2:$C$34,2,FALSE)</f>
        <v>5</v>
      </c>
      <c r="J2770" s="19">
        <f t="shared" si="129"/>
        <v>82.333333333333329</v>
      </c>
      <c r="K2770" s="19" t="str">
        <f t="shared" si="131"/>
        <v/>
      </c>
      <c r="L2770" s="19">
        <f>VLOOKUP(I2770,'3'!$H$2:$L$25,5,FALSE)</f>
        <v>35</v>
      </c>
      <c r="M2770" s="16" t="str">
        <f t="shared" si="130"/>
        <v>Nilai Akhir</v>
      </c>
    </row>
    <row r="2771" spans="1:13" x14ac:dyDescent="0.25">
      <c r="A2771" s="16">
        <v>470</v>
      </c>
      <c r="F2771" s="19">
        <v>81.333333333333329</v>
      </c>
      <c r="G2771" s="16" t="s">
        <v>90</v>
      </c>
      <c r="H2771" s="14"/>
      <c r="I2771" s="19">
        <f>VLOOKUP(G2771,'2'!$B$2:$C$34,2,FALSE)</f>
        <v>5</v>
      </c>
      <c r="J2771" s="19">
        <f t="shared" si="129"/>
        <v>81.333333333333329</v>
      </c>
      <c r="K2771" s="19" t="str">
        <f t="shared" si="131"/>
        <v/>
      </c>
      <c r="L2771" s="19">
        <f>VLOOKUP(I2771,'3'!$H$2:$L$25,5,FALSE)</f>
        <v>35</v>
      </c>
      <c r="M2771" s="16" t="str">
        <f t="shared" si="130"/>
        <v>Nilai Akhir</v>
      </c>
    </row>
    <row r="2772" spans="1:13" x14ac:dyDescent="0.25">
      <c r="A2772" s="16">
        <v>471</v>
      </c>
      <c r="F2772" s="19">
        <v>81</v>
      </c>
      <c r="G2772" s="16" t="s">
        <v>90</v>
      </c>
      <c r="H2772" s="14"/>
      <c r="I2772" s="19">
        <f>VLOOKUP(G2772,'2'!$B$2:$C$34,2,FALSE)</f>
        <v>5</v>
      </c>
      <c r="J2772" s="19">
        <f t="shared" si="129"/>
        <v>81</v>
      </c>
      <c r="K2772" s="19" t="str">
        <f t="shared" si="131"/>
        <v/>
      </c>
      <c r="L2772" s="19">
        <f>VLOOKUP(I2772,'3'!$H$2:$L$25,5,FALSE)</f>
        <v>35</v>
      </c>
      <c r="M2772" s="16" t="str">
        <f t="shared" si="130"/>
        <v>Nilai Akhir</v>
      </c>
    </row>
    <row r="2773" spans="1:13" x14ac:dyDescent="0.25">
      <c r="A2773" s="16">
        <v>472</v>
      </c>
      <c r="F2773" s="19">
        <v>81.666666666666671</v>
      </c>
      <c r="G2773" s="16" t="s">
        <v>90</v>
      </c>
      <c r="H2773" s="14"/>
      <c r="I2773" s="19">
        <f>VLOOKUP(G2773,'2'!$B$2:$C$34,2,FALSE)</f>
        <v>5</v>
      </c>
      <c r="J2773" s="19">
        <f t="shared" si="129"/>
        <v>81.666666666666671</v>
      </c>
      <c r="K2773" s="19" t="str">
        <f t="shared" si="131"/>
        <v/>
      </c>
      <c r="L2773" s="19">
        <f>VLOOKUP(I2773,'3'!$H$2:$L$25,5,FALSE)</f>
        <v>35</v>
      </c>
      <c r="M2773" s="16" t="str">
        <f t="shared" si="130"/>
        <v>Nilai Akhir</v>
      </c>
    </row>
    <row r="2774" spans="1:13" x14ac:dyDescent="0.25">
      <c r="A2774" s="16">
        <v>473</v>
      </c>
      <c r="F2774" s="19">
        <v>81</v>
      </c>
      <c r="G2774" s="16" t="s">
        <v>90</v>
      </c>
      <c r="H2774" s="14"/>
      <c r="I2774" s="19">
        <f>VLOOKUP(G2774,'2'!$B$2:$C$34,2,FALSE)</f>
        <v>5</v>
      </c>
      <c r="J2774" s="19">
        <f t="shared" si="129"/>
        <v>81</v>
      </c>
      <c r="K2774" s="19" t="str">
        <f t="shared" si="131"/>
        <v/>
      </c>
      <c r="L2774" s="19">
        <f>VLOOKUP(I2774,'3'!$H$2:$L$25,5,FALSE)</f>
        <v>35</v>
      </c>
      <c r="M2774" s="16" t="str">
        <f t="shared" si="130"/>
        <v>Nilai Akhir</v>
      </c>
    </row>
    <row r="2775" spans="1:13" x14ac:dyDescent="0.25">
      <c r="A2775" s="16">
        <v>474</v>
      </c>
      <c r="F2775" s="19">
        <v>81</v>
      </c>
      <c r="G2775" s="16" t="s">
        <v>90</v>
      </c>
      <c r="H2775" s="14"/>
      <c r="I2775" s="19">
        <f>VLOOKUP(G2775,'2'!$B$2:$C$34,2,FALSE)</f>
        <v>5</v>
      </c>
      <c r="J2775" s="19">
        <f t="shared" si="129"/>
        <v>81</v>
      </c>
      <c r="K2775" s="19" t="str">
        <f t="shared" si="131"/>
        <v/>
      </c>
      <c r="L2775" s="19">
        <f>VLOOKUP(I2775,'3'!$H$2:$L$25,5,FALSE)</f>
        <v>35</v>
      </c>
      <c r="M2775" s="16" t="str">
        <f t="shared" si="130"/>
        <v>Nilai Akhir</v>
      </c>
    </row>
    <row r="2776" spans="1:13" x14ac:dyDescent="0.25">
      <c r="A2776" s="16">
        <v>475</v>
      </c>
      <c r="F2776" s="19">
        <v>81.666666666666671</v>
      </c>
      <c r="G2776" s="16" t="s">
        <v>90</v>
      </c>
      <c r="H2776" s="14"/>
      <c r="I2776" s="19">
        <f>VLOOKUP(G2776,'2'!$B$2:$C$34,2,FALSE)</f>
        <v>5</v>
      </c>
      <c r="J2776" s="19">
        <f t="shared" si="129"/>
        <v>81.666666666666671</v>
      </c>
      <c r="K2776" s="19" t="str">
        <f t="shared" si="131"/>
        <v/>
      </c>
      <c r="L2776" s="19">
        <f>VLOOKUP(I2776,'3'!$H$2:$L$25,5,FALSE)</f>
        <v>35</v>
      </c>
      <c r="M2776" s="16" t="str">
        <f t="shared" si="130"/>
        <v>Nilai Akhir</v>
      </c>
    </row>
    <row r="2777" spans="1:13" x14ac:dyDescent="0.25">
      <c r="A2777" s="16">
        <v>476</v>
      </c>
      <c r="F2777" s="19">
        <v>81</v>
      </c>
      <c r="G2777" s="16" t="s">
        <v>90</v>
      </c>
      <c r="H2777" s="14"/>
      <c r="I2777" s="19">
        <f>VLOOKUP(G2777,'2'!$B$2:$C$34,2,FALSE)</f>
        <v>5</v>
      </c>
      <c r="J2777" s="19">
        <f t="shared" si="129"/>
        <v>81</v>
      </c>
      <c r="K2777" s="19" t="str">
        <f t="shared" si="131"/>
        <v/>
      </c>
      <c r="L2777" s="19">
        <f>VLOOKUP(I2777,'3'!$H$2:$L$25,5,FALSE)</f>
        <v>35</v>
      </c>
      <c r="M2777" s="16" t="str">
        <f t="shared" si="130"/>
        <v>Nilai Akhir</v>
      </c>
    </row>
    <row r="2778" spans="1:13" x14ac:dyDescent="0.25">
      <c r="A2778" s="16">
        <v>477</v>
      </c>
      <c r="F2778" s="19">
        <v>82.666666666666671</v>
      </c>
      <c r="G2778" s="16" t="s">
        <v>90</v>
      </c>
      <c r="H2778" s="14"/>
      <c r="I2778" s="19">
        <f>VLOOKUP(G2778,'2'!$B$2:$C$34,2,FALSE)</f>
        <v>5</v>
      </c>
      <c r="J2778" s="19">
        <f t="shared" si="129"/>
        <v>82.666666666666671</v>
      </c>
      <c r="K2778" s="19" t="str">
        <f t="shared" si="131"/>
        <v/>
      </c>
      <c r="L2778" s="19">
        <f>VLOOKUP(I2778,'3'!$H$2:$L$25,5,FALSE)</f>
        <v>35</v>
      </c>
      <c r="M2778" s="16" t="str">
        <f t="shared" si="130"/>
        <v>Nilai Akhir</v>
      </c>
    </row>
    <row r="2779" spans="1:13" x14ac:dyDescent="0.25">
      <c r="A2779" s="16">
        <v>478</v>
      </c>
      <c r="F2779" s="19">
        <v>82.333333333333329</v>
      </c>
      <c r="G2779" s="16" t="s">
        <v>90</v>
      </c>
      <c r="H2779" s="14"/>
      <c r="I2779" s="19">
        <f>VLOOKUP(G2779,'2'!$B$2:$C$34,2,FALSE)</f>
        <v>5</v>
      </c>
      <c r="J2779" s="19">
        <f t="shared" si="129"/>
        <v>82.333333333333329</v>
      </c>
      <c r="K2779" s="19" t="str">
        <f t="shared" si="131"/>
        <v/>
      </c>
      <c r="L2779" s="19">
        <f>VLOOKUP(I2779,'3'!$H$2:$L$25,5,FALSE)</f>
        <v>35</v>
      </c>
      <c r="M2779" s="16" t="str">
        <f t="shared" si="130"/>
        <v>Nilai Akhir</v>
      </c>
    </row>
    <row r="2780" spans="1:13" x14ac:dyDescent="0.25">
      <c r="A2780" s="16">
        <v>479</v>
      </c>
      <c r="F2780" s="19">
        <v>81</v>
      </c>
      <c r="G2780" s="16" t="s">
        <v>90</v>
      </c>
      <c r="H2780" s="14"/>
      <c r="I2780" s="19">
        <f>VLOOKUP(G2780,'2'!$B$2:$C$34,2,FALSE)</f>
        <v>5</v>
      </c>
      <c r="J2780" s="19">
        <f t="shared" si="129"/>
        <v>81</v>
      </c>
      <c r="K2780" s="19" t="str">
        <f t="shared" si="131"/>
        <v/>
      </c>
      <c r="L2780" s="19">
        <f>VLOOKUP(I2780,'3'!$H$2:$L$25,5,FALSE)</f>
        <v>35</v>
      </c>
      <c r="M2780" s="16" t="str">
        <f t="shared" si="130"/>
        <v>Nilai Akhir</v>
      </c>
    </row>
    <row r="2781" spans="1:13" x14ac:dyDescent="0.25">
      <c r="A2781" s="16">
        <v>480</v>
      </c>
      <c r="F2781" s="19">
        <v>84.166666666666671</v>
      </c>
      <c r="G2781" s="16" t="s">
        <v>90</v>
      </c>
      <c r="H2781" s="14"/>
      <c r="I2781" s="19">
        <f>VLOOKUP(G2781,'2'!$B$2:$C$34,2,FALSE)</f>
        <v>5</v>
      </c>
      <c r="J2781" s="19">
        <f t="shared" si="129"/>
        <v>84.166666666666671</v>
      </c>
      <c r="K2781" s="19" t="str">
        <f t="shared" si="131"/>
        <v/>
      </c>
      <c r="L2781" s="19">
        <f>VLOOKUP(I2781,'3'!$H$2:$L$25,5,FALSE)</f>
        <v>35</v>
      </c>
      <c r="M2781" s="16" t="str">
        <f t="shared" si="130"/>
        <v>Nilai Akhir</v>
      </c>
    </row>
    <row r="2782" spans="1:13" x14ac:dyDescent="0.25">
      <c r="A2782" s="16">
        <v>481</v>
      </c>
      <c r="F2782" s="19">
        <v>82.333333333333329</v>
      </c>
      <c r="G2782" s="16" t="s">
        <v>90</v>
      </c>
      <c r="H2782" s="14"/>
      <c r="I2782" s="19">
        <f>VLOOKUP(G2782,'2'!$B$2:$C$34,2,FALSE)</f>
        <v>5</v>
      </c>
      <c r="J2782" s="19">
        <f t="shared" si="129"/>
        <v>82.333333333333329</v>
      </c>
      <c r="K2782" s="19" t="str">
        <f t="shared" si="131"/>
        <v/>
      </c>
      <c r="L2782" s="19">
        <f>VLOOKUP(I2782,'3'!$H$2:$L$25,5,FALSE)</f>
        <v>35</v>
      </c>
      <c r="M2782" s="16" t="str">
        <f t="shared" si="130"/>
        <v>Nilai Akhir</v>
      </c>
    </row>
    <row r="2783" spans="1:13" x14ac:dyDescent="0.25">
      <c r="A2783" s="16">
        <v>482</v>
      </c>
      <c r="F2783" s="19">
        <v>82.833333333333329</v>
      </c>
      <c r="G2783" s="16" t="s">
        <v>90</v>
      </c>
      <c r="H2783" s="14"/>
      <c r="I2783" s="19">
        <f>VLOOKUP(G2783,'2'!$B$2:$C$34,2,FALSE)</f>
        <v>5</v>
      </c>
      <c r="J2783" s="19">
        <f t="shared" si="129"/>
        <v>82.833333333333329</v>
      </c>
      <c r="K2783" s="19" t="str">
        <f t="shared" si="131"/>
        <v/>
      </c>
      <c r="L2783" s="19">
        <f>VLOOKUP(I2783,'3'!$H$2:$L$25,5,FALSE)</f>
        <v>35</v>
      </c>
      <c r="M2783" s="16" t="str">
        <f t="shared" si="130"/>
        <v>Nilai Akhir</v>
      </c>
    </row>
    <row r="2784" spans="1:13" x14ac:dyDescent="0.25">
      <c r="A2784" s="16">
        <v>483</v>
      </c>
      <c r="F2784" s="19">
        <v>81.833333333333329</v>
      </c>
      <c r="G2784" s="16" t="s">
        <v>90</v>
      </c>
      <c r="H2784" s="14"/>
      <c r="I2784" s="19">
        <f>VLOOKUP(G2784,'2'!$B$2:$C$34,2,FALSE)</f>
        <v>5</v>
      </c>
      <c r="J2784" s="19">
        <f t="shared" si="129"/>
        <v>81.833333333333329</v>
      </c>
      <c r="K2784" s="19" t="str">
        <f t="shared" si="131"/>
        <v/>
      </c>
      <c r="L2784" s="19">
        <f>VLOOKUP(I2784,'3'!$H$2:$L$25,5,FALSE)</f>
        <v>35</v>
      </c>
      <c r="M2784" s="16" t="str">
        <f t="shared" si="130"/>
        <v>Nilai Akhir</v>
      </c>
    </row>
    <row r="2785" spans="1:13" x14ac:dyDescent="0.25">
      <c r="A2785" s="16">
        <v>484</v>
      </c>
      <c r="F2785" s="19">
        <v>81</v>
      </c>
      <c r="G2785" s="16" t="s">
        <v>90</v>
      </c>
      <c r="H2785" s="14"/>
      <c r="I2785" s="19">
        <f>VLOOKUP(G2785,'2'!$B$2:$C$34,2,FALSE)</f>
        <v>5</v>
      </c>
      <c r="J2785" s="19">
        <f t="shared" si="129"/>
        <v>81</v>
      </c>
      <c r="K2785" s="19" t="str">
        <f t="shared" si="131"/>
        <v/>
      </c>
      <c r="L2785" s="19">
        <f>VLOOKUP(I2785,'3'!$H$2:$L$25,5,FALSE)</f>
        <v>35</v>
      </c>
      <c r="M2785" s="16" t="str">
        <f t="shared" si="130"/>
        <v>Nilai Akhir</v>
      </c>
    </row>
    <row r="2786" spans="1:13" x14ac:dyDescent="0.25">
      <c r="A2786" s="16">
        <v>485</v>
      </c>
      <c r="F2786" s="19">
        <v>82.333333333333329</v>
      </c>
      <c r="G2786" s="16" t="s">
        <v>90</v>
      </c>
      <c r="H2786" s="14"/>
      <c r="I2786" s="19">
        <f>VLOOKUP(G2786,'2'!$B$2:$C$34,2,FALSE)</f>
        <v>5</v>
      </c>
      <c r="J2786" s="19">
        <f t="shared" si="129"/>
        <v>82.333333333333329</v>
      </c>
      <c r="K2786" s="19" t="str">
        <f t="shared" si="131"/>
        <v/>
      </c>
      <c r="L2786" s="19">
        <f>VLOOKUP(I2786,'3'!$H$2:$L$25,5,FALSE)</f>
        <v>35</v>
      </c>
      <c r="M2786" s="16" t="str">
        <f t="shared" si="130"/>
        <v>Nilai Akhir</v>
      </c>
    </row>
    <row r="2787" spans="1:13" x14ac:dyDescent="0.25">
      <c r="A2787" s="16">
        <v>486</v>
      </c>
      <c r="F2787" s="19">
        <v>85.833333333333329</v>
      </c>
      <c r="G2787" s="16" t="s">
        <v>90</v>
      </c>
      <c r="H2787" s="14"/>
      <c r="I2787" s="19">
        <f>VLOOKUP(G2787,'2'!$B$2:$C$34,2,FALSE)</f>
        <v>5</v>
      </c>
      <c r="J2787" s="19">
        <f t="shared" si="129"/>
        <v>85.833333333333329</v>
      </c>
      <c r="K2787" s="19" t="str">
        <f t="shared" si="131"/>
        <v/>
      </c>
      <c r="L2787" s="19">
        <f>VLOOKUP(I2787,'3'!$H$2:$L$25,5,FALSE)</f>
        <v>35</v>
      </c>
      <c r="M2787" s="16" t="str">
        <f t="shared" si="130"/>
        <v>Nilai Akhir</v>
      </c>
    </row>
    <row r="2788" spans="1:13" x14ac:dyDescent="0.25">
      <c r="A2788" s="16">
        <v>487</v>
      </c>
      <c r="F2788" s="19">
        <v>83.333333333333329</v>
      </c>
      <c r="G2788" s="16" t="s">
        <v>90</v>
      </c>
      <c r="H2788" s="14"/>
      <c r="I2788" s="19">
        <f>VLOOKUP(G2788,'2'!$B$2:$C$34,2,FALSE)</f>
        <v>5</v>
      </c>
      <c r="J2788" s="19">
        <f t="shared" si="129"/>
        <v>83.333333333333329</v>
      </c>
      <c r="K2788" s="19" t="str">
        <f t="shared" si="131"/>
        <v/>
      </c>
      <c r="L2788" s="19">
        <f>VLOOKUP(I2788,'3'!$H$2:$L$25,5,FALSE)</f>
        <v>35</v>
      </c>
      <c r="M2788" s="16" t="str">
        <f t="shared" si="130"/>
        <v>Nilai Akhir</v>
      </c>
    </row>
    <row r="2789" spans="1:13" x14ac:dyDescent="0.25">
      <c r="A2789" s="16">
        <v>488</v>
      </c>
      <c r="F2789" s="19">
        <v>81</v>
      </c>
      <c r="G2789" s="16" t="s">
        <v>90</v>
      </c>
      <c r="H2789" s="14"/>
      <c r="I2789" s="19">
        <f>VLOOKUP(G2789,'2'!$B$2:$C$34,2,FALSE)</f>
        <v>5</v>
      </c>
      <c r="J2789" s="19">
        <f t="shared" si="129"/>
        <v>81</v>
      </c>
      <c r="K2789" s="19" t="str">
        <f t="shared" si="131"/>
        <v/>
      </c>
      <c r="L2789" s="19">
        <f>VLOOKUP(I2789,'3'!$H$2:$L$25,5,FALSE)</f>
        <v>35</v>
      </c>
      <c r="M2789" s="16" t="str">
        <f t="shared" si="130"/>
        <v>Nilai Akhir</v>
      </c>
    </row>
    <row r="2790" spans="1:13" x14ac:dyDescent="0.25">
      <c r="A2790" s="16">
        <v>489</v>
      </c>
      <c r="F2790" s="19">
        <v>82.333333333333329</v>
      </c>
      <c r="G2790" s="16" t="s">
        <v>90</v>
      </c>
      <c r="H2790" s="14"/>
      <c r="I2790" s="19">
        <f>VLOOKUP(G2790,'2'!$B$2:$C$34,2,FALSE)</f>
        <v>5</v>
      </c>
      <c r="J2790" s="19">
        <f t="shared" si="129"/>
        <v>82.333333333333329</v>
      </c>
      <c r="K2790" s="19" t="str">
        <f t="shared" si="131"/>
        <v/>
      </c>
      <c r="L2790" s="19">
        <f>VLOOKUP(I2790,'3'!$H$2:$L$25,5,FALSE)</f>
        <v>35</v>
      </c>
      <c r="M2790" s="16" t="str">
        <f t="shared" si="130"/>
        <v>Nilai Akhir</v>
      </c>
    </row>
    <row r="2791" spans="1:13" x14ac:dyDescent="0.25">
      <c r="A2791" s="16">
        <v>490</v>
      </c>
      <c r="F2791" s="19">
        <v>81.333333333333329</v>
      </c>
      <c r="G2791" s="16" t="s">
        <v>90</v>
      </c>
      <c r="H2791" s="14"/>
      <c r="I2791" s="19">
        <f>VLOOKUP(G2791,'2'!$B$2:$C$34,2,FALSE)</f>
        <v>5</v>
      </c>
      <c r="J2791" s="19">
        <f t="shared" si="129"/>
        <v>81.333333333333329</v>
      </c>
      <c r="K2791" s="19" t="str">
        <f t="shared" si="131"/>
        <v/>
      </c>
      <c r="L2791" s="19">
        <f>VLOOKUP(I2791,'3'!$H$2:$L$25,5,FALSE)</f>
        <v>35</v>
      </c>
      <c r="M2791" s="16" t="str">
        <f t="shared" si="130"/>
        <v>Nilai Akhir</v>
      </c>
    </row>
    <row r="2792" spans="1:13" x14ac:dyDescent="0.25">
      <c r="A2792" s="16">
        <v>491</v>
      </c>
      <c r="F2792" s="19">
        <v>83</v>
      </c>
      <c r="G2792" s="16" t="s">
        <v>90</v>
      </c>
      <c r="H2792" s="14"/>
      <c r="I2792" s="19">
        <f>VLOOKUP(G2792,'2'!$B$2:$C$34,2,FALSE)</f>
        <v>5</v>
      </c>
      <c r="J2792" s="19">
        <f t="shared" si="129"/>
        <v>83</v>
      </c>
      <c r="K2792" s="19" t="str">
        <f t="shared" si="131"/>
        <v/>
      </c>
      <c r="L2792" s="19">
        <f>VLOOKUP(I2792,'3'!$H$2:$L$25,5,FALSE)</f>
        <v>35</v>
      </c>
      <c r="M2792" s="16" t="str">
        <f t="shared" si="130"/>
        <v>Nilai Akhir</v>
      </c>
    </row>
    <row r="2793" spans="1:13" x14ac:dyDescent="0.25">
      <c r="A2793" s="16">
        <v>492</v>
      </c>
      <c r="F2793" s="19">
        <v>83.833333333333329</v>
      </c>
      <c r="G2793" s="16" t="s">
        <v>90</v>
      </c>
      <c r="H2793" s="14"/>
      <c r="I2793" s="19">
        <f>VLOOKUP(G2793,'2'!$B$2:$C$34,2,FALSE)</f>
        <v>5</v>
      </c>
      <c r="J2793" s="19">
        <f t="shared" si="129"/>
        <v>83.833333333333329</v>
      </c>
      <c r="K2793" s="19" t="str">
        <f t="shared" si="131"/>
        <v/>
      </c>
      <c r="L2793" s="19">
        <f>VLOOKUP(I2793,'3'!$H$2:$L$25,5,FALSE)</f>
        <v>35</v>
      </c>
      <c r="M2793" s="16" t="str">
        <f t="shared" si="130"/>
        <v>Nilai Akhir</v>
      </c>
    </row>
    <row r="2794" spans="1:13" x14ac:dyDescent="0.25">
      <c r="A2794" s="16">
        <v>493</v>
      </c>
      <c r="F2794" s="19">
        <v>81.833333333333329</v>
      </c>
      <c r="G2794" s="16" t="s">
        <v>90</v>
      </c>
      <c r="H2794" s="14"/>
      <c r="I2794" s="19">
        <f>VLOOKUP(G2794,'2'!$B$2:$C$34,2,FALSE)</f>
        <v>5</v>
      </c>
      <c r="J2794" s="19">
        <f t="shared" si="129"/>
        <v>81.833333333333329</v>
      </c>
      <c r="K2794" s="19" t="str">
        <f t="shared" si="131"/>
        <v/>
      </c>
      <c r="L2794" s="19">
        <f>VLOOKUP(I2794,'3'!$H$2:$L$25,5,FALSE)</f>
        <v>35</v>
      </c>
      <c r="M2794" s="16" t="str">
        <f t="shared" si="130"/>
        <v>Nilai Akhir</v>
      </c>
    </row>
    <row r="2795" spans="1:13" x14ac:dyDescent="0.25">
      <c r="A2795" s="16">
        <v>494</v>
      </c>
      <c r="F2795" s="19">
        <v>82.833333333333329</v>
      </c>
      <c r="G2795" s="16" t="s">
        <v>90</v>
      </c>
      <c r="H2795" s="14"/>
      <c r="I2795" s="19">
        <f>VLOOKUP(G2795,'2'!$B$2:$C$34,2,FALSE)</f>
        <v>5</v>
      </c>
      <c r="J2795" s="19">
        <f t="shared" si="129"/>
        <v>82.833333333333329</v>
      </c>
      <c r="K2795" s="19" t="str">
        <f t="shared" si="131"/>
        <v/>
      </c>
      <c r="L2795" s="19">
        <f>VLOOKUP(I2795,'3'!$H$2:$L$25,5,FALSE)</f>
        <v>35</v>
      </c>
      <c r="M2795" s="16" t="str">
        <f t="shared" si="130"/>
        <v>Nilai Akhir</v>
      </c>
    </row>
    <row r="2796" spans="1:13" x14ac:dyDescent="0.25">
      <c r="A2796" s="16">
        <v>495</v>
      </c>
      <c r="F2796" s="19">
        <v>81.333333333333329</v>
      </c>
      <c r="G2796" s="16" t="s">
        <v>90</v>
      </c>
      <c r="H2796" s="14"/>
      <c r="I2796" s="19">
        <f>VLOOKUP(G2796,'2'!$B$2:$C$34,2,FALSE)</f>
        <v>5</v>
      </c>
      <c r="J2796" s="19">
        <f t="shared" si="129"/>
        <v>81.333333333333329</v>
      </c>
      <c r="K2796" s="19" t="str">
        <f t="shared" si="131"/>
        <v/>
      </c>
      <c r="L2796" s="19">
        <f>VLOOKUP(I2796,'3'!$H$2:$L$25,5,FALSE)</f>
        <v>35</v>
      </c>
      <c r="M2796" s="16" t="str">
        <f t="shared" si="130"/>
        <v>Nilai Akhir</v>
      </c>
    </row>
    <row r="2797" spans="1:13" x14ac:dyDescent="0.25">
      <c r="A2797" s="16">
        <v>496</v>
      </c>
      <c r="F2797" s="19">
        <v>81</v>
      </c>
      <c r="G2797" s="16" t="s">
        <v>90</v>
      </c>
      <c r="H2797" s="14"/>
      <c r="I2797" s="19">
        <f>VLOOKUP(G2797,'2'!$B$2:$C$34,2,FALSE)</f>
        <v>5</v>
      </c>
      <c r="J2797" s="19">
        <f t="shared" si="129"/>
        <v>81</v>
      </c>
      <c r="K2797" s="19" t="str">
        <f t="shared" si="131"/>
        <v/>
      </c>
      <c r="L2797" s="19">
        <f>VLOOKUP(I2797,'3'!$H$2:$L$25,5,FALSE)</f>
        <v>35</v>
      </c>
      <c r="M2797" s="16" t="str">
        <f t="shared" si="130"/>
        <v>Nilai Akhir</v>
      </c>
    </row>
    <row r="2798" spans="1:13" x14ac:dyDescent="0.25">
      <c r="A2798" s="16">
        <v>497</v>
      </c>
      <c r="F2798" s="19">
        <v>86.666666666666671</v>
      </c>
      <c r="G2798" s="16" t="s">
        <v>90</v>
      </c>
      <c r="H2798" s="14"/>
      <c r="I2798" s="19">
        <f>VLOOKUP(G2798,'2'!$B$2:$C$34,2,FALSE)</f>
        <v>5</v>
      </c>
      <c r="J2798" s="19">
        <f t="shared" si="129"/>
        <v>86.666666666666671</v>
      </c>
      <c r="K2798" s="19" t="str">
        <f t="shared" si="131"/>
        <v/>
      </c>
      <c r="L2798" s="19">
        <f>VLOOKUP(I2798,'3'!$H$2:$L$25,5,FALSE)</f>
        <v>35</v>
      </c>
      <c r="M2798" s="16" t="str">
        <f t="shared" si="130"/>
        <v>Nilai Akhir</v>
      </c>
    </row>
    <row r="2799" spans="1:13" x14ac:dyDescent="0.25">
      <c r="A2799" s="16">
        <v>498</v>
      </c>
      <c r="F2799" s="19">
        <v>86.666666666666671</v>
      </c>
      <c r="G2799" s="16" t="s">
        <v>90</v>
      </c>
      <c r="H2799" s="14"/>
      <c r="I2799" s="19">
        <f>VLOOKUP(G2799,'2'!$B$2:$C$34,2,FALSE)</f>
        <v>5</v>
      </c>
      <c r="J2799" s="19">
        <f t="shared" si="129"/>
        <v>86.666666666666671</v>
      </c>
      <c r="K2799" s="19" t="str">
        <f t="shared" si="131"/>
        <v/>
      </c>
      <c r="L2799" s="19">
        <f>VLOOKUP(I2799,'3'!$H$2:$L$25,5,FALSE)</f>
        <v>35</v>
      </c>
      <c r="M2799" s="16" t="str">
        <f t="shared" si="130"/>
        <v>Nilai Akhir</v>
      </c>
    </row>
    <row r="2800" spans="1:13" x14ac:dyDescent="0.25">
      <c r="A2800" s="16">
        <v>499</v>
      </c>
      <c r="F2800" s="19">
        <v>86</v>
      </c>
      <c r="G2800" s="16" t="s">
        <v>90</v>
      </c>
      <c r="H2800" s="14"/>
      <c r="I2800" s="19">
        <f>VLOOKUP(G2800,'2'!$B$2:$C$34,2,FALSE)</f>
        <v>5</v>
      </c>
      <c r="J2800" s="19">
        <f t="shared" si="129"/>
        <v>86</v>
      </c>
      <c r="K2800" s="19" t="str">
        <f t="shared" si="131"/>
        <v/>
      </c>
      <c r="L2800" s="19">
        <f>VLOOKUP(I2800,'3'!$H$2:$L$25,5,FALSE)</f>
        <v>35</v>
      </c>
      <c r="M2800" s="16" t="str">
        <f t="shared" si="130"/>
        <v>Nilai Akhir</v>
      </c>
    </row>
    <row r="2801" spans="1:13" x14ac:dyDescent="0.25">
      <c r="A2801" s="16">
        <v>500</v>
      </c>
      <c r="F2801" s="19">
        <v>81</v>
      </c>
      <c r="G2801" s="16" t="s">
        <v>90</v>
      </c>
      <c r="H2801" s="14"/>
      <c r="I2801" s="19">
        <f>VLOOKUP(G2801,'2'!$B$2:$C$34,2,FALSE)</f>
        <v>5</v>
      </c>
      <c r="J2801" s="19">
        <f t="shared" si="129"/>
        <v>81</v>
      </c>
      <c r="K2801" s="19" t="str">
        <f t="shared" si="131"/>
        <v/>
      </c>
      <c r="L2801" s="19">
        <f>VLOOKUP(I2801,'3'!$H$2:$L$25,5,FALSE)</f>
        <v>35</v>
      </c>
      <c r="M2801" s="16" t="str">
        <f t="shared" si="130"/>
        <v>Nilai Akhir</v>
      </c>
    </row>
    <row r="2802" spans="1:13" x14ac:dyDescent="0.25">
      <c r="A2802" s="16">
        <v>501</v>
      </c>
      <c r="F2802" s="19">
        <v>81</v>
      </c>
      <c r="G2802" s="16" t="s">
        <v>90</v>
      </c>
      <c r="H2802" s="14"/>
      <c r="I2802" s="19">
        <f>VLOOKUP(G2802,'2'!$B$2:$C$34,2,FALSE)</f>
        <v>5</v>
      </c>
      <c r="J2802" s="19">
        <f t="shared" si="129"/>
        <v>81</v>
      </c>
      <c r="K2802" s="19" t="str">
        <f t="shared" si="131"/>
        <v/>
      </c>
      <c r="L2802" s="19">
        <f>VLOOKUP(I2802,'3'!$H$2:$L$25,5,FALSE)</f>
        <v>35</v>
      </c>
      <c r="M2802" s="16" t="str">
        <f t="shared" si="130"/>
        <v>Nilai Akhir</v>
      </c>
    </row>
    <row r="2803" spans="1:13" x14ac:dyDescent="0.25">
      <c r="A2803" s="16">
        <v>502</v>
      </c>
      <c r="F2803" s="19">
        <v>81</v>
      </c>
      <c r="G2803" s="16" t="s">
        <v>90</v>
      </c>
      <c r="H2803" s="14"/>
      <c r="I2803" s="19">
        <f>VLOOKUP(G2803,'2'!$B$2:$C$34,2,FALSE)</f>
        <v>5</v>
      </c>
      <c r="J2803" s="19">
        <f t="shared" si="129"/>
        <v>81</v>
      </c>
      <c r="K2803" s="19" t="str">
        <f t="shared" si="131"/>
        <v/>
      </c>
      <c r="L2803" s="19">
        <f>VLOOKUP(I2803,'3'!$H$2:$L$25,5,FALSE)</f>
        <v>35</v>
      </c>
      <c r="M2803" s="16" t="str">
        <f t="shared" si="130"/>
        <v>Nilai Akhir</v>
      </c>
    </row>
    <row r="2804" spans="1:13" x14ac:dyDescent="0.25">
      <c r="A2804" s="16">
        <v>503</v>
      </c>
      <c r="F2804" s="19">
        <v>81</v>
      </c>
      <c r="G2804" s="16" t="s">
        <v>90</v>
      </c>
      <c r="H2804" s="14"/>
      <c r="I2804" s="19">
        <f>VLOOKUP(G2804,'2'!$B$2:$C$34,2,FALSE)</f>
        <v>5</v>
      </c>
      <c r="J2804" s="19">
        <f t="shared" si="129"/>
        <v>81</v>
      </c>
      <c r="K2804" s="19" t="str">
        <f t="shared" si="131"/>
        <v/>
      </c>
      <c r="L2804" s="19">
        <f>VLOOKUP(I2804,'3'!$H$2:$L$25,5,FALSE)</f>
        <v>35</v>
      </c>
      <c r="M2804" s="16" t="str">
        <f t="shared" si="130"/>
        <v>Nilai Akhir</v>
      </c>
    </row>
    <row r="2805" spans="1:13" x14ac:dyDescent="0.25">
      <c r="A2805" s="16">
        <v>504</v>
      </c>
      <c r="F2805" s="19">
        <v>86.833333333333329</v>
      </c>
      <c r="G2805" s="16" t="s">
        <v>90</v>
      </c>
      <c r="H2805" s="14"/>
      <c r="I2805" s="19">
        <f>VLOOKUP(G2805,'2'!$B$2:$C$34,2,FALSE)</f>
        <v>5</v>
      </c>
      <c r="J2805" s="19">
        <f t="shared" ref="J2805:J2868" si="132">IF(M2805="Nilai Akhir",F2805,0)</f>
        <v>86.833333333333329</v>
      </c>
      <c r="K2805" s="19" t="str">
        <f t="shared" si="131"/>
        <v/>
      </c>
      <c r="L2805" s="19">
        <f>VLOOKUP(I2805,'3'!$H$2:$L$25,5,FALSE)</f>
        <v>35</v>
      </c>
      <c r="M2805" s="16" t="str">
        <f t="shared" ref="M2805:M2868" si="133">IF(G2805="Pramuka","Nilai Ekstra","Nilai Akhir")</f>
        <v>Nilai Akhir</v>
      </c>
    </row>
    <row r="2806" spans="1:13" x14ac:dyDescent="0.25">
      <c r="A2806" s="16">
        <v>505</v>
      </c>
      <c r="F2806" s="19">
        <v>85.666666666666671</v>
      </c>
      <c r="G2806" s="16" t="s">
        <v>90</v>
      </c>
      <c r="H2806" s="14"/>
      <c r="I2806" s="19">
        <f>VLOOKUP(G2806,'2'!$B$2:$C$34,2,FALSE)</f>
        <v>5</v>
      </c>
      <c r="J2806" s="19">
        <f t="shared" si="132"/>
        <v>85.666666666666671</v>
      </c>
      <c r="K2806" s="19" t="str">
        <f t="shared" ref="K2806:K2869" si="134">IF(M2806="Nilai Ekstra",F2806,"")</f>
        <v/>
      </c>
      <c r="L2806" s="19">
        <f>VLOOKUP(I2806,'3'!$H$2:$L$25,5,FALSE)</f>
        <v>35</v>
      </c>
      <c r="M2806" s="16" t="str">
        <f t="shared" si="133"/>
        <v>Nilai Akhir</v>
      </c>
    </row>
    <row r="2807" spans="1:13" x14ac:dyDescent="0.25">
      <c r="A2807" s="16">
        <v>506</v>
      </c>
      <c r="F2807" s="19">
        <v>83.833333333333329</v>
      </c>
      <c r="G2807" s="16" t="s">
        <v>90</v>
      </c>
      <c r="H2807" s="14"/>
      <c r="I2807" s="19">
        <f>VLOOKUP(G2807,'2'!$B$2:$C$34,2,FALSE)</f>
        <v>5</v>
      </c>
      <c r="J2807" s="19">
        <f t="shared" si="132"/>
        <v>83.833333333333329</v>
      </c>
      <c r="K2807" s="19" t="str">
        <f t="shared" si="134"/>
        <v/>
      </c>
      <c r="L2807" s="19">
        <f>VLOOKUP(I2807,'3'!$H$2:$L$25,5,FALSE)</f>
        <v>35</v>
      </c>
      <c r="M2807" s="16" t="str">
        <f t="shared" si="133"/>
        <v>Nilai Akhir</v>
      </c>
    </row>
    <row r="2808" spans="1:13" x14ac:dyDescent="0.25">
      <c r="A2808" s="16">
        <v>507</v>
      </c>
      <c r="F2808" s="19">
        <v>84.666666666666671</v>
      </c>
      <c r="G2808" s="16" t="s">
        <v>90</v>
      </c>
      <c r="H2808" s="14"/>
      <c r="I2808" s="19">
        <f>VLOOKUP(G2808,'2'!$B$2:$C$34,2,FALSE)</f>
        <v>5</v>
      </c>
      <c r="J2808" s="19">
        <f t="shared" si="132"/>
        <v>84.666666666666671</v>
      </c>
      <c r="K2808" s="19" t="str">
        <f t="shared" si="134"/>
        <v/>
      </c>
      <c r="L2808" s="19">
        <f>VLOOKUP(I2808,'3'!$H$2:$L$25,5,FALSE)</f>
        <v>35</v>
      </c>
      <c r="M2808" s="16" t="str">
        <f t="shared" si="133"/>
        <v>Nilai Akhir</v>
      </c>
    </row>
    <row r="2809" spans="1:13" x14ac:dyDescent="0.25">
      <c r="A2809" s="16">
        <v>508</v>
      </c>
      <c r="F2809" s="19">
        <v>82.666666666666671</v>
      </c>
      <c r="G2809" s="16" t="s">
        <v>90</v>
      </c>
      <c r="H2809" s="14"/>
      <c r="I2809" s="19">
        <f>VLOOKUP(G2809,'2'!$B$2:$C$34,2,FALSE)</f>
        <v>5</v>
      </c>
      <c r="J2809" s="19">
        <f t="shared" si="132"/>
        <v>82.666666666666671</v>
      </c>
      <c r="K2809" s="19" t="str">
        <f t="shared" si="134"/>
        <v/>
      </c>
      <c r="L2809" s="19">
        <f>VLOOKUP(I2809,'3'!$H$2:$L$25,5,FALSE)</f>
        <v>35</v>
      </c>
      <c r="M2809" s="16" t="str">
        <f t="shared" si="133"/>
        <v>Nilai Akhir</v>
      </c>
    </row>
    <row r="2810" spans="1:13" x14ac:dyDescent="0.25">
      <c r="A2810" s="16">
        <v>509</v>
      </c>
      <c r="F2810" s="19">
        <v>84.666666666666671</v>
      </c>
      <c r="G2810" s="16" t="s">
        <v>90</v>
      </c>
      <c r="H2810" s="14"/>
      <c r="I2810" s="19">
        <f>VLOOKUP(G2810,'2'!$B$2:$C$34,2,FALSE)</f>
        <v>5</v>
      </c>
      <c r="J2810" s="19">
        <f t="shared" si="132"/>
        <v>84.666666666666671</v>
      </c>
      <c r="K2810" s="19" t="str">
        <f t="shared" si="134"/>
        <v/>
      </c>
      <c r="L2810" s="19">
        <f>VLOOKUP(I2810,'3'!$H$2:$L$25,5,FALSE)</f>
        <v>35</v>
      </c>
      <c r="M2810" s="16" t="str">
        <f t="shared" si="133"/>
        <v>Nilai Akhir</v>
      </c>
    </row>
    <row r="2811" spans="1:13" x14ac:dyDescent="0.25">
      <c r="A2811" s="16">
        <v>510</v>
      </c>
      <c r="F2811" s="19">
        <v>84.333333333333329</v>
      </c>
      <c r="G2811" s="16" t="s">
        <v>90</v>
      </c>
      <c r="H2811" s="14"/>
      <c r="I2811" s="19">
        <f>VLOOKUP(G2811,'2'!$B$2:$C$34,2,FALSE)</f>
        <v>5</v>
      </c>
      <c r="J2811" s="19">
        <f t="shared" si="132"/>
        <v>84.333333333333329</v>
      </c>
      <c r="K2811" s="19" t="str">
        <f t="shared" si="134"/>
        <v/>
      </c>
      <c r="L2811" s="19">
        <f>VLOOKUP(I2811,'3'!$H$2:$L$25,5,FALSE)</f>
        <v>35</v>
      </c>
      <c r="M2811" s="16" t="str">
        <f t="shared" si="133"/>
        <v>Nilai Akhir</v>
      </c>
    </row>
    <row r="2812" spans="1:13" x14ac:dyDescent="0.25">
      <c r="A2812" s="16">
        <v>511</v>
      </c>
      <c r="F2812" s="19">
        <v>90.333333333333329</v>
      </c>
      <c r="G2812" s="16" t="s">
        <v>90</v>
      </c>
      <c r="H2812" s="14"/>
      <c r="I2812" s="19">
        <f>VLOOKUP(G2812,'2'!$B$2:$C$34,2,FALSE)</f>
        <v>5</v>
      </c>
      <c r="J2812" s="19">
        <f t="shared" si="132"/>
        <v>90.333333333333329</v>
      </c>
      <c r="K2812" s="19" t="str">
        <f t="shared" si="134"/>
        <v/>
      </c>
      <c r="L2812" s="19">
        <f>VLOOKUP(I2812,'3'!$H$2:$L$25,5,FALSE)</f>
        <v>35</v>
      </c>
      <c r="M2812" s="16" t="str">
        <f t="shared" si="133"/>
        <v>Nilai Akhir</v>
      </c>
    </row>
    <row r="2813" spans="1:13" x14ac:dyDescent="0.25">
      <c r="A2813" s="16">
        <v>512</v>
      </c>
      <c r="F2813" s="19">
        <v>86.666666666666671</v>
      </c>
      <c r="G2813" s="16" t="s">
        <v>90</v>
      </c>
      <c r="H2813" s="14"/>
      <c r="I2813" s="19">
        <f>VLOOKUP(G2813,'2'!$B$2:$C$34,2,FALSE)</f>
        <v>5</v>
      </c>
      <c r="J2813" s="19">
        <f t="shared" si="132"/>
        <v>86.666666666666671</v>
      </c>
      <c r="K2813" s="19" t="str">
        <f t="shared" si="134"/>
        <v/>
      </c>
      <c r="L2813" s="19">
        <f>VLOOKUP(I2813,'3'!$H$2:$L$25,5,FALSE)</f>
        <v>35</v>
      </c>
      <c r="M2813" s="16" t="str">
        <f t="shared" si="133"/>
        <v>Nilai Akhir</v>
      </c>
    </row>
    <row r="2814" spans="1:13" x14ac:dyDescent="0.25">
      <c r="A2814" s="16">
        <v>513</v>
      </c>
      <c r="F2814" s="19">
        <v>84.333333333333329</v>
      </c>
      <c r="G2814" s="16" t="s">
        <v>90</v>
      </c>
      <c r="H2814" s="14"/>
      <c r="I2814" s="19">
        <f>VLOOKUP(G2814,'2'!$B$2:$C$34,2,FALSE)</f>
        <v>5</v>
      </c>
      <c r="J2814" s="19">
        <f t="shared" si="132"/>
        <v>84.333333333333329</v>
      </c>
      <c r="K2814" s="19" t="str">
        <f t="shared" si="134"/>
        <v/>
      </c>
      <c r="L2814" s="19">
        <f>VLOOKUP(I2814,'3'!$H$2:$L$25,5,FALSE)</f>
        <v>35</v>
      </c>
      <c r="M2814" s="16" t="str">
        <f t="shared" si="133"/>
        <v>Nilai Akhir</v>
      </c>
    </row>
    <row r="2815" spans="1:13" x14ac:dyDescent="0.25">
      <c r="A2815" s="16">
        <v>514</v>
      </c>
      <c r="F2815" s="19">
        <v>88.333333333333329</v>
      </c>
      <c r="G2815" s="16" t="s">
        <v>90</v>
      </c>
      <c r="H2815" s="14"/>
      <c r="I2815" s="19">
        <f>VLOOKUP(G2815,'2'!$B$2:$C$34,2,FALSE)</f>
        <v>5</v>
      </c>
      <c r="J2815" s="19">
        <f t="shared" si="132"/>
        <v>88.333333333333329</v>
      </c>
      <c r="K2815" s="19" t="str">
        <f t="shared" si="134"/>
        <v/>
      </c>
      <c r="L2815" s="19">
        <f>VLOOKUP(I2815,'3'!$H$2:$L$25,5,FALSE)</f>
        <v>35</v>
      </c>
      <c r="M2815" s="16" t="str">
        <f t="shared" si="133"/>
        <v>Nilai Akhir</v>
      </c>
    </row>
    <row r="2816" spans="1:13" x14ac:dyDescent="0.25">
      <c r="A2816" s="16">
        <v>515</v>
      </c>
      <c r="F2816" s="19">
        <v>91.666666666666671</v>
      </c>
      <c r="G2816" s="16" t="s">
        <v>90</v>
      </c>
      <c r="H2816" s="14"/>
      <c r="I2816" s="19">
        <f>VLOOKUP(G2816,'2'!$B$2:$C$34,2,FALSE)</f>
        <v>5</v>
      </c>
      <c r="J2816" s="19">
        <f t="shared" si="132"/>
        <v>91.666666666666671</v>
      </c>
      <c r="K2816" s="19" t="str">
        <f t="shared" si="134"/>
        <v/>
      </c>
      <c r="L2816" s="19">
        <f>VLOOKUP(I2816,'3'!$H$2:$L$25,5,FALSE)</f>
        <v>35</v>
      </c>
      <c r="M2816" s="16" t="str">
        <f t="shared" si="133"/>
        <v>Nilai Akhir</v>
      </c>
    </row>
    <row r="2817" spans="1:13" x14ac:dyDescent="0.25">
      <c r="A2817" s="16">
        <v>516</v>
      </c>
      <c r="F2817" s="19">
        <v>90.333333333333329</v>
      </c>
      <c r="G2817" s="16" t="s">
        <v>90</v>
      </c>
      <c r="H2817" s="14"/>
      <c r="I2817" s="19">
        <f>VLOOKUP(G2817,'2'!$B$2:$C$34,2,FALSE)</f>
        <v>5</v>
      </c>
      <c r="J2817" s="19">
        <f t="shared" si="132"/>
        <v>90.333333333333329</v>
      </c>
      <c r="K2817" s="19" t="str">
        <f t="shared" si="134"/>
        <v/>
      </c>
      <c r="L2817" s="19">
        <f>VLOOKUP(I2817,'3'!$H$2:$L$25,5,FALSE)</f>
        <v>35</v>
      </c>
      <c r="M2817" s="16" t="str">
        <f t="shared" si="133"/>
        <v>Nilai Akhir</v>
      </c>
    </row>
    <row r="2818" spans="1:13" x14ac:dyDescent="0.25">
      <c r="A2818" s="16">
        <v>517</v>
      </c>
      <c r="F2818" s="19">
        <v>86.333333333333329</v>
      </c>
      <c r="G2818" s="16" t="s">
        <v>90</v>
      </c>
      <c r="H2818" s="14"/>
      <c r="I2818" s="19">
        <f>VLOOKUP(G2818,'2'!$B$2:$C$34,2,FALSE)</f>
        <v>5</v>
      </c>
      <c r="J2818" s="19">
        <f t="shared" si="132"/>
        <v>86.333333333333329</v>
      </c>
      <c r="K2818" s="19" t="str">
        <f t="shared" si="134"/>
        <v/>
      </c>
      <c r="L2818" s="19">
        <f>VLOOKUP(I2818,'3'!$H$2:$L$25,5,FALSE)</f>
        <v>35</v>
      </c>
      <c r="M2818" s="16" t="str">
        <f t="shared" si="133"/>
        <v>Nilai Akhir</v>
      </c>
    </row>
    <row r="2819" spans="1:13" x14ac:dyDescent="0.25">
      <c r="A2819" s="16">
        <v>518</v>
      </c>
      <c r="F2819" s="19">
        <v>87.666666666666671</v>
      </c>
      <c r="G2819" s="16" t="s">
        <v>90</v>
      </c>
      <c r="H2819" s="14"/>
      <c r="I2819" s="19">
        <f>VLOOKUP(G2819,'2'!$B$2:$C$34,2,FALSE)</f>
        <v>5</v>
      </c>
      <c r="J2819" s="19">
        <f t="shared" si="132"/>
        <v>87.666666666666671</v>
      </c>
      <c r="K2819" s="19" t="str">
        <f t="shared" si="134"/>
        <v/>
      </c>
      <c r="L2819" s="19">
        <f>VLOOKUP(I2819,'3'!$H$2:$L$25,5,FALSE)</f>
        <v>35</v>
      </c>
      <c r="M2819" s="16" t="str">
        <f t="shared" si="133"/>
        <v>Nilai Akhir</v>
      </c>
    </row>
    <row r="2820" spans="1:13" x14ac:dyDescent="0.25">
      <c r="A2820" s="16">
        <v>519</v>
      </c>
      <c r="F2820" s="19">
        <v>86.666666666666671</v>
      </c>
      <c r="G2820" s="16" t="s">
        <v>90</v>
      </c>
      <c r="H2820" s="14"/>
      <c r="I2820" s="19">
        <f>VLOOKUP(G2820,'2'!$B$2:$C$34,2,FALSE)</f>
        <v>5</v>
      </c>
      <c r="J2820" s="19">
        <f t="shared" si="132"/>
        <v>86.666666666666671</v>
      </c>
      <c r="K2820" s="19" t="str">
        <f t="shared" si="134"/>
        <v/>
      </c>
      <c r="L2820" s="19">
        <f>VLOOKUP(I2820,'3'!$H$2:$L$25,5,FALSE)</f>
        <v>35</v>
      </c>
      <c r="M2820" s="16" t="str">
        <f t="shared" si="133"/>
        <v>Nilai Akhir</v>
      </c>
    </row>
    <row r="2821" spans="1:13" x14ac:dyDescent="0.25">
      <c r="A2821" s="16">
        <v>520</v>
      </c>
      <c r="F2821" s="19">
        <v>86.666666666666671</v>
      </c>
      <c r="G2821" s="16" t="s">
        <v>90</v>
      </c>
      <c r="H2821" s="14"/>
      <c r="I2821" s="19">
        <f>VLOOKUP(G2821,'2'!$B$2:$C$34,2,FALSE)</f>
        <v>5</v>
      </c>
      <c r="J2821" s="19">
        <f t="shared" si="132"/>
        <v>86.666666666666671</v>
      </c>
      <c r="K2821" s="19" t="str">
        <f t="shared" si="134"/>
        <v/>
      </c>
      <c r="L2821" s="19">
        <f>VLOOKUP(I2821,'3'!$H$2:$L$25,5,FALSE)</f>
        <v>35</v>
      </c>
      <c r="M2821" s="16" t="str">
        <f t="shared" si="133"/>
        <v>Nilai Akhir</v>
      </c>
    </row>
    <row r="2822" spans="1:13" x14ac:dyDescent="0.25">
      <c r="A2822" s="16">
        <v>521</v>
      </c>
      <c r="F2822" s="19">
        <v>87</v>
      </c>
      <c r="G2822" s="16" t="s">
        <v>90</v>
      </c>
      <c r="H2822" s="14"/>
      <c r="I2822" s="19">
        <f>VLOOKUP(G2822,'2'!$B$2:$C$34,2,FALSE)</f>
        <v>5</v>
      </c>
      <c r="J2822" s="19">
        <f t="shared" si="132"/>
        <v>87</v>
      </c>
      <c r="K2822" s="19" t="str">
        <f t="shared" si="134"/>
        <v/>
      </c>
      <c r="L2822" s="19">
        <f>VLOOKUP(I2822,'3'!$H$2:$L$25,5,FALSE)</f>
        <v>35</v>
      </c>
      <c r="M2822" s="16" t="str">
        <f t="shared" si="133"/>
        <v>Nilai Akhir</v>
      </c>
    </row>
    <row r="2823" spans="1:13" x14ac:dyDescent="0.25">
      <c r="A2823" s="16">
        <v>522</v>
      </c>
      <c r="F2823" s="19">
        <v>86.666666666666671</v>
      </c>
      <c r="G2823" s="16" t="s">
        <v>90</v>
      </c>
      <c r="H2823" s="14"/>
      <c r="I2823" s="19">
        <f>VLOOKUP(G2823,'2'!$B$2:$C$34,2,FALSE)</f>
        <v>5</v>
      </c>
      <c r="J2823" s="19">
        <f t="shared" si="132"/>
        <v>86.666666666666671</v>
      </c>
      <c r="K2823" s="19" t="str">
        <f t="shared" si="134"/>
        <v/>
      </c>
      <c r="L2823" s="19">
        <f>VLOOKUP(I2823,'3'!$H$2:$L$25,5,FALSE)</f>
        <v>35</v>
      </c>
      <c r="M2823" s="16" t="str">
        <f t="shared" si="133"/>
        <v>Nilai Akhir</v>
      </c>
    </row>
    <row r="2824" spans="1:13" x14ac:dyDescent="0.25">
      <c r="A2824" s="16">
        <v>523</v>
      </c>
      <c r="F2824" s="19">
        <v>88.333333333333329</v>
      </c>
      <c r="G2824" s="16" t="s">
        <v>90</v>
      </c>
      <c r="H2824" s="14"/>
      <c r="I2824" s="19">
        <f>VLOOKUP(G2824,'2'!$B$2:$C$34,2,FALSE)</f>
        <v>5</v>
      </c>
      <c r="J2824" s="19">
        <f t="shared" si="132"/>
        <v>88.333333333333329</v>
      </c>
      <c r="K2824" s="19" t="str">
        <f t="shared" si="134"/>
        <v/>
      </c>
      <c r="L2824" s="19">
        <f>VLOOKUP(I2824,'3'!$H$2:$L$25,5,FALSE)</f>
        <v>35</v>
      </c>
      <c r="M2824" s="16" t="str">
        <f t="shared" si="133"/>
        <v>Nilai Akhir</v>
      </c>
    </row>
    <row r="2825" spans="1:13" x14ac:dyDescent="0.25">
      <c r="A2825" s="16">
        <v>524</v>
      </c>
      <c r="F2825" s="19">
        <v>83.666666666666671</v>
      </c>
      <c r="G2825" s="16" t="s">
        <v>90</v>
      </c>
      <c r="H2825" s="14"/>
      <c r="I2825" s="19">
        <f>VLOOKUP(G2825,'2'!$B$2:$C$34,2,FALSE)</f>
        <v>5</v>
      </c>
      <c r="J2825" s="19">
        <f t="shared" si="132"/>
        <v>83.666666666666671</v>
      </c>
      <c r="K2825" s="19" t="str">
        <f t="shared" si="134"/>
        <v/>
      </c>
      <c r="L2825" s="19">
        <f>VLOOKUP(I2825,'3'!$H$2:$L$25,5,FALSE)</f>
        <v>35</v>
      </c>
      <c r="M2825" s="16" t="str">
        <f t="shared" si="133"/>
        <v>Nilai Akhir</v>
      </c>
    </row>
    <row r="2826" spans="1:13" x14ac:dyDescent="0.25">
      <c r="A2826" s="16">
        <v>525</v>
      </c>
      <c r="F2826" s="19">
        <v>85</v>
      </c>
      <c r="G2826" s="16" t="s">
        <v>90</v>
      </c>
      <c r="H2826" s="14"/>
      <c r="I2826" s="19">
        <f>VLOOKUP(G2826,'2'!$B$2:$C$34,2,FALSE)</f>
        <v>5</v>
      </c>
      <c r="J2826" s="19">
        <f t="shared" si="132"/>
        <v>85</v>
      </c>
      <c r="K2826" s="19" t="str">
        <f t="shared" si="134"/>
        <v/>
      </c>
      <c r="L2826" s="19">
        <f>VLOOKUP(I2826,'3'!$H$2:$L$25,5,FALSE)</f>
        <v>35</v>
      </c>
      <c r="M2826" s="16" t="str">
        <f t="shared" si="133"/>
        <v>Nilai Akhir</v>
      </c>
    </row>
    <row r="2827" spans="1:13" x14ac:dyDescent="0.25">
      <c r="A2827" s="16">
        <v>526</v>
      </c>
      <c r="F2827" s="19">
        <v>89.666666666666671</v>
      </c>
      <c r="G2827" s="16" t="s">
        <v>90</v>
      </c>
      <c r="H2827" s="14"/>
      <c r="I2827" s="19">
        <f>VLOOKUP(G2827,'2'!$B$2:$C$34,2,FALSE)</f>
        <v>5</v>
      </c>
      <c r="J2827" s="19">
        <f t="shared" si="132"/>
        <v>89.666666666666671</v>
      </c>
      <c r="K2827" s="19" t="str">
        <f t="shared" si="134"/>
        <v/>
      </c>
      <c r="L2827" s="19">
        <f>VLOOKUP(I2827,'3'!$H$2:$L$25,5,FALSE)</f>
        <v>35</v>
      </c>
      <c r="M2827" s="16" t="str">
        <f t="shared" si="133"/>
        <v>Nilai Akhir</v>
      </c>
    </row>
    <row r="2828" spans="1:13" x14ac:dyDescent="0.25">
      <c r="A2828" s="16">
        <v>527</v>
      </c>
      <c r="F2828" s="19">
        <v>84.833333333333329</v>
      </c>
      <c r="G2828" s="16" t="s">
        <v>90</v>
      </c>
      <c r="H2828" s="14"/>
      <c r="I2828" s="19">
        <f>VLOOKUP(G2828,'2'!$B$2:$C$34,2,FALSE)</f>
        <v>5</v>
      </c>
      <c r="J2828" s="19">
        <f t="shared" si="132"/>
        <v>84.833333333333329</v>
      </c>
      <c r="K2828" s="19" t="str">
        <f t="shared" si="134"/>
        <v/>
      </c>
      <c r="L2828" s="19">
        <f>VLOOKUP(I2828,'3'!$H$2:$L$25,5,FALSE)</f>
        <v>35</v>
      </c>
      <c r="M2828" s="16" t="str">
        <f t="shared" si="133"/>
        <v>Nilai Akhir</v>
      </c>
    </row>
    <row r="2829" spans="1:13" x14ac:dyDescent="0.25">
      <c r="A2829" s="16">
        <v>528</v>
      </c>
      <c r="F2829" s="19">
        <v>83.5</v>
      </c>
      <c r="G2829" s="16" t="s">
        <v>90</v>
      </c>
      <c r="H2829" s="14"/>
      <c r="I2829" s="19">
        <f>VLOOKUP(G2829,'2'!$B$2:$C$34,2,FALSE)</f>
        <v>5</v>
      </c>
      <c r="J2829" s="19">
        <f t="shared" si="132"/>
        <v>83.5</v>
      </c>
      <c r="K2829" s="19" t="str">
        <f t="shared" si="134"/>
        <v/>
      </c>
      <c r="L2829" s="19">
        <f>VLOOKUP(I2829,'3'!$H$2:$L$25,5,FALSE)</f>
        <v>35</v>
      </c>
      <c r="M2829" s="16" t="str">
        <f t="shared" si="133"/>
        <v>Nilai Akhir</v>
      </c>
    </row>
    <row r="2830" spans="1:13" x14ac:dyDescent="0.25">
      <c r="A2830" s="16">
        <v>529</v>
      </c>
      <c r="F2830" s="19">
        <v>87.666666666666671</v>
      </c>
      <c r="G2830" s="16" t="s">
        <v>90</v>
      </c>
      <c r="H2830" s="14"/>
      <c r="I2830" s="19">
        <f>VLOOKUP(G2830,'2'!$B$2:$C$34,2,FALSE)</f>
        <v>5</v>
      </c>
      <c r="J2830" s="19">
        <f t="shared" si="132"/>
        <v>87.666666666666671</v>
      </c>
      <c r="K2830" s="19" t="str">
        <f t="shared" si="134"/>
        <v/>
      </c>
      <c r="L2830" s="19">
        <f>VLOOKUP(I2830,'3'!$H$2:$L$25,5,FALSE)</f>
        <v>35</v>
      </c>
      <c r="M2830" s="16" t="str">
        <f t="shared" si="133"/>
        <v>Nilai Akhir</v>
      </c>
    </row>
    <row r="2831" spans="1:13" x14ac:dyDescent="0.25">
      <c r="A2831" s="16">
        <v>530</v>
      </c>
      <c r="F2831" s="19">
        <v>83</v>
      </c>
      <c r="G2831" s="16" t="s">
        <v>90</v>
      </c>
      <c r="H2831" s="14"/>
      <c r="I2831" s="19">
        <f>VLOOKUP(G2831,'2'!$B$2:$C$34,2,FALSE)</f>
        <v>5</v>
      </c>
      <c r="J2831" s="19">
        <f t="shared" si="132"/>
        <v>83</v>
      </c>
      <c r="K2831" s="19" t="str">
        <f t="shared" si="134"/>
        <v/>
      </c>
      <c r="L2831" s="19">
        <f>VLOOKUP(I2831,'3'!$H$2:$L$25,5,FALSE)</f>
        <v>35</v>
      </c>
      <c r="M2831" s="16" t="str">
        <f t="shared" si="133"/>
        <v>Nilai Akhir</v>
      </c>
    </row>
    <row r="2832" spans="1:13" x14ac:dyDescent="0.25">
      <c r="A2832" s="16">
        <v>531</v>
      </c>
      <c r="F2832" s="19">
        <v>81</v>
      </c>
      <c r="G2832" s="16" t="s">
        <v>90</v>
      </c>
      <c r="H2832" s="14"/>
      <c r="I2832" s="19">
        <f>VLOOKUP(G2832,'2'!$B$2:$C$34,2,FALSE)</f>
        <v>5</v>
      </c>
      <c r="J2832" s="19">
        <f t="shared" si="132"/>
        <v>81</v>
      </c>
      <c r="K2832" s="19" t="str">
        <f t="shared" si="134"/>
        <v/>
      </c>
      <c r="L2832" s="19">
        <f>VLOOKUP(I2832,'3'!$H$2:$L$25,5,FALSE)</f>
        <v>35</v>
      </c>
      <c r="M2832" s="16" t="str">
        <f t="shared" si="133"/>
        <v>Nilai Akhir</v>
      </c>
    </row>
    <row r="2833" spans="1:13" x14ac:dyDescent="0.25">
      <c r="A2833" s="16">
        <v>532</v>
      </c>
      <c r="F2833" s="19">
        <v>84.333333333333329</v>
      </c>
      <c r="G2833" s="16" t="s">
        <v>90</v>
      </c>
      <c r="H2833" s="14"/>
      <c r="I2833" s="19">
        <f>VLOOKUP(G2833,'2'!$B$2:$C$34,2,FALSE)</f>
        <v>5</v>
      </c>
      <c r="J2833" s="19">
        <f t="shared" si="132"/>
        <v>84.333333333333329</v>
      </c>
      <c r="K2833" s="19" t="str">
        <f t="shared" si="134"/>
        <v/>
      </c>
      <c r="L2833" s="19">
        <f>VLOOKUP(I2833,'3'!$H$2:$L$25,5,FALSE)</f>
        <v>35</v>
      </c>
      <c r="M2833" s="16" t="str">
        <f t="shared" si="133"/>
        <v>Nilai Akhir</v>
      </c>
    </row>
    <row r="2834" spans="1:13" x14ac:dyDescent="0.25">
      <c r="A2834" s="16">
        <v>533</v>
      </c>
      <c r="F2834" s="19">
        <v>83.5</v>
      </c>
      <c r="G2834" s="16" t="s">
        <v>90</v>
      </c>
      <c r="H2834" s="14"/>
      <c r="I2834" s="19">
        <f>VLOOKUP(G2834,'2'!$B$2:$C$34,2,FALSE)</f>
        <v>5</v>
      </c>
      <c r="J2834" s="19">
        <f t="shared" si="132"/>
        <v>83.5</v>
      </c>
      <c r="K2834" s="19" t="str">
        <f t="shared" si="134"/>
        <v/>
      </c>
      <c r="L2834" s="19">
        <f>VLOOKUP(I2834,'3'!$H$2:$L$25,5,FALSE)</f>
        <v>35</v>
      </c>
      <c r="M2834" s="16" t="str">
        <f t="shared" si="133"/>
        <v>Nilai Akhir</v>
      </c>
    </row>
    <row r="2835" spans="1:13" x14ac:dyDescent="0.25">
      <c r="A2835" s="16">
        <v>534</v>
      </c>
      <c r="F2835" s="19">
        <v>86</v>
      </c>
      <c r="G2835" s="16" t="s">
        <v>90</v>
      </c>
      <c r="H2835" s="14"/>
      <c r="I2835" s="19">
        <f>VLOOKUP(G2835,'2'!$B$2:$C$34,2,FALSE)</f>
        <v>5</v>
      </c>
      <c r="J2835" s="19">
        <f t="shared" si="132"/>
        <v>86</v>
      </c>
      <c r="K2835" s="19" t="str">
        <f t="shared" si="134"/>
        <v/>
      </c>
      <c r="L2835" s="19">
        <f>VLOOKUP(I2835,'3'!$H$2:$L$25,5,FALSE)</f>
        <v>35</v>
      </c>
      <c r="M2835" s="16" t="str">
        <f t="shared" si="133"/>
        <v>Nilai Akhir</v>
      </c>
    </row>
    <row r="2836" spans="1:13" x14ac:dyDescent="0.25">
      <c r="A2836" s="16">
        <v>535</v>
      </c>
      <c r="F2836" s="19">
        <v>81</v>
      </c>
      <c r="G2836" s="16" t="s">
        <v>90</v>
      </c>
      <c r="H2836" s="14"/>
      <c r="I2836" s="19">
        <f>VLOOKUP(G2836,'2'!$B$2:$C$34,2,FALSE)</f>
        <v>5</v>
      </c>
      <c r="J2836" s="19">
        <f t="shared" si="132"/>
        <v>81</v>
      </c>
      <c r="K2836" s="19" t="str">
        <f t="shared" si="134"/>
        <v/>
      </c>
      <c r="L2836" s="19">
        <f>VLOOKUP(I2836,'3'!$H$2:$L$25,5,FALSE)</f>
        <v>35</v>
      </c>
      <c r="M2836" s="16" t="str">
        <f t="shared" si="133"/>
        <v>Nilai Akhir</v>
      </c>
    </row>
    <row r="2837" spans="1:13" x14ac:dyDescent="0.25">
      <c r="A2837" s="16">
        <v>536</v>
      </c>
      <c r="F2837" s="19">
        <v>86.833333333333329</v>
      </c>
      <c r="G2837" s="16" t="s">
        <v>90</v>
      </c>
      <c r="H2837" s="14"/>
      <c r="I2837" s="19">
        <f>VLOOKUP(G2837,'2'!$B$2:$C$34,2,FALSE)</f>
        <v>5</v>
      </c>
      <c r="J2837" s="19">
        <f t="shared" si="132"/>
        <v>86.833333333333329</v>
      </c>
      <c r="K2837" s="19" t="str">
        <f t="shared" si="134"/>
        <v/>
      </c>
      <c r="L2837" s="19">
        <f>VLOOKUP(I2837,'3'!$H$2:$L$25,5,FALSE)</f>
        <v>35</v>
      </c>
      <c r="M2837" s="16" t="str">
        <f t="shared" si="133"/>
        <v>Nilai Akhir</v>
      </c>
    </row>
    <row r="2838" spans="1:13" x14ac:dyDescent="0.25">
      <c r="A2838" s="16">
        <v>537</v>
      </c>
      <c r="F2838" s="19">
        <v>82.666666666666671</v>
      </c>
      <c r="G2838" s="16" t="s">
        <v>90</v>
      </c>
      <c r="H2838" s="14"/>
      <c r="I2838" s="19">
        <f>VLOOKUP(G2838,'2'!$B$2:$C$34,2,FALSE)</f>
        <v>5</v>
      </c>
      <c r="J2838" s="19">
        <f t="shared" si="132"/>
        <v>82.666666666666671</v>
      </c>
      <c r="K2838" s="19" t="str">
        <f t="shared" si="134"/>
        <v/>
      </c>
      <c r="L2838" s="19">
        <f>VLOOKUP(I2838,'3'!$H$2:$L$25,5,FALSE)</f>
        <v>35</v>
      </c>
      <c r="M2838" s="16" t="str">
        <f t="shared" si="133"/>
        <v>Nilai Akhir</v>
      </c>
    </row>
    <row r="2839" spans="1:13" x14ac:dyDescent="0.25">
      <c r="A2839" s="16">
        <v>538</v>
      </c>
      <c r="F2839" s="19">
        <v>84</v>
      </c>
      <c r="G2839" s="16" t="s">
        <v>90</v>
      </c>
      <c r="H2839" s="14"/>
      <c r="I2839" s="19">
        <f>VLOOKUP(G2839,'2'!$B$2:$C$34,2,FALSE)</f>
        <v>5</v>
      </c>
      <c r="J2839" s="19">
        <f t="shared" si="132"/>
        <v>84</v>
      </c>
      <c r="K2839" s="19" t="str">
        <f t="shared" si="134"/>
        <v/>
      </c>
      <c r="L2839" s="19">
        <f>VLOOKUP(I2839,'3'!$H$2:$L$25,5,FALSE)</f>
        <v>35</v>
      </c>
      <c r="M2839" s="16" t="str">
        <f t="shared" si="133"/>
        <v>Nilai Akhir</v>
      </c>
    </row>
    <row r="2840" spans="1:13" x14ac:dyDescent="0.25">
      <c r="A2840" s="16">
        <v>539</v>
      </c>
      <c r="F2840" s="19">
        <v>83.333333333333329</v>
      </c>
      <c r="G2840" s="16" t="s">
        <v>90</v>
      </c>
      <c r="H2840" s="14"/>
      <c r="I2840" s="19">
        <f>VLOOKUP(G2840,'2'!$B$2:$C$34,2,FALSE)</f>
        <v>5</v>
      </c>
      <c r="J2840" s="19">
        <f t="shared" si="132"/>
        <v>83.333333333333329</v>
      </c>
      <c r="K2840" s="19" t="str">
        <f t="shared" si="134"/>
        <v/>
      </c>
      <c r="L2840" s="19">
        <f>VLOOKUP(I2840,'3'!$H$2:$L$25,5,FALSE)</f>
        <v>35</v>
      </c>
      <c r="M2840" s="16" t="str">
        <f t="shared" si="133"/>
        <v>Nilai Akhir</v>
      </c>
    </row>
    <row r="2841" spans="1:13" x14ac:dyDescent="0.25">
      <c r="A2841" s="16">
        <v>540</v>
      </c>
      <c r="F2841" s="19">
        <v>84.333333333333329</v>
      </c>
      <c r="G2841" s="16" t="s">
        <v>90</v>
      </c>
      <c r="H2841" s="14"/>
      <c r="I2841" s="19">
        <f>VLOOKUP(G2841,'2'!$B$2:$C$34,2,FALSE)</f>
        <v>5</v>
      </c>
      <c r="J2841" s="19">
        <f t="shared" si="132"/>
        <v>84.333333333333329</v>
      </c>
      <c r="K2841" s="19" t="str">
        <f t="shared" si="134"/>
        <v/>
      </c>
      <c r="L2841" s="19">
        <f>VLOOKUP(I2841,'3'!$H$2:$L$25,5,FALSE)</f>
        <v>35</v>
      </c>
      <c r="M2841" s="16" t="str">
        <f t="shared" si="133"/>
        <v>Nilai Akhir</v>
      </c>
    </row>
    <row r="2842" spans="1:13" x14ac:dyDescent="0.25">
      <c r="A2842" s="16">
        <v>541</v>
      </c>
      <c r="F2842" s="19">
        <v>85.666666666666671</v>
      </c>
      <c r="G2842" s="16" t="s">
        <v>90</v>
      </c>
      <c r="H2842" s="14"/>
      <c r="I2842" s="19">
        <f>VLOOKUP(G2842,'2'!$B$2:$C$34,2,FALSE)</f>
        <v>5</v>
      </c>
      <c r="J2842" s="19">
        <f t="shared" si="132"/>
        <v>85.666666666666671</v>
      </c>
      <c r="K2842" s="19" t="str">
        <f t="shared" si="134"/>
        <v/>
      </c>
      <c r="L2842" s="19">
        <f>VLOOKUP(I2842,'3'!$H$2:$L$25,5,FALSE)</f>
        <v>35</v>
      </c>
      <c r="M2842" s="16" t="str">
        <f t="shared" si="133"/>
        <v>Nilai Akhir</v>
      </c>
    </row>
    <row r="2843" spans="1:13" x14ac:dyDescent="0.25">
      <c r="A2843" s="16">
        <v>542</v>
      </c>
      <c r="F2843" s="19">
        <v>84.666666666666671</v>
      </c>
      <c r="G2843" s="16" t="s">
        <v>90</v>
      </c>
      <c r="H2843" s="14"/>
      <c r="I2843" s="19">
        <f>VLOOKUP(G2843,'2'!$B$2:$C$34,2,FALSE)</f>
        <v>5</v>
      </c>
      <c r="J2843" s="19">
        <f t="shared" si="132"/>
        <v>84.666666666666671</v>
      </c>
      <c r="K2843" s="19" t="str">
        <f t="shared" si="134"/>
        <v/>
      </c>
      <c r="L2843" s="19">
        <f>VLOOKUP(I2843,'3'!$H$2:$L$25,5,FALSE)</f>
        <v>35</v>
      </c>
      <c r="M2843" s="16" t="str">
        <f t="shared" si="133"/>
        <v>Nilai Akhir</v>
      </c>
    </row>
    <row r="2844" spans="1:13" x14ac:dyDescent="0.25">
      <c r="A2844" s="16">
        <v>543</v>
      </c>
      <c r="F2844" s="19">
        <v>85</v>
      </c>
      <c r="G2844" s="16" t="s">
        <v>90</v>
      </c>
      <c r="H2844" s="14"/>
      <c r="I2844" s="19">
        <f>VLOOKUP(G2844,'2'!$B$2:$C$34,2,FALSE)</f>
        <v>5</v>
      </c>
      <c r="J2844" s="19">
        <f t="shared" si="132"/>
        <v>85</v>
      </c>
      <c r="K2844" s="19" t="str">
        <f t="shared" si="134"/>
        <v/>
      </c>
      <c r="L2844" s="19">
        <f>VLOOKUP(I2844,'3'!$H$2:$L$25,5,FALSE)</f>
        <v>35</v>
      </c>
      <c r="M2844" s="16" t="str">
        <f t="shared" si="133"/>
        <v>Nilai Akhir</v>
      </c>
    </row>
    <row r="2845" spans="1:13" x14ac:dyDescent="0.25">
      <c r="A2845" s="16">
        <v>544</v>
      </c>
      <c r="F2845" s="19">
        <v>87.666666666666671</v>
      </c>
      <c r="G2845" s="16" t="s">
        <v>90</v>
      </c>
      <c r="H2845" s="14"/>
      <c r="I2845" s="19">
        <f>VLOOKUP(G2845,'2'!$B$2:$C$34,2,FALSE)</f>
        <v>5</v>
      </c>
      <c r="J2845" s="19">
        <f t="shared" si="132"/>
        <v>87.666666666666671</v>
      </c>
      <c r="K2845" s="19" t="str">
        <f t="shared" si="134"/>
        <v/>
      </c>
      <c r="L2845" s="19">
        <f>VLOOKUP(I2845,'3'!$H$2:$L$25,5,FALSE)</f>
        <v>35</v>
      </c>
      <c r="M2845" s="16" t="str">
        <f t="shared" si="133"/>
        <v>Nilai Akhir</v>
      </c>
    </row>
    <row r="2846" spans="1:13" x14ac:dyDescent="0.25">
      <c r="A2846" s="16">
        <v>545</v>
      </c>
      <c r="F2846" s="19">
        <v>82.666666666666671</v>
      </c>
      <c r="G2846" s="16" t="s">
        <v>90</v>
      </c>
      <c r="H2846" s="14"/>
      <c r="I2846" s="19">
        <f>VLOOKUP(G2846,'2'!$B$2:$C$34,2,FALSE)</f>
        <v>5</v>
      </c>
      <c r="J2846" s="19">
        <f t="shared" si="132"/>
        <v>82.666666666666671</v>
      </c>
      <c r="K2846" s="19" t="str">
        <f t="shared" si="134"/>
        <v/>
      </c>
      <c r="L2846" s="19">
        <f>VLOOKUP(I2846,'3'!$H$2:$L$25,5,FALSE)</f>
        <v>35</v>
      </c>
      <c r="M2846" s="16" t="str">
        <f t="shared" si="133"/>
        <v>Nilai Akhir</v>
      </c>
    </row>
    <row r="2847" spans="1:13" x14ac:dyDescent="0.25">
      <c r="A2847" s="16">
        <v>546</v>
      </c>
      <c r="F2847" s="19">
        <v>81.666666666666671</v>
      </c>
      <c r="G2847" s="16" t="s">
        <v>90</v>
      </c>
      <c r="H2847" s="14"/>
      <c r="I2847" s="19">
        <f>VLOOKUP(G2847,'2'!$B$2:$C$34,2,FALSE)</f>
        <v>5</v>
      </c>
      <c r="J2847" s="19">
        <f t="shared" si="132"/>
        <v>81.666666666666671</v>
      </c>
      <c r="K2847" s="19" t="str">
        <f t="shared" si="134"/>
        <v/>
      </c>
      <c r="L2847" s="19">
        <f>VLOOKUP(I2847,'3'!$H$2:$L$25,5,FALSE)</f>
        <v>35</v>
      </c>
      <c r="M2847" s="16" t="str">
        <f t="shared" si="133"/>
        <v>Nilai Akhir</v>
      </c>
    </row>
    <row r="2848" spans="1:13" x14ac:dyDescent="0.25">
      <c r="A2848" s="16">
        <v>547</v>
      </c>
      <c r="F2848" s="19">
        <v>82.666666666666671</v>
      </c>
      <c r="G2848" s="16" t="s">
        <v>90</v>
      </c>
      <c r="H2848" s="14"/>
      <c r="I2848" s="19">
        <f>VLOOKUP(G2848,'2'!$B$2:$C$34,2,FALSE)</f>
        <v>5</v>
      </c>
      <c r="J2848" s="19">
        <f t="shared" si="132"/>
        <v>82.666666666666671</v>
      </c>
      <c r="K2848" s="19" t="str">
        <f t="shared" si="134"/>
        <v/>
      </c>
      <c r="L2848" s="19">
        <f>VLOOKUP(I2848,'3'!$H$2:$L$25,5,FALSE)</f>
        <v>35</v>
      </c>
      <c r="M2848" s="16" t="str">
        <f t="shared" si="133"/>
        <v>Nilai Akhir</v>
      </c>
    </row>
    <row r="2849" spans="1:13" x14ac:dyDescent="0.25">
      <c r="A2849" s="16">
        <v>548</v>
      </c>
      <c r="F2849" s="19">
        <v>81</v>
      </c>
      <c r="G2849" s="16" t="s">
        <v>90</v>
      </c>
      <c r="H2849" s="14"/>
      <c r="I2849" s="19">
        <f>VLOOKUP(G2849,'2'!$B$2:$C$34,2,FALSE)</f>
        <v>5</v>
      </c>
      <c r="J2849" s="19">
        <f t="shared" si="132"/>
        <v>81</v>
      </c>
      <c r="K2849" s="19" t="str">
        <f t="shared" si="134"/>
        <v/>
      </c>
      <c r="L2849" s="19">
        <f>VLOOKUP(I2849,'3'!$H$2:$L$25,5,FALSE)</f>
        <v>35</v>
      </c>
      <c r="M2849" s="16" t="str">
        <f t="shared" si="133"/>
        <v>Nilai Akhir</v>
      </c>
    </row>
    <row r="2850" spans="1:13" x14ac:dyDescent="0.25">
      <c r="A2850" s="16">
        <v>549</v>
      </c>
      <c r="F2850" s="19">
        <v>81</v>
      </c>
      <c r="G2850" s="16" t="s">
        <v>90</v>
      </c>
      <c r="H2850" s="14"/>
      <c r="I2850" s="19">
        <f>VLOOKUP(G2850,'2'!$B$2:$C$34,2,FALSE)</f>
        <v>5</v>
      </c>
      <c r="J2850" s="19">
        <f t="shared" si="132"/>
        <v>81</v>
      </c>
      <c r="K2850" s="19" t="str">
        <f t="shared" si="134"/>
        <v/>
      </c>
      <c r="L2850" s="19">
        <f>VLOOKUP(I2850,'3'!$H$2:$L$25,5,FALSE)</f>
        <v>35</v>
      </c>
      <c r="M2850" s="16" t="str">
        <f t="shared" si="133"/>
        <v>Nilai Akhir</v>
      </c>
    </row>
    <row r="2851" spans="1:13" x14ac:dyDescent="0.25">
      <c r="A2851" s="16">
        <v>550</v>
      </c>
      <c r="F2851" s="19">
        <v>81.333333333333329</v>
      </c>
      <c r="G2851" s="16" t="s">
        <v>90</v>
      </c>
      <c r="H2851" s="14"/>
      <c r="I2851" s="19">
        <f>VLOOKUP(G2851,'2'!$B$2:$C$34,2,FALSE)</f>
        <v>5</v>
      </c>
      <c r="J2851" s="19">
        <f t="shared" si="132"/>
        <v>81.333333333333329</v>
      </c>
      <c r="K2851" s="19" t="str">
        <f t="shared" si="134"/>
        <v/>
      </c>
      <c r="L2851" s="19">
        <f>VLOOKUP(I2851,'3'!$H$2:$L$25,5,FALSE)</f>
        <v>35</v>
      </c>
      <c r="M2851" s="16" t="str">
        <f t="shared" si="133"/>
        <v>Nilai Akhir</v>
      </c>
    </row>
    <row r="2852" spans="1:13" x14ac:dyDescent="0.25">
      <c r="A2852" s="16">
        <v>551</v>
      </c>
      <c r="F2852" s="19">
        <v>85</v>
      </c>
      <c r="G2852" s="16" t="s">
        <v>90</v>
      </c>
      <c r="H2852" s="14"/>
      <c r="I2852" s="19">
        <f>VLOOKUP(G2852,'2'!$B$2:$C$34,2,FALSE)</f>
        <v>5</v>
      </c>
      <c r="J2852" s="19">
        <f t="shared" si="132"/>
        <v>85</v>
      </c>
      <c r="K2852" s="19" t="str">
        <f t="shared" si="134"/>
        <v/>
      </c>
      <c r="L2852" s="19">
        <f>VLOOKUP(I2852,'3'!$H$2:$L$25,5,FALSE)</f>
        <v>35</v>
      </c>
      <c r="M2852" s="16" t="str">
        <f t="shared" si="133"/>
        <v>Nilai Akhir</v>
      </c>
    </row>
    <row r="2853" spans="1:13" x14ac:dyDescent="0.25">
      <c r="A2853" s="16">
        <v>552</v>
      </c>
      <c r="F2853" s="19">
        <v>86</v>
      </c>
      <c r="G2853" s="16" t="s">
        <v>90</v>
      </c>
      <c r="H2853" s="14"/>
      <c r="I2853" s="19">
        <f>VLOOKUP(G2853,'2'!$B$2:$C$34,2,FALSE)</f>
        <v>5</v>
      </c>
      <c r="J2853" s="19">
        <f t="shared" si="132"/>
        <v>86</v>
      </c>
      <c r="K2853" s="19" t="str">
        <f t="shared" si="134"/>
        <v/>
      </c>
      <c r="L2853" s="19">
        <f>VLOOKUP(I2853,'3'!$H$2:$L$25,5,FALSE)</f>
        <v>35</v>
      </c>
      <c r="M2853" s="16" t="str">
        <f t="shared" si="133"/>
        <v>Nilai Akhir</v>
      </c>
    </row>
    <row r="2854" spans="1:13" x14ac:dyDescent="0.25">
      <c r="A2854" s="16">
        <v>553</v>
      </c>
      <c r="F2854" s="19">
        <v>81.333333333333329</v>
      </c>
      <c r="G2854" s="16" t="s">
        <v>90</v>
      </c>
      <c r="H2854" s="14"/>
      <c r="I2854" s="19">
        <f>VLOOKUP(G2854,'2'!$B$2:$C$34,2,FALSE)</f>
        <v>5</v>
      </c>
      <c r="J2854" s="19">
        <f t="shared" si="132"/>
        <v>81.333333333333329</v>
      </c>
      <c r="K2854" s="19" t="str">
        <f t="shared" si="134"/>
        <v/>
      </c>
      <c r="L2854" s="19">
        <f>VLOOKUP(I2854,'3'!$H$2:$L$25,5,FALSE)</f>
        <v>35</v>
      </c>
      <c r="M2854" s="16" t="str">
        <f t="shared" si="133"/>
        <v>Nilai Akhir</v>
      </c>
    </row>
    <row r="2855" spans="1:13" x14ac:dyDescent="0.25">
      <c r="A2855" s="16">
        <v>554</v>
      </c>
      <c r="F2855" s="19">
        <v>85.5</v>
      </c>
      <c r="G2855" s="16" t="s">
        <v>90</v>
      </c>
      <c r="H2855" s="14"/>
      <c r="I2855" s="19">
        <f>VLOOKUP(G2855,'2'!$B$2:$C$34,2,FALSE)</f>
        <v>5</v>
      </c>
      <c r="J2855" s="19">
        <f t="shared" si="132"/>
        <v>85.5</v>
      </c>
      <c r="K2855" s="19" t="str">
        <f t="shared" si="134"/>
        <v/>
      </c>
      <c r="L2855" s="19">
        <f>VLOOKUP(I2855,'3'!$H$2:$L$25,5,FALSE)</f>
        <v>35</v>
      </c>
      <c r="M2855" s="16" t="str">
        <f t="shared" si="133"/>
        <v>Nilai Akhir</v>
      </c>
    </row>
    <row r="2856" spans="1:13" x14ac:dyDescent="0.25">
      <c r="A2856" s="16">
        <v>555</v>
      </c>
      <c r="F2856" s="19">
        <v>81</v>
      </c>
      <c r="G2856" s="16" t="s">
        <v>90</v>
      </c>
      <c r="H2856" s="14"/>
      <c r="I2856" s="19">
        <f>VLOOKUP(G2856,'2'!$B$2:$C$34,2,FALSE)</f>
        <v>5</v>
      </c>
      <c r="J2856" s="19">
        <f t="shared" si="132"/>
        <v>81</v>
      </c>
      <c r="K2856" s="19" t="str">
        <f t="shared" si="134"/>
        <v/>
      </c>
      <c r="L2856" s="19">
        <f>VLOOKUP(I2856,'3'!$H$2:$L$25,5,FALSE)</f>
        <v>35</v>
      </c>
      <c r="M2856" s="16" t="str">
        <f t="shared" si="133"/>
        <v>Nilai Akhir</v>
      </c>
    </row>
    <row r="2857" spans="1:13" x14ac:dyDescent="0.25">
      <c r="A2857" s="16">
        <v>556</v>
      </c>
      <c r="F2857" s="19">
        <v>81.333333333333329</v>
      </c>
      <c r="G2857" s="16" t="s">
        <v>90</v>
      </c>
      <c r="H2857" s="14"/>
      <c r="I2857" s="19">
        <f>VLOOKUP(G2857,'2'!$B$2:$C$34,2,FALSE)</f>
        <v>5</v>
      </c>
      <c r="J2857" s="19">
        <f t="shared" si="132"/>
        <v>81.333333333333329</v>
      </c>
      <c r="K2857" s="19" t="str">
        <f t="shared" si="134"/>
        <v/>
      </c>
      <c r="L2857" s="19">
        <f>VLOOKUP(I2857,'3'!$H$2:$L$25,5,FALSE)</f>
        <v>35</v>
      </c>
      <c r="M2857" s="16" t="str">
        <f t="shared" si="133"/>
        <v>Nilai Akhir</v>
      </c>
    </row>
    <row r="2858" spans="1:13" x14ac:dyDescent="0.25">
      <c r="A2858" s="16">
        <v>557</v>
      </c>
      <c r="F2858" s="19">
        <v>81.833333333333329</v>
      </c>
      <c r="G2858" s="16" t="s">
        <v>90</v>
      </c>
      <c r="H2858" s="14"/>
      <c r="I2858" s="19">
        <f>VLOOKUP(G2858,'2'!$B$2:$C$34,2,FALSE)</f>
        <v>5</v>
      </c>
      <c r="J2858" s="19">
        <f t="shared" si="132"/>
        <v>81.833333333333329</v>
      </c>
      <c r="K2858" s="19" t="str">
        <f t="shared" si="134"/>
        <v/>
      </c>
      <c r="L2858" s="19">
        <f>VLOOKUP(I2858,'3'!$H$2:$L$25,5,FALSE)</f>
        <v>35</v>
      </c>
      <c r="M2858" s="16" t="str">
        <f t="shared" si="133"/>
        <v>Nilai Akhir</v>
      </c>
    </row>
    <row r="2859" spans="1:13" x14ac:dyDescent="0.25">
      <c r="A2859" s="16">
        <v>558</v>
      </c>
      <c r="F2859" s="19">
        <v>81</v>
      </c>
      <c r="G2859" s="16" t="s">
        <v>90</v>
      </c>
      <c r="H2859" s="14"/>
      <c r="I2859" s="19">
        <f>VLOOKUP(G2859,'2'!$B$2:$C$34,2,FALSE)</f>
        <v>5</v>
      </c>
      <c r="J2859" s="19">
        <f t="shared" si="132"/>
        <v>81</v>
      </c>
      <c r="K2859" s="19" t="str">
        <f t="shared" si="134"/>
        <v/>
      </c>
      <c r="L2859" s="19">
        <f>VLOOKUP(I2859,'3'!$H$2:$L$25,5,FALSE)</f>
        <v>35</v>
      </c>
      <c r="M2859" s="16" t="str">
        <f t="shared" si="133"/>
        <v>Nilai Akhir</v>
      </c>
    </row>
    <row r="2860" spans="1:13" x14ac:dyDescent="0.25">
      <c r="A2860" s="16">
        <v>559</v>
      </c>
      <c r="F2860" s="19">
        <v>81</v>
      </c>
      <c r="G2860" s="16" t="s">
        <v>90</v>
      </c>
      <c r="H2860" s="14"/>
      <c r="I2860" s="19">
        <f>VLOOKUP(G2860,'2'!$B$2:$C$34,2,FALSE)</f>
        <v>5</v>
      </c>
      <c r="J2860" s="19">
        <f t="shared" si="132"/>
        <v>81</v>
      </c>
      <c r="K2860" s="19" t="str">
        <f t="shared" si="134"/>
        <v/>
      </c>
      <c r="L2860" s="19">
        <f>VLOOKUP(I2860,'3'!$H$2:$L$25,5,FALSE)</f>
        <v>35</v>
      </c>
      <c r="M2860" s="16" t="str">
        <f t="shared" si="133"/>
        <v>Nilai Akhir</v>
      </c>
    </row>
    <row r="2861" spans="1:13" x14ac:dyDescent="0.25">
      <c r="A2861" s="16">
        <v>560</v>
      </c>
      <c r="F2861" s="19">
        <v>82</v>
      </c>
      <c r="G2861" s="16" t="s">
        <v>90</v>
      </c>
      <c r="H2861" s="14"/>
      <c r="I2861" s="19">
        <f>VLOOKUP(G2861,'2'!$B$2:$C$34,2,FALSE)</f>
        <v>5</v>
      </c>
      <c r="J2861" s="19">
        <f t="shared" si="132"/>
        <v>82</v>
      </c>
      <c r="K2861" s="19" t="str">
        <f t="shared" si="134"/>
        <v/>
      </c>
      <c r="L2861" s="19">
        <f>VLOOKUP(I2861,'3'!$H$2:$L$25,5,FALSE)</f>
        <v>35</v>
      </c>
      <c r="M2861" s="16" t="str">
        <f t="shared" si="133"/>
        <v>Nilai Akhir</v>
      </c>
    </row>
    <row r="2862" spans="1:13" x14ac:dyDescent="0.25">
      <c r="A2862" s="16">
        <v>561</v>
      </c>
      <c r="F2862" s="19">
        <v>81.833333333333329</v>
      </c>
      <c r="G2862" s="16" t="s">
        <v>90</v>
      </c>
      <c r="H2862" s="14"/>
      <c r="I2862" s="19">
        <f>VLOOKUP(G2862,'2'!$B$2:$C$34,2,FALSE)</f>
        <v>5</v>
      </c>
      <c r="J2862" s="19">
        <f t="shared" si="132"/>
        <v>81.833333333333329</v>
      </c>
      <c r="K2862" s="19" t="str">
        <f t="shared" si="134"/>
        <v/>
      </c>
      <c r="L2862" s="19">
        <f>VLOOKUP(I2862,'3'!$H$2:$L$25,5,FALSE)</f>
        <v>35</v>
      </c>
      <c r="M2862" s="16" t="str">
        <f t="shared" si="133"/>
        <v>Nilai Akhir</v>
      </c>
    </row>
    <row r="2863" spans="1:13" x14ac:dyDescent="0.25">
      <c r="A2863" s="16">
        <v>562</v>
      </c>
      <c r="F2863" s="19">
        <v>84</v>
      </c>
      <c r="G2863" s="16" t="s">
        <v>90</v>
      </c>
      <c r="H2863" s="14"/>
      <c r="I2863" s="19">
        <f>VLOOKUP(G2863,'2'!$B$2:$C$34,2,FALSE)</f>
        <v>5</v>
      </c>
      <c r="J2863" s="19">
        <f t="shared" si="132"/>
        <v>84</v>
      </c>
      <c r="K2863" s="19" t="str">
        <f t="shared" si="134"/>
        <v/>
      </c>
      <c r="L2863" s="19">
        <f>VLOOKUP(I2863,'3'!$H$2:$L$25,5,FALSE)</f>
        <v>35</v>
      </c>
      <c r="M2863" s="16" t="str">
        <f t="shared" si="133"/>
        <v>Nilai Akhir</v>
      </c>
    </row>
    <row r="2864" spans="1:13" x14ac:dyDescent="0.25">
      <c r="A2864" s="16">
        <v>563</v>
      </c>
      <c r="F2864" s="19">
        <v>84.333333333333329</v>
      </c>
      <c r="G2864" s="16" t="s">
        <v>90</v>
      </c>
      <c r="H2864" s="14"/>
      <c r="I2864" s="19">
        <f>VLOOKUP(G2864,'2'!$B$2:$C$34,2,FALSE)</f>
        <v>5</v>
      </c>
      <c r="J2864" s="19">
        <f t="shared" si="132"/>
        <v>84.333333333333329</v>
      </c>
      <c r="K2864" s="19" t="str">
        <f t="shared" si="134"/>
        <v/>
      </c>
      <c r="L2864" s="19">
        <f>VLOOKUP(I2864,'3'!$H$2:$L$25,5,FALSE)</f>
        <v>35</v>
      </c>
      <c r="M2864" s="16" t="str">
        <f t="shared" si="133"/>
        <v>Nilai Akhir</v>
      </c>
    </row>
    <row r="2865" spans="1:13" x14ac:dyDescent="0.25">
      <c r="A2865" s="16">
        <v>564</v>
      </c>
      <c r="F2865" s="19">
        <v>82.666666666666671</v>
      </c>
      <c r="G2865" s="16" t="s">
        <v>90</v>
      </c>
      <c r="H2865" s="14"/>
      <c r="I2865" s="19">
        <f>VLOOKUP(G2865,'2'!$B$2:$C$34,2,FALSE)</f>
        <v>5</v>
      </c>
      <c r="J2865" s="19">
        <f t="shared" si="132"/>
        <v>82.666666666666671</v>
      </c>
      <c r="K2865" s="19" t="str">
        <f t="shared" si="134"/>
        <v/>
      </c>
      <c r="L2865" s="19">
        <f>VLOOKUP(I2865,'3'!$H$2:$L$25,5,FALSE)</f>
        <v>35</v>
      </c>
      <c r="M2865" s="16" t="str">
        <f t="shared" si="133"/>
        <v>Nilai Akhir</v>
      </c>
    </row>
    <row r="2866" spans="1:13" x14ac:dyDescent="0.25">
      <c r="A2866" s="16">
        <v>565</v>
      </c>
      <c r="F2866" s="19">
        <v>81</v>
      </c>
      <c r="G2866" s="16" t="s">
        <v>90</v>
      </c>
      <c r="H2866" s="14"/>
      <c r="I2866" s="19">
        <f>VLOOKUP(G2866,'2'!$B$2:$C$34,2,FALSE)</f>
        <v>5</v>
      </c>
      <c r="J2866" s="19">
        <f t="shared" si="132"/>
        <v>81</v>
      </c>
      <c r="K2866" s="19" t="str">
        <f t="shared" si="134"/>
        <v/>
      </c>
      <c r="L2866" s="19">
        <f>VLOOKUP(I2866,'3'!$H$2:$L$25,5,FALSE)</f>
        <v>35</v>
      </c>
      <c r="M2866" s="16" t="str">
        <f t="shared" si="133"/>
        <v>Nilai Akhir</v>
      </c>
    </row>
    <row r="2867" spans="1:13" x14ac:dyDescent="0.25">
      <c r="A2867" s="16">
        <v>566</v>
      </c>
      <c r="F2867" s="19">
        <v>81</v>
      </c>
      <c r="G2867" s="16" t="s">
        <v>90</v>
      </c>
      <c r="H2867" s="14"/>
      <c r="I2867" s="19">
        <f>VLOOKUP(G2867,'2'!$B$2:$C$34,2,FALSE)</f>
        <v>5</v>
      </c>
      <c r="J2867" s="19">
        <f t="shared" si="132"/>
        <v>81</v>
      </c>
      <c r="K2867" s="19" t="str">
        <f t="shared" si="134"/>
        <v/>
      </c>
      <c r="L2867" s="19">
        <f>VLOOKUP(I2867,'3'!$H$2:$L$25,5,FALSE)</f>
        <v>35</v>
      </c>
      <c r="M2867" s="16" t="str">
        <f t="shared" si="133"/>
        <v>Nilai Akhir</v>
      </c>
    </row>
    <row r="2868" spans="1:13" x14ac:dyDescent="0.25">
      <c r="A2868" s="16">
        <v>567</v>
      </c>
      <c r="F2868" s="19">
        <v>86.333333333333329</v>
      </c>
      <c r="G2868" s="16" t="s">
        <v>90</v>
      </c>
      <c r="H2868" s="14"/>
      <c r="I2868" s="19">
        <f>VLOOKUP(G2868,'2'!$B$2:$C$34,2,FALSE)</f>
        <v>5</v>
      </c>
      <c r="J2868" s="19">
        <f t="shared" si="132"/>
        <v>86.333333333333329</v>
      </c>
      <c r="K2868" s="19" t="str">
        <f t="shared" si="134"/>
        <v/>
      </c>
      <c r="L2868" s="19">
        <f>VLOOKUP(I2868,'3'!$H$2:$L$25,5,FALSE)</f>
        <v>35</v>
      </c>
      <c r="M2868" s="16" t="str">
        <f t="shared" si="133"/>
        <v>Nilai Akhir</v>
      </c>
    </row>
    <row r="2869" spans="1:13" x14ac:dyDescent="0.25">
      <c r="A2869" s="16">
        <v>568</v>
      </c>
      <c r="F2869" s="19">
        <v>82</v>
      </c>
      <c r="G2869" s="16" t="s">
        <v>90</v>
      </c>
      <c r="H2869" s="14"/>
      <c r="I2869" s="19">
        <f>VLOOKUP(G2869,'2'!$B$2:$C$34,2,FALSE)</f>
        <v>5</v>
      </c>
      <c r="J2869" s="19">
        <f t="shared" ref="J2869:J2930" si="135">IF(M2869="Nilai Akhir",F2869,0)</f>
        <v>82</v>
      </c>
      <c r="K2869" s="19" t="str">
        <f t="shared" si="134"/>
        <v/>
      </c>
      <c r="L2869" s="19">
        <f>VLOOKUP(I2869,'3'!$H$2:$L$25,5,FALSE)</f>
        <v>35</v>
      </c>
      <c r="M2869" s="16" t="str">
        <f t="shared" ref="M2869:M2930" si="136">IF(G2869="Pramuka","Nilai Ekstra","Nilai Akhir")</f>
        <v>Nilai Akhir</v>
      </c>
    </row>
    <row r="2870" spans="1:13" x14ac:dyDescent="0.25">
      <c r="A2870" s="16">
        <v>569</v>
      </c>
      <c r="F2870" s="19">
        <v>86.666666666666671</v>
      </c>
      <c r="G2870" s="16" t="s">
        <v>90</v>
      </c>
      <c r="H2870" s="14"/>
      <c r="I2870" s="19">
        <f>VLOOKUP(G2870,'2'!$B$2:$C$34,2,FALSE)</f>
        <v>5</v>
      </c>
      <c r="J2870" s="19">
        <f t="shared" si="135"/>
        <v>86.666666666666671</v>
      </c>
      <c r="K2870" s="19" t="str">
        <f t="shared" ref="K2870:K2931" si="137">IF(M2870="Nilai Ekstra",F2870,"")</f>
        <v/>
      </c>
      <c r="L2870" s="19">
        <f>VLOOKUP(I2870,'3'!$H$2:$L$25,5,FALSE)</f>
        <v>35</v>
      </c>
      <c r="M2870" s="16" t="str">
        <f t="shared" si="136"/>
        <v>Nilai Akhir</v>
      </c>
    </row>
    <row r="2871" spans="1:13" x14ac:dyDescent="0.25">
      <c r="A2871" s="16">
        <v>570</v>
      </c>
      <c r="F2871" s="19">
        <v>81</v>
      </c>
      <c r="G2871" s="16" t="s">
        <v>90</v>
      </c>
      <c r="H2871" s="14"/>
      <c r="I2871" s="19">
        <f>VLOOKUP(G2871,'2'!$B$2:$C$34,2,FALSE)</f>
        <v>5</v>
      </c>
      <c r="J2871" s="19">
        <f t="shared" si="135"/>
        <v>81</v>
      </c>
      <c r="K2871" s="19" t="str">
        <f t="shared" si="137"/>
        <v/>
      </c>
      <c r="L2871" s="19">
        <f>VLOOKUP(I2871,'3'!$H$2:$L$25,5,FALSE)</f>
        <v>35</v>
      </c>
      <c r="M2871" s="16" t="str">
        <f t="shared" si="136"/>
        <v>Nilai Akhir</v>
      </c>
    </row>
    <row r="2872" spans="1:13" x14ac:dyDescent="0.25">
      <c r="A2872" s="16">
        <v>571</v>
      </c>
      <c r="F2872" s="19">
        <v>82.833333333333329</v>
      </c>
      <c r="G2872" s="16" t="s">
        <v>90</v>
      </c>
      <c r="H2872" s="14"/>
      <c r="I2872" s="19">
        <f>VLOOKUP(G2872,'2'!$B$2:$C$34,2,FALSE)</f>
        <v>5</v>
      </c>
      <c r="J2872" s="19">
        <f t="shared" si="135"/>
        <v>82.833333333333329</v>
      </c>
      <c r="K2872" s="19" t="str">
        <f t="shared" si="137"/>
        <v/>
      </c>
      <c r="L2872" s="19">
        <f>VLOOKUP(I2872,'3'!$H$2:$L$25,5,FALSE)</f>
        <v>35</v>
      </c>
      <c r="M2872" s="16" t="str">
        <f t="shared" si="136"/>
        <v>Nilai Akhir</v>
      </c>
    </row>
    <row r="2873" spans="1:13" x14ac:dyDescent="0.25">
      <c r="A2873" s="16">
        <v>572</v>
      </c>
      <c r="F2873" s="19">
        <v>84.666666666666671</v>
      </c>
      <c r="G2873" s="16" t="s">
        <v>90</v>
      </c>
      <c r="H2873" s="14"/>
      <c r="I2873" s="19">
        <f>VLOOKUP(G2873,'2'!$B$2:$C$34,2,FALSE)</f>
        <v>5</v>
      </c>
      <c r="J2873" s="19">
        <f t="shared" si="135"/>
        <v>84.666666666666671</v>
      </c>
      <c r="K2873" s="19" t="str">
        <f t="shared" si="137"/>
        <v/>
      </c>
      <c r="L2873" s="19">
        <f>VLOOKUP(I2873,'3'!$H$2:$L$25,5,FALSE)</f>
        <v>35</v>
      </c>
      <c r="M2873" s="16" t="str">
        <f t="shared" si="136"/>
        <v>Nilai Akhir</v>
      </c>
    </row>
    <row r="2874" spans="1:13" x14ac:dyDescent="0.25">
      <c r="A2874" s="16">
        <v>573</v>
      </c>
      <c r="F2874" s="19">
        <v>82.333333333333329</v>
      </c>
      <c r="G2874" s="16" t="s">
        <v>90</v>
      </c>
      <c r="H2874" s="14"/>
      <c r="I2874" s="19">
        <f>VLOOKUP(G2874,'2'!$B$2:$C$34,2,FALSE)</f>
        <v>5</v>
      </c>
      <c r="J2874" s="19">
        <f t="shared" si="135"/>
        <v>82.333333333333329</v>
      </c>
      <c r="K2874" s="19" t="str">
        <f t="shared" si="137"/>
        <v/>
      </c>
      <c r="L2874" s="19">
        <f>VLOOKUP(I2874,'3'!$H$2:$L$25,5,FALSE)</f>
        <v>35</v>
      </c>
      <c r="M2874" s="16" t="str">
        <f t="shared" si="136"/>
        <v>Nilai Akhir</v>
      </c>
    </row>
    <row r="2875" spans="1:13" x14ac:dyDescent="0.25">
      <c r="A2875" s="16">
        <v>574</v>
      </c>
      <c r="F2875" s="19">
        <v>81.666666666666671</v>
      </c>
      <c r="G2875" s="16" t="s">
        <v>90</v>
      </c>
      <c r="H2875" s="14"/>
      <c r="I2875" s="19">
        <f>VLOOKUP(G2875,'2'!$B$2:$C$34,2,FALSE)</f>
        <v>5</v>
      </c>
      <c r="J2875" s="19">
        <f t="shared" si="135"/>
        <v>81.666666666666671</v>
      </c>
      <c r="K2875" s="19" t="str">
        <f t="shared" si="137"/>
        <v/>
      </c>
      <c r="L2875" s="19">
        <f>VLOOKUP(I2875,'3'!$H$2:$L$25,5,FALSE)</f>
        <v>35</v>
      </c>
      <c r="M2875" s="16" t="str">
        <f t="shared" si="136"/>
        <v>Nilai Akhir</v>
      </c>
    </row>
    <row r="2876" spans="1:13" x14ac:dyDescent="0.25">
      <c r="A2876" s="16">
        <v>575</v>
      </c>
      <c r="F2876" s="19">
        <v>81.666666666666671</v>
      </c>
      <c r="G2876" s="16" t="s">
        <v>90</v>
      </c>
      <c r="H2876" s="14"/>
      <c r="I2876" s="19">
        <f>VLOOKUP(G2876,'2'!$B$2:$C$34,2,FALSE)</f>
        <v>5</v>
      </c>
      <c r="J2876" s="19">
        <f t="shared" si="135"/>
        <v>81.666666666666671</v>
      </c>
      <c r="K2876" s="19" t="str">
        <f t="shared" si="137"/>
        <v/>
      </c>
      <c r="L2876" s="19">
        <f>VLOOKUP(I2876,'3'!$H$2:$L$25,5,FALSE)</f>
        <v>35</v>
      </c>
      <c r="M2876" s="16" t="str">
        <f t="shared" si="136"/>
        <v>Nilai Akhir</v>
      </c>
    </row>
    <row r="2877" spans="1:13" x14ac:dyDescent="0.25">
      <c r="A2877" s="16">
        <v>576</v>
      </c>
      <c r="F2877" s="19">
        <v>81</v>
      </c>
      <c r="G2877" s="16" t="s">
        <v>90</v>
      </c>
      <c r="H2877" s="14"/>
      <c r="I2877" s="19">
        <f>VLOOKUP(G2877,'2'!$B$2:$C$34,2,FALSE)</f>
        <v>5</v>
      </c>
      <c r="J2877" s="19">
        <f t="shared" si="135"/>
        <v>81</v>
      </c>
      <c r="K2877" s="19" t="str">
        <f t="shared" si="137"/>
        <v/>
      </c>
      <c r="L2877" s="19">
        <f>VLOOKUP(I2877,'3'!$H$2:$L$25,5,FALSE)</f>
        <v>35</v>
      </c>
      <c r="M2877" s="16" t="str">
        <f t="shared" si="136"/>
        <v>Nilai Akhir</v>
      </c>
    </row>
    <row r="2878" spans="1:13" x14ac:dyDescent="0.25">
      <c r="A2878" s="16">
        <v>577</v>
      </c>
      <c r="F2878" s="19">
        <v>87</v>
      </c>
      <c r="G2878" s="16" t="s">
        <v>90</v>
      </c>
      <c r="H2878" s="14"/>
      <c r="I2878" s="19">
        <f>VLOOKUP(G2878,'2'!$B$2:$C$34,2,FALSE)</f>
        <v>5</v>
      </c>
      <c r="J2878" s="19">
        <f t="shared" si="135"/>
        <v>87</v>
      </c>
      <c r="K2878" s="19" t="str">
        <f t="shared" si="137"/>
        <v/>
      </c>
      <c r="L2878" s="19">
        <f>VLOOKUP(I2878,'3'!$H$2:$L$25,5,FALSE)</f>
        <v>35</v>
      </c>
      <c r="M2878" s="16" t="str">
        <f t="shared" si="136"/>
        <v>Nilai Akhir</v>
      </c>
    </row>
    <row r="2879" spans="1:13" x14ac:dyDescent="0.25">
      <c r="A2879" s="16">
        <v>578</v>
      </c>
      <c r="F2879" s="19">
        <v>81</v>
      </c>
      <c r="G2879" s="16" t="s">
        <v>90</v>
      </c>
      <c r="H2879" s="14"/>
      <c r="I2879" s="19">
        <f>VLOOKUP(G2879,'2'!$B$2:$C$34,2,FALSE)</f>
        <v>5</v>
      </c>
      <c r="J2879" s="19">
        <f t="shared" si="135"/>
        <v>81</v>
      </c>
      <c r="K2879" s="19" t="str">
        <f t="shared" si="137"/>
        <v/>
      </c>
      <c r="L2879" s="19">
        <f>VLOOKUP(I2879,'3'!$H$2:$L$25,5,FALSE)</f>
        <v>35</v>
      </c>
      <c r="M2879" s="16" t="str">
        <f t="shared" si="136"/>
        <v>Nilai Akhir</v>
      </c>
    </row>
    <row r="2880" spans="1:13" x14ac:dyDescent="0.25">
      <c r="A2880" s="16">
        <v>579</v>
      </c>
      <c r="F2880" s="19">
        <v>83.666666666666671</v>
      </c>
      <c r="G2880" s="16" t="s">
        <v>90</v>
      </c>
      <c r="H2880" s="14"/>
      <c r="I2880" s="19">
        <f>VLOOKUP(G2880,'2'!$B$2:$C$34,2,FALSE)</f>
        <v>5</v>
      </c>
      <c r="J2880" s="19">
        <f t="shared" si="135"/>
        <v>83.666666666666671</v>
      </c>
      <c r="K2880" s="19" t="str">
        <f t="shared" si="137"/>
        <v/>
      </c>
      <c r="L2880" s="19">
        <f>VLOOKUP(I2880,'3'!$H$2:$L$25,5,FALSE)</f>
        <v>35</v>
      </c>
      <c r="M2880" s="16" t="str">
        <f t="shared" si="136"/>
        <v>Nilai Akhir</v>
      </c>
    </row>
    <row r="2881" spans="1:13" x14ac:dyDescent="0.25">
      <c r="A2881" s="16">
        <v>580</v>
      </c>
      <c r="F2881" s="19">
        <v>85</v>
      </c>
      <c r="G2881" s="16" t="s">
        <v>90</v>
      </c>
      <c r="H2881" s="14"/>
      <c r="I2881" s="19">
        <f>VLOOKUP(G2881,'2'!$B$2:$C$34,2,FALSE)</f>
        <v>5</v>
      </c>
      <c r="J2881" s="19">
        <f t="shared" si="135"/>
        <v>85</v>
      </c>
      <c r="K2881" s="19" t="str">
        <f t="shared" si="137"/>
        <v/>
      </c>
      <c r="L2881" s="19">
        <f>VLOOKUP(I2881,'3'!$H$2:$L$25,5,FALSE)</f>
        <v>35</v>
      </c>
      <c r="M2881" s="16" t="str">
        <f t="shared" si="136"/>
        <v>Nilai Akhir</v>
      </c>
    </row>
    <row r="2882" spans="1:13" x14ac:dyDescent="0.25">
      <c r="A2882" s="16">
        <v>581</v>
      </c>
      <c r="F2882" s="19">
        <v>81</v>
      </c>
      <c r="G2882" s="16" t="s">
        <v>90</v>
      </c>
      <c r="H2882" s="14"/>
      <c r="I2882" s="19">
        <f>VLOOKUP(G2882,'2'!$B$2:$C$34,2,FALSE)</f>
        <v>5</v>
      </c>
      <c r="J2882" s="19">
        <f t="shared" si="135"/>
        <v>81</v>
      </c>
      <c r="K2882" s="19" t="str">
        <f t="shared" si="137"/>
        <v/>
      </c>
      <c r="L2882" s="19">
        <f>VLOOKUP(I2882,'3'!$H$2:$L$25,5,FALSE)</f>
        <v>35</v>
      </c>
      <c r="M2882" s="16" t="str">
        <f t="shared" si="136"/>
        <v>Nilai Akhir</v>
      </c>
    </row>
    <row r="2883" spans="1:13" x14ac:dyDescent="0.25">
      <c r="A2883" s="16">
        <v>582</v>
      </c>
      <c r="F2883" s="19">
        <v>86</v>
      </c>
      <c r="G2883" s="16" t="s">
        <v>90</v>
      </c>
      <c r="H2883" s="14"/>
      <c r="I2883" s="19">
        <f>VLOOKUP(G2883,'2'!$B$2:$C$34,2,FALSE)</f>
        <v>5</v>
      </c>
      <c r="J2883" s="19">
        <f t="shared" si="135"/>
        <v>86</v>
      </c>
      <c r="K2883" s="19" t="str">
        <f t="shared" si="137"/>
        <v/>
      </c>
      <c r="L2883" s="19">
        <f>VLOOKUP(I2883,'3'!$H$2:$L$25,5,FALSE)</f>
        <v>35</v>
      </c>
      <c r="M2883" s="16" t="str">
        <f t="shared" si="136"/>
        <v>Nilai Akhir</v>
      </c>
    </row>
    <row r="2884" spans="1:13" x14ac:dyDescent="0.25">
      <c r="A2884" s="16">
        <v>583</v>
      </c>
      <c r="F2884" s="19">
        <v>85.333333333333329</v>
      </c>
      <c r="G2884" s="16" t="s">
        <v>90</v>
      </c>
      <c r="H2884" s="14"/>
      <c r="I2884" s="19">
        <f>VLOOKUP(G2884,'2'!$B$2:$C$34,2,FALSE)</f>
        <v>5</v>
      </c>
      <c r="J2884" s="19">
        <f t="shared" si="135"/>
        <v>85.333333333333329</v>
      </c>
      <c r="K2884" s="19" t="str">
        <f t="shared" si="137"/>
        <v/>
      </c>
      <c r="L2884" s="19">
        <f>VLOOKUP(I2884,'3'!$H$2:$L$25,5,FALSE)</f>
        <v>35</v>
      </c>
      <c r="M2884" s="16" t="str">
        <f t="shared" si="136"/>
        <v>Nilai Akhir</v>
      </c>
    </row>
    <row r="2885" spans="1:13" x14ac:dyDescent="0.25">
      <c r="A2885" s="16">
        <v>584</v>
      </c>
      <c r="F2885" s="19">
        <v>81</v>
      </c>
      <c r="G2885" s="16" t="s">
        <v>90</v>
      </c>
      <c r="H2885" s="14"/>
      <c r="I2885" s="19">
        <f>VLOOKUP(G2885,'2'!$B$2:$C$34,2,FALSE)</f>
        <v>5</v>
      </c>
      <c r="J2885" s="19">
        <f t="shared" si="135"/>
        <v>81</v>
      </c>
      <c r="K2885" s="19" t="str">
        <f t="shared" si="137"/>
        <v/>
      </c>
      <c r="L2885" s="19">
        <f>VLOOKUP(I2885,'3'!$H$2:$L$25,5,FALSE)</f>
        <v>35</v>
      </c>
      <c r="M2885" s="16" t="str">
        <f t="shared" si="136"/>
        <v>Nilai Akhir</v>
      </c>
    </row>
    <row r="2886" spans="1:13" x14ac:dyDescent="0.25">
      <c r="A2886" s="16">
        <v>585</v>
      </c>
      <c r="F2886" s="19">
        <v>90</v>
      </c>
      <c r="G2886" s="16" t="s">
        <v>90</v>
      </c>
      <c r="H2886" s="14"/>
      <c r="I2886" s="19">
        <f>VLOOKUP(G2886,'2'!$B$2:$C$34,2,FALSE)</f>
        <v>5</v>
      </c>
      <c r="J2886" s="19">
        <f t="shared" si="135"/>
        <v>90</v>
      </c>
      <c r="K2886" s="19" t="str">
        <f t="shared" si="137"/>
        <v/>
      </c>
      <c r="L2886" s="19">
        <f>VLOOKUP(I2886,'3'!$H$2:$L$25,5,FALSE)</f>
        <v>35</v>
      </c>
      <c r="M2886" s="16" t="str">
        <f t="shared" si="136"/>
        <v>Nilai Akhir</v>
      </c>
    </row>
    <row r="2887" spans="1:13" x14ac:dyDescent="0.25">
      <c r="A2887" s="16">
        <v>586</v>
      </c>
      <c r="F2887" s="19">
        <v>81</v>
      </c>
      <c r="G2887" s="16" t="s">
        <v>90</v>
      </c>
      <c r="H2887" s="14"/>
      <c r="I2887" s="19">
        <f>VLOOKUP(G2887,'2'!$B$2:$C$34,2,FALSE)</f>
        <v>5</v>
      </c>
      <c r="J2887" s="19">
        <f t="shared" si="135"/>
        <v>81</v>
      </c>
      <c r="K2887" s="19" t="str">
        <f t="shared" si="137"/>
        <v/>
      </c>
      <c r="L2887" s="19">
        <f>VLOOKUP(I2887,'3'!$H$2:$L$25,5,FALSE)</f>
        <v>35</v>
      </c>
      <c r="M2887" s="16" t="str">
        <f t="shared" si="136"/>
        <v>Nilai Akhir</v>
      </c>
    </row>
    <row r="2888" spans="1:13" x14ac:dyDescent="0.25">
      <c r="A2888" s="16">
        <v>587</v>
      </c>
      <c r="F2888" s="19">
        <v>86</v>
      </c>
      <c r="G2888" s="16" t="s">
        <v>90</v>
      </c>
      <c r="H2888" s="14"/>
      <c r="I2888" s="19">
        <f>VLOOKUP(G2888,'2'!$B$2:$C$34,2,FALSE)</f>
        <v>5</v>
      </c>
      <c r="J2888" s="19">
        <f t="shared" si="135"/>
        <v>86</v>
      </c>
      <c r="K2888" s="19" t="str">
        <f t="shared" si="137"/>
        <v/>
      </c>
      <c r="L2888" s="19">
        <f>VLOOKUP(I2888,'3'!$H$2:$L$25,5,FALSE)</f>
        <v>35</v>
      </c>
      <c r="M2888" s="16" t="str">
        <f t="shared" si="136"/>
        <v>Nilai Akhir</v>
      </c>
    </row>
    <row r="2889" spans="1:13" x14ac:dyDescent="0.25">
      <c r="A2889" s="16">
        <v>588</v>
      </c>
      <c r="F2889" s="19">
        <v>84.666666666666671</v>
      </c>
      <c r="G2889" s="16" t="s">
        <v>90</v>
      </c>
      <c r="H2889" s="14"/>
      <c r="I2889" s="19">
        <f>VLOOKUP(G2889,'2'!$B$2:$C$34,2,FALSE)</f>
        <v>5</v>
      </c>
      <c r="J2889" s="19">
        <f t="shared" si="135"/>
        <v>84.666666666666671</v>
      </c>
      <c r="K2889" s="19" t="str">
        <f t="shared" si="137"/>
        <v/>
      </c>
      <c r="L2889" s="19">
        <f>VLOOKUP(I2889,'3'!$H$2:$L$25,5,FALSE)</f>
        <v>35</v>
      </c>
      <c r="M2889" s="16" t="str">
        <f t="shared" si="136"/>
        <v>Nilai Akhir</v>
      </c>
    </row>
    <row r="2890" spans="1:13" x14ac:dyDescent="0.25">
      <c r="A2890" s="16">
        <v>589</v>
      </c>
      <c r="F2890" s="19">
        <v>81</v>
      </c>
      <c r="G2890" s="16" t="s">
        <v>90</v>
      </c>
      <c r="H2890" s="14"/>
      <c r="I2890" s="19">
        <f>VLOOKUP(G2890,'2'!$B$2:$C$34,2,FALSE)</f>
        <v>5</v>
      </c>
      <c r="J2890" s="19">
        <f t="shared" si="135"/>
        <v>81</v>
      </c>
      <c r="K2890" s="19" t="str">
        <f t="shared" si="137"/>
        <v/>
      </c>
      <c r="L2890" s="19">
        <f>VLOOKUP(I2890,'3'!$H$2:$L$25,5,FALSE)</f>
        <v>35</v>
      </c>
      <c r="M2890" s="16" t="str">
        <f t="shared" si="136"/>
        <v>Nilai Akhir</v>
      </c>
    </row>
    <row r="2891" spans="1:13" x14ac:dyDescent="0.25">
      <c r="A2891" s="16">
        <v>590</v>
      </c>
      <c r="F2891" s="19">
        <v>94.5</v>
      </c>
      <c r="G2891" s="16" t="s">
        <v>90</v>
      </c>
      <c r="H2891" s="14"/>
      <c r="I2891" s="19">
        <f>VLOOKUP(G2891,'2'!$B$2:$C$34,2,FALSE)</f>
        <v>5</v>
      </c>
      <c r="J2891" s="19">
        <f t="shared" si="135"/>
        <v>94.5</v>
      </c>
      <c r="K2891" s="19" t="str">
        <f t="shared" si="137"/>
        <v/>
      </c>
      <c r="L2891" s="19">
        <f>VLOOKUP(I2891,'3'!$H$2:$L$25,5,FALSE)</f>
        <v>35</v>
      </c>
      <c r="M2891" s="16" t="str">
        <f t="shared" si="136"/>
        <v>Nilai Akhir</v>
      </c>
    </row>
    <row r="2892" spans="1:13" x14ac:dyDescent="0.25">
      <c r="A2892" s="16">
        <v>591</v>
      </c>
      <c r="F2892" s="19">
        <v>83</v>
      </c>
      <c r="G2892" s="16" t="s">
        <v>90</v>
      </c>
      <c r="H2892" s="14"/>
      <c r="I2892" s="19">
        <f>VLOOKUP(G2892,'2'!$B$2:$C$34,2,FALSE)</f>
        <v>5</v>
      </c>
      <c r="J2892" s="19">
        <f t="shared" si="135"/>
        <v>83</v>
      </c>
      <c r="K2892" s="19" t="str">
        <f t="shared" si="137"/>
        <v/>
      </c>
      <c r="L2892" s="19">
        <f>VLOOKUP(I2892,'3'!$H$2:$L$25,5,FALSE)</f>
        <v>35</v>
      </c>
      <c r="M2892" s="16" t="str">
        <f t="shared" si="136"/>
        <v>Nilai Akhir</v>
      </c>
    </row>
    <row r="2893" spans="1:13" x14ac:dyDescent="0.25">
      <c r="A2893" s="16">
        <v>592</v>
      </c>
      <c r="F2893" s="19">
        <v>81</v>
      </c>
      <c r="G2893" s="16" t="s">
        <v>90</v>
      </c>
      <c r="H2893" s="14"/>
      <c r="I2893" s="19">
        <f>VLOOKUP(G2893,'2'!$B$2:$C$34,2,FALSE)</f>
        <v>5</v>
      </c>
      <c r="J2893" s="19">
        <f t="shared" si="135"/>
        <v>81</v>
      </c>
      <c r="K2893" s="19" t="str">
        <f t="shared" si="137"/>
        <v/>
      </c>
      <c r="L2893" s="19">
        <f>VLOOKUP(I2893,'3'!$H$2:$L$25,5,FALSE)</f>
        <v>35</v>
      </c>
      <c r="M2893" s="16" t="str">
        <f t="shared" si="136"/>
        <v>Nilai Akhir</v>
      </c>
    </row>
    <row r="2894" spans="1:13" x14ac:dyDescent="0.25">
      <c r="A2894" s="16">
        <v>593</v>
      </c>
      <c r="F2894" s="19">
        <v>81</v>
      </c>
      <c r="G2894" s="16" t="s">
        <v>90</v>
      </c>
      <c r="H2894" s="14"/>
      <c r="I2894" s="19">
        <f>VLOOKUP(G2894,'2'!$B$2:$C$34,2,FALSE)</f>
        <v>5</v>
      </c>
      <c r="J2894" s="19">
        <f t="shared" si="135"/>
        <v>81</v>
      </c>
      <c r="K2894" s="19" t="str">
        <f t="shared" si="137"/>
        <v/>
      </c>
      <c r="L2894" s="19">
        <f>VLOOKUP(I2894,'3'!$H$2:$L$25,5,FALSE)</f>
        <v>35</v>
      </c>
      <c r="M2894" s="16" t="str">
        <f t="shared" si="136"/>
        <v>Nilai Akhir</v>
      </c>
    </row>
    <row r="2895" spans="1:13" x14ac:dyDescent="0.25">
      <c r="A2895" s="16">
        <v>594</v>
      </c>
      <c r="F2895" s="19">
        <v>81.666666666666671</v>
      </c>
      <c r="G2895" s="16" t="s">
        <v>90</v>
      </c>
      <c r="H2895" s="14"/>
      <c r="I2895" s="19">
        <f>VLOOKUP(G2895,'2'!$B$2:$C$34,2,FALSE)</f>
        <v>5</v>
      </c>
      <c r="J2895" s="19">
        <f t="shared" si="135"/>
        <v>81.666666666666671</v>
      </c>
      <c r="K2895" s="19" t="str">
        <f t="shared" si="137"/>
        <v/>
      </c>
      <c r="L2895" s="19">
        <f>VLOOKUP(I2895,'3'!$H$2:$L$25,5,FALSE)</f>
        <v>35</v>
      </c>
      <c r="M2895" s="16" t="str">
        <f t="shared" si="136"/>
        <v>Nilai Akhir</v>
      </c>
    </row>
    <row r="2896" spans="1:13" x14ac:dyDescent="0.25">
      <c r="A2896" s="16">
        <v>595</v>
      </c>
      <c r="F2896" s="19">
        <v>83.666666666666671</v>
      </c>
      <c r="G2896" s="16" t="s">
        <v>90</v>
      </c>
      <c r="H2896" s="14"/>
      <c r="I2896" s="19">
        <f>VLOOKUP(G2896,'2'!$B$2:$C$34,2,FALSE)</f>
        <v>5</v>
      </c>
      <c r="J2896" s="19">
        <f t="shared" si="135"/>
        <v>83.666666666666671</v>
      </c>
      <c r="K2896" s="19" t="str">
        <f t="shared" si="137"/>
        <v/>
      </c>
      <c r="L2896" s="19">
        <f>VLOOKUP(I2896,'3'!$H$2:$L$25,5,FALSE)</f>
        <v>35</v>
      </c>
      <c r="M2896" s="16" t="str">
        <f t="shared" si="136"/>
        <v>Nilai Akhir</v>
      </c>
    </row>
    <row r="2897" spans="1:13" x14ac:dyDescent="0.25">
      <c r="A2897" s="16">
        <v>596</v>
      </c>
      <c r="F2897" s="19">
        <v>86</v>
      </c>
      <c r="G2897" s="16" t="s">
        <v>90</v>
      </c>
      <c r="H2897" s="14"/>
      <c r="I2897" s="19">
        <f>VLOOKUP(G2897,'2'!$B$2:$C$34,2,FALSE)</f>
        <v>5</v>
      </c>
      <c r="J2897" s="19">
        <f t="shared" si="135"/>
        <v>86</v>
      </c>
      <c r="K2897" s="19" t="str">
        <f t="shared" si="137"/>
        <v/>
      </c>
      <c r="L2897" s="19">
        <f>VLOOKUP(I2897,'3'!$H$2:$L$25,5,FALSE)</f>
        <v>35</v>
      </c>
      <c r="M2897" s="16" t="str">
        <f t="shared" si="136"/>
        <v>Nilai Akhir</v>
      </c>
    </row>
    <row r="2898" spans="1:13" x14ac:dyDescent="0.25">
      <c r="A2898" s="16">
        <v>597</v>
      </c>
      <c r="F2898" s="19">
        <v>88.666666666666671</v>
      </c>
      <c r="G2898" s="16" t="s">
        <v>90</v>
      </c>
      <c r="H2898" s="14"/>
      <c r="I2898" s="19">
        <f>VLOOKUP(G2898,'2'!$B$2:$C$34,2,FALSE)</f>
        <v>5</v>
      </c>
      <c r="J2898" s="19">
        <f t="shared" si="135"/>
        <v>88.666666666666671</v>
      </c>
      <c r="K2898" s="19" t="str">
        <f t="shared" si="137"/>
        <v/>
      </c>
      <c r="L2898" s="19">
        <f>VLOOKUP(I2898,'3'!$H$2:$L$25,5,FALSE)</f>
        <v>35</v>
      </c>
      <c r="M2898" s="16" t="str">
        <f t="shared" si="136"/>
        <v>Nilai Akhir</v>
      </c>
    </row>
    <row r="2899" spans="1:13" x14ac:dyDescent="0.25">
      <c r="A2899" s="16">
        <v>598</v>
      </c>
      <c r="F2899" s="19">
        <v>86</v>
      </c>
      <c r="G2899" s="16" t="s">
        <v>90</v>
      </c>
      <c r="H2899" s="14"/>
      <c r="I2899" s="19">
        <f>VLOOKUP(G2899,'2'!$B$2:$C$34,2,FALSE)</f>
        <v>5</v>
      </c>
      <c r="J2899" s="19">
        <f t="shared" si="135"/>
        <v>86</v>
      </c>
      <c r="K2899" s="19" t="str">
        <f t="shared" si="137"/>
        <v/>
      </c>
      <c r="L2899" s="19">
        <f>VLOOKUP(I2899,'3'!$H$2:$L$25,5,FALSE)</f>
        <v>35</v>
      </c>
      <c r="M2899" s="16" t="str">
        <f t="shared" si="136"/>
        <v>Nilai Akhir</v>
      </c>
    </row>
    <row r="2900" spans="1:13" x14ac:dyDescent="0.25">
      <c r="A2900" s="16">
        <v>599</v>
      </c>
      <c r="F2900" s="19">
        <v>84.666666666666671</v>
      </c>
      <c r="G2900" s="16" t="s">
        <v>90</v>
      </c>
      <c r="H2900" s="14"/>
      <c r="I2900" s="19">
        <f>VLOOKUP(G2900,'2'!$B$2:$C$34,2,FALSE)</f>
        <v>5</v>
      </c>
      <c r="J2900" s="19">
        <f t="shared" si="135"/>
        <v>84.666666666666671</v>
      </c>
      <c r="K2900" s="19" t="str">
        <f t="shared" si="137"/>
        <v/>
      </c>
      <c r="L2900" s="19">
        <f>VLOOKUP(I2900,'3'!$H$2:$L$25,5,FALSE)</f>
        <v>35</v>
      </c>
      <c r="M2900" s="16" t="str">
        <f t="shared" si="136"/>
        <v>Nilai Akhir</v>
      </c>
    </row>
    <row r="2901" spans="1:13" x14ac:dyDescent="0.25">
      <c r="A2901" s="16">
        <v>600</v>
      </c>
      <c r="F2901" s="19">
        <v>81.666666666666671</v>
      </c>
      <c r="G2901" s="16" t="s">
        <v>90</v>
      </c>
      <c r="H2901" s="14"/>
      <c r="I2901" s="19">
        <f>VLOOKUP(G2901,'2'!$B$2:$C$34,2,FALSE)</f>
        <v>5</v>
      </c>
      <c r="J2901" s="19">
        <f t="shared" si="135"/>
        <v>81.666666666666671</v>
      </c>
      <c r="K2901" s="19" t="str">
        <f t="shared" si="137"/>
        <v/>
      </c>
      <c r="L2901" s="19">
        <f>VLOOKUP(I2901,'3'!$H$2:$L$25,5,FALSE)</f>
        <v>35</v>
      </c>
      <c r="M2901" s="16" t="str">
        <f t="shared" si="136"/>
        <v>Nilai Akhir</v>
      </c>
    </row>
    <row r="2902" spans="1:13" x14ac:dyDescent="0.25">
      <c r="A2902" s="16">
        <v>601</v>
      </c>
      <c r="F2902" s="19">
        <v>81</v>
      </c>
      <c r="G2902" s="16" t="s">
        <v>90</v>
      </c>
      <c r="H2902" s="14"/>
      <c r="I2902" s="19">
        <f>VLOOKUP(G2902,'2'!$B$2:$C$34,2,FALSE)</f>
        <v>5</v>
      </c>
      <c r="J2902" s="19">
        <f t="shared" si="135"/>
        <v>81</v>
      </c>
      <c r="K2902" s="19" t="str">
        <f t="shared" si="137"/>
        <v/>
      </c>
      <c r="L2902" s="19">
        <f>VLOOKUP(I2902,'3'!$H$2:$L$25,5,FALSE)</f>
        <v>35</v>
      </c>
      <c r="M2902" s="16" t="str">
        <f t="shared" si="136"/>
        <v>Nilai Akhir</v>
      </c>
    </row>
    <row r="2903" spans="1:13" x14ac:dyDescent="0.25">
      <c r="A2903" s="16">
        <v>602</v>
      </c>
      <c r="F2903" s="19">
        <v>82.333333333333329</v>
      </c>
      <c r="G2903" s="16" t="s">
        <v>90</v>
      </c>
      <c r="H2903" s="14"/>
      <c r="I2903" s="19">
        <f>VLOOKUP(G2903,'2'!$B$2:$C$34,2,FALSE)</f>
        <v>5</v>
      </c>
      <c r="J2903" s="19">
        <f t="shared" si="135"/>
        <v>82.333333333333329</v>
      </c>
      <c r="K2903" s="19" t="str">
        <f t="shared" si="137"/>
        <v/>
      </c>
      <c r="L2903" s="19">
        <f>VLOOKUP(I2903,'3'!$H$2:$L$25,5,FALSE)</f>
        <v>35</v>
      </c>
      <c r="M2903" s="16" t="str">
        <f t="shared" si="136"/>
        <v>Nilai Akhir</v>
      </c>
    </row>
    <row r="2904" spans="1:13" x14ac:dyDescent="0.25">
      <c r="A2904" s="16">
        <v>603</v>
      </c>
      <c r="F2904" s="19">
        <v>81</v>
      </c>
      <c r="G2904" s="16" t="s">
        <v>90</v>
      </c>
      <c r="H2904" s="14"/>
      <c r="I2904" s="19">
        <f>VLOOKUP(G2904,'2'!$B$2:$C$34,2,FALSE)</f>
        <v>5</v>
      </c>
      <c r="J2904" s="19">
        <f t="shared" si="135"/>
        <v>81</v>
      </c>
      <c r="K2904" s="19" t="str">
        <f t="shared" si="137"/>
        <v/>
      </c>
      <c r="L2904" s="19">
        <f>VLOOKUP(I2904,'3'!$H$2:$L$25,5,FALSE)</f>
        <v>35</v>
      </c>
      <c r="M2904" s="16" t="str">
        <f t="shared" si="136"/>
        <v>Nilai Akhir</v>
      </c>
    </row>
    <row r="2905" spans="1:13" x14ac:dyDescent="0.25">
      <c r="A2905" s="16">
        <v>604</v>
      </c>
      <c r="F2905" s="19">
        <v>81</v>
      </c>
      <c r="G2905" s="16" t="s">
        <v>90</v>
      </c>
      <c r="H2905" s="14"/>
      <c r="I2905" s="19">
        <f>VLOOKUP(G2905,'2'!$B$2:$C$34,2,FALSE)</f>
        <v>5</v>
      </c>
      <c r="J2905" s="19">
        <f t="shared" si="135"/>
        <v>81</v>
      </c>
      <c r="K2905" s="19" t="str">
        <f t="shared" si="137"/>
        <v/>
      </c>
      <c r="L2905" s="19">
        <f>VLOOKUP(I2905,'3'!$H$2:$L$25,5,FALSE)</f>
        <v>35</v>
      </c>
      <c r="M2905" s="16" t="str">
        <f t="shared" si="136"/>
        <v>Nilai Akhir</v>
      </c>
    </row>
    <row r="2906" spans="1:13" x14ac:dyDescent="0.25">
      <c r="A2906" s="16">
        <v>605</v>
      </c>
      <c r="F2906" s="19">
        <v>81</v>
      </c>
      <c r="G2906" s="16" t="s">
        <v>90</v>
      </c>
      <c r="H2906" s="14"/>
      <c r="I2906" s="19">
        <f>VLOOKUP(G2906,'2'!$B$2:$C$34,2,FALSE)</f>
        <v>5</v>
      </c>
      <c r="J2906" s="19">
        <f t="shared" si="135"/>
        <v>81</v>
      </c>
      <c r="K2906" s="19" t="str">
        <f t="shared" si="137"/>
        <v/>
      </c>
      <c r="L2906" s="19">
        <f>VLOOKUP(I2906,'3'!$H$2:$L$25,5,FALSE)</f>
        <v>35</v>
      </c>
      <c r="M2906" s="16" t="str">
        <f t="shared" si="136"/>
        <v>Nilai Akhir</v>
      </c>
    </row>
    <row r="2907" spans="1:13" x14ac:dyDescent="0.25">
      <c r="A2907" s="16">
        <v>606</v>
      </c>
      <c r="F2907" s="19">
        <v>81.833333333333329</v>
      </c>
      <c r="G2907" s="16" t="s">
        <v>90</v>
      </c>
      <c r="H2907" s="14"/>
      <c r="I2907" s="19">
        <f>VLOOKUP(G2907,'2'!$B$2:$C$34,2,FALSE)</f>
        <v>5</v>
      </c>
      <c r="J2907" s="19">
        <f t="shared" si="135"/>
        <v>81.833333333333329</v>
      </c>
      <c r="K2907" s="19" t="str">
        <f t="shared" si="137"/>
        <v/>
      </c>
      <c r="L2907" s="19">
        <f>VLOOKUP(I2907,'3'!$H$2:$L$25,5,FALSE)</f>
        <v>35</v>
      </c>
      <c r="M2907" s="16" t="str">
        <f t="shared" si="136"/>
        <v>Nilai Akhir</v>
      </c>
    </row>
    <row r="2908" spans="1:13" x14ac:dyDescent="0.25">
      <c r="A2908" s="16">
        <v>607</v>
      </c>
      <c r="F2908" s="19">
        <v>81</v>
      </c>
      <c r="G2908" s="16" t="s">
        <v>90</v>
      </c>
      <c r="H2908" s="14"/>
      <c r="I2908" s="19">
        <f>VLOOKUP(G2908,'2'!$B$2:$C$34,2,FALSE)</f>
        <v>5</v>
      </c>
      <c r="J2908" s="19">
        <f t="shared" si="135"/>
        <v>81</v>
      </c>
      <c r="K2908" s="19" t="str">
        <f t="shared" si="137"/>
        <v/>
      </c>
      <c r="L2908" s="19">
        <f>VLOOKUP(I2908,'3'!$H$2:$L$25,5,FALSE)</f>
        <v>35</v>
      </c>
      <c r="M2908" s="16" t="str">
        <f t="shared" si="136"/>
        <v>Nilai Akhir</v>
      </c>
    </row>
    <row r="2909" spans="1:13" x14ac:dyDescent="0.25">
      <c r="A2909" s="16">
        <v>608</v>
      </c>
      <c r="F2909" s="19">
        <v>83.333333333333329</v>
      </c>
      <c r="G2909" s="16" t="s">
        <v>90</v>
      </c>
      <c r="H2909" s="14"/>
      <c r="I2909" s="19">
        <f>VLOOKUP(G2909,'2'!$B$2:$C$34,2,FALSE)</f>
        <v>5</v>
      </c>
      <c r="J2909" s="19">
        <f t="shared" si="135"/>
        <v>83.333333333333329</v>
      </c>
      <c r="K2909" s="19" t="str">
        <f t="shared" si="137"/>
        <v/>
      </c>
      <c r="L2909" s="19">
        <f>VLOOKUP(I2909,'3'!$H$2:$L$25,5,FALSE)</f>
        <v>35</v>
      </c>
      <c r="M2909" s="16" t="str">
        <f t="shared" si="136"/>
        <v>Nilai Akhir</v>
      </c>
    </row>
    <row r="2910" spans="1:13" x14ac:dyDescent="0.25">
      <c r="A2910" s="16">
        <v>609</v>
      </c>
      <c r="F2910" s="19">
        <v>81</v>
      </c>
      <c r="G2910" s="16" t="s">
        <v>90</v>
      </c>
      <c r="H2910" s="14"/>
      <c r="I2910" s="19">
        <f>VLOOKUP(G2910,'2'!$B$2:$C$34,2,FALSE)</f>
        <v>5</v>
      </c>
      <c r="J2910" s="19">
        <f t="shared" si="135"/>
        <v>81</v>
      </c>
      <c r="K2910" s="19" t="str">
        <f t="shared" si="137"/>
        <v/>
      </c>
      <c r="L2910" s="19">
        <f>VLOOKUP(I2910,'3'!$H$2:$L$25,5,FALSE)</f>
        <v>35</v>
      </c>
      <c r="M2910" s="16" t="str">
        <f t="shared" si="136"/>
        <v>Nilai Akhir</v>
      </c>
    </row>
    <row r="2911" spans="1:13" x14ac:dyDescent="0.25">
      <c r="A2911" s="16">
        <v>610</v>
      </c>
      <c r="F2911" s="19">
        <v>81.833333333333329</v>
      </c>
      <c r="G2911" s="16" t="s">
        <v>90</v>
      </c>
      <c r="H2911" s="14"/>
      <c r="I2911" s="19">
        <f>VLOOKUP(G2911,'2'!$B$2:$C$34,2,FALSE)</f>
        <v>5</v>
      </c>
      <c r="J2911" s="19">
        <f t="shared" si="135"/>
        <v>81.833333333333329</v>
      </c>
      <c r="K2911" s="19" t="str">
        <f t="shared" si="137"/>
        <v/>
      </c>
      <c r="L2911" s="19">
        <f>VLOOKUP(I2911,'3'!$H$2:$L$25,5,FALSE)</f>
        <v>35</v>
      </c>
      <c r="M2911" s="16" t="str">
        <f t="shared" si="136"/>
        <v>Nilai Akhir</v>
      </c>
    </row>
    <row r="2912" spans="1:13" x14ac:dyDescent="0.25">
      <c r="A2912" s="16">
        <v>611</v>
      </c>
      <c r="F2912" s="19">
        <v>82</v>
      </c>
      <c r="G2912" s="16" t="s">
        <v>90</v>
      </c>
      <c r="H2912" s="14"/>
      <c r="I2912" s="19">
        <f>VLOOKUP(G2912,'2'!$B$2:$C$34,2,FALSE)</f>
        <v>5</v>
      </c>
      <c r="J2912" s="19">
        <f t="shared" si="135"/>
        <v>82</v>
      </c>
      <c r="K2912" s="19" t="str">
        <f t="shared" si="137"/>
        <v/>
      </c>
      <c r="L2912" s="19">
        <f>VLOOKUP(I2912,'3'!$H$2:$L$25,5,FALSE)</f>
        <v>35</v>
      </c>
      <c r="M2912" s="16" t="str">
        <f t="shared" si="136"/>
        <v>Nilai Akhir</v>
      </c>
    </row>
    <row r="2913" spans="1:13" x14ac:dyDescent="0.25">
      <c r="A2913" s="16">
        <v>612</v>
      </c>
      <c r="F2913" s="19">
        <v>81</v>
      </c>
      <c r="G2913" s="16" t="s">
        <v>90</v>
      </c>
      <c r="H2913" s="14"/>
      <c r="I2913" s="19">
        <f>VLOOKUP(G2913,'2'!$B$2:$C$34,2,FALSE)</f>
        <v>5</v>
      </c>
      <c r="J2913" s="19">
        <f t="shared" si="135"/>
        <v>81</v>
      </c>
      <c r="K2913" s="19" t="str">
        <f t="shared" si="137"/>
        <v/>
      </c>
      <c r="L2913" s="19">
        <f>VLOOKUP(I2913,'3'!$H$2:$L$25,5,FALSE)</f>
        <v>35</v>
      </c>
      <c r="M2913" s="16" t="str">
        <f t="shared" si="136"/>
        <v>Nilai Akhir</v>
      </c>
    </row>
    <row r="2914" spans="1:13" x14ac:dyDescent="0.25">
      <c r="A2914" s="16">
        <v>613</v>
      </c>
      <c r="F2914" s="19">
        <v>83.333333333333329</v>
      </c>
      <c r="G2914" s="16" t="s">
        <v>90</v>
      </c>
      <c r="H2914" s="14"/>
      <c r="I2914" s="19">
        <f>VLOOKUP(G2914,'2'!$B$2:$C$34,2,FALSE)</f>
        <v>5</v>
      </c>
      <c r="J2914" s="19">
        <f t="shared" si="135"/>
        <v>83.333333333333329</v>
      </c>
      <c r="K2914" s="19" t="str">
        <f t="shared" si="137"/>
        <v/>
      </c>
      <c r="L2914" s="19">
        <f>VLOOKUP(I2914,'3'!$H$2:$L$25,5,FALSE)</f>
        <v>35</v>
      </c>
      <c r="M2914" s="16" t="str">
        <f t="shared" si="136"/>
        <v>Nilai Akhir</v>
      </c>
    </row>
    <row r="2915" spans="1:13" x14ac:dyDescent="0.25">
      <c r="A2915" s="16">
        <v>614</v>
      </c>
      <c r="F2915" s="19">
        <v>90</v>
      </c>
      <c r="G2915" s="16" t="s">
        <v>90</v>
      </c>
      <c r="H2915" s="14"/>
      <c r="I2915" s="19">
        <f>VLOOKUP(G2915,'2'!$B$2:$C$34,2,FALSE)</f>
        <v>5</v>
      </c>
      <c r="J2915" s="19">
        <f t="shared" si="135"/>
        <v>90</v>
      </c>
      <c r="K2915" s="19" t="str">
        <f t="shared" si="137"/>
        <v/>
      </c>
      <c r="L2915" s="19">
        <f>VLOOKUP(I2915,'3'!$H$2:$L$25,5,FALSE)</f>
        <v>35</v>
      </c>
      <c r="M2915" s="16" t="str">
        <f t="shared" si="136"/>
        <v>Nilai Akhir</v>
      </c>
    </row>
    <row r="2916" spans="1:13" x14ac:dyDescent="0.25">
      <c r="A2916" s="16">
        <v>615</v>
      </c>
      <c r="F2916" s="19">
        <v>81.833333333333329</v>
      </c>
      <c r="G2916" s="16" t="s">
        <v>90</v>
      </c>
      <c r="H2916" s="14"/>
      <c r="I2916" s="19">
        <f>VLOOKUP(G2916,'2'!$B$2:$C$34,2,FALSE)</f>
        <v>5</v>
      </c>
      <c r="J2916" s="19">
        <f t="shared" si="135"/>
        <v>81.833333333333329</v>
      </c>
      <c r="K2916" s="19" t="str">
        <f t="shared" si="137"/>
        <v/>
      </c>
      <c r="L2916" s="19">
        <f>VLOOKUP(I2916,'3'!$H$2:$L$25,5,FALSE)</f>
        <v>35</v>
      </c>
      <c r="M2916" s="16" t="str">
        <f t="shared" si="136"/>
        <v>Nilai Akhir</v>
      </c>
    </row>
    <row r="2917" spans="1:13" x14ac:dyDescent="0.25">
      <c r="A2917" s="16">
        <v>616</v>
      </c>
      <c r="F2917" s="19">
        <v>81.833333333333329</v>
      </c>
      <c r="G2917" s="16" t="s">
        <v>90</v>
      </c>
      <c r="H2917" s="14"/>
      <c r="I2917" s="19">
        <f>VLOOKUP(G2917,'2'!$B$2:$C$34,2,FALSE)</f>
        <v>5</v>
      </c>
      <c r="J2917" s="19">
        <f t="shared" si="135"/>
        <v>81.833333333333329</v>
      </c>
      <c r="K2917" s="19" t="str">
        <f t="shared" si="137"/>
        <v/>
      </c>
      <c r="L2917" s="19">
        <f>VLOOKUP(I2917,'3'!$H$2:$L$25,5,FALSE)</f>
        <v>35</v>
      </c>
      <c r="M2917" s="16" t="str">
        <f t="shared" si="136"/>
        <v>Nilai Akhir</v>
      </c>
    </row>
    <row r="2918" spans="1:13" x14ac:dyDescent="0.25">
      <c r="A2918" s="16">
        <v>617</v>
      </c>
      <c r="F2918" s="19">
        <v>83.666666666666671</v>
      </c>
      <c r="G2918" s="16" t="s">
        <v>90</v>
      </c>
      <c r="H2918" s="14"/>
      <c r="I2918" s="19">
        <f>VLOOKUP(G2918,'2'!$B$2:$C$34,2,FALSE)</f>
        <v>5</v>
      </c>
      <c r="J2918" s="19">
        <f t="shared" si="135"/>
        <v>83.666666666666671</v>
      </c>
      <c r="K2918" s="19" t="str">
        <f t="shared" si="137"/>
        <v/>
      </c>
      <c r="L2918" s="19">
        <f>VLOOKUP(I2918,'3'!$H$2:$L$25,5,FALSE)</f>
        <v>35</v>
      </c>
      <c r="M2918" s="16" t="str">
        <f t="shared" si="136"/>
        <v>Nilai Akhir</v>
      </c>
    </row>
    <row r="2919" spans="1:13" x14ac:dyDescent="0.25">
      <c r="A2919" s="16">
        <v>618</v>
      </c>
      <c r="F2919" s="19">
        <v>81</v>
      </c>
      <c r="G2919" s="16" t="s">
        <v>90</v>
      </c>
      <c r="H2919" s="14"/>
      <c r="I2919" s="19">
        <f>VLOOKUP(G2919,'2'!$B$2:$C$34,2,FALSE)</f>
        <v>5</v>
      </c>
      <c r="J2919" s="19">
        <f t="shared" si="135"/>
        <v>81</v>
      </c>
      <c r="K2919" s="19" t="str">
        <f t="shared" si="137"/>
        <v/>
      </c>
      <c r="L2919" s="19">
        <f>VLOOKUP(I2919,'3'!$H$2:$L$25,5,FALSE)</f>
        <v>35</v>
      </c>
      <c r="M2919" s="16" t="str">
        <f t="shared" si="136"/>
        <v>Nilai Akhir</v>
      </c>
    </row>
    <row r="2920" spans="1:13" x14ac:dyDescent="0.25">
      <c r="A2920" s="16">
        <v>619</v>
      </c>
      <c r="F2920" s="19">
        <v>94.666666666666671</v>
      </c>
      <c r="G2920" s="16" t="s">
        <v>90</v>
      </c>
      <c r="H2920" s="14"/>
      <c r="I2920" s="19">
        <f>VLOOKUP(G2920,'2'!$B$2:$C$34,2,FALSE)</f>
        <v>5</v>
      </c>
      <c r="J2920" s="19">
        <f t="shared" si="135"/>
        <v>94.666666666666671</v>
      </c>
      <c r="K2920" s="19" t="str">
        <f t="shared" si="137"/>
        <v/>
      </c>
      <c r="L2920" s="19">
        <f>VLOOKUP(I2920,'3'!$H$2:$L$25,5,FALSE)</f>
        <v>35</v>
      </c>
      <c r="M2920" s="16" t="str">
        <f t="shared" si="136"/>
        <v>Nilai Akhir</v>
      </c>
    </row>
    <row r="2921" spans="1:13" x14ac:dyDescent="0.25">
      <c r="A2921" s="16">
        <v>620</v>
      </c>
      <c r="F2921" s="19">
        <v>89.166666666666671</v>
      </c>
      <c r="G2921" s="16" t="s">
        <v>90</v>
      </c>
      <c r="H2921" s="14"/>
      <c r="I2921" s="19">
        <f>VLOOKUP(G2921,'2'!$B$2:$C$34,2,FALSE)</f>
        <v>5</v>
      </c>
      <c r="J2921" s="19">
        <f t="shared" si="135"/>
        <v>89.166666666666671</v>
      </c>
      <c r="K2921" s="19" t="str">
        <f t="shared" si="137"/>
        <v/>
      </c>
      <c r="L2921" s="19">
        <f>VLOOKUP(I2921,'3'!$H$2:$L$25,5,FALSE)</f>
        <v>35</v>
      </c>
      <c r="M2921" s="16" t="str">
        <f t="shared" si="136"/>
        <v>Nilai Akhir</v>
      </c>
    </row>
    <row r="2922" spans="1:13" x14ac:dyDescent="0.25">
      <c r="A2922" s="16">
        <v>621</v>
      </c>
      <c r="F2922" s="19">
        <v>84.833333333333329</v>
      </c>
      <c r="G2922" s="16" t="s">
        <v>90</v>
      </c>
      <c r="H2922" s="14"/>
      <c r="I2922" s="19">
        <f>VLOOKUP(G2922,'2'!$B$2:$C$34,2,FALSE)</f>
        <v>5</v>
      </c>
      <c r="J2922" s="19">
        <f t="shared" si="135"/>
        <v>84.833333333333329</v>
      </c>
      <c r="K2922" s="19" t="str">
        <f t="shared" si="137"/>
        <v/>
      </c>
      <c r="L2922" s="19">
        <f>VLOOKUP(I2922,'3'!$H$2:$L$25,5,FALSE)</f>
        <v>35</v>
      </c>
      <c r="M2922" s="16" t="str">
        <f t="shared" si="136"/>
        <v>Nilai Akhir</v>
      </c>
    </row>
    <row r="2923" spans="1:13" x14ac:dyDescent="0.25">
      <c r="A2923" s="16">
        <v>622</v>
      </c>
      <c r="F2923" s="19">
        <v>93.666666666666671</v>
      </c>
      <c r="G2923" s="16" t="s">
        <v>90</v>
      </c>
      <c r="H2923" s="14"/>
      <c r="I2923" s="19">
        <f>VLOOKUP(G2923,'2'!$B$2:$C$34,2,FALSE)</f>
        <v>5</v>
      </c>
      <c r="J2923" s="19">
        <f t="shared" si="135"/>
        <v>93.666666666666671</v>
      </c>
      <c r="K2923" s="19" t="str">
        <f t="shared" si="137"/>
        <v/>
      </c>
      <c r="L2923" s="19">
        <f>VLOOKUP(I2923,'3'!$H$2:$L$25,5,FALSE)</f>
        <v>35</v>
      </c>
      <c r="M2923" s="16" t="str">
        <f t="shared" si="136"/>
        <v>Nilai Akhir</v>
      </c>
    </row>
    <row r="2924" spans="1:13" x14ac:dyDescent="0.25">
      <c r="A2924" s="16">
        <v>623</v>
      </c>
      <c r="F2924" s="19">
        <v>91.666666666666671</v>
      </c>
      <c r="G2924" s="16" t="s">
        <v>90</v>
      </c>
      <c r="H2924" s="14"/>
      <c r="I2924" s="19">
        <f>VLOOKUP(G2924,'2'!$B$2:$C$34,2,FALSE)</f>
        <v>5</v>
      </c>
      <c r="J2924" s="19">
        <f t="shared" si="135"/>
        <v>91.666666666666671</v>
      </c>
      <c r="K2924" s="19" t="str">
        <f t="shared" si="137"/>
        <v/>
      </c>
      <c r="L2924" s="19">
        <f>VLOOKUP(I2924,'3'!$H$2:$L$25,5,FALSE)</f>
        <v>35</v>
      </c>
      <c r="M2924" s="16" t="str">
        <f t="shared" si="136"/>
        <v>Nilai Akhir</v>
      </c>
    </row>
    <row r="2925" spans="1:13" x14ac:dyDescent="0.25">
      <c r="A2925" s="16">
        <v>624</v>
      </c>
      <c r="F2925" s="19">
        <v>83.5</v>
      </c>
      <c r="G2925" s="16" t="s">
        <v>90</v>
      </c>
      <c r="H2925" s="14"/>
      <c r="I2925" s="19">
        <f>VLOOKUP(G2925,'2'!$B$2:$C$34,2,FALSE)</f>
        <v>5</v>
      </c>
      <c r="J2925" s="19">
        <f t="shared" si="135"/>
        <v>83.5</v>
      </c>
      <c r="K2925" s="19" t="str">
        <f t="shared" si="137"/>
        <v/>
      </c>
      <c r="L2925" s="19">
        <f>VLOOKUP(I2925,'3'!$H$2:$L$25,5,FALSE)</f>
        <v>35</v>
      </c>
      <c r="M2925" s="16" t="str">
        <f t="shared" si="136"/>
        <v>Nilai Akhir</v>
      </c>
    </row>
    <row r="2926" spans="1:13" x14ac:dyDescent="0.25">
      <c r="A2926" s="16">
        <v>625</v>
      </c>
      <c r="F2926" s="19">
        <v>84.5</v>
      </c>
      <c r="G2926" s="16" t="s">
        <v>90</v>
      </c>
      <c r="H2926" s="14"/>
      <c r="I2926" s="19">
        <f>VLOOKUP(G2926,'2'!$B$2:$C$34,2,FALSE)</f>
        <v>5</v>
      </c>
      <c r="J2926" s="19">
        <f t="shared" si="135"/>
        <v>84.5</v>
      </c>
      <c r="K2926" s="19" t="str">
        <f t="shared" si="137"/>
        <v/>
      </c>
      <c r="L2926" s="19">
        <f>VLOOKUP(I2926,'3'!$H$2:$L$25,5,FALSE)</f>
        <v>35</v>
      </c>
      <c r="M2926" s="16" t="str">
        <f t="shared" si="136"/>
        <v>Nilai Akhir</v>
      </c>
    </row>
    <row r="2927" spans="1:13" x14ac:dyDescent="0.25">
      <c r="A2927" s="16">
        <v>626</v>
      </c>
      <c r="F2927" s="19">
        <v>86.666666666666671</v>
      </c>
      <c r="G2927" s="16" t="s">
        <v>90</v>
      </c>
      <c r="H2927" s="14"/>
      <c r="I2927" s="19">
        <f>VLOOKUP(G2927,'2'!$B$2:$C$34,2,FALSE)</f>
        <v>5</v>
      </c>
      <c r="J2927" s="19">
        <f t="shared" si="135"/>
        <v>86.666666666666671</v>
      </c>
      <c r="K2927" s="19" t="str">
        <f t="shared" si="137"/>
        <v/>
      </c>
      <c r="L2927" s="19">
        <f>VLOOKUP(I2927,'3'!$H$2:$L$25,5,FALSE)</f>
        <v>35</v>
      </c>
      <c r="M2927" s="16" t="str">
        <f t="shared" si="136"/>
        <v>Nilai Akhir</v>
      </c>
    </row>
    <row r="2928" spans="1:13" x14ac:dyDescent="0.25">
      <c r="A2928" s="16">
        <v>627</v>
      </c>
      <c r="F2928" s="19">
        <v>81.833333333333329</v>
      </c>
      <c r="G2928" s="16" t="s">
        <v>90</v>
      </c>
      <c r="H2928" s="14"/>
      <c r="I2928" s="19">
        <f>VLOOKUP(G2928,'2'!$B$2:$C$34,2,FALSE)</f>
        <v>5</v>
      </c>
      <c r="J2928" s="19">
        <f t="shared" si="135"/>
        <v>81.833333333333329</v>
      </c>
      <c r="K2928" s="19" t="str">
        <f t="shared" si="137"/>
        <v/>
      </c>
      <c r="L2928" s="19">
        <f>VLOOKUP(I2928,'3'!$H$2:$L$25,5,FALSE)</f>
        <v>35</v>
      </c>
      <c r="M2928" s="16" t="str">
        <f t="shared" si="136"/>
        <v>Nilai Akhir</v>
      </c>
    </row>
    <row r="2929" spans="1:14" x14ac:dyDescent="0.25">
      <c r="A2929" s="16">
        <v>628</v>
      </c>
      <c r="F2929" s="19">
        <v>85.166666666666671</v>
      </c>
      <c r="G2929" s="16" t="s">
        <v>90</v>
      </c>
      <c r="H2929" s="14"/>
      <c r="I2929" s="19">
        <f>VLOOKUP(G2929,'2'!$B$2:$C$34,2,FALSE)</f>
        <v>5</v>
      </c>
      <c r="J2929" s="19">
        <f t="shared" si="135"/>
        <v>85.166666666666671</v>
      </c>
      <c r="K2929" s="19" t="str">
        <f t="shared" si="137"/>
        <v/>
      </c>
      <c r="L2929" s="19">
        <f>VLOOKUP(I2929,'3'!$H$2:$L$25,5,FALSE)</f>
        <v>35</v>
      </c>
      <c r="M2929" s="16" t="str">
        <f t="shared" si="136"/>
        <v>Nilai Akhir</v>
      </c>
    </row>
    <row r="2930" spans="1:14" x14ac:dyDescent="0.25">
      <c r="A2930" s="16">
        <v>629</v>
      </c>
      <c r="F2930" s="19">
        <v>82.5</v>
      </c>
      <c r="G2930" s="16" t="s">
        <v>90</v>
      </c>
      <c r="H2930" s="14"/>
      <c r="I2930" s="19">
        <f>VLOOKUP(G2930,'2'!$B$2:$C$34,2,FALSE)</f>
        <v>5</v>
      </c>
      <c r="J2930" s="19">
        <f t="shared" si="135"/>
        <v>82.5</v>
      </c>
      <c r="K2930" s="19" t="str">
        <f t="shared" si="137"/>
        <v/>
      </c>
      <c r="L2930" s="19">
        <f>VLOOKUP(I2930,'3'!$H$2:$L$25,5,FALSE)</f>
        <v>35</v>
      </c>
      <c r="M2930" s="16" t="str">
        <f t="shared" si="136"/>
        <v>Nilai Akhir</v>
      </c>
    </row>
    <row r="2931" spans="1:14" x14ac:dyDescent="0.25">
      <c r="A2931" s="16">
        <v>264</v>
      </c>
      <c r="F2931" s="19">
        <v>82.666666666666671</v>
      </c>
      <c r="G2931" s="18" t="s">
        <v>91</v>
      </c>
      <c r="H2931" s="14"/>
      <c r="I2931" s="19">
        <f>VLOOKUP(G2931,'2'!$B$2:$C$34,2,FALSE)</f>
        <v>6</v>
      </c>
      <c r="J2931" s="19">
        <f t="shared" ref="J2931:J2994" si="138">IF(M2931="Nilai Akhir",F2931,0)</f>
        <v>82.666666666666671</v>
      </c>
      <c r="K2931" s="19" t="str">
        <f t="shared" si="137"/>
        <v/>
      </c>
      <c r="L2931" s="19">
        <f>VLOOKUP(I2931,'3'!$H$2:$L$25,5,FALSE)</f>
        <v>36</v>
      </c>
      <c r="M2931" s="16" t="str">
        <f t="shared" ref="M2931:M2994" si="139">IF(G2931="Pramuka","Nilai Ekstra","Nilai Akhir")</f>
        <v>Nilai Akhir</v>
      </c>
      <c r="N2931" s="16">
        <v>1</v>
      </c>
    </row>
    <row r="2932" spans="1:14" x14ac:dyDescent="0.25">
      <c r="A2932" s="16">
        <v>265</v>
      </c>
      <c r="F2932" s="19">
        <v>78.333333333333329</v>
      </c>
      <c r="G2932" s="18" t="s">
        <v>91</v>
      </c>
      <c r="H2932" s="14"/>
      <c r="I2932" s="19">
        <f>VLOOKUP(G2932,'2'!$B$2:$C$34,2,FALSE)</f>
        <v>6</v>
      </c>
      <c r="J2932" s="19">
        <f t="shared" si="138"/>
        <v>78.333333333333329</v>
      </c>
      <c r="K2932" s="19" t="str">
        <f t="shared" ref="K2932:K2995" si="140">IF(M2932="Nilai Ekstra",F2932,"")</f>
        <v/>
      </c>
      <c r="L2932" s="19">
        <f>VLOOKUP(I2932,'3'!$H$2:$L$25,5,FALSE)</f>
        <v>36</v>
      </c>
      <c r="M2932" s="16" t="str">
        <f t="shared" si="139"/>
        <v>Nilai Akhir</v>
      </c>
    </row>
    <row r="2933" spans="1:14" x14ac:dyDescent="0.25">
      <c r="A2933" s="16">
        <v>266</v>
      </c>
      <c r="F2933" s="19">
        <v>79.333333333333329</v>
      </c>
      <c r="G2933" s="18" t="s">
        <v>91</v>
      </c>
      <c r="H2933" s="14"/>
      <c r="I2933" s="19">
        <f>VLOOKUP(G2933,'2'!$B$2:$C$34,2,FALSE)</f>
        <v>6</v>
      </c>
      <c r="J2933" s="19">
        <f t="shared" si="138"/>
        <v>79.333333333333329</v>
      </c>
      <c r="K2933" s="19" t="str">
        <f t="shared" si="140"/>
        <v/>
      </c>
      <c r="L2933" s="19">
        <f>VLOOKUP(I2933,'3'!$H$2:$L$25,5,FALSE)</f>
        <v>36</v>
      </c>
      <c r="M2933" s="16" t="str">
        <f t="shared" si="139"/>
        <v>Nilai Akhir</v>
      </c>
    </row>
    <row r="2934" spans="1:14" x14ac:dyDescent="0.25">
      <c r="A2934" s="16">
        <v>267</v>
      </c>
      <c r="F2934" s="19">
        <v>78.333333333333329</v>
      </c>
      <c r="G2934" s="18" t="s">
        <v>91</v>
      </c>
      <c r="H2934" s="14"/>
      <c r="I2934" s="19">
        <f>VLOOKUP(G2934,'2'!$B$2:$C$34,2,FALSE)</f>
        <v>6</v>
      </c>
      <c r="J2934" s="19">
        <f t="shared" si="138"/>
        <v>78.333333333333329</v>
      </c>
      <c r="K2934" s="19" t="str">
        <f t="shared" si="140"/>
        <v/>
      </c>
      <c r="L2934" s="19">
        <f>VLOOKUP(I2934,'3'!$H$2:$L$25,5,FALSE)</f>
        <v>36</v>
      </c>
      <c r="M2934" s="16" t="str">
        <f t="shared" si="139"/>
        <v>Nilai Akhir</v>
      </c>
    </row>
    <row r="2935" spans="1:14" x14ac:dyDescent="0.25">
      <c r="A2935" s="16">
        <v>268</v>
      </c>
      <c r="F2935" s="19">
        <v>80</v>
      </c>
      <c r="G2935" s="18" t="s">
        <v>91</v>
      </c>
      <c r="H2935" s="14"/>
      <c r="I2935" s="19">
        <f>VLOOKUP(G2935,'2'!$B$2:$C$34,2,FALSE)</f>
        <v>6</v>
      </c>
      <c r="J2935" s="19">
        <f t="shared" si="138"/>
        <v>80</v>
      </c>
      <c r="K2935" s="19" t="str">
        <f t="shared" si="140"/>
        <v/>
      </c>
      <c r="L2935" s="19">
        <f>VLOOKUP(I2935,'3'!$H$2:$L$25,5,FALSE)</f>
        <v>36</v>
      </c>
      <c r="M2935" s="16" t="str">
        <f t="shared" si="139"/>
        <v>Nilai Akhir</v>
      </c>
    </row>
    <row r="2936" spans="1:14" x14ac:dyDescent="0.25">
      <c r="A2936" s="16">
        <v>269</v>
      </c>
      <c r="F2936" s="19">
        <v>78.333333333333329</v>
      </c>
      <c r="G2936" s="18" t="s">
        <v>91</v>
      </c>
      <c r="H2936" s="14"/>
      <c r="I2936" s="19">
        <f>VLOOKUP(G2936,'2'!$B$2:$C$34,2,FALSE)</f>
        <v>6</v>
      </c>
      <c r="J2936" s="19">
        <f t="shared" si="138"/>
        <v>78.333333333333329</v>
      </c>
      <c r="K2936" s="19" t="str">
        <f t="shared" si="140"/>
        <v/>
      </c>
      <c r="L2936" s="19">
        <f>VLOOKUP(I2936,'3'!$H$2:$L$25,5,FALSE)</f>
        <v>36</v>
      </c>
      <c r="M2936" s="16" t="str">
        <f t="shared" si="139"/>
        <v>Nilai Akhir</v>
      </c>
    </row>
    <row r="2937" spans="1:14" x14ac:dyDescent="0.25">
      <c r="A2937" s="16">
        <v>270</v>
      </c>
      <c r="F2937" s="19">
        <v>75</v>
      </c>
      <c r="G2937" s="18" t="s">
        <v>91</v>
      </c>
      <c r="H2937" s="14"/>
      <c r="I2937" s="19">
        <f>VLOOKUP(G2937,'2'!$B$2:$C$34,2,FALSE)</f>
        <v>6</v>
      </c>
      <c r="J2937" s="19">
        <f t="shared" si="138"/>
        <v>75</v>
      </c>
      <c r="K2937" s="19" t="str">
        <f t="shared" si="140"/>
        <v/>
      </c>
      <c r="L2937" s="19">
        <f>VLOOKUP(I2937,'3'!$H$2:$L$25,5,FALSE)</f>
        <v>36</v>
      </c>
      <c r="M2937" s="16" t="str">
        <f t="shared" si="139"/>
        <v>Nilai Akhir</v>
      </c>
    </row>
    <row r="2938" spans="1:14" x14ac:dyDescent="0.25">
      <c r="A2938" s="16">
        <v>271</v>
      </c>
      <c r="F2938" s="19">
        <v>82.666666666666671</v>
      </c>
      <c r="G2938" s="18" t="s">
        <v>91</v>
      </c>
      <c r="H2938" s="14"/>
      <c r="I2938" s="19">
        <f>VLOOKUP(G2938,'2'!$B$2:$C$34,2,FALSE)</f>
        <v>6</v>
      </c>
      <c r="J2938" s="19">
        <f t="shared" si="138"/>
        <v>82.666666666666671</v>
      </c>
      <c r="K2938" s="19" t="str">
        <f t="shared" si="140"/>
        <v/>
      </c>
      <c r="L2938" s="19">
        <f>VLOOKUP(I2938,'3'!$H$2:$L$25,5,FALSE)</f>
        <v>36</v>
      </c>
      <c r="M2938" s="16" t="str">
        <f t="shared" si="139"/>
        <v>Nilai Akhir</v>
      </c>
    </row>
    <row r="2939" spans="1:14" x14ac:dyDescent="0.25">
      <c r="A2939" s="16">
        <v>272</v>
      </c>
      <c r="F2939" s="19">
        <v>77.5</v>
      </c>
      <c r="G2939" s="18" t="s">
        <v>91</v>
      </c>
      <c r="H2939" s="14"/>
      <c r="I2939" s="19">
        <f>VLOOKUP(G2939,'2'!$B$2:$C$34,2,FALSE)</f>
        <v>6</v>
      </c>
      <c r="J2939" s="19">
        <f t="shared" si="138"/>
        <v>77.5</v>
      </c>
      <c r="K2939" s="19" t="str">
        <f t="shared" si="140"/>
        <v/>
      </c>
      <c r="L2939" s="19">
        <f>VLOOKUP(I2939,'3'!$H$2:$L$25,5,FALSE)</f>
        <v>36</v>
      </c>
      <c r="M2939" s="16" t="str">
        <f t="shared" si="139"/>
        <v>Nilai Akhir</v>
      </c>
    </row>
    <row r="2940" spans="1:14" x14ac:dyDescent="0.25">
      <c r="A2940" s="16">
        <v>273</v>
      </c>
      <c r="F2940" s="19">
        <v>78.333333333333329</v>
      </c>
      <c r="G2940" s="18" t="s">
        <v>91</v>
      </c>
      <c r="H2940" s="14"/>
      <c r="I2940" s="19">
        <f>VLOOKUP(G2940,'2'!$B$2:$C$34,2,FALSE)</f>
        <v>6</v>
      </c>
      <c r="J2940" s="19">
        <f t="shared" si="138"/>
        <v>78.333333333333329</v>
      </c>
      <c r="K2940" s="19" t="str">
        <f t="shared" si="140"/>
        <v/>
      </c>
      <c r="L2940" s="19">
        <f>VLOOKUP(I2940,'3'!$H$2:$L$25,5,FALSE)</f>
        <v>36</v>
      </c>
      <c r="M2940" s="16" t="str">
        <f t="shared" si="139"/>
        <v>Nilai Akhir</v>
      </c>
    </row>
    <row r="2941" spans="1:14" x14ac:dyDescent="0.25">
      <c r="A2941" s="16">
        <v>274</v>
      </c>
      <c r="F2941" s="19">
        <v>78.666666666666671</v>
      </c>
      <c r="G2941" s="18" t="s">
        <v>91</v>
      </c>
      <c r="H2941" s="14"/>
      <c r="I2941" s="19">
        <f>VLOOKUP(G2941,'2'!$B$2:$C$34,2,FALSE)</f>
        <v>6</v>
      </c>
      <c r="J2941" s="19">
        <f t="shared" si="138"/>
        <v>78.666666666666671</v>
      </c>
      <c r="K2941" s="19" t="str">
        <f t="shared" si="140"/>
        <v/>
      </c>
      <c r="L2941" s="19">
        <f>VLOOKUP(I2941,'3'!$H$2:$L$25,5,FALSE)</f>
        <v>36</v>
      </c>
      <c r="M2941" s="16" t="str">
        <f t="shared" si="139"/>
        <v>Nilai Akhir</v>
      </c>
    </row>
    <row r="2942" spans="1:14" x14ac:dyDescent="0.25">
      <c r="A2942" s="16">
        <v>275</v>
      </c>
      <c r="F2942" s="19">
        <v>82.666666666666671</v>
      </c>
      <c r="G2942" s="18" t="s">
        <v>91</v>
      </c>
      <c r="H2942" s="14"/>
      <c r="I2942" s="19">
        <f>VLOOKUP(G2942,'2'!$B$2:$C$34,2,FALSE)</f>
        <v>6</v>
      </c>
      <c r="J2942" s="19">
        <f t="shared" si="138"/>
        <v>82.666666666666671</v>
      </c>
      <c r="K2942" s="19" t="str">
        <f t="shared" si="140"/>
        <v/>
      </c>
      <c r="L2942" s="19">
        <f>VLOOKUP(I2942,'3'!$H$2:$L$25,5,FALSE)</f>
        <v>36</v>
      </c>
      <c r="M2942" s="16" t="str">
        <f t="shared" si="139"/>
        <v>Nilai Akhir</v>
      </c>
    </row>
    <row r="2943" spans="1:14" x14ac:dyDescent="0.25">
      <c r="A2943" s="16">
        <v>276</v>
      </c>
      <c r="F2943" s="19">
        <v>77.833333333333329</v>
      </c>
      <c r="G2943" s="18" t="s">
        <v>91</v>
      </c>
      <c r="H2943" s="14"/>
      <c r="I2943" s="19">
        <f>VLOOKUP(G2943,'2'!$B$2:$C$34,2,FALSE)</f>
        <v>6</v>
      </c>
      <c r="J2943" s="19">
        <f t="shared" si="138"/>
        <v>77.833333333333329</v>
      </c>
      <c r="K2943" s="19" t="str">
        <f t="shared" si="140"/>
        <v/>
      </c>
      <c r="L2943" s="19">
        <f>VLOOKUP(I2943,'3'!$H$2:$L$25,5,FALSE)</f>
        <v>36</v>
      </c>
      <c r="M2943" s="16" t="str">
        <f t="shared" si="139"/>
        <v>Nilai Akhir</v>
      </c>
    </row>
    <row r="2944" spans="1:14" x14ac:dyDescent="0.25">
      <c r="A2944" s="16">
        <v>277</v>
      </c>
      <c r="F2944" s="19">
        <v>80</v>
      </c>
      <c r="G2944" s="18" t="s">
        <v>91</v>
      </c>
      <c r="H2944" s="14"/>
      <c r="I2944" s="19">
        <f>VLOOKUP(G2944,'2'!$B$2:$C$34,2,FALSE)</f>
        <v>6</v>
      </c>
      <c r="J2944" s="19">
        <f t="shared" si="138"/>
        <v>80</v>
      </c>
      <c r="K2944" s="19" t="str">
        <f t="shared" si="140"/>
        <v/>
      </c>
      <c r="L2944" s="19">
        <f>VLOOKUP(I2944,'3'!$H$2:$L$25,5,FALSE)</f>
        <v>36</v>
      </c>
      <c r="M2944" s="16" t="str">
        <f t="shared" si="139"/>
        <v>Nilai Akhir</v>
      </c>
    </row>
    <row r="2945" spans="1:13" x14ac:dyDescent="0.25">
      <c r="A2945" s="16">
        <v>278</v>
      </c>
      <c r="F2945" s="19">
        <v>76.666666666666671</v>
      </c>
      <c r="G2945" s="18" t="s">
        <v>91</v>
      </c>
      <c r="H2945" s="14"/>
      <c r="I2945" s="19">
        <f>VLOOKUP(G2945,'2'!$B$2:$C$34,2,FALSE)</f>
        <v>6</v>
      </c>
      <c r="J2945" s="19">
        <f t="shared" si="138"/>
        <v>76.666666666666671</v>
      </c>
      <c r="K2945" s="19" t="str">
        <f t="shared" si="140"/>
        <v/>
      </c>
      <c r="L2945" s="19">
        <f>VLOOKUP(I2945,'3'!$H$2:$L$25,5,FALSE)</f>
        <v>36</v>
      </c>
      <c r="M2945" s="16" t="str">
        <f t="shared" si="139"/>
        <v>Nilai Akhir</v>
      </c>
    </row>
    <row r="2946" spans="1:13" x14ac:dyDescent="0.25">
      <c r="A2946" s="16">
        <v>279</v>
      </c>
      <c r="F2946" s="19">
        <v>78.333333333333329</v>
      </c>
      <c r="G2946" s="18" t="s">
        <v>91</v>
      </c>
      <c r="H2946" s="14"/>
      <c r="I2946" s="19">
        <f>VLOOKUP(G2946,'2'!$B$2:$C$34,2,FALSE)</f>
        <v>6</v>
      </c>
      <c r="J2946" s="19">
        <f t="shared" si="138"/>
        <v>78.333333333333329</v>
      </c>
      <c r="K2946" s="19" t="str">
        <f t="shared" si="140"/>
        <v/>
      </c>
      <c r="L2946" s="19">
        <f>VLOOKUP(I2946,'3'!$H$2:$L$25,5,FALSE)</f>
        <v>36</v>
      </c>
      <c r="M2946" s="16" t="str">
        <f t="shared" si="139"/>
        <v>Nilai Akhir</v>
      </c>
    </row>
    <row r="2947" spans="1:13" x14ac:dyDescent="0.25">
      <c r="A2947" s="16">
        <v>280</v>
      </c>
      <c r="F2947" s="19">
        <v>80</v>
      </c>
      <c r="G2947" s="18" t="s">
        <v>91</v>
      </c>
      <c r="H2947" s="14"/>
      <c r="I2947" s="19">
        <f>VLOOKUP(G2947,'2'!$B$2:$C$34,2,FALSE)</f>
        <v>6</v>
      </c>
      <c r="J2947" s="19">
        <f t="shared" si="138"/>
        <v>80</v>
      </c>
      <c r="K2947" s="19" t="str">
        <f t="shared" si="140"/>
        <v/>
      </c>
      <c r="L2947" s="19">
        <f>VLOOKUP(I2947,'3'!$H$2:$L$25,5,FALSE)</f>
        <v>36</v>
      </c>
      <c r="M2947" s="16" t="str">
        <f t="shared" si="139"/>
        <v>Nilai Akhir</v>
      </c>
    </row>
    <row r="2948" spans="1:13" x14ac:dyDescent="0.25">
      <c r="A2948" s="16">
        <v>281</v>
      </c>
      <c r="F2948" s="19">
        <v>80</v>
      </c>
      <c r="G2948" s="18" t="s">
        <v>91</v>
      </c>
      <c r="H2948" s="14"/>
      <c r="I2948" s="19">
        <f>VLOOKUP(G2948,'2'!$B$2:$C$34,2,FALSE)</f>
        <v>6</v>
      </c>
      <c r="J2948" s="19">
        <f t="shared" si="138"/>
        <v>80</v>
      </c>
      <c r="K2948" s="19" t="str">
        <f t="shared" si="140"/>
        <v/>
      </c>
      <c r="L2948" s="19">
        <f>VLOOKUP(I2948,'3'!$H$2:$L$25,5,FALSE)</f>
        <v>36</v>
      </c>
      <c r="M2948" s="16" t="str">
        <f t="shared" si="139"/>
        <v>Nilai Akhir</v>
      </c>
    </row>
    <row r="2949" spans="1:13" x14ac:dyDescent="0.25">
      <c r="A2949" s="16">
        <v>282</v>
      </c>
      <c r="F2949" s="19">
        <v>77.5</v>
      </c>
      <c r="G2949" s="18" t="s">
        <v>91</v>
      </c>
      <c r="H2949" s="14"/>
      <c r="I2949" s="19">
        <f>VLOOKUP(G2949,'2'!$B$2:$C$34,2,FALSE)</f>
        <v>6</v>
      </c>
      <c r="J2949" s="19">
        <f t="shared" si="138"/>
        <v>77.5</v>
      </c>
      <c r="K2949" s="19" t="str">
        <f t="shared" si="140"/>
        <v/>
      </c>
      <c r="L2949" s="19">
        <f>VLOOKUP(I2949,'3'!$H$2:$L$25,5,FALSE)</f>
        <v>36</v>
      </c>
      <c r="M2949" s="16" t="str">
        <f t="shared" si="139"/>
        <v>Nilai Akhir</v>
      </c>
    </row>
    <row r="2950" spans="1:13" x14ac:dyDescent="0.25">
      <c r="A2950" s="16">
        <v>283</v>
      </c>
      <c r="F2950" s="19">
        <v>79.166666666666671</v>
      </c>
      <c r="G2950" s="18" t="s">
        <v>91</v>
      </c>
      <c r="H2950" s="14"/>
      <c r="I2950" s="19">
        <f>VLOOKUP(G2950,'2'!$B$2:$C$34,2,FALSE)</f>
        <v>6</v>
      </c>
      <c r="J2950" s="19">
        <f t="shared" si="138"/>
        <v>79.166666666666671</v>
      </c>
      <c r="K2950" s="19" t="str">
        <f t="shared" si="140"/>
        <v/>
      </c>
      <c r="L2950" s="19">
        <f>VLOOKUP(I2950,'3'!$H$2:$L$25,5,FALSE)</f>
        <v>36</v>
      </c>
      <c r="M2950" s="16" t="str">
        <f t="shared" si="139"/>
        <v>Nilai Akhir</v>
      </c>
    </row>
    <row r="2951" spans="1:13" x14ac:dyDescent="0.25">
      <c r="A2951" s="16">
        <v>284</v>
      </c>
      <c r="F2951" s="19">
        <v>79.166666666666671</v>
      </c>
      <c r="G2951" s="18" t="s">
        <v>91</v>
      </c>
      <c r="H2951" s="14"/>
      <c r="I2951" s="19">
        <f>VLOOKUP(G2951,'2'!$B$2:$C$34,2,FALSE)</f>
        <v>6</v>
      </c>
      <c r="J2951" s="19">
        <f t="shared" si="138"/>
        <v>79.166666666666671</v>
      </c>
      <c r="K2951" s="19" t="str">
        <f t="shared" si="140"/>
        <v/>
      </c>
      <c r="L2951" s="19">
        <f>VLOOKUP(I2951,'3'!$H$2:$L$25,5,FALSE)</f>
        <v>36</v>
      </c>
      <c r="M2951" s="16" t="str">
        <f t="shared" si="139"/>
        <v>Nilai Akhir</v>
      </c>
    </row>
    <row r="2952" spans="1:13" x14ac:dyDescent="0.25">
      <c r="A2952" s="16">
        <v>285</v>
      </c>
      <c r="F2952" s="19">
        <v>81.666666666666671</v>
      </c>
      <c r="G2952" s="18" t="s">
        <v>91</v>
      </c>
      <c r="H2952" s="14"/>
      <c r="I2952" s="19">
        <f>VLOOKUP(G2952,'2'!$B$2:$C$34,2,FALSE)</f>
        <v>6</v>
      </c>
      <c r="J2952" s="19">
        <f t="shared" si="138"/>
        <v>81.666666666666671</v>
      </c>
      <c r="K2952" s="19" t="str">
        <f t="shared" si="140"/>
        <v/>
      </c>
      <c r="L2952" s="19">
        <f>VLOOKUP(I2952,'3'!$H$2:$L$25,5,FALSE)</f>
        <v>36</v>
      </c>
      <c r="M2952" s="16" t="str">
        <f t="shared" si="139"/>
        <v>Nilai Akhir</v>
      </c>
    </row>
    <row r="2953" spans="1:13" x14ac:dyDescent="0.25">
      <c r="A2953" s="16">
        <v>286</v>
      </c>
      <c r="F2953" s="19">
        <v>79.666666666666671</v>
      </c>
      <c r="G2953" s="18" t="s">
        <v>91</v>
      </c>
      <c r="H2953" s="14"/>
      <c r="I2953" s="19">
        <f>VLOOKUP(G2953,'2'!$B$2:$C$34,2,FALSE)</f>
        <v>6</v>
      </c>
      <c r="J2953" s="19">
        <f t="shared" si="138"/>
        <v>79.666666666666671</v>
      </c>
      <c r="K2953" s="19" t="str">
        <f t="shared" si="140"/>
        <v/>
      </c>
      <c r="L2953" s="19">
        <f>VLOOKUP(I2953,'3'!$H$2:$L$25,5,FALSE)</f>
        <v>36</v>
      </c>
      <c r="M2953" s="16" t="str">
        <f t="shared" si="139"/>
        <v>Nilai Akhir</v>
      </c>
    </row>
    <row r="2954" spans="1:13" x14ac:dyDescent="0.25">
      <c r="A2954" s="16">
        <v>287</v>
      </c>
      <c r="F2954" s="19">
        <v>79.333333333333329</v>
      </c>
      <c r="G2954" s="18" t="s">
        <v>91</v>
      </c>
      <c r="H2954" s="14"/>
      <c r="I2954" s="19">
        <f>VLOOKUP(G2954,'2'!$B$2:$C$34,2,FALSE)</f>
        <v>6</v>
      </c>
      <c r="J2954" s="19">
        <f t="shared" si="138"/>
        <v>79.333333333333329</v>
      </c>
      <c r="K2954" s="19" t="str">
        <f t="shared" si="140"/>
        <v/>
      </c>
      <c r="L2954" s="19">
        <f>VLOOKUP(I2954,'3'!$H$2:$L$25,5,FALSE)</f>
        <v>36</v>
      </c>
      <c r="M2954" s="16" t="str">
        <f t="shared" si="139"/>
        <v>Nilai Akhir</v>
      </c>
    </row>
    <row r="2955" spans="1:13" x14ac:dyDescent="0.25">
      <c r="A2955" s="16">
        <v>288</v>
      </c>
      <c r="F2955" s="19">
        <v>80</v>
      </c>
      <c r="G2955" s="18" t="s">
        <v>91</v>
      </c>
      <c r="H2955" s="14"/>
      <c r="I2955" s="19">
        <f>VLOOKUP(G2955,'2'!$B$2:$C$34,2,FALSE)</f>
        <v>6</v>
      </c>
      <c r="J2955" s="19">
        <f t="shared" si="138"/>
        <v>80</v>
      </c>
      <c r="K2955" s="19" t="str">
        <f t="shared" si="140"/>
        <v/>
      </c>
      <c r="L2955" s="19">
        <f>VLOOKUP(I2955,'3'!$H$2:$L$25,5,FALSE)</f>
        <v>36</v>
      </c>
      <c r="M2955" s="16" t="str">
        <f t="shared" si="139"/>
        <v>Nilai Akhir</v>
      </c>
    </row>
    <row r="2956" spans="1:13" x14ac:dyDescent="0.25">
      <c r="A2956" s="16">
        <v>289</v>
      </c>
      <c r="F2956" s="19">
        <v>79.333333333333329</v>
      </c>
      <c r="G2956" s="18" t="s">
        <v>91</v>
      </c>
      <c r="H2956" s="14"/>
      <c r="I2956" s="19">
        <f>VLOOKUP(G2956,'2'!$B$2:$C$34,2,FALSE)</f>
        <v>6</v>
      </c>
      <c r="J2956" s="19">
        <f t="shared" si="138"/>
        <v>79.333333333333329</v>
      </c>
      <c r="K2956" s="19" t="str">
        <f t="shared" si="140"/>
        <v/>
      </c>
      <c r="L2956" s="19">
        <f>VLOOKUP(I2956,'3'!$H$2:$L$25,5,FALSE)</f>
        <v>36</v>
      </c>
      <c r="M2956" s="16" t="str">
        <f t="shared" si="139"/>
        <v>Nilai Akhir</v>
      </c>
    </row>
    <row r="2957" spans="1:13" x14ac:dyDescent="0.25">
      <c r="A2957" s="16">
        <v>290</v>
      </c>
      <c r="F2957" s="19">
        <v>78.666666666666671</v>
      </c>
      <c r="G2957" s="18" t="s">
        <v>91</v>
      </c>
      <c r="H2957" s="14"/>
      <c r="I2957" s="19">
        <f>VLOOKUP(G2957,'2'!$B$2:$C$34,2,FALSE)</f>
        <v>6</v>
      </c>
      <c r="J2957" s="19">
        <f t="shared" si="138"/>
        <v>78.666666666666671</v>
      </c>
      <c r="K2957" s="19" t="str">
        <f t="shared" si="140"/>
        <v/>
      </c>
      <c r="L2957" s="19">
        <f>VLOOKUP(I2957,'3'!$H$2:$L$25,5,FALSE)</f>
        <v>36</v>
      </c>
      <c r="M2957" s="16" t="str">
        <f t="shared" si="139"/>
        <v>Nilai Akhir</v>
      </c>
    </row>
    <row r="2958" spans="1:13" x14ac:dyDescent="0.25">
      <c r="A2958" s="16">
        <v>291</v>
      </c>
      <c r="F2958" s="19">
        <v>78.666666666666671</v>
      </c>
      <c r="G2958" s="18" t="s">
        <v>91</v>
      </c>
      <c r="H2958" s="14"/>
      <c r="I2958" s="19">
        <f>VLOOKUP(G2958,'2'!$B$2:$C$34,2,FALSE)</f>
        <v>6</v>
      </c>
      <c r="J2958" s="19">
        <f t="shared" si="138"/>
        <v>78.666666666666671</v>
      </c>
      <c r="K2958" s="19" t="str">
        <f t="shared" si="140"/>
        <v/>
      </c>
      <c r="L2958" s="19">
        <f>VLOOKUP(I2958,'3'!$H$2:$L$25,5,FALSE)</f>
        <v>36</v>
      </c>
      <c r="M2958" s="16" t="str">
        <f t="shared" si="139"/>
        <v>Nilai Akhir</v>
      </c>
    </row>
    <row r="2959" spans="1:13" x14ac:dyDescent="0.25">
      <c r="A2959" s="16">
        <v>292</v>
      </c>
      <c r="F2959" s="19">
        <v>81</v>
      </c>
      <c r="G2959" s="18" t="s">
        <v>91</v>
      </c>
      <c r="H2959" s="14"/>
      <c r="I2959" s="19">
        <f>VLOOKUP(G2959,'2'!$B$2:$C$34,2,FALSE)</f>
        <v>6</v>
      </c>
      <c r="J2959" s="19">
        <f t="shared" si="138"/>
        <v>81</v>
      </c>
      <c r="K2959" s="19" t="str">
        <f t="shared" si="140"/>
        <v/>
      </c>
      <c r="L2959" s="19">
        <f>VLOOKUP(I2959,'3'!$H$2:$L$25,5,FALSE)</f>
        <v>36</v>
      </c>
      <c r="M2959" s="16" t="str">
        <f t="shared" si="139"/>
        <v>Nilai Akhir</v>
      </c>
    </row>
    <row r="2960" spans="1:13" x14ac:dyDescent="0.25">
      <c r="A2960" s="16">
        <v>293</v>
      </c>
      <c r="F2960" s="19">
        <v>77.5</v>
      </c>
      <c r="G2960" s="18" t="s">
        <v>91</v>
      </c>
      <c r="H2960" s="14"/>
      <c r="I2960" s="19">
        <f>VLOOKUP(G2960,'2'!$B$2:$C$34,2,FALSE)</f>
        <v>6</v>
      </c>
      <c r="J2960" s="19">
        <f t="shared" si="138"/>
        <v>77.5</v>
      </c>
      <c r="K2960" s="19" t="str">
        <f t="shared" si="140"/>
        <v/>
      </c>
      <c r="L2960" s="19">
        <f>VLOOKUP(I2960,'3'!$H$2:$L$25,5,FALSE)</f>
        <v>36</v>
      </c>
      <c r="M2960" s="16" t="str">
        <f t="shared" si="139"/>
        <v>Nilai Akhir</v>
      </c>
    </row>
    <row r="2961" spans="1:13" x14ac:dyDescent="0.25">
      <c r="A2961" s="16">
        <v>294</v>
      </c>
      <c r="F2961" s="19">
        <v>81.666666666666671</v>
      </c>
      <c r="G2961" s="18" t="s">
        <v>91</v>
      </c>
      <c r="H2961" s="14"/>
      <c r="I2961" s="19">
        <f>VLOOKUP(G2961,'2'!$B$2:$C$34,2,FALSE)</f>
        <v>6</v>
      </c>
      <c r="J2961" s="19">
        <f t="shared" si="138"/>
        <v>81.666666666666671</v>
      </c>
      <c r="K2961" s="19" t="str">
        <f t="shared" si="140"/>
        <v/>
      </c>
      <c r="L2961" s="19">
        <f>VLOOKUP(I2961,'3'!$H$2:$L$25,5,FALSE)</f>
        <v>36</v>
      </c>
      <c r="M2961" s="16" t="str">
        <f t="shared" si="139"/>
        <v>Nilai Akhir</v>
      </c>
    </row>
    <row r="2962" spans="1:13" x14ac:dyDescent="0.25">
      <c r="A2962" s="16">
        <v>295</v>
      </c>
      <c r="F2962" s="19">
        <v>79.333333333333329</v>
      </c>
      <c r="G2962" s="18" t="s">
        <v>91</v>
      </c>
      <c r="H2962" s="14"/>
      <c r="I2962" s="19">
        <f>VLOOKUP(G2962,'2'!$B$2:$C$34,2,FALSE)</f>
        <v>6</v>
      </c>
      <c r="J2962" s="19">
        <f t="shared" si="138"/>
        <v>79.333333333333329</v>
      </c>
      <c r="K2962" s="19" t="str">
        <f t="shared" si="140"/>
        <v/>
      </c>
      <c r="L2962" s="19">
        <f>VLOOKUP(I2962,'3'!$H$2:$L$25,5,FALSE)</f>
        <v>36</v>
      </c>
      <c r="M2962" s="16" t="str">
        <f t="shared" si="139"/>
        <v>Nilai Akhir</v>
      </c>
    </row>
    <row r="2963" spans="1:13" x14ac:dyDescent="0.25">
      <c r="A2963" s="16">
        <v>296</v>
      </c>
      <c r="F2963" s="19">
        <v>78.833333333333329</v>
      </c>
      <c r="G2963" s="18" t="s">
        <v>91</v>
      </c>
      <c r="H2963" s="14"/>
      <c r="I2963" s="19">
        <f>VLOOKUP(G2963,'2'!$B$2:$C$34,2,FALSE)</f>
        <v>6</v>
      </c>
      <c r="J2963" s="19">
        <f t="shared" si="138"/>
        <v>78.833333333333329</v>
      </c>
      <c r="K2963" s="19" t="str">
        <f t="shared" si="140"/>
        <v/>
      </c>
      <c r="L2963" s="19">
        <f>VLOOKUP(I2963,'3'!$H$2:$L$25,5,FALSE)</f>
        <v>36</v>
      </c>
      <c r="M2963" s="16" t="str">
        <f t="shared" si="139"/>
        <v>Nilai Akhir</v>
      </c>
    </row>
    <row r="2964" spans="1:13" x14ac:dyDescent="0.25">
      <c r="A2964" s="16">
        <v>297</v>
      </c>
      <c r="F2964" s="19">
        <v>78.166666666666671</v>
      </c>
      <c r="G2964" s="18" t="s">
        <v>91</v>
      </c>
      <c r="H2964" s="14"/>
      <c r="I2964" s="19">
        <f>VLOOKUP(G2964,'2'!$B$2:$C$34,2,FALSE)</f>
        <v>6</v>
      </c>
      <c r="J2964" s="19">
        <f t="shared" si="138"/>
        <v>78.166666666666671</v>
      </c>
      <c r="K2964" s="19" t="str">
        <f t="shared" si="140"/>
        <v/>
      </c>
      <c r="L2964" s="19">
        <f>VLOOKUP(I2964,'3'!$H$2:$L$25,5,FALSE)</f>
        <v>36</v>
      </c>
      <c r="M2964" s="16" t="str">
        <f t="shared" si="139"/>
        <v>Nilai Akhir</v>
      </c>
    </row>
    <row r="2965" spans="1:13" x14ac:dyDescent="0.25">
      <c r="A2965" s="16">
        <v>298</v>
      </c>
      <c r="F2965" s="19">
        <v>81.666666666666671</v>
      </c>
      <c r="G2965" s="18" t="s">
        <v>91</v>
      </c>
      <c r="H2965" s="14"/>
      <c r="I2965" s="19">
        <f>VLOOKUP(G2965,'2'!$B$2:$C$34,2,FALSE)</f>
        <v>6</v>
      </c>
      <c r="J2965" s="19">
        <f t="shared" si="138"/>
        <v>81.666666666666671</v>
      </c>
      <c r="K2965" s="19" t="str">
        <f t="shared" si="140"/>
        <v/>
      </c>
      <c r="L2965" s="19">
        <f>VLOOKUP(I2965,'3'!$H$2:$L$25,5,FALSE)</f>
        <v>36</v>
      </c>
      <c r="M2965" s="16" t="str">
        <f t="shared" si="139"/>
        <v>Nilai Akhir</v>
      </c>
    </row>
    <row r="2966" spans="1:13" x14ac:dyDescent="0.25">
      <c r="A2966" s="16">
        <v>299</v>
      </c>
      <c r="F2966" s="19">
        <v>79.333333333333329</v>
      </c>
      <c r="G2966" s="18" t="s">
        <v>91</v>
      </c>
      <c r="H2966" s="14"/>
      <c r="I2966" s="19">
        <f>VLOOKUP(G2966,'2'!$B$2:$C$34,2,FALSE)</f>
        <v>6</v>
      </c>
      <c r="J2966" s="19">
        <f t="shared" si="138"/>
        <v>79.333333333333329</v>
      </c>
      <c r="K2966" s="19" t="str">
        <f t="shared" si="140"/>
        <v/>
      </c>
      <c r="L2966" s="19">
        <f>VLOOKUP(I2966,'3'!$H$2:$L$25,5,FALSE)</f>
        <v>36</v>
      </c>
      <c r="M2966" s="16" t="str">
        <f t="shared" si="139"/>
        <v>Nilai Akhir</v>
      </c>
    </row>
    <row r="2967" spans="1:13" x14ac:dyDescent="0.25">
      <c r="A2967" s="16">
        <v>300</v>
      </c>
      <c r="F2967" s="19">
        <v>78.833333333333329</v>
      </c>
      <c r="G2967" s="18" t="s">
        <v>91</v>
      </c>
      <c r="H2967" s="14"/>
      <c r="I2967" s="19">
        <f>VLOOKUP(G2967,'2'!$B$2:$C$34,2,FALSE)</f>
        <v>6</v>
      </c>
      <c r="J2967" s="19">
        <f t="shared" si="138"/>
        <v>78.833333333333329</v>
      </c>
      <c r="K2967" s="19" t="str">
        <f t="shared" si="140"/>
        <v/>
      </c>
      <c r="L2967" s="19">
        <f>VLOOKUP(I2967,'3'!$H$2:$L$25,5,FALSE)</f>
        <v>36</v>
      </c>
      <c r="M2967" s="16" t="str">
        <f t="shared" si="139"/>
        <v>Nilai Akhir</v>
      </c>
    </row>
    <row r="2968" spans="1:13" x14ac:dyDescent="0.25">
      <c r="A2968" s="16">
        <v>301</v>
      </c>
      <c r="F2968" s="19">
        <v>78.833333333333329</v>
      </c>
      <c r="G2968" s="18" t="s">
        <v>91</v>
      </c>
      <c r="H2968" s="14"/>
      <c r="I2968" s="19">
        <f>VLOOKUP(G2968,'2'!$B$2:$C$34,2,FALSE)</f>
        <v>6</v>
      </c>
      <c r="J2968" s="19">
        <f t="shared" si="138"/>
        <v>78.833333333333329</v>
      </c>
      <c r="K2968" s="19" t="str">
        <f t="shared" si="140"/>
        <v/>
      </c>
      <c r="L2968" s="19">
        <f>VLOOKUP(I2968,'3'!$H$2:$L$25,5,FALSE)</f>
        <v>36</v>
      </c>
      <c r="M2968" s="16" t="str">
        <f t="shared" si="139"/>
        <v>Nilai Akhir</v>
      </c>
    </row>
    <row r="2969" spans="1:13" x14ac:dyDescent="0.25">
      <c r="A2969" s="16">
        <v>302</v>
      </c>
      <c r="F2969" s="19">
        <v>80.166666666666671</v>
      </c>
      <c r="G2969" s="18" t="s">
        <v>91</v>
      </c>
      <c r="H2969" s="14"/>
      <c r="I2969" s="19">
        <f>VLOOKUP(G2969,'2'!$B$2:$C$34,2,FALSE)</f>
        <v>6</v>
      </c>
      <c r="J2969" s="19">
        <f t="shared" si="138"/>
        <v>80.166666666666671</v>
      </c>
      <c r="K2969" s="19" t="str">
        <f t="shared" si="140"/>
        <v/>
      </c>
      <c r="L2969" s="19">
        <f>VLOOKUP(I2969,'3'!$H$2:$L$25,5,FALSE)</f>
        <v>36</v>
      </c>
      <c r="M2969" s="16" t="str">
        <f t="shared" si="139"/>
        <v>Nilai Akhir</v>
      </c>
    </row>
    <row r="2970" spans="1:13" x14ac:dyDescent="0.25">
      <c r="A2970" s="16">
        <v>303</v>
      </c>
      <c r="F2970" s="19">
        <v>78.5</v>
      </c>
      <c r="G2970" s="18" t="s">
        <v>91</v>
      </c>
      <c r="H2970" s="14"/>
      <c r="I2970" s="19">
        <f>VLOOKUP(G2970,'2'!$B$2:$C$34,2,FALSE)</f>
        <v>6</v>
      </c>
      <c r="J2970" s="19">
        <f t="shared" si="138"/>
        <v>78.5</v>
      </c>
      <c r="K2970" s="19" t="str">
        <f t="shared" si="140"/>
        <v/>
      </c>
      <c r="L2970" s="19">
        <f>VLOOKUP(I2970,'3'!$H$2:$L$25,5,FALSE)</f>
        <v>36</v>
      </c>
      <c r="M2970" s="16" t="str">
        <f t="shared" si="139"/>
        <v>Nilai Akhir</v>
      </c>
    </row>
    <row r="2971" spans="1:13" x14ac:dyDescent="0.25">
      <c r="A2971" s="16">
        <v>304</v>
      </c>
      <c r="F2971" s="19">
        <v>78.833333333333329</v>
      </c>
      <c r="G2971" s="18" t="s">
        <v>91</v>
      </c>
      <c r="H2971" s="14"/>
      <c r="I2971" s="19">
        <f>VLOOKUP(G2971,'2'!$B$2:$C$34,2,FALSE)</f>
        <v>6</v>
      </c>
      <c r="J2971" s="19">
        <f t="shared" si="138"/>
        <v>78.833333333333329</v>
      </c>
      <c r="K2971" s="19" t="str">
        <f t="shared" si="140"/>
        <v/>
      </c>
      <c r="L2971" s="19">
        <f>VLOOKUP(I2971,'3'!$H$2:$L$25,5,FALSE)</f>
        <v>36</v>
      </c>
      <c r="M2971" s="16" t="str">
        <f t="shared" si="139"/>
        <v>Nilai Akhir</v>
      </c>
    </row>
    <row r="2972" spans="1:13" x14ac:dyDescent="0.25">
      <c r="A2972" s="16">
        <v>305</v>
      </c>
      <c r="F2972" s="19">
        <v>79.833333333333329</v>
      </c>
      <c r="G2972" s="18" t="s">
        <v>91</v>
      </c>
      <c r="H2972" s="14"/>
      <c r="I2972" s="19">
        <f>VLOOKUP(G2972,'2'!$B$2:$C$34,2,FALSE)</f>
        <v>6</v>
      </c>
      <c r="J2972" s="19">
        <f t="shared" si="138"/>
        <v>79.833333333333329</v>
      </c>
      <c r="K2972" s="19" t="str">
        <f t="shared" si="140"/>
        <v/>
      </c>
      <c r="L2972" s="19">
        <f>VLOOKUP(I2972,'3'!$H$2:$L$25,5,FALSE)</f>
        <v>36</v>
      </c>
      <c r="M2972" s="16" t="str">
        <f t="shared" si="139"/>
        <v>Nilai Akhir</v>
      </c>
    </row>
    <row r="2973" spans="1:13" x14ac:dyDescent="0.25">
      <c r="A2973" s="16">
        <v>306</v>
      </c>
      <c r="F2973" s="19">
        <v>82.5</v>
      </c>
      <c r="G2973" s="18" t="s">
        <v>91</v>
      </c>
      <c r="H2973" s="14"/>
      <c r="I2973" s="19">
        <f>VLOOKUP(G2973,'2'!$B$2:$C$34,2,FALSE)</f>
        <v>6</v>
      </c>
      <c r="J2973" s="19">
        <f t="shared" si="138"/>
        <v>82.5</v>
      </c>
      <c r="K2973" s="19" t="str">
        <f t="shared" si="140"/>
        <v/>
      </c>
      <c r="L2973" s="19">
        <f>VLOOKUP(I2973,'3'!$H$2:$L$25,5,FALSE)</f>
        <v>36</v>
      </c>
      <c r="M2973" s="16" t="str">
        <f t="shared" si="139"/>
        <v>Nilai Akhir</v>
      </c>
    </row>
    <row r="2974" spans="1:13" x14ac:dyDescent="0.25">
      <c r="A2974" s="16">
        <v>307</v>
      </c>
      <c r="F2974" s="19">
        <v>76.833333333333329</v>
      </c>
      <c r="G2974" s="18" t="s">
        <v>91</v>
      </c>
      <c r="H2974" s="14"/>
      <c r="I2974" s="19">
        <f>VLOOKUP(G2974,'2'!$B$2:$C$34,2,FALSE)</f>
        <v>6</v>
      </c>
      <c r="J2974" s="19">
        <f t="shared" si="138"/>
        <v>76.833333333333329</v>
      </c>
      <c r="K2974" s="19" t="str">
        <f t="shared" si="140"/>
        <v/>
      </c>
      <c r="L2974" s="19">
        <f>VLOOKUP(I2974,'3'!$H$2:$L$25,5,FALSE)</f>
        <v>36</v>
      </c>
      <c r="M2974" s="16" t="str">
        <f t="shared" si="139"/>
        <v>Nilai Akhir</v>
      </c>
    </row>
    <row r="2975" spans="1:13" x14ac:dyDescent="0.25">
      <c r="A2975" s="16">
        <v>308</v>
      </c>
      <c r="F2975" s="19">
        <v>74.166666666666671</v>
      </c>
      <c r="G2975" s="18" t="s">
        <v>91</v>
      </c>
      <c r="H2975" s="14"/>
      <c r="I2975" s="19">
        <f>VLOOKUP(G2975,'2'!$B$2:$C$34,2,FALSE)</f>
        <v>6</v>
      </c>
      <c r="J2975" s="19">
        <f t="shared" si="138"/>
        <v>74.166666666666671</v>
      </c>
      <c r="K2975" s="19" t="str">
        <f t="shared" si="140"/>
        <v/>
      </c>
      <c r="L2975" s="19">
        <f>VLOOKUP(I2975,'3'!$H$2:$L$25,5,FALSE)</f>
        <v>36</v>
      </c>
      <c r="M2975" s="16" t="str">
        <f t="shared" si="139"/>
        <v>Nilai Akhir</v>
      </c>
    </row>
    <row r="2976" spans="1:13" x14ac:dyDescent="0.25">
      <c r="A2976" s="16">
        <v>309</v>
      </c>
      <c r="F2976" s="19">
        <v>78.166666666666671</v>
      </c>
      <c r="G2976" s="18" t="s">
        <v>91</v>
      </c>
      <c r="H2976" s="14"/>
      <c r="I2976" s="19">
        <f>VLOOKUP(G2976,'2'!$B$2:$C$34,2,FALSE)</f>
        <v>6</v>
      </c>
      <c r="J2976" s="19">
        <f t="shared" si="138"/>
        <v>78.166666666666671</v>
      </c>
      <c r="K2976" s="19" t="str">
        <f t="shared" si="140"/>
        <v/>
      </c>
      <c r="L2976" s="19">
        <f>VLOOKUP(I2976,'3'!$H$2:$L$25,5,FALSE)</f>
        <v>36</v>
      </c>
      <c r="M2976" s="16" t="str">
        <f t="shared" si="139"/>
        <v>Nilai Akhir</v>
      </c>
    </row>
    <row r="2977" spans="1:13" x14ac:dyDescent="0.25">
      <c r="A2977" s="16">
        <v>310</v>
      </c>
      <c r="F2977" s="19">
        <v>80.5</v>
      </c>
      <c r="G2977" s="18" t="s">
        <v>91</v>
      </c>
      <c r="H2977" s="14"/>
      <c r="I2977" s="19">
        <f>VLOOKUP(G2977,'2'!$B$2:$C$34,2,FALSE)</f>
        <v>6</v>
      </c>
      <c r="J2977" s="19">
        <f t="shared" si="138"/>
        <v>80.5</v>
      </c>
      <c r="K2977" s="19" t="str">
        <f t="shared" si="140"/>
        <v/>
      </c>
      <c r="L2977" s="19">
        <f>VLOOKUP(I2977,'3'!$H$2:$L$25,5,FALSE)</f>
        <v>36</v>
      </c>
      <c r="M2977" s="16" t="str">
        <f t="shared" si="139"/>
        <v>Nilai Akhir</v>
      </c>
    </row>
    <row r="2978" spans="1:13" x14ac:dyDescent="0.25">
      <c r="A2978" s="16">
        <v>311</v>
      </c>
      <c r="F2978" s="19">
        <v>83.833333333333329</v>
      </c>
      <c r="G2978" s="18" t="s">
        <v>91</v>
      </c>
      <c r="H2978" s="14"/>
      <c r="I2978" s="19">
        <f>VLOOKUP(G2978,'2'!$B$2:$C$34,2,FALSE)</f>
        <v>6</v>
      </c>
      <c r="J2978" s="19">
        <f t="shared" si="138"/>
        <v>83.833333333333329</v>
      </c>
      <c r="K2978" s="19" t="str">
        <f t="shared" si="140"/>
        <v/>
      </c>
      <c r="L2978" s="19">
        <f>VLOOKUP(I2978,'3'!$H$2:$L$25,5,FALSE)</f>
        <v>36</v>
      </c>
      <c r="M2978" s="16" t="str">
        <f t="shared" si="139"/>
        <v>Nilai Akhir</v>
      </c>
    </row>
    <row r="2979" spans="1:13" x14ac:dyDescent="0.25">
      <c r="A2979" s="16">
        <v>312</v>
      </c>
      <c r="F2979" s="19">
        <v>81.333333333333329</v>
      </c>
      <c r="G2979" s="18" t="s">
        <v>91</v>
      </c>
      <c r="H2979" s="14"/>
      <c r="I2979" s="19">
        <f>VLOOKUP(G2979,'2'!$B$2:$C$34,2,FALSE)</f>
        <v>6</v>
      </c>
      <c r="J2979" s="19">
        <f t="shared" si="138"/>
        <v>81.333333333333329</v>
      </c>
      <c r="K2979" s="19" t="str">
        <f t="shared" si="140"/>
        <v/>
      </c>
      <c r="L2979" s="19">
        <f>VLOOKUP(I2979,'3'!$H$2:$L$25,5,FALSE)</f>
        <v>36</v>
      </c>
      <c r="M2979" s="16" t="str">
        <f t="shared" si="139"/>
        <v>Nilai Akhir</v>
      </c>
    </row>
    <row r="2980" spans="1:13" x14ac:dyDescent="0.25">
      <c r="A2980" s="16">
        <v>313</v>
      </c>
      <c r="F2980" s="19">
        <v>82.166666666666671</v>
      </c>
      <c r="G2980" s="18" t="s">
        <v>91</v>
      </c>
      <c r="H2980" s="14"/>
      <c r="I2980" s="19">
        <f>VLOOKUP(G2980,'2'!$B$2:$C$34,2,FALSE)</f>
        <v>6</v>
      </c>
      <c r="J2980" s="19">
        <f t="shared" si="138"/>
        <v>82.166666666666671</v>
      </c>
      <c r="K2980" s="19" t="str">
        <f t="shared" si="140"/>
        <v/>
      </c>
      <c r="L2980" s="19">
        <f>VLOOKUP(I2980,'3'!$H$2:$L$25,5,FALSE)</f>
        <v>36</v>
      </c>
      <c r="M2980" s="16" t="str">
        <f t="shared" si="139"/>
        <v>Nilai Akhir</v>
      </c>
    </row>
    <row r="2981" spans="1:13" x14ac:dyDescent="0.25">
      <c r="A2981" s="16">
        <v>314</v>
      </c>
      <c r="F2981" s="19">
        <v>82.5</v>
      </c>
      <c r="G2981" s="18" t="s">
        <v>91</v>
      </c>
      <c r="H2981" s="14"/>
      <c r="I2981" s="19">
        <f>VLOOKUP(G2981,'2'!$B$2:$C$34,2,FALSE)</f>
        <v>6</v>
      </c>
      <c r="J2981" s="19">
        <f t="shared" si="138"/>
        <v>82.5</v>
      </c>
      <c r="K2981" s="19" t="str">
        <f t="shared" si="140"/>
        <v/>
      </c>
      <c r="L2981" s="19">
        <f>VLOOKUP(I2981,'3'!$H$2:$L$25,5,FALSE)</f>
        <v>36</v>
      </c>
      <c r="M2981" s="16" t="str">
        <f t="shared" si="139"/>
        <v>Nilai Akhir</v>
      </c>
    </row>
    <row r="2982" spans="1:13" x14ac:dyDescent="0.25">
      <c r="A2982" s="16">
        <v>315</v>
      </c>
      <c r="F2982" s="19">
        <v>79.333333333333329</v>
      </c>
      <c r="G2982" s="18" t="s">
        <v>91</v>
      </c>
      <c r="H2982" s="14"/>
      <c r="I2982" s="19">
        <f>VLOOKUP(G2982,'2'!$B$2:$C$34,2,FALSE)</f>
        <v>6</v>
      </c>
      <c r="J2982" s="19">
        <f t="shared" si="138"/>
        <v>79.333333333333329</v>
      </c>
      <c r="K2982" s="19" t="str">
        <f t="shared" si="140"/>
        <v/>
      </c>
      <c r="L2982" s="19">
        <f>VLOOKUP(I2982,'3'!$H$2:$L$25,5,FALSE)</f>
        <v>36</v>
      </c>
      <c r="M2982" s="16" t="str">
        <f t="shared" si="139"/>
        <v>Nilai Akhir</v>
      </c>
    </row>
    <row r="2983" spans="1:13" x14ac:dyDescent="0.25">
      <c r="A2983" s="16">
        <v>316</v>
      </c>
      <c r="F2983" s="19">
        <v>84.166666666666671</v>
      </c>
      <c r="G2983" s="18" t="s">
        <v>91</v>
      </c>
      <c r="H2983" s="14"/>
      <c r="I2983" s="19">
        <f>VLOOKUP(G2983,'2'!$B$2:$C$34,2,FALSE)</f>
        <v>6</v>
      </c>
      <c r="J2983" s="19">
        <f t="shared" si="138"/>
        <v>84.166666666666671</v>
      </c>
      <c r="K2983" s="19" t="str">
        <f t="shared" si="140"/>
        <v/>
      </c>
      <c r="L2983" s="19">
        <f>VLOOKUP(I2983,'3'!$H$2:$L$25,5,FALSE)</f>
        <v>36</v>
      </c>
      <c r="M2983" s="16" t="str">
        <f t="shared" si="139"/>
        <v>Nilai Akhir</v>
      </c>
    </row>
    <row r="2984" spans="1:13" x14ac:dyDescent="0.25">
      <c r="A2984" s="16">
        <v>317</v>
      </c>
      <c r="F2984" s="19">
        <v>78.166666666666671</v>
      </c>
      <c r="G2984" s="18" t="s">
        <v>91</v>
      </c>
      <c r="H2984" s="14"/>
      <c r="I2984" s="19">
        <f>VLOOKUP(G2984,'2'!$B$2:$C$34,2,FALSE)</f>
        <v>6</v>
      </c>
      <c r="J2984" s="19">
        <f t="shared" si="138"/>
        <v>78.166666666666671</v>
      </c>
      <c r="K2984" s="19" t="str">
        <f t="shared" si="140"/>
        <v/>
      </c>
      <c r="L2984" s="19">
        <f>VLOOKUP(I2984,'3'!$H$2:$L$25,5,FALSE)</f>
        <v>36</v>
      </c>
      <c r="M2984" s="16" t="str">
        <f t="shared" si="139"/>
        <v>Nilai Akhir</v>
      </c>
    </row>
    <row r="2985" spans="1:13" x14ac:dyDescent="0.25">
      <c r="A2985" s="16">
        <v>318</v>
      </c>
      <c r="F2985" s="19">
        <v>79.166666666666671</v>
      </c>
      <c r="G2985" s="18" t="s">
        <v>91</v>
      </c>
      <c r="H2985" s="14"/>
      <c r="I2985" s="19">
        <f>VLOOKUP(G2985,'2'!$B$2:$C$34,2,FALSE)</f>
        <v>6</v>
      </c>
      <c r="J2985" s="19">
        <f t="shared" si="138"/>
        <v>79.166666666666671</v>
      </c>
      <c r="K2985" s="19" t="str">
        <f t="shared" si="140"/>
        <v/>
      </c>
      <c r="L2985" s="19">
        <f>VLOOKUP(I2985,'3'!$H$2:$L$25,5,FALSE)</f>
        <v>36</v>
      </c>
      <c r="M2985" s="16" t="str">
        <f t="shared" si="139"/>
        <v>Nilai Akhir</v>
      </c>
    </row>
    <row r="2986" spans="1:13" x14ac:dyDescent="0.25">
      <c r="A2986" s="16">
        <v>319</v>
      </c>
      <c r="F2986" s="19">
        <v>78.833333333333329</v>
      </c>
      <c r="G2986" s="18" t="s">
        <v>91</v>
      </c>
      <c r="H2986" s="14"/>
      <c r="I2986" s="19">
        <f>VLOOKUP(G2986,'2'!$B$2:$C$34,2,FALSE)</f>
        <v>6</v>
      </c>
      <c r="J2986" s="19">
        <f t="shared" si="138"/>
        <v>78.833333333333329</v>
      </c>
      <c r="K2986" s="19" t="str">
        <f t="shared" si="140"/>
        <v/>
      </c>
      <c r="L2986" s="19">
        <f>VLOOKUP(I2986,'3'!$H$2:$L$25,5,FALSE)</f>
        <v>36</v>
      </c>
      <c r="M2986" s="16" t="str">
        <f t="shared" si="139"/>
        <v>Nilai Akhir</v>
      </c>
    </row>
    <row r="2987" spans="1:13" x14ac:dyDescent="0.25">
      <c r="A2987" s="16">
        <v>320</v>
      </c>
      <c r="F2987" s="19">
        <v>85.833333333333329</v>
      </c>
      <c r="G2987" s="18" t="s">
        <v>91</v>
      </c>
      <c r="H2987" s="14"/>
      <c r="I2987" s="19">
        <f>VLOOKUP(G2987,'2'!$B$2:$C$34,2,FALSE)</f>
        <v>6</v>
      </c>
      <c r="J2987" s="19">
        <f t="shared" si="138"/>
        <v>85.833333333333329</v>
      </c>
      <c r="K2987" s="19" t="str">
        <f t="shared" si="140"/>
        <v/>
      </c>
      <c r="L2987" s="19">
        <f>VLOOKUP(I2987,'3'!$H$2:$L$25,5,FALSE)</f>
        <v>36</v>
      </c>
      <c r="M2987" s="16" t="str">
        <f t="shared" si="139"/>
        <v>Nilai Akhir</v>
      </c>
    </row>
    <row r="2988" spans="1:13" x14ac:dyDescent="0.25">
      <c r="A2988" s="16">
        <v>321</v>
      </c>
      <c r="F2988" s="19">
        <v>79.166666666666671</v>
      </c>
      <c r="G2988" s="18" t="s">
        <v>91</v>
      </c>
      <c r="H2988" s="14"/>
      <c r="I2988" s="19">
        <f>VLOOKUP(G2988,'2'!$B$2:$C$34,2,FALSE)</f>
        <v>6</v>
      </c>
      <c r="J2988" s="19">
        <f t="shared" si="138"/>
        <v>79.166666666666671</v>
      </c>
      <c r="K2988" s="19" t="str">
        <f t="shared" si="140"/>
        <v/>
      </c>
      <c r="L2988" s="19">
        <f>VLOOKUP(I2988,'3'!$H$2:$L$25,5,FALSE)</f>
        <v>36</v>
      </c>
      <c r="M2988" s="16" t="str">
        <f t="shared" si="139"/>
        <v>Nilai Akhir</v>
      </c>
    </row>
    <row r="2989" spans="1:13" x14ac:dyDescent="0.25">
      <c r="A2989" s="16">
        <v>322</v>
      </c>
      <c r="F2989" s="19">
        <v>88</v>
      </c>
      <c r="G2989" s="18" t="s">
        <v>91</v>
      </c>
      <c r="H2989" s="14"/>
      <c r="I2989" s="19">
        <f>VLOOKUP(G2989,'2'!$B$2:$C$34,2,FALSE)</f>
        <v>6</v>
      </c>
      <c r="J2989" s="19">
        <f t="shared" si="138"/>
        <v>88</v>
      </c>
      <c r="K2989" s="19" t="str">
        <f t="shared" si="140"/>
        <v/>
      </c>
      <c r="L2989" s="19">
        <f>VLOOKUP(I2989,'3'!$H$2:$L$25,5,FALSE)</f>
        <v>36</v>
      </c>
      <c r="M2989" s="16" t="str">
        <f t="shared" si="139"/>
        <v>Nilai Akhir</v>
      </c>
    </row>
    <row r="2990" spans="1:13" x14ac:dyDescent="0.25">
      <c r="A2990" s="16">
        <v>323</v>
      </c>
      <c r="F2990" s="19">
        <v>81.666666666666671</v>
      </c>
      <c r="G2990" s="18" t="s">
        <v>91</v>
      </c>
      <c r="H2990" s="14"/>
      <c r="I2990" s="19">
        <f>VLOOKUP(G2990,'2'!$B$2:$C$34,2,FALSE)</f>
        <v>6</v>
      </c>
      <c r="J2990" s="19">
        <f t="shared" si="138"/>
        <v>81.666666666666671</v>
      </c>
      <c r="K2990" s="19" t="str">
        <f t="shared" si="140"/>
        <v/>
      </c>
      <c r="L2990" s="19">
        <f>VLOOKUP(I2990,'3'!$H$2:$L$25,5,FALSE)</f>
        <v>36</v>
      </c>
      <c r="M2990" s="16" t="str">
        <f t="shared" si="139"/>
        <v>Nilai Akhir</v>
      </c>
    </row>
    <row r="2991" spans="1:13" x14ac:dyDescent="0.25">
      <c r="A2991" s="16">
        <v>324</v>
      </c>
      <c r="F2991" s="19">
        <v>84.166666666666671</v>
      </c>
      <c r="G2991" s="18" t="s">
        <v>91</v>
      </c>
      <c r="H2991" s="14"/>
      <c r="I2991" s="19">
        <f>VLOOKUP(G2991,'2'!$B$2:$C$34,2,FALSE)</f>
        <v>6</v>
      </c>
      <c r="J2991" s="19">
        <f t="shared" si="138"/>
        <v>84.166666666666671</v>
      </c>
      <c r="K2991" s="19" t="str">
        <f t="shared" si="140"/>
        <v/>
      </c>
      <c r="L2991" s="19">
        <f>VLOOKUP(I2991,'3'!$H$2:$L$25,5,FALSE)</f>
        <v>36</v>
      </c>
      <c r="M2991" s="16" t="str">
        <f t="shared" si="139"/>
        <v>Nilai Akhir</v>
      </c>
    </row>
    <row r="2992" spans="1:13" x14ac:dyDescent="0.25">
      <c r="A2992" s="16">
        <v>325</v>
      </c>
      <c r="F2992" s="19">
        <v>84.166666666666671</v>
      </c>
      <c r="G2992" s="18" t="s">
        <v>91</v>
      </c>
      <c r="H2992" s="14"/>
      <c r="I2992" s="19">
        <f>VLOOKUP(G2992,'2'!$B$2:$C$34,2,FALSE)</f>
        <v>6</v>
      </c>
      <c r="J2992" s="19">
        <f t="shared" si="138"/>
        <v>84.166666666666671</v>
      </c>
      <c r="K2992" s="19" t="str">
        <f t="shared" si="140"/>
        <v/>
      </c>
      <c r="L2992" s="19">
        <f>VLOOKUP(I2992,'3'!$H$2:$L$25,5,FALSE)</f>
        <v>36</v>
      </c>
      <c r="M2992" s="16" t="str">
        <f t="shared" si="139"/>
        <v>Nilai Akhir</v>
      </c>
    </row>
    <row r="2993" spans="1:13" x14ac:dyDescent="0.25">
      <c r="A2993" s="16">
        <v>326</v>
      </c>
      <c r="F2993" s="19">
        <v>82</v>
      </c>
      <c r="G2993" s="18" t="s">
        <v>91</v>
      </c>
      <c r="H2993" s="14"/>
      <c r="I2993" s="19">
        <f>VLOOKUP(G2993,'2'!$B$2:$C$34,2,FALSE)</f>
        <v>6</v>
      </c>
      <c r="J2993" s="19">
        <f t="shared" si="138"/>
        <v>82</v>
      </c>
      <c r="K2993" s="19" t="str">
        <f t="shared" si="140"/>
        <v/>
      </c>
      <c r="L2993" s="19">
        <f>VLOOKUP(I2993,'3'!$H$2:$L$25,5,FALSE)</f>
        <v>36</v>
      </c>
      <c r="M2993" s="16" t="str">
        <f t="shared" si="139"/>
        <v>Nilai Akhir</v>
      </c>
    </row>
    <row r="2994" spans="1:13" x14ac:dyDescent="0.25">
      <c r="A2994" s="16">
        <v>327</v>
      </c>
      <c r="F2994" s="19">
        <v>82.5</v>
      </c>
      <c r="G2994" s="18" t="s">
        <v>91</v>
      </c>
      <c r="H2994" s="14"/>
      <c r="I2994" s="19">
        <f>VLOOKUP(G2994,'2'!$B$2:$C$34,2,FALSE)</f>
        <v>6</v>
      </c>
      <c r="J2994" s="19">
        <f t="shared" si="138"/>
        <v>82.5</v>
      </c>
      <c r="K2994" s="19" t="str">
        <f t="shared" si="140"/>
        <v/>
      </c>
      <c r="L2994" s="19">
        <f>VLOOKUP(I2994,'3'!$H$2:$L$25,5,FALSE)</f>
        <v>36</v>
      </c>
      <c r="M2994" s="16" t="str">
        <f t="shared" si="139"/>
        <v>Nilai Akhir</v>
      </c>
    </row>
    <row r="2995" spans="1:13" x14ac:dyDescent="0.25">
      <c r="A2995" s="16">
        <v>328</v>
      </c>
      <c r="F2995" s="19">
        <v>80.166666666666671</v>
      </c>
      <c r="G2995" s="18" t="s">
        <v>91</v>
      </c>
      <c r="H2995" s="14"/>
      <c r="I2995" s="19">
        <f>VLOOKUP(G2995,'2'!$B$2:$C$34,2,FALSE)</f>
        <v>6</v>
      </c>
      <c r="J2995" s="19">
        <f t="shared" ref="J2995:J3058" si="141">IF(M2995="Nilai Akhir",F2995,0)</f>
        <v>80.166666666666671</v>
      </c>
      <c r="K2995" s="19" t="str">
        <f t="shared" si="140"/>
        <v/>
      </c>
      <c r="L2995" s="19">
        <f>VLOOKUP(I2995,'3'!$H$2:$L$25,5,FALSE)</f>
        <v>36</v>
      </c>
      <c r="M2995" s="16" t="str">
        <f t="shared" ref="M2995:M3058" si="142">IF(G2995="Pramuka","Nilai Ekstra","Nilai Akhir")</f>
        <v>Nilai Akhir</v>
      </c>
    </row>
    <row r="2996" spans="1:13" x14ac:dyDescent="0.25">
      <c r="A2996" s="16">
        <v>329</v>
      </c>
      <c r="F2996" s="19">
        <v>81.833333333333329</v>
      </c>
      <c r="G2996" s="18" t="s">
        <v>91</v>
      </c>
      <c r="H2996" s="14"/>
      <c r="I2996" s="19">
        <f>VLOOKUP(G2996,'2'!$B$2:$C$34,2,FALSE)</f>
        <v>6</v>
      </c>
      <c r="J2996" s="19">
        <f t="shared" si="141"/>
        <v>81.833333333333329</v>
      </c>
      <c r="K2996" s="19" t="str">
        <f t="shared" ref="K2996:K3059" si="143">IF(M2996="Nilai Ekstra",F2996,"")</f>
        <v/>
      </c>
      <c r="L2996" s="19">
        <f>VLOOKUP(I2996,'3'!$H$2:$L$25,5,FALSE)</f>
        <v>36</v>
      </c>
      <c r="M2996" s="16" t="str">
        <f t="shared" si="142"/>
        <v>Nilai Akhir</v>
      </c>
    </row>
    <row r="2997" spans="1:13" x14ac:dyDescent="0.25">
      <c r="A2997" s="16">
        <v>330</v>
      </c>
      <c r="F2997" s="19">
        <v>82.833333333333329</v>
      </c>
      <c r="G2997" s="18" t="s">
        <v>91</v>
      </c>
      <c r="H2997" s="14"/>
      <c r="I2997" s="19">
        <f>VLOOKUP(G2997,'2'!$B$2:$C$34,2,FALSE)</f>
        <v>6</v>
      </c>
      <c r="J2997" s="19">
        <f t="shared" si="141"/>
        <v>82.833333333333329</v>
      </c>
      <c r="K2997" s="19" t="str">
        <f t="shared" si="143"/>
        <v/>
      </c>
      <c r="L2997" s="19">
        <f>VLOOKUP(I2997,'3'!$H$2:$L$25,5,FALSE)</f>
        <v>36</v>
      </c>
      <c r="M2997" s="16" t="str">
        <f t="shared" si="142"/>
        <v>Nilai Akhir</v>
      </c>
    </row>
    <row r="2998" spans="1:13" x14ac:dyDescent="0.25">
      <c r="A2998" s="16">
        <v>331</v>
      </c>
      <c r="F2998" s="19">
        <v>86</v>
      </c>
      <c r="G2998" s="18" t="s">
        <v>91</v>
      </c>
      <c r="H2998" s="14"/>
      <c r="I2998" s="19">
        <f>VLOOKUP(G2998,'2'!$B$2:$C$34,2,FALSE)</f>
        <v>6</v>
      </c>
      <c r="J2998" s="19">
        <f t="shared" si="141"/>
        <v>86</v>
      </c>
      <c r="K2998" s="19" t="str">
        <f t="shared" si="143"/>
        <v/>
      </c>
      <c r="L2998" s="19">
        <f>VLOOKUP(I2998,'3'!$H$2:$L$25,5,FALSE)</f>
        <v>36</v>
      </c>
      <c r="M2998" s="16" t="str">
        <f t="shared" si="142"/>
        <v>Nilai Akhir</v>
      </c>
    </row>
    <row r="2999" spans="1:13" x14ac:dyDescent="0.25">
      <c r="A2999" s="16">
        <v>332</v>
      </c>
      <c r="F2999" s="19">
        <v>78.5</v>
      </c>
      <c r="G2999" s="18" t="s">
        <v>91</v>
      </c>
      <c r="H2999" s="14"/>
      <c r="I2999" s="19">
        <f>VLOOKUP(G2999,'2'!$B$2:$C$34,2,FALSE)</f>
        <v>6</v>
      </c>
      <c r="J2999" s="19">
        <f t="shared" si="141"/>
        <v>78.5</v>
      </c>
      <c r="K2999" s="19" t="str">
        <f t="shared" si="143"/>
        <v/>
      </c>
      <c r="L2999" s="19">
        <f>VLOOKUP(I2999,'3'!$H$2:$L$25,5,FALSE)</f>
        <v>36</v>
      </c>
      <c r="M2999" s="16" t="str">
        <f t="shared" si="142"/>
        <v>Nilai Akhir</v>
      </c>
    </row>
    <row r="3000" spans="1:13" x14ac:dyDescent="0.25">
      <c r="A3000" s="16">
        <v>333</v>
      </c>
      <c r="F3000" s="19">
        <v>82.666666666666671</v>
      </c>
      <c r="G3000" s="18" t="s">
        <v>91</v>
      </c>
      <c r="H3000" s="14"/>
      <c r="I3000" s="19">
        <f>VLOOKUP(G3000,'2'!$B$2:$C$34,2,FALSE)</f>
        <v>6</v>
      </c>
      <c r="J3000" s="19">
        <f t="shared" si="141"/>
        <v>82.666666666666671</v>
      </c>
      <c r="K3000" s="19" t="str">
        <f t="shared" si="143"/>
        <v/>
      </c>
      <c r="L3000" s="19">
        <f>VLOOKUP(I3000,'3'!$H$2:$L$25,5,FALSE)</f>
        <v>36</v>
      </c>
      <c r="M3000" s="16" t="str">
        <f t="shared" si="142"/>
        <v>Nilai Akhir</v>
      </c>
    </row>
    <row r="3001" spans="1:13" x14ac:dyDescent="0.25">
      <c r="A3001" s="16">
        <v>334</v>
      </c>
      <c r="F3001" s="19">
        <v>79.166666666666671</v>
      </c>
      <c r="G3001" s="18" t="s">
        <v>91</v>
      </c>
      <c r="H3001" s="14"/>
      <c r="I3001" s="19">
        <f>VLOOKUP(G3001,'2'!$B$2:$C$34,2,FALSE)</f>
        <v>6</v>
      </c>
      <c r="J3001" s="19">
        <f t="shared" si="141"/>
        <v>79.166666666666671</v>
      </c>
      <c r="K3001" s="19" t="str">
        <f t="shared" si="143"/>
        <v/>
      </c>
      <c r="L3001" s="19">
        <f>VLOOKUP(I3001,'3'!$H$2:$L$25,5,FALSE)</f>
        <v>36</v>
      </c>
      <c r="M3001" s="16" t="str">
        <f t="shared" si="142"/>
        <v>Nilai Akhir</v>
      </c>
    </row>
    <row r="3002" spans="1:13" x14ac:dyDescent="0.25">
      <c r="A3002" s="16">
        <v>335</v>
      </c>
      <c r="F3002" s="19">
        <v>86.666666666666671</v>
      </c>
      <c r="G3002" s="18" t="s">
        <v>91</v>
      </c>
      <c r="H3002" s="14"/>
      <c r="I3002" s="19">
        <f>VLOOKUP(G3002,'2'!$B$2:$C$34,2,FALSE)</f>
        <v>6</v>
      </c>
      <c r="J3002" s="19">
        <f t="shared" si="141"/>
        <v>86.666666666666671</v>
      </c>
      <c r="K3002" s="19" t="str">
        <f t="shared" si="143"/>
        <v/>
      </c>
      <c r="L3002" s="19">
        <f>VLOOKUP(I3002,'3'!$H$2:$L$25,5,FALSE)</f>
        <v>36</v>
      </c>
      <c r="M3002" s="16" t="str">
        <f t="shared" si="142"/>
        <v>Nilai Akhir</v>
      </c>
    </row>
    <row r="3003" spans="1:13" x14ac:dyDescent="0.25">
      <c r="A3003" s="16">
        <v>336</v>
      </c>
      <c r="F3003" s="19">
        <v>80.166666666666671</v>
      </c>
      <c r="G3003" s="18" t="s">
        <v>91</v>
      </c>
      <c r="H3003" s="14"/>
      <c r="I3003" s="19">
        <f>VLOOKUP(G3003,'2'!$B$2:$C$34,2,FALSE)</f>
        <v>6</v>
      </c>
      <c r="J3003" s="19">
        <f t="shared" si="141"/>
        <v>80.166666666666671</v>
      </c>
      <c r="K3003" s="19" t="str">
        <f t="shared" si="143"/>
        <v/>
      </c>
      <c r="L3003" s="19">
        <f>VLOOKUP(I3003,'3'!$H$2:$L$25,5,FALSE)</f>
        <v>36</v>
      </c>
      <c r="M3003" s="16" t="str">
        <f t="shared" si="142"/>
        <v>Nilai Akhir</v>
      </c>
    </row>
    <row r="3004" spans="1:13" x14ac:dyDescent="0.25">
      <c r="A3004" s="16">
        <v>337</v>
      </c>
      <c r="F3004" s="19">
        <v>77.5</v>
      </c>
      <c r="G3004" s="18" t="s">
        <v>91</v>
      </c>
      <c r="H3004" s="14"/>
      <c r="I3004" s="19">
        <f>VLOOKUP(G3004,'2'!$B$2:$C$34,2,FALSE)</f>
        <v>6</v>
      </c>
      <c r="J3004" s="19">
        <f t="shared" si="141"/>
        <v>77.5</v>
      </c>
      <c r="K3004" s="19" t="str">
        <f t="shared" si="143"/>
        <v/>
      </c>
      <c r="L3004" s="19">
        <f>VLOOKUP(I3004,'3'!$H$2:$L$25,5,FALSE)</f>
        <v>36</v>
      </c>
      <c r="M3004" s="16" t="str">
        <f t="shared" si="142"/>
        <v>Nilai Akhir</v>
      </c>
    </row>
    <row r="3005" spans="1:13" x14ac:dyDescent="0.25">
      <c r="A3005" s="16">
        <v>338</v>
      </c>
      <c r="F3005" s="19">
        <v>79.333333333333329</v>
      </c>
      <c r="G3005" s="18" t="s">
        <v>91</v>
      </c>
      <c r="H3005" s="14"/>
      <c r="I3005" s="19">
        <f>VLOOKUP(G3005,'2'!$B$2:$C$34,2,FALSE)</f>
        <v>6</v>
      </c>
      <c r="J3005" s="19">
        <f t="shared" si="141"/>
        <v>79.333333333333329</v>
      </c>
      <c r="K3005" s="19" t="str">
        <f t="shared" si="143"/>
        <v/>
      </c>
      <c r="L3005" s="19">
        <f>VLOOKUP(I3005,'3'!$H$2:$L$25,5,FALSE)</f>
        <v>36</v>
      </c>
      <c r="M3005" s="16" t="str">
        <f t="shared" si="142"/>
        <v>Nilai Akhir</v>
      </c>
    </row>
    <row r="3006" spans="1:13" x14ac:dyDescent="0.25">
      <c r="A3006" s="16">
        <v>339</v>
      </c>
      <c r="F3006" s="19">
        <v>81.166666666666671</v>
      </c>
      <c r="G3006" s="18" t="s">
        <v>91</v>
      </c>
      <c r="H3006" s="14"/>
      <c r="I3006" s="19">
        <f>VLOOKUP(G3006,'2'!$B$2:$C$34,2,FALSE)</f>
        <v>6</v>
      </c>
      <c r="J3006" s="19">
        <f t="shared" si="141"/>
        <v>81.166666666666671</v>
      </c>
      <c r="K3006" s="19" t="str">
        <f t="shared" si="143"/>
        <v/>
      </c>
      <c r="L3006" s="19">
        <f>VLOOKUP(I3006,'3'!$H$2:$L$25,5,FALSE)</f>
        <v>36</v>
      </c>
      <c r="M3006" s="16" t="str">
        <f t="shared" si="142"/>
        <v>Nilai Akhir</v>
      </c>
    </row>
    <row r="3007" spans="1:13" x14ac:dyDescent="0.25">
      <c r="A3007" s="16">
        <v>340</v>
      </c>
      <c r="F3007" s="19">
        <v>82</v>
      </c>
      <c r="G3007" s="18" t="s">
        <v>91</v>
      </c>
      <c r="H3007" s="14"/>
      <c r="I3007" s="19">
        <f>VLOOKUP(G3007,'2'!$B$2:$C$34,2,FALSE)</f>
        <v>6</v>
      </c>
      <c r="J3007" s="19">
        <f t="shared" si="141"/>
        <v>82</v>
      </c>
      <c r="K3007" s="19" t="str">
        <f t="shared" si="143"/>
        <v/>
      </c>
      <c r="L3007" s="19">
        <f>VLOOKUP(I3007,'3'!$H$2:$L$25,5,FALSE)</f>
        <v>36</v>
      </c>
      <c r="M3007" s="16" t="str">
        <f t="shared" si="142"/>
        <v>Nilai Akhir</v>
      </c>
    </row>
    <row r="3008" spans="1:13" x14ac:dyDescent="0.25">
      <c r="A3008" s="16">
        <v>341</v>
      </c>
      <c r="F3008" s="19">
        <v>80.166666666666671</v>
      </c>
      <c r="G3008" s="18" t="s">
        <v>91</v>
      </c>
      <c r="H3008" s="14"/>
      <c r="I3008" s="19">
        <f>VLOOKUP(G3008,'2'!$B$2:$C$34,2,FALSE)</f>
        <v>6</v>
      </c>
      <c r="J3008" s="19">
        <f t="shared" si="141"/>
        <v>80.166666666666671</v>
      </c>
      <c r="K3008" s="19" t="str">
        <f t="shared" si="143"/>
        <v/>
      </c>
      <c r="L3008" s="19">
        <f>VLOOKUP(I3008,'3'!$H$2:$L$25,5,FALSE)</f>
        <v>36</v>
      </c>
      <c r="M3008" s="16" t="str">
        <f t="shared" si="142"/>
        <v>Nilai Akhir</v>
      </c>
    </row>
    <row r="3009" spans="1:13" x14ac:dyDescent="0.25">
      <c r="A3009" s="16">
        <v>342</v>
      </c>
      <c r="F3009" s="19">
        <v>83.5</v>
      </c>
      <c r="G3009" s="18" t="s">
        <v>91</v>
      </c>
      <c r="H3009" s="14"/>
      <c r="I3009" s="19">
        <f>VLOOKUP(G3009,'2'!$B$2:$C$34,2,FALSE)</f>
        <v>6</v>
      </c>
      <c r="J3009" s="19">
        <f t="shared" si="141"/>
        <v>83.5</v>
      </c>
      <c r="K3009" s="19" t="str">
        <f t="shared" si="143"/>
        <v/>
      </c>
      <c r="L3009" s="19">
        <f>VLOOKUP(I3009,'3'!$H$2:$L$25,5,FALSE)</f>
        <v>36</v>
      </c>
      <c r="M3009" s="16" t="str">
        <f t="shared" si="142"/>
        <v>Nilai Akhir</v>
      </c>
    </row>
    <row r="3010" spans="1:13" x14ac:dyDescent="0.25">
      <c r="A3010" s="16">
        <v>343</v>
      </c>
      <c r="F3010" s="19">
        <v>82.666666666666671</v>
      </c>
      <c r="G3010" s="18" t="s">
        <v>91</v>
      </c>
      <c r="H3010" s="14"/>
      <c r="I3010" s="19">
        <f>VLOOKUP(G3010,'2'!$B$2:$C$34,2,FALSE)</f>
        <v>6</v>
      </c>
      <c r="J3010" s="19">
        <f t="shared" si="141"/>
        <v>82.666666666666671</v>
      </c>
      <c r="K3010" s="19" t="str">
        <f t="shared" si="143"/>
        <v/>
      </c>
      <c r="L3010" s="19">
        <f>VLOOKUP(I3010,'3'!$H$2:$L$25,5,FALSE)</f>
        <v>36</v>
      </c>
      <c r="M3010" s="16" t="str">
        <f t="shared" si="142"/>
        <v>Nilai Akhir</v>
      </c>
    </row>
    <row r="3011" spans="1:13" x14ac:dyDescent="0.25">
      <c r="A3011" s="16">
        <v>344</v>
      </c>
      <c r="F3011" s="19">
        <v>80.833333333333329</v>
      </c>
      <c r="G3011" s="18" t="s">
        <v>91</v>
      </c>
      <c r="H3011" s="14"/>
      <c r="I3011" s="19">
        <f>VLOOKUP(G3011,'2'!$B$2:$C$34,2,FALSE)</f>
        <v>6</v>
      </c>
      <c r="J3011" s="19">
        <f t="shared" si="141"/>
        <v>80.833333333333329</v>
      </c>
      <c r="K3011" s="19" t="str">
        <f t="shared" si="143"/>
        <v/>
      </c>
      <c r="L3011" s="19">
        <f>VLOOKUP(I3011,'3'!$H$2:$L$25,5,FALSE)</f>
        <v>36</v>
      </c>
      <c r="M3011" s="16" t="str">
        <f t="shared" si="142"/>
        <v>Nilai Akhir</v>
      </c>
    </row>
    <row r="3012" spans="1:13" x14ac:dyDescent="0.25">
      <c r="A3012" s="16">
        <v>345</v>
      </c>
      <c r="F3012" s="19">
        <v>79.333333333333329</v>
      </c>
      <c r="G3012" s="18" t="s">
        <v>91</v>
      </c>
      <c r="H3012" s="14"/>
      <c r="I3012" s="19">
        <f>VLOOKUP(G3012,'2'!$B$2:$C$34,2,FALSE)</f>
        <v>6</v>
      </c>
      <c r="J3012" s="19">
        <f t="shared" si="141"/>
        <v>79.333333333333329</v>
      </c>
      <c r="K3012" s="19" t="str">
        <f t="shared" si="143"/>
        <v/>
      </c>
      <c r="L3012" s="19">
        <f>VLOOKUP(I3012,'3'!$H$2:$L$25,5,FALSE)</f>
        <v>36</v>
      </c>
      <c r="M3012" s="16" t="str">
        <f t="shared" si="142"/>
        <v>Nilai Akhir</v>
      </c>
    </row>
    <row r="3013" spans="1:13" x14ac:dyDescent="0.25">
      <c r="A3013" s="16">
        <v>346</v>
      </c>
      <c r="F3013" s="19">
        <v>81.166666666666671</v>
      </c>
      <c r="G3013" s="18" t="s">
        <v>91</v>
      </c>
      <c r="H3013" s="14"/>
      <c r="I3013" s="19">
        <f>VLOOKUP(G3013,'2'!$B$2:$C$34,2,FALSE)</f>
        <v>6</v>
      </c>
      <c r="J3013" s="19">
        <f t="shared" si="141"/>
        <v>81.166666666666671</v>
      </c>
      <c r="K3013" s="19" t="str">
        <f t="shared" si="143"/>
        <v/>
      </c>
      <c r="L3013" s="19">
        <f>VLOOKUP(I3013,'3'!$H$2:$L$25,5,FALSE)</f>
        <v>36</v>
      </c>
      <c r="M3013" s="16" t="str">
        <f t="shared" si="142"/>
        <v>Nilai Akhir</v>
      </c>
    </row>
    <row r="3014" spans="1:13" x14ac:dyDescent="0.25">
      <c r="A3014" s="16">
        <v>347</v>
      </c>
      <c r="F3014" s="19">
        <v>86</v>
      </c>
      <c r="G3014" s="18" t="s">
        <v>91</v>
      </c>
      <c r="H3014" s="14"/>
      <c r="I3014" s="19">
        <f>VLOOKUP(G3014,'2'!$B$2:$C$34,2,FALSE)</f>
        <v>6</v>
      </c>
      <c r="J3014" s="19">
        <f t="shared" si="141"/>
        <v>86</v>
      </c>
      <c r="K3014" s="19" t="str">
        <f t="shared" si="143"/>
        <v/>
      </c>
      <c r="L3014" s="19">
        <f>VLOOKUP(I3014,'3'!$H$2:$L$25,5,FALSE)</f>
        <v>36</v>
      </c>
      <c r="M3014" s="16" t="str">
        <f t="shared" si="142"/>
        <v>Nilai Akhir</v>
      </c>
    </row>
    <row r="3015" spans="1:13" x14ac:dyDescent="0.25">
      <c r="A3015" s="16">
        <v>348</v>
      </c>
      <c r="F3015" s="19">
        <v>77.833333333333329</v>
      </c>
      <c r="G3015" s="18" t="s">
        <v>91</v>
      </c>
      <c r="H3015" s="14"/>
      <c r="I3015" s="19">
        <f>VLOOKUP(G3015,'2'!$B$2:$C$34,2,FALSE)</f>
        <v>6</v>
      </c>
      <c r="J3015" s="19">
        <f t="shared" si="141"/>
        <v>77.833333333333329</v>
      </c>
      <c r="K3015" s="19" t="str">
        <f t="shared" si="143"/>
        <v/>
      </c>
      <c r="L3015" s="19">
        <f>VLOOKUP(I3015,'3'!$H$2:$L$25,5,FALSE)</f>
        <v>36</v>
      </c>
      <c r="M3015" s="16" t="str">
        <f t="shared" si="142"/>
        <v>Nilai Akhir</v>
      </c>
    </row>
    <row r="3016" spans="1:13" x14ac:dyDescent="0.25">
      <c r="A3016" s="16">
        <v>349</v>
      </c>
      <c r="F3016" s="19">
        <v>79.333333333333329</v>
      </c>
      <c r="G3016" s="18" t="s">
        <v>91</v>
      </c>
      <c r="H3016" s="14"/>
      <c r="I3016" s="19">
        <f>VLOOKUP(G3016,'2'!$B$2:$C$34,2,FALSE)</f>
        <v>6</v>
      </c>
      <c r="J3016" s="19">
        <f t="shared" si="141"/>
        <v>79.333333333333329</v>
      </c>
      <c r="K3016" s="19" t="str">
        <f t="shared" si="143"/>
        <v/>
      </c>
      <c r="L3016" s="19">
        <f>VLOOKUP(I3016,'3'!$H$2:$L$25,5,FALSE)</f>
        <v>36</v>
      </c>
      <c r="M3016" s="16" t="str">
        <f t="shared" si="142"/>
        <v>Nilai Akhir</v>
      </c>
    </row>
    <row r="3017" spans="1:13" x14ac:dyDescent="0.25">
      <c r="A3017" s="16">
        <v>350</v>
      </c>
      <c r="F3017" s="19">
        <v>83.333333333333329</v>
      </c>
      <c r="G3017" s="18" t="s">
        <v>91</v>
      </c>
      <c r="H3017" s="14"/>
      <c r="I3017" s="19">
        <f>VLOOKUP(G3017,'2'!$B$2:$C$34,2,FALSE)</f>
        <v>6</v>
      </c>
      <c r="J3017" s="19">
        <f t="shared" si="141"/>
        <v>83.333333333333329</v>
      </c>
      <c r="K3017" s="19" t="str">
        <f t="shared" si="143"/>
        <v/>
      </c>
      <c r="L3017" s="19">
        <f>VLOOKUP(I3017,'3'!$H$2:$L$25,5,FALSE)</f>
        <v>36</v>
      </c>
      <c r="M3017" s="16" t="str">
        <f t="shared" si="142"/>
        <v>Nilai Akhir</v>
      </c>
    </row>
    <row r="3018" spans="1:13" x14ac:dyDescent="0.25">
      <c r="A3018" s="16">
        <v>351</v>
      </c>
      <c r="F3018" s="19">
        <v>80.5</v>
      </c>
      <c r="G3018" s="18" t="s">
        <v>91</v>
      </c>
      <c r="H3018" s="14"/>
      <c r="I3018" s="19">
        <f>VLOOKUP(G3018,'2'!$B$2:$C$34,2,FALSE)</f>
        <v>6</v>
      </c>
      <c r="J3018" s="19">
        <f t="shared" si="141"/>
        <v>80.5</v>
      </c>
      <c r="K3018" s="19" t="str">
        <f t="shared" si="143"/>
        <v/>
      </c>
      <c r="L3018" s="19">
        <f>VLOOKUP(I3018,'3'!$H$2:$L$25,5,FALSE)</f>
        <v>36</v>
      </c>
      <c r="M3018" s="16" t="str">
        <f t="shared" si="142"/>
        <v>Nilai Akhir</v>
      </c>
    </row>
    <row r="3019" spans="1:13" x14ac:dyDescent="0.25">
      <c r="A3019" s="16">
        <v>352</v>
      </c>
      <c r="F3019" s="19">
        <v>81.333333333333329</v>
      </c>
      <c r="G3019" s="18" t="s">
        <v>91</v>
      </c>
      <c r="H3019" s="14"/>
      <c r="I3019" s="19">
        <f>VLOOKUP(G3019,'2'!$B$2:$C$34,2,FALSE)</f>
        <v>6</v>
      </c>
      <c r="J3019" s="19">
        <f t="shared" si="141"/>
        <v>81.333333333333329</v>
      </c>
      <c r="K3019" s="19" t="str">
        <f t="shared" si="143"/>
        <v/>
      </c>
      <c r="L3019" s="19">
        <f>VLOOKUP(I3019,'3'!$H$2:$L$25,5,FALSE)</f>
        <v>36</v>
      </c>
      <c r="M3019" s="16" t="str">
        <f t="shared" si="142"/>
        <v>Nilai Akhir</v>
      </c>
    </row>
    <row r="3020" spans="1:13" x14ac:dyDescent="0.25">
      <c r="A3020" s="16">
        <v>353</v>
      </c>
      <c r="F3020" s="19">
        <v>80.833333333333329</v>
      </c>
      <c r="G3020" s="18" t="s">
        <v>91</v>
      </c>
      <c r="H3020" s="14"/>
      <c r="I3020" s="19">
        <f>VLOOKUP(G3020,'2'!$B$2:$C$34,2,FALSE)</f>
        <v>6</v>
      </c>
      <c r="J3020" s="19">
        <f t="shared" si="141"/>
        <v>80.833333333333329</v>
      </c>
      <c r="K3020" s="19" t="str">
        <f t="shared" si="143"/>
        <v/>
      </c>
      <c r="L3020" s="19">
        <f>VLOOKUP(I3020,'3'!$H$2:$L$25,5,FALSE)</f>
        <v>36</v>
      </c>
      <c r="M3020" s="16" t="str">
        <f t="shared" si="142"/>
        <v>Nilai Akhir</v>
      </c>
    </row>
    <row r="3021" spans="1:13" x14ac:dyDescent="0.25">
      <c r="A3021" s="16">
        <v>354</v>
      </c>
      <c r="F3021" s="19">
        <v>82.666666666666671</v>
      </c>
      <c r="G3021" s="18" t="s">
        <v>91</v>
      </c>
      <c r="H3021" s="14"/>
      <c r="I3021" s="19">
        <f>VLOOKUP(G3021,'2'!$B$2:$C$34,2,FALSE)</f>
        <v>6</v>
      </c>
      <c r="J3021" s="19">
        <f t="shared" si="141"/>
        <v>82.666666666666671</v>
      </c>
      <c r="K3021" s="19" t="str">
        <f t="shared" si="143"/>
        <v/>
      </c>
      <c r="L3021" s="19">
        <f>VLOOKUP(I3021,'3'!$H$2:$L$25,5,FALSE)</f>
        <v>36</v>
      </c>
      <c r="M3021" s="16" t="str">
        <f t="shared" si="142"/>
        <v>Nilai Akhir</v>
      </c>
    </row>
    <row r="3022" spans="1:13" x14ac:dyDescent="0.25">
      <c r="A3022" s="16">
        <v>355</v>
      </c>
      <c r="F3022" s="19">
        <v>83</v>
      </c>
      <c r="G3022" s="18" t="s">
        <v>91</v>
      </c>
      <c r="H3022" s="14"/>
      <c r="I3022" s="19">
        <f>VLOOKUP(G3022,'2'!$B$2:$C$34,2,FALSE)</f>
        <v>6</v>
      </c>
      <c r="J3022" s="19">
        <f t="shared" si="141"/>
        <v>83</v>
      </c>
      <c r="K3022" s="19" t="str">
        <f t="shared" si="143"/>
        <v/>
      </c>
      <c r="L3022" s="19">
        <f>VLOOKUP(I3022,'3'!$H$2:$L$25,5,FALSE)</f>
        <v>36</v>
      </c>
      <c r="M3022" s="16" t="str">
        <f t="shared" si="142"/>
        <v>Nilai Akhir</v>
      </c>
    </row>
    <row r="3023" spans="1:13" x14ac:dyDescent="0.25">
      <c r="A3023" s="16">
        <v>356</v>
      </c>
      <c r="F3023" s="19">
        <v>80</v>
      </c>
      <c r="G3023" s="18" t="s">
        <v>91</v>
      </c>
      <c r="H3023" s="14"/>
      <c r="I3023" s="19">
        <f>VLOOKUP(G3023,'2'!$B$2:$C$34,2,FALSE)</f>
        <v>6</v>
      </c>
      <c r="J3023" s="19">
        <f t="shared" si="141"/>
        <v>80</v>
      </c>
      <c r="K3023" s="19" t="str">
        <f t="shared" si="143"/>
        <v/>
      </c>
      <c r="L3023" s="19">
        <f>VLOOKUP(I3023,'3'!$H$2:$L$25,5,FALSE)</f>
        <v>36</v>
      </c>
      <c r="M3023" s="16" t="str">
        <f t="shared" si="142"/>
        <v>Nilai Akhir</v>
      </c>
    </row>
    <row r="3024" spans="1:13" x14ac:dyDescent="0.25">
      <c r="A3024" s="16">
        <v>357</v>
      </c>
      <c r="F3024" s="19">
        <v>82.5</v>
      </c>
      <c r="G3024" s="18" t="s">
        <v>91</v>
      </c>
      <c r="H3024" s="14"/>
      <c r="I3024" s="19">
        <f>VLOOKUP(G3024,'2'!$B$2:$C$34,2,FALSE)</f>
        <v>6</v>
      </c>
      <c r="J3024" s="19">
        <f t="shared" si="141"/>
        <v>82.5</v>
      </c>
      <c r="K3024" s="19" t="str">
        <f t="shared" si="143"/>
        <v/>
      </c>
      <c r="L3024" s="19">
        <f>VLOOKUP(I3024,'3'!$H$2:$L$25,5,FALSE)</f>
        <v>36</v>
      </c>
      <c r="M3024" s="16" t="str">
        <f t="shared" si="142"/>
        <v>Nilai Akhir</v>
      </c>
    </row>
    <row r="3025" spans="1:13" x14ac:dyDescent="0.25">
      <c r="A3025" s="16">
        <v>358</v>
      </c>
      <c r="F3025" s="19">
        <v>79.166666666666671</v>
      </c>
      <c r="G3025" s="18" t="s">
        <v>91</v>
      </c>
      <c r="H3025" s="14"/>
      <c r="I3025" s="19">
        <f>VLOOKUP(G3025,'2'!$B$2:$C$34,2,FALSE)</f>
        <v>6</v>
      </c>
      <c r="J3025" s="19">
        <f t="shared" si="141"/>
        <v>79.166666666666671</v>
      </c>
      <c r="K3025" s="19" t="str">
        <f t="shared" si="143"/>
        <v/>
      </c>
      <c r="L3025" s="19">
        <f>VLOOKUP(I3025,'3'!$H$2:$L$25,5,FALSE)</f>
        <v>36</v>
      </c>
      <c r="M3025" s="16" t="str">
        <f t="shared" si="142"/>
        <v>Nilai Akhir</v>
      </c>
    </row>
    <row r="3026" spans="1:13" x14ac:dyDescent="0.25">
      <c r="A3026" s="16">
        <v>359</v>
      </c>
      <c r="F3026" s="19">
        <v>84.666666666666671</v>
      </c>
      <c r="G3026" s="18" t="s">
        <v>91</v>
      </c>
      <c r="H3026" s="14"/>
      <c r="I3026" s="19">
        <f>VLOOKUP(G3026,'2'!$B$2:$C$34,2,FALSE)</f>
        <v>6</v>
      </c>
      <c r="J3026" s="19">
        <f t="shared" si="141"/>
        <v>84.666666666666671</v>
      </c>
      <c r="K3026" s="19" t="str">
        <f t="shared" si="143"/>
        <v/>
      </c>
      <c r="L3026" s="19">
        <f>VLOOKUP(I3026,'3'!$H$2:$L$25,5,FALSE)</f>
        <v>36</v>
      </c>
      <c r="M3026" s="16" t="str">
        <f t="shared" si="142"/>
        <v>Nilai Akhir</v>
      </c>
    </row>
    <row r="3027" spans="1:13" x14ac:dyDescent="0.25">
      <c r="A3027" s="16">
        <v>360</v>
      </c>
      <c r="F3027" s="19">
        <v>78.5</v>
      </c>
      <c r="G3027" s="18" t="s">
        <v>91</v>
      </c>
      <c r="H3027" s="14"/>
      <c r="I3027" s="19">
        <f>VLOOKUP(G3027,'2'!$B$2:$C$34,2,FALSE)</f>
        <v>6</v>
      </c>
      <c r="J3027" s="19">
        <f t="shared" si="141"/>
        <v>78.5</v>
      </c>
      <c r="K3027" s="19" t="str">
        <f t="shared" si="143"/>
        <v/>
      </c>
      <c r="L3027" s="19">
        <f>VLOOKUP(I3027,'3'!$H$2:$L$25,5,FALSE)</f>
        <v>36</v>
      </c>
      <c r="M3027" s="16" t="str">
        <f t="shared" si="142"/>
        <v>Nilai Akhir</v>
      </c>
    </row>
    <row r="3028" spans="1:13" x14ac:dyDescent="0.25">
      <c r="A3028" s="16">
        <v>361</v>
      </c>
      <c r="F3028" s="19">
        <v>84.166666666666671</v>
      </c>
      <c r="G3028" s="18" t="s">
        <v>91</v>
      </c>
      <c r="H3028" s="14"/>
      <c r="I3028" s="19">
        <f>VLOOKUP(G3028,'2'!$B$2:$C$34,2,FALSE)</f>
        <v>6</v>
      </c>
      <c r="J3028" s="19">
        <f t="shared" si="141"/>
        <v>84.166666666666671</v>
      </c>
      <c r="K3028" s="19" t="str">
        <f t="shared" si="143"/>
        <v/>
      </c>
      <c r="L3028" s="19">
        <f>VLOOKUP(I3028,'3'!$H$2:$L$25,5,FALSE)</f>
        <v>36</v>
      </c>
      <c r="M3028" s="16" t="str">
        <f t="shared" si="142"/>
        <v>Nilai Akhir</v>
      </c>
    </row>
    <row r="3029" spans="1:13" x14ac:dyDescent="0.25">
      <c r="A3029" s="16">
        <v>362</v>
      </c>
      <c r="F3029" s="19">
        <v>82.333333333333329</v>
      </c>
      <c r="G3029" s="18" t="s">
        <v>91</v>
      </c>
      <c r="H3029" s="14"/>
      <c r="I3029" s="19">
        <f>VLOOKUP(G3029,'2'!$B$2:$C$34,2,FALSE)</f>
        <v>6</v>
      </c>
      <c r="J3029" s="19">
        <f t="shared" si="141"/>
        <v>82.333333333333329</v>
      </c>
      <c r="K3029" s="19" t="str">
        <f t="shared" si="143"/>
        <v/>
      </c>
      <c r="L3029" s="19">
        <f>VLOOKUP(I3029,'3'!$H$2:$L$25,5,FALSE)</f>
        <v>36</v>
      </c>
      <c r="M3029" s="16" t="str">
        <f t="shared" si="142"/>
        <v>Nilai Akhir</v>
      </c>
    </row>
    <row r="3030" spans="1:13" x14ac:dyDescent="0.25">
      <c r="A3030" s="16">
        <v>363</v>
      </c>
      <c r="F3030" s="19">
        <v>80.833333333333329</v>
      </c>
      <c r="G3030" s="18" t="s">
        <v>91</v>
      </c>
      <c r="H3030" s="14"/>
      <c r="I3030" s="19">
        <f>VLOOKUP(G3030,'2'!$B$2:$C$34,2,FALSE)</f>
        <v>6</v>
      </c>
      <c r="J3030" s="19">
        <f t="shared" si="141"/>
        <v>80.833333333333329</v>
      </c>
      <c r="K3030" s="19" t="str">
        <f t="shared" si="143"/>
        <v/>
      </c>
      <c r="L3030" s="19">
        <f>VLOOKUP(I3030,'3'!$H$2:$L$25,5,FALSE)</f>
        <v>36</v>
      </c>
      <c r="M3030" s="16" t="str">
        <f t="shared" si="142"/>
        <v>Nilai Akhir</v>
      </c>
    </row>
    <row r="3031" spans="1:13" x14ac:dyDescent="0.25">
      <c r="A3031" s="16">
        <v>364</v>
      </c>
      <c r="F3031" s="19">
        <v>83.333333333333329</v>
      </c>
      <c r="G3031" s="18" t="s">
        <v>91</v>
      </c>
      <c r="H3031" s="14"/>
      <c r="I3031" s="19">
        <f>VLOOKUP(G3031,'2'!$B$2:$C$34,2,FALSE)</f>
        <v>6</v>
      </c>
      <c r="J3031" s="19">
        <f t="shared" si="141"/>
        <v>83.333333333333329</v>
      </c>
      <c r="K3031" s="19" t="str">
        <f t="shared" si="143"/>
        <v/>
      </c>
      <c r="L3031" s="19">
        <f>VLOOKUP(I3031,'3'!$H$2:$L$25,5,FALSE)</f>
        <v>36</v>
      </c>
      <c r="M3031" s="16" t="str">
        <f t="shared" si="142"/>
        <v>Nilai Akhir</v>
      </c>
    </row>
    <row r="3032" spans="1:13" x14ac:dyDescent="0.25">
      <c r="A3032" s="16">
        <v>365</v>
      </c>
      <c r="F3032" s="19">
        <v>80.833333333333329</v>
      </c>
      <c r="G3032" s="18" t="s">
        <v>91</v>
      </c>
      <c r="H3032" s="14"/>
      <c r="I3032" s="19">
        <f>VLOOKUP(G3032,'2'!$B$2:$C$34,2,FALSE)</f>
        <v>6</v>
      </c>
      <c r="J3032" s="19">
        <f t="shared" si="141"/>
        <v>80.833333333333329</v>
      </c>
      <c r="K3032" s="19" t="str">
        <f t="shared" si="143"/>
        <v/>
      </c>
      <c r="L3032" s="19">
        <f>VLOOKUP(I3032,'3'!$H$2:$L$25,5,FALSE)</f>
        <v>36</v>
      </c>
      <c r="M3032" s="16" t="str">
        <f t="shared" si="142"/>
        <v>Nilai Akhir</v>
      </c>
    </row>
    <row r="3033" spans="1:13" x14ac:dyDescent="0.25">
      <c r="A3033" s="16">
        <v>366</v>
      </c>
      <c r="F3033" s="19">
        <v>85.833333333333329</v>
      </c>
      <c r="G3033" s="18" t="s">
        <v>91</v>
      </c>
      <c r="H3033" s="14"/>
      <c r="I3033" s="19">
        <f>VLOOKUP(G3033,'2'!$B$2:$C$34,2,FALSE)</f>
        <v>6</v>
      </c>
      <c r="J3033" s="19">
        <f t="shared" si="141"/>
        <v>85.833333333333329</v>
      </c>
      <c r="K3033" s="19" t="str">
        <f t="shared" si="143"/>
        <v/>
      </c>
      <c r="L3033" s="19">
        <f>VLOOKUP(I3033,'3'!$H$2:$L$25,5,FALSE)</f>
        <v>36</v>
      </c>
      <c r="M3033" s="16" t="str">
        <f t="shared" si="142"/>
        <v>Nilai Akhir</v>
      </c>
    </row>
    <row r="3034" spans="1:13" x14ac:dyDescent="0.25">
      <c r="A3034" s="16">
        <v>367</v>
      </c>
      <c r="F3034" s="19">
        <v>84.666666666666671</v>
      </c>
      <c r="G3034" s="18" t="s">
        <v>91</v>
      </c>
      <c r="H3034" s="14"/>
      <c r="I3034" s="19">
        <f>VLOOKUP(G3034,'2'!$B$2:$C$34,2,FALSE)</f>
        <v>6</v>
      </c>
      <c r="J3034" s="19">
        <f t="shared" si="141"/>
        <v>84.666666666666671</v>
      </c>
      <c r="K3034" s="19" t="str">
        <f t="shared" si="143"/>
        <v/>
      </c>
      <c r="L3034" s="19">
        <f>VLOOKUP(I3034,'3'!$H$2:$L$25,5,FALSE)</f>
        <v>36</v>
      </c>
      <c r="M3034" s="16" t="str">
        <f t="shared" si="142"/>
        <v>Nilai Akhir</v>
      </c>
    </row>
    <row r="3035" spans="1:13" x14ac:dyDescent="0.25">
      <c r="A3035" s="16">
        <v>368</v>
      </c>
      <c r="F3035" s="19">
        <v>82.5</v>
      </c>
      <c r="G3035" s="18" t="s">
        <v>91</v>
      </c>
      <c r="H3035" s="14"/>
      <c r="I3035" s="19">
        <f>VLOOKUP(G3035,'2'!$B$2:$C$34,2,FALSE)</f>
        <v>6</v>
      </c>
      <c r="J3035" s="19">
        <f t="shared" si="141"/>
        <v>82.5</v>
      </c>
      <c r="K3035" s="19" t="str">
        <f t="shared" si="143"/>
        <v/>
      </c>
      <c r="L3035" s="19">
        <f>VLOOKUP(I3035,'3'!$H$2:$L$25,5,FALSE)</f>
        <v>36</v>
      </c>
      <c r="M3035" s="16" t="str">
        <f t="shared" si="142"/>
        <v>Nilai Akhir</v>
      </c>
    </row>
    <row r="3036" spans="1:13" x14ac:dyDescent="0.25">
      <c r="A3036" s="16">
        <v>369</v>
      </c>
      <c r="F3036" s="19">
        <v>82.666666666666671</v>
      </c>
      <c r="G3036" s="18" t="s">
        <v>91</v>
      </c>
      <c r="H3036" s="14"/>
      <c r="I3036" s="19">
        <f>VLOOKUP(G3036,'2'!$B$2:$C$34,2,FALSE)</f>
        <v>6</v>
      </c>
      <c r="J3036" s="19">
        <f t="shared" si="141"/>
        <v>82.666666666666671</v>
      </c>
      <c r="K3036" s="19" t="str">
        <f t="shared" si="143"/>
        <v/>
      </c>
      <c r="L3036" s="19">
        <f>VLOOKUP(I3036,'3'!$H$2:$L$25,5,FALSE)</f>
        <v>36</v>
      </c>
      <c r="M3036" s="16" t="str">
        <f t="shared" si="142"/>
        <v>Nilai Akhir</v>
      </c>
    </row>
    <row r="3037" spans="1:13" x14ac:dyDescent="0.25">
      <c r="A3037" s="16">
        <v>370</v>
      </c>
      <c r="F3037" s="19">
        <v>80.833333333333329</v>
      </c>
      <c r="G3037" s="18" t="s">
        <v>91</v>
      </c>
      <c r="H3037" s="14"/>
      <c r="I3037" s="19">
        <f>VLOOKUP(G3037,'2'!$B$2:$C$34,2,FALSE)</f>
        <v>6</v>
      </c>
      <c r="J3037" s="19">
        <f t="shared" si="141"/>
        <v>80.833333333333329</v>
      </c>
      <c r="K3037" s="19" t="str">
        <f t="shared" si="143"/>
        <v/>
      </c>
      <c r="L3037" s="19">
        <f>VLOOKUP(I3037,'3'!$H$2:$L$25,5,FALSE)</f>
        <v>36</v>
      </c>
      <c r="M3037" s="16" t="str">
        <f t="shared" si="142"/>
        <v>Nilai Akhir</v>
      </c>
    </row>
    <row r="3038" spans="1:13" x14ac:dyDescent="0.25">
      <c r="A3038" s="16">
        <v>371</v>
      </c>
      <c r="F3038" s="19">
        <v>86.333333333333329</v>
      </c>
      <c r="G3038" s="18" t="s">
        <v>91</v>
      </c>
      <c r="H3038" s="14"/>
      <c r="I3038" s="19">
        <f>VLOOKUP(G3038,'2'!$B$2:$C$34,2,FALSE)</f>
        <v>6</v>
      </c>
      <c r="J3038" s="19">
        <f t="shared" si="141"/>
        <v>86.333333333333329</v>
      </c>
      <c r="K3038" s="19" t="str">
        <f t="shared" si="143"/>
        <v/>
      </c>
      <c r="L3038" s="19">
        <f>VLOOKUP(I3038,'3'!$H$2:$L$25,5,FALSE)</f>
        <v>36</v>
      </c>
      <c r="M3038" s="16" t="str">
        <f t="shared" si="142"/>
        <v>Nilai Akhir</v>
      </c>
    </row>
    <row r="3039" spans="1:13" x14ac:dyDescent="0.25">
      <c r="A3039" s="16">
        <v>372</v>
      </c>
      <c r="F3039" s="19">
        <v>81.166666666666671</v>
      </c>
      <c r="G3039" s="18" t="s">
        <v>91</v>
      </c>
      <c r="H3039" s="14"/>
      <c r="I3039" s="19">
        <f>VLOOKUP(G3039,'2'!$B$2:$C$34,2,FALSE)</f>
        <v>6</v>
      </c>
      <c r="J3039" s="19">
        <f t="shared" si="141"/>
        <v>81.166666666666671</v>
      </c>
      <c r="K3039" s="19" t="str">
        <f t="shared" si="143"/>
        <v/>
      </c>
      <c r="L3039" s="19">
        <f>VLOOKUP(I3039,'3'!$H$2:$L$25,5,FALSE)</f>
        <v>36</v>
      </c>
      <c r="M3039" s="16" t="str">
        <f t="shared" si="142"/>
        <v>Nilai Akhir</v>
      </c>
    </row>
    <row r="3040" spans="1:13" x14ac:dyDescent="0.25">
      <c r="A3040" s="16">
        <v>373</v>
      </c>
      <c r="F3040" s="19">
        <v>79.666666666666671</v>
      </c>
      <c r="G3040" s="18" t="s">
        <v>91</v>
      </c>
      <c r="H3040" s="14"/>
      <c r="I3040" s="19">
        <f>VLOOKUP(G3040,'2'!$B$2:$C$34,2,FALSE)</f>
        <v>6</v>
      </c>
      <c r="J3040" s="19">
        <f t="shared" si="141"/>
        <v>79.666666666666671</v>
      </c>
      <c r="K3040" s="19" t="str">
        <f t="shared" si="143"/>
        <v/>
      </c>
      <c r="L3040" s="19">
        <f>VLOOKUP(I3040,'3'!$H$2:$L$25,5,FALSE)</f>
        <v>36</v>
      </c>
      <c r="M3040" s="16" t="str">
        <f t="shared" si="142"/>
        <v>Nilai Akhir</v>
      </c>
    </row>
    <row r="3041" spans="1:13" x14ac:dyDescent="0.25">
      <c r="A3041" s="16">
        <v>374</v>
      </c>
      <c r="F3041" s="19">
        <v>79.333333333333329</v>
      </c>
      <c r="G3041" s="18" t="s">
        <v>91</v>
      </c>
      <c r="H3041" s="14"/>
      <c r="I3041" s="19">
        <f>VLOOKUP(G3041,'2'!$B$2:$C$34,2,FALSE)</f>
        <v>6</v>
      </c>
      <c r="J3041" s="19">
        <f t="shared" si="141"/>
        <v>79.333333333333329</v>
      </c>
      <c r="K3041" s="19" t="str">
        <f t="shared" si="143"/>
        <v/>
      </c>
      <c r="L3041" s="19">
        <f>VLOOKUP(I3041,'3'!$H$2:$L$25,5,FALSE)</f>
        <v>36</v>
      </c>
      <c r="M3041" s="16" t="str">
        <f t="shared" si="142"/>
        <v>Nilai Akhir</v>
      </c>
    </row>
    <row r="3042" spans="1:13" x14ac:dyDescent="0.25">
      <c r="A3042" s="16">
        <v>375</v>
      </c>
      <c r="F3042" s="19">
        <v>80</v>
      </c>
      <c r="G3042" s="18" t="s">
        <v>91</v>
      </c>
      <c r="H3042" s="14"/>
      <c r="I3042" s="19">
        <f>VLOOKUP(G3042,'2'!$B$2:$C$34,2,FALSE)</f>
        <v>6</v>
      </c>
      <c r="J3042" s="19">
        <f t="shared" si="141"/>
        <v>80</v>
      </c>
      <c r="K3042" s="19" t="str">
        <f t="shared" si="143"/>
        <v/>
      </c>
      <c r="L3042" s="19">
        <f>VLOOKUP(I3042,'3'!$H$2:$L$25,5,FALSE)</f>
        <v>36</v>
      </c>
      <c r="M3042" s="16" t="str">
        <f t="shared" si="142"/>
        <v>Nilai Akhir</v>
      </c>
    </row>
    <row r="3043" spans="1:13" x14ac:dyDescent="0.25">
      <c r="A3043" s="16">
        <v>376</v>
      </c>
      <c r="F3043" s="19">
        <v>81.166666666666671</v>
      </c>
      <c r="G3043" s="18" t="s">
        <v>91</v>
      </c>
      <c r="H3043" s="14"/>
      <c r="I3043" s="19">
        <f>VLOOKUP(G3043,'2'!$B$2:$C$34,2,FALSE)</f>
        <v>6</v>
      </c>
      <c r="J3043" s="19">
        <f t="shared" si="141"/>
        <v>81.166666666666671</v>
      </c>
      <c r="K3043" s="19" t="str">
        <f t="shared" si="143"/>
        <v/>
      </c>
      <c r="L3043" s="19">
        <f>VLOOKUP(I3043,'3'!$H$2:$L$25,5,FALSE)</f>
        <v>36</v>
      </c>
      <c r="M3043" s="16" t="str">
        <f t="shared" si="142"/>
        <v>Nilai Akhir</v>
      </c>
    </row>
    <row r="3044" spans="1:13" x14ac:dyDescent="0.25">
      <c r="A3044" s="16">
        <v>377</v>
      </c>
      <c r="F3044" s="19">
        <v>82.5</v>
      </c>
      <c r="G3044" s="18" t="s">
        <v>91</v>
      </c>
      <c r="H3044" s="14"/>
      <c r="I3044" s="19">
        <f>VLOOKUP(G3044,'2'!$B$2:$C$34,2,FALSE)</f>
        <v>6</v>
      </c>
      <c r="J3044" s="19">
        <f t="shared" si="141"/>
        <v>82.5</v>
      </c>
      <c r="K3044" s="19" t="str">
        <f t="shared" si="143"/>
        <v/>
      </c>
      <c r="L3044" s="19">
        <f>VLOOKUP(I3044,'3'!$H$2:$L$25,5,FALSE)</f>
        <v>36</v>
      </c>
      <c r="M3044" s="16" t="str">
        <f t="shared" si="142"/>
        <v>Nilai Akhir</v>
      </c>
    </row>
    <row r="3045" spans="1:13" x14ac:dyDescent="0.25">
      <c r="A3045" s="16">
        <v>378</v>
      </c>
      <c r="F3045" s="19">
        <v>77.333333333333329</v>
      </c>
      <c r="G3045" s="18" t="s">
        <v>91</v>
      </c>
      <c r="H3045" s="14"/>
      <c r="I3045" s="19">
        <f>VLOOKUP(G3045,'2'!$B$2:$C$34,2,FALSE)</f>
        <v>6</v>
      </c>
      <c r="J3045" s="19">
        <f t="shared" si="141"/>
        <v>77.333333333333329</v>
      </c>
      <c r="K3045" s="19" t="str">
        <f t="shared" si="143"/>
        <v/>
      </c>
      <c r="L3045" s="19">
        <f>VLOOKUP(I3045,'3'!$H$2:$L$25,5,FALSE)</f>
        <v>36</v>
      </c>
      <c r="M3045" s="16" t="str">
        <f t="shared" si="142"/>
        <v>Nilai Akhir</v>
      </c>
    </row>
    <row r="3046" spans="1:13" x14ac:dyDescent="0.25">
      <c r="A3046" s="16">
        <v>379</v>
      </c>
      <c r="F3046" s="19">
        <v>79.166666666666671</v>
      </c>
      <c r="G3046" s="18" t="s">
        <v>91</v>
      </c>
      <c r="H3046" s="14"/>
      <c r="I3046" s="19">
        <f>VLOOKUP(G3046,'2'!$B$2:$C$34,2,FALSE)</f>
        <v>6</v>
      </c>
      <c r="J3046" s="19">
        <f t="shared" si="141"/>
        <v>79.166666666666671</v>
      </c>
      <c r="K3046" s="19" t="str">
        <f t="shared" si="143"/>
        <v/>
      </c>
      <c r="L3046" s="19">
        <f>VLOOKUP(I3046,'3'!$H$2:$L$25,5,FALSE)</f>
        <v>36</v>
      </c>
      <c r="M3046" s="16" t="str">
        <f t="shared" si="142"/>
        <v>Nilai Akhir</v>
      </c>
    </row>
    <row r="3047" spans="1:13" x14ac:dyDescent="0.25">
      <c r="A3047" s="16">
        <v>380</v>
      </c>
      <c r="F3047" s="19">
        <v>82.666666666666671</v>
      </c>
      <c r="G3047" s="18" t="s">
        <v>91</v>
      </c>
      <c r="H3047" s="14"/>
      <c r="I3047" s="19">
        <f>VLOOKUP(G3047,'2'!$B$2:$C$34,2,FALSE)</f>
        <v>6</v>
      </c>
      <c r="J3047" s="19">
        <f t="shared" si="141"/>
        <v>82.666666666666671</v>
      </c>
      <c r="K3047" s="19" t="str">
        <f t="shared" si="143"/>
        <v/>
      </c>
      <c r="L3047" s="19">
        <f>VLOOKUP(I3047,'3'!$H$2:$L$25,5,FALSE)</f>
        <v>36</v>
      </c>
      <c r="M3047" s="16" t="str">
        <f t="shared" si="142"/>
        <v>Nilai Akhir</v>
      </c>
    </row>
    <row r="3048" spans="1:13" x14ac:dyDescent="0.25">
      <c r="A3048" s="16">
        <v>381</v>
      </c>
      <c r="F3048" s="19">
        <v>81.833333333333329</v>
      </c>
      <c r="G3048" s="18" t="s">
        <v>91</v>
      </c>
      <c r="H3048" s="14"/>
      <c r="I3048" s="19">
        <f>VLOOKUP(G3048,'2'!$B$2:$C$34,2,FALSE)</f>
        <v>6</v>
      </c>
      <c r="J3048" s="19">
        <f t="shared" si="141"/>
        <v>81.833333333333329</v>
      </c>
      <c r="K3048" s="19" t="str">
        <f t="shared" si="143"/>
        <v/>
      </c>
      <c r="L3048" s="19">
        <f>VLOOKUP(I3048,'3'!$H$2:$L$25,5,FALSE)</f>
        <v>36</v>
      </c>
      <c r="M3048" s="16" t="str">
        <f t="shared" si="142"/>
        <v>Nilai Akhir</v>
      </c>
    </row>
    <row r="3049" spans="1:13" x14ac:dyDescent="0.25">
      <c r="A3049" s="16">
        <v>382</v>
      </c>
      <c r="F3049" s="19">
        <v>83.5</v>
      </c>
      <c r="G3049" s="18" t="s">
        <v>91</v>
      </c>
      <c r="H3049" s="14"/>
      <c r="I3049" s="19">
        <f>VLOOKUP(G3049,'2'!$B$2:$C$34,2,FALSE)</f>
        <v>6</v>
      </c>
      <c r="J3049" s="19">
        <f t="shared" si="141"/>
        <v>83.5</v>
      </c>
      <c r="K3049" s="19" t="str">
        <f t="shared" si="143"/>
        <v/>
      </c>
      <c r="L3049" s="19">
        <f>VLOOKUP(I3049,'3'!$H$2:$L$25,5,FALSE)</f>
        <v>36</v>
      </c>
      <c r="M3049" s="16" t="str">
        <f t="shared" si="142"/>
        <v>Nilai Akhir</v>
      </c>
    </row>
    <row r="3050" spans="1:13" x14ac:dyDescent="0.25">
      <c r="A3050" s="16">
        <v>383</v>
      </c>
      <c r="F3050" s="19">
        <v>81.5</v>
      </c>
      <c r="G3050" s="18" t="s">
        <v>91</v>
      </c>
      <c r="H3050" s="14"/>
      <c r="I3050" s="19">
        <f>VLOOKUP(G3050,'2'!$B$2:$C$34,2,FALSE)</f>
        <v>6</v>
      </c>
      <c r="J3050" s="19">
        <f t="shared" si="141"/>
        <v>81.5</v>
      </c>
      <c r="K3050" s="19" t="str">
        <f t="shared" si="143"/>
        <v/>
      </c>
      <c r="L3050" s="19">
        <f>VLOOKUP(I3050,'3'!$H$2:$L$25,5,FALSE)</f>
        <v>36</v>
      </c>
      <c r="M3050" s="16" t="str">
        <f t="shared" si="142"/>
        <v>Nilai Akhir</v>
      </c>
    </row>
    <row r="3051" spans="1:13" x14ac:dyDescent="0.25">
      <c r="A3051" s="16">
        <v>384</v>
      </c>
      <c r="F3051" s="19">
        <v>84.5</v>
      </c>
      <c r="G3051" s="18" t="s">
        <v>91</v>
      </c>
      <c r="H3051" s="14"/>
      <c r="I3051" s="19">
        <f>VLOOKUP(G3051,'2'!$B$2:$C$34,2,FALSE)</f>
        <v>6</v>
      </c>
      <c r="J3051" s="19">
        <f t="shared" si="141"/>
        <v>84.5</v>
      </c>
      <c r="K3051" s="19" t="str">
        <f t="shared" si="143"/>
        <v/>
      </c>
      <c r="L3051" s="19">
        <f>VLOOKUP(I3051,'3'!$H$2:$L$25,5,FALSE)</f>
        <v>36</v>
      </c>
      <c r="M3051" s="16" t="str">
        <f t="shared" si="142"/>
        <v>Nilai Akhir</v>
      </c>
    </row>
    <row r="3052" spans="1:13" x14ac:dyDescent="0.25">
      <c r="A3052" s="16">
        <v>385</v>
      </c>
      <c r="F3052" s="19">
        <v>84.166666666666671</v>
      </c>
      <c r="G3052" s="18" t="s">
        <v>91</v>
      </c>
      <c r="H3052" s="14"/>
      <c r="I3052" s="19">
        <f>VLOOKUP(G3052,'2'!$B$2:$C$34,2,FALSE)</f>
        <v>6</v>
      </c>
      <c r="J3052" s="19">
        <f t="shared" si="141"/>
        <v>84.166666666666671</v>
      </c>
      <c r="K3052" s="19" t="str">
        <f t="shared" si="143"/>
        <v/>
      </c>
      <c r="L3052" s="19">
        <f>VLOOKUP(I3052,'3'!$H$2:$L$25,5,FALSE)</f>
        <v>36</v>
      </c>
      <c r="M3052" s="16" t="str">
        <f t="shared" si="142"/>
        <v>Nilai Akhir</v>
      </c>
    </row>
    <row r="3053" spans="1:13" x14ac:dyDescent="0.25">
      <c r="A3053" s="16">
        <v>386</v>
      </c>
      <c r="F3053" s="19">
        <v>81.5</v>
      </c>
      <c r="G3053" s="18" t="s">
        <v>91</v>
      </c>
      <c r="H3053" s="14"/>
      <c r="I3053" s="19">
        <f>VLOOKUP(G3053,'2'!$B$2:$C$34,2,FALSE)</f>
        <v>6</v>
      </c>
      <c r="J3053" s="19">
        <f t="shared" si="141"/>
        <v>81.5</v>
      </c>
      <c r="K3053" s="19" t="str">
        <f t="shared" si="143"/>
        <v/>
      </c>
      <c r="L3053" s="19">
        <f>VLOOKUP(I3053,'3'!$H$2:$L$25,5,FALSE)</f>
        <v>36</v>
      </c>
      <c r="M3053" s="16" t="str">
        <f t="shared" si="142"/>
        <v>Nilai Akhir</v>
      </c>
    </row>
    <row r="3054" spans="1:13" x14ac:dyDescent="0.25">
      <c r="A3054" s="16">
        <v>387</v>
      </c>
      <c r="F3054" s="19">
        <v>83.166666666666671</v>
      </c>
      <c r="G3054" s="18" t="s">
        <v>91</v>
      </c>
      <c r="H3054" s="14"/>
      <c r="I3054" s="19">
        <f>VLOOKUP(G3054,'2'!$B$2:$C$34,2,FALSE)</f>
        <v>6</v>
      </c>
      <c r="J3054" s="19">
        <f t="shared" si="141"/>
        <v>83.166666666666671</v>
      </c>
      <c r="K3054" s="19" t="str">
        <f t="shared" si="143"/>
        <v/>
      </c>
      <c r="L3054" s="19">
        <f>VLOOKUP(I3054,'3'!$H$2:$L$25,5,FALSE)</f>
        <v>36</v>
      </c>
      <c r="M3054" s="16" t="str">
        <f t="shared" si="142"/>
        <v>Nilai Akhir</v>
      </c>
    </row>
    <row r="3055" spans="1:13" x14ac:dyDescent="0.25">
      <c r="A3055" s="16">
        <v>388</v>
      </c>
      <c r="F3055" s="19">
        <v>80.833333333333329</v>
      </c>
      <c r="G3055" s="18" t="s">
        <v>91</v>
      </c>
      <c r="H3055" s="14"/>
      <c r="I3055" s="19">
        <f>VLOOKUP(G3055,'2'!$B$2:$C$34,2,FALSE)</f>
        <v>6</v>
      </c>
      <c r="J3055" s="19">
        <f t="shared" si="141"/>
        <v>80.833333333333329</v>
      </c>
      <c r="K3055" s="19" t="str">
        <f t="shared" si="143"/>
        <v/>
      </c>
      <c r="L3055" s="19">
        <f>VLOOKUP(I3055,'3'!$H$2:$L$25,5,FALSE)</f>
        <v>36</v>
      </c>
      <c r="M3055" s="16" t="str">
        <f t="shared" si="142"/>
        <v>Nilai Akhir</v>
      </c>
    </row>
    <row r="3056" spans="1:13" x14ac:dyDescent="0.25">
      <c r="A3056" s="16">
        <v>389</v>
      </c>
      <c r="F3056" s="19">
        <v>84.333333333333329</v>
      </c>
      <c r="G3056" s="18" t="s">
        <v>91</v>
      </c>
      <c r="H3056" s="14"/>
      <c r="I3056" s="19">
        <f>VLOOKUP(G3056,'2'!$B$2:$C$34,2,FALSE)</f>
        <v>6</v>
      </c>
      <c r="J3056" s="19">
        <f t="shared" si="141"/>
        <v>84.333333333333329</v>
      </c>
      <c r="K3056" s="19" t="str">
        <f t="shared" si="143"/>
        <v/>
      </c>
      <c r="L3056" s="19">
        <f>VLOOKUP(I3056,'3'!$H$2:$L$25,5,FALSE)</f>
        <v>36</v>
      </c>
      <c r="M3056" s="16" t="str">
        <f t="shared" si="142"/>
        <v>Nilai Akhir</v>
      </c>
    </row>
    <row r="3057" spans="1:13" x14ac:dyDescent="0.25">
      <c r="A3057" s="16">
        <v>390</v>
      </c>
      <c r="F3057" s="19">
        <v>83.166666666666671</v>
      </c>
      <c r="G3057" s="18" t="s">
        <v>91</v>
      </c>
      <c r="H3057" s="14"/>
      <c r="I3057" s="19">
        <f>VLOOKUP(G3057,'2'!$B$2:$C$34,2,FALSE)</f>
        <v>6</v>
      </c>
      <c r="J3057" s="19">
        <f t="shared" si="141"/>
        <v>83.166666666666671</v>
      </c>
      <c r="K3057" s="19" t="str">
        <f t="shared" si="143"/>
        <v/>
      </c>
      <c r="L3057" s="19">
        <f>VLOOKUP(I3057,'3'!$H$2:$L$25,5,FALSE)</f>
        <v>36</v>
      </c>
      <c r="M3057" s="16" t="str">
        <f t="shared" si="142"/>
        <v>Nilai Akhir</v>
      </c>
    </row>
    <row r="3058" spans="1:13" x14ac:dyDescent="0.25">
      <c r="A3058" s="16">
        <v>391</v>
      </c>
      <c r="F3058" s="19">
        <v>81.5</v>
      </c>
      <c r="G3058" s="18" t="s">
        <v>91</v>
      </c>
      <c r="H3058" s="14"/>
      <c r="I3058" s="19">
        <f>VLOOKUP(G3058,'2'!$B$2:$C$34,2,FALSE)</f>
        <v>6</v>
      </c>
      <c r="J3058" s="19">
        <f t="shared" si="141"/>
        <v>81.5</v>
      </c>
      <c r="K3058" s="19" t="str">
        <f t="shared" si="143"/>
        <v/>
      </c>
      <c r="L3058" s="19">
        <f>VLOOKUP(I3058,'3'!$H$2:$L$25,5,FALSE)</f>
        <v>36</v>
      </c>
      <c r="M3058" s="16" t="str">
        <f t="shared" si="142"/>
        <v>Nilai Akhir</v>
      </c>
    </row>
    <row r="3059" spans="1:13" x14ac:dyDescent="0.25">
      <c r="A3059" s="16">
        <v>392</v>
      </c>
      <c r="F3059" s="19">
        <v>82.5</v>
      </c>
      <c r="G3059" s="18" t="s">
        <v>91</v>
      </c>
      <c r="H3059" s="14"/>
      <c r="I3059" s="19">
        <f>VLOOKUP(G3059,'2'!$B$2:$C$34,2,FALSE)</f>
        <v>6</v>
      </c>
      <c r="J3059" s="19">
        <f t="shared" ref="J3059:J3122" si="144">IF(M3059="Nilai Akhir",F3059,0)</f>
        <v>82.5</v>
      </c>
      <c r="K3059" s="19" t="str">
        <f t="shared" si="143"/>
        <v/>
      </c>
      <c r="L3059" s="19">
        <f>VLOOKUP(I3059,'3'!$H$2:$L$25,5,FALSE)</f>
        <v>36</v>
      </c>
      <c r="M3059" s="16" t="str">
        <f t="shared" ref="M3059:M3122" si="145">IF(G3059="Pramuka","Nilai Ekstra","Nilai Akhir")</f>
        <v>Nilai Akhir</v>
      </c>
    </row>
    <row r="3060" spans="1:13" x14ac:dyDescent="0.25">
      <c r="A3060" s="16">
        <v>393</v>
      </c>
      <c r="F3060" s="19">
        <v>81.5</v>
      </c>
      <c r="G3060" s="18" t="s">
        <v>91</v>
      </c>
      <c r="H3060" s="14"/>
      <c r="I3060" s="19">
        <f>VLOOKUP(G3060,'2'!$B$2:$C$34,2,FALSE)</f>
        <v>6</v>
      </c>
      <c r="J3060" s="19">
        <f t="shared" si="144"/>
        <v>81.5</v>
      </c>
      <c r="K3060" s="19" t="str">
        <f t="shared" ref="K3060:K3123" si="146">IF(M3060="Nilai Ekstra",F3060,"")</f>
        <v/>
      </c>
      <c r="L3060" s="19">
        <f>VLOOKUP(I3060,'3'!$H$2:$L$25,5,FALSE)</f>
        <v>36</v>
      </c>
      <c r="M3060" s="16" t="str">
        <f t="shared" si="145"/>
        <v>Nilai Akhir</v>
      </c>
    </row>
    <row r="3061" spans="1:13" x14ac:dyDescent="0.25">
      <c r="A3061" s="16">
        <v>394</v>
      </c>
      <c r="F3061" s="19">
        <v>83.166666666666671</v>
      </c>
      <c r="G3061" s="18" t="s">
        <v>91</v>
      </c>
      <c r="H3061" s="14"/>
      <c r="I3061" s="19">
        <f>VLOOKUP(G3061,'2'!$B$2:$C$34,2,FALSE)</f>
        <v>6</v>
      </c>
      <c r="J3061" s="19">
        <f t="shared" si="144"/>
        <v>83.166666666666671</v>
      </c>
      <c r="K3061" s="19" t="str">
        <f t="shared" si="146"/>
        <v/>
      </c>
      <c r="L3061" s="19">
        <f>VLOOKUP(I3061,'3'!$H$2:$L$25,5,FALSE)</f>
        <v>36</v>
      </c>
      <c r="M3061" s="16" t="str">
        <f t="shared" si="145"/>
        <v>Nilai Akhir</v>
      </c>
    </row>
    <row r="3062" spans="1:13" x14ac:dyDescent="0.25">
      <c r="A3062" s="16">
        <v>395</v>
      </c>
      <c r="F3062" s="19">
        <v>81.5</v>
      </c>
      <c r="G3062" s="18" t="s">
        <v>91</v>
      </c>
      <c r="H3062" s="14"/>
      <c r="I3062" s="19">
        <f>VLOOKUP(G3062,'2'!$B$2:$C$34,2,FALSE)</f>
        <v>6</v>
      </c>
      <c r="J3062" s="19">
        <f t="shared" si="144"/>
        <v>81.5</v>
      </c>
      <c r="K3062" s="19" t="str">
        <f t="shared" si="146"/>
        <v/>
      </c>
      <c r="L3062" s="19">
        <f>VLOOKUP(I3062,'3'!$H$2:$L$25,5,FALSE)</f>
        <v>36</v>
      </c>
      <c r="M3062" s="16" t="str">
        <f t="shared" si="145"/>
        <v>Nilai Akhir</v>
      </c>
    </row>
    <row r="3063" spans="1:13" x14ac:dyDescent="0.25">
      <c r="A3063" s="16">
        <v>396</v>
      </c>
      <c r="F3063" s="19">
        <v>78.5</v>
      </c>
      <c r="G3063" s="18" t="s">
        <v>91</v>
      </c>
      <c r="H3063" s="14"/>
      <c r="I3063" s="19">
        <f>VLOOKUP(G3063,'2'!$B$2:$C$34,2,FALSE)</f>
        <v>6</v>
      </c>
      <c r="J3063" s="19">
        <f t="shared" si="144"/>
        <v>78.5</v>
      </c>
      <c r="K3063" s="19" t="str">
        <f t="shared" si="146"/>
        <v/>
      </c>
      <c r="L3063" s="19">
        <f>VLOOKUP(I3063,'3'!$H$2:$L$25,5,FALSE)</f>
        <v>36</v>
      </c>
      <c r="M3063" s="16" t="str">
        <f t="shared" si="145"/>
        <v>Nilai Akhir</v>
      </c>
    </row>
    <row r="3064" spans="1:13" x14ac:dyDescent="0.25">
      <c r="A3064" s="16">
        <v>397</v>
      </c>
      <c r="F3064" s="19">
        <v>83.5</v>
      </c>
      <c r="G3064" s="18" t="s">
        <v>91</v>
      </c>
      <c r="H3064" s="14"/>
      <c r="I3064" s="19">
        <f>VLOOKUP(G3064,'2'!$B$2:$C$34,2,FALSE)</f>
        <v>6</v>
      </c>
      <c r="J3064" s="19">
        <f t="shared" si="144"/>
        <v>83.5</v>
      </c>
      <c r="K3064" s="19" t="str">
        <f t="shared" si="146"/>
        <v/>
      </c>
      <c r="L3064" s="19">
        <f>VLOOKUP(I3064,'3'!$H$2:$L$25,5,FALSE)</f>
        <v>36</v>
      </c>
      <c r="M3064" s="16" t="str">
        <f t="shared" si="145"/>
        <v>Nilai Akhir</v>
      </c>
    </row>
    <row r="3065" spans="1:13" x14ac:dyDescent="0.25">
      <c r="A3065" s="16">
        <v>398</v>
      </c>
      <c r="F3065" s="19">
        <v>84.5</v>
      </c>
      <c r="G3065" s="18" t="s">
        <v>91</v>
      </c>
      <c r="H3065" s="14"/>
      <c r="I3065" s="19">
        <f>VLOOKUP(G3065,'2'!$B$2:$C$34,2,FALSE)</f>
        <v>6</v>
      </c>
      <c r="J3065" s="19">
        <f t="shared" si="144"/>
        <v>84.5</v>
      </c>
      <c r="K3065" s="19" t="str">
        <f t="shared" si="146"/>
        <v/>
      </c>
      <c r="L3065" s="19">
        <f>VLOOKUP(I3065,'3'!$H$2:$L$25,5,FALSE)</f>
        <v>36</v>
      </c>
      <c r="M3065" s="16" t="str">
        <f t="shared" si="145"/>
        <v>Nilai Akhir</v>
      </c>
    </row>
    <row r="3066" spans="1:13" x14ac:dyDescent="0.25">
      <c r="A3066" s="16">
        <v>399</v>
      </c>
      <c r="F3066" s="19">
        <v>81.833333333333329</v>
      </c>
      <c r="G3066" s="18" t="s">
        <v>91</v>
      </c>
      <c r="H3066" s="14"/>
      <c r="I3066" s="19">
        <f>VLOOKUP(G3066,'2'!$B$2:$C$34,2,FALSE)</f>
        <v>6</v>
      </c>
      <c r="J3066" s="19">
        <f t="shared" si="144"/>
        <v>81.833333333333329</v>
      </c>
      <c r="K3066" s="19" t="str">
        <f t="shared" si="146"/>
        <v/>
      </c>
      <c r="L3066" s="19">
        <f>VLOOKUP(I3066,'3'!$H$2:$L$25,5,FALSE)</f>
        <v>36</v>
      </c>
      <c r="M3066" s="16" t="str">
        <f t="shared" si="145"/>
        <v>Nilai Akhir</v>
      </c>
    </row>
    <row r="3067" spans="1:13" x14ac:dyDescent="0.25">
      <c r="A3067" s="16">
        <v>400</v>
      </c>
      <c r="F3067" s="19">
        <v>77.833333333333329</v>
      </c>
      <c r="G3067" s="18" t="s">
        <v>91</v>
      </c>
      <c r="H3067" s="14"/>
      <c r="I3067" s="19">
        <f>VLOOKUP(G3067,'2'!$B$2:$C$34,2,FALSE)</f>
        <v>6</v>
      </c>
      <c r="J3067" s="19">
        <f t="shared" si="144"/>
        <v>77.833333333333329</v>
      </c>
      <c r="K3067" s="19" t="str">
        <f t="shared" si="146"/>
        <v/>
      </c>
      <c r="L3067" s="19">
        <f>VLOOKUP(I3067,'3'!$H$2:$L$25,5,FALSE)</f>
        <v>36</v>
      </c>
      <c r="M3067" s="16" t="str">
        <f t="shared" si="145"/>
        <v>Nilai Akhir</v>
      </c>
    </row>
    <row r="3068" spans="1:13" x14ac:dyDescent="0.25">
      <c r="A3068" s="16">
        <v>401</v>
      </c>
      <c r="F3068" s="19">
        <v>84.833333333333329</v>
      </c>
      <c r="G3068" s="18" t="s">
        <v>91</v>
      </c>
      <c r="H3068" s="14"/>
      <c r="I3068" s="19">
        <f>VLOOKUP(G3068,'2'!$B$2:$C$34,2,FALSE)</f>
        <v>6</v>
      </c>
      <c r="J3068" s="19">
        <f t="shared" si="144"/>
        <v>84.833333333333329</v>
      </c>
      <c r="K3068" s="19" t="str">
        <f t="shared" si="146"/>
        <v/>
      </c>
      <c r="L3068" s="19">
        <f>VLOOKUP(I3068,'3'!$H$2:$L$25,5,FALSE)</f>
        <v>36</v>
      </c>
      <c r="M3068" s="16" t="str">
        <f t="shared" si="145"/>
        <v>Nilai Akhir</v>
      </c>
    </row>
    <row r="3069" spans="1:13" x14ac:dyDescent="0.25">
      <c r="A3069" s="16">
        <v>402</v>
      </c>
      <c r="F3069" s="19">
        <v>81.5</v>
      </c>
      <c r="G3069" s="18" t="s">
        <v>91</v>
      </c>
      <c r="H3069" s="14"/>
      <c r="I3069" s="19">
        <f>VLOOKUP(G3069,'2'!$B$2:$C$34,2,FALSE)</f>
        <v>6</v>
      </c>
      <c r="J3069" s="19">
        <f t="shared" si="144"/>
        <v>81.5</v>
      </c>
      <c r="K3069" s="19" t="str">
        <f t="shared" si="146"/>
        <v/>
      </c>
      <c r="L3069" s="19">
        <f>VLOOKUP(I3069,'3'!$H$2:$L$25,5,FALSE)</f>
        <v>36</v>
      </c>
      <c r="M3069" s="16" t="str">
        <f t="shared" si="145"/>
        <v>Nilai Akhir</v>
      </c>
    </row>
    <row r="3070" spans="1:13" x14ac:dyDescent="0.25">
      <c r="A3070" s="16">
        <v>403</v>
      </c>
      <c r="F3070" s="19">
        <v>83.5</v>
      </c>
      <c r="G3070" s="18" t="s">
        <v>91</v>
      </c>
      <c r="H3070" s="14"/>
      <c r="I3070" s="19">
        <f>VLOOKUP(G3070,'2'!$B$2:$C$34,2,FALSE)</f>
        <v>6</v>
      </c>
      <c r="J3070" s="19">
        <f t="shared" si="144"/>
        <v>83.5</v>
      </c>
      <c r="K3070" s="19" t="str">
        <f t="shared" si="146"/>
        <v/>
      </c>
      <c r="L3070" s="19">
        <f>VLOOKUP(I3070,'3'!$H$2:$L$25,5,FALSE)</f>
        <v>36</v>
      </c>
      <c r="M3070" s="16" t="str">
        <f t="shared" si="145"/>
        <v>Nilai Akhir</v>
      </c>
    </row>
    <row r="3071" spans="1:13" x14ac:dyDescent="0.25">
      <c r="A3071" s="16">
        <v>404</v>
      </c>
      <c r="F3071" s="19">
        <v>83.166666666666671</v>
      </c>
      <c r="G3071" s="18" t="s">
        <v>91</v>
      </c>
      <c r="H3071" s="14"/>
      <c r="I3071" s="19">
        <f>VLOOKUP(G3071,'2'!$B$2:$C$34,2,FALSE)</f>
        <v>6</v>
      </c>
      <c r="J3071" s="19">
        <f t="shared" si="144"/>
        <v>83.166666666666671</v>
      </c>
      <c r="K3071" s="19" t="str">
        <f t="shared" si="146"/>
        <v/>
      </c>
      <c r="L3071" s="19">
        <f>VLOOKUP(I3071,'3'!$H$2:$L$25,5,FALSE)</f>
        <v>36</v>
      </c>
      <c r="M3071" s="16" t="str">
        <f t="shared" si="145"/>
        <v>Nilai Akhir</v>
      </c>
    </row>
    <row r="3072" spans="1:13" x14ac:dyDescent="0.25">
      <c r="A3072" s="16">
        <v>405</v>
      </c>
      <c r="F3072" s="19">
        <v>81.833333333333329</v>
      </c>
      <c r="G3072" s="18" t="s">
        <v>91</v>
      </c>
      <c r="H3072" s="14"/>
      <c r="I3072" s="19">
        <f>VLOOKUP(G3072,'2'!$B$2:$C$34,2,FALSE)</f>
        <v>6</v>
      </c>
      <c r="J3072" s="19">
        <f t="shared" si="144"/>
        <v>81.833333333333329</v>
      </c>
      <c r="K3072" s="19" t="str">
        <f t="shared" si="146"/>
        <v/>
      </c>
      <c r="L3072" s="19">
        <f>VLOOKUP(I3072,'3'!$H$2:$L$25,5,FALSE)</f>
        <v>36</v>
      </c>
      <c r="M3072" s="16" t="str">
        <f t="shared" si="145"/>
        <v>Nilai Akhir</v>
      </c>
    </row>
    <row r="3073" spans="1:13" x14ac:dyDescent="0.25">
      <c r="A3073" s="16">
        <v>406</v>
      </c>
      <c r="F3073" s="19">
        <v>82.833333333333329</v>
      </c>
      <c r="G3073" s="18" t="s">
        <v>91</v>
      </c>
      <c r="H3073" s="14"/>
      <c r="I3073" s="19">
        <f>VLOOKUP(G3073,'2'!$B$2:$C$34,2,FALSE)</f>
        <v>6</v>
      </c>
      <c r="J3073" s="19">
        <f t="shared" si="144"/>
        <v>82.833333333333329</v>
      </c>
      <c r="K3073" s="19" t="str">
        <f t="shared" si="146"/>
        <v/>
      </c>
      <c r="L3073" s="19">
        <f>VLOOKUP(I3073,'3'!$H$2:$L$25,5,FALSE)</f>
        <v>36</v>
      </c>
      <c r="M3073" s="16" t="str">
        <f t="shared" si="145"/>
        <v>Nilai Akhir</v>
      </c>
    </row>
    <row r="3074" spans="1:13" x14ac:dyDescent="0.25">
      <c r="A3074" s="16">
        <v>407</v>
      </c>
      <c r="F3074" s="19">
        <v>82.166666666666671</v>
      </c>
      <c r="G3074" s="18" t="s">
        <v>91</v>
      </c>
      <c r="H3074" s="14"/>
      <c r="I3074" s="19">
        <f>VLOOKUP(G3074,'2'!$B$2:$C$34,2,FALSE)</f>
        <v>6</v>
      </c>
      <c r="J3074" s="19">
        <f t="shared" si="144"/>
        <v>82.166666666666671</v>
      </c>
      <c r="K3074" s="19" t="str">
        <f t="shared" si="146"/>
        <v/>
      </c>
      <c r="L3074" s="19">
        <f>VLOOKUP(I3074,'3'!$H$2:$L$25,5,FALSE)</f>
        <v>36</v>
      </c>
      <c r="M3074" s="16" t="str">
        <f t="shared" si="145"/>
        <v>Nilai Akhir</v>
      </c>
    </row>
    <row r="3075" spans="1:13" x14ac:dyDescent="0.25">
      <c r="A3075" s="16">
        <v>408</v>
      </c>
      <c r="F3075" s="19">
        <v>82.5</v>
      </c>
      <c r="G3075" s="18" t="s">
        <v>91</v>
      </c>
      <c r="H3075" s="14"/>
      <c r="I3075" s="19">
        <f>VLOOKUP(G3075,'2'!$B$2:$C$34,2,FALSE)</f>
        <v>6</v>
      </c>
      <c r="J3075" s="19">
        <f t="shared" si="144"/>
        <v>82.5</v>
      </c>
      <c r="K3075" s="19" t="str">
        <f t="shared" si="146"/>
        <v/>
      </c>
      <c r="L3075" s="19">
        <f>VLOOKUP(I3075,'3'!$H$2:$L$25,5,FALSE)</f>
        <v>36</v>
      </c>
      <c r="M3075" s="16" t="str">
        <f t="shared" si="145"/>
        <v>Nilai Akhir</v>
      </c>
    </row>
    <row r="3076" spans="1:13" x14ac:dyDescent="0.25">
      <c r="A3076" s="16">
        <v>409</v>
      </c>
      <c r="F3076" s="19">
        <v>81</v>
      </c>
      <c r="G3076" s="18" t="s">
        <v>91</v>
      </c>
      <c r="H3076" s="14"/>
      <c r="I3076" s="19">
        <f>VLOOKUP(G3076,'2'!$B$2:$C$34,2,FALSE)</f>
        <v>6</v>
      </c>
      <c r="J3076" s="19">
        <f t="shared" si="144"/>
        <v>81</v>
      </c>
      <c r="K3076" s="19" t="str">
        <f t="shared" si="146"/>
        <v/>
      </c>
      <c r="L3076" s="19">
        <f>VLOOKUP(I3076,'3'!$H$2:$L$25,5,FALSE)</f>
        <v>36</v>
      </c>
      <c r="M3076" s="16" t="str">
        <f t="shared" si="145"/>
        <v>Nilai Akhir</v>
      </c>
    </row>
    <row r="3077" spans="1:13" x14ac:dyDescent="0.25">
      <c r="A3077" s="16">
        <v>410</v>
      </c>
      <c r="F3077" s="19">
        <v>85.166666666666671</v>
      </c>
      <c r="G3077" s="18" t="s">
        <v>91</v>
      </c>
      <c r="H3077" s="14"/>
      <c r="I3077" s="19">
        <f>VLOOKUP(G3077,'2'!$B$2:$C$34,2,FALSE)</f>
        <v>6</v>
      </c>
      <c r="J3077" s="19">
        <f t="shared" si="144"/>
        <v>85.166666666666671</v>
      </c>
      <c r="K3077" s="19" t="str">
        <f t="shared" si="146"/>
        <v/>
      </c>
      <c r="L3077" s="19">
        <f>VLOOKUP(I3077,'3'!$H$2:$L$25,5,FALSE)</f>
        <v>36</v>
      </c>
      <c r="M3077" s="16" t="str">
        <f t="shared" si="145"/>
        <v>Nilai Akhir</v>
      </c>
    </row>
    <row r="3078" spans="1:13" x14ac:dyDescent="0.25">
      <c r="A3078" s="16">
        <v>411</v>
      </c>
      <c r="F3078" s="19">
        <v>88.333333333333329</v>
      </c>
      <c r="G3078" s="18" t="s">
        <v>91</v>
      </c>
      <c r="H3078" s="14"/>
      <c r="I3078" s="19">
        <f>VLOOKUP(G3078,'2'!$B$2:$C$34,2,FALSE)</f>
        <v>6</v>
      </c>
      <c r="J3078" s="19">
        <f t="shared" si="144"/>
        <v>88.333333333333329</v>
      </c>
      <c r="K3078" s="19" t="str">
        <f t="shared" si="146"/>
        <v/>
      </c>
      <c r="L3078" s="19">
        <f>VLOOKUP(I3078,'3'!$H$2:$L$25,5,FALSE)</f>
        <v>36</v>
      </c>
      <c r="M3078" s="16" t="str">
        <f t="shared" si="145"/>
        <v>Nilai Akhir</v>
      </c>
    </row>
    <row r="3079" spans="1:13" x14ac:dyDescent="0.25">
      <c r="A3079" s="16">
        <v>412</v>
      </c>
      <c r="F3079" s="19">
        <v>80.166666666666671</v>
      </c>
      <c r="G3079" s="18" t="s">
        <v>91</v>
      </c>
      <c r="H3079" s="14"/>
      <c r="I3079" s="19">
        <f>VLOOKUP(G3079,'2'!$B$2:$C$34,2,FALSE)</f>
        <v>6</v>
      </c>
      <c r="J3079" s="19">
        <f t="shared" si="144"/>
        <v>80.166666666666671</v>
      </c>
      <c r="K3079" s="19" t="str">
        <f t="shared" si="146"/>
        <v/>
      </c>
      <c r="L3079" s="19">
        <f>VLOOKUP(I3079,'3'!$H$2:$L$25,5,FALSE)</f>
        <v>36</v>
      </c>
      <c r="M3079" s="16" t="str">
        <f t="shared" si="145"/>
        <v>Nilai Akhir</v>
      </c>
    </row>
    <row r="3080" spans="1:13" x14ac:dyDescent="0.25">
      <c r="A3080" s="16">
        <v>413</v>
      </c>
      <c r="F3080" s="19">
        <v>80.166666666666671</v>
      </c>
      <c r="G3080" s="18" t="s">
        <v>91</v>
      </c>
      <c r="H3080" s="14"/>
      <c r="I3080" s="19">
        <f>VLOOKUP(G3080,'2'!$B$2:$C$34,2,FALSE)</f>
        <v>6</v>
      </c>
      <c r="J3080" s="19">
        <f t="shared" si="144"/>
        <v>80.166666666666671</v>
      </c>
      <c r="K3080" s="19" t="str">
        <f t="shared" si="146"/>
        <v/>
      </c>
      <c r="L3080" s="19">
        <f>VLOOKUP(I3080,'3'!$H$2:$L$25,5,FALSE)</f>
        <v>36</v>
      </c>
      <c r="M3080" s="16" t="str">
        <f t="shared" si="145"/>
        <v>Nilai Akhir</v>
      </c>
    </row>
    <row r="3081" spans="1:13" x14ac:dyDescent="0.25">
      <c r="A3081" s="16">
        <v>414</v>
      </c>
      <c r="F3081" s="19">
        <v>80.166666666666671</v>
      </c>
      <c r="G3081" s="18" t="s">
        <v>91</v>
      </c>
      <c r="H3081" s="14"/>
      <c r="I3081" s="19">
        <f>VLOOKUP(G3081,'2'!$B$2:$C$34,2,FALSE)</f>
        <v>6</v>
      </c>
      <c r="J3081" s="19">
        <f t="shared" si="144"/>
        <v>80.166666666666671</v>
      </c>
      <c r="K3081" s="19" t="str">
        <f t="shared" si="146"/>
        <v/>
      </c>
      <c r="L3081" s="19">
        <f>VLOOKUP(I3081,'3'!$H$2:$L$25,5,FALSE)</f>
        <v>36</v>
      </c>
      <c r="M3081" s="16" t="str">
        <f t="shared" si="145"/>
        <v>Nilai Akhir</v>
      </c>
    </row>
    <row r="3082" spans="1:13" x14ac:dyDescent="0.25">
      <c r="A3082" s="16">
        <v>415</v>
      </c>
      <c r="F3082" s="19">
        <v>81.166666666666671</v>
      </c>
      <c r="G3082" s="18" t="s">
        <v>91</v>
      </c>
      <c r="H3082" s="14"/>
      <c r="I3082" s="19">
        <f>VLOOKUP(G3082,'2'!$B$2:$C$34,2,FALSE)</f>
        <v>6</v>
      </c>
      <c r="J3082" s="19">
        <f t="shared" si="144"/>
        <v>81.166666666666671</v>
      </c>
      <c r="K3082" s="19" t="str">
        <f t="shared" si="146"/>
        <v/>
      </c>
      <c r="L3082" s="19">
        <f>VLOOKUP(I3082,'3'!$H$2:$L$25,5,FALSE)</f>
        <v>36</v>
      </c>
      <c r="M3082" s="16" t="str">
        <f t="shared" si="145"/>
        <v>Nilai Akhir</v>
      </c>
    </row>
    <row r="3083" spans="1:13" x14ac:dyDescent="0.25">
      <c r="A3083" s="16">
        <v>416</v>
      </c>
      <c r="F3083" s="19">
        <v>80.833333333333329</v>
      </c>
      <c r="G3083" s="18" t="s">
        <v>91</v>
      </c>
      <c r="H3083" s="14"/>
      <c r="I3083" s="19">
        <f>VLOOKUP(G3083,'2'!$B$2:$C$34,2,FALSE)</f>
        <v>6</v>
      </c>
      <c r="J3083" s="19">
        <f t="shared" si="144"/>
        <v>80.833333333333329</v>
      </c>
      <c r="K3083" s="19" t="str">
        <f t="shared" si="146"/>
        <v/>
      </c>
      <c r="L3083" s="19">
        <f>VLOOKUP(I3083,'3'!$H$2:$L$25,5,FALSE)</f>
        <v>36</v>
      </c>
      <c r="M3083" s="16" t="str">
        <f t="shared" si="145"/>
        <v>Nilai Akhir</v>
      </c>
    </row>
    <row r="3084" spans="1:13" x14ac:dyDescent="0.25">
      <c r="A3084" s="16">
        <v>417</v>
      </c>
      <c r="F3084" s="19">
        <v>82.666666666666671</v>
      </c>
      <c r="G3084" s="18" t="s">
        <v>91</v>
      </c>
      <c r="H3084" s="14"/>
      <c r="I3084" s="19">
        <f>VLOOKUP(G3084,'2'!$B$2:$C$34,2,FALSE)</f>
        <v>6</v>
      </c>
      <c r="J3084" s="19">
        <f t="shared" si="144"/>
        <v>82.666666666666671</v>
      </c>
      <c r="K3084" s="19" t="str">
        <f t="shared" si="146"/>
        <v/>
      </c>
      <c r="L3084" s="19">
        <f>VLOOKUP(I3084,'3'!$H$2:$L$25,5,FALSE)</f>
        <v>36</v>
      </c>
      <c r="M3084" s="16" t="str">
        <f t="shared" si="145"/>
        <v>Nilai Akhir</v>
      </c>
    </row>
    <row r="3085" spans="1:13" x14ac:dyDescent="0.25">
      <c r="A3085" s="16">
        <v>418</v>
      </c>
      <c r="F3085" s="19">
        <v>80.5</v>
      </c>
      <c r="G3085" s="18" t="s">
        <v>91</v>
      </c>
      <c r="H3085" s="14"/>
      <c r="I3085" s="19">
        <f>VLOOKUP(G3085,'2'!$B$2:$C$34,2,FALSE)</f>
        <v>6</v>
      </c>
      <c r="J3085" s="19">
        <f t="shared" si="144"/>
        <v>80.5</v>
      </c>
      <c r="K3085" s="19" t="str">
        <f t="shared" si="146"/>
        <v/>
      </c>
      <c r="L3085" s="19">
        <f>VLOOKUP(I3085,'3'!$H$2:$L$25,5,FALSE)</f>
        <v>36</v>
      </c>
      <c r="M3085" s="16" t="str">
        <f t="shared" si="145"/>
        <v>Nilai Akhir</v>
      </c>
    </row>
    <row r="3086" spans="1:13" x14ac:dyDescent="0.25">
      <c r="A3086" s="16">
        <v>419</v>
      </c>
      <c r="F3086" s="19">
        <v>85</v>
      </c>
      <c r="G3086" s="18" t="s">
        <v>91</v>
      </c>
      <c r="H3086" s="14"/>
      <c r="I3086" s="19">
        <f>VLOOKUP(G3086,'2'!$B$2:$C$34,2,FALSE)</f>
        <v>6</v>
      </c>
      <c r="J3086" s="19">
        <f t="shared" si="144"/>
        <v>85</v>
      </c>
      <c r="K3086" s="19" t="str">
        <f t="shared" si="146"/>
        <v/>
      </c>
      <c r="L3086" s="19">
        <f>VLOOKUP(I3086,'3'!$H$2:$L$25,5,FALSE)</f>
        <v>36</v>
      </c>
      <c r="M3086" s="16" t="str">
        <f t="shared" si="145"/>
        <v>Nilai Akhir</v>
      </c>
    </row>
    <row r="3087" spans="1:13" x14ac:dyDescent="0.25">
      <c r="A3087" s="16">
        <v>420</v>
      </c>
      <c r="F3087" s="19">
        <v>84.166666666666671</v>
      </c>
      <c r="G3087" s="18" t="s">
        <v>91</v>
      </c>
      <c r="H3087" s="14"/>
      <c r="I3087" s="19">
        <f>VLOOKUP(G3087,'2'!$B$2:$C$34,2,FALSE)</f>
        <v>6</v>
      </c>
      <c r="J3087" s="19">
        <f t="shared" si="144"/>
        <v>84.166666666666671</v>
      </c>
      <c r="K3087" s="19" t="str">
        <f t="shared" si="146"/>
        <v/>
      </c>
      <c r="L3087" s="19">
        <f>VLOOKUP(I3087,'3'!$H$2:$L$25,5,FALSE)</f>
        <v>36</v>
      </c>
      <c r="M3087" s="16" t="str">
        <f t="shared" si="145"/>
        <v>Nilai Akhir</v>
      </c>
    </row>
    <row r="3088" spans="1:13" x14ac:dyDescent="0.25">
      <c r="A3088" s="16">
        <v>421</v>
      </c>
      <c r="F3088" s="19">
        <v>82.666666666666671</v>
      </c>
      <c r="G3088" s="18" t="s">
        <v>91</v>
      </c>
      <c r="H3088" s="14"/>
      <c r="I3088" s="19">
        <f>VLOOKUP(G3088,'2'!$B$2:$C$34,2,FALSE)</f>
        <v>6</v>
      </c>
      <c r="J3088" s="19">
        <f t="shared" si="144"/>
        <v>82.666666666666671</v>
      </c>
      <c r="K3088" s="19" t="str">
        <f t="shared" si="146"/>
        <v/>
      </c>
      <c r="L3088" s="19">
        <f>VLOOKUP(I3088,'3'!$H$2:$L$25,5,FALSE)</f>
        <v>36</v>
      </c>
      <c r="M3088" s="16" t="str">
        <f t="shared" si="145"/>
        <v>Nilai Akhir</v>
      </c>
    </row>
    <row r="3089" spans="1:13" x14ac:dyDescent="0.25">
      <c r="A3089" s="16">
        <v>422</v>
      </c>
      <c r="F3089" s="19">
        <v>81.833333333333329</v>
      </c>
      <c r="G3089" s="18" t="s">
        <v>91</v>
      </c>
      <c r="H3089" s="14"/>
      <c r="I3089" s="19">
        <f>VLOOKUP(G3089,'2'!$B$2:$C$34,2,FALSE)</f>
        <v>6</v>
      </c>
      <c r="J3089" s="19">
        <f t="shared" si="144"/>
        <v>81.833333333333329</v>
      </c>
      <c r="K3089" s="19" t="str">
        <f t="shared" si="146"/>
        <v/>
      </c>
      <c r="L3089" s="19">
        <f>VLOOKUP(I3089,'3'!$H$2:$L$25,5,FALSE)</f>
        <v>36</v>
      </c>
      <c r="M3089" s="16" t="str">
        <f t="shared" si="145"/>
        <v>Nilai Akhir</v>
      </c>
    </row>
    <row r="3090" spans="1:13" x14ac:dyDescent="0.25">
      <c r="A3090" s="16">
        <v>423</v>
      </c>
      <c r="F3090" s="19">
        <v>80.833333333333329</v>
      </c>
      <c r="G3090" s="18" t="s">
        <v>91</v>
      </c>
      <c r="H3090" s="14"/>
      <c r="I3090" s="19">
        <f>VLOOKUP(G3090,'2'!$B$2:$C$34,2,FALSE)</f>
        <v>6</v>
      </c>
      <c r="J3090" s="19">
        <f t="shared" si="144"/>
        <v>80.833333333333329</v>
      </c>
      <c r="K3090" s="19" t="str">
        <f t="shared" si="146"/>
        <v/>
      </c>
      <c r="L3090" s="19">
        <f>VLOOKUP(I3090,'3'!$H$2:$L$25,5,FALSE)</f>
        <v>36</v>
      </c>
      <c r="M3090" s="16" t="str">
        <f t="shared" si="145"/>
        <v>Nilai Akhir</v>
      </c>
    </row>
    <row r="3091" spans="1:13" x14ac:dyDescent="0.25">
      <c r="A3091" s="16">
        <v>424</v>
      </c>
      <c r="F3091" s="19">
        <v>73.333333333333329</v>
      </c>
      <c r="G3091" s="18" t="s">
        <v>91</v>
      </c>
      <c r="H3091" s="14"/>
      <c r="I3091" s="19">
        <f>VLOOKUP(G3091,'2'!$B$2:$C$34,2,FALSE)</f>
        <v>6</v>
      </c>
      <c r="J3091" s="19">
        <f t="shared" si="144"/>
        <v>73.333333333333329</v>
      </c>
      <c r="K3091" s="19" t="str">
        <f t="shared" si="146"/>
        <v/>
      </c>
      <c r="L3091" s="19">
        <f>VLOOKUP(I3091,'3'!$H$2:$L$25,5,FALSE)</f>
        <v>36</v>
      </c>
      <c r="M3091" s="16" t="str">
        <f t="shared" si="145"/>
        <v>Nilai Akhir</v>
      </c>
    </row>
    <row r="3092" spans="1:13" x14ac:dyDescent="0.25">
      <c r="A3092" s="16">
        <v>425</v>
      </c>
      <c r="F3092" s="19">
        <v>81.833333333333329</v>
      </c>
      <c r="G3092" s="18" t="s">
        <v>91</v>
      </c>
      <c r="H3092" s="14"/>
      <c r="I3092" s="19">
        <f>VLOOKUP(G3092,'2'!$B$2:$C$34,2,FALSE)</f>
        <v>6</v>
      </c>
      <c r="J3092" s="19">
        <f t="shared" si="144"/>
        <v>81.833333333333329</v>
      </c>
      <c r="K3092" s="19" t="str">
        <f t="shared" si="146"/>
        <v/>
      </c>
      <c r="L3092" s="19">
        <f>VLOOKUP(I3092,'3'!$H$2:$L$25,5,FALSE)</f>
        <v>36</v>
      </c>
      <c r="M3092" s="16" t="str">
        <f t="shared" si="145"/>
        <v>Nilai Akhir</v>
      </c>
    </row>
    <row r="3093" spans="1:13" x14ac:dyDescent="0.25">
      <c r="A3093" s="16">
        <v>426</v>
      </c>
      <c r="F3093" s="19">
        <v>85.666666666666671</v>
      </c>
      <c r="G3093" s="18" t="s">
        <v>91</v>
      </c>
      <c r="H3093" s="14"/>
      <c r="I3093" s="19">
        <f>VLOOKUP(G3093,'2'!$B$2:$C$34,2,FALSE)</f>
        <v>6</v>
      </c>
      <c r="J3093" s="19">
        <f t="shared" si="144"/>
        <v>85.666666666666671</v>
      </c>
      <c r="K3093" s="19" t="str">
        <f t="shared" si="146"/>
        <v/>
      </c>
      <c r="L3093" s="19">
        <f>VLOOKUP(I3093,'3'!$H$2:$L$25,5,FALSE)</f>
        <v>36</v>
      </c>
      <c r="M3093" s="16" t="str">
        <f t="shared" si="145"/>
        <v>Nilai Akhir</v>
      </c>
    </row>
    <row r="3094" spans="1:13" x14ac:dyDescent="0.25">
      <c r="A3094" s="16">
        <v>427</v>
      </c>
      <c r="F3094" s="19">
        <v>85.5</v>
      </c>
      <c r="G3094" s="18" t="s">
        <v>91</v>
      </c>
      <c r="H3094" s="14"/>
      <c r="I3094" s="19">
        <f>VLOOKUP(G3094,'2'!$B$2:$C$34,2,FALSE)</f>
        <v>6</v>
      </c>
      <c r="J3094" s="19">
        <f t="shared" si="144"/>
        <v>85.5</v>
      </c>
      <c r="K3094" s="19" t="str">
        <f t="shared" si="146"/>
        <v/>
      </c>
      <c r="L3094" s="19">
        <f>VLOOKUP(I3094,'3'!$H$2:$L$25,5,FALSE)</f>
        <v>36</v>
      </c>
      <c r="M3094" s="16" t="str">
        <f t="shared" si="145"/>
        <v>Nilai Akhir</v>
      </c>
    </row>
    <row r="3095" spans="1:13" x14ac:dyDescent="0.25">
      <c r="A3095" s="16">
        <v>428</v>
      </c>
      <c r="F3095" s="19">
        <v>80.166666666666671</v>
      </c>
      <c r="G3095" s="18" t="s">
        <v>91</v>
      </c>
      <c r="H3095" s="14"/>
      <c r="I3095" s="19">
        <f>VLOOKUP(G3095,'2'!$B$2:$C$34,2,FALSE)</f>
        <v>6</v>
      </c>
      <c r="J3095" s="19">
        <f t="shared" si="144"/>
        <v>80.166666666666671</v>
      </c>
      <c r="K3095" s="19" t="str">
        <f t="shared" si="146"/>
        <v/>
      </c>
      <c r="L3095" s="19">
        <f>VLOOKUP(I3095,'3'!$H$2:$L$25,5,FALSE)</f>
        <v>36</v>
      </c>
      <c r="M3095" s="16" t="str">
        <f t="shared" si="145"/>
        <v>Nilai Akhir</v>
      </c>
    </row>
    <row r="3096" spans="1:13" x14ac:dyDescent="0.25">
      <c r="A3096" s="16">
        <v>429</v>
      </c>
      <c r="F3096" s="19">
        <v>82.666666666666671</v>
      </c>
      <c r="G3096" s="18" t="s">
        <v>91</v>
      </c>
      <c r="H3096" s="14"/>
      <c r="I3096" s="19">
        <f>VLOOKUP(G3096,'2'!$B$2:$C$34,2,FALSE)</f>
        <v>6</v>
      </c>
      <c r="J3096" s="19">
        <f t="shared" si="144"/>
        <v>82.666666666666671</v>
      </c>
      <c r="K3096" s="19" t="str">
        <f t="shared" si="146"/>
        <v/>
      </c>
      <c r="L3096" s="19">
        <f>VLOOKUP(I3096,'3'!$H$2:$L$25,5,FALSE)</f>
        <v>36</v>
      </c>
      <c r="M3096" s="16" t="str">
        <f t="shared" si="145"/>
        <v>Nilai Akhir</v>
      </c>
    </row>
    <row r="3097" spans="1:13" x14ac:dyDescent="0.25">
      <c r="A3097" s="16">
        <v>430</v>
      </c>
      <c r="F3097" s="19">
        <v>77.833333333333329</v>
      </c>
      <c r="G3097" s="18" t="s">
        <v>91</v>
      </c>
      <c r="H3097" s="14"/>
      <c r="I3097" s="19">
        <f>VLOOKUP(G3097,'2'!$B$2:$C$34,2,FALSE)</f>
        <v>6</v>
      </c>
      <c r="J3097" s="19">
        <f t="shared" si="144"/>
        <v>77.833333333333329</v>
      </c>
      <c r="K3097" s="19" t="str">
        <f t="shared" si="146"/>
        <v/>
      </c>
      <c r="L3097" s="19">
        <f>VLOOKUP(I3097,'3'!$H$2:$L$25,5,FALSE)</f>
        <v>36</v>
      </c>
      <c r="M3097" s="16" t="str">
        <f t="shared" si="145"/>
        <v>Nilai Akhir</v>
      </c>
    </row>
    <row r="3098" spans="1:13" x14ac:dyDescent="0.25">
      <c r="A3098" s="16">
        <v>431</v>
      </c>
      <c r="F3098" s="19">
        <v>82</v>
      </c>
      <c r="G3098" s="18" t="s">
        <v>91</v>
      </c>
      <c r="H3098" s="14"/>
      <c r="I3098" s="19">
        <f>VLOOKUP(G3098,'2'!$B$2:$C$34,2,FALSE)</f>
        <v>6</v>
      </c>
      <c r="J3098" s="19">
        <f t="shared" si="144"/>
        <v>82</v>
      </c>
      <c r="K3098" s="19" t="str">
        <f t="shared" si="146"/>
        <v/>
      </c>
      <c r="L3098" s="19">
        <f>VLOOKUP(I3098,'3'!$H$2:$L$25,5,FALSE)</f>
        <v>36</v>
      </c>
      <c r="M3098" s="16" t="str">
        <f t="shared" si="145"/>
        <v>Nilai Akhir</v>
      </c>
    </row>
    <row r="3099" spans="1:13" x14ac:dyDescent="0.25">
      <c r="A3099" s="16">
        <v>432</v>
      </c>
      <c r="F3099" s="19">
        <v>78.5</v>
      </c>
      <c r="G3099" s="18" t="s">
        <v>91</v>
      </c>
      <c r="H3099" s="14"/>
      <c r="I3099" s="19">
        <f>VLOOKUP(G3099,'2'!$B$2:$C$34,2,FALSE)</f>
        <v>6</v>
      </c>
      <c r="J3099" s="19">
        <f t="shared" si="144"/>
        <v>78.5</v>
      </c>
      <c r="K3099" s="19" t="str">
        <f t="shared" si="146"/>
        <v/>
      </c>
      <c r="L3099" s="19">
        <f>VLOOKUP(I3099,'3'!$H$2:$L$25,5,FALSE)</f>
        <v>36</v>
      </c>
      <c r="M3099" s="16" t="str">
        <f t="shared" si="145"/>
        <v>Nilai Akhir</v>
      </c>
    </row>
    <row r="3100" spans="1:13" x14ac:dyDescent="0.25">
      <c r="A3100" s="16">
        <v>433</v>
      </c>
      <c r="F3100" s="19">
        <v>80.666666666666671</v>
      </c>
      <c r="G3100" s="18" t="s">
        <v>91</v>
      </c>
      <c r="H3100" s="14"/>
      <c r="I3100" s="19">
        <f>VLOOKUP(G3100,'2'!$B$2:$C$34,2,FALSE)</f>
        <v>6</v>
      </c>
      <c r="J3100" s="19">
        <f t="shared" si="144"/>
        <v>80.666666666666671</v>
      </c>
      <c r="K3100" s="19" t="str">
        <f t="shared" si="146"/>
        <v/>
      </c>
      <c r="L3100" s="19">
        <f>VLOOKUP(I3100,'3'!$H$2:$L$25,5,FALSE)</f>
        <v>36</v>
      </c>
      <c r="M3100" s="16" t="str">
        <f t="shared" si="145"/>
        <v>Nilai Akhir</v>
      </c>
    </row>
    <row r="3101" spans="1:13" x14ac:dyDescent="0.25">
      <c r="A3101" s="16">
        <v>434</v>
      </c>
      <c r="F3101" s="19">
        <v>82.666666666666671</v>
      </c>
      <c r="G3101" s="18" t="s">
        <v>91</v>
      </c>
      <c r="H3101" s="14"/>
      <c r="I3101" s="19">
        <f>VLOOKUP(G3101,'2'!$B$2:$C$34,2,FALSE)</f>
        <v>6</v>
      </c>
      <c r="J3101" s="19">
        <f t="shared" si="144"/>
        <v>82.666666666666671</v>
      </c>
      <c r="K3101" s="19" t="str">
        <f t="shared" si="146"/>
        <v/>
      </c>
      <c r="L3101" s="19">
        <f>VLOOKUP(I3101,'3'!$H$2:$L$25,5,FALSE)</f>
        <v>36</v>
      </c>
      <c r="M3101" s="16" t="str">
        <f t="shared" si="145"/>
        <v>Nilai Akhir</v>
      </c>
    </row>
    <row r="3102" spans="1:13" x14ac:dyDescent="0.25">
      <c r="A3102" s="16">
        <v>435</v>
      </c>
      <c r="F3102" s="19">
        <v>77.833333333333329</v>
      </c>
      <c r="G3102" s="18" t="s">
        <v>91</v>
      </c>
      <c r="H3102" s="14"/>
      <c r="I3102" s="19">
        <f>VLOOKUP(G3102,'2'!$B$2:$C$34,2,FALSE)</f>
        <v>6</v>
      </c>
      <c r="J3102" s="19">
        <f t="shared" si="144"/>
        <v>77.833333333333329</v>
      </c>
      <c r="K3102" s="19" t="str">
        <f t="shared" si="146"/>
        <v/>
      </c>
      <c r="L3102" s="19">
        <f>VLOOKUP(I3102,'3'!$H$2:$L$25,5,FALSE)</f>
        <v>36</v>
      </c>
      <c r="M3102" s="16" t="str">
        <f t="shared" si="145"/>
        <v>Nilai Akhir</v>
      </c>
    </row>
    <row r="3103" spans="1:13" x14ac:dyDescent="0.25">
      <c r="A3103" s="16">
        <v>436</v>
      </c>
      <c r="F3103" s="19">
        <v>80</v>
      </c>
      <c r="G3103" s="18" t="s">
        <v>91</v>
      </c>
      <c r="H3103" s="14"/>
      <c r="I3103" s="19">
        <f>VLOOKUP(G3103,'2'!$B$2:$C$34,2,FALSE)</f>
        <v>6</v>
      </c>
      <c r="J3103" s="19">
        <f t="shared" si="144"/>
        <v>80</v>
      </c>
      <c r="K3103" s="19" t="str">
        <f t="shared" si="146"/>
        <v/>
      </c>
      <c r="L3103" s="19">
        <f>VLOOKUP(I3103,'3'!$H$2:$L$25,5,FALSE)</f>
        <v>36</v>
      </c>
      <c r="M3103" s="16" t="str">
        <f t="shared" si="145"/>
        <v>Nilai Akhir</v>
      </c>
    </row>
    <row r="3104" spans="1:13" x14ac:dyDescent="0.25">
      <c r="A3104" s="16">
        <v>437</v>
      </c>
      <c r="F3104" s="19">
        <v>83.833333333333329</v>
      </c>
      <c r="G3104" s="18" t="s">
        <v>91</v>
      </c>
      <c r="H3104" s="14"/>
      <c r="I3104" s="19">
        <f>VLOOKUP(G3104,'2'!$B$2:$C$34,2,FALSE)</f>
        <v>6</v>
      </c>
      <c r="J3104" s="19">
        <f t="shared" si="144"/>
        <v>83.833333333333329</v>
      </c>
      <c r="K3104" s="19" t="str">
        <f t="shared" si="146"/>
        <v/>
      </c>
      <c r="L3104" s="19">
        <f>VLOOKUP(I3104,'3'!$H$2:$L$25,5,FALSE)</f>
        <v>36</v>
      </c>
      <c r="M3104" s="16" t="str">
        <f t="shared" si="145"/>
        <v>Nilai Akhir</v>
      </c>
    </row>
    <row r="3105" spans="1:13" x14ac:dyDescent="0.25">
      <c r="A3105" s="16">
        <v>438</v>
      </c>
      <c r="F3105" s="19">
        <v>79</v>
      </c>
      <c r="G3105" s="18" t="s">
        <v>91</v>
      </c>
      <c r="H3105" s="14"/>
      <c r="I3105" s="19">
        <f>VLOOKUP(G3105,'2'!$B$2:$C$34,2,FALSE)</f>
        <v>6</v>
      </c>
      <c r="J3105" s="19">
        <f t="shared" si="144"/>
        <v>79</v>
      </c>
      <c r="K3105" s="19" t="str">
        <f t="shared" si="146"/>
        <v/>
      </c>
      <c r="L3105" s="19">
        <f>VLOOKUP(I3105,'3'!$H$2:$L$25,5,FALSE)</f>
        <v>36</v>
      </c>
      <c r="M3105" s="16" t="str">
        <f t="shared" si="145"/>
        <v>Nilai Akhir</v>
      </c>
    </row>
    <row r="3106" spans="1:13" x14ac:dyDescent="0.25">
      <c r="A3106" s="16">
        <v>439</v>
      </c>
      <c r="F3106" s="19">
        <v>83.5</v>
      </c>
      <c r="G3106" s="18" t="s">
        <v>91</v>
      </c>
      <c r="H3106" s="14"/>
      <c r="I3106" s="19">
        <f>VLOOKUP(G3106,'2'!$B$2:$C$34,2,FALSE)</f>
        <v>6</v>
      </c>
      <c r="J3106" s="19">
        <f t="shared" si="144"/>
        <v>83.5</v>
      </c>
      <c r="K3106" s="19" t="str">
        <f t="shared" si="146"/>
        <v/>
      </c>
      <c r="L3106" s="19">
        <f>VLOOKUP(I3106,'3'!$H$2:$L$25,5,FALSE)</f>
        <v>36</v>
      </c>
      <c r="M3106" s="16" t="str">
        <f t="shared" si="145"/>
        <v>Nilai Akhir</v>
      </c>
    </row>
    <row r="3107" spans="1:13" x14ac:dyDescent="0.25">
      <c r="A3107" s="16">
        <v>440</v>
      </c>
      <c r="F3107" s="19">
        <v>81.5</v>
      </c>
      <c r="G3107" s="18" t="s">
        <v>91</v>
      </c>
      <c r="H3107" s="14"/>
      <c r="I3107" s="19">
        <f>VLOOKUP(G3107,'2'!$B$2:$C$34,2,FALSE)</f>
        <v>6</v>
      </c>
      <c r="J3107" s="19">
        <f t="shared" si="144"/>
        <v>81.5</v>
      </c>
      <c r="K3107" s="19" t="str">
        <f t="shared" si="146"/>
        <v/>
      </c>
      <c r="L3107" s="19">
        <f>VLOOKUP(I3107,'3'!$H$2:$L$25,5,FALSE)</f>
        <v>36</v>
      </c>
      <c r="M3107" s="16" t="str">
        <f t="shared" si="145"/>
        <v>Nilai Akhir</v>
      </c>
    </row>
    <row r="3108" spans="1:13" x14ac:dyDescent="0.25">
      <c r="A3108" s="16">
        <v>441</v>
      </c>
      <c r="F3108" s="19">
        <v>81.833333333333329</v>
      </c>
      <c r="G3108" s="18" t="s">
        <v>91</v>
      </c>
      <c r="H3108" s="14"/>
      <c r="I3108" s="19">
        <f>VLOOKUP(G3108,'2'!$B$2:$C$34,2,FALSE)</f>
        <v>6</v>
      </c>
      <c r="J3108" s="19">
        <f t="shared" si="144"/>
        <v>81.833333333333329</v>
      </c>
      <c r="K3108" s="19" t="str">
        <f t="shared" si="146"/>
        <v/>
      </c>
      <c r="L3108" s="19">
        <f>VLOOKUP(I3108,'3'!$H$2:$L$25,5,FALSE)</f>
        <v>36</v>
      </c>
      <c r="M3108" s="16" t="str">
        <f t="shared" si="145"/>
        <v>Nilai Akhir</v>
      </c>
    </row>
    <row r="3109" spans="1:13" x14ac:dyDescent="0.25">
      <c r="A3109" s="16">
        <v>442</v>
      </c>
      <c r="F3109" s="19">
        <v>79.166666666666671</v>
      </c>
      <c r="G3109" s="18" t="s">
        <v>91</v>
      </c>
      <c r="H3109" s="14"/>
      <c r="I3109" s="19">
        <f>VLOOKUP(G3109,'2'!$B$2:$C$34,2,FALSE)</f>
        <v>6</v>
      </c>
      <c r="J3109" s="19">
        <f t="shared" si="144"/>
        <v>79.166666666666671</v>
      </c>
      <c r="K3109" s="19" t="str">
        <f t="shared" si="146"/>
        <v/>
      </c>
      <c r="L3109" s="19">
        <f>VLOOKUP(I3109,'3'!$H$2:$L$25,5,FALSE)</f>
        <v>36</v>
      </c>
      <c r="M3109" s="16" t="str">
        <f t="shared" si="145"/>
        <v>Nilai Akhir</v>
      </c>
    </row>
    <row r="3110" spans="1:13" x14ac:dyDescent="0.25">
      <c r="A3110" s="16">
        <v>443</v>
      </c>
      <c r="F3110" s="19">
        <v>77.5</v>
      </c>
      <c r="G3110" s="18" t="s">
        <v>91</v>
      </c>
      <c r="H3110" s="14"/>
      <c r="I3110" s="19">
        <f>VLOOKUP(G3110,'2'!$B$2:$C$34,2,FALSE)</f>
        <v>6</v>
      </c>
      <c r="J3110" s="19">
        <f t="shared" si="144"/>
        <v>77.5</v>
      </c>
      <c r="K3110" s="19" t="str">
        <f t="shared" si="146"/>
        <v/>
      </c>
      <c r="L3110" s="19">
        <f>VLOOKUP(I3110,'3'!$H$2:$L$25,5,FALSE)</f>
        <v>36</v>
      </c>
      <c r="M3110" s="16" t="str">
        <f t="shared" si="145"/>
        <v>Nilai Akhir</v>
      </c>
    </row>
    <row r="3111" spans="1:13" x14ac:dyDescent="0.25">
      <c r="A3111" s="16">
        <v>444</v>
      </c>
      <c r="F3111" s="19">
        <v>85.166666666666671</v>
      </c>
      <c r="G3111" s="18" t="s">
        <v>91</v>
      </c>
      <c r="H3111" s="14"/>
      <c r="I3111" s="19">
        <f>VLOOKUP(G3111,'2'!$B$2:$C$34,2,FALSE)</f>
        <v>6</v>
      </c>
      <c r="J3111" s="19">
        <f t="shared" si="144"/>
        <v>85.166666666666671</v>
      </c>
      <c r="K3111" s="19" t="str">
        <f t="shared" si="146"/>
        <v/>
      </c>
      <c r="L3111" s="19">
        <f>VLOOKUP(I3111,'3'!$H$2:$L$25,5,FALSE)</f>
        <v>36</v>
      </c>
      <c r="M3111" s="16" t="str">
        <f t="shared" si="145"/>
        <v>Nilai Akhir</v>
      </c>
    </row>
    <row r="3112" spans="1:13" x14ac:dyDescent="0.25">
      <c r="A3112" s="16">
        <v>445</v>
      </c>
      <c r="F3112" s="19">
        <v>79.166666666666671</v>
      </c>
      <c r="G3112" s="18" t="s">
        <v>91</v>
      </c>
      <c r="H3112" s="14"/>
      <c r="I3112" s="19">
        <f>VLOOKUP(G3112,'2'!$B$2:$C$34,2,FALSE)</f>
        <v>6</v>
      </c>
      <c r="J3112" s="19">
        <f t="shared" si="144"/>
        <v>79.166666666666671</v>
      </c>
      <c r="K3112" s="19" t="str">
        <f t="shared" si="146"/>
        <v/>
      </c>
      <c r="L3112" s="19">
        <f>VLOOKUP(I3112,'3'!$H$2:$L$25,5,FALSE)</f>
        <v>36</v>
      </c>
      <c r="M3112" s="16" t="str">
        <f t="shared" si="145"/>
        <v>Nilai Akhir</v>
      </c>
    </row>
    <row r="3113" spans="1:13" x14ac:dyDescent="0.25">
      <c r="A3113" s="16">
        <v>446</v>
      </c>
      <c r="F3113" s="19">
        <v>83.333333333333329</v>
      </c>
      <c r="G3113" s="18" t="s">
        <v>91</v>
      </c>
      <c r="H3113" s="14"/>
      <c r="I3113" s="19">
        <f>VLOOKUP(G3113,'2'!$B$2:$C$34,2,FALSE)</f>
        <v>6</v>
      </c>
      <c r="J3113" s="19">
        <f t="shared" si="144"/>
        <v>83.333333333333329</v>
      </c>
      <c r="K3113" s="19" t="str">
        <f t="shared" si="146"/>
        <v/>
      </c>
      <c r="L3113" s="19">
        <f>VLOOKUP(I3113,'3'!$H$2:$L$25,5,FALSE)</f>
        <v>36</v>
      </c>
      <c r="M3113" s="16" t="str">
        <f t="shared" si="145"/>
        <v>Nilai Akhir</v>
      </c>
    </row>
    <row r="3114" spans="1:13" x14ac:dyDescent="0.25">
      <c r="A3114" s="16">
        <v>447</v>
      </c>
      <c r="F3114" s="19">
        <v>83.5</v>
      </c>
      <c r="G3114" s="18" t="s">
        <v>91</v>
      </c>
      <c r="H3114" s="14"/>
      <c r="I3114" s="19">
        <f>VLOOKUP(G3114,'2'!$B$2:$C$34,2,FALSE)</f>
        <v>6</v>
      </c>
      <c r="J3114" s="19">
        <f t="shared" si="144"/>
        <v>83.5</v>
      </c>
      <c r="K3114" s="19" t="str">
        <f t="shared" si="146"/>
        <v/>
      </c>
      <c r="L3114" s="19">
        <f>VLOOKUP(I3114,'3'!$H$2:$L$25,5,FALSE)</f>
        <v>36</v>
      </c>
      <c r="M3114" s="16" t="str">
        <f t="shared" si="145"/>
        <v>Nilai Akhir</v>
      </c>
    </row>
    <row r="3115" spans="1:13" x14ac:dyDescent="0.25">
      <c r="A3115" s="16">
        <v>448</v>
      </c>
      <c r="F3115" s="19">
        <v>82.666666666666671</v>
      </c>
      <c r="G3115" s="18" t="s">
        <v>91</v>
      </c>
      <c r="H3115" s="14"/>
      <c r="I3115" s="19">
        <f>VLOOKUP(G3115,'2'!$B$2:$C$34,2,FALSE)</f>
        <v>6</v>
      </c>
      <c r="J3115" s="19">
        <f t="shared" si="144"/>
        <v>82.666666666666671</v>
      </c>
      <c r="K3115" s="19" t="str">
        <f t="shared" si="146"/>
        <v/>
      </c>
      <c r="L3115" s="19">
        <f>VLOOKUP(I3115,'3'!$H$2:$L$25,5,FALSE)</f>
        <v>36</v>
      </c>
      <c r="M3115" s="16" t="str">
        <f t="shared" si="145"/>
        <v>Nilai Akhir</v>
      </c>
    </row>
    <row r="3116" spans="1:13" x14ac:dyDescent="0.25">
      <c r="A3116" s="16">
        <v>449</v>
      </c>
      <c r="F3116" s="19">
        <v>82.666666666666671</v>
      </c>
      <c r="G3116" s="18" t="s">
        <v>91</v>
      </c>
      <c r="H3116" s="14"/>
      <c r="I3116" s="19">
        <f>VLOOKUP(G3116,'2'!$B$2:$C$34,2,FALSE)</f>
        <v>6</v>
      </c>
      <c r="J3116" s="19">
        <f t="shared" si="144"/>
        <v>82.666666666666671</v>
      </c>
      <c r="K3116" s="19" t="str">
        <f t="shared" si="146"/>
        <v/>
      </c>
      <c r="L3116" s="19">
        <f>VLOOKUP(I3116,'3'!$H$2:$L$25,5,FALSE)</f>
        <v>36</v>
      </c>
      <c r="M3116" s="16" t="str">
        <f t="shared" si="145"/>
        <v>Nilai Akhir</v>
      </c>
    </row>
    <row r="3117" spans="1:13" x14ac:dyDescent="0.25">
      <c r="A3117" s="16">
        <v>450</v>
      </c>
      <c r="F3117" s="19">
        <v>78.666666666666671</v>
      </c>
      <c r="G3117" s="18" t="s">
        <v>91</v>
      </c>
      <c r="H3117" s="14"/>
      <c r="I3117" s="19">
        <f>VLOOKUP(G3117,'2'!$B$2:$C$34,2,FALSE)</f>
        <v>6</v>
      </c>
      <c r="J3117" s="19">
        <f t="shared" si="144"/>
        <v>78.666666666666671</v>
      </c>
      <c r="K3117" s="19" t="str">
        <f t="shared" si="146"/>
        <v/>
      </c>
      <c r="L3117" s="19">
        <f>VLOOKUP(I3117,'3'!$H$2:$L$25,5,FALSE)</f>
        <v>36</v>
      </c>
      <c r="M3117" s="16" t="str">
        <f t="shared" si="145"/>
        <v>Nilai Akhir</v>
      </c>
    </row>
    <row r="3118" spans="1:13" x14ac:dyDescent="0.25">
      <c r="A3118" s="16">
        <v>451</v>
      </c>
      <c r="F3118" s="19">
        <v>83.333333333333329</v>
      </c>
      <c r="G3118" s="18" t="s">
        <v>91</v>
      </c>
      <c r="H3118" s="14"/>
      <c r="I3118" s="19">
        <f>VLOOKUP(G3118,'2'!$B$2:$C$34,2,FALSE)</f>
        <v>6</v>
      </c>
      <c r="J3118" s="19">
        <f t="shared" si="144"/>
        <v>83.333333333333329</v>
      </c>
      <c r="K3118" s="19" t="str">
        <f t="shared" si="146"/>
        <v/>
      </c>
      <c r="L3118" s="19">
        <f>VLOOKUP(I3118,'3'!$H$2:$L$25,5,FALSE)</f>
        <v>36</v>
      </c>
      <c r="M3118" s="16" t="str">
        <f t="shared" si="145"/>
        <v>Nilai Akhir</v>
      </c>
    </row>
    <row r="3119" spans="1:13" x14ac:dyDescent="0.25">
      <c r="A3119" s="16">
        <v>452</v>
      </c>
      <c r="F3119" s="19">
        <v>81</v>
      </c>
      <c r="G3119" s="18" t="s">
        <v>91</v>
      </c>
      <c r="H3119" s="14"/>
      <c r="I3119" s="19">
        <f>VLOOKUP(G3119,'2'!$B$2:$C$34,2,FALSE)</f>
        <v>6</v>
      </c>
      <c r="J3119" s="19">
        <f t="shared" si="144"/>
        <v>81</v>
      </c>
      <c r="K3119" s="19" t="str">
        <f t="shared" si="146"/>
        <v/>
      </c>
      <c r="L3119" s="19">
        <f>VLOOKUP(I3119,'3'!$H$2:$L$25,5,FALSE)</f>
        <v>36</v>
      </c>
      <c r="M3119" s="16" t="str">
        <f t="shared" si="145"/>
        <v>Nilai Akhir</v>
      </c>
    </row>
    <row r="3120" spans="1:13" x14ac:dyDescent="0.25">
      <c r="A3120" s="16">
        <v>453</v>
      </c>
      <c r="F3120" s="19">
        <v>81.833333333333329</v>
      </c>
      <c r="G3120" s="18" t="s">
        <v>91</v>
      </c>
      <c r="H3120" s="14"/>
      <c r="I3120" s="19">
        <f>VLOOKUP(G3120,'2'!$B$2:$C$34,2,FALSE)</f>
        <v>6</v>
      </c>
      <c r="J3120" s="19">
        <f t="shared" si="144"/>
        <v>81.833333333333329</v>
      </c>
      <c r="K3120" s="19" t="str">
        <f t="shared" si="146"/>
        <v/>
      </c>
      <c r="L3120" s="19">
        <f>VLOOKUP(I3120,'3'!$H$2:$L$25,5,FALSE)</f>
        <v>36</v>
      </c>
      <c r="M3120" s="16" t="str">
        <f t="shared" si="145"/>
        <v>Nilai Akhir</v>
      </c>
    </row>
    <row r="3121" spans="1:13" x14ac:dyDescent="0.25">
      <c r="A3121" s="16">
        <v>454</v>
      </c>
      <c r="F3121" s="19">
        <v>86</v>
      </c>
      <c r="G3121" s="18" t="s">
        <v>91</v>
      </c>
      <c r="H3121" s="14"/>
      <c r="I3121" s="19">
        <f>VLOOKUP(G3121,'2'!$B$2:$C$34,2,FALSE)</f>
        <v>6</v>
      </c>
      <c r="J3121" s="19">
        <f t="shared" si="144"/>
        <v>86</v>
      </c>
      <c r="K3121" s="19" t="str">
        <f t="shared" si="146"/>
        <v/>
      </c>
      <c r="L3121" s="19">
        <f>VLOOKUP(I3121,'3'!$H$2:$L$25,5,FALSE)</f>
        <v>36</v>
      </c>
      <c r="M3121" s="16" t="str">
        <f t="shared" si="145"/>
        <v>Nilai Akhir</v>
      </c>
    </row>
    <row r="3122" spans="1:13" x14ac:dyDescent="0.25">
      <c r="A3122" s="16">
        <v>455</v>
      </c>
      <c r="F3122" s="19">
        <v>82.333333333333329</v>
      </c>
      <c r="G3122" s="18" t="s">
        <v>91</v>
      </c>
      <c r="H3122" s="14"/>
      <c r="I3122" s="19">
        <f>VLOOKUP(G3122,'2'!$B$2:$C$34,2,FALSE)</f>
        <v>6</v>
      </c>
      <c r="J3122" s="19">
        <f t="shared" si="144"/>
        <v>82.333333333333329</v>
      </c>
      <c r="K3122" s="19" t="str">
        <f t="shared" si="146"/>
        <v/>
      </c>
      <c r="L3122" s="19">
        <f>VLOOKUP(I3122,'3'!$H$2:$L$25,5,FALSE)</f>
        <v>36</v>
      </c>
      <c r="M3122" s="16" t="str">
        <f t="shared" si="145"/>
        <v>Nilai Akhir</v>
      </c>
    </row>
    <row r="3123" spans="1:13" x14ac:dyDescent="0.25">
      <c r="A3123" s="16">
        <v>456</v>
      </c>
      <c r="F3123" s="19">
        <v>81.666666666666671</v>
      </c>
      <c r="G3123" s="18" t="s">
        <v>91</v>
      </c>
      <c r="H3123" s="14"/>
      <c r="I3123" s="19">
        <f>VLOOKUP(G3123,'2'!$B$2:$C$34,2,FALSE)</f>
        <v>6</v>
      </c>
      <c r="J3123" s="19">
        <f t="shared" ref="J3123:J3186" si="147">IF(M3123="Nilai Akhir",F3123,0)</f>
        <v>81.666666666666671</v>
      </c>
      <c r="K3123" s="19" t="str">
        <f t="shared" si="146"/>
        <v/>
      </c>
      <c r="L3123" s="19">
        <f>VLOOKUP(I3123,'3'!$H$2:$L$25,5,FALSE)</f>
        <v>36</v>
      </c>
      <c r="M3123" s="16" t="str">
        <f t="shared" ref="M3123:M3186" si="148">IF(G3123="Pramuka","Nilai Ekstra","Nilai Akhir")</f>
        <v>Nilai Akhir</v>
      </c>
    </row>
    <row r="3124" spans="1:13" x14ac:dyDescent="0.25">
      <c r="A3124" s="16">
        <v>457</v>
      </c>
      <c r="F3124" s="19">
        <v>87.666666666666671</v>
      </c>
      <c r="G3124" s="18" t="s">
        <v>91</v>
      </c>
      <c r="H3124" s="14"/>
      <c r="I3124" s="19">
        <f>VLOOKUP(G3124,'2'!$B$2:$C$34,2,FALSE)</f>
        <v>6</v>
      </c>
      <c r="J3124" s="19">
        <f t="shared" si="147"/>
        <v>87.666666666666671</v>
      </c>
      <c r="K3124" s="19" t="str">
        <f t="shared" ref="K3124:K3187" si="149">IF(M3124="Nilai Ekstra",F3124,"")</f>
        <v/>
      </c>
      <c r="L3124" s="19">
        <f>VLOOKUP(I3124,'3'!$H$2:$L$25,5,FALSE)</f>
        <v>36</v>
      </c>
      <c r="M3124" s="16" t="str">
        <f t="shared" si="148"/>
        <v>Nilai Akhir</v>
      </c>
    </row>
    <row r="3125" spans="1:13" x14ac:dyDescent="0.25">
      <c r="A3125" s="16">
        <v>458</v>
      </c>
      <c r="F3125" s="19">
        <v>81.666666666666671</v>
      </c>
      <c r="G3125" s="18" t="s">
        <v>91</v>
      </c>
      <c r="H3125" s="14"/>
      <c r="I3125" s="19">
        <f>VLOOKUP(G3125,'2'!$B$2:$C$34,2,FALSE)</f>
        <v>6</v>
      </c>
      <c r="J3125" s="19">
        <f t="shared" si="147"/>
        <v>81.666666666666671</v>
      </c>
      <c r="K3125" s="19" t="str">
        <f t="shared" si="149"/>
        <v/>
      </c>
      <c r="L3125" s="19">
        <f>VLOOKUP(I3125,'3'!$H$2:$L$25,5,FALSE)</f>
        <v>36</v>
      </c>
      <c r="M3125" s="16" t="str">
        <f t="shared" si="148"/>
        <v>Nilai Akhir</v>
      </c>
    </row>
    <row r="3126" spans="1:13" x14ac:dyDescent="0.25">
      <c r="A3126" s="16">
        <v>459</v>
      </c>
      <c r="F3126" s="19">
        <v>80.833333333333329</v>
      </c>
      <c r="G3126" s="18" t="s">
        <v>91</v>
      </c>
      <c r="H3126" s="14"/>
      <c r="I3126" s="19">
        <f>VLOOKUP(G3126,'2'!$B$2:$C$34,2,FALSE)</f>
        <v>6</v>
      </c>
      <c r="J3126" s="19">
        <f t="shared" si="147"/>
        <v>80.833333333333329</v>
      </c>
      <c r="K3126" s="19" t="str">
        <f t="shared" si="149"/>
        <v/>
      </c>
      <c r="L3126" s="19">
        <f>VLOOKUP(I3126,'3'!$H$2:$L$25,5,FALSE)</f>
        <v>36</v>
      </c>
      <c r="M3126" s="16" t="str">
        <f t="shared" si="148"/>
        <v>Nilai Akhir</v>
      </c>
    </row>
    <row r="3127" spans="1:13" x14ac:dyDescent="0.25">
      <c r="A3127" s="16">
        <v>460</v>
      </c>
      <c r="F3127" s="19">
        <v>78.166666666666671</v>
      </c>
      <c r="G3127" s="18" t="s">
        <v>91</v>
      </c>
      <c r="H3127" s="14"/>
      <c r="I3127" s="19">
        <f>VLOOKUP(G3127,'2'!$B$2:$C$34,2,FALSE)</f>
        <v>6</v>
      </c>
      <c r="J3127" s="19">
        <f t="shared" si="147"/>
        <v>78.166666666666671</v>
      </c>
      <c r="K3127" s="19" t="str">
        <f t="shared" si="149"/>
        <v/>
      </c>
      <c r="L3127" s="19">
        <f>VLOOKUP(I3127,'3'!$H$2:$L$25,5,FALSE)</f>
        <v>36</v>
      </c>
      <c r="M3127" s="16" t="str">
        <f t="shared" si="148"/>
        <v>Nilai Akhir</v>
      </c>
    </row>
    <row r="3128" spans="1:13" x14ac:dyDescent="0.25">
      <c r="A3128" s="16">
        <v>461</v>
      </c>
      <c r="F3128" s="19">
        <v>81.833333333333329</v>
      </c>
      <c r="G3128" s="18" t="s">
        <v>91</v>
      </c>
      <c r="H3128" s="14"/>
      <c r="I3128" s="19">
        <f>VLOOKUP(G3128,'2'!$B$2:$C$34,2,FALSE)</f>
        <v>6</v>
      </c>
      <c r="J3128" s="19">
        <f t="shared" si="147"/>
        <v>81.833333333333329</v>
      </c>
      <c r="K3128" s="19" t="str">
        <f t="shared" si="149"/>
        <v/>
      </c>
      <c r="L3128" s="19">
        <f>VLOOKUP(I3128,'3'!$H$2:$L$25,5,FALSE)</f>
        <v>36</v>
      </c>
      <c r="M3128" s="16" t="str">
        <f t="shared" si="148"/>
        <v>Nilai Akhir</v>
      </c>
    </row>
    <row r="3129" spans="1:13" x14ac:dyDescent="0.25">
      <c r="A3129" s="16">
        <v>462</v>
      </c>
      <c r="F3129" s="19">
        <v>79.333333333333329</v>
      </c>
      <c r="G3129" s="18" t="s">
        <v>91</v>
      </c>
      <c r="H3129" s="14"/>
      <c r="I3129" s="19">
        <f>VLOOKUP(G3129,'2'!$B$2:$C$34,2,FALSE)</f>
        <v>6</v>
      </c>
      <c r="J3129" s="19">
        <f t="shared" si="147"/>
        <v>79.333333333333329</v>
      </c>
      <c r="K3129" s="19" t="str">
        <f t="shared" si="149"/>
        <v/>
      </c>
      <c r="L3129" s="19">
        <f>VLOOKUP(I3129,'3'!$H$2:$L$25,5,FALSE)</f>
        <v>36</v>
      </c>
      <c r="M3129" s="16" t="str">
        <f t="shared" si="148"/>
        <v>Nilai Akhir</v>
      </c>
    </row>
    <row r="3130" spans="1:13" x14ac:dyDescent="0.25">
      <c r="A3130" s="16">
        <v>463</v>
      </c>
      <c r="F3130" s="19">
        <v>82.666666666666671</v>
      </c>
      <c r="G3130" s="18" t="s">
        <v>91</v>
      </c>
      <c r="H3130" s="14"/>
      <c r="I3130" s="19">
        <f>VLOOKUP(G3130,'2'!$B$2:$C$34,2,FALSE)</f>
        <v>6</v>
      </c>
      <c r="J3130" s="19">
        <f t="shared" si="147"/>
        <v>82.666666666666671</v>
      </c>
      <c r="K3130" s="19" t="str">
        <f t="shared" si="149"/>
        <v/>
      </c>
      <c r="L3130" s="19">
        <f>VLOOKUP(I3130,'3'!$H$2:$L$25,5,FALSE)</f>
        <v>36</v>
      </c>
      <c r="M3130" s="16" t="str">
        <f t="shared" si="148"/>
        <v>Nilai Akhir</v>
      </c>
    </row>
    <row r="3131" spans="1:13" x14ac:dyDescent="0.25">
      <c r="A3131" s="16">
        <v>464</v>
      </c>
      <c r="F3131" s="19">
        <v>87.666666666666671</v>
      </c>
      <c r="G3131" s="18" t="s">
        <v>91</v>
      </c>
      <c r="H3131" s="14"/>
      <c r="I3131" s="19">
        <f>VLOOKUP(G3131,'2'!$B$2:$C$34,2,FALSE)</f>
        <v>6</v>
      </c>
      <c r="J3131" s="19">
        <f t="shared" si="147"/>
        <v>87.666666666666671</v>
      </c>
      <c r="K3131" s="19" t="str">
        <f t="shared" si="149"/>
        <v/>
      </c>
      <c r="L3131" s="19">
        <f>VLOOKUP(I3131,'3'!$H$2:$L$25,5,FALSE)</f>
        <v>36</v>
      </c>
      <c r="M3131" s="16" t="str">
        <f t="shared" si="148"/>
        <v>Nilai Akhir</v>
      </c>
    </row>
    <row r="3132" spans="1:13" x14ac:dyDescent="0.25">
      <c r="A3132" s="16">
        <v>465</v>
      </c>
      <c r="F3132" s="19">
        <v>85.166666666666671</v>
      </c>
      <c r="G3132" s="18" t="s">
        <v>91</v>
      </c>
      <c r="H3132" s="14"/>
      <c r="I3132" s="19">
        <f>VLOOKUP(G3132,'2'!$B$2:$C$34,2,FALSE)</f>
        <v>6</v>
      </c>
      <c r="J3132" s="19">
        <f t="shared" si="147"/>
        <v>85.166666666666671</v>
      </c>
      <c r="K3132" s="19" t="str">
        <f t="shared" si="149"/>
        <v/>
      </c>
      <c r="L3132" s="19">
        <f>VLOOKUP(I3132,'3'!$H$2:$L$25,5,FALSE)</f>
        <v>36</v>
      </c>
      <c r="M3132" s="16" t="str">
        <f t="shared" si="148"/>
        <v>Nilai Akhir</v>
      </c>
    </row>
    <row r="3133" spans="1:13" x14ac:dyDescent="0.25">
      <c r="A3133" s="16">
        <v>466</v>
      </c>
      <c r="F3133" s="19">
        <v>77.5</v>
      </c>
      <c r="G3133" s="18" t="s">
        <v>91</v>
      </c>
      <c r="H3133" s="14"/>
      <c r="I3133" s="19">
        <f>VLOOKUP(G3133,'2'!$B$2:$C$34,2,FALSE)</f>
        <v>6</v>
      </c>
      <c r="J3133" s="19">
        <f t="shared" si="147"/>
        <v>77.5</v>
      </c>
      <c r="K3133" s="19" t="str">
        <f t="shared" si="149"/>
        <v/>
      </c>
      <c r="L3133" s="19">
        <f>VLOOKUP(I3133,'3'!$H$2:$L$25,5,FALSE)</f>
        <v>36</v>
      </c>
      <c r="M3133" s="16" t="str">
        <f t="shared" si="148"/>
        <v>Nilai Akhir</v>
      </c>
    </row>
    <row r="3134" spans="1:13" x14ac:dyDescent="0.25">
      <c r="A3134" s="16">
        <v>467</v>
      </c>
      <c r="F3134" s="19">
        <v>83.5</v>
      </c>
      <c r="G3134" s="18" t="s">
        <v>91</v>
      </c>
      <c r="H3134" s="14"/>
      <c r="I3134" s="19">
        <f>VLOOKUP(G3134,'2'!$B$2:$C$34,2,FALSE)</f>
        <v>6</v>
      </c>
      <c r="J3134" s="19">
        <f t="shared" si="147"/>
        <v>83.5</v>
      </c>
      <c r="K3134" s="19" t="str">
        <f t="shared" si="149"/>
        <v/>
      </c>
      <c r="L3134" s="19">
        <f>VLOOKUP(I3134,'3'!$H$2:$L$25,5,FALSE)</f>
        <v>36</v>
      </c>
      <c r="M3134" s="16" t="str">
        <f t="shared" si="148"/>
        <v>Nilai Akhir</v>
      </c>
    </row>
    <row r="3135" spans="1:13" x14ac:dyDescent="0.25">
      <c r="A3135" s="16">
        <v>468</v>
      </c>
      <c r="F3135" s="19">
        <v>78.5</v>
      </c>
      <c r="G3135" s="18" t="s">
        <v>91</v>
      </c>
      <c r="H3135" s="14"/>
      <c r="I3135" s="19">
        <f>VLOOKUP(G3135,'2'!$B$2:$C$34,2,FALSE)</f>
        <v>6</v>
      </c>
      <c r="J3135" s="19">
        <f t="shared" si="147"/>
        <v>78.5</v>
      </c>
      <c r="K3135" s="19" t="str">
        <f t="shared" si="149"/>
        <v/>
      </c>
      <c r="L3135" s="19">
        <f>VLOOKUP(I3135,'3'!$H$2:$L$25,5,FALSE)</f>
        <v>36</v>
      </c>
      <c r="M3135" s="16" t="str">
        <f t="shared" si="148"/>
        <v>Nilai Akhir</v>
      </c>
    </row>
    <row r="3136" spans="1:13" x14ac:dyDescent="0.25">
      <c r="A3136" s="16">
        <v>469</v>
      </c>
      <c r="F3136" s="19">
        <v>81.5</v>
      </c>
      <c r="G3136" s="18" t="s">
        <v>91</v>
      </c>
      <c r="H3136" s="14"/>
      <c r="I3136" s="19">
        <f>VLOOKUP(G3136,'2'!$B$2:$C$34,2,FALSE)</f>
        <v>6</v>
      </c>
      <c r="J3136" s="19">
        <f t="shared" si="147"/>
        <v>81.5</v>
      </c>
      <c r="K3136" s="19" t="str">
        <f t="shared" si="149"/>
        <v/>
      </c>
      <c r="L3136" s="19">
        <f>VLOOKUP(I3136,'3'!$H$2:$L$25,5,FALSE)</f>
        <v>36</v>
      </c>
      <c r="M3136" s="16" t="str">
        <f t="shared" si="148"/>
        <v>Nilai Akhir</v>
      </c>
    </row>
    <row r="3137" spans="1:13" x14ac:dyDescent="0.25">
      <c r="A3137" s="16">
        <v>470</v>
      </c>
      <c r="F3137" s="19">
        <v>78.666666666666671</v>
      </c>
      <c r="G3137" s="18" t="s">
        <v>91</v>
      </c>
      <c r="H3137" s="14"/>
      <c r="I3137" s="19">
        <f>VLOOKUP(G3137,'2'!$B$2:$C$34,2,FALSE)</f>
        <v>6</v>
      </c>
      <c r="J3137" s="19">
        <f t="shared" si="147"/>
        <v>78.666666666666671</v>
      </c>
      <c r="K3137" s="19" t="str">
        <f t="shared" si="149"/>
        <v/>
      </c>
      <c r="L3137" s="19">
        <f>VLOOKUP(I3137,'3'!$H$2:$L$25,5,FALSE)</f>
        <v>36</v>
      </c>
      <c r="M3137" s="16" t="str">
        <f t="shared" si="148"/>
        <v>Nilai Akhir</v>
      </c>
    </row>
    <row r="3138" spans="1:13" x14ac:dyDescent="0.25">
      <c r="A3138" s="16">
        <v>471</v>
      </c>
      <c r="F3138" s="19">
        <v>83.166666666666671</v>
      </c>
      <c r="G3138" s="18" t="s">
        <v>91</v>
      </c>
      <c r="H3138" s="14"/>
      <c r="I3138" s="19">
        <f>VLOOKUP(G3138,'2'!$B$2:$C$34,2,FALSE)</f>
        <v>6</v>
      </c>
      <c r="J3138" s="19">
        <f t="shared" si="147"/>
        <v>83.166666666666671</v>
      </c>
      <c r="K3138" s="19" t="str">
        <f t="shared" si="149"/>
        <v/>
      </c>
      <c r="L3138" s="19">
        <f>VLOOKUP(I3138,'3'!$H$2:$L$25,5,FALSE)</f>
        <v>36</v>
      </c>
      <c r="M3138" s="16" t="str">
        <f t="shared" si="148"/>
        <v>Nilai Akhir</v>
      </c>
    </row>
    <row r="3139" spans="1:13" x14ac:dyDescent="0.25">
      <c r="A3139" s="16">
        <v>472</v>
      </c>
      <c r="F3139" s="19">
        <v>82.5</v>
      </c>
      <c r="G3139" s="18" t="s">
        <v>91</v>
      </c>
      <c r="H3139" s="14"/>
      <c r="I3139" s="19">
        <f>VLOOKUP(G3139,'2'!$B$2:$C$34,2,FALSE)</f>
        <v>6</v>
      </c>
      <c r="J3139" s="19">
        <f t="shared" si="147"/>
        <v>82.5</v>
      </c>
      <c r="K3139" s="19" t="str">
        <f t="shared" si="149"/>
        <v/>
      </c>
      <c r="L3139" s="19">
        <f>VLOOKUP(I3139,'3'!$H$2:$L$25,5,FALSE)</f>
        <v>36</v>
      </c>
      <c r="M3139" s="16" t="str">
        <f t="shared" si="148"/>
        <v>Nilai Akhir</v>
      </c>
    </row>
    <row r="3140" spans="1:13" x14ac:dyDescent="0.25">
      <c r="A3140" s="16">
        <v>473</v>
      </c>
      <c r="F3140" s="19">
        <v>77.833333333333329</v>
      </c>
      <c r="G3140" s="18" t="s">
        <v>91</v>
      </c>
      <c r="H3140" s="14"/>
      <c r="I3140" s="19">
        <f>VLOOKUP(G3140,'2'!$B$2:$C$34,2,FALSE)</f>
        <v>6</v>
      </c>
      <c r="J3140" s="19">
        <f t="shared" si="147"/>
        <v>77.833333333333329</v>
      </c>
      <c r="K3140" s="19" t="str">
        <f t="shared" si="149"/>
        <v/>
      </c>
      <c r="L3140" s="19">
        <f>VLOOKUP(I3140,'3'!$H$2:$L$25,5,FALSE)</f>
        <v>36</v>
      </c>
      <c r="M3140" s="16" t="str">
        <f t="shared" si="148"/>
        <v>Nilai Akhir</v>
      </c>
    </row>
    <row r="3141" spans="1:13" x14ac:dyDescent="0.25">
      <c r="A3141" s="16">
        <v>474</v>
      </c>
      <c r="F3141" s="19">
        <v>77.5</v>
      </c>
      <c r="G3141" s="18" t="s">
        <v>91</v>
      </c>
      <c r="H3141" s="14"/>
      <c r="I3141" s="19">
        <f>VLOOKUP(G3141,'2'!$B$2:$C$34,2,FALSE)</f>
        <v>6</v>
      </c>
      <c r="J3141" s="19">
        <f t="shared" si="147"/>
        <v>77.5</v>
      </c>
      <c r="K3141" s="19" t="str">
        <f t="shared" si="149"/>
        <v/>
      </c>
      <c r="L3141" s="19">
        <f>VLOOKUP(I3141,'3'!$H$2:$L$25,5,FALSE)</f>
        <v>36</v>
      </c>
      <c r="M3141" s="16" t="str">
        <f t="shared" si="148"/>
        <v>Nilai Akhir</v>
      </c>
    </row>
    <row r="3142" spans="1:13" x14ac:dyDescent="0.25">
      <c r="A3142" s="16">
        <v>475</v>
      </c>
      <c r="F3142" s="19">
        <v>80.833333333333329</v>
      </c>
      <c r="G3142" s="18" t="s">
        <v>91</v>
      </c>
      <c r="H3142" s="14"/>
      <c r="I3142" s="19">
        <f>VLOOKUP(G3142,'2'!$B$2:$C$34,2,FALSE)</f>
        <v>6</v>
      </c>
      <c r="J3142" s="19">
        <f t="shared" si="147"/>
        <v>80.833333333333329</v>
      </c>
      <c r="K3142" s="19" t="str">
        <f t="shared" si="149"/>
        <v/>
      </c>
      <c r="L3142" s="19">
        <f>VLOOKUP(I3142,'3'!$H$2:$L$25,5,FALSE)</f>
        <v>36</v>
      </c>
      <c r="M3142" s="16" t="str">
        <f t="shared" si="148"/>
        <v>Nilai Akhir</v>
      </c>
    </row>
    <row r="3143" spans="1:13" x14ac:dyDescent="0.25">
      <c r="A3143" s="16">
        <v>476</v>
      </c>
      <c r="F3143" s="19">
        <v>78.5</v>
      </c>
      <c r="G3143" s="18" t="s">
        <v>91</v>
      </c>
      <c r="H3143" s="14"/>
      <c r="I3143" s="19">
        <f>VLOOKUP(G3143,'2'!$B$2:$C$34,2,FALSE)</f>
        <v>6</v>
      </c>
      <c r="J3143" s="19">
        <f t="shared" si="147"/>
        <v>78.5</v>
      </c>
      <c r="K3143" s="19" t="str">
        <f t="shared" si="149"/>
        <v/>
      </c>
      <c r="L3143" s="19">
        <f>VLOOKUP(I3143,'3'!$H$2:$L$25,5,FALSE)</f>
        <v>36</v>
      </c>
      <c r="M3143" s="16" t="str">
        <f t="shared" si="148"/>
        <v>Nilai Akhir</v>
      </c>
    </row>
    <row r="3144" spans="1:13" x14ac:dyDescent="0.25">
      <c r="A3144" s="16">
        <v>477</v>
      </c>
      <c r="F3144" s="19">
        <v>85.333333333333329</v>
      </c>
      <c r="G3144" s="18" t="s">
        <v>91</v>
      </c>
      <c r="H3144" s="14"/>
      <c r="I3144" s="19">
        <f>VLOOKUP(G3144,'2'!$B$2:$C$34,2,FALSE)</f>
        <v>6</v>
      </c>
      <c r="J3144" s="19">
        <f t="shared" si="147"/>
        <v>85.333333333333329</v>
      </c>
      <c r="K3144" s="19" t="str">
        <f t="shared" si="149"/>
        <v/>
      </c>
      <c r="L3144" s="19">
        <f>VLOOKUP(I3144,'3'!$H$2:$L$25,5,FALSE)</f>
        <v>36</v>
      </c>
      <c r="M3144" s="16" t="str">
        <f t="shared" si="148"/>
        <v>Nilai Akhir</v>
      </c>
    </row>
    <row r="3145" spans="1:13" x14ac:dyDescent="0.25">
      <c r="A3145" s="16">
        <v>478</v>
      </c>
      <c r="F3145" s="19">
        <v>80.5</v>
      </c>
      <c r="G3145" s="18" t="s">
        <v>91</v>
      </c>
      <c r="H3145" s="14"/>
      <c r="I3145" s="19">
        <f>VLOOKUP(G3145,'2'!$B$2:$C$34,2,FALSE)</f>
        <v>6</v>
      </c>
      <c r="J3145" s="19">
        <f t="shared" si="147"/>
        <v>80.5</v>
      </c>
      <c r="K3145" s="19" t="str">
        <f t="shared" si="149"/>
        <v/>
      </c>
      <c r="L3145" s="19">
        <f>VLOOKUP(I3145,'3'!$H$2:$L$25,5,FALSE)</f>
        <v>36</v>
      </c>
      <c r="M3145" s="16" t="str">
        <f t="shared" si="148"/>
        <v>Nilai Akhir</v>
      </c>
    </row>
    <row r="3146" spans="1:13" x14ac:dyDescent="0.25">
      <c r="A3146" s="16">
        <v>479</v>
      </c>
      <c r="F3146" s="19">
        <v>84.333333333333329</v>
      </c>
      <c r="G3146" s="18" t="s">
        <v>91</v>
      </c>
      <c r="H3146" s="14"/>
      <c r="I3146" s="19">
        <f>VLOOKUP(G3146,'2'!$B$2:$C$34,2,FALSE)</f>
        <v>6</v>
      </c>
      <c r="J3146" s="19">
        <f t="shared" si="147"/>
        <v>84.333333333333329</v>
      </c>
      <c r="K3146" s="19" t="str">
        <f t="shared" si="149"/>
        <v/>
      </c>
      <c r="L3146" s="19">
        <f>VLOOKUP(I3146,'3'!$H$2:$L$25,5,FALSE)</f>
        <v>36</v>
      </c>
      <c r="M3146" s="16" t="str">
        <f t="shared" si="148"/>
        <v>Nilai Akhir</v>
      </c>
    </row>
    <row r="3147" spans="1:13" x14ac:dyDescent="0.25">
      <c r="A3147" s="16">
        <v>480</v>
      </c>
      <c r="F3147" s="19">
        <v>83.166666666666671</v>
      </c>
      <c r="G3147" s="18" t="s">
        <v>91</v>
      </c>
      <c r="H3147" s="14"/>
      <c r="I3147" s="19">
        <f>VLOOKUP(G3147,'2'!$B$2:$C$34,2,FALSE)</f>
        <v>6</v>
      </c>
      <c r="J3147" s="19">
        <f t="shared" si="147"/>
        <v>83.166666666666671</v>
      </c>
      <c r="K3147" s="19" t="str">
        <f t="shared" si="149"/>
        <v/>
      </c>
      <c r="L3147" s="19">
        <f>VLOOKUP(I3147,'3'!$H$2:$L$25,5,FALSE)</f>
        <v>36</v>
      </c>
      <c r="M3147" s="16" t="str">
        <f t="shared" si="148"/>
        <v>Nilai Akhir</v>
      </c>
    </row>
    <row r="3148" spans="1:13" x14ac:dyDescent="0.25">
      <c r="A3148" s="16">
        <v>481</v>
      </c>
      <c r="F3148" s="19">
        <v>77.5</v>
      </c>
      <c r="G3148" s="18" t="s">
        <v>91</v>
      </c>
      <c r="H3148" s="14"/>
      <c r="I3148" s="19">
        <f>VLOOKUP(G3148,'2'!$B$2:$C$34,2,FALSE)</f>
        <v>6</v>
      </c>
      <c r="J3148" s="19">
        <f t="shared" si="147"/>
        <v>77.5</v>
      </c>
      <c r="K3148" s="19" t="str">
        <f t="shared" si="149"/>
        <v/>
      </c>
      <c r="L3148" s="19">
        <f>VLOOKUP(I3148,'3'!$H$2:$L$25,5,FALSE)</f>
        <v>36</v>
      </c>
      <c r="M3148" s="16" t="str">
        <f t="shared" si="148"/>
        <v>Nilai Akhir</v>
      </c>
    </row>
    <row r="3149" spans="1:13" x14ac:dyDescent="0.25">
      <c r="A3149" s="16">
        <v>482</v>
      </c>
      <c r="F3149" s="19">
        <v>85</v>
      </c>
      <c r="G3149" s="18" t="s">
        <v>91</v>
      </c>
      <c r="H3149" s="14"/>
      <c r="I3149" s="19">
        <f>VLOOKUP(G3149,'2'!$B$2:$C$34,2,FALSE)</f>
        <v>6</v>
      </c>
      <c r="J3149" s="19">
        <f t="shared" si="147"/>
        <v>85</v>
      </c>
      <c r="K3149" s="19" t="str">
        <f t="shared" si="149"/>
        <v/>
      </c>
      <c r="L3149" s="19">
        <f>VLOOKUP(I3149,'3'!$H$2:$L$25,5,FALSE)</f>
        <v>36</v>
      </c>
      <c r="M3149" s="16" t="str">
        <f t="shared" si="148"/>
        <v>Nilai Akhir</v>
      </c>
    </row>
    <row r="3150" spans="1:13" x14ac:dyDescent="0.25">
      <c r="A3150" s="16">
        <v>483</v>
      </c>
      <c r="F3150" s="19">
        <v>79.833333333333329</v>
      </c>
      <c r="G3150" s="18" t="s">
        <v>91</v>
      </c>
      <c r="H3150" s="14"/>
      <c r="I3150" s="19">
        <f>VLOOKUP(G3150,'2'!$B$2:$C$34,2,FALSE)</f>
        <v>6</v>
      </c>
      <c r="J3150" s="19">
        <f t="shared" si="147"/>
        <v>79.833333333333329</v>
      </c>
      <c r="K3150" s="19" t="str">
        <f t="shared" si="149"/>
        <v/>
      </c>
      <c r="L3150" s="19">
        <f>VLOOKUP(I3150,'3'!$H$2:$L$25,5,FALSE)</f>
        <v>36</v>
      </c>
      <c r="M3150" s="16" t="str">
        <f t="shared" si="148"/>
        <v>Nilai Akhir</v>
      </c>
    </row>
    <row r="3151" spans="1:13" x14ac:dyDescent="0.25">
      <c r="A3151" s="16">
        <v>484</v>
      </c>
      <c r="F3151" s="19">
        <v>80.833333333333329</v>
      </c>
      <c r="G3151" s="18" t="s">
        <v>91</v>
      </c>
      <c r="H3151" s="14"/>
      <c r="I3151" s="19">
        <f>VLOOKUP(G3151,'2'!$B$2:$C$34,2,FALSE)</f>
        <v>6</v>
      </c>
      <c r="J3151" s="19">
        <f t="shared" si="147"/>
        <v>80.833333333333329</v>
      </c>
      <c r="K3151" s="19" t="str">
        <f t="shared" si="149"/>
        <v/>
      </c>
      <c r="L3151" s="19">
        <f>VLOOKUP(I3151,'3'!$H$2:$L$25,5,FALSE)</f>
        <v>36</v>
      </c>
      <c r="M3151" s="16" t="str">
        <f t="shared" si="148"/>
        <v>Nilai Akhir</v>
      </c>
    </row>
    <row r="3152" spans="1:13" x14ac:dyDescent="0.25">
      <c r="A3152" s="16">
        <v>485</v>
      </c>
      <c r="F3152" s="19">
        <v>78.333333333333329</v>
      </c>
      <c r="G3152" s="18" t="s">
        <v>91</v>
      </c>
      <c r="H3152" s="14"/>
      <c r="I3152" s="19">
        <f>VLOOKUP(G3152,'2'!$B$2:$C$34,2,FALSE)</f>
        <v>6</v>
      </c>
      <c r="J3152" s="19">
        <f t="shared" si="147"/>
        <v>78.333333333333329</v>
      </c>
      <c r="K3152" s="19" t="str">
        <f t="shared" si="149"/>
        <v/>
      </c>
      <c r="L3152" s="19">
        <f>VLOOKUP(I3152,'3'!$H$2:$L$25,5,FALSE)</f>
        <v>36</v>
      </c>
      <c r="M3152" s="16" t="str">
        <f t="shared" si="148"/>
        <v>Nilai Akhir</v>
      </c>
    </row>
    <row r="3153" spans="1:13" x14ac:dyDescent="0.25">
      <c r="A3153" s="16">
        <v>486</v>
      </c>
      <c r="F3153" s="19">
        <v>77.833333333333329</v>
      </c>
      <c r="G3153" s="18" t="s">
        <v>91</v>
      </c>
      <c r="H3153" s="14"/>
      <c r="I3153" s="19">
        <f>VLOOKUP(G3153,'2'!$B$2:$C$34,2,FALSE)</f>
        <v>6</v>
      </c>
      <c r="J3153" s="19">
        <f t="shared" si="147"/>
        <v>77.833333333333329</v>
      </c>
      <c r="K3153" s="19" t="str">
        <f t="shared" si="149"/>
        <v/>
      </c>
      <c r="L3153" s="19">
        <f>VLOOKUP(I3153,'3'!$H$2:$L$25,5,FALSE)</f>
        <v>36</v>
      </c>
      <c r="M3153" s="16" t="str">
        <f t="shared" si="148"/>
        <v>Nilai Akhir</v>
      </c>
    </row>
    <row r="3154" spans="1:13" x14ac:dyDescent="0.25">
      <c r="A3154" s="16">
        <v>487</v>
      </c>
      <c r="F3154" s="19">
        <v>78.833333333333329</v>
      </c>
      <c r="G3154" s="18" t="s">
        <v>91</v>
      </c>
      <c r="H3154" s="14"/>
      <c r="I3154" s="19">
        <f>VLOOKUP(G3154,'2'!$B$2:$C$34,2,FALSE)</f>
        <v>6</v>
      </c>
      <c r="J3154" s="19">
        <f t="shared" si="147"/>
        <v>78.833333333333329</v>
      </c>
      <c r="K3154" s="19" t="str">
        <f t="shared" si="149"/>
        <v/>
      </c>
      <c r="L3154" s="19">
        <f>VLOOKUP(I3154,'3'!$H$2:$L$25,5,FALSE)</f>
        <v>36</v>
      </c>
      <c r="M3154" s="16" t="str">
        <f t="shared" si="148"/>
        <v>Nilai Akhir</v>
      </c>
    </row>
    <row r="3155" spans="1:13" x14ac:dyDescent="0.25">
      <c r="A3155" s="16">
        <v>488</v>
      </c>
      <c r="F3155" s="19">
        <v>80.833333333333329</v>
      </c>
      <c r="G3155" s="18" t="s">
        <v>91</v>
      </c>
      <c r="H3155" s="14"/>
      <c r="I3155" s="19">
        <f>VLOOKUP(G3155,'2'!$B$2:$C$34,2,FALSE)</f>
        <v>6</v>
      </c>
      <c r="J3155" s="19">
        <f t="shared" si="147"/>
        <v>80.833333333333329</v>
      </c>
      <c r="K3155" s="19" t="str">
        <f t="shared" si="149"/>
        <v/>
      </c>
      <c r="L3155" s="19">
        <f>VLOOKUP(I3155,'3'!$H$2:$L$25,5,FALSE)</f>
        <v>36</v>
      </c>
      <c r="M3155" s="16" t="str">
        <f t="shared" si="148"/>
        <v>Nilai Akhir</v>
      </c>
    </row>
    <row r="3156" spans="1:13" x14ac:dyDescent="0.25">
      <c r="A3156" s="16">
        <v>489</v>
      </c>
      <c r="F3156" s="19">
        <v>81.833333333333329</v>
      </c>
      <c r="G3156" s="18" t="s">
        <v>91</v>
      </c>
      <c r="H3156" s="14"/>
      <c r="I3156" s="19">
        <f>VLOOKUP(G3156,'2'!$B$2:$C$34,2,FALSE)</f>
        <v>6</v>
      </c>
      <c r="J3156" s="19">
        <f t="shared" si="147"/>
        <v>81.833333333333329</v>
      </c>
      <c r="K3156" s="19" t="str">
        <f t="shared" si="149"/>
        <v/>
      </c>
      <c r="L3156" s="19">
        <f>VLOOKUP(I3156,'3'!$H$2:$L$25,5,FALSE)</f>
        <v>36</v>
      </c>
      <c r="M3156" s="16" t="str">
        <f t="shared" si="148"/>
        <v>Nilai Akhir</v>
      </c>
    </row>
    <row r="3157" spans="1:13" x14ac:dyDescent="0.25">
      <c r="A3157" s="16">
        <v>490</v>
      </c>
      <c r="F3157" s="19">
        <v>78.833333333333329</v>
      </c>
      <c r="G3157" s="18" t="s">
        <v>91</v>
      </c>
      <c r="H3157" s="14"/>
      <c r="I3157" s="19">
        <f>VLOOKUP(G3157,'2'!$B$2:$C$34,2,FALSE)</f>
        <v>6</v>
      </c>
      <c r="J3157" s="19">
        <f t="shared" si="147"/>
        <v>78.833333333333329</v>
      </c>
      <c r="K3157" s="19" t="str">
        <f t="shared" si="149"/>
        <v/>
      </c>
      <c r="L3157" s="19">
        <f>VLOOKUP(I3157,'3'!$H$2:$L$25,5,FALSE)</f>
        <v>36</v>
      </c>
      <c r="M3157" s="16" t="str">
        <f t="shared" si="148"/>
        <v>Nilai Akhir</v>
      </c>
    </row>
    <row r="3158" spans="1:13" x14ac:dyDescent="0.25">
      <c r="A3158" s="16">
        <v>491</v>
      </c>
      <c r="F3158" s="19">
        <v>83.166666666666671</v>
      </c>
      <c r="G3158" s="18" t="s">
        <v>91</v>
      </c>
      <c r="H3158" s="14"/>
      <c r="I3158" s="19">
        <f>VLOOKUP(G3158,'2'!$B$2:$C$34,2,FALSE)</f>
        <v>6</v>
      </c>
      <c r="J3158" s="19">
        <f t="shared" si="147"/>
        <v>83.166666666666671</v>
      </c>
      <c r="K3158" s="19" t="str">
        <f t="shared" si="149"/>
        <v/>
      </c>
      <c r="L3158" s="19">
        <f>VLOOKUP(I3158,'3'!$H$2:$L$25,5,FALSE)</f>
        <v>36</v>
      </c>
      <c r="M3158" s="16" t="str">
        <f t="shared" si="148"/>
        <v>Nilai Akhir</v>
      </c>
    </row>
    <row r="3159" spans="1:13" x14ac:dyDescent="0.25">
      <c r="A3159" s="16">
        <v>492</v>
      </c>
      <c r="F3159" s="19">
        <v>82</v>
      </c>
      <c r="G3159" s="18" t="s">
        <v>91</v>
      </c>
      <c r="H3159" s="14"/>
      <c r="I3159" s="19">
        <f>VLOOKUP(G3159,'2'!$B$2:$C$34,2,FALSE)</f>
        <v>6</v>
      </c>
      <c r="J3159" s="19">
        <f t="shared" si="147"/>
        <v>82</v>
      </c>
      <c r="K3159" s="19" t="str">
        <f t="shared" si="149"/>
        <v/>
      </c>
      <c r="L3159" s="19">
        <f>VLOOKUP(I3159,'3'!$H$2:$L$25,5,FALSE)</f>
        <v>36</v>
      </c>
      <c r="M3159" s="16" t="str">
        <f t="shared" si="148"/>
        <v>Nilai Akhir</v>
      </c>
    </row>
    <row r="3160" spans="1:13" x14ac:dyDescent="0.25">
      <c r="A3160" s="16">
        <v>493</v>
      </c>
      <c r="F3160" s="19">
        <v>82</v>
      </c>
      <c r="G3160" s="18" t="s">
        <v>91</v>
      </c>
      <c r="H3160" s="14"/>
      <c r="I3160" s="19">
        <f>VLOOKUP(G3160,'2'!$B$2:$C$34,2,FALSE)</f>
        <v>6</v>
      </c>
      <c r="J3160" s="19">
        <f t="shared" si="147"/>
        <v>82</v>
      </c>
      <c r="K3160" s="19" t="str">
        <f t="shared" si="149"/>
        <v/>
      </c>
      <c r="L3160" s="19">
        <f>VLOOKUP(I3160,'3'!$H$2:$L$25,5,FALSE)</f>
        <v>36</v>
      </c>
      <c r="M3160" s="16" t="str">
        <f t="shared" si="148"/>
        <v>Nilai Akhir</v>
      </c>
    </row>
    <row r="3161" spans="1:13" x14ac:dyDescent="0.25">
      <c r="A3161" s="16">
        <v>494</v>
      </c>
      <c r="F3161" s="19">
        <v>86.833333333333329</v>
      </c>
      <c r="G3161" s="18" t="s">
        <v>91</v>
      </c>
      <c r="H3161" s="14"/>
      <c r="I3161" s="19">
        <f>VLOOKUP(G3161,'2'!$B$2:$C$34,2,FALSE)</f>
        <v>6</v>
      </c>
      <c r="J3161" s="19">
        <f t="shared" si="147"/>
        <v>86.833333333333329</v>
      </c>
      <c r="K3161" s="19" t="str">
        <f t="shared" si="149"/>
        <v/>
      </c>
      <c r="L3161" s="19">
        <f>VLOOKUP(I3161,'3'!$H$2:$L$25,5,FALSE)</f>
        <v>36</v>
      </c>
      <c r="M3161" s="16" t="str">
        <f t="shared" si="148"/>
        <v>Nilai Akhir</v>
      </c>
    </row>
    <row r="3162" spans="1:13" x14ac:dyDescent="0.25">
      <c r="A3162" s="16">
        <v>495</v>
      </c>
      <c r="F3162" s="19">
        <v>80.833333333333329</v>
      </c>
      <c r="G3162" s="18" t="s">
        <v>91</v>
      </c>
      <c r="H3162" s="14"/>
      <c r="I3162" s="19">
        <f>VLOOKUP(G3162,'2'!$B$2:$C$34,2,FALSE)</f>
        <v>6</v>
      </c>
      <c r="J3162" s="19">
        <f t="shared" si="147"/>
        <v>80.833333333333329</v>
      </c>
      <c r="K3162" s="19" t="str">
        <f t="shared" si="149"/>
        <v/>
      </c>
      <c r="L3162" s="19">
        <f>VLOOKUP(I3162,'3'!$H$2:$L$25,5,FALSE)</f>
        <v>36</v>
      </c>
      <c r="M3162" s="16" t="str">
        <f t="shared" si="148"/>
        <v>Nilai Akhir</v>
      </c>
    </row>
    <row r="3163" spans="1:13" x14ac:dyDescent="0.25">
      <c r="A3163" s="16">
        <v>496</v>
      </c>
      <c r="F3163" s="19">
        <v>82.166666666666671</v>
      </c>
      <c r="G3163" s="18" t="s">
        <v>91</v>
      </c>
      <c r="H3163" s="14"/>
      <c r="I3163" s="19">
        <f>VLOOKUP(G3163,'2'!$B$2:$C$34,2,FALSE)</f>
        <v>6</v>
      </c>
      <c r="J3163" s="19">
        <f t="shared" si="147"/>
        <v>82.166666666666671</v>
      </c>
      <c r="K3163" s="19" t="str">
        <f t="shared" si="149"/>
        <v/>
      </c>
      <c r="L3163" s="19">
        <f>VLOOKUP(I3163,'3'!$H$2:$L$25,5,FALSE)</f>
        <v>36</v>
      </c>
      <c r="M3163" s="16" t="str">
        <f t="shared" si="148"/>
        <v>Nilai Akhir</v>
      </c>
    </row>
    <row r="3164" spans="1:13" x14ac:dyDescent="0.25">
      <c r="A3164" s="16">
        <v>497</v>
      </c>
      <c r="F3164" s="19">
        <v>80.5</v>
      </c>
      <c r="G3164" s="18" t="s">
        <v>91</v>
      </c>
      <c r="H3164" s="14"/>
      <c r="I3164" s="19">
        <f>VLOOKUP(G3164,'2'!$B$2:$C$34,2,FALSE)</f>
        <v>6</v>
      </c>
      <c r="J3164" s="19">
        <f t="shared" si="147"/>
        <v>80.5</v>
      </c>
      <c r="K3164" s="19" t="str">
        <f t="shared" si="149"/>
        <v/>
      </c>
      <c r="L3164" s="19">
        <f>VLOOKUP(I3164,'3'!$H$2:$L$25,5,FALSE)</f>
        <v>36</v>
      </c>
      <c r="M3164" s="16" t="str">
        <f t="shared" si="148"/>
        <v>Nilai Akhir</v>
      </c>
    </row>
    <row r="3165" spans="1:13" x14ac:dyDescent="0.25">
      <c r="A3165" s="16">
        <v>498</v>
      </c>
      <c r="F3165" s="19">
        <v>80.166666666666671</v>
      </c>
      <c r="G3165" s="18" t="s">
        <v>91</v>
      </c>
      <c r="H3165" s="14"/>
      <c r="I3165" s="19">
        <f>VLOOKUP(G3165,'2'!$B$2:$C$34,2,FALSE)</f>
        <v>6</v>
      </c>
      <c r="J3165" s="19">
        <f t="shared" si="147"/>
        <v>80.166666666666671</v>
      </c>
      <c r="K3165" s="19" t="str">
        <f t="shared" si="149"/>
        <v/>
      </c>
      <c r="L3165" s="19">
        <f>VLOOKUP(I3165,'3'!$H$2:$L$25,5,FALSE)</f>
        <v>36</v>
      </c>
      <c r="M3165" s="16" t="str">
        <f t="shared" si="148"/>
        <v>Nilai Akhir</v>
      </c>
    </row>
    <row r="3166" spans="1:13" x14ac:dyDescent="0.25">
      <c r="A3166" s="16">
        <v>499</v>
      </c>
      <c r="F3166" s="19">
        <v>82.166666666666671</v>
      </c>
      <c r="G3166" s="18" t="s">
        <v>91</v>
      </c>
      <c r="H3166" s="14"/>
      <c r="I3166" s="19">
        <f>VLOOKUP(G3166,'2'!$B$2:$C$34,2,FALSE)</f>
        <v>6</v>
      </c>
      <c r="J3166" s="19">
        <f t="shared" si="147"/>
        <v>82.166666666666671</v>
      </c>
      <c r="K3166" s="19" t="str">
        <f t="shared" si="149"/>
        <v/>
      </c>
      <c r="L3166" s="19">
        <f>VLOOKUP(I3166,'3'!$H$2:$L$25,5,FALSE)</f>
        <v>36</v>
      </c>
      <c r="M3166" s="16" t="str">
        <f t="shared" si="148"/>
        <v>Nilai Akhir</v>
      </c>
    </row>
    <row r="3167" spans="1:13" x14ac:dyDescent="0.25">
      <c r="A3167" s="16">
        <v>500</v>
      </c>
      <c r="F3167" s="19">
        <v>82.166666666666671</v>
      </c>
      <c r="G3167" s="18" t="s">
        <v>91</v>
      </c>
      <c r="H3167" s="14"/>
      <c r="I3167" s="19">
        <f>VLOOKUP(G3167,'2'!$B$2:$C$34,2,FALSE)</f>
        <v>6</v>
      </c>
      <c r="J3167" s="19">
        <f t="shared" si="147"/>
        <v>82.166666666666671</v>
      </c>
      <c r="K3167" s="19" t="str">
        <f t="shared" si="149"/>
        <v/>
      </c>
      <c r="L3167" s="19">
        <f>VLOOKUP(I3167,'3'!$H$2:$L$25,5,FALSE)</f>
        <v>36</v>
      </c>
      <c r="M3167" s="16" t="str">
        <f t="shared" si="148"/>
        <v>Nilai Akhir</v>
      </c>
    </row>
    <row r="3168" spans="1:13" x14ac:dyDescent="0.25">
      <c r="A3168" s="16">
        <v>501</v>
      </c>
      <c r="F3168" s="19">
        <v>82.166666666666671</v>
      </c>
      <c r="G3168" s="18" t="s">
        <v>91</v>
      </c>
      <c r="H3168" s="14"/>
      <c r="I3168" s="19">
        <f>VLOOKUP(G3168,'2'!$B$2:$C$34,2,FALSE)</f>
        <v>6</v>
      </c>
      <c r="J3168" s="19">
        <f t="shared" si="147"/>
        <v>82.166666666666671</v>
      </c>
      <c r="K3168" s="19" t="str">
        <f t="shared" si="149"/>
        <v/>
      </c>
      <c r="L3168" s="19">
        <f>VLOOKUP(I3168,'3'!$H$2:$L$25,5,FALSE)</f>
        <v>36</v>
      </c>
      <c r="M3168" s="16" t="str">
        <f t="shared" si="148"/>
        <v>Nilai Akhir</v>
      </c>
    </row>
    <row r="3169" spans="1:13" x14ac:dyDescent="0.25">
      <c r="A3169" s="16">
        <v>502</v>
      </c>
      <c r="F3169" s="19">
        <v>84.166666666666671</v>
      </c>
      <c r="G3169" s="18" t="s">
        <v>91</v>
      </c>
      <c r="H3169" s="14"/>
      <c r="I3169" s="19">
        <f>VLOOKUP(G3169,'2'!$B$2:$C$34,2,FALSE)</f>
        <v>6</v>
      </c>
      <c r="J3169" s="19">
        <f t="shared" si="147"/>
        <v>84.166666666666671</v>
      </c>
      <c r="K3169" s="19" t="str">
        <f t="shared" si="149"/>
        <v/>
      </c>
      <c r="L3169" s="19">
        <f>VLOOKUP(I3169,'3'!$H$2:$L$25,5,FALSE)</f>
        <v>36</v>
      </c>
      <c r="M3169" s="16" t="str">
        <f t="shared" si="148"/>
        <v>Nilai Akhir</v>
      </c>
    </row>
    <row r="3170" spans="1:13" x14ac:dyDescent="0.25">
      <c r="A3170" s="16">
        <v>503</v>
      </c>
      <c r="F3170" s="19">
        <v>82.166666666666671</v>
      </c>
      <c r="G3170" s="18" t="s">
        <v>91</v>
      </c>
      <c r="H3170" s="14"/>
      <c r="I3170" s="19">
        <f>VLOOKUP(G3170,'2'!$B$2:$C$34,2,FALSE)</f>
        <v>6</v>
      </c>
      <c r="J3170" s="19">
        <f t="shared" si="147"/>
        <v>82.166666666666671</v>
      </c>
      <c r="K3170" s="19" t="str">
        <f t="shared" si="149"/>
        <v/>
      </c>
      <c r="L3170" s="19">
        <f>VLOOKUP(I3170,'3'!$H$2:$L$25,5,FALSE)</f>
        <v>36</v>
      </c>
      <c r="M3170" s="16" t="str">
        <f t="shared" si="148"/>
        <v>Nilai Akhir</v>
      </c>
    </row>
    <row r="3171" spans="1:13" x14ac:dyDescent="0.25">
      <c r="A3171" s="16">
        <v>504</v>
      </c>
      <c r="F3171" s="19">
        <v>83.333333333333329</v>
      </c>
      <c r="G3171" s="18" t="s">
        <v>91</v>
      </c>
      <c r="H3171" s="14"/>
      <c r="I3171" s="19">
        <f>VLOOKUP(G3171,'2'!$B$2:$C$34,2,FALSE)</f>
        <v>6</v>
      </c>
      <c r="J3171" s="19">
        <f t="shared" si="147"/>
        <v>83.333333333333329</v>
      </c>
      <c r="K3171" s="19" t="str">
        <f t="shared" si="149"/>
        <v/>
      </c>
      <c r="L3171" s="19">
        <f>VLOOKUP(I3171,'3'!$H$2:$L$25,5,FALSE)</f>
        <v>36</v>
      </c>
      <c r="M3171" s="16" t="str">
        <f t="shared" si="148"/>
        <v>Nilai Akhir</v>
      </c>
    </row>
    <row r="3172" spans="1:13" x14ac:dyDescent="0.25">
      <c r="A3172" s="16">
        <v>505</v>
      </c>
      <c r="F3172" s="19">
        <v>82.166666666666671</v>
      </c>
      <c r="G3172" s="18" t="s">
        <v>91</v>
      </c>
      <c r="H3172" s="14"/>
      <c r="I3172" s="19">
        <f>VLOOKUP(G3172,'2'!$B$2:$C$34,2,FALSE)</f>
        <v>6</v>
      </c>
      <c r="J3172" s="19">
        <f t="shared" si="147"/>
        <v>82.166666666666671</v>
      </c>
      <c r="K3172" s="19" t="str">
        <f t="shared" si="149"/>
        <v/>
      </c>
      <c r="L3172" s="19">
        <f>VLOOKUP(I3172,'3'!$H$2:$L$25,5,FALSE)</f>
        <v>36</v>
      </c>
      <c r="M3172" s="16" t="str">
        <f t="shared" si="148"/>
        <v>Nilai Akhir</v>
      </c>
    </row>
    <row r="3173" spans="1:13" x14ac:dyDescent="0.25">
      <c r="A3173" s="16">
        <v>506</v>
      </c>
      <c r="F3173" s="19">
        <v>85.833333333333329</v>
      </c>
      <c r="G3173" s="18" t="s">
        <v>91</v>
      </c>
      <c r="H3173" s="14"/>
      <c r="I3173" s="19">
        <f>VLOOKUP(G3173,'2'!$B$2:$C$34,2,FALSE)</f>
        <v>6</v>
      </c>
      <c r="J3173" s="19">
        <f t="shared" si="147"/>
        <v>85.833333333333329</v>
      </c>
      <c r="K3173" s="19" t="str">
        <f t="shared" si="149"/>
        <v/>
      </c>
      <c r="L3173" s="19">
        <f>VLOOKUP(I3173,'3'!$H$2:$L$25,5,FALSE)</f>
        <v>36</v>
      </c>
      <c r="M3173" s="16" t="str">
        <f t="shared" si="148"/>
        <v>Nilai Akhir</v>
      </c>
    </row>
    <row r="3174" spans="1:13" x14ac:dyDescent="0.25">
      <c r="A3174" s="16">
        <v>507</v>
      </c>
      <c r="F3174" s="19">
        <v>82.5</v>
      </c>
      <c r="G3174" s="18" t="s">
        <v>91</v>
      </c>
      <c r="H3174" s="14"/>
      <c r="I3174" s="19">
        <f>VLOOKUP(G3174,'2'!$B$2:$C$34,2,FALSE)</f>
        <v>6</v>
      </c>
      <c r="J3174" s="19">
        <f t="shared" si="147"/>
        <v>82.5</v>
      </c>
      <c r="K3174" s="19" t="str">
        <f t="shared" si="149"/>
        <v/>
      </c>
      <c r="L3174" s="19">
        <f>VLOOKUP(I3174,'3'!$H$2:$L$25,5,FALSE)</f>
        <v>36</v>
      </c>
      <c r="M3174" s="16" t="str">
        <f t="shared" si="148"/>
        <v>Nilai Akhir</v>
      </c>
    </row>
    <row r="3175" spans="1:13" x14ac:dyDescent="0.25">
      <c r="A3175" s="16">
        <v>508</v>
      </c>
      <c r="F3175" s="19">
        <v>82.5</v>
      </c>
      <c r="G3175" s="18" t="s">
        <v>91</v>
      </c>
      <c r="H3175" s="14"/>
      <c r="I3175" s="19">
        <f>VLOOKUP(G3175,'2'!$B$2:$C$34,2,FALSE)</f>
        <v>6</v>
      </c>
      <c r="J3175" s="19">
        <f t="shared" si="147"/>
        <v>82.5</v>
      </c>
      <c r="K3175" s="19" t="str">
        <f t="shared" si="149"/>
        <v/>
      </c>
      <c r="L3175" s="19">
        <f>VLOOKUP(I3175,'3'!$H$2:$L$25,5,FALSE)</f>
        <v>36</v>
      </c>
      <c r="M3175" s="16" t="str">
        <f t="shared" si="148"/>
        <v>Nilai Akhir</v>
      </c>
    </row>
    <row r="3176" spans="1:13" x14ac:dyDescent="0.25">
      <c r="A3176" s="16">
        <v>509</v>
      </c>
      <c r="F3176" s="19">
        <v>80.833333333333329</v>
      </c>
      <c r="G3176" s="18" t="s">
        <v>91</v>
      </c>
      <c r="H3176" s="14"/>
      <c r="I3176" s="19">
        <f>VLOOKUP(G3176,'2'!$B$2:$C$34,2,FALSE)</f>
        <v>6</v>
      </c>
      <c r="J3176" s="19">
        <f t="shared" si="147"/>
        <v>80.833333333333329</v>
      </c>
      <c r="K3176" s="19" t="str">
        <f t="shared" si="149"/>
        <v/>
      </c>
      <c r="L3176" s="19">
        <f>VLOOKUP(I3176,'3'!$H$2:$L$25,5,FALSE)</f>
        <v>36</v>
      </c>
      <c r="M3176" s="16" t="str">
        <f t="shared" si="148"/>
        <v>Nilai Akhir</v>
      </c>
    </row>
    <row r="3177" spans="1:13" x14ac:dyDescent="0.25">
      <c r="A3177" s="16">
        <v>510</v>
      </c>
      <c r="F3177" s="19">
        <v>83.333333333333329</v>
      </c>
      <c r="G3177" s="18" t="s">
        <v>91</v>
      </c>
      <c r="H3177" s="14"/>
      <c r="I3177" s="19">
        <f>VLOOKUP(G3177,'2'!$B$2:$C$34,2,FALSE)</f>
        <v>6</v>
      </c>
      <c r="J3177" s="19">
        <f t="shared" si="147"/>
        <v>83.333333333333329</v>
      </c>
      <c r="K3177" s="19" t="str">
        <f t="shared" si="149"/>
        <v/>
      </c>
      <c r="L3177" s="19">
        <f>VLOOKUP(I3177,'3'!$H$2:$L$25,5,FALSE)</f>
        <v>36</v>
      </c>
      <c r="M3177" s="16" t="str">
        <f t="shared" si="148"/>
        <v>Nilai Akhir</v>
      </c>
    </row>
    <row r="3178" spans="1:13" x14ac:dyDescent="0.25">
      <c r="A3178" s="16">
        <v>511</v>
      </c>
      <c r="F3178" s="19">
        <v>82.5</v>
      </c>
      <c r="G3178" s="18" t="s">
        <v>91</v>
      </c>
      <c r="H3178" s="14"/>
      <c r="I3178" s="19">
        <f>VLOOKUP(G3178,'2'!$B$2:$C$34,2,FALSE)</f>
        <v>6</v>
      </c>
      <c r="J3178" s="19">
        <f t="shared" si="147"/>
        <v>82.5</v>
      </c>
      <c r="K3178" s="19" t="str">
        <f t="shared" si="149"/>
        <v/>
      </c>
      <c r="L3178" s="19">
        <f>VLOOKUP(I3178,'3'!$H$2:$L$25,5,FALSE)</f>
        <v>36</v>
      </c>
      <c r="M3178" s="16" t="str">
        <f t="shared" si="148"/>
        <v>Nilai Akhir</v>
      </c>
    </row>
    <row r="3179" spans="1:13" x14ac:dyDescent="0.25">
      <c r="A3179" s="16">
        <v>512</v>
      </c>
      <c r="F3179" s="19">
        <v>81.666666666666671</v>
      </c>
      <c r="G3179" s="18" t="s">
        <v>91</v>
      </c>
      <c r="H3179" s="14"/>
      <c r="I3179" s="19">
        <f>VLOOKUP(G3179,'2'!$B$2:$C$34,2,FALSE)</f>
        <v>6</v>
      </c>
      <c r="J3179" s="19">
        <f t="shared" si="147"/>
        <v>81.666666666666671</v>
      </c>
      <c r="K3179" s="19" t="str">
        <f t="shared" si="149"/>
        <v/>
      </c>
      <c r="L3179" s="19">
        <f>VLOOKUP(I3179,'3'!$H$2:$L$25,5,FALSE)</f>
        <v>36</v>
      </c>
      <c r="M3179" s="16" t="str">
        <f t="shared" si="148"/>
        <v>Nilai Akhir</v>
      </c>
    </row>
    <row r="3180" spans="1:13" x14ac:dyDescent="0.25">
      <c r="A3180" s="16">
        <v>513</v>
      </c>
      <c r="F3180" s="19">
        <v>80.833333333333329</v>
      </c>
      <c r="G3180" s="18" t="s">
        <v>91</v>
      </c>
      <c r="H3180" s="14"/>
      <c r="I3180" s="19">
        <f>VLOOKUP(G3180,'2'!$B$2:$C$34,2,FALSE)</f>
        <v>6</v>
      </c>
      <c r="J3180" s="19">
        <f t="shared" si="147"/>
        <v>80.833333333333329</v>
      </c>
      <c r="K3180" s="19" t="str">
        <f t="shared" si="149"/>
        <v/>
      </c>
      <c r="L3180" s="19">
        <f>VLOOKUP(I3180,'3'!$H$2:$L$25,5,FALSE)</f>
        <v>36</v>
      </c>
      <c r="M3180" s="16" t="str">
        <f t="shared" si="148"/>
        <v>Nilai Akhir</v>
      </c>
    </row>
    <row r="3181" spans="1:13" x14ac:dyDescent="0.25">
      <c r="A3181" s="16">
        <v>514</v>
      </c>
      <c r="F3181" s="19">
        <v>80.5</v>
      </c>
      <c r="G3181" s="18" t="s">
        <v>91</v>
      </c>
      <c r="H3181" s="14"/>
      <c r="I3181" s="19">
        <f>VLOOKUP(G3181,'2'!$B$2:$C$34,2,FALSE)</f>
        <v>6</v>
      </c>
      <c r="J3181" s="19">
        <f t="shared" si="147"/>
        <v>80.5</v>
      </c>
      <c r="K3181" s="19" t="str">
        <f t="shared" si="149"/>
        <v/>
      </c>
      <c r="L3181" s="19">
        <f>VLOOKUP(I3181,'3'!$H$2:$L$25,5,FALSE)</f>
        <v>36</v>
      </c>
      <c r="M3181" s="16" t="str">
        <f t="shared" si="148"/>
        <v>Nilai Akhir</v>
      </c>
    </row>
    <row r="3182" spans="1:13" x14ac:dyDescent="0.25">
      <c r="A3182" s="16">
        <v>515</v>
      </c>
      <c r="F3182" s="19">
        <v>82.5</v>
      </c>
      <c r="G3182" s="18" t="s">
        <v>91</v>
      </c>
      <c r="H3182" s="14"/>
      <c r="I3182" s="19">
        <f>VLOOKUP(G3182,'2'!$B$2:$C$34,2,FALSE)</f>
        <v>6</v>
      </c>
      <c r="J3182" s="19">
        <f t="shared" si="147"/>
        <v>82.5</v>
      </c>
      <c r="K3182" s="19" t="str">
        <f t="shared" si="149"/>
        <v/>
      </c>
      <c r="L3182" s="19">
        <f>VLOOKUP(I3182,'3'!$H$2:$L$25,5,FALSE)</f>
        <v>36</v>
      </c>
      <c r="M3182" s="16" t="str">
        <f t="shared" si="148"/>
        <v>Nilai Akhir</v>
      </c>
    </row>
    <row r="3183" spans="1:13" x14ac:dyDescent="0.25">
      <c r="A3183" s="16">
        <v>516</v>
      </c>
      <c r="F3183" s="19">
        <v>81.166666666666671</v>
      </c>
      <c r="G3183" s="18" t="s">
        <v>91</v>
      </c>
      <c r="H3183" s="14"/>
      <c r="I3183" s="19">
        <f>VLOOKUP(G3183,'2'!$B$2:$C$34,2,FALSE)</f>
        <v>6</v>
      </c>
      <c r="J3183" s="19">
        <f t="shared" si="147"/>
        <v>81.166666666666671</v>
      </c>
      <c r="K3183" s="19" t="str">
        <f t="shared" si="149"/>
        <v/>
      </c>
      <c r="L3183" s="19">
        <f>VLOOKUP(I3183,'3'!$H$2:$L$25,5,FALSE)</f>
        <v>36</v>
      </c>
      <c r="M3183" s="16" t="str">
        <f t="shared" si="148"/>
        <v>Nilai Akhir</v>
      </c>
    </row>
    <row r="3184" spans="1:13" x14ac:dyDescent="0.25">
      <c r="A3184" s="16">
        <v>517</v>
      </c>
      <c r="F3184" s="19">
        <v>80.833333333333329</v>
      </c>
      <c r="G3184" s="18" t="s">
        <v>91</v>
      </c>
      <c r="H3184" s="14"/>
      <c r="I3184" s="19">
        <f>VLOOKUP(G3184,'2'!$B$2:$C$34,2,FALSE)</f>
        <v>6</v>
      </c>
      <c r="J3184" s="19">
        <f t="shared" si="147"/>
        <v>80.833333333333329</v>
      </c>
      <c r="K3184" s="19" t="str">
        <f t="shared" si="149"/>
        <v/>
      </c>
      <c r="L3184" s="19">
        <f>VLOOKUP(I3184,'3'!$H$2:$L$25,5,FALSE)</f>
        <v>36</v>
      </c>
      <c r="M3184" s="16" t="str">
        <f t="shared" si="148"/>
        <v>Nilai Akhir</v>
      </c>
    </row>
    <row r="3185" spans="1:13" x14ac:dyDescent="0.25">
      <c r="A3185" s="16">
        <v>518</v>
      </c>
      <c r="F3185" s="19">
        <v>81.333333333333329</v>
      </c>
      <c r="G3185" s="18" t="s">
        <v>91</v>
      </c>
      <c r="H3185" s="14"/>
      <c r="I3185" s="19">
        <f>VLOOKUP(G3185,'2'!$B$2:$C$34,2,FALSE)</f>
        <v>6</v>
      </c>
      <c r="J3185" s="19">
        <f t="shared" si="147"/>
        <v>81.333333333333329</v>
      </c>
      <c r="K3185" s="19" t="str">
        <f t="shared" si="149"/>
        <v/>
      </c>
      <c r="L3185" s="19">
        <f>VLOOKUP(I3185,'3'!$H$2:$L$25,5,FALSE)</f>
        <v>36</v>
      </c>
      <c r="M3185" s="16" t="str">
        <f t="shared" si="148"/>
        <v>Nilai Akhir</v>
      </c>
    </row>
    <row r="3186" spans="1:13" x14ac:dyDescent="0.25">
      <c r="A3186" s="16">
        <v>519</v>
      </c>
      <c r="F3186" s="19">
        <v>80.5</v>
      </c>
      <c r="G3186" s="18" t="s">
        <v>91</v>
      </c>
      <c r="H3186" s="14"/>
      <c r="I3186" s="19">
        <f>VLOOKUP(G3186,'2'!$B$2:$C$34,2,FALSE)</f>
        <v>6</v>
      </c>
      <c r="J3186" s="19">
        <f t="shared" si="147"/>
        <v>80.5</v>
      </c>
      <c r="K3186" s="19" t="str">
        <f t="shared" si="149"/>
        <v/>
      </c>
      <c r="L3186" s="19">
        <f>VLOOKUP(I3186,'3'!$H$2:$L$25,5,FALSE)</f>
        <v>36</v>
      </c>
      <c r="M3186" s="16" t="str">
        <f t="shared" si="148"/>
        <v>Nilai Akhir</v>
      </c>
    </row>
    <row r="3187" spans="1:13" x14ac:dyDescent="0.25">
      <c r="A3187" s="16">
        <v>520</v>
      </c>
      <c r="F3187" s="19">
        <v>79.833333333333329</v>
      </c>
      <c r="G3187" s="18" t="s">
        <v>91</v>
      </c>
      <c r="H3187" s="14"/>
      <c r="I3187" s="19">
        <f>VLOOKUP(G3187,'2'!$B$2:$C$34,2,FALSE)</f>
        <v>6</v>
      </c>
      <c r="J3187" s="19">
        <f t="shared" ref="J3187:J3250" si="150">IF(M3187="Nilai Akhir",F3187,0)</f>
        <v>79.833333333333329</v>
      </c>
      <c r="K3187" s="19" t="str">
        <f t="shared" si="149"/>
        <v/>
      </c>
      <c r="L3187" s="19">
        <f>VLOOKUP(I3187,'3'!$H$2:$L$25,5,FALSE)</f>
        <v>36</v>
      </c>
      <c r="M3187" s="16" t="str">
        <f t="shared" ref="M3187:M3250" si="151">IF(G3187="Pramuka","Nilai Ekstra","Nilai Akhir")</f>
        <v>Nilai Akhir</v>
      </c>
    </row>
    <row r="3188" spans="1:13" x14ac:dyDescent="0.25">
      <c r="A3188" s="16">
        <v>521</v>
      </c>
      <c r="F3188" s="19">
        <v>80.833333333333329</v>
      </c>
      <c r="G3188" s="18" t="s">
        <v>91</v>
      </c>
      <c r="H3188" s="14"/>
      <c r="I3188" s="19">
        <f>VLOOKUP(G3188,'2'!$B$2:$C$34,2,FALSE)</f>
        <v>6</v>
      </c>
      <c r="J3188" s="19">
        <f t="shared" si="150"/>
        <v>80.833333333333329</v>
      </c>
      <c r="K3188" s="19" t="str">
        <f t="shared" ref="K3188:K3251" si="152">IF(M3188="Nilai Ekstra",F3188,"")</f>
        <v/>
      </c>
      <c r="L3188" s="19">
        <f>VLOOKUP(I3188,'3'!$H$2:$L$25,5,FALSE)</f>
        <v>36</v>
      </c>
      <c r="M3188" s="16" t="str">
        <f t="shared" si="151"/>
        <v>Nilai Akhir</v>
      </c>
    </row>
    <row r="3189" spans="1:13" x14ac:dyDescent="0.25">
      <c r="A3189" s="16">
        <v>522</v>
      </c>
      <c r="F3189" s="19">
        <v>79.833333333333329</v>
      </c>
      <c r="G3189" s="18" t="s">
        <v>91</v>
      </c>
      <c r="H3189" s="14"/>
      <c r="I3189" s="19">
        <f>VLOOKUP(G3189,'2'!$B$2:$C$34,2,FALSE)</f>
        <v>6</v>
      </c>
      <c r="J3189" s="19">
        <f t="shared" si="150"/>
        <v>79.833333333333329</v>
      </c>
      <c r="K3189" s="19" t="str">
        <f t="shared" si="152"/>
        <v/>
      </c>
      <c r="L3189" s="19">
        <f>VLOOKUP(I3189,'3'!$H$2:$L$25,5,FALSE)</f>
        <v>36</v>
      </c>
      <c r="M3189" s="16" t="str">
        <f t="shared" si="151"/>
        <v>Nilai Akhir</v>
      </c>
    </row>
    <row r="3190" spans="1:13" x14ac:dyDescent="0.25">
      <c r="A3190" s="16">
        <v>523</v>
      </c>
      <c r="F3190" s="19">
        <v>81.5</v>
      </c>
      <c r="G3190" s="18" t="s">
        <v>91</v>
      </c>
      <c r="H3190" s="14"/>
      <c r="I3190" s="19">
        <f>VLOOKUP(G3190,'2'!$B$2:$C$34,2,FALSE)</f>
        <v>6</v>
      </c>
      <c r="J3190" s="19">
        <f t="shared" si="150"/>
        <v>81.5</v>
      </c>
      <c r="K3190" s="19" t="str">
        <f t="shared" si="152"/>
        <v/>
      </c>
      <c r="L3190" s="19">
        <f>VLOOKUP(I3190,'3'!$H$2:$L$25,5,FALSE)</f>
        <v>36</v>
      </c>
      <c r="M3190" s="16" t="str">
        <f t="shared" si="151"/>
        <v>Nilai Akhir</v>
      </c>
    </row>
    <row r="3191" spans="1:13" x14ac:dyDescent="0.25">
      <c r="A3191" s="16">
        <v>524</v>
      </c>
      <c r="F3191" s="19">
        <v>81.666666666666671</v>
      </c>
      <c r="G3191" s="18" t="s">
        <v>91</v>
      </c>
      <c r="H3191" s="14"/>
      <c r="I3191" s="19">
        <f>VLOOKUP(G3191,'2'!$B$2:$C$34,2,FALSE)</f>
        <v>6</v>
      </c>
      <c r="J3191" s="19">
        <f t="shared" si="150"/>
        <v>81.666666666666671</v>
      </c>
      <c r="K3191" s="19" t="str">
        <f t="shared" si="152"/>
        <v/>
      </c>
      <c r="L3191" s="19">
        <f>VLOOKUP(I3191,'3'!$H$2:$L$25,5,FALSE)</f>
        <v>36</v>
      </c>
      <c r="M3191" s="16" t="str">
        <f t="shared" si="151"/>
        <v>Nilai Akhir</v>
      </c>
    </row>
    <row r="3192" spans="1:13" x14ac:dyDescent="0.25">
      <c r="A3192" s="16">
        <v>525</v>
      </c>
      <c r="F3192" s="19">
        <v>80.5</v>
      </c>
      <c r="G3192" s="18" t="s">
        <v>91</v>
      </c>
      <c r="H3192" s="14"/>
      <c r="I3192" s="19">
        <f>VLOOKUP(G3192,'2'!$B$2:$C$34,2,FALSE)</f>
        <v>6</v>
      </c>
      <c r="J3192" s="19">
        <f t="shared" si="150"/>
        <v>80.5</v>
      </c>
      <c r="K3192" s="19" t="str">
        <f t="shared" si="152"/>
        <v/>
      </c>
      <c r="L3192" s="19">
        <f>VLOOKUP(I3192,'3'!$H$2:$L$25,5,FALSE)</f>
        <v>36</v>
      </c>
      <c r="M3192" s="16" t="str">
        <f t="shared" si="151"/>
        <v>Nilai Akhir</v>
      </c>
    </row>
    <row r="3193" spans="1:13" x14ac:dyDescent="0.25">
      <c r="A3193" s="16">
        <v>526</v>
      </c>
      <c r="F3193" s="19">
        <v>82.5</v>
      </c>
      <c r="G3193" s="18" t="s">
        <v>91</v>
      </c>
      <c r="H3193" s="14"/>
      <c r="I3193" s="19">
        <f>VLOOKUP(G3193,'2'!$B$2:$C$34,2,FALSE)</f>
        <v>6</v>
      </c>
      <c r="J3193" s="19">
        <f t="shared" si="150"/>
        <v>82.5</v>
      </c>
      <c r="K3193" s="19" t="str">
        <f t="shared" si="152"/>
        <v/>
      </c>
      <c r="L3193" s="19">
        <f>VLOOKUP(I3193,'3'!$H$2:$L$25,5,FALSE)</f>
        <v>36</v>
      </c>
      <c r="M3193" s="16" t="str">
        <f t="shared" si="151"/>
        <v>Nilai Akhir</v>
      </c>
    </row>
    <row r="3194" spans="1:13" x14ac:dyDescent="0.25">
      <c r="A3194" s="16">
        <v>527</v>
      </c>
      <c r="F3194" s="19">
        <v>80.833333333333329</v>
      </c>
      <c r="G3194" s="18" t="s">
        <v>91</v>
      </c>
      <c r="H3194" s="14"/>
      <c r="I3194" s="19">
        <f>VLOOKUP(G3194,'2'!$B$2:$C$34,2,FALSE)</f>
        <v>6</v>
      </c>
      <c r="J3194" s="19">
        <f t="shared" si="150"/>
        <v>80.833333333333329</v>
      </c>
      <c r="K3194" s="19" t="str">
        <f t="shared" si="152"/>
        <v/>
      </c>
      <c r="L3194" s="19">
        <f>VLOOKUP(I3194,'3'!$H$2:$L$25,5,FALSE)</f>
        <v>36</v>
      </c>
      <c r="M3194" s="16" t="str">
        <f t="shared" si="151"/>
        <v>Nilai Akhir</v>
      </c>
    </row>
    <row r="3195" spans="1:13" x14ac:dyDescent="0.25">
      <c r="A3195" s="16">
        <v>528</v>
      </c>
      <c r="F3195" s="19">
        <v>82.333333333333329</v>
      </c>
      <c r="G3195" s="18" t="s">
        <v>91</v>
      </c>
      <c r="H3195" s="14"/>
      <c r="I3195" s="19">
        <f>VLOOKUP(G3195,'2'!$B$2:$C$34,2,FALSE)</f>
        <v>6</v>
      </c>
      <c r="J3195" s="19">
        <f t="shared" si="150"/>
        <v>82.333333333333329</v>
      </c>
      <c r="K3195" s="19" t="str">
        <f t="shared" si="152"/>
        <v/>
      </c>
      <c r="L3195" s="19">
        <f>VLOOKUP(I3195,'3'!$H$2:$L$25,5,FALSE)</f>
        <v>36</v>
      </c>
      <c r="M3195" s="16" t="str">
        <f t="shared" si="151"/>
        <v>Nilai Akhir</v>
      </c>
    </row>
    <row r="3196" spans="1:13" x14ac:dyDescent="0.25">
      <c r="A3196" s="16">
        <v>529</v>
      </c>
      <c r="F3196" s="19">
        <v>81.5</v>
      </c>
      <c r="G3196" s="18" t="s">
        <v>91</v>
      </c>
      <c r="H3196" s="14"/>
      <c r="I3196" s="19">
        <f>VLOOKUP(G3196,'2'!$B$2:$C$34,2,FALSE)</f>
        <v>6</v>
      </c>
      <c r="J3196" s="19">
        <f t="shared" si="150"/>
        <v>81.5</v>
      </c>
      <c r="K3196" s="19" t="str">
        <f t="shared" si="152"/>
        <v/>
      </c>
      <c r="L3196" s="19">
        <f>VLOOKUP(I3196,'3'!$H$2:$L$25,5,FALSE)</f>
        <v>36</v>
      </c>
      <c r="M3196" s="16" t="str">
        <f t="shared" si="151"/>
        <v>Nilai Akhir</v>
      </c>
    </row>
    <row r="3197" spans="1:13" x14ac:dyDescent="0.25">
      <c r="A3197" s="16">
        <v>530</v>
      </c>
      <c r="F3197" s="19">
        <v>80.833333333333329</v>
      </c>
      <c r="G3197" s="18" t="s">
        <v>91</v>
      </c>
      <c r="H3197" s="14"/>
      <c r="I3197" s="19">
        <f>VLOOKUP(G3197,'2'!$B$2:$C$34,2,FALSE)</f>
        <v>6</v>
      </c>
      <c r="J3197" s="19">
        <f t="shared" si="150"/>
        <v>80.833333333333329</v>
      </c>
      <c r="K3197" s="19" t="str">
        <f t="shared" si="152"/>
        <v/>
      </c>
      <c r="L3197" s="19">
        <f>VLOOKUP(I3197,'3'!$H$2:$L$25,5,FALSE)</f>
        <v>36</v>
      </c>
      <c r="M3197" s="16" t="str">
        <f t="shared" si="151"/>
        <v>Nilai Akhir</v>
      </c>
    </row>
    <row r="3198" spans="1:13" x14ac:dyDescent="0.25">
      <c r="A3198" s="16">
        <v>531</v>
      </c>
      <c r="F3198" s="19">
        <v>81.5</v>
      </c>
      <c r="G3198" s="18" t="s">
        <v>91</v>
      </c>
      <c r="H3198" s="14"/>
      <c r="I3198" s="19">
        <f>VLOOKUP(G3198,'2'!$B$2:$C$34,2,FALSE)</f>
        <v>6</v>
      </c>
      <c r="J3198" s="19">
        <f t="shared" si="150"/>
        <v>81.5</v>
      </c>
      <c r="K3198" s="19" t="str">
        <f t="shared" si="152"/>
        <v/>
      </c>
      <c r="L3198" s="19">
        <f>VLOOKUP(I3198,'3'!$H$2:$L$25,5,FALSE)</f>
        <v>36</v>
      </c>
      <c r="M3198" s="16" t="str">
        <f t="shared" si="151"/>
        <v>Nilai Akhir</v>
      </c>
    </row>
    <row r="3199" spans="1:13" x14ac:dyDescent="0.25">
      <c r="A3199" s="16">
        <v>532</v>
      </c>
      <c r="F3199" s="19">
        <v>82.666666666666671</v>
      </c>
      <c r="G3199" s="18" t="s">
        <v>91</v>
      </c>
      <c r="H3199" s="14"/>
      <c r="I3199" s="19">
        <f>VLOOKUP(G3199,'2'!$B$2:$C$34,2,FALSE)</f>
        <v>6</v>
      </c>
      <c r="J3199" s="19">
        <f t="shared" si="150"/>
        <v>82.666666666666671</v>
      </c>
      <c r="K3199" s="19" t="str">
        <f t="shared" si="152"/>
        <v/>
      </c>
      <c r="L3199" s="19">
        <f>VLOOKUP(I3199,'3'!$H$2:$L$25,5,FALSE)</f>
        <v>36</v>
      </c>
      <c r="M3199" s="16" t="str">
        <f t="shared" si="151"/>
        <v>Nilai Akhir</v>
      </c>
    </row>
    <row r="3200" spans="1:13" x14ac:dyDescent="0.25">
      <c r="A3200" s="16">
        <v>533</v>
      </c>
      <c r="F3200" s="19">
        <v>82.166666666666671</v>
      </c>
      <c r="G3200" s="18" t="s">
        <v>91</v>
      </c>
      <c r="H3200" s="14"/>
      <c r="I3200" s="19">
        <f>VLOOKUP(G3200,'2'!$B$2:$C$34,2,FALSE)</f>
        <v>6</v>
      </c>
      <c r="J3200" s="19">
        <f t="shared" si="150"/>
        <v>82.166666666666671</v>
      </c>
      <c r="K3200" s="19" t="str">
        <f t="shared" si="152"/>
        <v/>
      </c>
      <c r="L3200" s="19">
        <f>VLOOKUP(I3200,'3'!$H$2:$L$25,5,FALSE)</f>
        <v>36</v>
      </c>
      <c r="M3200" s="16" t="str">
        <f t="shared" si="151"/>
        <v>Nilai Akhir</v>
      </c>
    </row>
    <row r="3201" spans="1:13" x14ac:dyDescent="0.25">
      <c r="A3201" s="16">
        <v>534</v>
      </c>
      <c r="F3201" s="19">
        <v>82.333333333333329</v>
      </c>
      <c r="G3201" s="18" t="s">
        <v>91</v>
      </c>
      <c r="H3201" s="14"/>
      <c r="I3201" s="19">
        <f>VLOOKUP(G3201,'2'!$B$2:$C$34,2,FALSE)</f>
        <v>6</v>
      </c>
      <c r="J3201" s="19">
        <f t="shared" si="150"/>
        <v>82.333333333333329</v>
      </c>
      <c r="K3201" s="19" t="str">
        <f t="shared" si="152"/>
        <v/>
      </c>
      <c r="L3201" s="19">
        <f>VLOOKUP(I3201,'3'!$H$2:$L$25,5,FALSE)</f>
        <v>36</v>
      </c>
      <c r="M3201" s="16" t="str">
        <f t="shared" si="151"/>
        <v>Nilai Akhir</v>
      </c>
    </row>
    <row r="3202" spans="1:13" x14ac:dyDescent="0.25">
      <c r="A3202" s="16">
        <v>535</v>
      </c>
      <c r="F3202" s="19">
        <v>80.5</v>
      </c>
      <c r="G3202" s="18" t="s">
        <v>91</v>
      </c>
      <c r="H3202" s="14"/>
      <c r="I3202" s="19">
        <f>VLOOKUP(G3202,'2'!$B$2:$C$34,2,FALSE)</f>
        <v>6</v>
      </c>
      <c r="J3202" s="19">
        <f t="shared" si="150"/>
        <v>80.5</v>
      </c>
      <c r="K3202" s="19" t="str">
        <f t="shared" si="152"/>
        <v/>
      </c>
      <c r="L3202" s="19">
        <f>VLOOKUP(I3202,'3'!$H$2:$L$25,5,FALSE)</f>
        <v>36</v>
      </c>
      <c r="M3202" s="16" t="str">
        <f t="shared" si="151"/>
        <v>Nilai Akhir</v>
      </c>
    </row>
    <row r="3203" spans="1:13" x14ac:dyDescent="0.25">
      <c r="A3203" s="16">
        <v>536</v>
      </c>
      <c r="F3203" s="19">
        <v>82.5</v>
      </c>
      <c r="G3203" s="18" t="s">
        <v>91</v>
      </c>
      <c r="H3203" s="14"/>
      <c r="I3203" s="19">
        <f>VLOOKUP(G3203,'2'!$B$2:$C$34,2,FALSE)</f>
        <v>6</v>
      </c>
      <c r="J3203" s="19">
        <f t="shared" si="150"/>
        <v>82.5</v>
      </c>
      <c r="K3203" s="19" t="str">
        <f t="shared" si="152"/>
        <v/>
      </c>
      <c r="L3203" s="19">
        <f>VLOOKUP(I3203,'3'!$H$2:$L$25,5,FALSE)</f>
        <v>36</v>
      </c>
      <c r="M3203" s="16" t="str">
        <f t="shared" si="151"/>
        <v>Nilai Akhir</v>
      </c>
    </row>
    <row r="3204" spans="1:13" x14ac:dyDescent="0.25">
      <c r="A3204" s="16">
        <v>537</v>
      </c>
      <c r="F3204" s="19">
        <v>80.833333333333329</v>
      </c>
      <c r="G3204" s="18" t="s">
        <v>91</v>
      </c>
      <c r="H3204" s="14"/>
      <c r="I3204" s="19">
        <f>VLOOKUP(G3204,'2'!$B$2:$C$34,2,FALSE)</f>
        <v>6</v>
      </c>
      <c r="J3204" s="19">
        <f t="shared" si="150"/>
        <v>80.833333333333329</v>
      </c>
      <c r="K3204" s="19" t="str">
        <f t="shared" si="152"/>
        <v/>
      </c>
      <c r="L3204" s="19">
        <f>VLOOKUP(I3204,'3'!$H$2:$L$25,5,FALSE)</f>
        <v>36</v>
      </c>
      <c r="M3204" s="16" t="str">
        <f t="shared" si="151"/>
        <v>Nilai Akhir</v>
      </c>
    </row>
    <row r="3205" spans="1:13" x14ac:dyDescent="0.25">
      <c r="A3205" s="16">
        <v>538</v>
      </c>
      <c r="F3205" s="19">
        <v>80.5</v>
      </c>
      <c r="G3205" s="18" t="s">
        <v>91</v>
      </c>
      <c r="H3205" s="14"/>
      <c r="I3205" s="19">
        <f>VLOOKUP(G3205,'2'!$B$2:$C$34,2,FALSE)</f>
        <v>6</v>
      </c>
      <c r="J3205" s="19">
        <f t="shared" si="150"/>
        <v>80.5</v>
      </c>
      <c r="K3205" s="19" t="str">
        <f t="shared" si="152"/>
        <v/>
      </c>
      <c r="L3205" s="19">
        <f>VLOOKUP(I3205,'3'!$H$2:$L$25,5,FALSE)</f>
        <v>36</v>
      </c>
      <c r="M3205" s="16" t="str">
        <f t="shared" si="151"/>
        <v>Nilai Akhir</v>
      </c>
    </row>
    <row r="3206" spans="1:13" x14ac:dyDescent="0.25">
      <c r="A3206" s="16">
        <v>539</v>
      </c>
      <c r="F3206" s="19">
        <v>80.5</v>
      </c>
      <c r="G3206" s="18" t="s">
        <v>91</v>
      </c>
      <c r="H3206" s="14"/>
      <c r="I3206" s="19">
        <f>VLOOKUP(G3206,'2'!$B$2:$C$34,2,FALSE)</f>
        <v>6</v>
      </c>
      <c r="J3206" s="19">
        <f t="shared" si="150"/>
        <v>80.5</v>
      </c>
      <c r="K3206" s="19" t="str">
        <f t="shared" si="152"/>
        <v/>
      </c>
      <c r="L3206" s="19">
        <f>VLOOKUP(I3206,'3'!$H$2:$L$25,5,FALSE)</f>
        <v>36</v>
      </c>
      <c r="M3206" s="16" t="str">
        <f t="shared" si="151"/>
        <v>Nilai Akhir</v>
      </c>
    </row>
    <row r="3207" spans="1:13" x14ac:dyDescent="0.25">
      <c r="A3207" s="16">
        <v>540</v>
      </c>
      <c r="F3207" s="19">
        <v>82.833333333333329</v>
      </c>
      <c r="G3207" s="18" t="s">
        <v>91</v>
      </c>
      <c r="H3207" s="14"/>
      <c r="I3207" s="19">
        <f>VLOOKUP(G3207,'2'!$B$2:$C$34,2,FALSE)</f>
        <v>6</v>
      </c>
      <c r="J3207" s="19">
        <f t="shared" si="150"/>
        <v>82.833333333333329</v>
      </c>
      <c r="K3207" s="19" t="str">
        <f t="shared" si="152"/>
        <v/>
      </c>
      <c r="L3207" s="19">
        <f>VLOOKUP(I3207,'3'!$H$2:$L$25,5,FALSE)</f>
        <v>36</v>
      </c>
      <c r="M3207" s="16" t="str">
        <f t="shared" si="151"/>
        <v>Nilai Akhir</v>
      </c>
    </row>
    <row r="3208" spans="1:13" x14ac:dyDescent="0.25">
      <c r="A3208" s="16">
        <v>541</v>
      </c>
      <c r="F3208" s="19">
        <v>80.166666666666671</v>
      </c>
      <c r="G3208" s="18" t="s">
        <v>91</v>
      </c>
      <c r="H3208" s="14"/>
      <c r="I3208" s="19">
        <f>VLOOKUP(G3208,'2'!$B$2:$C$34,2,FALSE)</f>
        <v>6</v>
      </c>
      <c r="J3208" s="19">
        <f t="shared" si="150"/>
        <v>80.166666666666671</v>
      </c>
      <c r="K3208" s="19" t="str">
        <f t="shared" si="152"/>
        <v/>
      </c>
      <c r="L3208" s="19">
        <f>VLOOKUP(I3208,'3'!$H$2:$L$25,5,FALSE)</f>
        <v>36</v>
      </c>
      <c r="M3208" s="16" t="str">
        <f t="shared" si="151"/>
        <v>Nilai Akhir</v>
      </c>
    </row>
    <row r="3209" spans="1:13" x14ac:dyDescent="0.25">
      <c r="A3209" s="16">
        <v>542</v>
      </c>
      <c r="F3209" s="19">
        <v>78.666666666666671</v>
      </c>
      <c r="G3209" s="18" t="s">
        <v>91</v>
      </c>
      <c r="H3209" s="14"/>
      <c r="I3209" s="19">
        <f>VLOOKUP(G3209,'2'!$B$2:$C$34,2,FALSE)</f>
        <v>6</v>
      </c>
      <c r="J3209" s="19">
        <f t="shared" si="150"/>
        <v>78.666666666666671</v>
      </c>
      <c r="K3209" s="19" t="str">
        <f t="shared" si="152"/>
        <v/>
      </c>
      <c r="L3209" s="19">
        <f>VLOOKUP(I3209,'3'!$H$2:$L$25,5,FALSE)</f>
        <v>36</v>
      </c>
      <c r="M3209" s="16" t="str">
        <f t="shared" si="151"/>
        <v>Nilai Akhir</v>
      </c>
    </row>
    <row r="3210" spans="1:13" x14ac:dyDescent="0.25">
      <c r="A3210" s="16">
        <v>543</v>
      </c>
      <c r="F3210" s="19">
        <v>80.833333333333329</v>
      </c>
      <c r="G3210" s="18" t="s">
        <v>91</v>
      </c>
      <c r="H3210" s="14"/>
      <c r="I3210" s="19">
        <f>VLOOKUP(G3210,'2'!$B$2:$C$34,2,FALSE)</f>
        <v>6</v>
      </c>
      <c r="J3210" s="19">
        <f t="shared" si="150"/>
        <v>80.833333333333329</v>
      </c>
      <c r="K3210" s="19" t="str">
        <f t="shared" si="152"/>
        <v/>
      </c>
      <c r="L3210" s="19">
        <f>VLOOKUP(I3210,'3'!$H$2:$L$25,5,FALSE)</f>
        <v>36</v>
      </c>
      <c r="M3210" s="16" t="str">
        <f t="shared" si="151"/>
        <v>Nilai Akhir</v>
      </c>
    </row>
    <row r="3211" spans="1:13" x14ac:dyDescent="0.25">
      <c r="A3211" s="16">
        <v>544</v>
      </c>
      <c r="F3211" s="19">
        <v>82.5</v>
      </c>
      <c r="G3211" s="18" t="s">
        <v>91</v>
      </c>
      <c r="H3211" s="14"/>
      <c r="I3211" s="19">
        <f>VLOOKUP(G3211,'2'!$B$2:$C$34,2,FALSE)</f>
        <v>6</v>
      </c>
      <c r="J3211" s="19">
        <f t="shared" si="150"/>
        <v>82.5</v>
      </c>
      <c r="K3211" s="19" t="str">
        <f t="shared" si="152"/>
        <v/>
      </c>
      <c r="L3211" s="19">
        <f>VLOOKUP(I3211,'3'!$H$2:$L$25,5,FALSE)</f>
        <v>36</v>
      </c>
      <c r="M3211" s="16" t="str">
        <f t="shared" si="151"/>
        <v>Nilai Akhir</v>
      </c>
    </row>
    <row r="3212" spans="1:13" x14ac:dyDescent="0.25">
      <c r="A3212" s="16">
        <v>545</v>
      </c>
      <c r="F3212" s="19">
        <v>80.5</v>
      </c>
      <c r="G3212" s="18" t="s">
        <v>91</v>
      </c>
      <c r="H3212" s="14"/>
      <c r="I3212" s="19">
        <f>VLOOKUP(G3212,'2'!$B$2:$C$34,2,FALSE)</f>
        <v>6</v>
      </c>
      <c r="J3212" s="19">
        <f t="shared" si="150"/>
        <v>80.5</v>
      </c>
      <c r="K3212" s="19" t="str">
        <f t="shared" si="152"/>
        <v/>
      </c>
      <c r="L3212" s="19">
        <f>VLOOKUP(I3212,'3'!$H$2:$L$25,5,FALSE)</f>
        <v>36</v>
      </c>
      <c r="M3212" s="16" t="str">
        <f t="shared" si="151"/>
        <v>Nilai Akhir</v>
      </c>
    </row>
    <row r="3213" spans="1:13" x14ac:dyDescent="0.25">
      <c r="A3213" s="16">
        <v>546</v>
      </c>
      <c r="F3213" s="19">
        <v>82.166666666666671</v>
      </c>
      <c r="G3213" s="18" t="s">
        <v>91</v>
      </c>
      <c r="H3213" s="14"/>
      <c r="I3213" s="19">
        <f>VLOOKUP(G3213,'2'!$B$2:$C$34,2,FALSE)</f>
        <v>6</v>
      </c>
      <c r="J3213" s="19">
        <f t="shared" si="150"/>
        <v>82.166666666666671</v>
      </c>
      <c r="K3213" s="19" t="str">
        <f t="shared" si="152"/>
        <v/>
      </c>
      <c r="L3213" s="19">
        <f>VLOOKUP(I3213,'3'!$H$2:$L$25,5,FALSE)</f>
        <v>36</v>
      </c>
      <c r="M3213" s="16" t="str">
        <f t="shared" si="151"/>
        <v>Nilai Akhir</v>
      </c>
    </row>
    <row r="3214" spans="1:13" x14ac:dyDescent="0.25">
      <c r="A3214" s="16">
        <v>547</v>
      </c>
      <c r="F3214" s="19">
        <v>80.833333333333329</v>
      </c>
      <c r="G3214" s="18" t="s">
        <v>91</v>
      </c>
      <c r="H3214" s="14"/>
      <c r="I3214" s="19">
        <f>VLOOKUP(G3214,'2'!$B$2:$C$34,2,FALSE)</f>
        <v>6</v>
      </c>
      <c r="J3214" s="19">
        <f t="shared" si="150"/>
        <v>80.833333333333329</v>
      </c>
      <c r="K3214" s="19" t="str">
        <f t="shared" si="152"/>
        <v/>
      </c>
      <c r="L3214" s="19">
        <f>VLOOKUP(I3214,'3'!$H$2:$L$25,5,FALSE)</f>
        <v>36</v>
      </c>
      <c r="M3214" s="16" t="str">
        <f t="shared" si="151"/>
        <v>Nilai Akhir</v>
      </c>
    </row>
    <row r="3215" spans="1:13" x14ac:dyDescent="0.25">
      <c r="A3215" s="16">
        <v>548</v>
      </c>
      <c r="F3215" s="19">
        <v>78.833333333333329</v>
      </c>
      <c r="G3215" s="18" t="s">
        <v>91</v>
      </c>
      <c r="H3215" s="14"/>
      <c r="I3215" s="19">
        <f>VLOOKUP(G3215,'2'!$B$2:$C$34,2,FALSE)</f>
        <v>6</v>
      </c>
      <c r="J3215" s="19">
        <f t="shared" si="150"/>
        <v>78.833333333333329</v>
      </c>
      <c r="K3215" s="19" t="str">
        <f t="shared" si="152"/>
        <v/>
      </c>
      <c r="L3215" s="19">
        <f>VLOOKUP(I3215,'3'!$H$2:$L$25,5,FALSE)</f>
        <v>36</v>
      </c>
      <c r="M3215" s="16" t="str">
        <f t="shared" si="151"/>
        <v>Nilai Akhir</v>
      </c>
    </row>
    <row r="3216" spans="1:13" x14ac:dyDescent="0.25">
      <c r="A3216" s="16">
        <v>549</v>
      </c>
      <c r="F3216" s="19">
        <v>78.833333333333329</v>
      </c>
      <c r="G3216" s="18" t="s">
        <v>91</v>
      </c>
      <c r="H3216" s="14"/>
      <c r="I3216" s="19">
        <f>VLOOKUP(G3216,'2'!$B$2:$C$34,2,FALSE)</f>
        <v>6</v>
      </c>
      <c r="J3216" s="19">
        <f t="shared" si="150"/>
        <v>78.833333333333329</v>
      </c>
      <c r="K3216" s="19" t="str">
        <f t="shared" si="152"/>
        <v/>
      </c>
      <c r="L3216" s="19">
        <f>VLOOKUP(I3216,'3'!$H$2:$L$25,5,FALSE)</f>
        <v>36</v>
      </c>
      <c r="M3216" s="16" t="str">
        <f t="shared" si="151"/>
        <v>Nilai Akhir</v>
      </c>
    </row>
    <row r="3217" spans="1:13" x14ac:dyDescent="0.25">
      <c r="A3217" s="16">
        <v>550</v>
      </c>
      <c r="F3217" s="19">
        <v>82.666666666666671</v>
      </c>
      <c r="G3217" s="18" t="s">
        <v>91</v>
      </c>
      <c r="H3217" s="14"/>
      <c r="I3217" s="19">
        <f>VLOOKUP(G3217,'2'!$B$2:$C$34,2,FALSE)</f>
        <v>6</v>
      </c>
      <c r="J3217" s="19">
        <f t="shared" si="150"/>
        <v>82.666666666666671</v>
      </c>
      <c r="K3217" s="19" t="str">
        <f t="shared" si="152"/>
        <v/>
      </c>
      <c r="L3217" s="19">
        <f>VLOOKUP(I3217,'3'!$H$2:$L$25,5,FALSE)</f>
        <v>36</v>
      </c>
      <c r="M3217" s="16" t="str">
        <f t="shared" si="151"/>
        <v>Nilai Akhir</v>
      </c>
    </row>
    <row r="3218" spans="1:13" x14ac:dyDescent="0.25">
      <c r="A3218" s="16">
        <v>551</v>
      </c>
      <c r="F3218" s="19">
        <v>80.5</v>
      </c>
      <c r="G3218" s="18" t="s">
        <v>91</v>
      </c>
      <c r="H3218" s="14"/>
      <c r="I3218" s="19">
        <f>VLOOKUP(G3218,'2'!$B$2:$C$34,2,FALSE)</f>
        <v>6</v>
      </c>
      <c r="J3218" s="19">
        <f t="shared" si="150"/>
        <v>80.5</v>
      </c>
      <c r="K3218" s="19" t="str">
        <f t="shared" si="152"/>
        <v/>
      </c>
      <c r="L3218" s="19">
        <f>VLOOKUP(I3218,'3'!$H$2:$L$25,5,FALSE)</f>
        <v>36</v>
      </c>
      <c r="M3218" s="16" t="str">
        <f t="shared" si="151"/>
        <v>Nilai Akhir</v>
      </c>
    </row>
    <row r="3219" spans="1:13" x14ac:dyDescent="0.25">
      <c r="A3219" s="16">
        <v>552</v>
      </c>
      <c r="F3219" s="19">
        <v>81.666666666666671</v>
      </c>
      <c r="G3219" s="18" t="s">
        <v>91</v>
      </c>
      <c r="H3219" s="14"/>
      <c r="I3219" s="19">
        <f>VLOOKUP(G3219,'2'!$B$2:$C$34,2,FALSE)</f>
        <v>6</v>
      </c>
      <c r="J3219" s="19">
        <f t="shared" si="150"/>
        <v>81.666666666666671</v>
      </c>
      <c r="K3219" s="19" t="str">
        <f t="shared" si="152"/>
        <v/>
      </c>
      <c r="L3219" s="19">
        <f>VLOOKUP(I3219,'3'!$H$2:$L$25,5,FALSE)</f>
        <v>36</v>
      </c>
      <c r="M3219" s="16" t="str">
        <f t="shared" si="151"/>
        <v>Nilai Akhir</v>
      </c>
    </row>
    <row r="3220" spans="1:13" x14ac:dyDescent="0.25">
      <c r="A3220" s="16">
        <v>553</v>
      </c>
      <c r="F3220" s="19">
        <v>81.666666666666671</v>
      </c>
      <c r="G3220" s="18" t="s">
        <v>91</v>
      </c>
      <c r="H3220" s="14"/>
      <c r="I3220" s="19">
        <f>VLOOKUP(G3220,'2'!$B$2:$C$34,2,FALSE)</f>
        <v>6</v>
      </c>
      <c r="J3220" s="19">
        <f t="shared" si="150"/>
        <v>81.666666666666671</v>
      </c>
      <c r="K3220" s="19" t="str">
        <f t="shared" si="152"/>
        <v/>
      </c>
      <c r="L3220" s="19">
        <f>VLOOKUP(I3220,'3'!$H$2:$L$25,5,FALSE)</f>
        <v>36</v>
      </c>
      <c r="M3220" s="16" t="str">
        <f t="shared" si="151"/>
        <v>Nilai Akhir</v>
      </c>
    </row>
    <row r="3221" spans="1:13" x14ac:dyDescent="0.25">
      <c r="A3221" s="16">
        <v>554</v>
      </c>
      <c r="F3221" s="19">
        <v>81.666666666666671</v>
      </c>
      <c r="G3221" s="18" t="s">
        <v>91</v>
      </c>
      <c r="H3221" s="14"/>
      <c r="I3221" s="19">
        <f>VLOOKUP(G3221,'2'!$B$2:$C$34,2,FALSE)</f>
        <v>6</v>
      </c>
      <c r="J3221" s="19">
        <f t="shared" si="150"/>
        <v>81.666666666666671</v>
      </c>
      <c r="K3221" s="19" t="str">
        <f t="shared" si="152"/>
        <v/>
      </c>
      <c r="L3221" s="19">
        <f>VLOOKUP(I3221,'3'!$H$2:$L$25,5,FALSE)</f>
        <v>36</v>
      </c>
      <c r="M3221" s="16" t="str">
        <f t="shared" si="151"/>
        <v>Nilai Akhir</v>
      </c>
    </row>
    <row r="3222" spans="1:13" x14ac:dyDescent="0.25">
      <c r="A3222" s="16">
        <v>555</v>
      </c>
      <c r="F3222" s="19">
        <v>81.666666666666671</v>
      </c>
      <c r="G3222" s="18" t="s">
        <v>91</v>
      </c>
      <c r="H3222" s="14"/>
      <c r="I3222" s="19">
        <f>VLOOKUP(G3222,'2'!$B$2:$C$34,2,FALSE)</f>
        <v>6</v>
      </c>
      <c r="J3222" s="19">
        <f t="shared" si="150"/>
        <v>81.666666666666671</v>
      </c>
      <c r="K3222" s="19" t="str">
        <f t="shared" si="152"/>
        <v/>
      </c>
      <c r="L3222" s="19">
        <f>VLOOKUP(I3222,'3'!$H$2:$L$25,5,FALSE)</f>
        <v>36</v>
      </c>
      <c r="M3222" s="16" t="str">
        <f t="shared" si="151"/>
        <v>Nilai Akhir</v>
      </c>
    </row>
    <row r="3223" spans="1:13" x14ac:dyDescent="0.25">
      <c r="A3223" s="16">
        <v>556</v>
      </c>
      <c r="F3223" s="19">
        <v>81.833333333333329</v>
      </c>
      <c r="G3223" s="18" t="s">
        <v>91</v>
      </c>
      <c r="H3223" s="14"/>
      <c r="I3223" s="19">
        <f>VLOOKUP(G3223,'2'!$B$2:$C$34,2,FALSE)</f>
        <v>6</v>
      </c>
      <c r="J3223" s="19">
        <f t="shared" si="150"/>
        <v>81.833333333333329</v>
      </c>
      <c r="K3223" s="19" t="str">
        <f t="shared" si="152"/>
        <v/>
      </c>
      <c r="L3223" s="19">
        <f>VLOOKUP(I3223,'3'!$H$2:$L$25,5,FALSE)</f>
        <v>36</v>
      </c>
      <c r="M3223" s="16" t="str">
        <f t="shared" si="151"/>
        <v>Nilai Akhir</v>
      </c>
    </row>
    <row r="3224" spans="1:13" x14ac:dyDescent="0.25">
      <c r="A3224" s="16">
        <v>557</v>
      </c>
      <c r="F3224" s="19">
        <v>79.166666666666671</v>
      </c>
      <c r="G3224" s="18" t="s">
        <v>91</v>
      </c>
      <c r="H3224" s="14"/>
      <c r="I3224" s="19">
        <f>VLOOKUP(G3224,'2'!$B$2:$C$34,2,FALSE)</f>
        <v>6</v>
      </c>
      <c r="J3224" s="19">
        <f t="shared" si="150"/>
        <v>79.166666666666671</v>
      </c>
      <c r="K3224" s="19" t="str">
        <f t="shared" si="152"/>
        <v/>
      </c>
      <c r="L3224" s="19">
        <f>VLOOKUP(I3224,'3'!$H$2:$L$25,5,FALSE)</f>
        <v>36</v>
      </c>
      <c r="M3224" s="16" t="str">
        <f t="shared" si="151"/>
        <v>Nilai Akhir</v>
      </c>
    </row>
    <row r="3225" spans="1:13" x14ac:dyDescent="0.25">
      <c r="A3225" s="16">
        <v>558</v>
      </c>
      <c r="F3225" s="19">
        <v>77.833333333333329</v>
      </c>
      <c r="G3225" s="18" t="s">
        <v>91</v>
      </c>
      <c r="H3225" s="14"/>
      <c r="I3225" s="19">
        <f>VLOOKUP(G3225,'2'!$B$2:$C$34,2,FALSE)</f>
        <v>6</v>
      </c>
      <c r="J3225" s="19">
        <f t="shared" si="150"/>
        <v>77.833333333333329</v>
      </c>
      <c r="K3225" s="19" t="str">
        <f t="shared" si="152"/>
        <v/>
      </c>
      <c r="L3225" s="19">
        <f>VLOOKUP(I3225,'3'!$H$2:$L$25,5,FALSE)</f>
        <v>36</v>
      </c>
      <c r="M3225" s="16" t="str">
        <f t="shared" si="151"/>
        <v>Nilai Akhir</v>
      </c>
    </row>
    <row r="3226" spans="1:13" x14ac:dyDescent="0.25">
      <c r="A3226" s="16">
        <v>559</v>
      </c>
      <c r="F3226" s="19">
        <v>82.5</v>
      </c>
      <c r="G3226" s="18" t="s">
        <v>91</v>
      </c>
      <c r="H3226" s="14"/>
      <c r="I3226" s="19">
        <f>VLOOKUP(G3226,'2'!$B$2:$C$34,2,FALSE)</f>
        <v>6</v>
      </c>
      <c r="J3226" s="19">
        <f t="shared" si="150"/>
        <v>82.5</v>
      </c>
      <c r="K3226" s="19" t="str">
        <f t="shared" si="152"/>
        <v/>
      </c>
      <c r="L3226" s="19">
        <f>VLOOKUP(I3226,'3'!$H$2:$L$25,5,FALSE)</f>
        <v>36</v>
      </c>
      <c r="M3226" s="16" t="str">
        <f t="shared" si="151"/>
        <v>Nilai Akhir</v>
      </c>
    </row>
    <row r="3227" spans="1:13" x14ac:dyDescent="0.25">
      <c r="A3227" s="16">
        <v>560</v>
      </c>
      <c r="F3227" s="19">
        <v>79.166666666666671</v>
      </c>
      <c r="G3227" s="18" t="s">
        <v>91</v>
      </c>
      <c r="H3227" s="14"/>
      <c r="I3227" s="19">
        <f>VLOOKUP(G3227,'2'!$B$2:$C$34,2,FALSE)</f>
        <v>6</v>
      </c>
      <c r="J3227" s="19">
        <f t="shared" si="150"/>
        <v>79.166666666666671</v>
      </c>
      <c r="K3227" s="19" t="str">
        <f t="shared" si="152"/>
        <v/>
      </c>
      <c r="L3227" s="19">
        <f>VLOOKUP(I3227,'3'!$H$2:$L$25,5,FALSE)</f>
        <v>36</v>
      </c>
      <c r="M3227" s="16" t="str">
        <f t="shared" si="151"/>
        <v>Nilai Akhir</v>
      </c>
    </row>
    <row r="3228" spans="1:13" x14ac:dyDescent="0.25">
      <c r="A3228" s="16">
        <v>561</v>
      </c>
      <c r="F3228" s="19">
        <v>85</v>
      </c>
      <c r="G3228" s="18" t="s">
        <v>91</v>
      </c>
      <c r="H3228" s="14"/>
      <c r="I3228" s="19">
        <f>VLOOKUP(G3228,'2'!$B$2:$C$34,2,FALSE)</f>
        <v>6</v>
      </c>
      <c r="J3228" s="19">
        <f t="shared" si="150"/>
        <v>85</v>
      </c>
      <c r="K3228" s="19" t="str">
        <f t="shared" si="152"/>
        <v/>
      </c>
      <c r="L3228" s="19">
        <f>VLOOKUP(I3228,'3'!$H$2:$L$25,5,FALSE)</f>
        <v>36</v>
      </c>
      <c r="M3228" s="16" t="str">
        <f t="shared" si="151"/>
        <v>Nilai Akhir</v>
      </c>
    </row>
    <row r="3229" spans="1:13" x14ac:dyDescent="0.25">
      <c r="A3229" s="16">
        <v>562</v>
      </c>
      <c r="F3229" s="19">
        <v>82.5</v>
      </c>
      <c r="G3229" s="18" t="s">
        <v>91</v>
      </c>
      <c r="H3229" s="14"/>
      <c r="I3229" s="19">
        <f>VLOOKUP(G3229,'2'!$B$2:$C$34,2,FALSE)</f>
        <v>6</v>
      </c>
      <c r="J3229" s="19">
        <f t="shared" si="150"/>
        <v>82.5</v>
      </c>
      <c r="K3229" s="19" t="str">
        <f t="shared" si="152"/>
        <v/>
      </c>
      <c r="L3229" s="19">
        <f>VLOOKUP(I3229,'3'!$H$2:$L$25,5,FALSE)</f>
        <v>36</v>
      </c>
      <c r="M3229" s="16" t="str">
        <f t="shared" si="151"/>
        <v>Nilai Akhir</v>
      </c>
    </row>
    <row r="3230" spans="1:13" x14ac:dyDescent="0.25">
      <c r="A3230" s="16">
        <v>563</v>
      </c>
      <c r="F3230" s="19">
        <v>79.166666666666671</v>
      </c>
      <c r="G3230" s="18" t="s">
        <v>91</v>
      </c>
      <c r="H3230" s="14"/>
      <c r="I3230" s="19">
        <f>VLOOKUP(G3230,'2'!$B$2:$C$34,2,FALSE)</f>
        <v>6</v>
      </c>
      <c r="J3230" s="19">
        <f t="shared" si="150"/>
        <v>79.166666666666671</v>
      </c>
      <c r="K3230" s="19" t="str">
        <f t="shared" si="152"/>
        <v/>
      </c>
      <c r="L3230" s="19">
        <f>VLOOKUP(I3230,'3'!$H$2:$L$25,5,FALSE)</f>
        <v>36</v>
      </c>
      <c r="M3230" s="16" t="str">
        <f t="shared" si="151"/>
        <v>Nilai Akhir</v>
      </c>
    </row>
    <row r="3231" spans="1:13" x14ac:dyDescent="0.25">
      <c r="A3231" s="16">
        <v>564</v>
      </c>
      <c r="F3231" s="19">
        <v>83.166666666666671</v>
      </c>
      <c r="G3231" s="18" t="s">
        <v>91</v>
      </c>
      <c r="H3231" s="14"/>
      <c r="I3231" s="19">
        <f>VLOOKUP(G3231,'2'!$B$2:$C$34,2,FALSE)</f>
        <v>6</v>
      </c>
      <c r="J3231" s="19">
        <f t="shared" si="150"/>
        <v>83.166666666666671</v>
      </c>
      <c r="K3231" s="19" t="str">
        <f t="shared" si="152"/>
        <v/>
      </c>
      <c r="L3231" s="19">
        <f>VLOOKUP(I3231,'3'!$H$2:$L$25,5,FALSE)</f>
        <v>36</v>
      </c>
      <c r="M3231" s="16" t="str">
        <f t="shared" si="151"/>
        <v>Nilai Akhir</v>
      </c>
    </row>
    <row r="3232" spans="1:13" x14ac:dyDescent="0.25">
      <c r="A3232" s="16">
        <v>565</v>
      </c>
      <c r="F3232" s="19">
        <v>79.166666666666671</v>
      </c>
      <c r="G3232" s="18" t="s">
        <v>91</v>
      </c>
      <c r="H3232" s="14"/>
      <c r="I3232" s="19">
        <f>VLOOKUP(G3232,'2'!$B$2:$C$34,2,FALSE)</f>
        <v>6</v>
      </c>
      <c r="J3232" s="19">
        <f t="shared" si="150"/>
        <v>79.166666666666671</v>
      </c>
      <c r="K3232" s="19" t="str">
        <f t="shared" si="152"/>
        <v/>
      </c>
      <c r="L3232" s="19">
        <f>VLOOKUP(I3232,'3'!$H$2:$L$25,5,FALSE)</f>
        <v>36</v>
      </c>
      <c r="M3232" s="16" t="str">
        <f t="shared" si="151"/>
        <v>Nilai Akhir</v>
      </c>
    </row>
    <row r="3233" spans="1:13" x14ac:dyDescent="0.25">
      <c r="A3233" s="16">
        <v>566</v>
      </c>
      <c r="F3233" s="19">
        <v>79.166666666666671</v>
      </c>
      <c r="G3233" s="18" t="s">
        <v>91</v>
      </c>
      <c r="H3233" s="14"/>
      <c r="I3233" s="19">
        <f>VLOOKUP(G3233,'2'!$B$2:$C$34,2,FALSE)</f>
        <v>6</v>
      </c>
      <c r="J3233" s="19">
        <f t="shared" si="150"/>
        <v>79.166666666666671</v>
      </c>
      <c r="K3233" s="19" t="str">
        <f t="shared" si="152"/>
        <v/>
      </c>
      <c r="L3233" s="19">
        <f>VLOOKUP(I3233,'3'!$H$2:$L$25,5,FALSE)</f>
        <v>36</v>
      </c>
      <c r="M3233" s="16" t="str">
        <f t="shared" si="151"/>
        <v>Nilai Akhir</v>
      </c>
    </row>
    <row r="3234" spans="1:13" x14ac:dyDescent="0.25">
      <c r="A3234" s="16">
        <v>567</v>
      </c>
      <c r="F3234" s="19">
        <v>80.833333333333329</v>
      </c>
      <c r="G3234" s="18" t="s">
        <v>91</v>
      </c>
      <c r="H3234" s="14"/>
      <c r="I3234" s="19">
        <f>VLOOKUP(G3234,'2'!$B$2:$C$34,2,FALSE)</f>
        <v>6</v>
      </c>
      <c r="J3234" s="19">
        <f t="shared" si="150"/>
        <v>80.833333333333329</v>
      </c>
      <c r="K3234" s="19" t="str">
        <f t="shared" si="152"/>
        <v/>
      </c>
      <c r="L3234" s="19">
        <f>VLOOKUP(I3234,'3'!$H$2:$L$25,5,FALSE)</f>
        <v>36</v>
      </c>
      <c r="M3234" s="16" t="str">
        <f t="shared" si="151"/>
        <v>Nilai Akhir</v>
      </c>
    </row>
    <row r="3235" spans="1:13" x14ac:dyDescent="0.25">
      <c r="A3235" s="16">
        <v>568</v>
      </c>
      <c r="F3235" s="19">
        <v>85.5</v>
      </c>
      <c r="G3235" s="18" t="s">
        <v>91</v>
      </c>
      <c r="H3235" s="14"/>
      <c r="I3235" s="19">
        <f>VLOOKUP(G3235,'2'!$B$2:$C$34,2,FALSE)</f>
        <v>6</v>
      </c>
      <c r="J3235" s="19">
        <f t="shared" si="150"/>
        <v>85.5</v>
      </c>
      <c r="K3235" s="19" t="str">
        <f t="shared" si="152"/>
        <v/>
      </c>
      <c r="L3235" s="19">
        <f>VLOOKUP(I3235,'3'!$H$2:$L$25,5,FALSE)</f>
        <v>36</v>
      </c>
      <c r="M3235" s="16" t="str">
        <f t="shared" si="151"/>
        <v>Nilai Akhir</v>
      </c>
    </row>
    <row r="3236" spans="1:13" x14ac:dyDescent="0.25">
      <c r="A3236" s="16">
        <v>569</v>
      </c>
      <c r="F3236" s="19">
        <v>82.5</v>
      </c>
      <c r="G3236" s="18" t="s">
        <v>91</v>
      </c>
      <c r="H3236" s="14"/>
      <c r="I3236" s="19">
        <f>VLOOKUP(G3236,'2'!$B$2:$C$34,2,FALSE)</f>
        <v>6</v>
      </c>
      <c r="J3236" s="19">
        <f t="shared" si="150"/>
        <v>82.5</v>
      </c>
      <c r="K3236" s="19" t="str">
        <f t="shared" si="152"/>
        <v/>
      </c>
      <c r="L3236" s="19">
        <f>VLOOKUP(I3236,'3'!$H$2:$L$25,5,FALSE)</f>
        <v>36</v>
      </c>
      <c r="M3236" s="16" t="str">
        <f t="shared" si="151"/>
        <v>Nilai Akhir</v>
      </c>
    </row>
    <row r="3237" spans="1:13" x14ac:dyDescent="0.25">
      <c r="A3237" s="16">
        <v>570</v>
      </c>
      <c r="F3237" s="19">
        <v>73.333333333333329</v>
      </c>
      <c r="G3237" s="18" t="s">
        <v>91</v>
      </c>
      <c r="H3237" s="14"/>
      <c r="I3237" s="19">
        <f>VLOOKUP(G3237,'2'!$B$2:$C$34,2,FALSE)</f>
        <v>6</v>
      </c>
      <c r="J3237" s="19">
        <f t="shared" si="150"/>
        <v>73.333333333333329</v>
      </c>
      <c r="K3237" s="19" t="str">
        <f t="shared" si="152"/>
        <v/>
      </c>
      <c r="L3237" s="19">
        <f>VLOOKUP(I3237,'3'!$H$2:$L$25,5,FALSE)</f>
        <v>36</v>
      </c>
      <c r="M3237" s="16" t="str">
        <f t="shared" si="151"/>
        <v>Nilai Akhir</v>
      </c>
    </row>
    <row r="3238" spans="1:13" x14ac:dyDescent="0.25">
      <c r="A3238" s="16">
        <v>571</v>
      </c>
      <c r="F3238" s="19">
        <v>82.5</v>
      </c>
      <c r="G3238" s="18" t="s">
        <v>91</v>
      </c>
      <c r="H3238" s="14"/>
      <c r="I3238" s="19">
        <f>VLOOKUP(G3238,'2'!$B$2:$C$34,2,FALSE)</f>
        <v>6</v>
      </c>
      <c r="J3238" s="19">
        <f t="shared" si="150"/>
        <v>82.5</v>
      </c>
      <c r="K3238" s="19" t="str">
        <f t="shared" si="152"/>
        <v/>
      </c>
      <c r="L3238" s="19">
        <f>VLOOKUP(I3238,'3'!$H$2:$L$25,5,FALSE)</f>
        <v>36</v>
      </c>
      <c r="M3238" s="16" t="str">
        <f t="shared" si="151"/>
        <v>Nilai Akhir</v>
      </c>
    </row>
    <row r="3239" spans="1:13" x14ac:dyDescent="0.25">
      <c r="A3239" s="16">
        <v>572</v>
      </c>
      <c r="F3239" s="19">
        <v>83.5</v>
      </c>
      <c r="G3239" s="18" t="s">
        <v>91</v>
      </c>
      <c r="H3239" s="14"/>
      <c r="I3239" s="19">
        <f>VLOOKUP(G3239,'2'!$B$2:$C$34,2,FALSE)</f>
        <v>6</v>
      </c>
      <c r="J3239" s="19">
        <f t="shared" si="150"/>
        <v>83.5</v>
      </c>
      <c r="K3239" s="19" t="str">
        <f t="shared" si="152"/>
        <v/>
      </c>
      <c r="L3239" s="19">
        <f>VLOOKUP(I3239,'3'!$H$2:$L$25,5,FALSE)</f>
        <v>36</v>
      </c>
      <c r="M3239" s="16" t="str">
        <f t="shared" si="151"/>
        <v>Nilai Akhir</v>
      </c>
    </row>
    <row r="3240" spans="1:13" x14ac:dyDescent="0.25">
      <c r="A3240" s="16">
        <v>573</v>
      </c>
      <c r="F3240" s="19">
        <v>83.833333333333329</v>
      </c>
      <c r="G3240" s="18" t="s">
        <v>91</v>
      </c>
      <c r="H3240" s="14"/>
      <c r="I3240" s="19">
        <f>VLOOKUP(G3240,'2'!$B$2:$C$34,2,FALSE)</f>
        <v>6</v>
      </c>
      <c r="J3240" s="19">
        <f t="shared" si="150"/>
        <v>83.833333333333329</v>
      </c>
      <c r="K3240" s="19" t="str">
        <f t="shared" si="152"/>
        <v/>
      </c>
      <c r="L3240" s="19">
        <f>VLOOKUP(I3240,'3'!$H$2:$L$25,5,FALSE)</f>
        <v>36</v>
      </c>
      <c r="M3240" s="16" t="str">
        <f t="shared" si="151"/>
        <v>Nilai Akhir</v>
      </c>
    </row>
    <row r="3241" spans="1:13" x14ac:dyDescent="0.25">
      <c r="A3241" s="16">
        <v>574</v>
      </c>
      <c r="F3241" s="19">
        <v>86</v>
      </c>
      <c r="G3241" s="18" t="s">
        <v>91</v>
      </c>
      <c r="H3241" s="14"/>
      <c r="I3241" s="19">
        <f>VLOOKUP(G3241,'2'!$B$2:$C$34,2,FALSE)</f>
        <v>6</v>
      </c>
      <c r="J3241" s="19">
        <f t="shared" si="150"/>
        <v>86</v>
      </c>
      <c r="K3241" s="19" t="str">
        <f t="shared" si="152"/>
        <v/>
      </c>
      <c r="L3241" s="19">
        <f>VLOOKUP(I3241,'3'!$H$2:$L$25,5,FALSE)</f>
        <v>36</v>
      </c>
      <c r="M3241" s="16" t="str">
        <f t="shared" si="151"/>
        <v>Nilai Akhir</v>
      </c>
    </row>
    <row r="3242" spans="1:13" x14ac:dyDescent="0.25">
      <c r="A3242" s="16">
        <v>575</v>
      </c>
      <c r="F3242" s="19">
        <v>83.333333333333329</v>
      </c>
      <c r="G3242" s="18" t="s">
        <v>91</v>
      </c>
      <c r="H3242" s="14"/>
      <c r="I3242" s="19">
        <f>VLOOKUP(G3242,'2'!$B$2:$C$34,2,FALSE)</f>
        <v>6</v>
      </c>
      <c r="J3242" s="19">
        <f t="shared" si="150"/>
        <v>83.333333333333329</v>
      </c>
      <c r="K3242" s="19" t="str">
        <f t="shared" si="152"/>
        <v/>
      </c>
      <c r="L3242" s="19">
        <f>VLOOKUP(I3242,'3'!$H$2:$L$25,5,FALSE)</f>
        <v>36</v>
      </c>
      <c r="M3242" s="16" t="str">
        <f t="shared" si="151"/>
        <v>Nilai Akhir</v>
      </c>
    </row>
    <row r="3243" spans="1:13" x14ac:dyDescent="0.25">
      <c r="A3243" s="16">
        <v>576</v>
      </c>
      <c r="F3243" s="19">
        <v>79.166666666666671</v>
      </c>
      <c r="G3243" s="18" t="s">
        <v>91</v>
      </c>
      <c r="H3243" s="14"/>
      <c r="I3243" s="19">
        <f>VLOOKUP(G3243,'2'!$B$2:$C$34,2,FALSE)</f>
        <v>6</v>
      </c>
      <c r="J3243" s="19">
        <f t="shared" si="150"/>
        <v>79.166666666666671</v>
      </c>
      <c r="K3243" s="19" t="str">
        <f t="shared" si="152"/>
        <v/>
      </c>
      <c r="L3243" s="19">
        <f>VLOOKUP(I3243,'3'!$H$2:$L$25,5,FALSE)</f>
        <v>36</v>
      </c>
      <c r="M3243" s="16" t="str">
        <f t="shared" si="151"/>
        <v>Nilai Akhir</v>
      </c>
    </row>
    <row r="3244" spans="1:13" x14ac:dyDescent="0.25">
      <c r="A3244" s="16">
        <v>577</v>
      </c>
      <c r="F3244" s="19">
        <v>85</v>
      </c>
      <c r="G3244" s="18" t="s">
        <v>91</v>
      </c>
      <c r="H3244" s="14"/>
      <c r="I3244" s="19">
        <f>VLOOKUP(G3244,'2'!$B$2:$C$34,2,FALSE)</f>
        <v>6</v>
      </c>
      <c r="J3244" s="19">
        <f t="shared" si="150"/>
        <v>85</v>
      </c>
      <c r="K3244" s="19" t="str">
        <f t="shared" si="152"/>
        <v/>
      </c>
      <c r="L3244" s="19">
        <f>VLOOKUP(I3244,'3'!$H$2:$L$25,5,FALSE)</f>
        <v>36</v>
      </c>
      <c r="M3244" s="16" t="str">
        <f t="shared" si="151"/>
        <v>Nilai Akhir</v>
      </c>
    </row>
    <row r="3245" spans="1:13" x14ac:dyDescent="0.25">
      <c r="A3245" s="16">
        <v>578</v>
      </c>
      <c r="F3245" s="19">
        <v>80.166666666666671</v>
      </c>
      <c r="G3245" s="18" t="s">
        <v>91</v>
      </c>
      <c r="H3245" s="14"/>
      <c r="I3245" s="19">
        <f>VLOOKUP(G3245,'2'!$B$2:$C$34,2,FALSE)</f>
        <v>6</v>
      </c>
      <c r="J3245" s="19">
        <f t="shared" si="150"/>
        <v>80.166666666666671</v>
      </c>
      <c r="K3245" s="19" t="str">
        <f t="shared" si="152"/>
        <v/>
      </c>
      <c r="L3245" s="19">
        <f>VLOOKUP(I3245,'3'!$H$2:$L$25,5,FALSE)</f>
        <v>36</v>
      </c>
      <c r="M3245" s="16" t="str">
        <f t="shared" si="151"/>
        <v>Nilai Akhir</v>
      </c>
    </row>
    <row r="3246" spans="1:13" x14ac:dyDescent="0.25">
      <c r="A3246" s="16">
        <v>579</v>
      </c>
      <c r="F3246" s="19">
        <v>83.5</v>
      </c>
      <c r="G3246" s="18" t="s">
        <v>91</v>
      </c>
      <c r="H3246" s="14"/>
      <c r="I3246" s="19">
        <f>VLOOKUP(G3246,'2'!$B$2:$C$34,2,FALSE)</f>
        <v>6</v>
      </c>
      <c r="J3246" s="19">
        <f t="shared" si="150"/>
        <v>83.5</v>
      </c>
      <c r="K3246" s="19" t="str">
        <f t="shared" si="152"/>
        <v/>
      </c>
      <c r="L3246" s="19">
        <f>VLOOKUP(I3246,'3'!$H$2:$L$25,5,FALSE)</f>
        <v>36</v>
      </c>
      <c r="M3246" s="16" t="str">
        <f t="shared" si="151"/>
        <v>Nilai Akhir</v>
      </c>
    </row>
    <row r="3247" spans="1:13" x14ac:dyDescent="0.25">
      <c r="A3247" s="16">
        <v>580</v>
      </c>
      <c r="F3247" s="19">
        <v>80.166666666666671</v>
      </c>
      <c r="G3247" s="18" t="s">
        <v>91</v>
      </c>
      <c r="H3247" s="14"/>
      <c r="I3247" s="19">
        <f>VLOOKUP(G3247,'2'!$B$2:$C$34,2,FALSE)</f>
        <v>6</v>
      </c>
      <c r="J3247" s="19">
        <f t="shared" si="150"/>
        <v>80.166666666666671</v>
      </c>
      <c r="K3247" s="19" t="str">
        <f t="shared" si="152"/>
        <v/>
      </c>
      <c r="L3247" s="19">
        <f>VLOOKUP(I3247,'3'!$H$2:$L$25,5,FALSE)</f>
        <v>36</v>
      </c>
      <c r="M3247" s="16" t="str">
        <f t="shared" si="151"/>
        <v>Nilai Akhir</v>
      </c>
    </row>
    <row r="3248" spans="1:13" x14ac:dyDescent="0.25">
      <c r="A3248" s="16">
        <v>581</v>
      </c>
      <c r="F3248" s="19">
        <v>79.166666666666671</v>
      </c>
      <c r="G3248" s="18" t="s">
        <v>91</v>
      </c>
      <c r="H3248" s="14"/>
      <c r="I3248" s="19">
        <f>VLOOKUP(G3248,'2'!$B$2:$C$34,2,FALSE)</f>
        <v>6</v>
      </c>
      <c r="J3248" s="19">
        <f t="shared" si="150"/>
        <v>79.166666666666671</v>
      </c>
      <c r="K3248" s="19" t="str">
        <f t="shared" si="152"/>
        <v/>
      </c>
      <c r="L3248" s="19">
        <f>VLOOKUP(I3248,'3'!$H$2:$L$25,5,FALSE)</f>
        <v>36</v>
      </c>
      <c r="M3248" s="16" t="str">
        <f t="shared" si="151"/>
        <v>Nilai Akhir</v>
      </c>
    </row>
    <row r="3249" spans="1:13" x14ac:dyDescent="0.25">
      <c r="A3249" s="16">
        <v>582</v>
      </c>
      <c r="F3249" s="19">
        <v>77.5</v>
      </c>
      <c r="G3249" s="18" t="s">
        <v>91</v>
      </c>
      <c r="H3249" s="14"/>
      <c r="I3249" s="19">
        <f>VLOOKUP(G3249,'2'!$B$2:$C$34,2,FALSE)</f>
        <v>6</v>
      </c>
      <c r="J3249" s="19">
        <f t="shared" si="150"/>
        <v>77.5</v>
      </c>
      <c r="K3249" s="19" t="str">
        <f t="shared" si="152"/>
        <v/>
      </c>
      <c r="L3249" s="19">
        <f>VLOOKUP(I3249,'3'!$H$2:$L$25,5,FALSE)</f>
        <v>36</v>
      </c>
      <c r="M3249" s="16" t="str">
        <f t="shared" si="151"/>
        <v>Nilai Akhir</v>
      </c>
    </row>
    <row r="3250" spans="1:13" x14ac:dyDescent="0.25">
      <c r="A3250" s="16">
        <v>583</v>
      </c>
      <c r="F3250" s="19">
        <v>80.5</v>
      </c>
      <c r="G3250" s="18" t="s">
        <v>91</v>
      </c>
      <c r="H3250" s="14"/>
      <c r="I3250" s="19">
        <f>VLOOKUP(G3250,'2'!$B$2:$C$34,2,FALSE)</f>
        <v>6</v>
      </c>
      <c r="J3250" s="19">
        <f t="shared" si="150"/>
        <v>80.5</v>
      </c>
      <c r="K3250" s="19" t="str">
        <f t="shared" si="152"/>
        <v/>
      </c>
      <c r="L3250" s="19">
        <f>VLOOKUP(I3250,'3'!$H$2:$L$25,5,FALSE)</f>
        <v>36</v>
      </c>
      <c r="M3250" s="16" t="str">
        <f t="shared" si="151"/>
        <v>Nilai Akhir</v>
      </c>
    </row>
    <row r="3251" spans="1:13" x14ac:dyDescent="0.25">
      <c r="A3251" s="16">
        <v>584</v>
      </c>
      <c r="F3251" s="19">
        <v>80.833333333333329</v>
      </c>
      <c r="G3251" s="18" t="s">
        <v>91</v>
      </c>
      <c r="H3251" s="14"/>
      <c r="I3251" s="19">
        <f>VLOOKUP(G3251,'2'!$B$2:$C$34,2,FALSE)</f>
        <v>6</v>
      </c>
      <c r="J3251" s="19">
        <f t="shared" ref="J3251:J3312" si="153">IF(M3251="Nilai Akhir",F3251,0)</f>
        <v>80.833333333333329</v>
      </c>
      <c r="K3251" s="19" t="str">
        <f t="shared" si="152"/>
        <v/>
      </c>
      <c r="L3251" s="19">
        <f>VLOOKUP(I3251,'3'!$H$2:$L$25,5,FALSE)</f>
        <v>36</v>
      </c>
      <c r="M3251" s="16" t="str">
        <f t="shared" ref="M3251:M3312" si="154">IF(G3251="Pramuka","Nilai Ekstra","Nilai Akhir")</f>
        <v>Nilai Akhir</v>
      </c>
    </row>
    <row r="3252" spans="1:13" x14ac:dyDescent="0.25">
      <c r="A3252" s="16">
        <v>585</v>
      </c>
      <c r="F3252" s="19">
        <v>78.5</v>
      </c>
      <c r="G3252" s="18" t="s">
        <v>91</v>
      </c>
      <c r="H3252" s="14"/>
      <c r="I3252" s="19">
        <f>VLOOKUP(G3252,'2'!$B$2:$C$34,2,FALSE)</f>
        <v>6</v>
      </c>
      <c r="J3252" s="19">
        <f t="shared" si="153"/>
        <v>78.5</v>
      </c>
      <c r="K3252" s="19" t="str">
        <f t="shared" ref="K3252:K3313" si="155">IF(M3252="Nilai Ekstra",F3252,"")</f>
        <v/>
      </c>
      <c r="L3252" s="19">
        <f>VLOOKUP(I3252,'3'!$H$2:$L$25,5,FALSE)</f>
        <v>36</v>
      </c>
      <c r="M3252" s="16" t="str">
        <f t="shared" si="154"/>
        <v>Nilai Akhir</v>
      </c>
    </row>
    <row r="3253" spans="1:13" x14ac:dyDescent="0.25">
      <c r="A3253" s="16">
        <v>586</v>
      </c>
      <c r="F3253" s="19">
        <v>80.833333333333329</v>
      </c>
      <c r="G3253" s="18" t="s">
        <v>91</v>
      </c>
      <c r="H3253" s="14"/>
      <c r="I3253" s="19">
        <f>VLOOKUP(G3253,'2'!$B$2:$C$34,2,FALSE)</f>
        <v>6</v>
      </c>
      <c r="J3253" s="19">
        <f t="shared" si="153"/>
        <v>80.833333333333329</v>
      </c>
      <c r="K3253" s="19" t="str">
        <f t="shared" si="155"/>
        <v/>
      </c>
      <c r="L3253" s="19">
        <f>VLOOKUP(I3253,'3'!$H$2:$L$25,5,FALSE)</f>
        <v>36</v>
      </c>
      <c r="M3253" s="16" t="str">
        <f t="shared" si="154"/>
        <v>Nilai Akhir</v>
      </c>
    </row>
    <row r="3254" spans="1:13" x14ac:dyDescent="0.25">
      <c r="A3254" s="16">
        <v>587</v>
      </c>
      <c r="F3254" s="19">
        <v>79.833333333333329</v>
      </c>
      <c r="G3254" s="18" t="s">
        <v>91</v>
      </c>
      <c r="H3254" s="14"/>
      <c r="I3254" s="19">
        <f>VLOOKUP(G3254,'2'!$B$2:$C$34,2,FALSE)</f>
        <v>6</v>
      </c>
      <c r="J3254" s="19">
        <f t="shared" si="153"/>
        <v>79.833333333333329</v>
      </c>
      <c r="K3254" s="19" t="str">
        <f t="shared" si="155"/>
        <v/>
      </c>
      <c r="L3254" s="19">
        <f>VLOOKUP(I3254,'3'!$H$2:$L$25,5,FALSE)</f>
        <v>36</v>
      </c>
      <c r="M3254" s="16" t="str">
        <f t="shared" si="154"/>
        <v>Nilai Akhir</v>
      </c>
    </row>
    <row r="3255" spans="1:13" x14ac:dyDescent="0.25">
      <c r="A3255" s="16">
        <v>588</v>
      </c>
      <c r="F3255" s="19">
        <v>84.166666666666671</v>
      </c>
      <c r="G3255" s="18" t="s">
        <v>91</v>
      </c>
      <c r="H3255" s="14"/>
      <c r="I3255" s="19">
        <f>VLOOKUP(G3255,'2'!$B$2:$C$34,2,FALSE)</f>
        <v>6</v>
      </c>
      <c r="J3255" s="19">
        <f t="shared" si="153"/>
        <v>84.166666666666671</v>
      </c>
      <c r="K3255" s="19" t="str">
        <f t="shared" si="155"/>
        <v/>
      </c>
      <c r="L3255" s="19">
        <f>VLOOKUP(I3255,'3'!$H$2:$L$25,5,FALSE)</f>
        <v>36</v>
      </c>
      <c r="M3255" s="16" t="str">
        <f t="shared" si="154"/>
        <v>Nilai Akhir</v>
      </c>
    </row>
    <row r="3256" spans="1:13" x14ac:dyDescent="0.25">
      <c r="A3256" s="16">
        <v>589</v>
      </c>
      <c r="F3256" s="19">
        <v>82.166666666666671</v>
      </c>
      <c r="G3256" s="18" t="s">
        <v>91</v>
      </c>
      <c r="H3256" s="14"/>
      <c r="I3256" s="19">
        <f>VLOOKUP(G3256,'2'!$B$2:$C$34,2,FALSE)</f>
        <v>6</v>
      </c>
      <c r="J3256" s="19">
        <f t="shared" si="153"/>
        <v>82.166666666666671</v>
      </c>
      <c r="K3256" s="19" t="str">
        <f t="shared" si="155"/>
        <v/>
      </c>
      <c r="L3256" s="19">
        <f>VLOOKUP(I3256,'3'!$H$2:$L$25,5,FALSE)</f>
        <v>36</v>
      </c>
      <c r="M3256" s="16" t="str">
        <f t="shared" si="154"/>
        <v>Nilai Akhir</v>
      </c>
    </row>
    <row r="3257" spans="1:13" x14ac:dyDescent="0.25">
      <c r="A3257" s="16">
        <v>590</v>
      </c>
      <c r="F3257" s="19">
        <v>83.333333333333329</v>
      </c>
      <c r="G3257" s="18" t="s">
        <v>91</v>
      </c>
      <c r="H3257" s="14"/>
      <c r="I3257" s="19">
        <f>VLOOKUP(G3257,'2'!$B$2:$C$34,2,FALSE)</f>
        <v>6</v>
      </c>
      <c r="J3257" s="19">
        <f t="shared" si="153"/>
        <v>83.333333333333329</v>
      </c>
      <c r="K3257" s="19" t="str">
        <f t="shared" si="155"/>
        <v/>
      </c>
      <c r="L3257" s="19">
        <f>VLOOKUP(I3257,'3'!$H$2:$L$25,5,FALSE)</f>
        <v>36</v>
      </c>
      <c r="M3257" s="16" t="str">
        <f t="shared" si="154"/>
        <v>Nilai Akhir</v>
      </c>
    </row>
    <row r="3258" spans="1:13" x14ac:dyDescent="0.25">
      <c r="A3258" s="16">
        <v>591</v>
      </c>
      <c r="F3258" s="19">
        <v>80.833333333333329</v>
      </c>
      <c r="G3258" s="18" t="s">
        <v>91</v>
      </c>
      <c r="H3258" s="14"/>
      <c r="I3258" s="19">
        <f>VLOOKUP(G3258,'2'!$B$2:$C$34,2,FALSE)</f>
        <v>6</v>
      </c>
      <c r="J3258" s="19">
        <f t="shared" si="153"/>
        <v>80.833333333333329</v>
      </c>
      <c r="K3258" s="19" t="str">
        <f t="shared" si="155"/>
        <v/>
      </c>
      <c r="L3258" s="19">
        <f>VLOOKUP(I3258,'3'!$H$2:$L$25,5,FALSE)</f>
        <v>36</v>
      </c>
      <c r="M3258" s="16" t="str">
        <f t="shared" si="154"/>
        <v>Nilai Akhir</v>
      </c>
    </row>
    <row r="3259" spans="1:13" x14ac:dyDescent="0.25">
      <c r="A3259" s="16">
        <v>592</v>
      </c>
      <c r="F3259" s="19">
        <v>80.833333333333329</v>
      </c>
      <c r="G3259" s="18" t="s">
        <v>91</v>
      </c>
      <c r="H3259" s="14"/>
      <c r="I3259" s="19">
        <f>VLOOKUP(G3259,'2'!$B$2:$C$34,2,FALSE)</f>
        <v>6</v>
      </c>
      <c r="J3259" s="19">
        <f t="shared" si="153"/>
        <v>80.833333333333329</v>
      </c>
      <c r="K3259" s="19" t="str">
        <f t="shared" si="155"/>
        <v/>
      </c>
      <c r="L3259" s="19">
        <f>VLOOKUP(I3259,'3'!$H$2:$L$25,5,FALSE)</f>
        <v>36</v>
      </c>
      <c r="M3259" s="16" t="str">
        <f t="shared" si="154"/>
        <v>Nilai Akhir</v>
      </c>
    </row>
    <row r="3260" spans="1:13" x14ac:dyDescent="0.25">
      <c r="A3260" s="16">
        <v>593</v>
      </c>
      <c r="F3260" s="19">
        <v>81.666666666666671</v>
      </c>
      <c r="G3260" s="18" t="s">
        <v>91</v>
      </c>
      <c r="H3260" s="14"/>
      <c r="I3260" s="19">
        <f>VLOOKUP(G3260,'2'!$B$2:$C$34,2,FALSE)</f>
        <v>6</v>
      </c>
      <c r="J3260" s="19">
        <f t="shared" si="153"/>
        <v>81.666666666666671</v>
      </c>
      <c r="K3260" s="19" t="str">
        <f t="shared" si="155"/>
        <v/>
      </c>
      <c r="L3260" s="19">
        <f>VLOOKUP(I3260,'3'!$H$2:$L$25,5,FALSE)</f>
        <v>36</v>
      </c>
      <c r="M3260" s="16" t="str">
        <f t="shared" si="154"/>
        <v>Nilai Akhir</v>
      </c>
    </row>
    <row r="3261" spans="1:13" x14ac:dyDescent="0.25">
      <c r="A3261" s="16">
        <v>594</v>
      </c>
      <c r="F3261" s="19">
        <v>81.666666666666671</v>
      </c>
      <c r="G3261" s="18" t="s">
        <v>91</v>
      </c>
      <c r="H3261" s="14"/>
      <c r="I3261" s="19">
        <f>VLOOKUP(G3261,'2'!$B$2:$C$34,2,FALSE)</f>
        <v>6</v>
      </c>
      <c r="J3261" s="19">
        <f t="shared" si="153"/>
        <v>81.666666666666671</v>
      </c>
      <c r="K3261" s="19" t="str">
        <f t="shared" si="155"/>
        <v/>
      </c>
      <c r="L3261" s="19">
        <f>VLOOKUP(I3261,'3'!$H$2:$L$25,5,FALSE)</f>
        <v>36</v>
      </c>
      <c r="M3261" s="16" t="str">
        <f t="shared" si="154"/>
        <v>Nilai Akhir</v>
      </c>
    </row>
    <row r="3262" spans="1:13" x14ac:dyDescent="0.25">
      <c r="A3262" s="16">
        <v>595</v>
      </c>
      <c r="F3262" s="19">
        <v>78.166666666666671</v>
      </c>
      <c r="G3262" s="18" t="s">
        <v>91</v>
      </c>
      <c r="H3262" s="14"/>
      <c r="I3262" s="19">
        <f>VLOOKUP(G3262,'2'!$B$2:$C$34,2,FALSE)</f>
        <v>6</v>
      </c>
      <c r="J3262" s="19">
        <f t="shared" si="153"/>
        <v>78.166666666666671</v>
      </c>
      <c r="K3262" s="19" t="str">
        <f t="shared" si="155"/>
        <v/>
      </c>
      <c r="L3262" s="19">
        <f>VLOOKUP(I3262,'3'!$H$2:$L$25,5,FALSE)</f>
        <v>36</v>
      </c>
      <c r="M3262" s="16" t="str">
        <f t="shared" si="154"/>
        <v>Nilai Akhir</v>
      </c>
    </row>
    <row r="3263" spans="1:13" x14ac:dyDescent="0.25">
      <c r="A3263" s="16">
        <v>596</v>
      </c>
      <c r="F3263" s="19">
        <v>83.333333333333329</v>
      </c>
      <c r="G3263" s="18" t="s">
        <v>91</v>
      </c>
      <c r="H3263" s="14"/>
      <c r="I3263" s="19">
        <f>VLOOKUP(G3263,'2'!$B$2:$C$34,2,FALSE)</f>
        <v>6</v>
      </c>
      <c r="J3263" s="19">
        <f t="shared" si="153"/>
        <v>83.333333333333329</v>
      </c>
      <c r="K3263" s="19" t="str">
        <f t="shared" si="155"/>
        <v/>
      </c>
      <c r="L3263" s="19">
        <f>VLOOKUP(I3263,'3'!$H$2:$L$25,5,FALSE)</f>
        <v>36</v>
      </c>
      <c r="M3263" s="16" t="str">
        <f t="shared" si="154"/>
        <v>Nilai Akhir</v>
      </c>
    </row>
    <row r="3264" spans="1:13" x14ac:dyDescent="0.25">
      <c r="A3264" s="16">
        <v>597</v>
      </c>
      <c r="F3264" s="19">
        <v>83.333333333333329</v>
      </c>
      <c r="G3264" s="18" t="s">
        <v>91</v>
      </c>
      <c r="H3264" s="14"/>
      <c r="I3264" s="19">
        <f>VLOOKUP(G3264,'2'!$B$2:$C$34,2,FALSE)</f>
        <v>6</v>
      </c>
      <c r="J3264" s="19">
        <f t="shared" si="153"/>
        <v>83.333333333333329</v>
      </c>
      <c r="K3264" s="19" t="str">
        <f t="shared" si="155"/>
        <v/>
      </c>
      <c r="L3264" s="19">
        <f>VLOOKUP(I3264,'3'!$H$2:$L$25,5,FALSE)</f>
        <v>36</v>
      </c>
      <c r="M3264" s="16" t="str">
        <f t="shared" si="154"/>
        <v>Nilai Akhir</v>
      </c>
    </row>
    <row r="3265" spans="1:13" x14ac:dyDescent="0.25">
      <c r="A3265" s="16">
        <v>598</v>
      </c>
      <c r="F3265" s="19">
        <v>81</v>
      </c>
      <c r="G3265" s="18" t="s">
        <v>91</v>
      </c>
      <c r="H3265" s="14"/>
      <c r="I3265" s="19">
        <f>VLOOKUP(G3265,'2'!$B$2:$C$34,2,FALSE)</f>
        <v>6</v>
      </c>
      <c r="J3265" s="19">
        <f t="shared" si="153"/>
        <v>81</v>
      </c>
      <c r="K3265" s="19" t="str">
        <f t="shared" si="155"/>
        <v/>
      </c>
      <c r="L3265" s="19">
        <f>VLOOKUP(I3265,'3'!$H$2:$L$25,5,FALSE)</f>
        <v>36</v>
      </c>
      <c r="M3265" s="16" t="str">
        <f t="shared" si="154"/>
        <v>Nilai Akhir</v>
      </c>
    </row>
    <row r="3266" spans="1:13" x14ac:dyDescent="0.25">
      <c r="A3266" s="16">
        <v>599</v>
      </c>
      <c r="F3266" s="19">
        <v>80.833333333333329</v>
      </c>
      <c r="G3266" s="18" t="s">
        <v>91</v>
      </c>
      <c r="H3266" s="14"/>
      <c r="I3266" s="19">
        <f>VLOOKUP(G3266,'2'!$B$2:$C$34,2,FALSE)</f>
        <v>6</v>
      </c>
      <c r="J3266" s="19">
        <f t="shared" si="153"/>
        <v>80.833333333333329</v>
      </c>
      <c r="K3266" s="19" t="str">
        <f t="shared" si="155"/>
        <v/>
      </c>
      <c r="L3266" s="19">
        <f>VLOOKUP(I3266,'3'!$H$2:$L$25,5,FALSE)</f>
        <v>36</v>
      </c>
      <c r="M3266" s="16" t="str">
        <f t="shared" si="154"/>
        <v>Nilai Akhir</v>
      </c>
    </row>
    <row r="3267" spans="1:13" x14ac:dyDescent="0.25">
      <c r="A3267" s="16">
        <v>600</v>
      </c>
      <c r="F3267" s="19">
        <v>79.833333333333329</v>
      </c>
      <c r="G3267" s="18" t="s">
        <v>91</v>
      </c>
      <c r="H3267" s="14"/>
      <c r="I3267" s="19">
        <f>VLOOKUP(G3267,'2'!$B$2:$C$34,2,FALSE)</f>
        <v>6</v>
      </c>
      <c r="J3267" s="19">
        <f t="shared" si="153"/>
        <v>79.833333333333329</v>
      </c>
      <c r="K3267" s="19" t="str">
        <f t="shared" si="155"/>
        <v/>
      </c>
      <c r="L3267" s="19">
        <f>VLOOKUP(I3267,'3'!$H$2:$L$25,5,FALSE)</f>
        <v>36</v>
      </c>
      <c r="M3267" s="16" t="str">
        <f t="shared" si="154"/>
        <v>Nilai Akhir</v>
      </c>
    </row>
    <row r="3268" spans="1:13" x14ac:dyDescent="0.25">
      <c r="A3268" s="16">
        <v>601</v>
      </c>
      <c r="F3268" s="19">
        <v>83.333333333333329</v>
      </c>
      <c r="G3268" s="18" t="s">
        <v>91</v>
      </c>
      <c r="H3268" s="14"/>
      <c r="I3268" s="19">
        <f>VLOOKUP(G3268,'2'!$B$2:$C$34,2,FALSE)</f>
        <v>6</v>
      </c>
      <c r="J3268" s="19">
        <f t="shared" si="153"/>
        <v>83.333333333333329</v>
      </c>
      <c r="K3268" s="19" t="str">
        <f t="shared" si="155"/>
        <v/>
      </c>
      <c r="L3268" s="19">
        <f>VLOOKUP(I3268,'3'!$H$2:$L$25,5,FALSE)</f>
        <v>36</v>
      </c>
      <c r="M3268" s="16" t="str">
        <f t="shared" si="154"/>
        <v>Nilai Akhir</v>
      </c>
    </row>
    <row r="3269" spans="1:13" x14ac:dyDescent="0.25">
      <c r="A3269" s="16">
        <v>602</v>
      </c>
      <c r="F3269" s="19">
        <v>81.666666666666671</v>
      </c>
      <c r="G3269" s="18" t="s">
        <v>91</v>
      </c>
      <c r="H3269" s="14"/>
      <c r="I3269" s="19">
        <f>VLOOKUP(G3269,'2'!$B$2:$C$34,2,FALSE)</f>
        <v>6</v>
      </c>
      <c r="J3269" s="19">
        <f t="shared" si="153"/>
        <v>81.666666666666671</v>
      </c>
      <c r="K3269" s="19" t="str">
        <f t="shared" si="155"/>
        <v/>
      </c>
      <c r="L3269" s="19">
        <f>VLOOKUP(I3269,'3'!$H$2:$L$25,5,FALSE)</f>
        <v>36</v>
      </c>
      <c r="M3269" s="16" t="str">
        <f t="shared" si="154"/>
        <v>Nilai Akhir</v>
      </c>
    </row>
    <row r="3270" spans="1:13" x14ac:dyDescent="0.25">
      <c r="A3270" s="16">
        <v>603</v>
      </c>
      <c r="F3270" s="19">
        <v>76.666666666666671</v>
      </c>
      <c r="G3270" s="18" t="s">
        <v>91</v>
      </c>
      <c r="H3270" s="14"/>
      <c r="I3270" s="19">
        <f>VLOOKUP(G3270,'2'!$B$2:$C$34,2,FALSE)</f>
        <v>6</v>
      </c>
      <c r="J3270" s="19">
        <f t="shared" si="153"/>
        <v>76.666666666666671</v>
      </c>
      <c r="K3270" s="19" t="str">
        <f t="shared" si="155"/>
        <v/>
      </c>
      <c r="L3270" s="19">
        <f>VLOOKUP(I3270,'3'!$H$2:$L$25,5,FALSE)</f>
        <v>36</v>
      </c>
      <c r="M3270" s="16" t="str">
        <f t="shared" si="154"/>
        <v>Nilai Akhir</v>
      </c>
    </row>
    <row r="3271" spans="1:13" x14ac:dyDescent="0.25">
      <c r="A3271" s="16">
        <v>604</v>
      </c>
      <c r="F3271" s="19">
        <v>77.833333333333329</v>
      </c>
      <c r="G3271" s="18" t="s">
        <v>91</v>
      </c>
      <c r="H3271" s="14"/>
      <c r="I3271" s="19">
        <f>VLOOKUP(G3271,'2'!$B$2:$C$34,2,FALSE)</f>
        <v>6</v>
      </c>
      <c r="J3271" s="19">
        <f t="shared" si="153"/>
        <v>77.833333333333329</v>
      </c>
      <c r="K3271" s="19" t="str">
        <f t="shared" si="155"/>
        <v/>
      </c>
      <c r="L3271" s="19">
        <f>VLOOKUP(I3271,'3'!$H$2:$L$25,5,FALSE)</f>
        <v>36</v>
      </c>
      <c r="M3271" s="16" t="str">
        <f t="shared" si="154"/>
        <v>Nilai Akhir</v>
      </c>
    </row>
    <row r="3272" spans="1:13" x14ac:dyDescent="0.25">
      <c r="A3272" s="16">
        <v>605</v>
      </c>
      <c r="F3272" s="19">
        <v>79.333333333333329</v>
      </c>
      <c r="G3272" s="18" t="s">
        <v>91</v>
      </c>
      <c r="H3272" s="14"/>
      <c r="I3272" s="19">
        <f>VLOOKUP(G3272,'2'!$B$2:$C$34,2,FALSE)</f>
        <v>6</v>
      </c>
      <c r="J3272" s="19">
        <f t="shared" si="153"/>
        <v>79.333333333333329</v>
      </c>
      <c r="K3272" s="19" t="str">
        <f t="shared" si="155"/>
        <v/>
      </c>
      <c r="L3272" s="19">
        <f>VLOOKUP(I3272,'3'!$H$2:$L$25,5,FALSE)</f>
        <v>36</v>
      </c>
      <c r="M3272" s="16" t="str">
        <f t="shared" si="154"/>
        <v>Nilai Akhir</v>
      </c>
    </row>
    <row r="3273" spans="1:13" x14ac:dyDescent="0.25">
      <c r="A3273" s="16">
        <v>606</v>
      </c>
      <c r="F3273" s="19">
        <v>81</v>
      </c>
      <c r="G3273" s="18" t="s">
        <v>91</v>
      </c>
      <c r="H3273" s="14"/>
      <c r="I3273" s="19">
        <f>VLOOKUP(G3273,'2'!$B$2:$C$34,2,FALSE)</f>
        <v>6</v>
      </c>
      <c r="J3273" s="19">
        <f t="shared" si="153"/>
        <v>81</v>
      </c>
      <c r="K3273" s="19" t="str">
        <f t="shared" si="155"/>
        <v/>
      </c>
      <c r="L3273" s="19">
        <f>VLOOKUP(I3273,'3'!$H$2:$L$25,5,FALSE)</f>
        <v>36</v>
      </c>
      <c r="M3273" s="16" t="str">
        <f t="shared" si="154"/>
        <v>Nilai Akhir</v>
      </c>
    </row>
    <row r="3274" spans="1:13" x14ac:dyDescent="0.25">
      <c r="A3274" s="16">
        <v>607</v>
      </c>
      <c r="F3274" s="19">
        <v>81</v>
      </c>
      <c r="G3274" s="18" t="s">
        <v>91</v>
      </c>
      <c r="H3274" s="14"/>
      <c r="I3274" s="19">
        <f>VLOOKUP(G3274,'2'!$B$2:$C$34,2,FALSE)</f>
        <v>6</v>
      </c>
      <c r="J3274" s="19">
        <f t="shared" si="153"/>
        <v>81</v>
      </c>
      <c r="K3274" s="19" t="str">
        <f t="shared" si="155"/>
        <v/>
      </c>
      <c r="L3274" s="19">
        <f>VLOOKUP(I3274,'3'!$H$2:$L$25,5,FALSE)</f>
        <v>36</v>
      </c>
      <c r="M3274" s="16" t="str">
        <f t="shared" si="154"/>
        <v>Nilai Akhir</v>
      </c>
    </row>
    <row r="3275" spans="1:13" x14ac:dyDescent="0.25">
      <c r="A3275" s="16">
        <v>608</v>
      </c>
      <c r="F3275" s="19">
        <v>80</v>
      </c>
      <c r="G3275" s="18" t="s">
        <v>91</v>
      </c>
      <c r="H3275" s="14"/>
      <c r="I3275" s="19">
        <f>VLOOKUP(G3275,'2'!$B$2:$C$34,2,FALSE)</f>
        <v>6</v>
      </c>
      <c r="J3275" s="19">
        <f t="shared" si="153"/>
        <v>80</v>
      </c>
      <c r="K3275" s="19" t="str">
        <f t="shared" si="155"/>
        <v/>
      </c>
      <c r="L3275" s="19">
        <f>VLOOKUP(I3275,'3'!$H$2:$L$25,5,FALSE)</f>
        <v>36</v>
      </c>
      <c r="M3275" s="16" t="str">
        <f t="shared" si="154"/>
        <v>Nilai Akhir</v>
      </c>
    </row>
    <row r="3276" spans="1:13" x14ac:dyDescent="0.25">
      <c r="A3276" s="16">
        <v>609</v>
      </c>
      <c r="F3276" s="19">
        <v>80.166666666666671</v>
      </c>
      <c r="G3276" s="18" t="s">
        <v>91</v>
      </c>
      <c r="H3276" s="14"/>
      <c r="I3276" s="19">
        <f>VLOOKUP(G3276,'2'!$B$2:$C$34,2,FALSE)</f>
        <v>6</v>
      </c>
      <c r="J3276" s="19">
        <f t="shared" si="153"/>
        <v>80.166666666666671</v>
      </c>
      <c r="K3276" s="19" t="str">
        <f t="shared" si="155"/>
        <v/>
      </c>
      <c r="L3276" s="19">
        <f>VLOOKUP(I3276,'3'!$H$2:$L$25,5,FALSE)</f>
        <v>36</v>
      </c>
      <c r="M3276" s="16" t="str">
        <f t="shared" si="154"/>
        <v>Nilai Akhir</v>
      </c>
    </row>
    <row r="3277" spans="1:13" x14ac:dyDescent="0.25">
      <c r="A3277" s="16">
        <v>610</v>
      </c>
      <c r="F3277" s="19">
        <v>78.5</v>
      </c>
      <c r="G3277" s="18" t="s">
        <v>91</v>
      </c>
      <c r="H3277" s="14"/>
      <c r="I3277" s="19">
        <f>VLOOKUP(G3277,'2'!$B$2:$C$34,2,FALSE)</f>
        <v>6</v>
      </c>
      <c r="J3277" s="19">
        <f t="shared" si="153"/>
        <v>78.5</v>
      </c>
      <c r="K3277" s="19" t="str">
        <f t="shared" si="155"/>
        <v/>
      </c>
      <c r="L3277" s="19">
        <f>VLOOKUP(I3277,'3'!$H$2:$L$25,5,FALSE)</f>
        <v>36</v>
      </c>
      <c r="M3277" s="16" t="str">
        <f t="shared" si="154"/>
        <v>Nilai Akhir</v>
      </c>
    </row>
    <row r="3278" spans="1:13" x14ac:dyDescent="0.25">
      <c r="A3278" s="16">
        <v>611</v>
      </c>
      <c r="F3278" s="19">
        <v>77.833333333333329</v>
      </c>
      <c r="G3278" s="18" t="s">
        <v>91</v>
      </c>
      <c r="H3278" s="14"/>
      <c r="I3278" s="19">
        <f>VLOOKUP(G3278,'2'!$B$2:$C$34,2,FALSE)</f>
        <v>6</v>
      </c>
      <c r="J3278" s="19">
        <f t="shared" si="153"/>
        <v>77.833333333333329</v>
      </c>
      <c r="K3278" s="19" t="str">
        <f t="shared" si="155"/>
        <v/>
      </c>
      <c r="L3278" s="19">
        <f>VLOOKUP(I3278,'3'!$H$2:$L$25,5,FALSE)</f>
        <v>36</v>
      </c>
      <c r="M3278" s="16" t="str">
        <f t="shared" si="154"/>
        <v>Nilai Akhir</v>
      </c>
    </row>
    <row r="3279" spans="1:13" x14ac:dyDescent="0.25">
      <c r="A3279" s="16">
        <v>612</v>
      </c>
      <c r="F3279" s="19">
        <v>83.333333333333329</v>
      </c>
      <c r="G3279" s="18" t="s">
        <v>91</v>
      </c>
      <c r="H3279" s="14"/>
      <c r="I3279" s="19">
        <f>VLOOKUP(G3279,'2'!$B$2:$C$34,2,FALSE)</f>
        <v>6</v>
      </c>
      <c r="J3279" s="19">
        <f t="shared" si="153"/>
        <v>83.333333333333329</v>
      </c>
      <c r="K3279" s="19" t="str">
        <f t="shared" si="155"/>
        <v/>
      </c>
      <c r="L3279" s="19">
        <f>VLOOKUP(I3279,'3'!$H$2:$L$25,5,FALSE)</f>
        <v>36</v>
      </c>
      <c r="M3279" s="16" t="str">
        <f t="shared" si="154"/>
        <v>Nilai Akhir</v>
      </c>
    </row>
    <row r="3280" spans="1:13" x14ac:dyDescent="0.25">
      <c r="A3280" s="16">
        <v>613</v>
      </c>
      <c r="F3280" s="19">
        <v>80.166666666666671</v>
      </c>
      <c r="G3280" s="18" t="s">
        <v>91</v>
      </c>
      <c r="H3280" s="14"/>
      <c r="I3280" s="19">
        <f>VLOOKUP(G3280,'2'!$B$2:$C$34,2,FALSE)</f>
        <v>6</v>
      </c>
      <c r="J3280" s="19">
        <f t="shared" si="153"/>
        <v>80.166666666666671</v>
      </c>
      <c r="K3280" s="19" t="str">
        <f t="shared" si="155"/>
        <v/>
      </c>
      <c r="L3280" s="19">
        <f>VLOOKUP(I3280,'3'!$H$2:$L$25,5,FALSE)</f>
        <v>36</v>
      </c>
      <c r="M3280" s="16" t="str">
        <f t="shared" si="154"/>
        <v>Nilai Akhir</v>
      </c>
    </row>
    <row r="3281" spans="1:13" x14ac:dyDescent="0.25">
      <c r="A3281" s="16">
        <v>614</v>
      </c>
      <c r="F3281" s="19">
        <v>82.5</v>
      </c>
      <c r="G3281" s="18" t="s">
        <v>91</v>
      </c>
      <c r="H3281" s="14"/>
      <c r="I3281" s="19">
        <f>VLOOKUP(G3281,'2'!$B$2:$C$34,2,FALSE)</f>
        <v>6</v>
      </c>
      <c r="J3281" s="19">
        <f t="shared" si="153"/>
        <v>82.5</v>
      </c>
      <c r="K3281" s="19" t="str">
        <f t="shared" si="155"/>
        <v/>
      </c>
      <c r="L3281" s="19">
        <f>VLOOKUP(I3281,'3'!$H$2:$L$25,5,FALSE)</f>
        <v>36</v>
      </c>
      <c r="M3281" s="16" t="str">
        <f t="shared" si="154"/>
        <v>Nilai Akhir</v>
      </c>
    </row>
    <row r="3282" spans="1:13" x14ac:dyDescent="0.25">
      <c r="A3282" s="16">
        <v>615</v>
      </c>
      <c r="F3282" s="19">
        <v>78.666666666666671</v>
      </c>
      <c r="G3282" s="18" t="s">
        <v>91</v>
      </c>
      <c r="H3282" s="14"/>
      <c r="I3282" s="19">
        <f>VLOOKUP(G3282,'2'!$B$2:$C$34,2,FALSE)</f>
        <v>6</v>
      </c>
      <c r="J3282" s="19">
        <f t="shared" si="153"/>
        <v>78.666666666666671</v>
      </c>
      <c r="K3282" s="19" t="str">
        <f t="shared" si="155"/>
        <v/>
      </c>
      <c r="L3282" s="19">
        <f>VLOOKUP(I3282,'3'!$H$2:$L$25,5,FALSE)</f>
        <v>36</v>
      </c>
      <c r="M3282" s="16" t="str">
        <f t="shared" si="154"/>
        <v>Nilai Akhir</v>
      </c>
    </row>
    <row r="3283" spans="1:13" x14ac:dyDescent="0.25">
      <c r="A3283" s="16">
        <v>616</v>
      </c>
      <c r="F3283" s="19">
        <v>78.333333333333329</v>
      </c>
      <c r="G3283" s="18" t="s">
        <v>91</v>
      </c>
      <c r="H3283" s="14"/>
      <c r="I3283" s="19">
        <f>VLOOKUP(G3283,'2'!$B$2:$C$34,2,FALSE)</f>
        <v>6</v>
      </c>
      <c r="J3283" s="19">
        <f t="shared" si="153"/>
        <v>78.333333333333329</v>
      </c>
      <c r="K3283" s="19" t="str">
        <f t="shared" si="155"/>
        <v/>
      </c>
      <c r="L3283" s="19">
        <f>VLOOKUP(I3283,'3'!$H$2:$L$25,5,FALSE)</f>
        <v>36</v>
      </c>
      <c r="M3283" s="16" t="str">
        <f t="shared" si="154"/>
        <v>Nilai Akhir</v>
      </c>
    </row>
    <row r="3284" spans="1:13" x14ac:dyDescent="0.25">
      <c r="A3284" s="16">
        <v>617</v>
      </c>
      <c r="F3284" s="19">
        <v>81.666666666666671</v>
      </c>
      <c r="G3284" s="18" t="s">
        <v>91</v>
      </c>
      <c r="H3284" s="14"/>
      <c r="I3284" s="19">
        <f>VLOOKUP(G3284,'2'!$B$2:$C$34,2,FALSE)</f>
        <v>6</v>
      </c>
      <c r="J3284" s="19">
        <f t="shared" si="153"/>
        <v>81.666666666666671</v>
      </c>
      <c r="K3284" s="19" t="str">
        <f t="shared" si="155"/>
        <v/>
      </c>
      <c r="L3284" s="19">
        <f>VLOOKUP(I3284,'3'!$H$2:$L$25,5,FALSE)</f>
        <v>36</v>
      </c>
      <c r="M3284" s="16" t="str">
        <f t="shared" si="154"/>
        <v>Nilai Akhir</v>
      </c>
    </row>
    <row r="3285" spans="1:13" x14ac:dyDescent="0.25">
      <c r="A3285" s="16">
        <v>618</v>
      </c>
      <c r="F3285" s="19">
        <v>80.833333333333329</v>
      </c>
      <c r="G3285" s="18" t="s">
        <v>91</v>
      </c>
      <c r="H3285" s="14"/>
      <c r="I3285" s="19">
        <f>VLOOKUP(G3285,'2'!$B$2:$C$34,2,FALSE)</f>
        <v>6</v>
      </c>
      <c r="J3285" s="19">
        <f t="shared" si="153"/>
        <v>80.833333333333329</v>
      </c>
      <c r="K3285" s="19" t="str">
        <f t="shared" si="155"/>
        <v/>
      </c>
      <c r="L3285" s="19">
        <f>VLOOKUP(I3285,'3'!$H$2:$L$25,5,FALSE)</f>
        <v>36</v>
      </c>
      <c r="M3285" s="16" t="str">
        <f t="shared" si="154"/>
        <v>Nilai Akhir</v>
      </c>
    </row>
    <row r="3286" spans="1:13" x14ac:dyDescent="0.25">
      <c r="A3286" s="16">
        <v>619</v>
      </c>
      <c r="F3286" s="19">
        <v>85</v>
      </c>
      <c r="G3286" s="18" t="s">
        <v>91</v>
      </c>
      <c r="H3286" s="14"/>
      <c r="I3286" s="19">
        <f>VLOOKUP(G3286,'2'!$B$2:$C$34,2,FALSE)</f>
        <v>6</v>
      </c>
      <c r="J3286" s="19">
        <f t="shared" si="153"/>
        <v>85</v>
      </c>
      <c r="K3286" s="19" t="str">
        <f t="shared" si="155"/>
        <v/>
      </c>
      <c r="L3286" s="19">
        <f>VLOOKUP(I3286,'3'!$H$2:$L$25,5,FALSE)</f>
        <v>36</v>
      </c>
      <c r="M3286" s="16" t="str">
        <f t="shared" si="154"/>
        <v>Nilai Akhir</v>
      </c>
    </row>
    <row r="3287" spans="1:13" x14ac:dyDescent="0.25">
      <c r="A3287" s="16">
        <v>620</v>
      </c>
      <c r="F3287" s="19">
        <v>82.5</v>
      </c>
      <c r="G3287" s="18" t="s">
        <v>91</v>
      </c>
      <c r="H3287" s="14"/>
      <c r="I3287" s="19">
        <f>VLOOKUP(G3287,'2'!$B$2:$C$34,2,FALSE)</f>
        <v>6</v>
      </c>
      <c r="J3287" s="19">
        <f t="shared" si="153"/>
        <v>82.5</v>
      </c>
      <c r="K3287" s="19" t="str">
        <f t="shared" si="155"/>
        <v/>
      </c>
      <c r="L3287" s="19">
        <f>VLOOKUP(I3287,'3'!$H$2:$L$25,5,FALSE)</f>
        <v>36</v>
      </c>
      <c r="M3287" s="16" t="str">
        <f t="shared" si="154"/>
        <v>Nilai Akhir</v>
      </c>
    </row>
    <row r="3288" spans="1:13" x14ac:dyDescent="0.25">
      <c r="A3288" s="16">
        <v>621</v>
      </c>
      <c r="F3288" s="19">
        <v>82.5</v>
      </c>
      <c r="G3288" s="18" t="s">
        <v>91</v>
      </c>
      <c r="H3288" s="14"/>
      <c r="I3288" s="19">
        <f>VLOOKUP(G3288,'2'!$B$2:$C$34,2,FALSE)</f>
        <v>6</v>
      </c>
      <c r="J3288" s="19">
        <f t="shared" si="153"/>
        <v>82.5</v>
      </c>
      <c r="K3288" s="19" t="str">
        <f t="shared" si="155"/>
        <v/>
      </c>
      <c r="L3288" s="19">
        <f>VLOOKUP(I3288,'3'!$H$2:$L$25,5,FALSE)</f>
        <v>36</v>
      </c>
      <c r="M3288" s="16" t="str">
        <f t="shared" si="154"/>
        <v>Nilai Akhir</v>
      </c>
    </row>
    <row r="3289" spans="1:13" x14ac:dyDescent="0.25">
      <c r="A3289" s="16">
        <v>622</v>
      </c>
      <c r="F3289" s="19">
        <v>81</v>
      </c>
      <c r="G3289" s="18" t="s">
        <v>91</v>
      </c>
      <c r="H3289" s="14"/>
      <c r="I3289" s="19">
        <f>VLOOKUP(G3289,'2'!$B$2:$C$34,2,FALSE)</f>
        <v>6</v>
      </c>
      <c r="J3289" s="19">
        <f t="shared" si="153"/>
        <v>81</v>
      </c>
      <c r="K3289" s="19" t="str">
        <f t="shared" si="155"/>
        <v/>
      </c>
      <c r="L3289" s="19">
        <f>VLOOKUP(I3289,'3'!$H$2:$L$25,5,FALSE)</f>
        <v>36</v>
      </c>
      <c r="M3289" s="16" t="str">
        <f t="shared" si="154"/>
        <v>Nilai Akhir</v>
      </c>
    </row>
    <row r="3290" spans="1:13" x14ac:dyDescent="0.25">
      <c r="A3290" s="16">
        <v>623</v>
      </c>
      <c r="F3290" s="19">
        <v>81</v>
      </c>
      <c r="G3290" s="18" t="s">
        <v>91</v>
      </c>
      <c r="H3290" s="14"/>
      <c r="I3290" s="19">
        <f>VLOOKUP(G3290,'2'!$B$2:$C$34,2,FALSE)</f>
        <v>6</v>
      </c>
      <c r="J3290" s="19">
        <f t="shared" si="153"/>
        <v>81</v>
      </c>
      <c r="K3290" s="19" t="str">
        <f t="shared" si="155"/>
        <v/>
      </c>
      <c r="L3290" s="19">
        <f>VLOOKUP(I3290,'3'!$H$2:$L$25,5,FALSE)</f>
        <v>36</v>
      </c>
      <c r="M3290" s="16" t="str">
        <f t="shared" si="154"/>
        <v>Nilai Akhir</v>
      </c>
    </row>
    <row r="3291" spans="1:13" x14ac:dyDescent="0.25">
      <c r="A3291" s="16">
        <v>624</v>
      </c>
      <c r="F3291" s="19">
        <v>78.5</v>
      </c>
      <c r="G3291" s="18" t="s">
        <v>91</v>
      </c>
      <c r="H3291" s="14"/>
      <c r="I3291" s="19">
        <f>VLOOKUP(G3291,'2'!$B$2:$C$34,2,FALSE)</f>
        <v>6</v>
      </c>
      <c r="J3291" s="19">
        <f t="shared" si="153"/>
        <v>78.5</v>
      </c>
      <c r="K3291" s="19" t="str">
        <f t="shared" si="155"/>
        <v/>
      </c>
      <c r="L3291" s="19">
        <f>VLOOKUP(I3291,'3'!$H$2:$L$25,5,FALSE)</f>
        <v>36</v>
      </c>
      <c r="M3291" s="16" t="str">
        <f t="shared" si="154"/>
        <v>Nilai Akhir</v>
      </c>
    </row>
    <row r="3292" spans="1:13" x14ac:dyDescent="0.25">
      <c r="A3292" s="16">
        <v>625</v>
      </c>
      <c r="F3292" s="19">
        <v>86.666666666666671</v>
      </c>
      <c r="G3292" s="18" t="s">
        <v>91</v>
      </c>
      <c r="H3292" s="14"/>
      <c r="I3292" s="19">
        <f>VLOOKUP(G3292,'2'!$B$2:$C$34,2,FALSE)</f>
        <v>6</v>
      </c>
      <c r="J3292" s="19">
        <f t="shared" si="153"/>
        <v>86.666666666666671</v>
      </c>
      <c r="K3292" s="19" t="str">
        <f t="shared" si="155"/>
        <v/>
      </c>
      <c r="L3292" s="19">
        <f>VLOOKUP(I3292,'3'!$H$2:$L$25,5,FALSE)</f>
        <v>36</v>
      </c>
      <c r="M3292" s="16" t="str">
        <f t="shared" si="154"/>
        <v>Nilai Akhir</v>
      </c>
    </row>
    <row r="3293" spans="1:13" x14ac:dyDescent="0.25">
      <c r="A3293" s="16">
        <v>626</v>
      </c>
      <c r="F3293" s="19">
        <v>82.833333333333329</v>
      </c>
      <c r="G3293" s="18" t="s">
        <v>91</v>
      </c>
      <c r="H3293" s="14"/>
      <c r="I3293" s="19">
        <f>VLOOKUP(G3293,'2'!$B$2:$C$34,2,FALSE)</f>
        <v>6</v>
      </c>
      <c r="J3293" s="19">
        <f t="shared" si="153"/>
        <v>82.833333333333329</v>
      </c>
      <c r="K3293" s="19" t="str">
        <f t="shared" si="155"/>
        <v/>
      </c>
      <c r="L3293" s="19">
        <f>VLOOKUP(I3293,'3'!$H$2:$L$25,5,FALSE)</f>
        <v>36</v>
      </c>
      <c r="M3293" s="16" t="str">
        <f t="shared" si="154"/>
        <v>Nilai Akhir</v>
      </c>
    </row>
    <row r="3294" spans="1:13" x14ac:dyDescent="0.25">
      <c r="A3294" s="16">
        <v>627</v>
      </c>
      <c r="F3294" s="19">
        <v>80</v>
      </c>
      <c r="G3294" s="18" t="s">
        <v>91</v>
      </c>
      <c r="H3294" s="14"/>
      <c r="I3294" s="19">
        <f>VLOOKUP(G3294,'2'!$B$2:$C$34,2,FALSE)</f>
        <v>6</v>
      </c>
      <c r="J3294" s="19">
        <f t="shared" si="153"/>
        <v>80</v>
      </c>
      <c r="K3294" s="19" t="str">
        <f t="shared" si="155"/>
        <v/>
      </c>
      <c r="L3294" s="19">
        <f>VLOOKUP(I3294,'3'!$H$2:$L$25,5,FALSE)</f>
        <v>36</v>
      </c>
      <c r="M3294" s="16" t="str">
        <f t="shared" si="154"/>
        <v>Nilai Akhir</v>
      </c>
    </row>
    <row r="3295" spans="1:13" x14ac:dyDescent="0.25">
      <c r="A3295" s="16">
        <v>628</v>
      </c>
      <c r="F3295" s="19">
        <v>78.166666666666671</v>
      </c>
      <c r="G3295" s="18" t="s">
        <v>91</v>
      </c>
      <c r="H3295" s="14"/>
      <c r="I3295" s="19">
        <f>VLOOKUP(G3295,'2'!$B$2:$C$34,2,FALSE)</f>
        <v>6</v>
      </c>
      <c r="J3295" s="19">
        <f t="shared" si="153"/>
        <v>78.166666666666671</v>
      </c>
      <c r="K3295" s="19" t="str">
        <f t="shared" si="155"/>
        <v/>
      </c>
      <c r="L3295" s="19">
        <f>VLOOKUP(I3295,'3'!$H$2:$L$25,5,FALSE)</f>
        <v>36</v>
      </c>
      <c r="M3295" s="16" t="str">
        <f t="shared" si="154"/>
        <v>Nilai Akhir</v>
      </c>
    </row>
    <row r="3296" spans="1:13" x14ac:dyDescent="0.25">
      <c r="A3296" s="16">
        <v>629</v>
      </c>
      <c r="F3296" s="19">
        <v>82.666666666666671</v>
      </c>
      <c r="G3296" s="18" t="s">
        <v>91</v>
      </c>
      <c r="H3296" s="14"/>
      <c r="I3296" s="19">
        <f>VLOOKUP(G3296,'2'!$B$2:$C$34,2,FALSE)</f>
        <v>6</v>
      </c>
      <c r="J3296" s="19">
        <f t="shared" si="153"/>
        <v>82.666666666666671</v>
      </c>
      <c r="K3296" s="19" t="str">
        <f t="shared" si="155"/>
        <v/>
      </c>
      <c r="L3296" s="19">
        <f>VLOOKUP(I3296,'3'!$H$2:$L$25,5,FALSE)</f>
        <v>36</v>
      </c>
      <c r="M3296" s="16" t="str">
        <f t="shared" si="154"/>
        <v>Nilai Akhir</v>
      </c>
    </row>
    <row r="3297" spans="1:14" x14ac:dyDescent="0.25">
      <c r="A3297" s="16">
        <v>264</v>
      </c>
      <c r="F3297" s="19">
        <v>84.335555555555558</v>
      </c>
      <c r="G3297" s="18" t="s">
        <v>3943</v>
      </c>
      <c r="H3297" s="14"/>
      <c r="I3297" s="19">
        <f>VLOOKUP(G3297,'2'!$B$2:$C$34,2,FALSE)</f>
        <v>28</v>
      </c>
      <c r="J3297" s="19">
        <f t="shared" si="153"/>
        <v>84.335555555555558</v>
      </c>
      <c r="K3297" s="19" t="str">
        <f t="shared" si="155"/>
        <v/>
      </c>
      <c r="L3297" s="19">
        <f>VLOOKUP(I3297,'3'!$H$2:$L$25,5,FALSE)</f>
        <v>40</v>
      </c>
      <c r="M3297" s="16" t="str">
        <f t="shared" si="154"/>
        <v>Nilai Akhir</v>
      </c>
      <c r="N3297" s="14">
        <v>1</v>
      </c>
    </row>
    <row r="3298" spans="1:14" x14ac:dyDescent="0.25">
      <c r="A3298" s="16">
        <v>265</v>
      </c>
      <c r="F3298" s="19">
        <v>82.446666666666673</v>
      </c>
      <c r="G3298" s="18" t="s">
        <v>3943</v>
      </c>
      <c r="H3298" s="14"/>
      <c r="I3298" s="19">
        <f>VLOOKUP(G3298,'2'!$B$2:$C$34,2,FALSE)</f>
        <v>28</v>
      </c>
      <c r="J3298" s="19">
        <f t="shared" si="153"/>
        <v>82.446666666666673</v>
      </c>
      <c r="K3298" s="19" t="str">
        <f t="shared" si="155"/>
        <v/>
      </c>
      <c r="L3298" s="19">
        <f>VLOOKUP(I3298,'3'!$H$2:$L$25,5,FALSE)</f>
        <v>40</v>
      </c>
      <c r="M3298" s="16" t="str">
        <f t="shared" si="154"/>
        <v>Nilai Akhir</v>
      </c>
    </row>
    <row r="3299" spans="1:14" x14ac:dyDescent="0.25">
      <c r="A3299" s="16">
        <v>266</v>
      </c>
      <c r="F3299" s="19">
        <v>82.702222222222233</v>
      </c>
      <c r="G3299" s="18" t="s">
        <v>3943</v>
      </c>
      <c r="H3299" s="14"/>
      <c r="I3299" s="19">
        <f>VLOOKUP(G3299,'2'!$B$2:$C$34,2,FALSE)</f>
        <v>28</v>
      </c>
      <c r="J3299" s="19">
        <f t="shared" si="153"/>
        <v>82.702222222222233</v>
      </c>
      <c r="K3299" s="19" t="str">
        <f t="shared" si="155"/>
        <v/>
      </c>
      <c r="L3299" s="19">
        <f>VLOOKUP(I3299,'3'!$H$2:$L$25,5,FALSE)</f>
        <v>40</v>
      </c>
      <c r="M3299" s="16" t="str">
        <f t="shared" si="154"/>
        <v>Nilai Akhir</v>
      </c>
    </row>
    <row r="3300" spans="1:14" x14ac:dyDescent="0.25">
      <c r="A3300" s="16">
        <v>267</v>
      </c>
      <c r="F3300" s="19">
        <v>80.426666666666662</v>
      </c>
      <c r="G3300" s="18" t="s">
        <v>3943</v>
      </c>
      <c r="H3300" s="14"/>
      <c r="I3300" s="19">
        <f>VLOOKUP(G3300,'2'!$B$2:$C$34,2,FALSE)</f>
        <v>28</v>
      </c>
      <c r="J3300" s="19">
        <f t="shared" si="153"/>
        <v>80.426666666666662</v>
      </c>
      <c r="K3300" s="19" t="str">
        <f t="shared" si="155"/>
        <v/>
      </c>
      <c r="L3300" s="19">
        <f>VLOOKUP(I3300,'3'!$H$2:$L$25,5,FALSE)</f>
        <v>40</v>
      </c>
      <c r="M3300" s="16" t="str">
        <f t="shared" si="154"/>
        <v>Nilai Akhir</v>
      </c>
    </row>
    <row r="3301" spans="1:14" x14ac:dyDescent="0.25">
      <c r="A3301" s="16">
        <v>268</v>
      </c>
      <c r="F3301" s="19">
        <v>81.44</v>
      </c>
      <c r="G3301" s="18" t="s">
        <v>3943</v>
      </c>
      <c r="H3301" s="14"/>
      <c r="I3301" s="19">
        <f>VLOOKUP(G3301,'2'!$B$2:$C$34,2,FALSE)</f>
        <v>28</v>
      </c>
      <c r="J3301" s="19">
        <f t="shared" si="153"/>
        <v>81.44</v>
      </c>
      <c r="K3301" s="19" t="str">
        <f t="shared" si="155"/>
        <v/>
      </c>
      <c r="L3301" s="19">
        <f>VLOOKUP(I3301,'3'!$H$2:$L$25,5,FALSE)</f>
        <v>40</v>
      </c>
      <c r="M3301" s="16" t="str">
        <f t="shared" si="154"/>
        <v>Nilai Akhir</v>
      </c>
    </row>
    <row r="3302" spans="1:14" x14ac:dyDescent="0.25">
      <c r="A3302" s="16">
        <v>269</v>
      </c>
      <c r="F3302" s="19">
        <v>87.188888888888883</v>
      </c>
      <c r="G3302" s="18" t="s">
        <v>3943</v>
      </c>
      <c r="H3302" s="14"/>
      <c r="I3302" s="19">
        <f>VLOOKUP(G3302,'2'!$B$2:$C$34,2,FALSE)</f>
        <v>28</v>
      </c>
      <c r="J3302" s="19">
        <f t="shared" si="153"/>
        <v>87.188888888888883</v>
      </c>
      <c r="K3302" s="19" t="str">
        <f t="shared" si="155"/>
        <v/>
      </c>
      <c r="L3302" s="19">
        <f>VLOOKUP(I3302,'3'!$H$2:$L$25,5,FALSE)</f>
        <v>40</v>
      </c>
      <c r="M3302" s="16" t="str">
        <f t="shared" si="154"/>
        <v>Nilai Akhir</v>
      </c>
    </row>
    <row r="3303" spans="1:14" x14ac:dyDescent="0.25">
      <c r="A3303" s="16">
        <v>270</v>
      </c>
      <c r="F3303" s="19">
        <v>84.256666666666661</v>
      </c>
      <c r="G3303" s="18" t="s">
        <v>3943</v>
      </c>
      <c r="H3303" s="14"/>
      <c r="I3303" s="19">
        <f>VLOOKUP(G3303,'2'!$B$2:$C$34,2,FALSE)</f>
        <v>28</v>
      </c>
      <c r="J3303" s="19">
        <f t="shared" si="153"/>
        <v>84.256666666666661</v>
      </c>
      <c r="K3303" s="19" t="str">
        <f t="shared" si="155"/>
        <v/>
      </c>
      <c r="L3303" s="19">
        <f>VLOOKUP(I3303,'3'!$H$2:$L$25,5,FALSE)</f>
        <v>40</v>
      </c>
      <c r="M3303" s="16" t="str">
        <f t="shared" si="154"/>
        <v>Nilai Akhir</v>
      </c>
    </row>
    <row r="3304" spans="1:14" x14ac:dyDescent="0.25">
      <c r="A3304" s="16">
        <v>271</v>
      </c>
      <c r="F3304" s="19">
        <v>83.617777777777775</v>
      </c>
      <c r="G3304" s="18" t="s">
        <v>3943</v>
      </c>
      <c r="H3304" s="14"/>
      <c r="I3304" s="19">
        <f>VLOOKUP(G3304,'2'!$B$2:$C$34,2,FALSE)</f>
        <v>28</v>
      </c>
      <c r="J3304" s="19">
        <f t="shared" si="153"/>
        <v>83.617777777777775</v>
      </c>
      <c r="K3304" s="19" t="str">
        <f t="shared" si="155"/>
        <v/>
      </c>
      <c r="L3304" s="19">
        <f>VLOOKUP(I3304,'3'!$H$2:$L$25,5,FALSE)</f>
        <v>40</v>
      </c>
      <c r="M3304" s="16" t="str">
        <f t="shared" si="154"/>
        <v>Nilai Akhir</v>
      </c>
    </row>
    <row r="3305" spans="1:14" x14ac:dyDescent="0.25">
      <c r="A3305" s="16">
        <v>272</v>
      </c>
      <c r="F3305" s="19">
        <v>85.342222222222219</v>
      </c>
      <c r="G3305" s="18" t="s">
        <v>3943</v>
      </c>
      <c r="H3305" s="14"/>
      <c r="I3305" s="19">
        <f>VLOOKUP(G3305,'2'!$B$2:$C$34,2,FALSE)</f>
        <v>28</v>
      </c>
      <c r="J3305" s="19">
        <f t="shared" si="153"/>
        <v>85.342222222222219</v>
      </c>
      <c r="K3305" s="19" t="str">
        <f t="shared" si="155"/>
        <v/>
      </c>
      <c r="L3305" s="19">
        <f>VLOOKUP(I3305,'3'!$H$2:$L$25,5,FALSE)</f>
        <v>40</v>
      </c>
      <c r="M3305" s="16" t="str">
        <f t="shared" si="154"/>
        <v>Nilai Akhir</v>
      </c>
    </row>
    <row r="3306" spans="1:14" x14ac:dyDescent="0.25">
      <c r="A3306" s="16">
        <v>273</v>
      </c>
      <c r="F3306" s="19">
        <v>81.97</v>
      </c>
      <c r="G3306" s="18" t="s">
        <v>3943</v>
      </c>
      <c r="H3306" s="14"/>
      <c r="I3306" s="19">
        <f>VLOOKUP(G3306,'2'!$B$2:$C$34,2,FALSE)</f>
        <v>28</v>
      </c>
      <c r="J3306" s="19">
        <f t="shared" si="153"/>
        <v>81.97</v>
      </c>
      <c r="K3306" s="19" t="str">
        <f t="shared" si="155"/>
        <v/>
      </c>
      <c r="L3306" s="19">
        <f>VLOOKUP(I3306,'3'!$H$2:$L$25,5,FALSE)</f>
        <v>40</v>
      </c>
      <c r="M3306" s="16" t="str">
        <f t="shared" si="154"/>
        <v>Nilai Akhir</v>
      </c>
    </row>
    <row r="3307" spans="1:14" x14ac:dyDescent="0.25">
      <c r="A3307" s="16">
        <v>274</v>
      </c>
      <c r="F3307" s="19">
        <v>83.101111111111109</v>
      </c>
      <c r="G3307" s="18" t="s">
        <v>3943</v>
      </c>
      <c r="H3307" s="14"/>
      <c r="I3307" s="19">
        <f>VLOOKUP(G3307,'2'!$B$2:$C$34,2,FALSE)</f>
        <v>28</v>
      </c>
      <c r="J3307" s="19">
        <f t="shared" si="153"/>
        <v>83.101111111111109</v>
      </c>
      <c r="K3307" s="19" t="str">
        <f t="shared" si="155"/>
        <v/>
      </c>
      <c r="L3307" s="19">
        <f>VLOOKUP(I3307,'3'!$H$2:$L$25,5,FALSE)</f>
        <v>40</v>
      </c>
      <c r="M3307" s="16" t="str">
        <f t="shared" si="154"/>
        <v>Nilai Akhir</v>
      </c>
    </row>
    <row r="3308" spans="1:14" x14ac:dyDescent="0.25">
      <c r="A3308" s="16">
        <v>275</v>
      </c>
      <c r="F3308" s="19">
        <v>83.506666666666675</v>
      </c>
      <c r="G3308" s="18" t="s">
        <v>3943</v>
      </c>
      <c r="H3308" s="14"/>
      <c r="I3308" s="19">
        <f>VLOOKUP(G3308,'2'!$B$2:$C$34,2,FALSE)</f>
        <v>28</v>
      </c>
      <c r="J3308" s="19">
        <f t="shared" si="153"/>
        <v>83.506666666666675</v>
      </c>
      <c r="K3308" s="19" t="str">
        <f t="shared" si="155"/>
        <v/>
      </c>
      <c r="L3308" s="19">
        <f>VLOOKUP(I3308,'3'!$H$2:$L$25,5,FALSE)</f>
        <v>40</v>
      </c>
      <c r="M3308" s="16" t="str">
        <f t="shared" si="154"/>
        <v>Nilai Akhir</v>
      </c>
    </row>
    <row r="3309" spans="1:14" x14ac:dyDescent="0.25">
      <c r="A3309" s="16">
        <v>276</v>
      </c>
      <c r="F3309" s="19">
        <v>81.462222222222223</v>
      </c>
      <c r="G3309" s="18" t="s">
        <v>3943</v>
      </c>
      <c r="H3309" s="14"/>
      <c r="I3309" s="19">
        <f>VLOOKUP(G3309,'2'!$B$2:$C$34,2,FALSE)</f>
        <v>28</v>
      </c>
      <c r="J3309" s="19">
        <f t="shared" si="153"/>
        <v>81.462222222222223</v>
      </c>
      <c r="K3309" s="19" t="str">
        <f t="shared" si="155"/>
        <v/>
      </c>
      <c r="L3309" s="19">
        <f>VLOOKUP(I3309,'3'!$H$2:$L$25,5,FALSE)</f>
        <v>40</v>
      </c>
      <c r="M3309" s="16" t="str">
        <f t="shared" si="154"/>
        <v>Nilai Akhir</v>
      </c>
    </row>
    <row r="3310" spans="1:14" x14ac:dyDescent="0.25">
      <c r="A3310" s="16">
        <v>277</v>
      </c>
      <c r="F3310" s="19">
        <v>83.157777777777781</v>
      </c>
      <c r="G3310" s="18" t="s">
        <v>3943</v>
      </c>
      <c r="H3310" s="14"/>
      <c r="I3310" s="19">
        <f>VLOOKUP(G3310,'2'!$B$2:$C$34,2,FALSE)</f>
        <v>28</v>
      </c>
      <c r="J3310" s="19">
        <f t="shared" si="153"/>
        <v>83.157777777777781</v>
      </c>
      <c r="K3310" s="19" t="str">
        <f t="shared" si="155"/>
        <v/>
      </c>
      <c r="L3310" s="19">
        <f>VLOOKUP(I3310,'3'!$H$2:$L$25,5,FALSE)</f>
        <v>40</v>
      </c>
      <c r="M3310" s="16" t="str">
        <f t="shared" si="154"/>
        <v>Nilai Akhir</v>
      </c>
    </row>
    <row r="3311" spans="1:14" x14ac:dyDescent="0.25">
      <c r="A3311" s="16">
        <v>278</v>
      </c>
      <c r="F3311" s="19">
        <v>83.412222222222226</v>
      </c>
      <c r="G3311" s="18" t="s">
        <v>3943</v>
      </c>
      <c r="H3311" s="14"/>
      <c r="I3311" s="19">
        <f>VLOOKUP(G3311,'2'!$B$2:$C$34,2,FALSE)</f>
        <v>28</v>
      </c>
      <c r="J3311" s="19">
        <f t="shared" si="153"/>
        <v>83.412222222222226</v>
      </c>
      <c r="K3311" s="19" t="str">
        <f t="shared" si="155"/>
        <v/>
      </c>
      <c r="L3311" s="19">
        <f>VLOOKUP(I3311,'3'!$H$2:$L$25,5,FALSE)</f>
        <v>40</v>
      </c>
      <c r="M3311" s="16" t="str">
        <f t="shared" si="154"/>
        <v>Nilai Akhir</v>
      </c>
    </row>
    <row r="3312" spans="1:14" x14ac:dyDescent="0.25">
      <c r="A3312" s="16">
        <v>279</v>
      </c>
      <c r="F3312" s="19">
        <v>83.205555555555563</v>
      </c>
      <c r="G3312" s="18" t="s">
        <v>3943</v>
      </c>
      <c r="H3312" s="14"/>
      <c r="I3312" s="19">
        <f>VLOOKUP(G3312,'2'!$B$2:$C$34,2,FALSE)</f>
        <v>28</v>
      </c>
      <c r="J3312" s="19">
        <f t="shared" si="153"/>
        <v>83.205555555555563</v>
      </c>
      <c r="K3312" s="19" t="str">
        <f t="shared" si="155"/>
        <v/>
      </c>
      <c r="L3312" s="19">
        <f>VLOOKUP(I3312,'3'!$H$2:$L$25,5,FALSE)</f>
        <v>40</v>
      </c>
      <c r="M3312" s="16" t="str">
        <f t="shared" si="154"/>
        <v>Nilai Akhir</v>
      </c>
    </row>
    <row r="3313" spans="1:13" x14ac:dyDescent="0.25">
      <c r="A3313" s="16">
        <v>280</v>
      </c>
      <c r="F3313" s="19">
        <v>84.511111111111106</v>
      </c>
      <c r="G3313" s="18" t="s">
        <v>3943</v>
      </c>
      <c r="H3313" s="14"/>
      <c r="I3313" s="19">
        <f>VLOOKUP(G3313,'2'!$B$2:$C$34,2,FALSE)</f>
        <v>28</v>
      </c>
      <c r="J3313" s="19">
        <f t="shared" ref="J3313:J3376" si="156">IF(M3313="Nilai Akhir",F3313,0)</f>
        <v>84.511111111111106</v>
      </c>
      <c r="K3313" s="19" t="str">
        <f t="shared" si="155"/>
        <v/>
      </c>
      <c r="L3313" s="19">
        <f>VLOOKUP(I3313,'3'!$H$2:$L$25,5,FALSE)</f>
        <v>40</v>
      </c>
      <c r="M3313" s="16" t="str">
        <f t="shared" ref="M3313:M3376" si="157">IF(G3313="Pramuka","Nilai Ekstra","Nilai Akhir")</f>
        <v>Nilai Akhir</v>
      </c>
    </row>
    <row r="3314" spans="1:13" x14ac:dyDescent="0.25">
      <c r="A3314" s="16">
        <v>281</v>
      </c>
      <c r="F3314" s="19">
        <v>84.297777777777767</v>
      </c>
      <c r="G3314" s="18" t="s">
        <v>3943</v>
      </c>
      <c r="H3314" s="14"/>
      <c r="I3314" s="19">
        <f>VLOOKUP(G3314,'2'!$B$2:$C$34,2,FALSE)</f>
        <v>28</v>
      </c>
      <c r="J3314" s="19">
        <f t="shared" si="156"/>
        <v>84.297777777777767</v>
      </c>
      <c r="K3314" s="19" t="str">
        <f t="shared" ref="K3314:K3377" si="158">IF(M3314="Nilai Ekstra",F3314,"")</f>
        <v/>
      </c>
      <c r="L3314" s="19">
        <f>VLOOKUP(I3314,'3'!$H$2:$L$25,5,FALSE)</f>
        <v>40</v>
      </c>
      <c r="M3314" s="16" t="str">
        <f t="shared" si="157"/>
        <v>Nilai Akhir</v>
      </c>
    </row>
    <row r="3315" spans="1:13" x14ac:dyDescent="0.25">
      <c r="A3315" s="16">
        <v>282</v>
      </c>
      <c r="F3315" s="19">
        <v>80.98555555555555</v>
      </c>
      <c r="G3315" s="18" t="s">
        <v>3943</v>
      </c>
      <c r="H3315" s="14"/>
      <c r="I3315" s="19">
        <f>VLOOKUP(G3315,'2'!$B$2:$C$34,2,FALSE)</f>
        <v>28</v>
      </c>
      <c r="J3315" s="19">
        <f t="shared" si="156"/>
        <v>80.98555555555555</v>
      </c>
      <c r="K3315" s="19" t="str">
        <f t="shared" si="158"/>
        <v/>
      </c>
      <c r="L3315" s="19">
        <f>VLOOKUP(I3315,'3'!$H$2:$L$25,5,FALSE)</f>
        <v>40</v>
      </c>
      <c r="M3315" s="16" t="str">
        <f t="shared" si="157"/>
        <v>Nilai Akhir</v>
      </c>
    </row>
    <row r="3316" spans="1:13" x14ac:dyDescent="0.25">
      <c r="A3316" s="16">
        <v>283</v>
      </c>
      <c r="F3316" s="19">
        <v>84.39</v>
      </c>
      <c r="G3316" s="18" t="s">
        <v>3943</v>
      </c>
      <c r="H3316" s="14"/>
      <c r="I3316" s="19">
        <f>VLOOKUP(G3316,'2'!$B$2:$C$34,2,FALSE)</f>
        <v>28</v>
      </c>
      <c r="J3316" s="19">
        <f t="shared" si="156"/>
        <v>84.39</v>
      </c>
      <c r="K3316" s="19" t="str">
        <f t="shared" si="158"/>
        <v/>
      </c>
      <c r="L3316" s="19">
        <f>VLOOKUP(I3316,'3'!$H$2:$L$25,5,FALSE)</f>
        <v>40</v>
      </c>
      <c r="M3316" s="16" t="str">
        <f t="shared" si="157"/>
        <v>Nilai Akhir</v>
      </c>
    </row>
    <row r="3317" spans="1:13" x14ac:dyDescent="0.25">
      <c r="A3317" s="16">
        <v>284</v>
      </c>
      <c r="F3317" s="19">
        <v>84.39</v>
      </c>
      <c r="G3317" s="18" t="s">
        <v>3943</v>
      </c>
      <c r="H3317" s="14"/>
      <c r="I3317" s="19">
        <f>VLOOKUP(G3317,'2'!$B$2:$C$34,2,FALSE)</f>
        <v>28</v>
      </c>
      <c r="J3317" s="19">
        <f t="shared" si="156"/>
        <v>84.39</v>
      </c>
      <c r="K3317" s="19" t="str">
        <f t="shared" si="158"/>
        <v/>
      </c>
      <c r="L3317" s="19">
        <f>VLOOKUP(I3317,'3'!$H$2:$L$25,5,FALSE)</f>
        <v>40</v>
      </c>
      <c r="M3317" s="16" t="str">
        <f t="shared" si="157"/>
        <v>Nilai Akhir</v>
      </c>
    </row>
    <row r="3318" spans="1:13" x14ac:dyDescent="0.25">
      <c r="A3318" s="16">
        <v>285</v>
      </c>
      <c r="F3318" s="19">
        <v>82.935555555555553</v>
      </c>
      <c r="G3318" s="18" t="s">
        <v>3943</v>
      </c>
      <c r="H3318" s="14"/>
      <c r="I3318" s="19">
        <f>VLOOKUP(G3318,'2'!$B$2:$C$34,2,FALSE)</f>
        <v>28</v>
      </c>
      <c r="J3318" s="19">
        <f t="shared" si="156"/>
        <v>82.935555555555553</v>
      </c>
      <c r="K3318" s="19" t="str">
        <f t="shared" si="158"/>
        <v/>
      </c>
      <c r="L3318" s="19">
        <f>VLOOKUP(I3318,'3'!$H$2:$L$25,5,FALSE)</f>
        <v>40</v>
      </c>
      <c r="M3318" s="16" t="str">
        <f t="shared" si="157"/>
        <v>Nilai Akhir</v>
      </c>
    </row>
    <row r="3319" spans="1:13" x14ac:dyDescent="0.25">
      <c r="A3319" s="16">
        <v>286</v>
      </c>
      <c r="F3319" s="19">
        <v>83.837777777777774</v>
      </c>
      <c r="G3319" s="18" t="s">
        <v>3943</v>
      </c>
      <c r="H3319" s="14"/>
      <c r="I3319" s="19">
        <f>VLOOKUP(G3319,'2'!$B$2:$C$34,2,FALSE)</f>
        <v>28</v>
      </c>
      <c r="J3319" s="19">
        <f t="shared" si="156"/>
        <v>83.837777777777774</v>
      </c>
      <c r="K3319" s="19" t="str">
        <f t="shared" si="158"/>
        <v/>
      </c>
      <c r="L3319" s="19">
        <f>VLOOKUP(I3319,'3'!$H$2:$L$25,5,FALSE)</f>
        <v>40</v>
      </c>
      <c r="M3319" s="16" t="str">
        <f t="shared" si="157"/>
        <v>Nilai Akhir</v>
      </c>
    </row>
    <row r="3320" spans="1:13" x14ac:dyDescent="0.25">
      <c r="A3320" s="16">
        <v>287</v>
      </c>
      <c r="F3320" s="19">
        <v>83.856666666666669</v>
      </c>
      <c r="G3320" s="18" t="s">
        <v>3943</v>
      </c>
      <c r="H3320" s="14"/>
      <c r="I3320" s="19">
        <f>VLOOKUP(G3320,'2'!$B$2:$C$34,2,FALSE)</f>
        <v>28</v>
      </c>
      <c r="J3320" s="19">
        <f t="shared" si="156"/>
        <v>83.856666666666669</v>
      </c>
      <c r="K3320" s="19" t="str">
        <f t="shared" si="158"/>
        <v/>
      </c>
      <c r="L3320" s="19">
        <f>VLOOKUP(I3320,'3'!$H$2:$L$25,5,FALSE)</f>
        <v>40</v>
      </c>
      <c r="M3320" s="16" t="str">
        <f t="shared" si="157"/>
        <v>Nilai Akhir</v>
      </c>
    </row>
    <row r="3321" spans="1:13" x14ac:dyDescent="0.25">
      <c r="A3321" s="16">
        <v>288</v>
      </c>
      <c r="F3321" s="19">
        <v>85.412222222222226</v>
      </c>
      <c r="G3321" s="18" t="s">
        <v>3943</v>
      </c>
      <c r="H3321" s="14"/>
      <c r="I3321" s="19">
        <f>VLOOKUP(G3321,'2'!$B$2:$C$34,2,FALSE)</f>
        <v>28</v>
      </c>
      <c r="J3321" s="19">
        <f t="shared" si="156"/>
        <v>85.412222222222226</v>
      </c>
      <c r="K3321" s="19" t="str">
        <f t="shared" si="158"/>
        <v/>
      </c>
      <c r="L3321" s="19">
        <f>VLOOKUP(I3321,'3'!$H$2:$L$25,5,FALSE)</f>
        <v>40</v>
      </c>
      <c r="M3321" s="16" t="str">
        <f t="shared" si="157"/>
        <v>Nilai Akhir</v>
      </c>
    </row>
    <row r="3322" spans="1:13" x14ac:dyDescent="0.25">
      <c r="A3322" s="16">
        <v>289</v>
      </c>
      <c r="F3322" s="19">
        <v>82.343333333333334</v>
      </c>
      <c r="G3322" s="18" t="s">
        <v>3943</v>
      </c>
      <c r="H3322" s="14"/>
      <c r="I3322" s="19">
        <f>VLOOKUP(G3322,'2'!$B$2:$C$34,2,FALSE)</f>
        <v>28</v>
      </c>
      <c r="J3322" s="19">
        <f t="shared" si="156"/>
        <v>82.343333333333334</v>
      </c>
      <c r="K3322" s="19" t="str">
        <f t="shared" si="158"/>
        <v/>
      </c>
      <c r="L3322" s="19">
        <f>VLOOKUP(I3322,'3'!$H$2:$L$25,5,FALSE)</f>
        <v>40</v>
      </c>
      <c r="M3322" s="16" t="str">
        <f t="shared" si="157"/>
        <v>Nilai Akhir</v>
      </c>
    </row>
    <row r="3323" spans="1:13" x14ac:dyDescent="0.25">
      <c r="A3323" s="16">
        <v>290</v>
      </c>
      <c r="F3323" s="19">
        <v>83.961111111111123</v>
      </c>
      <c r="G3323" s="18" t="s">
        <v>3943</v>
      </c>
      <c r="H3323" s="14"/>
      <c r="I3323" s="19">
        <f>VLOOKUP(G3323,'2'!$B$2:$C$34,2,FALSE)</f>
        <v>28</v>
      </c>
      <c r="J3323" s="19">
        <f t="shared" si="156"/>
        <v>83.961111111111123</v>
      </c>
      <c r="K3323" s="19" t="str">
        <f t="shared" si="158"/>
        <v/>
      </c>
      <c r="L3323" s="19">
        <f>VLOOKUP(I3323,'3'!$H$2:$L$25,5,FALSE)</f>
        <v>40</v>
      </c>
      <c r="M3323" s="16" t="str">
        <f t="shared" si="157"/>
        <v>Nilai Akhir</v>
      </c>
    </row>
    <row r="3324" spans="1:13" x14ac:dyDescent="0.25">
      <c r="A3324" s="16">
        <v>291</v>
      </c>
      <c r="F3324" s="19">
        <v>83.58</v>
      </c>
      <c r="G3324" s="18" t="s">
        <v>3943</v>
      </c>
      <c r="H3324" s="14"/>
      <c r="I3324" s="19">
        <f>VLOOKUP(G3324,'2'!$B$2:$C$34,2,FALSE)</f>
        <v>28</v>
      </c>
      <c r="J3324" s="19">
        <f t="shared" si="156"/>
        <v>83.58</v>
      </c>
      <c r="K3324" s="19" t="str">
        <f t="shared" si="158"/>
        <v/>
      </c>
      <c r="L3324" s="19">
        <f>VLOOKUP(I3324,'3'!$H$2:$L$25,5,FALSE)</f>
        <v>40</v>
      </c>
      <c r="M3324" s="16" t="str">
        <f t="shared" si="157"/>
        <v>Nilai Akhir</v>
      </c>
    </row>
    <row r="3325" spans="1:13" x14ac:dyDescent="0.25">
      <c r="A3325" s="16">
        <v>292</v>
      </c>
      <c r="F3325" s="19">
        <v>84.027777777777786</v>
      </c>
      <c r="G3325" s="18" t="s">
        <v>3943</v>
      </c>
      <c r="H3325" s="14"/>
      <c r="I3325" s="19">
        <f>VLOOKUP(G3325,'2'!$B$2:$C$34,2,FALSE)</f>
        <v>28</v>
      </c>
      <c r="J3325" s="19">
        <f t="shared" si="156"/>
        <v>84.027777777777786</v>
      </c>
      <c r="K3325" s="19" t="str">
        <f t="shared" si="158"/>
        <v/>
      </c>
      <c r="L3325" s="19">
        <f>VLOOKUP(I3325,'3'!$H$2:$L$25,5,FALSE)</f>
        <v>40</v>
      </c>
      <c r="M3325" s="16" t="str">
        <f t="shared" si="157"/>
        <v>Nilai Akhir</v>
      </c>
    </row>
    <row r="3326" spans="1:13" x14ac:dyDescent="0.25">
      <c r="A3326" s="16">
        <v>293</v>
      </c>
      <c r="F3326" s="19">
        <v>82.221111111111114</v>
      </c>
      <c r="G3326" s="18" t="s">
        <v>3943</v>
      </c>
      <c r="H3326" s="14"/>
      <c r="I3326" s="19">
        <f>VLOOKUP(G3326,'2'!$B$2:$C$34,2,FALSE)</f>
        <v>28</v>
      </c>
      <c r="J3326" s="19">
        <f t="shared" si="156"/>
        <v>82.221111111111114</v>
      </c>
      <c r="K3326" s="19" t="str">
        <f t="shared" si="158"/>
        <v/>
      </c>
      <c r="L3326" s="19">
        <f>VLOOKUP(I3326,'3'!$H$2:$L$25,5,FALSE)</f>
        <v>40</v>
      </c>
      <c r="M3326" s="16" t="str">
        <f t="shared" si="157"/>
        <v>Nilai Akhir</v>
      </c>
    </row>
    <row r="3327" spans="1:13" x14ac:dyDescent="0.25">
      <c r="A3327" s="16">
        <v>294</v>
      </c>
      <c r="F3327" s="19">
        <v>84.206666666666663</v>
      </c>
      <c r="G3327" s="18" t="s">
        <v>3943</v>
      </c>
      <c r="H3327" s="14"/>
      <c r="I3327" s="19">
        <f>VLOOKUP(G3327,'2'!$B$2:$C$34,2,FALSE)</f>
        <v>28</v>
      </c>
      <c r="J3327" s="19">
        <f t="shared" si="156"/>
        <v>84.206666666666663</v>
      </c>
      <c r="K3327" s="19" t="str">
        <f t="shared" si="158"/>
        <v/>
      </c>
      <c r="L3327" s="19">
        <f>VLOOKUP(I3327,'3'!$H$2:$L$25,5,FALSE)</f>
        <v>40</v>
      </c>
      <c r="M3327" s="16" t="str">
        <f t="shared" si="157"/>
        <v>Nilai Akhir</v>
      </c>
    </row>
    <row r="3328" spans="1:13" x14ac:dyDescent="0.25">
      <c r="A3328" s="16">
        <v>295</v>
      </c>
      <c r="F3328" s="19">
        <v>82.696666666666673</v>
      </c>
      <c r="G3328" s="18" t="s">
        <v>3943</v>
      </c>
      <c r="H3328" s="14"/>
      <c r="I3328" s="19">
        <f>VLOOKUP(G3328,'2'!$B$2:$C$34,2,FALSE)</f>
        <v>28</v>
      </c>
      <c r="J3328" s="19">
        <f t="shared" si="156"/>
        <v>82.696666666666673</v>
      </c>
      <c r="K3328" s="19" t="str">
        <f t="shared" si="158"/>
        <v/>
      </c>
      <c r="L3328" s="19">
        <f>VLOOKUP(I3328,'3'!$H$2:$L$25,5,FALSE)</f>
        <v>40</v>
      </c>
      <c r="M3328" s="16" t="str">
        <f t="shared" si="157"/>
        <v>Nilai Akhir</v>
      </c>
    </row>
    <row r="3329" spans="1:13" x14ac:dyDescent="0.25">
      <c r="A3329" s="16">
        <v>296</v>
      </c>
      <c r="F3329" s="19">
        <v>83.345555555555563</v>
      </c>
      <c r="G3329" s="18" t="s">
        <v>3943</v>
      </c>
      <c r="H3329" s="14"/>
      <c r="I3329" s="19">
        <f>VLOOKUP(G3329,'2'!$B$2:$C$34,2,FALSE)</f>
        <v>28</v>
      </c>
      <c r="J3329" s="19">
        <f t="shared" si="156"/>
        <v>83.345555555555563</v>
      </c>
      <c r="K3329" s="19" t="str">
        <f t="shared" si="158"/>
        <v/>
      </c>
      <c r="L3329" s="19">
        <f>VLOOKUP(I3329,'3'!$H$2:$L$25,5,FALSE)</f>
        <v>40</v>
      </c>
      <c r="M3329" s="16" t="str">
        <f t="shared" si="157"/>
        <v>Nilai Akhir</v>
      </c>
    </row>
    <row r="3330" spans="1:13" x14ac:dyDescent="0.25">
      <c r="A3330" s="16">
        <v>297</v>
      </c>
      <c r="F3330" s="19">
        <v>82.413333333333341</v>
      </c>
      <c r="G3330" s="18" t="s">
        <v>3943</v>
      </c>
      <c r="H3330" s="14"/>
      <c r="I3330" s="19">
        <f>VLOOKUP(G3330,'2'!$B$2:$C$34,2,FALSE)</f>
        <v>28</v>
      </c>
      <c r="J3330" s="19">
        <f t="shared" si="156"/>
        <v>82.413333333333341</v>
      </c>
      <c r="K3330" s="19" t="str">
        <f t="shared" si="158"/>
        <v/>
      </c>
      <c r="L3330" s="19">
        <f>VLOOKUP(I3330,'3'!$H$2:$L$25,5,FALSE)</f>
        <v>40</v>
      </c>
      <c r="M3330" s="16" t="str">
        <f t="shared" si="157"/>
        <v>Nilai Akhir</v>
      </c>
    </row>
    <row r="3331" spans="1:13" x14ac:dyDescent="0.25">
      <c r="A3331" s="16">
        <v>298</v>
      </c>
      <c r="F3331" s="19">
        <v>82.976666666666674</v>
      </c>
      <c r="G3331" s="18" t="s">
        <v>3943</v>
      </c>
      <c r="H3331" s="14"/>
      <c r="I3331" s="19">
        <f>VLOOKUP(G3331,'2'!$B$2:$C$34,2,FALSE)</f>
        <v>28</v>
      </c>
      <c r="J3331" s="19">
        <f t="shared" si="156"/>
        <v>82.976666666666674</v>
      </c>
      <c r="K3331" s="19" t="str">
        <f t="shared" si="158"/>
        <v/>
      </c>
      <c r="L3331" s="19">
        <f>VLOOKUP(I3331,'3'!$H$2:$L$25,5,FALSE)</f>
        <v>40</v>
      </c>
      <c r="M3331" s="16" t="str">
        <f t="shared" si="157"/>
        <v>Nilai Akhir</v>
      </c>
    </row>
    <row r="3332" spans="1:13" x14ac:dyDescent="0.25">
      <c r="A3332" s="16">
        <v>299</v>
      </c>
      <c r="F3332" s="19">
        <v>80.201111111111103</v>
      </c>
      <c r="G3332" s="18" t="s">
        <v>3943</v>
      </c>
      <c r="H3332" s="14"/>
      <c r="I3332" s="19">
        <f>VLOOKUP(G3332,'2'!$B$2:$C$34,2,FALSE)</f>
        <v>28</v>
      </c>
      <c r="J3332" s="19">
        <f t="shared" si="156"/>
        <v>80.201111111111103</v>
      </c>
      <c r="K3332" s="19" t="str">
        <f t="shared" si="158"/>
        <v/>
      </c>
      <c r="L3332" s="19">
        <f>VLOOKUP(I3332,'3'!$H$2:$L$25,5,FALSE)</f>
        <v>40</v>
      </c>
      <c r="M3332" s="16" t="str">
        <f t="shared" si="157"/>
        <v>Nilai Akhir</v>
      </c>
    </row>
    <row r="3333" spans="1:13" x14ac:dyDescent="0.25">
      <c r="A3333" s="16">
        <v>300</v>
      </c>
      <c r="F3333" s="19">
        <v>82.413333333333341</v>
      </c>
      <c r="G3333" s="18" t="s">
        <v>3943</v>
      </c>
      <c r="H3333" s="14"/>
      <c r="I3333" s="19">
        <f>VLOOKUP(G3333,'2'!$B$2:$C$34,2,FALSE)</f>
        <v>28</v>
      </c>
      <c r="J3333" s="19">
        <f t="shared" si="156"/>
        <v>82.413333333333341</v>
      </c>
      <c r="K3333" s="19" t="str">
        <f t="shared" si="158"/>
        <v/>
      </c>
      <c r="L3333" s="19">
        <f>VLOOKUP(I3333,'3'!$H$2:$L$25,5,FALSE)</f>
        <v>40</v>
      </c>
      <c r="M3333" s="16" t="str">
        <f t="shared" si="157"/>
        <v>Nilai Akhir</v>
      </c>
    </row>
    <row r="3334" spans="1:13" x14ac:dyDescent="0.25">
      <c r="A3334" s="16">
        <v>301</v>
      </c>
      <c r="F3334" s="19">
        <v>82.873333333333335</v>
      </c>
      <c r="G3334" s="18" t="s">
        <v>3943</v>
      </c>
      <c r="H3334" s="14"/>
      <c r="I3334" s="19">
        <f>VLOOKUP(G3334,'2'!$B$2:$C$34,2,FALSE)</f>
        <v>28</v>
      </c>
      <c r="J3334" s="19">
        <f t="shared" si="156"/>
        <v>82.873333333333335</v>
      </c>
      <c r="K3334" s="19" t="str">
        <f t="shared" si="158"/>
        <v/>
      </c>
      <c r="L3334" s="19">
        <f>VLOOKUP(I3334,'3'!$H$2:$L$25,5,FALSE)</f>
        <v>40</v>
      </c>
      <c r="M3334" s="16" t="str">
        <f t="shared" si="157"/>
        <v>Nilai Akhir</v>
      </c>
    </row>
    <row r="3335" spans="1:13" x14ac:dyDescent="0.25">
      <c r="A3335" s="16">
        <v>302</v>
      </c>
      <c r="F3335" s="19">
        <v>84.231111111111105</v>
      </c>
      <c r="G3335" s="18" t="s">
        <v>3943</v>
      </c>
      <c r="H3335" s="14"/>
      <c r="I3335" s="19">
        <f>VLOOKUP(G3335,'2'!$B$2:$C$34,2,FALSE)</f>
        <v>28</v>
      </c>
      <c r="J3335" s="19">
        <f t="shared" si="156"/>
        <v>84.231111111111105</v>
      </c>
      <c r="K3335" s="19" t="str">
        <f t="shared" si="158"/>
        <v/>
      </c>
      <c r="L3335" s="19">
        <f>VLOOKUP(I3335,'3'!$H$2:$L$25,5,FALSE)</f>
        <v>40</v>
      </c>
      <c r="M3335" s="16" t="str">
        <f t="shared" si="157"/>
        <v>Nilai Akhir</v>
      </c>
    </row>
    <row r="3336" spans="1:13" x14ac:dyDescent="0.25">
      <c r="A3336" s="16">
        <v>303</v>
      </c>
      <c r="F3336" s="19">
        <v>82.836666666666659</v>
      </c>
      <c r="G3336" s="18" t="s">
        <v>3943</v>
      </c>
      <c r="H3336" s="14"/>
      <c r="I3336" s="19">
        <f>VLOOKUP(G3336,'2'!$B$2:$C$34,2,FALSE)</f>
        <v>28</v>
      </c>
      <c r="J3336" s="19">
        <f t="shared" si="156"/>
        <v>82.836666666666659</v>
      </c>
      <c r="K3336" s="19" t="str">
        <f t="shared" si="158"/>
        <v/>
      </c>
      <c r="L3336" s="19">
        <f>VLOOKUP(I3336,'3'!$H$2:$L$25,5,FALSE)</f>
        <v>40</v>
      </c>
      <c r="M3336" s="16" t="str">
        <f t="shared" si="157"/>
        <v>Nilai Akhir</v>
      </c>
    </row>
    <row r="3337" spans="1:13" x14ac:dyDescent="0.25">
      <c r="A3337" s="16">
        <v>304</v>
      </c>
      <c r="F3337" s="19">
        <v>83.524444444444441</v>
      </c>
      <c r="G3337" s="18" t="s">
        <v>3943</v>
      </c>
      <c r="H3337" s="14"/>
      <c r="I3337" s="19">
        <f>VLOOKUP(G3337,'2'!$B$2:$C$34,2,FALSE)</f>
        <v>28</v>
      </c>
      <c r="J3337" s="19">
        <f t="shared" si="156"/>
        <v>83.524444444444441</v>
      </c>
      <c r="K3337" s="19" t="str">
        <f t="shared" si="158"/>
        <v/>
      </c>
      <c r="L3337" s="19">
        <f>VLOOKUP(I3337,'3'!$H$2:$L$25,5,FALSE)</f>
        <v>40</v>
      </c>
      <c r="M3337" s="16" t="str">
        <f t="shared" si="157"/>
        <v>Nilai Akhir</v>
      </c>
    </row>
    <row r="3338" spans="1:13" x14ac:dyDescent="0.25">
      <c r="A3338" s="16">
        <v>305</v>
      </c>
      <c r="F3338" s="19">
        <v>83.066666666666663</v>
      </c>
      <c r="G3338" s="18" t="s">
        <v>3943</v>
      </c>
      <c r="H3338" s="14"/>
      <c r="I3338" s="19">
        <f>VLOOKUP(G3338,'2'!$B$2:$C$34,2,FALSE)</f>
        <v>28</v>
      </c>
      <c r="J3338" s="19">
        <f t="shared" si="156"/>
        <v>83.066666666666663</v>
      </c>
      <c r="K3338" s="19" t="str">
        <f t="shared" si="158"/>
        <v/>
      </c>
      <c r="L3338" s="19">
        <f>VLOOKUP(I3338,'3'!$H$2:$L$25,5,FALSE)</f>
        <v>40</v>
      </c>
      <c r="M3338" s="16" t="str">
        <f t="shared" si="157"/>
        <v>Nilai Akhir</v>
      </c>
    </row>
    <row r="3339" spans="1:13" x14ac:dyDescent="0.25">
      <c r="A3339" s="16">
        <v>306</v>
      </c>
      <c r="F3339" s="19">
        <v>81.628888888888881</v>
      </c>
      <c r="G3339" s="18" t="s">
        <v>3943</v>
      </c>
      <c r="H3339" s="14"/>
      <c r="I3339" s="19">
        <f>VLOOKUP(G3339,'2'!$B$2:$C$34,2,FALSE)</f>
        <v>28</v>
      </c>
      <c r="J3339" s="19">
        <f t="shared" si="156"/>
        <v>81.628888888888881</v>
      </c>
      <c r="K3339" s="19" t="str">
        <f t="shared" si="158"/>
        <v/>
      </c>
      <c r="L3339" s="19">
        <f>VLOOKUP(I3339,'3'!$H$2:$L$25,5,FALSE)</f>
        <v>40</v>
      </c>
      <c r="M3339" s="16" t="str">
        <f t="shared" si="157"/>
        <v>Nilai Akhir</v>
      </c>
    </row>
    <row r="3340" spans="1:13" x14ac:dyDescent="0.25">
      <c r="A3340" s="16">
        <v>307</v>
      </c>
      <c r="F3340" s="19">
        <v>83.244444444444454</v>
      </c>
      <c r="G3340" s="18" t="s">
        <v>3943</v>
      </c>
      <c r="H3340" s="14"/>
      <c r="I3340" s="19">
        <f>VLOOKUP(G3340,'2'!$B$2:$C$34,2,FALSE)</f>
        <v>28</v>
      </c>
      <c r="J3340" s="19">
        <f t="shared" si="156"/>
        <v>83.244444444444454</v>
      </c>
      <c r="K3340" s="19" t="str">
        <f t="shared" si="158"/>
        <v/>
      </c>
      <c r="L3340" s="19">
        <f>VLOOKUP(I3340,'3'!$H$2:$L$25,5,FALSE)</f>
        <v>40</v>
      </c>
      <c r="M3340" s="16" t="str">
        <f t="shared" si="157"/>
        <v>Nilai Akhir</v>
      </c>
    </row>
    <row r="3341" spans="1:13" x14ac:dyDescent="0.25">
      <c r="A3341" s="16">
        <v>308</v>
      </c>
      <c r="F3341" s="19">
        <v>81.962222222222223</v>
      </c>
      <c r="G3341" s="18" t="s">
        <v>3943</v>
      </c>
      <c r="H3341" s="14"/>
      <c r="I3341" s="19">
        <f>VLOOKUP(G3341,'2'!$B$2:$C$34,2,FALSE)</f>
        <v>28</v>
      </c>
      <c r="J3341" s="19">
        <f t="shared" si="156"/>
        <v>81.962222222222223</v>
      </c>
      <c r="K3341" s="19" t="str">
        <f t="shared" si="158"/>
        <v/>
      </c>
      <c r="L3341" s="19">
        <f>VLOOKUP(I3341,'3'!$H$2:$L$25,5,FALSE)</f>
        <v>40</v>
      </c>
      <c r="M3341" s="16" t="str">
        <f t="shared" si="157"/>
        <v>Nilai Akhir</v>
      </c>
    </row>
    <row r="3342" spans="1:13" x14ac:dyDescent="0.25">
      <c r="A3342" s="16">
        <v>309</v>
      </c>
      <c r="F3342" s="19">
        <v>83.188888888888883</v>
      </c>
      <c r="G3342" s="18" t="s">
        <v>3943</v>
      </c>
      <c r="H3342" s="14"/>
      <c r="I3342" s="19">
        <f>VLOOKUP(G3342,'2'!$B$2:$C$34,2,FALSE)</f>
        <v>28</v>
      </c>
      <c r="J3342" s="19">
        <f t="shared" si="156"/>
        <v>83.188888888888883</v>
      </c>
      <c r="K3342" s="19" t="str">
        <f t="shared" si="158"/>
        <v/>
      </c>
      <c r="L3342" s="19">
        <f>VLOOKUP(I3342,'3'!$H$2:$L$25,5,FALSE)</f>
        <v>40</v>
      </c>
      <c r="M3342" s="16" t="str">
        <f t="shared" si="157"/>
        <v>Nilai Akhir</v>
      </c>
    </row>
    <row r="3343" spans="1:13" x14ac:dyDescent="0.25">
      <c r="A3343" s="16">
        <v>310</v>
      </c>
      <c r="F3343" s="19">
        <v>84.957777777777778</v>
      </c>
      <c r="G3343" s="18" t="s">
        <v>3943</v>
      </c>
      <c r="H3343" s="14"/>
      <c r="I3343" s="19">
        <f>VLOOKUP(G3343,'2'!$B$2:$C$34,2,FALSE)</f>
        <v>28</v>
      </c>
      <c r="J3343" s="19">
        <f t="shared" si="156"/>
        <v>84.957777777777778</v>
      </c>
      <c r="K3343" s="19" t="str">
        <f t="shared" si="158"/>
        <v/>
      </c>
      <c r="L3343" s="19">
        <f>VLOOKUP(I3343,'3'!$H$2:$L$25,5,FALSE)</f>
        <v>40</v>
      </c>
      <c r="M3343" s="16" t="str">
        <f t="shared" si="157"/>
        <v>Nilai Akhir</v>
      </c>
    </row>
    <row r="3344" spans="1:13" x14ac:dyDescent="0.25">
      <c r="A3344" s="16">
        <v>311</v>
      </c>
      <c r="F3344" s="19">
        <v>81.725555555555559</v>
      </c>
      <c r="G3344" s="18" t="s">
        <v>3943</v>
      </c>
      <c r="H3344" s="14"/>
      <c r="I3344" s="19">
        <f>VLOOKUP(G3344,'2'!$B$2:$C$34,2,FALSE)</f>
        <v>28</v>
      </c>
      <c r="J3344" s="19">
        <f t="shared" si="156"/>
        <v>81.725555555555559</v>
      </c>
      <c r="K3344" s="19" t="str">
        <f t="shared" si="158"/>
        <v/>
      </c>
      <c r="L3344" s="19">
        <f>VLOOKUP(I3344,'3'!$H$2:$L$25,5,FALSE)</f>
        <v>40</v>
      </c>
      <c r="M3344" s="16" t="str">
        <f t="shared" si="157"/>
        <v>Nilai Akhir</v>
      </c>
    </row>
    <row r="3345" spans="1:13" x14ac:dyDescent="0.25">
      <c r="A3345" s="16">
        <v>312</v>
      </c>
      <c r="F3345" s="19">
        <v>83.843333333333348</v>
      </c>
      <c r="G3345" s="18" t="s">
        <v>3943</v>
      </c>
      <c r="H3345" s="14"/>
      <c r="I3345" s="19">
        <f>VLOOKUP(G3345,'2'!$B$2:$C$34,2,FALSE)</f>
        <v>28</v>
      </c>
      <c r="J3345" s="19">
        <f t="shared" si="156"/>
        <v>83.843333333333348</v>
      </c>
      <c r="K3345" s="19" t="str">
        <f t="shared" si="158"/>
        <v/>
      </c>
      <c r="L3345" s="19">
        <f>VLOOKUP(I3345,'3'!$H$2:$L$25,5,FALSE)</f>
        <v>40</v>
      </c>
      <c r="M3345" s="16" t="str">
        <f t="shared" si="157"/>
        <v>Nilai Akhir</v>
      </c>
    </row>
    <row r="3346" spans="1:13" x14ac:dyDescent="0.25">
      <c r="A3346" s="16">
        <v>313</v>
      </c>
      <c r="F3346" s="19">
        <v>83.63</v>
      </c>
      <c r="G3346" s="18" t="s">
        <v>3943</v>
      </c>
      <c r="H3346" s="14"/>
      <c r="I3346" s="19">
        <f>VLOOKUP(G3346,'2'!$B$2:$C$34,2,FALSE)</f>
        <v>28</v>
      </c>
      <c r="J3346" s="19">
        <f t="shared" si="156"/>
        <v>83.63</v>
      </c>
      <c r="K3346" s="19" t="str">
        <f t="shared" si="158"/>
        <v/>
      </c>
      <c r="L3346" s="19">
        <f>VLOOKUP(I3346,'3'!$H$2:$L$25,5,FALSE)</f>
        <v>40</v>
      </c>
      <c r="M3346" s="16" t="str">
        <f t="shared" si="157"/>
        <v>Nilai Akhir</v>
      </c>
    </row>
    <row r="3347" spans="1:13" x14ac:dyDescent="0.25">
      <c r="A3347" s="16">
        <v>314</v>
      </c>
      <c r="F3347" s="19">
        <v>86.084444444444443</v>
      </c>
      <c r="G3347" s="18" t="s">
        <v>3943</v>
      </c>
      <c r="H3347" s="14"/>
      <c r="I3347" s="19">
        <f>VLOOKUP(G3347,'2'!$B$2:$C$34,2,FALSE)</f>
        <v>28</v>
      </c>
      <c r="J3347" s="19">
        <f t="shared" si="156"/>
        <v>86.084444444444443</v>
      </c>
      <c r="K3347" s="19" t="str">
        <f t="shared" si="158"/>
        <v/>
      </c>
      <c r="L3347" s="19">
        <f>VLOOKUP(I3347,'3'!$H$2:$L$25,5,FALSE)</f>
        <v>40</v>
      </c>
      <c r="M3347" s="16" t="str">
        <f t="shared" si="157"/>
        <v>Nilai Akhir</v>
      </c>
    </row>
    <row r="3348" spans="1:13" x14ac:dyDescent="0.25">
      <c r="A3348" s="16">
        <v>315</v>
      </c>
      <c r="F3348" s="19">
        <v>84.142222222222216</v>
      </c>
      <c r="G3348" s="18" t="s">
        <v>3943</v>
      </c>
      <c r="H3348" s="14"/>
      <c r="I3348" s="19">
        <f>VLOOKUP(G3348,'2'!$B$2:$C$34,2,FALSE)</f>
        <v>28</v>
      </c>
      <c r="J3348" s="19">
        <f t="shared" si="156"/>
        <v>84.142222222222216</v>
      </c>
      <c r="K3348" s="19" t="str">
        <f t="shared" si="158"/>
        <v/>
      </c>
      <c r="L3348" s="19">
        <f>VLOOKUP(I3348,'3'!$H$2:$L$25,5,FALSE)</f>
        <v>40</v>
      </c>
      <c r="M3348" s="16" t="str">
        <f t="shared" si="157"/>
        <v>Nilai Akhir</v>
      </c>
    </row>
    <row r="3349" spans="1:13" x14ac:dyDescent="0.25">
      <c r="A3349" s="16">
        <v>316</v>
      </c>
      <c r="F3349" s="19">
        <v>84.087777777777774</v>
      </c>
      <c r="G3349" s="18" t="s">
        <v>3943</v>
      </c>
      <c r="H3349" s="14"/>
      <c r="I3349" s="19">
        <f>VLOOKUP(G3349,'2'!$B$2:$C$34,2,FALSE)</f>
        <v>28</v>
      </c>
      <c r="J3349" s="19">
        <f t="shared" si="156"/>
        <v>84.087777777777774</v>
      </c>
      <c r="K3349" s="19" t="str">
        <f t="shared" si="158"/>
        <v/>
      </c>
      <c r="L3349" s="19">
        <f>VLOOKUP(I3349,'3'!$H$2:$L$25,5,FALSE)</f>
        <v>40</v>
      </c>
      <c r="M3349" s="16" t="str">
        <f t="shared" si="157"/>
        <v>Nilai Akhir</v>
      </c>
    </row>
    <row r="3350" spans="1:13" x14ac:dyDescent="0.25">
      <c r="A3350" s="16">
        <v>317</v>
      </c>
      <c r="F3350" s="19">
        <v>80.087777777777788</v>
      </c>
      <c r="G3350" s="18" t="s">
        <v>3943</v>
      </c>
      <c r="H3350" s="14"/>
      <c r="I3350" s="19">
        <f>VLOOKUP(G3350,'2'!$B$2:$C$34,2,FALSE)</f>
        <v>28</v>
      </c>
      <c r="J3350" s="19">
        <f t="shared" si="156"/>
        <v>80.087777777777788</v>
      </c>
      <c r="K3350" s="19" t="str">
        <f t="shared" si="158"/>
        <v/>
      </c>
      <c r="L3350" s="19">
        <f>VLOOKUP(I3350,'3'!$H$2:$L$25,5,FALSE)</f>
        <v>40</v>
      </c>
      <c r="M3350" s="16" t="str">
        <f t="shared" si="157"/>
        <v>Nilai Akhir</v>
      </c>
    </row>
    <row r="3351" spans="1:13" x14ac:dyDescent="0.25">
      <c r="A3351" s="16">
        <v>318</v>
      </c>
      <c r="F3351" s="19">
        <v>82.867777777777789</v>
      </c>
      <c r="G3351" s="18" t="s">
        <v>3943</v>
      </c>
      <c r="H3351" s="14"/>
      <c r="I3351" s="19">
        <f>VLOOKUP(G3351,'2'!$B$2:$C$34,2,FALSE)</f>
        <v>28</v>
      </c>
      <c r="J3351" s="19">
        <f t="shared" si="156"/>
        <v>82.867777777777789</v>
      </c>
      <c r="K3351" s="19" t="str">
        <f t="shared" si="158"/>
        <v/>
      </c>
      <c r="L3351" s="19">
        <f>VLOOKUP(I3351,'3'!$H$2:$L$25,5,FALSE)</f>
        <v>40</v>
      </c>
      <c r="M3351" s="16" t="str">
        <f t="shared" si="157"/>
        <v>Nilai Akhir</v>
      </c>
    </row>
    <row r="3352" spans="1:13" x14ac:dyDescent="0.25">
      <c r="A3352" s="16">
        <v>319</v>
      </c>
      <c r="F3352" s="19">
        <v>84.21</v>
      </c>
      <c r="G3352" s="18" t="s">
        <v>3943</v>
      </c>
      <c r="H3352" s="14"/>
      <c r="I3352" s="19">
        <f>VLOOKUP(G3352,'2'!$B$2:$C$34,2,FALSE)</f>
        <v>28</v>
      </c>
      <c r="J3352" s="19">
        <f t="shared" si="156"/>
        <v>84.21</v>
      </c>
      <c r="K3352" s="19" t="str">
        <f t="shared" si="158"/>
        <v/>
      </c>
      <c r="L3352" s="19">
        <f>VLOOKUP(I3352,'3'!$H$2:$L$25,5,FALSE)</f>
        <v>40</v>
      </c>
      <c r="M3352" s="16" t="str">
        <f t="shared" si="157"/>
        <v>Nilai Akhir</v>
      </c>
    </row>
    <row r="3353" spans="1:13" x14ac:dyDescent="0.25">
      <c r="A3353" s="16">
        <v>320</v>
      </c>
      <c r="F3353" s="19">
        <v>86.171111111111102</v>
      </c>
      <c r="G3353" s="18" t="s">
        <v>3943</v>
      </c>
      <c r="H3353" s="14"/>
      <c r="I3353" s="19">
        <f>VLOOKUP(G3353,'2'!$B$2:$C$34,2,FALSE)</f>
        <v>28</v>
      </c>
      <c r="J3353" s="19">
        <f t="shared" si="156"/>
        <v>86.171111111111102</v>
      </c>
      <c r="K3353" s="19" t="str">
        <f t="shared" si="158"/>
        <v/>
      </c>
      <c r="L3353" s="19">
        <f>VLOOKUP(I3353,'3'!$H$2:$L$25,5,FALSE)</f>
        <v>40</v>
      </c>
      <c r="M3353" s="16" t="str">
        <f t="shared" si="157"/>
        <v>Nilai Akhir</v>
      </c>
    </row>
    <row r="3354" spans="1:13" x14ac:dyDescent="0.25">
      <c r="A3354" s="16">
        <v>321</v>
      </c>
      <c r="F3354" s="19">
        <v>83.54</v>
      </c>
      <c r="G3354" s="18" t="s">
        <v>3943</v>
      </c>
      <c r="H3354" s="14"/>
      <c r="I3354" s="19">
        <f>VLOOKUP(G3354,'2'!$B$2:$C$34,2,FALSE)</f>
        <v>28</v>
      </c>
      <c r="J3354" s="19">
        <f t="shared" si="156"/>
        <v>83.54</v>
      </c>
      <c r="K3354" s="19" t="str">
        <f t="shared" si="158"/>
        <v/>
      </c>
      <c r="L3354" s="19">
        <f>VLOOKUP(I3354,'3'!$H$2:$L$25,5,FALSE)</f>
        <v>40</v>
      </c>
      <c r="M3354" s="16" t="str">
        <f t="shared" si="157"/>
        <v>Nilai Akhir</v>
      </c>
    </row>
    <row r="3355" spans="1:13" x14ac:dyDescent="0.25">
      <c r="A3355" s="16">
        <v>322</v>
      </c>
      <c r="F3355" s="19">
        <v>84.977777777777774</v>
      </c>
      <c r="G3355" s="18" t="s">
        <v>3943</v>
      </c>
      <c r="H3355" s="14"/>
      <c r="I3355" s="19">
        <f>VLOOKUP(G3355,'2'!$B$2:$C$34,2,FALSE)</f>
        <v>28</v>
      </c>
      <c r="J3355" s="19">
        <f t="shared" si="156"/>
        <v>84.977777777777774</v>
      </c>
      <c r="K3355" s="19" t="str">
        <f t="shared" si="158"/>
        <v/>
      </c>
      <c r="L3355" s="19">
        <f>VLOOKUP(I3355,'3'!$H$2:$L$25,5,FALSE)</f>
        <v>40</v>
      </c>
      <c r="M3355" s="16" t="str">
        <f t="shared" si="157"/>
        <v>Nilai Akhir</v>
      </c>
    </row>
    <row r="3356" spans="1:13" x14ac:dyDescent="0.25">
      <c r="A3356" s="16">
        <v>323</v>
      </c>
      <c r="F3356" s="19">
        <v>83.99666666666667</v>
      </c>
      <c r="G3356" s="18" t="s">
        <v>3943</v>
      </c>
      <c r="H3356" s="14"/>
      <c r="I3356" s="19">
        <f>VLOOKUP(G3356,'2'!$B$2:$C$34,2,FALSE)</f>
        <v>28</v>
      </c>
      <c r="J3356" s="19">
        <f t="shared" si="156"/>
        <v>83.99666666666667</v>
      </c>
      <c r="K3356" s="19" t="str">
        <f t="shared" si="158"/>
        <v/>
      </c>
      <c r="L3356" s="19">
        <f>VLOOKUP(I3356,'3'!$H$2:$L$25,5,FALSE)</f>
        <v>40</v>
      </c>
      <c r="M3356" s="16" t="str">
        <f t="shared" si="157"/>
        <v>Nilai Akhir</v>
      </c>
    </row>
    <row r="3357" spans="1:13" x14ac:dyDescent="0.25">
      <c r="A3357" s="16">
        <v>324</v>
      </c>
      <c r="F3357" s="19">
        <v>85.131313131313135</v>
      </c>
      <c r="G3357" s="18" t="s">
        <v>3943</v>
      </c>
      <c r="H3357" s="14"/>
      <c r="I3357" s="19">
        <f>VLOOKUP(G3357,'2'!$B$2:$C$34,2,FALSE)</f>
        <v>28</v>
      </c>
      <c r="J3357" s="19">
        <f t="shared" si="156"/>
        <v>85.131313131313135</v>
      </c>
      <c r="K3357" s="19" t="str">
        <f t="shared" si="158"/>
        <v/>
      </c>
      <c r="L3357" s="19">
        <f>VLOOKUP(I3357,'3'!$H$2:$L$25,5,FALSE)</f>
        <v>40</v>
      </c>
      <c r="M3357" s="16" t="str">
        <f t="shared" si="157"/>
        <v>Nilai Akhir</v>
      </c>
    </row>
    <row r="3358" spans="1:13" x14ac:dyDescent="0.25">
      <c r="A3358" s="16">
        <v>325</v>
      </c>
      <c r="F3358" s="19">
        <v>89.161616161616166</v>
      </c>
      <c r="G3358" s="18" t="s">
        <v>3943</v>
      </c>
      <c r="H3358" s="14"/>
      <c r="I3358" s="19">
        <f>VLOOKUP(G3358,'2'!$B$2:$C$34,2,FALSE)</f>
        <v>28</v>
      </c>
      <c r="J3358" s="19">
        <f t="shared" si="156"/>
        <v>89.161616161616166</v>
      </c>
      <c r="K3358" s="19" t="str">
        <f t="shared" si="158"/>
        <v/>
      </c>
      <c r="L3358" s="19">
        <f>VLOOKUP(I3358,'3'!$H$2:$L$25,5,FALSE)</f>
        <v>40</v>
      </c>
      <c r="M3358" s="16" t="str">
        <f t="shared" si="157"/>
        <v>Nilai Akhir</v>
      </c>
    </row>
    <row r="3359" spans="1:13" x14ac:dyDescent="0.25">
      <c r="A3359" s="16">
        <v>326</v>
      </c>
      <c r="F3359" s="19">
        <v>86.989898989899004</v>
      </c>
      <c r="G3359" s="18" t="s">
        <v>3943</v>
      </c>
      <c r="H3359" s="14"/>
      <c r="I3359" s="19">
        <f>VLOOKUP(G3359,'2'!$B$2:$C$34,2,FALSE)</f>
        <v>28</v>
      </c>
      <c r="J3359" s="19">
        <f t="shared" si="156"/>
        <v>86.989898989899004</v>
      </c>
      <c r="K3359" s="19" t="str">
        <f t="shared" si="158"/>
        <v/>
      </c>
      <c r="L3359" s="19">
        <f>VLOOKUP(I3359,'3'!$H$2:$L$25,5,FALSE)</f>
        <v>40</v>
      </c>
      <c r="M3359" s="16" t="str">
        <f t="shared" si="157"/>
        <v>Nilai Akhir</v>
      </c>
    </row>
    <row r="3360" spans="1:13" x14ac:dyDescent="0.25">
      <c r="A3360" s="16">
        <v>327</v>
      </c>
      <c r="F3360" s="19">
        <v>84.578282828282838</v>
      </c>
      <c r="G3360" s="18" t="s">
        <v>3943</v>
      </c>
      <c r="H3360" s="14"/>
      <c r="I3360" s="19">
        <f>VLOOKUP(G3360,'2'!$B$2:$C$34,2,FALSE)</f>
        <v>28</v>
      </c>
      <c r="J3360" s="19">
        <f t="shared" si="156"/>
        <v>84.578282828282838</v>
      </c>
      <c r="K3360" s="19" t="str">
        <f t="shared" si="158"/>
        <v/>
      </c>
      <c r="L3360" s="19">
        <f>VLOOKUP(I3360,'3'!$H$2:$L$25,5,FALSE)</f>
        <v>40</v>
      </c>
      <c r="M3360" s="16" t="str">
        <f t="shared" si="157"/>
        <v>Nilai Akhir</v>
      </c>
    </row>
    <row r="3361" spans="1:13" x14ac:dyDescent="0.25">
      <c r="A3361" s="16">
        <v>328</v>
      </c>
      <c r="F3361" s="19">
        <v>89.333333333333329</v>
      </c>
      <c r="G3361" s="18" t="s">
        <v>3943</v>
      </c>
      <c r="H3361" s="14"/>
      <c r="I3361" s="19">
        <f>VLOOKUP(G3361,'2'!$B$2:$C$34,2,FALSE)</f>
        <v>28</v>
      </c>
      <c r="J3361" s="19">
        <f t="shared" si="156"/>
        <v>89.333333333333329</v>
      </c>
      <c r="K3361" s="19" t="str">
        <f t="shared" si="158"/>
        <v/>
      </c>
      <c r="L3361" s="19">
        <f>VLOOKUP(I3361,'3'!$H$2:$L$25,5,FALSE)</f>
        <v>40</v>
      </c>
      <c r="M3361" s="16" t="str">
        <f t="shared" si="157"/>
        <v>Nilai Akhir</v>
      </c>
    </row>
    <row r="3362" spans="1:13" x14ac:dyDescent="0.25">
      <c r="A3362" s="16">
        <v>329</v>
      </c>
      <c r="F3362" s="19">
        <v>83.959595959595958</v>
      </c>
      <c r="G3362" s="18" t="s">
        <v>3943</v>
      </c>
      <c r="H3362" s="14"/>
      <c r="I3362" s="19">
        <f>VLOOKUP(G3362,'2'!$B$2:$C$34,2,FALSE)</f>
        <v>28</v>
      </c>
      <c r="J3362" s="19">
        <f t="shared" si="156"/>
        <v>83.959595959595958</v>
      </c>
      <c r="K3362" s="19" t="str">
        <f t="shared" si="158"/>
        <v/>
      </c>
      <c r="L3362" s="19">
        <f>VLOOKUP(I3362,'3'!$H$2:$L$25,5,FALSE)</f>
        <v>40</v>
      </c>
      <c r="M3362" s="16" t="str">
        <f t="shared" si="157"/>
        <v>Nilai Akhir</v>
      </c>
    </row>
    <row r="3363" spans="1:13" x14ac:dyDescent="0.25">
      <c r="A3363" s="16">
        <v>330</v>
      </c>
      <c r="F3363" s="19">
        <v>88.828282828282838</v>
      </c>
      <c r="G3363" s="18" t="s">
        <v>3943</v>
      </c>
      <c r="H3363" s="14"/>
      <c r="I3363" s="19">
        <f>VLOOKUP(G3363,'2'!$B$2:$C$34,2,FALSE)</f>
        <v>28</v>
      </c>
      <c r="J3363" s="19">
        <f t="shared" si="156"/>
        <v>88.828282828282838</v>
      </c>
      <c r="K3363" s="19" t="str">
        <f t="shared" si="158"/>
        <v/>
      </c>
      <c r="L3363" s="19">
        <f>VLOOKUP(I3363,'3'!$H$2:$L$25,5,FALSE)</f>
        <v>40</v>
      </c>
      <c r="M3363" s="16" t="str">
        <f t="shared" si="157"/>
        <v>Nilai Akhir</v>
      </c>
    </row>
    <row r="3364" spans="1:13" x14ac:dyDescent="0.25">
      <c r="A3364" s="16">
        <v>331</v>
      </c>
      <c r="F3364" s="19">
        <v>88.15151515151517</v>
      </c>
      <c r="G3364" s="18" t="s">
        <v>3943</v>
      </c>
      <c r="H3364" s="14"/>
      <c r="I3364" s="19">
        <f>VLOOKUP(G3364,'2'!$B$2:$C$34,2,FALSE)</f>
        <v>28</v>
      </c>
      <c r="J3364" s="19">
        <f t="shared" si="156"/>
        <v>88.15151515151517</v>
      </c>
      <c r="K3364" s="19" t="str">
        <f t="shared" si="158"/>
        <v/>
      </c>
      <c r="L3364" s="19">
        <f>VLOOKUP(I3364,'3'!$H$2:$L$25,5,FALSE)</f>
        <v>40</v>
      </c>
      <c r="M3364" s="16" t="str">
        <f t="shared" si="157"/>
        <v>Nilai Akhir</v>
      </c>
    </row>
    <row r="3365" spans="1:13" x14ac:dyDescent="0.25">
      <c r="A3365" s="16">
        <v>332</v>
      </c>
      <c r="F3365" s="19">
        <v>88.656565656565661</v>
      </c>
      <c r="G3365" s="18" t="s">
        <v>3943</v>
      </c>
      <c r="H3365" s="14"/>
      <c r="I3365" s="19">
        <f>VLOOKUP(G3365,'2'!$B$2:$C$34,2,FALSE)</f>
        <v>28</v>
      </c>
      <c r="J3365" s="19">
        <f t="shared" si="156"/>
        <v>88.656565656565661</v>
      </c>
      <c r="K3365" s="19" t="str">
        <f t="shared" si="158"/>
        <v/>
      </c>
      <c r="L3365" s="19">
        <f>VLOOKUP(I3365,'3'!$H$2:$L$25,5,FALSE)</f>
        <v>40</v>
      </c>
      <c r="M3365" s="16" t="str">
        <f t="shared" si="157"/>
        <v>Nilai Akhir</v>
      </c>
    </row>
    <row r="3366" spans="1:13" x14ac:dyDescent="0.25">
      <c r="A3366" s="16">
        <v>333</v>
      </c>
      <c r="F3366" s="19">
        <v>85.62626262626263</v>
      </c>
      <c r="G3366" s="18" t="s">
        <v>3943</v>
      </c>
      <c r="H3366" s="14"/>
      <c r="I3366" s="19">
        <f>VLOOKUP(G3366,'2'!$B$2:$C$34,2,FALSE)</f>
        <v>28</v>
      </c>
      <c r="J3366" s="19">
        <f t="shared" si="156"/>
        <v>85.62626262626263</v>
      </c>
      <c r="K3366" s="19" t="str">
        <f t="shared" si="158"/>
        <v/>
      </c>
      <c r="L3366" s="19">
        <f>VLOOKUP(I3366,'3'!$H$2:$L$25,5,FALSE)</f>
        <v>40</v>
      </c>
      <c r="M3366" s="16" t="str">
        <f t="shared" si="157"/>
        <v>Nilai Akhir</v>
      </c>
    </row>
    <row r="3367" spans="1:13" x14ac:dyDescent="0.25">
      <c r="A3367" s="16">
        <v>334</v>
      </c>
      <c r="F3367" s="19">
        <v>87.818181818181827</v>
      </c>
      <c r="G3367" s="18" t="s">
        <v>3943</v>
      </c>
      <c r="H3367" s="14"/>
      <c r="I3367" s="19">
        <f>VLOOKUP(G3367,'2'!$B$2:$C$34,2,FALSE)</f>
        <v>28</v>
      </c>
      <c r="J3367" s="19">
        <f t="shared" si="156"/>
        <v>87.818181818181827</v>
      </c>
      <c r="K3367" s="19" t="str">
        <f t="shared" si="158"/>
        <v/>
      </c>
      <c r="L3367" s="19">
        <f>VLOOKUP(I3367,'3'!$H$2:$L$25,5,FALSE)</f>
        <v>40</v>
      </c>
      <c r="M3367" s="16" t="str">
        <f t="shared" si="157"/>
        <v>Nilai Akhir</v>
      </c>
    </row>
    <row r="3368" spans="1:13" x14ac:dyDescent="0.25">
      <c r="A3368" s="16">
        <v>335</v>
      </c>
      <c r="F3368" s="19">
        <v>88.070707070707087</v>
      </c>
      <c r="G3368" s="18" t="s">
        <v>3943</v>
      </c>
      <c r="H3368" s="14"/>
      <c r="I3368" s="19">
        <f>VLOOKUP(G3368,'2'!$B$2:$C$34,2,FALSE)</f>
        <v>28</v>
      </c>
      <c r="J3368" s="19">
        <f t="shared" si="156"/>
        <v>88.070707070707087</v>
      </c>
      <c r="K3368" s="19" t="str">
        <f t="shared" si="158"/>
        <v/>
      </c>
      <c r="L3368" s="19">
        <f>VLOOKUP(I3368,'3'!$H$2:$L$25,5,FALSE)</f>
        <v>40</v>
      </c>
      <c r="M3368" s="16" t="str">
        <f t="shared" si="157"/>
        <v>Nilai Akhir</v>
      </c>
    </row>
    <row r="3369" spans="1:13" x14ac:dyDescent="0.25">
      <c r="A3369" s="16">
        <v>336</v>
      </c>
      <c r="F3369" s="19">
        <v>89</v>
      </c>
      <c r="G3369" s="18" t="s">
        <v>3943</v>
      </c>
      <c r="H3369" s="14"/>
      <c r="I3369" s="19">
        <f>VLOOKUP(G3369,'2'!$B$2:$C$34,2,FALSE)</f>
        <v>28</v>
      </c>
      <c r="J3369" s="19">
        <f t="shared" si="156"/>
        <v>89</v>
      </c>
      <c r="K3369" s="19" t="str">
        <f t="shared" si="158"/>
        <v/>
      </c>
      <c r="L3369" s="19">
        <f>VLOOKUP(I3369,'3'!$H$2:$L$25,5,FALSE)</f>
        <v>40</v>
      </c>
      <c r="M3369" s="16" t="str">
        <f t="shared" si="157"/>
        <v>Nilai Akhir</v>
      </c>
    </row>
    <row r="3370" spans="1:13" x14ac:dyDescent="0.25">
      <c r="A3370" s="16">
        <v>337</v>
      </c>
      <c r="F3370" s="19">
        <v>87.818181818181827</v>
      </c>
      <c r="G3370" s="18" t="s">
        <v>3943</v>
      </c>
      <c r="H3370" s="14"/>
      <c r="I3370" s="19">
        <f>VLOOKUP(G3370,'2'!$B$2:$C$34,2,FALSE)</f>
        <v>28</v>
      </c>
      <c r="J3370" s="19">
        <f t="shared" si="156"/>
        <v>87.818181818181827</v>
      </c>
      <c r="K3370" s="19" t="str">
        <f t="shared" si="158"/>
        <v/>
      </c>
      <c r="L3370" s="19">
        <f>VLOOKUP(I3370,'3'!$H$2:$L$25,5,FALSE)</f>
        <v>40</v>
      </c>
      <c r="M3370" s="16" t="str">
        <f t="shared" si="157"/>
        <v>Nilai Akhir</v>
      </c>
    </row>
    <row r="3371" spans="1:13" x14ac:dyDescent="0.25">
      <c r="A3371" s="16">
        <v>338</v>
      </c>
      <c r="F3371" s="19">
        <v>86.131313131313121</v>
      </c>
      <c r="G3371" s="18" t="s">
        <v>3943</v>
      </c>
      <c r="H3371" s="14"/>
      <c r="I3371" s="19">
        <f>VLOOKUP(G3371,'2'!$B$2:$C$34,2,FALSE)</f>
        <v>28</v>
      </c>
      <c r="J3371" s="19">
        <f t="shared" si="156"/>
        <v>86.131313131313121</v>
      </c>
      <c r="K3371" s="19" t="str">
        <f t="shared" si="158"/>
        <v/>
      </c>
      <c r="L3371" s="19">
        <f>VLOOKUP(I3371,'3'!$H$2:$L$25,5,FALSE)</f>
        <v>40</v>
      </c>
      <c r="M3371" s="16" t="str">
        <f t="shared" si="157"/>
        <v>Nilai Akhir</v>
      </c>
    </row>
    <row r="3372" spans="1:13" x14ac:dyDescent="0.25">
      <c r="A3372" s="16">
        <v>339</v>
      </c>
      <c r="F3372" s="19">
        <v>88.656565656565661</v>
      </c>
      <c r="G3372" s="18" t="s">
        <v>3943</v>
      </c>
      <c r="H3372" s="14"/>
      <c r="I3372" s="19">
        <f>VLOOKUP(G3372,'2'!$B$2:$C$34,2,FALSE)</f>
        <v>28</v>
      </c>
      <c r="J3372" s="19">
        <f t="shared" si="156"/>
        <v>88.656565656565661</v>
      </c>
      <c r="K3372" s="19" t="str">
        <f t="shared" si="158"/>
        <v/>
      </c>
      <c r="L3372" s="19">
        <f>VLOOKUP(I3372,'3'!$H$2:$L$25,5,FALSE)</f>
        <v>40</v>
      </c>
      <c r="M3372" s="16" t="str">
        <f t="shared" si="157"/>
        <v>Nilai Akhir</v>
      </c>
    </row>
    <row r="3373" spans="1:13" x14ac:dyDescent="0.25">
      <c r="A3373" s="16">
        <v>340</v>
      </c>
      <c r="F3373" s="19">
        <v>88.494949494949495</v>
      </c>
      <c r="G3373" s="18" t="s">
        <v>3943</v>
      </c>
      <c r="H3373" s="14"/>
      <c r="I3373" s="19">
        <f>VLOOKUP(G3373,'2'!$B$2:$C$34,2,FALSE)</f>
        <v>28</v>
      </c>
      <c r="J3373" s="19">
        <f t="shared" si="156"/>
        <v>88.494949494949495</v>
      </c>
      <c r="K3373" s="19" t="str">
        <f t="shared" si="158"/>
        <v/>
      </c>
      <c r="L3373" s="19">
        <f>VLOOKUP(I3373,'3'!$H$2:$L$25,5,FALSE)</f>
        <v>40</v>
      </c>
      <c r="M3373" s="16" t="str">
        <f t="shared" si="157"/>
        <v>Nilai Akhir</v>
      </c>
    </row>
    <row r="3374" spans="1:13" x14ac:dyDescent="0.25">
      <c r="A3374" s="16">
        <v>341</v>
      </c>
      <c r="F3374" s="19">
        <v>86.464646464646464</v>
      </c>
      <c r="G3374" s="18" t="s">
        <v>3943</v>
      </c>
      <c r="H3374" s="14"/>
      <c r="I3374" s="19">
        <f>VLOOKUP(G3374,'2'!$B$2:$C$34,2,FALSE)</f>
        <v>28</v>
      </c>
      <c r="J3374" s="19">
        <f t="shared" si="156"/>
        <v>86.464646464646464</v>
      </c>
      <c r="K3374" s="19" t="str">
        <f t="shared" si="158"/>
        <v/>
      </c>
      <c r="L3374" s="19">
        <f>VLOOKUP(I3374,'3'!$H$2:$L$25,5,FALSE)</f>
        <v>40</v>
      </c>
      <c r="M3374" s="16" t="str">
        <f t="shared" si="157"/>
        <v>Nilai Akhir</v>
      </c>
    </row>
    <row r="3375" spans="1:13" x14ac:dyDescent="0.25">
      <c r="A3375" s="16">
        <v>342</v>
      </c>
      <c r="F3375" s="19">
        <v>88.15151515151517</v>
      </c>
      <c r="G3375" s="18" t="s">
        <v>3943</v>
      </c>
      <c r="H3375" s="14"/>
      <c r="I3375" s="19">
        <f>VLOOKUP(G3375,'2'!$B$2:$C$34,2,FALSE)</f>
        <v>28</v>
      </c>
      <c r="J3375" s="19">
        <f t="shared" si="156"/>
        <v>88.15151515151517</v>
      </c>
      <c r="K3375" s="19" t="str">
        <f t="shared" si="158"/>
        <v/>
      </c>
      <c r="L3375" s="19">
        <f>VLOOKUP(I3375,'3'!$H$2:$L$25,5,FALSE)</f>
        <v>40</v>
      </c>
      <c r="M3375" s="16" t="str">
        <f t="shared" si="157"/>
        <v>Nilai Akhir</v>
      </c>
    </row>
    <row r="3376" spans="1:13" x14ac:dyDescent="0.25">
      <c r="A3376" s="16">
        <v>343</v>
      </c>
      <c r="F3376" s="19">
        <v>77.838383838383834</v>
      </c>
      <c r="G3376" s="18" t="s">
        <v>3943</v>
      </c>
      <c r="H3376" s="14"/>
      <c r="I3376" s="19">
        <f>VLOOKUP(G3376,'2'!$B$2:$C$34,2,FALSE)</f>
        <v>28</v>
      </c>
      <c r="J3376" s="19">
        <f t="shared" si="156"/>
        <v>77.838383838383834</v>
      </c>
      <c r="K3376" s="19" t="str">
        <f t="shared" si="158"/>
        <v/>
      </c>
      <c r="L3376" s="19">
        <f>VLOOKUP(I3376,'3'!$H$2:$L$25,5,FALSE)</f>
        <v>40</v>
      </c>
      <c r="M3376" s="16" t="str">
        <f t="shared" si="157"/>
        <v>Nilai Akhir</v>
      </c>
    </row>
    <row r="3377" spans="1:13" x14ac:dyDescent="0.25">
      <c r="A3377" s="16">
        <v>344</v>
      </c>
      <c r="F3377" s="19">
        <v>85.121212121212125</v>
      </c>
      <c r="G3377" s="18" t="s">
        <v>3943</v>
      </c>
      <c r="H3377" s="14"/>
      <c r="I3377" s="19">
        <f>VLOOKUP(G3377,'2'!$B$2:$C$34,2,FALSE)</f>
        <v>28</v>
      </c>
      <c r="J3377" s="19">
        <f t="shared" ref="J3377:J3440" si="159">IF(M3377="Nilai Akhir",F3377,0)</f>
        <v>85.121212121212125</v>
      </c>
      <c r="K3377" s="19" t="str">
        <f t="shared" si="158"/>
        <v/>
      </c>
      <c r="L3377" s="19">
        <f>VLOOKUP(I3377,'3'!$H$2:$L$25,5,FALSE)</f>
        <v>40</v>
      </c>
      <c r="M3377" s="16" t="str">
        <f t="shared" ref="M3377:M3440" si="160">IF(G3377="Pramuka","Nilai Ekstra","Nilai Akhir")</f>
        <v>Nilai Akhir</v>
      </c>
    </row>
    <row r="3378" spans="1:13" x14ac:dyDescent="0.25">
      <c r="A3378" s="16">
        <v>345</v>
      </c>
      <c r="F3378" s="19">
        <v>78.666666666666671</v>
      </c>
      <c r="G3378" s="18" t="s">
        <v>3943</v>
      </c>
      <c r="H3378" s="14"/>
      <c r="I3378" s="19">
        <f>VLOOKUP(G3378,'2'!$B$2:$C$34,2,FALSE)</f>
        <v>28</v>
      </c>
      <c r="J3378" s="19">
        <f t="shared" si="159"/>
        <v>78.666666666666671</v>
      </c>
      <c r="K3378" s="19" t="str">
        <f t="shared" ref="K3378:K3441" si="161">IF(M3378="Nilai Ekstra",F3378,"")</f>
        <v/>
      </c>
      <c r="L3378" s="19">
        <f>VLOOKUP(I3378,'3'!$H$2:$L$25,5,FALSE)</f>
        <v>40</v>
      </c>
      <c r="M3378" s="16" t="str">
        <f t="shared" si="160"/>
        <v>Nilai Akhir</v>
      </c>
    </row>
    <row r="3379" spans="1:13" x14ac:dyDescent="0.25">
      <c r="A3379" s="16">
        <v>346</v>
      </c>
      <c r="F3379" s="19">
        <v>83.121212121212125</v>
      </c>
      <c r="G3379" s="18" t="s">
        <v>3943</v>
      </c>
      <c r="H3379" s="14"/>
      <c r="I3379" s="19">
        <f>VLOOKUP(G3379,'2'!$B$2:$C$34,2,FALSE)</f>
        <v>28</v>
      </c>
      <c r="J3379" s="19">
        <f t="shared" si="159"/>
        <v>83.121212121212125</v>
      </c>
      <c r="K3379" s="19" t="str">
        <f t="shared" si="161"/>
        <v/>
      </c>
      <c r="L3379" s="19">
        <f>VLOOKUP(I3379,'3'!$H$2:$L$25,5,FALSE)</f>
        <v>40</v>
      </c>
      <c r="M3379" s="16" t="str">
        <f t="shared" si="160"/>
        <v>Nilai Akhir</v>
      </c>
    </row>
    <row r="3380" spans="1:13" x14ac:dyDescent="0.25">
      <c r="A3380" s="16">
        <v>347</v>
      </c>
      <c r="F3380" s="19">
        <v>86.484848484848499</v>
      </c>
      <c r="G3380" s="18" t="s">
        <v>3943</v>
      </c>
      <c r="H3380" s="14"/>
      <c r="I3380" s="19">
        <f>VLOOKUP(G3380,'2'!$B$2:$C$34,2,FALSE)</f>
        <v>28</v>
      </c>
      <c r="J3380" s="19">
        <f t="shared" si="159"/>
        <v>86.484848484848499</v>
      </c>
      <c r="K3380" s="19" t="str">
        <f t="shared" si="161"/>
        <v/>
      </c>
      <c r="L3380" s="19">
        <f>VLOOKUP(I3380,'3'!$H$2:$L$25,5,FALSE)</f>
        <v>40</v>
      </c>
      <c r="M3380" s="16" t="str">
        <f t="shared" si="160"/>
        <v>Nilai Akhir</v>
      </c>
    </row>
    <row r="3381" spans="1:13" x14ac:dyDescent="0.25">
      <c r="A3381" s="16">
        <v>348</v>
      </c>
      <c r="F3381" s="19">
        <v>84.151515151515156</v>
      </c>
      <c r="G3381" s="18" t="s">
        <v>3943</v>
      </c>
      <c r="H3381" s="14"/>
      <c r="I3381" s="19">
        <f>VLOOKUP(G3381,'2'!$B$2:$C$34,2,FALSE)</f>
        <v>28</v>
      </c>
      <c r="J3381" s="19">
        <f t="shared" si="159"/>
        <v>84.151515151515156</v>
      </c>
      <c r="K3381" s="19" t="str">
        <f t="shared" si="161"/>
        <v/>
      </c>
      <c r="L3381" s="19">
        <f>VLOOKUP(I3381,'3'!$H$2:$L$25,5,FALSE)</f>
        <v>40</v>
      </c>
      <c r="M3381" s="16" t="str">
        <f t="shared" si="160"/>
        <v>Nilai Akhir</v>
      </c>
    </row>
    <row r="3382" spans="1:13" x14ac:dyDescent="0.25">
      <c r="A3382" s="16">
        <v>349</v>
      </c>
      <c r="F3382" s="19">
        <v>88.068181818181827</v>
      </c>
      <c r="G3382" s="18" t="s">
        <v>3943</v>
      </c>
      <c r="H3382" s="14"/>
      <c r="I3382" s="19">
        <f>VLOOKUP(G3382,'2'!$B$2:$C$34,2,FALSE)</f>
        <v>28</v>
      </c>
      <c r="J3382" s="19">
        <f t="shared" si="159"/>
        <v>88.068181818181827</v>
      </c>
      <c r="K3382" s="19" t="str">
        <f t="shared" si="161"/>
        <v/>
      </c>
      <c r="L3382" s="19">
        <f>VLOOKUP(I3382,'3'!$H$2:$L$25,5,FALSE)</f>
        <v>40</v>
      </c>
      <c r="M3382" s="16" t="str">
        <f t="shared" si="160"/>
        <v>Nilai Akhir</v>
      </c>
    </row>
    <row r="3383" spans="1:13" x14ac:dyDescent="0.25">
      <c r="A3383" s="16">
        <v>350</v>
      </c>
      <c r="F3383" s="19">
        <v>87.474747474747474</v>
      </c>
      <c r="G3383" s="18" t="s">
        <v>3943</v>
      </c>
      <c r="H3383" s="14"/>
      <c r="I3383" s="19">
        <f>VLOOKUP(G3383,'2'!$B$2:$C$34,2,FALSE)</f>
        <v>28</v>
      </c>
      <c r="J3383" s="19">
        <f t="shared" si="159"/>
        <v>87.474747474747474</v>
      </c>
      <c r="K3383" s="19" t="str">
        <f t="shared" si="161"/>
        <v/>
      </c>
      <c r="L3383" s="19">
        <f>VLOOKUP(I3383,'3'!$H$2:$L$25,5,FALSE)</f>
        <v>40</v>
      </c>
      <c r="M3383" s="16" t="str">
        <f t="shared" si="160"/>
        <v>Nilai Akhir</v>
      </c>
    </row>
    <row r="3384" spans="1:13" x14ac:dyDescent="0.25">
      <c r="A3384" s="16">
        <v>351</v>
      </c>
      <c r="F3384" s="19">
        <v>80.617283950617278</v>
      </c>
      <c r="G3384" s="18" t="s">
        <v>3943</v>
      </c>
      <c r="H3384" s="14"/>
      <c r="I3384" s="19">
        <f>VLOOKUP(G3384,'2'!$B$2:$C$34,2,FALSE)</f>
        <v>28</v>
      </c>
      <c r="J3384" s="19">
        <f t="shared" si="159"/>
        <v>80.617283950617278</v>
      </c>
      <c r="K3384" s="19" t="str">
        <f t="shared" si="161"/>
        <v/>
      </c>
      <c r="L3384" s="19">
        <f>VLOOKUP(I3384,'3'!$H$2:$L$25,5,FALSE)</f>
        <v>40</v>
      </c>
      <c r="M3384" s="16" t="str">
        <f t="shared" si="160"/>
        <v>Nilai Akhir</v>
      </c>
    </row>
    <row r="3385" spans="1:13" x14ac:dyDescent="0.25">
      <c r="A3385" s="16">
        <v>352</v>
      </c>
      <c r="F3385" s="19">
        <v>81.570987654320987</v>
      </c>
      <c r="G3385" s="18" t="s">
        <v>3943</v>
      </c>
      <c r="H3385" s="14"/>
      <c r="I3385" s="19">
        <f>VLOOKUP(G3385,'2'!$B$2:$C$34,2,FALSE)</f>
        <v>28</v>
      </c>
      <c r="J3385" s="19">
        <f t="shared" si="159"/>
        <v>81.570987654320987</v>
      </c>
      <c r="K3385" s="19" t="str">
        <f t="shared" si="161"/>
        <v/>
      </c>
      <c r="L3385" s="19">
        <f>VLOOKUP(I3385,'3'!$H$2:$L$25,5,FALSE)</f>
        <v>40</v>
      </c>
      <c r="M3385" s="16" t="str">
        <f t="shared" si="160"/>
        <v>Nilai Akhir</v>
      </c>
    </row>
    <row r="3386" spans="1:13" x14ac:dyDescent="0.25">
      <c r="A3386" s="16">
        <v>353</v>
      </c>
      <c r="F3386" s="19">
        <v>80.25</v>
      </c>
      <c r="G3386" s="18" t="s">
        <v>3943</v>
      </c>
      <c r="H3386" s="14"/>
      <c r="I3386" s="19">
        <f>VLOOKUP(G3386,'2'!$B$2:$C$34,2,FALSE)</f>
        <v>28</v>
      </c>
      <c r="J3386" s="19">
        <f t="shared" si="159"/>
        <v>80.25</v>
      </c>
      <c r="K3386" s="19" t="str">
        <f t="shared" si="161"/>
        <v/>
      </c>
      <c r="L3386" s="19">
        <f>VLOOKUP(I3386,'3'!$H$2:$L$25,5,FALSE)</f>
        <v>40</v>
      </c>
      <c r="M3386" s="16" t="str">
        <f t="shared" si="160"/>
        <v>Nilai Akhir</v>
      </c>
    </row>
    <row r="3387" spans="1:13" x14ac:dyDescent="0.25">
      <c r="A3387" s="16">
        <v>354</v>
      </c>
      <c r="F3387" s="19">
        <v>80.225308641975303</v>
      </c>
      <c r="G3387" s="18" t="s">
        <v>3943</v>
      </c>
      <c r="H3387" s="14"/>
      <c r="I3387" s="19">
        <f>VLOOKUP(G3387,'2'!$B$2:$C$34,2,FALSE)</f>
        <v>28</v>
      </c>
      <c r="J3387" s="19">
        <f t="shared" si="159"/>
        <v>80.225308641975303</v>
      </c>
      <c r="K3387" s="19" t="str">
        <f t="shared" si="161"/>
        <v/>
      </c>
      <c r="L3387" s="19">
        <f>VLOOKUP(I3387,'3'!$H$2:$L$25,5,FALSE)</f>
        <v>40</v>
      </c>
      <c r="M3387" s="16" t="str">
        <f t="shared" si="160"/>
        <v>Nilai Akhir</v>
      </c>
    </row>
    <row r="3388" spans="1:13" x14ac:dyDescent="0.25">
      <c r="A3388" s="16">
        <v>355</v>
      </c>
      <c r="F3388" s="19">
        <v>83.333333333333329</v>
      </c>
      <c r="G3388" s="18" t="s">
        <v>3943</v>
      </c>
      <c r="H3388" s="14"/>
      <c r="I3388" s="19">
        <f>VLOOKUP(G3388,'2'!$B$2:$C$34,2,FALSE)</f>
        <v>28</v>
      </c>
      <c r="J3388" s="19">
        <f t="shared" si="159"/>
        <v>83.333333333333329</v>
      </c>
      <c r="K3388" s="19" t="str">
        <f t="shared" si="161"/>
        <v/>
      </c>
      <c r="L3388" s="19">
        <f>VLOOKUP(I3388,'3'!$H$2:$L$25,5,FALSE)</f>
        <v>40</v>
      </c>
      <c r="M3388" s="16" t="str">
        <f t="shared" si="160"/>
        <v>Nilai Akhir</v>
      </c>
    </row>
    <row r="3389" spans="1:13" x14ac:dyDescent="0.25">
      <c r="A3389" s="16">
        <v>356</v>
      </c>
      <c r="F3389" s="19">
        <v>83.583333333333329</v>
      </c>
      <c r="G3389" s="18" t="s">
        <v>3943</v>
      </c>
      <c r="H3389" s="14"/>
      <c r="I3389" s="19">
        <f>VLOOKUP(G3389,'2'!$B$2:$C$34,2,FALSE)</f>
        <v>28</v>
      </c>
      <c r="J3389" s="19">
        <f t="shared" si="159"/>
        <v>83.583333333333329</v>
      </c>
      <c r="K3389" s="19" t="str">
        <f t="shared" si="161"/>
        <v/>
      </c>
      <c r="L3389" s="19">
        <f>VLOOKUP(I3389,'3'!$H$2:$L$25,5,FALSE)</f>
        <v>40</v>
      </c>
      <c r="M3389" s="16" t="str">
        <f t="shared" si="160"/>
        <v>Nilai Akhir</v>
      </c>
    </row>
    <row r="3390" spans="1:13" x14ac:dyDescent="0.25">
      <c r="A3390" s="16">
        <v>357</v>
      </c>
      <c r="F3390" s="19">
        <v>82.01543209876543</v>
      </c>
      <c r="G3390" s="18" t="s">
        <v>3943</v>
      </c>
      <c r="H3390" s="14"/>
      <c r="I3390" s="19">
        <f>VLOOKUP(G3390,'2'!$B$2:$C$34,2,FALSE)</f>
        <v>28</v>
      </c>
      <c r="J3390" s="19">
        <f t="shared" si="159"/>
        <v>82.01543209876543</v>
      </c>
      <c r="K3390" s="19" t="str">
        <f t="shared" si="161"/>
        <v/>
      </c>
      <c r="L3390" s="19">
        <f>VLOOKUP(I3390,'3'!$H$2:$L$25,5,FALSE)</f>
        <v>40</v>
      </c>
      <c r="M3390" s="16" t="str">
        <f t="shared" si="160"/>
        <v>Nilai Akhir</v>
      </c>
    </row>
    <row r="3391" spans="1:13" x14ac:dyDescent="0.25">
      <c r="A3391" s="16">
        <v>358</v>
      </c>
      <c r="F3391" s="19">
        <v>82.336419753086417</v>
      </c>
      <c r="G3391" s="18" t="s">
        <v>3943</v>
      </c>
      <c r="H3391" s="14"/>
      <c r="I3391" s="19">
        <f>VLOOKUP(G3391,'2'!$B$2:$C$34,2,FALSE)</f>
        <v>28</v>
      </c>
      <c r="J3391" s="19">
        <f t="shared" si="159"/>
        <v>82.336419753086417</v>
      </c>
      <c r="K3391" s="19" t="str">
        <f t="shared" si="161"/>
        <v/>
      </c>
      <c r="L3391" s="19">
        <f>VLOOKUP(I3391,'3'!$H$2:$L$25,5,FALSE)</f>
        <v>40</v>
      </c>
      <c r="M3391" s="16" t="str">
        <f t="shared" si="160"/>
        <v>Nilai Akhir</v>
      </c>
    </row>
    <row r="3392" spans="1:13" x14ac:dyDescent="0.25">
      <c r="A3392" s="16">
        <v>359</v>
      </c>
      <c r="F3392" s="19">
        <v>81.657407407407405</v>
      </c>
      <c r="G3392" s="18" t="s">
        <v>3943</v>
      </c>
      <c r="H3392" s="14"/>
      <c r="I3392" s="19">
        <f>VLOOKUP(G3392,'2'!$B$2:$C$34,2,FALSE)</f>
        <v>28</v>
      </c>
      <c r="J3392" s="19">
        <f t="shared" si="159"/>
        <v>81.657407407407405</v>
      </c>
      <c r="K3392" s="19" t="str">
        <f t="shared" si="161"/>
        <v/>
      </c>
      <c r="L3392" s="19">
        <f>VLOOKUP(I3392,'3'!$H$2:$L$25,5,FALSE)</f>
        <v>40</v>
      </c>
      <c r="M3392" s="16" t="str">
        <f t="shared" si="160"/>
        <v>Nilai Akhir</v>
      </c>
    </row>
    <row r="3393" spans="1:13" x14ac:dyDescent="0.25">
      <c r="A3393" s="16">
        <v>360</v>
      </c>
      <c r="F3393" s="19">
        <v>79.407407407407405</v>
      </c>
      <c r="G3393" s="18" t="s">
        <v>3943</v>
      </c>
      <c r="H3393" s="14"/>
      <c r="I3393" s="19">
        <f>VLOOKUP(G3393,'2'!$B$2:$C$34,2,FALSE)</f>
        <v>28</v>
      </c>
      <c r="J3393" s="19">
        <f t="shared" si="159"/>
        <v>79.407407407407405</v>
      </c>
      <c r="K3393" s="19" t="str">
        <f t="shared" si="161"/>
        <v/>
      </c>
      <c r="L3393" s="19">
        <f>VLOOKUP(I3393,'3'!$H$2:$L$25,5,FALSE)</f>
        <v>40</v>
      </c>
      <c r="M3393" s="16" t="str">
        <f t="shared" si="160"/>
        <v>Nilai Akhir</v>
      </c>
    </row>
    <row r="3394" spans="1:13" x14ac:dyDescent="0.25">
      <c r="A3394" s="16">
        <v>361</v>
      </c>
      <c r="F3394" s="19">
        <v>79.753086419753075</v>
      </c>
      <c r="G3394" s="18" t="s">
        <v>3943</v>
      </c>
      <c r="H3394" s="14"/>
      <c r="I3394" s="19">
        <f>VLOOKUP(G3394,'2'!$B$2:$C$34,2,FALSE)</f>
        <v>28</v>
      </c>
      <c r="J3394" s="19">
        <f t="shared" si="159"/>
        <v>79.753086419753075</v>
      </c>
      <c r="K3394" s="19" t="str">
        <f t="shared" si="161"/>
        <v/>
      </c>
      <c r="L3394" s="19">
        <f>VLOOKUP(I3394,'3'!$H$2:$L$25,5,FALSE)</f>
        <v>40</v>
      </c>
      <c r="M3394" s="16" t="str">
        <f t="shared" si="160"/>
        <v>Nilai Akhir</v>
      </c>
    </row>
    <row r="3395" spans="1:13" x14ac:dyDescent="0.25">
      <c r="A3395" s="16">
        <v>362</v>
      </c>
      <c r="F3395" s="19">
        <v>82.632716049382722</v>
      </c>
      <c r="G3395" s="18" t="s">
        <v>3943</v>
      </c>
      <c r="H3395" s="14"/>
      <c r="I3395" s="19">
        <f>VLOOKUP(G3395,'2'!$B$2:$C$34,2,FALSE)</f>
        <v>28</v>
      </c>
      <c r="J3395" s="19">
        <f t="shared" si="159"/>
        <v>82.632716049382722</v>
      </c>
      <c r="K3395" s="19" t="str">
        <f t="shared" si="161"/>
        <v/>
      </c>
      <c r="L3395" s="19">
        <f>VLOOKUP(I3395,'3'!$H$2:$L$25,5,FALSE)</f>
        <v>40</v>
      </c>
      <c r="M3395" s="16" t="str">
        <f t="shared" si="160"/>
        <v>Nilai Akhir</v>
      </c>
    </row>
    <row r="3396" spans="1:13" x14ac:dyDescent="0.25">
      <c r="A3396" s="16">
        <v>363</v>
      </c>
      <c r="F3396" s="19">
        <v>81.311728395061721</v>
      </c>
      <c r="G3396" s="18" t="s">
        <v>3943</v>
      </c>
      <c r="H3396" s="14"/>
      <c r="I3396" s="19">
        <f>VLOOKUP(G3396,'2'!$B$2:$C$34,2,FALSE)</f>
        <v>28</v>
      </c>
      <c r="J3396" s="19">
        <f t="shared" si="159"/>
        <v>81.311728395061721</v>
      </c>
      <c r="K3396" s="19" t="str">
        <f t="shared" si="161"/>
        <v/>
      </c>
      <c r="L3396" s="19">
        <f>VLOOKUP(I3396,'3'!$H$2:$L$25,5,FALSE)</f>
        <v>40</v>
      </c>
      <c r="M3396" s="16" t="str">
        <f t="shared" si="160"/>
        <v>Nilai Akhir</v>
      </c>
    </row>
    <row r="3397" spans="1:13" x14ac:dyDescent="0.25">
      <c r="A3397" s="16">
        <v>364</v>
      </c>
      <c r="F3397" s="19">
        <v>81.324074074074076</v>
      </c>
      <c r="G3397" s="18" t="s">
        <v>3943</v>
      </c>
      <c r="H3397" s="14"/>
      <c r="I3397" s="19">
        <f>VLOOKUP(G3397,'2'!$B$2:$C$34,2,FALSE)</f>
        <v>28</v>
      </c>
      <c r="J3397" s="19">
        <f t="shared" si="159"/>
        <v>81.324074074074076</v>
      </c>
      <c r="K3397" s="19" t="str">
        <f t="shared" si="161"/>
        <v/>
      </c>
      <c r="L3397" s="19">
        <f>VLOOKUP(I3397,'3'!$H$2:$L$25,5,FALSE)</f>
        <v>40</v>
      </c>
      <c r="M3397" s="16" t="str">
        <f t="shared" si="160"/>
        <v>Nilai Akhir</v>
      </c>
    </row>
    <row r="3398" spans="1:13" x14ac:dyDescent="0.25">
      <c r="A3398" s="16">
        <v>365</v>
      </c>
      <c r="F3398" s="19">
        <v>81.978395061728392</v>
      </c>
      <c r="G3398" s="18" t="s">
        <v>3943</v>
      </c>
      <c r="H3398" s="14"/>
      <c r="I3398" s="19">
        <f>VLOOKUP(G3398,'2'!$B$2:$C$34,2,FALSE)</f>
        <v>28</v>
      </c>
      <c r="J3398" s="19">
        <f t="shared" si="159"/>
        <v>81.978395061728392</v>
      </c>
      <c r="K3398" s="19" t="str">
        <f t="shared" si="161"/>
        <v/>
      </c>
      <c r="L3398" s="19">
        <f>VLOOKUP(I3398,'3'!$H$2:$L$25,5,FALSE)</f>
        <v>40</v>
      </c>
      <c r="M3398" s="16" t="str">
        <f t="shared" si="160"/>
        <v>Nilai Akhir</v>
      </c>
    </row>
    <row r="3399" spans="1:13" x14ac:dyDescent="0.25">
      <c r="A3399" s="16">
        <v>366</v>
      </c>
      <c r="F3399" s="19">
        <v>80.027777777777771</v>
      </c>
      <c r="G3399" s="18" t="s">
        <v>3943</v>
      </c>
      <c r="H3399" s="14"/>
      <c r="I3399" s="19">
        <f>VLOOKUP(G3399,'2'!$B$2:$C$34,2,FALSE)</f>
        <v>28</v>
      </c>
      <c r="J3399" s="19">
        <f t="shared" si="159"/>
        <v>80.027777777777771</v>
      </c>
      <c r="K3399" s="19" t="str">
        <f t="shared" si="161"/>
        <v/>
      </c>
      <c r="L3399" s="19">
        <f>VLOOKUP(I3399,'3'!$H$2:$L$25,5,FALSE)</f>
        <v>40</v>
      </c>
      <c r="M3399" s="16" t="str">
        <f t="shared" si="160"/>
        <v>Nilai Akhir</v>
      </c>
    </row>
    <row r="3400" spans="1:13" x14ac:dyDescent="0.25">
      <c r="A3400" s="16">
        <v>367</v>
      </c>
      <c r="F3400" s="19">
        <v>79.3611111111111</v>
      </c>
      <c r="G3400" s="18" t="s">
        <v>3943</v>
      </c>
      <c r="H3400" s="14"/>
      <c r="I3400" s="19">
        <f>VLOOKUP(G3400,'2'!$B$2:$C$34,2,FALSE)</f>
        <v>28</v>
      </c>
      <c r="J3400" s="19">
        <f t="shared" si="159"/>
        <v>79.3611111111111</v>
      </c>
      <c r="K3400" s="19" t="str">
        <f t="shared" si="161"/>
        <v/>
      </c>
      <c r="L3400" s="19">
        <f>VLOOKUP(I3400,'3'!$H$2:$L$25,5,FALSE)</f>
        <v>40</v>
      </c>
      <c r="M3400" s="16" t="str">
        <f t="shared" si="160"/>
        <v>Nilai Akhir</v>
      </c>
    </row>
    <row r="3401" spans="1:13" x14ac:dyDescent="0.25">
      <c r="A3401" s="16">
        <v>368</v>
      </c>
      <c r="F3401" s="19">
        <v>79.027777777777771</v>
      </c>
      <c r="G3401" s="18" t="s">
        <v>3943</v>
      </c>
      <c r="H3401" s="14"/>
      <c r="I3401" s="19">
        <f>VLOOKUP(G3401,'2'!$B$2:$C$34,2,FALSE)</f>
        <v>28</v>
      </c>
      <c r="J3401" s="19">
        <f t="shared" si="159"/>
        <v>79.027777777777771</v>
      </c>
      <c r="K3401" s="19" t="str">
        <f t="shared" si="161"/>
        <v/>
      </c>
      <c r="L3401" s="19">
        <f>VLOOKUP(I3401,'3'!$H$2:$L$25,5,FALSE)</f>
        <v>40</v>
      </c>
      <c r="M3401" s="16" t="str">
        <f t="shared" si="160"/>
        <v>Nilai Akhir</v>
      </c>
    </row>
    <row r="3402" spans="1:13" x14ac:dyDescent="0.25">
      <c r="A3402" s="16">
        <v>369</v>
      </c>
      <c r="F3402" s="19">
        <v>80.694444444444443</v>
      </c>
      <c r="G3402" s="18" t="s">
        <v>3943</v>
      </c>
      <c r="H3402" s="14"/>
      <c r="I3402" s="19">
        <f>VLOOKUP(G3402,'2'!$B$2:$C$34,2,FALSE)</f>
        <v>28</v>
      </c>
      <c r="J3402" s="19">
        <f t="shared" si="159"/>
        <v>80.694444444444443</v>
      </c>
      <c r="K3402" s="19" t="str">
        <f t="shared" si="161"/>
        <v/>
      </c>
      <c r="L3402" s="19">
        <f>VLOOKUP(I3402,'3'!$H$2:$L$25,5,FALSE)</f>
        <v>40</v>
      </c>
      <c r="M3402" s="16" t="str">
        <f t="shared" si="160"/>
        <v>Nilai Akhir</v>
      </c>
    </row>
    <row r="3403" spans="1:13" x14ac:dyDescent="0.25">
      <c r="A3403" s="16">
        <v>370</v>
      </c>
      <c r="F3403" s="19">
        <v>83.299382716049379</v>
      </c>
      <c r="G3403" s="18" t="s">
        <v>3943</v>
      </c>
      <c r="H3403" s="14"/>
      <c r="I3403" s="19">
        <f>VLOOKUP(G3403,'2'!$B$2:$C$34,2,FALSE)</f>
        <v>28</v>
      </c>
      <c r="J3403" s="19">
        <f t="shared" si="159"/>
        <v>83.299382716049379</v>
      </c>
      <c r="K3403" s="19" t="str">
        <f t="shared" si="161"/>
        <v/>
      </c>
      <c r="L3403" s="19">
        <f>VLOOKUP(I3403,'3'!$H$2:$L$25,5,FALSE)</f>
        <v>40</v>
      </c>
      <c r="M3403" s="16" t="str">
        <f t="shared" si="160"/>
        <v>Nilai Akhir</v>
      </c>
    </row>
    <row r="3404" spans="1:13" x14ac:dyDescent="0.25">
      <c r="A3404" s="16">
        <v>371</v>
      </c>
      <c r="F3404" s="19">
        <v>80.01543209876543</v>
      </c>
      <c r="G3404" s="18" t="s">
        <v>3943</v>
      </c>
      <c r="H3404" s="14"/>
      <c r="I3404" s="19">
        <f>VLOOKUP(G3404,'2'!$B$2:$C$34,2,FALSE)</f>
        <v>28</v>
      </c>
      <c r="J3404" s="19">
        <f t="shared" si="159"/>
        <v>80.01543209876543</v>
      </c>
      <c r="K3404" s="19" t="str">
        <f t="shared" si="161"/>
        <v/>
      </c>
      <c r="L3404" s="19">
        <f>VLOOKUP(I3404,'3'!$H$2:$L$25,5,FALSE)</f>
        <v>40</v>
      </c>
      <c r="M3404" s="16" t="str">
        <f t="shared" si="160"/>
        <v>Nilai Akhir</v>
      </c>
    </row>
    <row r="3405" spans="1:13" x14ac:dyDescent="0.25">
      <c r="A3405" s="16">
        <v>372</v>
      </c>
      <c r="F3405" s="19">
        <v>82.966049382716051</v>
      </c>
      <c r="G3405" s="18" t="s">
        <v>3943</v>
      </c>
      <c r="H3405" s="14"/>
      <c r="I3405" s="19">
        <f>VLOOKUP(G3405,'2'!$B$2:$C$34,2,FALSE)</f>
        <v>28</v>
      </c>
      <c r="J3405" s="19">
        <f t="shared" si="159"/>
        <v>82.966049382716051</v>
      </c>
      <c r="K3405" s="19" t="str">
        <f t="shared" si="161"/>
        <v/>
      </c>
      <c r="L3405" s="19">
        <f>VLOOKUP(I3405,'3'!$H$2:$L$25,5,FALSE)</f>
        <v>40</v>
      </c>
      <c r="M3405" s="16" t="str">
        <f t="shared" si="160"/>
        <v>Nilai Akhir</v>
      </c>
    </row>
    <row r="3406" spans="1:13" x14ac:dyDescent="0.25">
      <c r="A3406" s="16">
        <v>373</v>
      </c>
      <c r="F3406" s="19">
        <v>82.311728395061721</v>
      </c>
      <c r="G3406" s="18" t="s">
        <v>3943</v>
      </c>
      <c r="H3406" s="14"/>
      <c r="I3406" s="19">
        <f>VLOOKUP(G3406,'2'!$B$2:$C$34,2,FALSE)</f>
        <v>28</v>
      </c>
      <c r="J3406" s="19">
        <f t="shared" si="159"/>
        <v>82.311728395061721</v>
      </c>
      <c r="K3406" s="19" t="str">
        <f t="shared" si="161"/>
        <v/>
      </c>
      <c r="L3406" s="19">
        <f>VLOOKUP(I3406,'3'!$H$2:$L$25,5,FALSE)</f>
        <v>40</v>
      </c>
      <c r="M3406" s="16" t="str">
        <f t="shared" si="160"/>
        <v>Nilai Akhir</v>
      </c>
    </row>
    <row r="3407" spans="1:13" x14ac:dyDescent="0.25">
      <c r="A3407" s="16">
        <v>374</v>
      </c>
      <c r="F3407" s="19">
        <v>82.311728395061721</v>
      </c>
      <c r="G3407" s="18" t="s">
        <v>3943</v>
      </c>
      <c r="H3407" s="14"/>
      <c r="I3407" s="19">
        <f>VLOOKUP(G3407,'2'!$B$2:$C$34,2,FALSE)</f>
        <v>28</v>
      </c>
      <c r="J3407" s="19">
        <f t="shared" si="159"/>
        <v>82.311728395061721</v>
      </c>
      <c r="K3407" s="19" t="str">
        <f t="shared" si="161"/>
        <v/>
      </c>
      <c r="L3407" s="19">
        <f>VLOOKUP(I3407,'3'!$H$2:$L$25,5,FALSE)</f>
        <v>40</v>
      </c>
      <c r="M3407" s="16" t="str">
        <f t="shared" si="160"/>
        <v>Nilai Akhir</v>
      </c>
    </row>
    <row r="3408" spans="1:13" x14ac:dyDescent="0.25">
      <c r="A3408" s="16">
        <v>375</v>
      </c>
      <c r="F3408" s="19">
        <v>81.966049382716051</v>
      </c>
      <c r="G3408" s="18" t="s">
        <v>3943</v>
      </c>
      <c r="H3408" s="14"/>
      <c r="I3408" s="19">
        <f>VLOOKUP(G3408,'2'!$B$2:$C$34,2,FALSE)</f>
        <v>28</v>
      </c>
      <c r="J3408" s="19">
        <f t="shared" si="159"/>
        <v>81.966049382716051</v>
      </c>
      <c r="K3408" s="19" t="str">
        <f t="shared" si="161"/>
        <v/>
      </c>
      <c r="L3408" s="19">
        <f>VLOOKUP(I3408,'3'!$H$2:$L$25,5,FALSE)</f>
        <v>40</v>
      </c>
      <c r="M3408" s="16" t="str">
        <f t="shared" si="160"/>
        <v>Nilai Akhir</v>
      </c>
    </row>
    <row r="3409" spans="1:13" x14ac:dyDescent="0.25">
      <c r="A3409" s="16">
        <v>376</v>
      </c>
      <c r="F3409" s="19">
        <v>81.728395061728392</v>
      </c>
      <c r="G3409" s="18" t="s">
        <v>3943</v>
      </c>
      <c r="H3409" s="14"/>
      <c r="I3409" s="19">
        <f>VLOOKUP(G3409,'2'!$B$2:$C$34,2,FALSE)</f>
        <v>28</v>
      </c>
      <c r="J3409" s="19">
        <f t="shared" si="159"/>
        <v>81.728395061728392</v>
      </c>
      <c r="K3409" s="19" t="str">
        <f t="shared" si="161"/>
        <v/>
      </c>
      <c r="L3409" s="19">
        <f>VLOOKUP(I3409,'3'!$H$2:$L$25,5,FALSE)</f>
        <v>40</v>
      </c>
      <c r="M3409" s="16" t="str">
        <f t="shared" si="160"/>
        <v>Nilai Akhir</v>
      </c>
    </row>
    <row r="3410" spans="1:13" x14ac:dyDescent="0.25">
      <c r="A3410" s="16">
        <v>377</v>
      </c>
      <c r="F3410" s="19">
        <v>81.382716049382722</v>
      </c>
      <c r="G3410" s="18" t="s">
        <v>3943</v>
      </c>
      <c r="H3410" s="14"/>
      <c r="I3410" s="19">
        <f>VLOOKUP(G3410,'2'!$B$2:$C$34,2,FALSE)</f>
        <v>28</v>
      </c>
      <c r="J3410" s="19">
        <f t="shared" si="159"/>
        <v>81.382716049382722</v>
      </c>
      <c r="K3410" s="19" t="str">
        <f t="shared" si="161"/>
        <v/>
      </c>
      <c r="L3410" s="19">
        <f>VLOOKUP(I3410,'3'!$H$2:$L$25,5,FALSE)</f>
        <v>40</v>
      </c>
      <c r="M3410" s="16" t="str">
        <f t="shared" si="160"/>
        <v>Nilai Akhir</v>
      </c>
    </row>
    <row r="3411" spans="1:13" x14ac:dyDescent="0.25">
      <c r="A3411" s="16">
        <v>378</v>
      </c>
      <c r="F3411" s="19">
        <v>81.632716049382722</v>
      </c>
      <c r="G3411" s="18" t="s">
        <v>3943</v>
      </c>
      <c r="H3411" s="14"/>
      <c r="I3411" s="19">
        <f>VLOOKUP(G3411,'2'!$B$2:$C$34,2,FALSE)</f>
        <v>28</v>
      </c>
      <c r="J3411" s="19">
        <f t="shared" si="159"/>
        <v>81.632716049382722</v>
      </c>
      <c r="K3411" s="19" t="str">
        <f t="shared" si="161"/>
        <v/>
      </c>
      <c r="L3411" s="19">
        <f>VLOOKUP(I3411,'3'!$H$2:$L$25,5,FALSE)</f>
        <v>40</v>
      </c>
      <c r="M3411" s="16" t="str">
        <f t="shared" si="160"/>
        <v>Nilai Akhir</v>
      </c>
    </row>
    <row r="3412" spans="1:13" x14ac:dyDescent="0.25">
      <c r="A3412" s="16">
        <v>379</v>
      </c>
      <c r="F3412" s="19">
        <v>80.407407407407405</v>
      </c>
      <c r="G3412" s="18" t="s">
        <v>3943</v>
      </c>
      <c r="H3412" s="14"/>
      <c r="I3412" s="19">
        <f>VLOOKUP(G3412,'2'!$B$2:$C$34,2,FALSE)</f>
        <v>28</v>
      </c>
      <c r="J3412" s="19">
        <f t="shared" si="159"/>
        <v>80.407407407407405</v>
      </c>
      <c r="K3412" s="19" t="str">
        <f t="shared" si="161"/>
        <v/>
      </c>
      <c r="L3412" s="19">
        <f>VLOOKUP(I3412,'3'!$H$2:$L$25,5,FALSE)</f>
        <v>40</v>
      </c>
      <c r="M3412" s="16" t="str">
        <f t="shared" si="160"/>
        <v>Nilai Akhir</v>
      </c>
    </row>
    <row r="3413" spans="1:13" x14ac:dyDescent="0.25">
      <c r="A3413" s="16">
        <v>380</v>
      </c>
      <c r="F3413" s="19">
        <v>80.833333333333329</v>
      </c>
      <c r="G3413" s="18" t="s">
        <v>3943</v>
      </c>
      <c r="H3413" s="14"/>
      <c r="I3413" s="19">
        <f>VLOOKUP(G3413,'2'!$B$2:$C$34,2,FALSE)</f>
        <v>28</v>
      </c>
      <c r="J3413" s="19">
        <f t="shared" si="159"/>
        <v>80.833333333333329</v>
      </c>
      <c r="K3413" s="19" t="str">
        <f t="shared" si="161"/>
        <v/>
      </c>
      <c r="L3413" s="19">
        <f>VLOOKUP(I3413,'3'!$H$2:$L$25,5,FALSE)</f>
        <v>40</v>
      </c>
      <c r="M3413" s="16" t="str">
        <f t="shared" si="160"/>
        <v>Nilai Akhir</v>
      </c>
    </row>
    <row r="3414" spans="1:13" x14ac:dyDescent="0.25">
      <c r="A3414" s="16">
        <v>381</v>
      </c>
      <c r="F3414" s="19">
        <v>79.166666666666671</v>
      </c>
      <c r="G3414" s="18" t="s">
        <v>3943</v>
      </c>
      <c r="H3414" s="14"/>
      <c r="I3414" s="19">
        <f>VLOOKUP(G3414,'2'!$B$2:$C$34,2,FALSE)</f>
        <v>28</v>
      </c>
      <c r="J3414" s="19">
        <f t="shared" si="159"/>
        <v>79.166666666666671</v>
      </c>
      <c r="K3414" s="19" t="str">
        <f t="shared" si="161"/>
        <v/>
      </c>
      <c r="L3414" s="19">
        <f>VLOOKUP(I3414,'3'!$H$2:$L$25,5,FALSE)</f>
        <v>40</v>
      </c>
      <c r="M3414" s="16" t="str">
        <f t="shared" si="160"/>
        <v>Nilai Akhir</v>
      </c>
    </row>
    <row r="3415" spans="1:13" x14ac:dyDescent="0.25">
      <c r="A3415" s="16">
        <v>382</v>
      </c>
      <c r="F3415" s="19">
        <v>81.833333333333329</v>
      </c>
      <c r="G3415" s="18" t="s">
        <v>3943</v>
      </c>
      <c r="H3415" s="14"/>
      <c r="I3415" s="19">
        <f>VLOOKUP(G3415,'2'!$B$2:$C$34,2,FALSE)</f>
        <v>28</v>
      </c>
      <c r="J3415" s="19">
        <f t="shared" si="159"/>
        <v>81.833333333333329</v>
      </c>
      <c r="K3415" s="19" t="str">
        <f t="shared" si="161"/>
        <v/>
      </c>
      <c r="L3415" s="19">
        <f>VLOOKUP(I3415,'3'!$H$2:$L$25,5,FALSE)</f>
        <v>40</v>
      </c>
      <c r="M3415" s="16" t="str">
        <f t="shared" si="160"/>
        <v>Nilai Akhir</v>
      </c>
    </row>
    <row r="3416" spans="1:13" x14ac:dyDescent="0.25">
      <c r="A3416" s="16">
        <v>383</v>
      </c>
      <c r="F3416" s="19">
        <v>82.583333333333329</v>
      </c>
      <c r="G3416" s="18" t="s">
        <v>3943</v>
      </c>
      <c r="H3416" s="14"/>
      <c r="I3416" s="19">
        <f>VLOOKUP(G3416,'2'!$B$2:$C$34,2,FALSE)</f>
        <v>28</v>
      </c>
      <c r="J3416" s="19">
        <f t="shared" si="159"/>
        <v>82.583333333333329</v>
      </c>
      <c r="K3416" s="19" t="str">
        <f t="shared" si="161"/>
        <v/>
      </c>
      <c r="L3416" s="19">
        <f>VLOOKUP(I3416,'3'!$H$2:$L$25,5,FALSE)</f>
        <v>40</v>
      </c>
      <c r="M3416" s="16" t="str">
        <f t="shared" si="160"/>
        <v>Nilai Akhir</v>
      </c>
    </row>
    <row r="3417" spans="1:13" x14ac:dyDescent="0.25">
      <c r="A3417" s="16">
        <v>384</v>
      </c>
      <c r="F3417" s="19">
        <v>81.833333333333329</v>
      </c>
      <c r="G3417" s="18" t="s">
        <v>3943</v>
      </c>
      <c r="H3417" s="14"/>
      <c r="I3417" s="19">
        <f>VLOOKUP(G3417,'2'!$B$2:$C$34,2,FALSE)</f>
        <v>28</v>
      </c>
      <c r="J3417" s="19">
        <f t="shared" si="159"/>
        <v>81.833333333333329</v>
      </c>
      <c r="K3417" s="19" t="str">
        <f t="shared" si="161"/>
        <v/>
      </c>
      <c r="L3417" s="19">
        <f>VLOOKUP(I3417,'3'!$H$2:$L$25,5,FALSE)</f>
        <v>40</v>
      </c>
      <c r="M3417" s="16" t="str">
        <f t="shared" si="160"/>
        <v>Nilai Akhir</v>
      </c>
    </row>
    <row r="3418" spans="1:13" x14ac:dyDescent="0.25">
      <c r="A3418" s="16">
        <v>385</v>
      </c>
      <c r="F3418" s="19">
        <v>80.5</v>
      </c>
      <c r="G3418" s="18" t="s">
        <v>3943</v>
      </c>
      <c r="H3418" s="14"/>
      <c r="I3418" s="19">
        <f>VLOOKUP(G3418,'2'!$B$2:$C$34,2,FALSE)</f>
        <v>28</v>
      </c>
      <c r="J3418" s="19">
        <f t="shared" si="159"/>
        <v>80.5</v>
      </c>
      <c r="K3418" s="19" t="str">
        <f t="shared" si="161"/>
        <v/>
      </c>
      <c r="L3418" s="19">
        <f>VLOOKUP(I3418,'3'!$H$2:$L$25,5,FALSE)</f>
        <v>40</v>
      </c>
      <c r="M3418" s="16" t="str">
        <f t="shared" si="160"/>
        <v>Nilai Akhir</v>
      </c>
    </row>
    <row r="3419" spans="1:13" x14ac:dyDescent="0.25">
      <c r="A3419" s="16">
        <v>386</v>
      </c>
      <c r="F3419" s="19">
        <v>81.166666666666671</v>
      </c>
      <c r="G3419" s="18" t="s">
        <v>3943</v>
      </c>
      <c r="H3419" s="14"/>
      <c r="I3419" s="19">
        <f>VLOOKUP(G3419,'2'!$B$2:$C$34,2,FALSE)</f>
        <v>28</v>
      </c>
      <c r="J3419" s="19">
        <f t="shared" si="159"/>
        <v>81.166666666666671</v>
      </c>
      <c r="K3419" s="19" t="str">
        <f t="shared" si="161"/>
        <v/>
      </c>
      <c r="L3419" s="19">
        <f>VLOOKUP(I3419,'3'!$H$2:$L$25,5,FALSE)</f>
        <v>40</v>
      </c>
      <c r="M3419" s="16" t="str">
        <f t="shared" si="160"/>
        <v>Nilai Akhir</v>
      </c>
    </row>
    <row r="3420" spans="1:13" x14ac:dyDescent="0.25">
      <c r="A3420" s="16">
        <v>387</v>
      </c>
      <c r="F3420" s="19">
        <v>81.5</v>
      </c>
      <c r="G3420" s="18" t="s">
        <v>3943</v>
      </c>
      <c r="H3420" s="14"/>
      <c r="I3420" s="19">
        <f>VLOOKUP(G3420,'2'!$B$2:$C$34,2,FALSE)</f>
        <v>28</v>
      </c>
      <c r="J3420" s="19">
        <f t="shared" si="159"/>
        <v>81.5</v>
      </c>
      <c r="K3420" s="19" t="str">
        <f t="shared" si="161"/>
        <v/>
      </c>
      <c r="L3420" s="19">
        <f>VLOOKUP(I3420,'3'!$H$2:$L$25,5,FALSE)</f>
        <v>40</v>
      </c>
      <c r="M3420" s="16" t="str">
        <f t="shared" si="160"/>
        <v>Nilai Akhir</v>
      </c>
    </row>
    <row r="3421" spans="1:13" x14ac:dyDescent="0.25">
      <c r="A3421" s="16">
        <v>388</v>
      </c>
      <c r="F3421" s="19">
        <v>82.416666666666671</v>
      </c>
      <c r="G3421" s="18" t="s">
        <v>3943</v>
      </c>
      <c r="H3421" s="14"/>
      <c r="I3421" s="19">
        <f>VLOOKUP(G3421,'2'!$B$2:$C$34,2,FALSE)</f>
        <v>28</v>
      </c>
      <c r="J3421" s="19">
        <f t="shared" si="159"/>
        <v>82.416666666666671</v>
      </c>
      <c r="K3421" s="19" t="str">
        <f t="shared" si="161"/>
        <v/>
      </c>
      <c r="L3421" s="19">
        <f>VLOOKUP(I3421,'3'!$H$2:$L$25,5,FALSE)</f>
        <v>40</v>
      </c>
      <c r="M3421" s="16" t="str">
        <f t="shared" si="160"/>
        <v>Nilai Akhir</v>
      </c>
    </row>
    <row r="3422" spans="1:13" x14ac:dyDescent="0.25">
      <c r="A3422" s="16">
        <v>389</v>
      </c>
      <c r="F3422" s="19">
        <v>79.583333333333329</v>
      </c>
      <c r="G3422" s="18" t="s">
        <v>3943</v>
      </c>
      <c r="H3422" s="14"/>
      <c r="I3422" s="19">
        <f>VLOOKUP(G3422,'2'!$B$2:$C$34,2,FALSE)</f>
        <v>28</v>
      </c>
      <c r="J3422" s="19">
        <f t="shared" si="159"/>
        <v>79.583333333333329</v>
      </c>
      <c r="K3422" s="19" t="str">
        <f t="shared" si="161"/>
        <v/>
      </c>
      <c r="L3422" s="19">
        <f>VLOOKUP(I3422,'3'!$H$2:$L$25,5,FALSE)</f>
        <v>40</v>
      </c>
      <c r="M3422" s="16" t="str">
        <f t="shared" si="160"/>
        <v>Nilai Akhir</v>
      </c>
    </row>
    <row r="3423" spans="1:13" x14ac:dyDescent="0.25">
      <c r="A3423" s="16">
        <v>390</v>
      </c>
      <c r="F3423" s="19">
        <v>83.75</v>
      </c>
      <c r="G3423" s="18" t="s">
        <v>3943</v>
      </c>
      <c r="H3423" s="14"/>
      <c r="I3423" s="19">
        <f>VLOOKUP(G3423,'2'!$B$2:$C$34,2,FALSE)</f>
        <v>28</v>
      </c>
      <c r="J3423" s="19">
        <f t="shared" si="159"/>
        <v>83.75</v>
      </c>
      <c r="K3423" s="19" t="str">
        <f t="shared" si="161"/>
        <v/>
      </c>
      <c r="L3423" s="19">
        <f>VLOOKUP(I3423,'3'!$H$2:$L$25,5,FALSE)</f>
        <v>40</v>
      </c>
      <c r="M3423" s="16" t="str">
        <f t="shared" si="160"/>
        <v>Nilai Akhir</v>
      </c>
    </row>
    <row r="3424" spans="1:13" x14ac:dyDescent="0.25">
      <c r="A3424" s="16">
        <v>391</v>
      </c>
      <c r="F3424" s="19">
        <v>82.166666666666671</v>
      </c>
      <c r="G3424" s="18" t="s">
        <v>3943</v>
      </c>
      <c r="H3424" s="14"/>
      <c r="I3424" s="19">
        <f>VLOOKUP(G3424,'2'!$B$2:$C$34,2,FALSE)</f>
        <v>28</v>
      </c>
      <c r="J3424" s="19">
        <f t="shared" si="159"/>
        <v>82.166666666666671</v>
      </c>
      <c r="K3424" s="19" t="str">
        <f t="shared" si="161"/>
        <v/>
      </c>
      <c r="L3424" s="19">
        <f>VLOOKUP(I3424,'3'!$H$2:$L$25,5,FALSE)</f>
        <v>40</v>
      </c>
      <c r="M3424" s="16" t="str">
        <f t="shared" si="160"/>
        <v>Nilai Akhir</v>
      </c>
    </row>
    <row r="3425" spans="1:13" x14ac:dyDescent="0.25">
      <c r="A3425" s="16">
        <v>392</v>
      </c>
      <c r="F3425" s="19">
        <v>77.416666666666671</v>
      </c>
      <c r="G3425" s="18" t="s">
        <v>3943</v>
      </c>
      <c r="H3425" s="14"/>
      <c r="I3425" s="19">
        <f>VLOOKUP(G3425,'2'!$B$2:$C$34,2,FALSE)</f>
        <v>28</v>
      </c>
      <c r="J3425" s="19">
        <f t="shared" si="159"/>
        <v>77.416666666666671</v>
      </c>
      <c r="K3425" s="19" t="str">
        <f t="shared" si="161"/>
        <v/>
      </c>
      <c r="L3425" s="19">
        <f>VLOOKUP(I3425,'3'!$H$2:$L$25,5,FALSE)</f>
        <v>40</v>
      </c>
      <c r="M3425" s="16" t="str">
        <f t="shared" si="160"/>
        <v>Nilai Akhir</v>
      </c>
    </row>
    <row r="3426" spans="1:13" x14ac:dyDescent="0.25">
      <c r="A3426" s="16">
        <v>393</v>
      </c>
      <c r="F3426" s="19">
        <v>80.25</v>
      </c>
      <c r="G3426" s="18" t="s">
        <v>3943</v>
      </c>
      <c r="H3426" s="14"/>
      <c r="I3426" s="19">
        <f>VLOOKUP(G3426,'2'!$B$2:$C$34,2,FALSE)</f>
        <v>28</v>
      </c>
      <c r="J3426" s="19">
        <f t="shared" si="159"/>
        <v>80.25</v>
      </c>
      <c r="K3426" s="19" t="str">
        <f t="shared" si="161"/>
        <v/>
      </c>
      <c r="L3426" s="19">
        <f>VLOOKUP(I3426,'3'!$H$2:$L$25,5,FALSE)</f>
        <v>40</v>
      </c>
      <c r="M3426" s="16" t="str">
        <f t="shared" si="160"/>
        <v>Nilai Akhir</v>
      </c>
    </row>
    <row r="3427" spans="1:13" x14ac:dyDescent="0.25">
      <c r="A3427" s="16">
        <v>394</v>
      </c>
      <c r="F3427" s="19">
        <v>79.916666666666671</v>
      </c>
      <c r="G3427" s="18" t="s">
        <v>3943</v>
      </c>
      <c r="H3427" s="14"/>
      <c r="I3427" s="19">
        <f>VLOOKUP(G3427,'2'!$B$2:$C$34,2,FALSE)</f>
        <v>28</v>
      </c>
      <c r="J3427" s="19">
        <f t="shared" si="159"/>
        <v>79.916666666666671</v>
      </c>
      <c r="K3427" s="19" t="str">
        <f t="shared" si="161"/>
        <v/>
      </c>
      <c r="L3427" s="19">
        <f>VLOOKUP(I3427,'3'!$H$2:$L$25,5,FALSE)</f>
        <v>40</v>
      </c>
      <c r="M3427" s="16" t="str">
        <f t="shared" si="160"/>
        <v>Nilai Akhir</v>
      </c>
    </row>
    <row r="3428" spans="1:13" x14ac:dyDescent="0.25">
      <c r="A3428" s="16">
        <v>395</v>
      </c>
      <c r="F3428" s="19">
        <v>80.583333333333329</v>
      </c>
      <c r="G3428" s="18" t="s">
        <v>3943</v>
      </c>
      <c r="H3428" s="14"/>
      <c r="I3428" s="19">
        <f>VLOOKUP(G3428,'2'!$B$2:$C$34,2,FALSE)</f>
        <v>28</v>
      </c>
      <c r="J3428" s="19">
        <f t="shared" si="159"/>
        <v>80.583333333333329</v>
      </c>
      <c r="K3428" s="19" t="str">
        <f t="shared" si="161"/>
        <v/>
      </c>
      <c r="L3428" s="19">
        <f>VLOOKUP(I3428,'3'!$H$2:$L$25,5,FALSE)</f>
        <v>40</v>
      </c>
      <c r="M3428" s="16" t="str">
        <f t="shared" si="160"/>
        <v>Nilai Akhir</v>
      </c>
    </row>
    <row r="3429" spans="1:13" x14ac:dyDescent="0.25">
      <c r="A3429" s="16">
        <v>396</v>
      </c>
      <c r="F3429" s="19">
        <v>80.916666666666671</v>
      </c>
      <c r="G3429" s="18" t="s">
        <v>3943</v>
      </c>
      <c r="H3429" s="14"/>
      <c r="I3429" s="19">
        <f>VLOOKUP(G3429,'2'!$B$2:$C$34,2,FALSE)</f>
        <v>28</v>
      </c>
      <c r="J3429" s="19">
        <f t="shared" si="159"/>
        <v>80.916666666666671</v>
      </c>
      <c r="K3429" s="19" t="str">
        <f t="shared" si="161"/>
        <v/>
      </c>
      <c r="L3429" s="19">
        <f>VLOOKUP(I3429,'3'!$H$2:$L$25,5,FALSE)</f>
        <v>40</v>
      </c>
      <c r="M3429" s="16" t="str">
        <f t="shared" si="160"/>
        <v>Nilai Akhir</v>
      </c>
    </row>
    <row r="3430" spans="1:13" x14ac:dyDescent="0.25">
      <c r="A3430" s="16">
        <v>397</v>
      </c>
      <c r="F3430" s="19">
        <v>80.916666666666671</v>
      </c>
      <c r="G3430" s="18" t="s">
        <v>3943</v>
      </c>
      <c r="H3430" s="14"/>
      <c r="I3430" s="19">
        <f>VLOOKUP(G3430,'2'!$B$2:$C$34,2,FALSE)</f>
        <v>28</v>
      </c>
      <c r="J3430" s="19">
        <f t="shared" si="159"/>
        <v>80.916666666666671</v>
      </c>
      <c r="K3430" s="19" t="str">
        <f t="shared" si="161"/>
        <v/>
      </c>
      <c r="L3430" s="19">
        <f>VLOOKUP(I3430,'3'!$H$2:$L$25,5,FALSE)</f>
        <v>40</v>
      </c>
      <c r="M3430" s="16" t="str">
        <f t="shared" si="160"/>
        <v>Nilai Akhir</v>
      </c>
    </row>
    <row r="3431" spans="1:13" x14ac:dyDescent="0.25">
      <c r="A3431" s="16">
        <v>398</v>
      </c>
      <c r="F3431" s="19">
        <v>81.916666666666671</v>
      </c>
      <c r="G3431" s="18" t="s">
        <v>3943</v>
      </c>
      <c r="H3431" s="14"/>
      <c r="I3431" s="19">
        <f>VLOOKUP(G3431,'2'!$B$2:$C$34,2,FALSE)</f>
        <v>28</v>
      </c>
      <c r="J3431" s="19">
        <f t="shared" si="159"/>
        <v>81.916666666666671</v>
      </c>
      <c r="K3431" s="19" t="str">
        <f t="shared" si="161"/>
        <v/>
      </c>
      <c r="L3431" s="19">
        <f>VLOOKUP(I3431,'3'!$H$2:$L$25,5,FALSE)</f>
        <v>40</v>
      </c>
      <c r="M3431" s="16" t="str">
        <f t="shared" si="160"/>
        <v>Nilai Akhir</v>
      </c>
    </row>
    <row r="3432" spans="1:13" x14ac:dyDescent="0.25">
      <c r="A3432" s="16">
        <v>399</v>
      </c>
      <c r="F3432" s="19">
        <v>81.916666666666671</v>
      </c>
      <c r="G3432" s="18" t="s">
        <v>3943</v>
      </c>
      <c r="H3432" s="14"/>
      <c r="I3432" s="19">
        <f>VLOOKUP(G3432,'2'!$B$2:$C$34,2,FALSE)</f>
        <v>28</v>
      </c>
      <c r="J3432" s="19">
        <f t="shared" si="159"/>
        <v>81.916666666666671</v>
      </c>
      <c r="K3432" s="19" t="str">
        <f t="shared" si="161"/>
        <v/>
      </c>
      <c r="L3432" s="19">
        <f>VLOOKUP(I3432,'3'!$H$2:$L$25,5,FALSE)</f>
        <v>40</v>
      </c>
      <c r="M3432" s="16" t="str">
        <f t="shared" si="160"/>
        <v>Nilai Akhir</v>
      </c>
    </row>
    <row r="3433" spans="1:13" x14ac:dyDescent="0.25">
      <c r="A3433" s="16">
        <v>400</v>
      </c>
      <c r="F3433" s="19">
        <v>80.166666666666671</v>
      </c>
      <c r="G3433" s="18" t="s">
        <v>3943</v>
      </c>
      <c r="H3433" s="14"/>
      <c r="I3433" s="19">
        <f>VLOOKUP(G3433,'2'!$B$2:$C$34,2,FALSE)</f>
        <v>28</v>
      </c>
      <c r="J3433" s="19">
        <f t="shared" si="159"/>
        <v>80.166666666666671</v>
      </c>
      <c r="K3433" s="19" t="str">
        <f t="shared" si="161"/>
        <v/>
      </c>
      <c r="L3433" s="19">
        <f>VLOOKUP(I3433,'3'!$H$2:$L$25,5,FALSE)</f>
        <v>40</v>
      </c>
      <c r="M3433" s="16" t="str">
        <f t="shared" si="160"/>
        <v>Nilai Akhir</v>
      </c>
    </row>
    <row r="3434" spans="1:13" x14ac:dyDescent="0.25">
      <c r="A3434" s="16">
        <v>401</v>
      </c>
      <c r="F3434" s="19">
        <v>80.333333333333329</v>
      </c>
      <c r="G3434" s="18" t="s">
        <v>3943</v>
      </c>
      <c r="H3434" s="14"/>
      <c r="I3434" s="19">
        <f>VLOOKUP(G3434,'2'!$B$2:$C$34,2,FALSE)</f>
        <v>28</v>
      </c>
      <c r="J3434" s="19">
        <f t="shared" si="159"/>
        <v>80.333333333333329</v>
      </c>
      <c r="K3434" s="19" t="str">
        <f t="shared" si="161"/>
        <v/>
      </c>
      <c r="L3434" s="19">
        <f>VLOOKUP(I3434,'3'!$H$2:$L$25,5,FALSE)</f>
        <v>40</v>
      </c>
      <c r="M3434" s="16" t="str">
        <f t="shared" si="160"/>
        <v>Nilai Akhir</v>
      </c>
    </row>
    <row r="3435" spans="1:13" x14ac:dyDescent="0.25">
      <c r="A3435" s="16">
        <v>402</v>
      </c>
      <c r="F3435" s="19">
        <v>79.916666666666671</v>
      </c>
      <c r="G3435" s="18" t="s">
        <v>3943</v>
      </c>
      <c r="H3435" s="14"/>
      <c r="I3435" s="19">
        <f>VLOOKUP(G3435,'2'!$B$2:$C$34,2,FALSE)</f>
        <v>28</v>
      </c>
      <c r="J3435" s="19">
        <f t="shared" si="159"/>
        <v>79.916666666666671</v>
      </c>
      <c r="K3435" s="19" t="str">
        <f t="shared" si="161"/>
        <v/>
      </c>
      <c r="L3435" s="19">
        <f>VLOOKUP(I3435,'3'!$H$2:$L$25,5,FALSE)</f>
        <v>40</v>
      </c>
      <c r="M3435" s="16" t="str">
        <f t="shared" si="160"/>
        <v>Nilai Akhir</v>
      </c>
    </row>
    <row r="3436" spans="1:13" x14ac:dyDescent="0.25">
      <c r="A3436" s="16">
        <v>403</v>
      </c>
      <c r="F3436" s="19">
        <v>78.083333333333329</v>
      </c>
      <c r="G3436" s="18" t="s">
        <v>3943</v>
      </c>
      <c r="H3436" s="14"/>
      <c r="I3436" s="19">
        <f>VLOOKUP(G3436,'2'!$B$2:$C$34,2,FALSE)</f>
        <v>28</v>
      </c>
      <c r="J3436" s="19">
        <f t="shared" si="159"/>
        <v>78.083333333333329</v>
      </c>
      <c r="K3436" s="19" t="str">
        <f t="shared" si="161"/>
        <v/>
      </c>
      <c r="L3436" s="19">
        <f>VLOOKUP(I3436,'3'!$H$2:$L$25,5,FALSE)</f>
        <v>40</v>
      </c>
      <c r="M3436" s="16" t="str">
        <f t="shared" si="160"/>
        <v>Nilai Akhir</v>
      </c>
    </row>
    <row r="3437" spans="1:13" x14ac:dyDescent="0.25">
      <c r="A3437" s="16">
        <v>404</v>
      </c>
      <c r="F3437" s="19">
        <v>80.916666666666671</v>
      </c>
      <c r="G3437" s="18" t="s">
        <v>3943</v>
      </c>
      <c r="H3437" s="14"/>
      <c r="I3437" s="19">
        <f>VLOOKUP(G3437,'2'!$B$2:$C$34,2,FALSE)</f>
        <v>28</v>
      </c>
      <c r="J3437" s="19">
        <f t="shared" si="159"/>
        <v>80.916666666666671</v>
      </c>
      <c r="K3437" s="19" t="str">
        <f t="shared" si="161"/>
        <v/>
      </c>
      <c r="L3437" s="19">
        <f>VLOOKUP(I3437,'3'!$H$2:$L$25,5,FALSE)</f>
        <v>40</v>
      </c>
      <c r="M3437" s="16" t="str">
        <f t="shared" si="160"/>
        <v>Nilai Akhir</v>
      </c>
    </row>
    <row r="3438" spans="1:13" x14ac:dyDescent="0.25">
      <c r="A3438" s="16">
        <v>405</v>
      </c>
      <c r="F3438" s="19">
        <v>81.25</v>
      </c>
      <c r="G3438" s="18" t="s">
        <v>3943</v>
      </c>
      <c r="H3438" s="14"/>
      <c r="I3438" s="19">
        <f>VLOOKUP(G3438,'2'!$B$2:$C$34,2,FALSE)</f>
        <v>28</v>
      </c>
      <c r="J3438" s="19">
        <f t="shared" si="159"/>
        <v>81.25</v>
      </c>
      <c r="K3438" s="19" t="str">
        <f t="shared" si="161"/>
        <v/>
      </c>
      <c r="L3438" s="19">
        <f>VLOOKUP(I3438,'3'!$H$2:$L$25,5,FALSE)</f>
        <v>40</v>
      </c>
      <c r="M3438" s="16" t="str">
        <f t="shared" si="160"/>
        <v>Nilai Akhir</v>
      </c>
    </row>
    <row r="3439" spans="1:13" x14ac:dyDescent="0.25">
      <c r="A3439" s="16">
        <v>406</v>
      </c>
      <c r="F3439" s="19">
        <v>81.666666666666671</v>
      </c>
      <c r="G3439" s="18" t="s">
        <v>3943</v>
      </c>
      <c r="H3439" s="14"/>
      <c r="I3439" s="19">
        <f>VLOOKUP(G3439,'2'!$B$2:$C$34,2,FALSE)</f>
        <v>28</v>
      </c>
      <c r="J3439" s="19">
        <f t="shared" si="159"/>
        <v>81.666666666666671</v>
      </c>
      <c r="K3439" s="19" t="str">
        <f t="shared" si="161"/>
        <v/>
      </c>
      <c r="L3439" s="19">
        <f>VLOOKUP(I3439,'3'!$H$2:$L$25,5,FALSE)</f>
        <v>40</v>
      </c>
      <c r="M3439" s="16" t="str">
        <f t="shared" si="160"/>
        <v>Nilai Akhir</v>
      </c>
    </row>
    <row r="3440" spans="1:13" x14ac:dyDescent="0.25">
      <c r="A3440" s="16">
        <v>407</v>
      </c>
      <c r="F3440" s="19">
        <v>82</v>
      </c>
      <c r="G3440" s="18" t="s">
        <v>3943</v>
      </c>
      <c r="H3440" s="14"/>
      <c r="I3440" s="19">
        <f>VLOOKUP(G3440,'2'!$B$2:$C$34,2,FALSE)</f>
        <v>28</v>
      </c>
      <c r="J3440" s="19">
        <f t="shared" si="159"/>
        <v>82</v>
      </c>
      <c r="K3440" s="19" t="str">
        <f t="shared" si="161"/>
        <v/>
      </c>
      <c r="L3440" s="19">
        <f>VLOOKUP(I3440,'3'!$H$2:$L$25,5,FALSE)</f>
        <v>40</v>
      </c>
      <c r="M3440" s="16" t="str">
        <f t="shared" si="160"/>
        <v>Nilai Akhir</v>
      </c>
    </row>
    <row r="3441" spans="1:13" x14ac:dyDescent="0.25">
      <c r="A3441" s="16">
        <v>408</v>
      </c>
      <c r="F3441" s="19">
        <v>82.716666666666669</v>
      </c>
      <c r="G3441" s="18" t="s">
        <v>3943</v>
      </c>
      <c r="H3441" s="14"/>
      <c r="I3441" s="19">
        <f>VLOOKUP(G3441,'2'!$B$2:$C$34,2,FALSE)</f>
        <v>28</v>
      </c>
      <c r="J3441" s="19">
        <f t="shared" ref="J3441:J3504" si="162">IF(M3441="Nilai Akhir",F3441,0)</f>
        <v>82.716666666666669</v>
      </c>
      <c r="K3441" s="19" t="str">
        <f t="shared" si="161"/>
        <v/>
      </c>
      <c r="L3441" s="19">
        <f>VLOOKUP(I3441,'3'!$H$2:$L$25,5,FALSE)</f>
        <v>40</v>
      </c>
      <c r="M3441" s="16" t="str">
        <f t="shared" ref="M3441:M3504" si="163">IF(G3441="Pramuka","Nilai Ekstra","Nilai Akhir")</f>
        <v>Nilai Akhir</v>
      </c>
    </row>
    <row r="3442" spans="1:13" x14ac:dyDescent="0.25">
      <c r="A3442" s="16">
        <v>409</v>
      </c>
      <c r="F3442" s="19">
        <v>80</v>
      </c>
      <c r="G3442" s="18" t="s">
        <v>3943</v>
      </c>
      <c r="H3442" s="14"/>
      <c r="I3442" s="19">
        <f>VLOOKUP(G3442,'2'!$B$2:$C$34,2,FALSE)</f>
        <v>28</v>
      </c>
      <c r="J3442" s="19">
        <f t="shared" si="162"/>
        <v>80</v>
      </c>
      <c r="K3442" s="19" t="str">
        <f t="shared" ref="K3442:K3505" si="164">IF(M3442="Nilai Ekstra",F3442,"")</f>
        <v/>
      </c>
      <c r="L3442" s="19">
        <f>VLOOKUP(I3442,'3'!$H$2:$L$25,5,FALSE)</f>
        <v>40</v>
      </c>
      <c r="M3442" s="16" t="str">
        <f t="shared" si="163"/>
        <v>Nilai Akhir</v>
      </c>
    </row>
    <row r="3443" spans="1:13" x14ac:dyDescent="0.25">
      <c r="A3443" s="16">
        <v>410</v>
      </c>
      <c r="F3443" s="19">
        <v>85.153333333333322</v>
      </c>
      <c r="G3443" s="18" t="s">
        <v>3943</v>
      </c>
      <c r="H3443" s="14"/>
      <c r="I3443" s="19">
        <f>VLOOKUP(G3443,'2'!$B$2:$C$34,2,FALSE)</f>
        <v>28</v>
      </c>
      <c r="J3443" s="19">
        <f t="shared" si="162"/>
        <v>85.153333333333322</v>
      </c>
      <c r="K3443" s="19" t="str">
        <f t="shared" si="164"/>
        <v/>
      </c>
      <c r="L3443" s="19">
        <f>VLOOKUP(I3443,'3'!$H$2:$L$25,5,FALSE)</f>
        <v>40</v>
      </c>
      <c r="M3443" s="16" t="str">
        <f t="shared" si="163"/>
        <v>Nilai Akhir</v>
      </c>
    </row>
    <row r="3444" spans="1:13" x14ac:dyDescent="0.25">
      <c r="A3444" s="16">
        <v>411</v>
      </c>
      <c r="F3444" s="19">
        <v>84.973333333333343</v>
      </c>
      <c r="G3444" s="18" t="s">
        <v>3943</v>
      </c>
      <c r="H3444" s="14"/>
      <c r="I3444" s="19">
        <f>VLOOKUP(G3444,'2'!$B$2:$C$34,2,FALSE)</f>
        <v>28</v>
      </c>
      <c r="J3444" s="19">
        <f t="shared" si="162"/>
        <v>84.973333333333343</v>
      </c>
      <c r="K3444" s="19" t="str">
        <f t="shared" si="164"/>
        <v/>
      </c>
      <c r="L3444" s="19">
        <f>VLOOKUP(I3444,'3'!$H$2:$L$25,5,FALSE)</f>
        <v>40</v>
      </c>
      <c r="M3444" s="16" t="str">
        <f t="shared" si="163"/>
        <v>Nilai Akhir</v>
      </c>
    </row>
    <row r="3445" spans="1:13" x14ac:dyDescent="0.25">
      <c r="A3445" s="16">
        <v>412</v>
      </c>
      <c r="F3445" s="19">
        <v>84.206666666666663</v>
      </c>
      <c r="G3445" s="18" t="s">
        <v>3943</v>
      </c>
      <c r="H3445" s="14"/>
      <c r="I3445" s="19">
        <f>VLOOKUP(G3445,'2'!$B$2:$C$34,2,FALSE)</f>
        <v>28</v>
      </c>
      <c r="J3445" s="19">
        <f t="shared" si="162"/>
        <v>84.206666666666663</v>
      </c>
      <c r="K3445" s="19" t="str">
        <f t="shared" si="164"/>
        <v/>
      </c>
      <c r="L3445" s="19">
        <f>VLOOKUP(I3445,'3'!$H$2:$L$25,5,FALSE)</f>
        <v>40</v>
      </c>
      <c r="M3445" s="16" t="str">
        <f t="shared" si="163"/>
        <v>Nilai Akhir</v>
      </c>
    </row>
    <row r="3446" spans="1:13" x14ac:dyDescent="0.25">
      <c r="A3446" s="16">
        <v>413</v>
      </c>
      <c r="F3446" s="19">
        <v>82.026666666666657</v>
      </c>
      <c r="G3446" s="18" t="s">
        <v>3943</v>
      </c>
      <c r="H3446" s="14"/>
      <c r="I3446" s="19">
        <f>VLOOKUP(G3446,'2'!$B$2:$C$34,2,FALSE)</f>
        <v>28</v>
      </c>
      <c r="J3446" s="19">
        <f t="shared" si="162"/>
        <v>82.026666666666657</v>
      </c>
      <c r="K3446" s="19" t="str">
        <f t="shared" si="164"/>
        <v/>
      </c>
      <c r="L3446" s="19">
        <f>VLOOKUP(I3446,'3'!$H$2:$L$25,5,FALSE)</f>
        <v>40</v>
      </c>
      <c r="M3446" s="16" t="str">
        <f t="shared" si="163"/>
        <v>Nilai Akhir</v>
      </c>
    </row>
    <row r="3447" spans="1:13" x14ac:dyDescent="0.25">
      <c r="A3447" s="16">
        <v>414</v>
      </c>
      <c r="F3447" s="19">
        <v>82.283333333333331</v>
      </c>
      <c r="G3447" s="18" t="s">
        <v>3943</v>
      </c>
      <c r="H3447" s="14"/>
      <c r="I3447" s="19">
        <f>VLOOKUP(G3447,'2'!$B$2:$C$34,2,FALSE)</f>
        <v>28</v>
      </c>
      <c r="J3447" s="19">
        <f t="shared" si="162"/>
        <v>82.283333333333331</v>
      </c>
      <c r="K3447" s="19" t="str">
        <f t="shared" si="164"/>
        <v/>
      </c>
      <c r="L3447" s="19">
        <f>VLOOKUP(I3447,'3'!$H$2:$L$25,5,FALSE)</f>
        <v>40</v>
      </c>
      <c r="M3447" s="16" t="str">
        <f t="shared" si="163"/>
        <v>Nilai Akhir</v>
      </c>
    </row>
    <row r="3448" spans="1:13" x14ac:dyDescent="0.25">
      <c r="A3448" s="16">
        <v>415</v>
      </c>
      <c r="F3448" s="19">
        <v>84.206666666666663</v>
      </c>
      <c r="G3448" s="18" t="s">
        <v>3943</v>
      </c>
      <c r="H3448" s="14"/>
      <c r="I3448" s="19">
        <f>VLOOKUP(G3448,'2'!$B$2:$C$34,2,FALSE)</f>
        <v>28</v>
      </c>
      <c r="J3448" s="19">
        <f t="shared" si="162"/>
        <v>84.206666666666663</v>
      </c>
      <c r="K3448" s="19" t="str">
        <f t="shared" si="164"/>
        <v/>
      </c>
      <c r="L3448" s="19">
        <f>VLOOKUP(I3448,'3'!$H$2:$L$25,5,FALSE)</f>
        <v>40</v>
      </c>
      <c r="M3448" s="16" t="str">
        <f t="shared" si="163"/>
        <v>Nilai Akhir</v>
      </c>
    </row>
    <row r="3449" spans="1:13" x14ac:dyDescent="0.25">
      <c r="A3449" s="16">
        <v>416</v>
      </c>
      <c r="F3449" s="19">
        <v>82.46</v>
      </c>
      <c r="G3449" s="18" t="s">
        <v>3943</v>
      </c>
      <c r="H3449" s="14"/>
      <c r="I3449" s="19">
        <f>VLOOKUP(G3449,'2'!$B$2:$C$34,2,FALSE)</f>
        <v>28</v>
      </c>
      <c r="J3449" s="19">
        <f t="shared" si="162"/>
        <v>82.46</v>
      </c>
      <c r="K3449" s="19" t="str">
        <f t="shared" si="164"/>
        <v/>
      </c>
      <c r="L3449" s="19">
        <f>VLOOKUP(I3449,'3'!$H$2:$L$25,5,FALSE)</f>
        <v>40</v>
      </c>
      <c r="M3449" s="16" t="str">
        <f t="shared" si="163"/>
        <v>Nilai Akhir</v>
      </c>
    </row>
    <row r="3450" spans="1:13" x14ac:dyDescent="0.25">
      <c r="A3450" s="16">
        <v>417</v>
      </c>
      <c r="F3450" s="19">
        <v>85</v>
      </c>
      <c r="G3450" s="18" t="s">
        <v>3943</v>
      </c>
      <c r="H3450" s="14"/>
      <c r="I3450" s="19">
        <f>VLOOKUP(G3450,'2'!$B$2:$C$34,2,FALSE)</f>
        <v>28</v>
      </c>
      <c r="J3450" s="19">
        <f t="shared" si="162"/>
        <v>85</v>
      </c>
      <c r="K3450" s="19" t="str">
        <f t="shared" si="164"/>
        <v/>
      </c>
      <c r="L3450" s="19">
        <f>VLOOKUP(I3450,'3'!$H$2:$L$25,5,FALSE)</f>
        <v>40</v>
      </c>
      <c r="M3450" s="16" t="str">
        <f t="shared" si="163"/>
        <v>Nilai Akhir</v>
      </c>
    </row>
    <row r="3451" spans="1:13" x14ac:dyDescent="0.25">
      <c r="A3451" s="16">
        <v>418</v>
      </c>
      <c r="F3451" s="19">
        <v>82</v>
      </c>
      <c r="G3451" s="18" t="s">
        <v>3943</v>
      </c>
      <c r="H3451" s="14"/>
      <c r="I3451" s="19">
        <f>VLOOKUP(G3451,'2'!$B$2:$C$34,2,FALSE)</f>
        <v>28</v>
      </c>
      <c r="J3451" s="19">
        <f t="shared" si="162"/>
        <v>82</v>
      </c>
      <c r="K3451" s="19" t="str">
        <f t="shared" si="164"/>
        <v/>
      </c>
      <c r="L3451" s="19">
        <f>VLOOKUP(I3451,'3'!$H$2:$L$25,5,FALSE)</f>
        <v>40</v>
      </c>
      <c r="M3451" s="16" t="str">
        <f t="shared" si="163"/>
        <v>Nilai Akhir</v>
      </c>
    </row>
    <row r="3452" spans="1:13" x14ac:dyDescent="0.25">
      <c r="A3452" s="16">
        <v>419</v>
      </c>
      <c r="F3452" s="19">
        <v>85.46</v>
      </c>
      <c r="G3452" s="18" t="s">
        <v>3943</v>
      </c>
      <c r="H3452" s="14"/>
      <c r="I3452" s="19">
        <f>VLOOKUP(G3452,'2'!$B$2:$C$34,2,FALSE)</f>
        <v>28</v>
      </c>
      <c r="J3452" s="19">
        <f t="shared" si="162"/>
        <v>85.46</v>
      </c>
      <c r="K3452" s="19" t="str">
        <f t="shared" si="164"/>
        <v/>
      </c>
      <c r="L3452" s="19">
        <f>VLOOKUP(I3452,'3'!$H$2:$L$25,5,FALSE)</f>
        <v>40</v>
      </c>
      <c r="M3452" s="16" t="str">
        <f t="shared" si="163"/>
        <v>Nilai Akhir</v>
      </c>
    </row>
    <row r="3453" spans="1:13" x14ac:dyDescent="0.25">
      <c r="A3453" s="16">
        <v>420</v>
      </c>
      <c r="F3453" s="19">
        <v>82.666666666666671</v>
      </c>
      <c r="G3453" s="18" t="s">
        <v>3943</v>
      </c>
      <c r="H3453" s="14"/>
      <c r="I3453" s="19">
        <f>VLOOKUP(G3453,'2'!$B$2:$C$34,2,FALSE)</f>
        <v>28</v>
      </c>
      <c r="J3453" s="19">
        <f t="shared" si="162"/>
        <v>82.666666666666671</v>
      </c>
      <c r="K3453" s="19" t="str">
        <f t="shared" si="164"/>
        <v/>
      </c>
      <c r="L3453" s="19">
        <f>VLOOKUP(I3453,'3'!$H$2:$L$25,5,FALSE)</f>
        <v>40</v>
      </c>
      <c r="M3453" s="16" t="str">
        <f t="shared" si="163"/>
        <v>Nilai Akhir</v>
      </c>
    </row>
    <row r="3454" spans="1:13" x14ac:dyDescent="0.25">
      <c r="A3454" s="16">
        <v>421</v>
      </c>
      <c r="F3454" s="19">
        <v>84.716666666666669</v>
      </c>
      <c r="G3454" s="18" t="s">
        <v>3943</v>
      </c>
      <c r="H3454" s="14"/>
      <c r="I3454" s="19">
        <f>VLOOKUP(G3454,'2'!$B$2:$C$34,2,FALSE)</f>
        <v>28</v>
      </c>
      <c r="J3454" s="19">
        <f t="shared" si="162"/>
        <v>84.716666666666669</v>
      </c>
      <c r="K3454" s="19" t="str">
        <f t="shared" si="164"/>
        <v/>
      </c>
      <c r="L3454" s="19">
        <f>VLOOKUP(I3454,'3'!$H$2:$L$25,5,FALSE)</f>
        <v>40</v>
      </c>
      <c r="M3454" s="16" t="str">
        <f t="shared" si="163"/>
        <v>Nilai Akhir</v>
      </c>
    </row>
    <row r="3455" spans="1:13" x14ac:dyDescent="0.25">
      <c r="A3455" s="16">
        <v>422</v>
      </c>
      <c r="F3455" s="19">
        <v>81.693333333333328</v>
      </c>
      <c r="G3455" s="18" t="s">
        <v>3943</v>
      </c>
      <c r="H3455" s="14"/>
      <c r="I3455" s="19">
        <f>VLOOKUP(G3455,'2'!$B$2:$C$34,2,FALSE)</f>
        <v>28</v>
      </c>
      <c r="J3455" s="19">
        <f t="shared" si="162"/>
        <v>81.693333333333328</v>
      </c>
      <c r="K3455" s="19" t="str">
        <f t="shared" si="164"/>
        <v/>
      </c>
      <c r="L3455" s="19">
        <f>VLOOKUP(I3455,'3'!$H$2:$L$25,5,FALSE)</f>
        <v>40</v>
      </c>
      <c r="M3455" s="16" t="str">
        <f t="shared" si="163"/>
        <v>Nilai Akhir</v>
      </c>
    </row>
    <row r="3456" spans="1:13" x14ac:dyDescent="0.25">
      <c r="A3456" s="16">
        <v>423</v>
      </c>
      <c r="F3456" s="19">
        <v>82</v>
      </c>
      <c r="G3456" s="18" t="s">
        <v>3943</v>
      </c>
      <c r="H3456" s="14"/>
      <c r="I3456" s="19">
        <f>VLOOKUP(G3456,'2'!$B$2:$C$34,2,FALSE)</f>
        <v>28</v>
      </c>
      <c r="J3456" s="19">
        <f t="shared" si="162"/>
        <v>82</v>
      </c>
      <c r="K3456" s="19" t="str">
        <f t="shared" si="164"/>
        <v/>
      </c>
      <c r="L3456" s="19">
        <f>VLOOKUP(I3456,'3'!$H$2:$L$25,5,FALSE)</f>
        <v>40</v>
      </c>
      <c r="M3456" s="16" t="str">
        <f t="shared" si="163"/>
        <v>Nilai Akhir</v>
      </c>
    </row>
    <row r="3457" spans="1:13" x14ac:dyDescent="0.25">
      <c r="A3457" s="16">
        <v>424</v>
      </c>
      <c r="F3457" s="19">
        <v>82.206666666666663</v>
      </c>
      <c r="G3457" s="18" t="s">
        <v>3943</v>
      </c>
      <c r="H3457" s="14"/>
      <c r="I3457" s="19">
        <f>VLOOKUP(G3457,'2'!$B$2:$C$34,2,FALSE)</f>
        <v>28</v>
      </c>
      <c r="J3457" s="19">
        <f t="shared" si="162"/>
        <v>82.206666666666663</v>
      </c>
      <c r="K3457" s="19" t="str">
        <f t="shared" si="164"/>
        <v/>
      </c>
      <c r="L3457" s="19">
        <f>VLOOKUP(I3457,'3'!$H$2:$L$25,5,FALSE)</f>
        <v>40</v>
      </c>
      <c r="M3457" s="16" t="str">
        <f t="shared" si="163"/>
        <v>Nilai Akhir</v>
      </c>
    </row>
    <row r="3458" spans="1:13" x14ac:dyDescent="0.25">
      <c r="A3458" s="16">
        <v>425</v>
      </c>
      <c r="F3458" s="19">
        <v>85.64</v>
      </c>
      <c r="G3458" s="18" t="s">
        <v>3943</v>
      </c>
      <c r="H3458" s="14"/>
      <c r="I3458" s="19">
        <f>VLOOKUP(G3458,'2'!$B$2:$C$34,2,FALSE)</f>
        <v>28</v>
      </c>
      <c r="J3458" s="19">
        <f t="shared" si="162"/>
        <v>85.64</v>
      </c>
      <c r="K3458" s="19" t="str">
        <f t="shared" si="164"/>
        <v/>
      </c>
      <c r="L3458" s="19">
        <f>VLOOKUP(I3458,'3'!$H$2:$L$25,5,FALSE)</f>
        <v>40</v>
      </c>
      <c r="M3458" s="16" t="str">
        <f t="shared" si="163"/>
        <v>Nilai Akhir</v>
      </c>
    </row>
    <row r="3459" spans="1:13" x14ac:dyDescent="0.25">
      <c r="A3459" s="16">
        <v>426</v>
      </c>
      <c r="F3459" s="19">
        <v>82</v>
      </c>
      <c r="G3459" s="18" t="s">
        <v>3943</v>
      </c>
      <c r="H3459" s="14"/>
      <c r="I3459" s="19">
        <f>VLOOKUP(G3459,'2'!$B$2:$C$34,2,FALSE)</f>
        <v>28</v>
      </c>
      <c r="J3459" s="19">
        <f t="shared" si="162"/>
        <v>82</v>
      </c>
      <c r="K3459" s="19" t="str">
        <f t="shared" si="164"/>
        <v/>
      </c>
      <c r="L3459" s="19">
        <f>VLOOKUP(I3459,'3'!$H$2:$L$25,5,FALSE)</f>
        <v>40</v>
      </c>
      <c r="M3459" s="16" t="str">
        <f t="shared" si="163"/>
        <v>Nilai Akhir</v>
      </c>
    </row>
    <row r="3460" spans="1:13" x14ac:dyDescent="0.25">
      <c r="A3460" s="16">
        <v>427</v>
      </c>
      <c r="F3460" s="19">
        <v>82.873333333333335</v>
      </c>
      <c r="G3460" s="18" t="s">
        <v>3943</v>
      </c>
      <c r="H3460" s="14"/>
      <c r="I3460" s="19">
        <f>VLOOKUP(G3460,'2'!$B$2:$C$34,2,FALSE)</f>
        <v>28</v>
      </c>
      <c r="J3460" s="19">
        <f t="shared" si="162"/>
        <v>82.873333333333335</v>
      </c>
      <c r="K3460" s="19" t="str">
        <f t="shared" si="164"/>
        <v/>
      </c>
      <c r="L3460" s="19">
        <f>VLOOKUP(I3460,'3'!$H$2:$L$25,5,FALSE)</f>
        <v>40</v>
      </c>
      <c r="M3460" s="16" t="str">
        <f t="shared" si="163"/>
        <v>Nilai Akhir</v>
      </c>
    </row>
    <row r="3461" spans="1:13" x14ac:dyDescent="0.25">
      <c r="A3461" s="16">
        <v>428</v>
      </c>
      <c r="F3461" s="19">
        <v>83.38333333333334</v>
      </c>
      <c r="G3461" s="18" t="s">
        <v>3943</v>
      </c>
      <c r="H3461" s="14"/>
      <c r="I3461" s="19">
        <f>VLOOKUP(G3461,'2'!$B$2:$C$34,2,FALSE)</f>
        <v>28</v>
      </c>
      <c r="J3461" s="19">
        <f t="shared" si="162"/>
        <v>83.38333333333334</v>
      </c>
      <c r="K3461" s="19" t="str">
        <f t="shared" si="164"/>
        <v/>
      </c>
      <c r="L3461" s="19">
        <f>VLOOKUP(I3461,'3'!$H$2:$L$25,5,FALSE)</f>
        <v>40</v>
      </c>
      <c r="M3461" s="16" t="str">
        <f t="shared" si="163"/>
        <v>Nilai Akhir</v>
      </c>
    </row>
    <row r="3462" spans="1:13" x14ac:dyDescent="0.25">
      <c r="A3462" s="16">
        <v>429</v>
      </c>
      <c r="F3462" s="19">
        <v>82.283333333333331</v>
      </c>
      <c r="G3462" s="18" t="s">
        <v>3943</v>
      </c>
      <c r="H3462" s="14"/>
      <c r="I3462" s="19">
        <f>VLOOKUP(G3462,'2'!$B$2:$C$34,2,FALSE)</f>
        <v>28</v>
      </c>
      <c r="J3462" s="19">
        <f t="shared" si="162"/>
        <v>82.283333333333331</v>
      </c>
      <c r="K3462" s="19" t="str">
        <f t="shared" si="164"/>
        <v/>
      </c>
      <c r="L3462" s="19">
        <f>VLOOKUP(I3462,'3'!$H$2:$L$25,5,FALSE)</f>
        <v>40</v>
      </c>
      <c r="M3462" s="16" t="str">
        <f t="shared" si="163"/>
        <v>Nilai Akhir</v>
      </c>
    </row>
    <row r="3463" spans="1:13" x14ac:dyDescent="0.25">
      <c r="A3463" s="16">
        <v>430</v>
      </c>
      <c r="F3463" s="19">
        <v>82.666666666666671</v>
      </c>
      <c r="G3463" s="18" t="s">
        <v>3943</v>
      </c>
      <c r="H3463" s="14"/>
      <c r="I3463" s="19">
        <f>VLOOKUP(G3463,'2'!$B$2:$C$34,2,FALSE)</f>
        <v>28</v>
      </c>
      <c r="J3463" s="19">
        <f t="shared" si="162"/>
        <v>82.666666666666671</v>
      </c>
      <c r="K3463" s="19" t="str">
        <f t="shared" si="164"/>
        <v/>
      </c>
      <c r="L3463" s="19">
        <f>VLOOKUP(I3463,'3'!$H$2:$L$25,5,FALSE)</f>
        <v>40</v>
      </c>
      <c r="M3463" s="16" t="str">
        <f t="shared" si="163"/>
        <v>Nilai Akhir</v>
      </c>
    </row>
    <row r="3464" spans="1:13" x14ac:dyDescent="0.25">
      <c r="A3464" s="16">
        <v>431</v>
      </c>
      <c r="F3464" s="19">
        <v>83.563333333333333</v>
      </c>
      <c r="G3464" s="18" t="s">
        <v>3943</v>
      </c>
      <c r="H3464" s="14"/>
      <c r="I3464" s="19">
        <f>VLOOKUP(G3464,'2'!$B$2:$C$34,2,FALSE)</f>
        <v>28</v>
      </c>
      <c r="J3464" s="19">
        <f t="shared" si="162"/>
        <v>83.563333333333333</v>
      </c>
      <c r="K3464" s="19" t="str">
        <f t="shared" si="164"/>
        <v/>
      </c>
      <c r="L3464" s="19">
        <f>VLOOKUP(I3464,'3'!$H$2:$L$25,5,FALSE)</f>
        <v>40</v>
      </c>
      <c r="M3464" s="16" t="str">
        <f t="shared" si="163"/>
        <v>Nilai Akhir</v>
      </c>
    </row>
    <row r="3465" spans="1:13" x14ac:dyDescent="0.25">
      <c r="A3465" s="16">
        <v>432</v>
      </c>
      <c r="F3465" s="19">
        <v>81</v>
      </c>
      <c r="G3465" s="18" t="s">
        <v>3943</v>
      </c>
      <c r="H3465" s="14"/>
      <c r="I3465" s="19">
        <f>VLOOKUP(G3465,'2'!$B$2:$C$34,2,FALSE)</f>
        <v>28</v>
      </c>
      <c r="J3465" s="19">
        <f t="shared" si="162"/>
        <v>81</v>
      </c>
      <c r="K3465" s="19" t="str">
        <f t="shared" si="164"/>
        <v/>
      </c>
      <c r="L3465" s="19">
        <f>VLOOKUP(I3465,'3'!$H$2:$L$25,5,FALSE)</f>
        <v>40</v>
      </c>
      <c r="M3465" s="16" t="str">
        <f t="shared" si="163"/>
        <v>Nilai Akhir</v>
      </c>
    </row>
    <row r="3466" spans="1:13" x14ac:dyDescent="0.25">
      <c r="A3466" s="16">
        <v>433</v>
      </c>
      <c r="F3466" s="19">
        <v>83</v>
      </c>
      <c r="G3466" s="18" t="s">
        <v>3943</v>
      </c>
      <c r="H3466" s="14"/>
      <c r="I3466" s="19">
        <f>VLOOKUP(G3466,'2'!$B$2:$C$34,2,FALSE)</f>
        <v>28</v>
      </c>
      <c r="J3466" s="19">
        <f t="shared" si="162"/>
        <v>83</v>
      </c>
      <c r="K3466" s="19" t="str">
        <f t="shared" si="164"/>
        <v/>
      </c>
      <c r="L3466" s="19">
        <f>VLOOKUP(I3466,'3'!$H$2:$L$25,5,FALSE)</f>
        <v>40</v>
      </c>
      <c r="M3466" s="16" t="str">
        <f t="shared" si="163"/>
        <v>Nilai Akhir</v>
      </c>
    </row>
    <row r="3467" spans="1:13" x14ac:dyDescent="0.25">
      <c r="A3467" s="16">
        <v>434</v>
      </c>
      <c r="F3467" s="19">
        <v>84.82</v>
      </c>
      <c r="G3467" s="18" t="s">
        <v>3943</v>
      </c>
      <c r="H3467" s="14"/>
      <c r="I3467" s="19">
        <f>VLOOKUP(G3467,'2'!$B$2:$C$34,2,FALSE)</f>
        <v>28</v>
      </c>
      <c r="J3467" s="19">
        <f t="shared" si="162"/>
        <v>84.82</v>
      </c>
      <c r="K3467" s="19" t="str">
        <f t="shared" si="164"/>
        <v/>
      </c>
      <c r="L3467" s="19">
        <f>VLOOKUP(I3467,'3'!$H$2:$L$25,5,FALSE)</f>
        <v>40</v>
      </c>
      <c r="M3467" s="16" t="str">
        <f t="shared" si="163"/>
        <v>Nilai Akhir</v>
      </c>
    </row>
    <row r="3468" spans="1:13" x14ac:dyDescent="0.25">
      <c r="A3468" s="16">
        <v>435</v>
      </c>
      <c r="F3468" s="19">
        <v>81.38333333333334</v>
      </c>
      <c r="G3468" s="18" t="s">
        <v>3943</v>
      </c>
      <c r="H3468" s="14"/>
      <c r="I3468" s="19">
        <f>VLOOKUP(G3468,'2'!$B$2:$C$34,2,FALSE)</f>
        <v>28</v>
      </c>
      <c r="J3468" s="19">
        <f t="shared" si="162"/>
        <v>81.38333333333334</v>
      </c>
      <c r="K3468" s="19" t="str">
        <f t="shared" si="164"/>
        <v/>
      </c>
      <c r="L3468" s="19">
        <f>VLOOKUP(I3468,'3'!$H$2:$L$25,5,FALSE)</f>
        <v>40</v>
      </c>
      <c r="M3468" s="16" t="str">
        <f t="shared" si="163"/>
        <v>Nilai Akhir</v>
      </c>
    </row>
    <row r="3469" spans="1:13" x14ac:dyDescent="0.25">
      <c r="A3469" s="16">
        <v>436</v>
      </c>
      <c r="F3469" s="19">
        <v>81.86666666666666</v>
      </c>
      <c r="G3469" s="18" t="s">
        <v>3943</v>
      </c>
      <c r="H3469" s="14"/>
      <c r="I3469" s="19">
        <f>VLOOKUP(G3469,'2'!$B$2:$C$34,2,FALSE)</f>
        <v>28</v>
      </c>
      <c r="J3469" s="19">
        <f t="shared" si="162"/>
        <v>81.86666666666666</v>
      </c>
      <c r="K3469" s="19" t="str">
        <f t="shared" si="164"/>
        <v/>
      </c>
      <c r="L3469" s="19">
        <f>VLOOKUP(I3469,'3'!$H$2:$L$25,5,FALSE)</f>
        <v>40</v>
      </c>
      <c r="M3469" s="16" t="str">
        <f t="shared" si="163"/>
        <v>Nilai Akhir</v>
      </c>
    </row>
    <row r="3470" spans="1:13" x14ac:dyDescent="0.25">
      <c r="A3470" s="16">
        <v>437</v>
      </c>
      <c r="F3470" s="19">
        <v>82.399999999999991</v>
      </c>
      <c r="G3470" s="18" t="s">
        <v>3943</v>
      </c>
      <c r="H3470" s="14"/>
      <c r="I3470" s="19">
        <f>VLOOKUP(G3470,'2'!$B$2:$C$34,2,FALSE)</f>
        <v>28</v>
      </c>
      <c r="J3470" s="19">
        <f t="shared" si="162"/>
        <v>82.399999999999991</v>
      </c>
      <c r="K3470" s="19" t="str">
        <f t="shared" si="164"/>
        <v/>
      </c>
      <c r="L3470" s="19">
        <f>VLOOKUP(I3470,'3'!$H$2:$L$25,5,FALSE)</f>
        <v>40</v>
      </c>
      <c r="M3470" s="16" t="str">
        <f t="shared" si="163"/>
        <v>Nilai Akhir</v>
      </c>
    </row>
    <row r="3471" spans="1:13" x14ac:dyDescent="0.25">
      <c r="A3471" s="16">
        <v>438</v>
      </c>
      <c r="F3471" s="19">
        <v>82.399999999999991</v>
      </c>
      <c r="G3471" s="18" t="s">
        <v>3943</v>
      </c>
      <c r="H3471" s="14"/>
      <c r="I3471" s="19">
        <f>VLOOKUP(G3471,'2'!$B$2:$C$34,2,FALSE)</f>
        <v>28</v>
      </c>
      <c r="J3471" s="19">
        <f t="shared" si="162"/>
        <v>82.399999999999991</v>
      </c>
      <c r="K3471" s="19" t="str">
        <f t="shared" si="164"/>
        <v/>
      </c>
      <c r="L3471" s="19">
        <f>VLOOKUP(I3471,'3'!$H$2:$L$25,5,FALSE)</f>
        <v>40</v>
      </c>
      <c r="M3471" s="16" t="str">
        <f t="shared" si="163"/>
        <v>Nilai Akhir</v>
      </c>
    </row>
    <row r="3472" spans="1:13" x14ac:dyDescent="0.25">
      <c r="A3472" s="16">
        <v>439</v>
      </c>
      <c r="F3472" s="19">
        <v>82.043333333333337</v>
      </c>
      <c r="G3472" s="18" t="s">
        <v>3943</v>
      </c>
      <c r="H3472" s="14"/>
      <c r="I3472" s="19">
        <f>VLOOKUP(G3472,'2'!$B$2:$C$34,2,FALSE)</f>
        <v>28</v>
      </c>
      <c r="J3472" s="19">
        <f t="shared" si="162"/>
        <v>82.043333333333337</v>
      </c>
      <c r="K3472" s="19" t="str">
        <f t="shared" si="164"/>
        <v/>
      </c>
      <c r="L3472" s="19">
        <f>VLOOKUP(I3472,'3'!$H$2:$L$25,5,FALSE)</f>
        <v>40</v>
      </c>
      <c r="M3472" s="16" t="str">
        <f t="shared" si="163"/>
        <v>Nilai Akhir</v>
      </c>
    </row>
    <row r="3473" spans="1:13" x14ac:dyDescent="0.25">
      <c r="A3473" s="16">
        <v>440</v>
      </c>
      <c r="F3473" s="19">
        <v>81.733333333333334</v>
      </c>
      <c r="G3473" s="18" t="s">
        <v>3943</v>
      </c>
      <c r="H3473" s="14"/>
      <c r="I3473" s="19">
        <f>VLOOKUP(G3473,'2'!$B$2:$C$34,2,FALSE)</f>
        <v>28</v>
      </c>
      <c r="J3473" s="19">
        <f t="shared" si="162"/>
        <v>81.733333333333334</v>
      </c>
      <c r="K3473" s="19" t="str">
        <f t="shared" si="164"/>
        <v/>
      </c>
      <c r="L3473" s="19">
        <f>VLOOKUP(I3473,'3'!$H$2:$L$25,5,FALSE)</f>
        <v>40</v>
      </c>
      <c r="M3473" s="16" t="str">
        <f t="shared" si="163"/>
        <v>Nilai Akhir</v>
      </c>
    </row>
    <row r="3474" spans="1:13" x14ac:dyDescent="0.25">
      <c r="A3474" s="16">
        <v>441</v>
      </c>
      <c r="F3474" s="19">
        <v>82.266666666666666</v>
      </c>
      <c r="G3474" s="18" t="s">
        <v>3943</v>
      </c>
      <c r="H3474" s="14"/>
      <c r="I3474" s="19">
        <f>VLOOKUP(G3474,'2'!$B$2:$C$34,2,FALSE)</f>
        <v>28</v>
      </c>
      <c r="J3474" s="19">
        <f t="shared" si="162"/>
        <v>82.266666666666666</v>
      </c>
      <c r="K3474" s="19" t="str">
        <f t="shared" si="164"/>
        <v/>
      </c>
      <c r="L3474" s="19">
        <f>VLOOKUP(I3474,'3'!$H$2:$L$25,5,FALSE)</f>
        <v>40</v>
      </c>
      <c r="M3474" s="16" t="str">
        <f t="shared" si="163"/>
        <v>Nilai Akhir</v>
      </c>
    </row>
    <row r="3475" spans="1:13" x14ac:dyDescent="0.25">
      <c r="A3475" s="16">
        <v>442</v>
      </c>
      <c r="F3475" s="19">
        <v>82.71</v>
      </c>
      <c r="G3475" s="18" t="s">
        <v>3943</v>
      </c>
      <c r="H3475" s="14"/>
      <c r="I3475" s="19">
        <f>VLOOKUP(G3475,'2'!$B$2:$C$34,2,FALSE)</f>
        <v>28</v>
      </c>
      <c r="J3475" s="19">
        <f t="shared" si="162"/>
        <v>82.71</v>
      </c>
      <c r="K3475" s="19" t="str">
        <f t="shared" si="164"/>
        <v/>
      </c>
      <c r="L3475" s="19">
        <f>VLOOKUP(I3475,'3'!$H$2:$L$25,5,FALSE)</f>
        <v>40</v>
      </c>
      <c r="M3475" s="16" t="str">
        <f t="shared" si="163"/>
        <v>Nilai Akhir</v>
      </c>
    </row>
    <row r="3476" spans="1:13" x14ac:dyDescent="0.25">
      <c r="A3476" s="16">
        <v>443</v>
      </c>
      <c r="F3476" s="19">
        <v>79.933333333333337</v>
      </c>
      <c r="G3476" s="18" t="s">
        <v>3943</v>
      </c>
      <c r="H3476" s="14"/>
      <c r="I3476" s="19">
        <f>VLOOKUP(G3476,'2'!$B$2:$C$34,2,FALSE)</f>
        <v>28</v>
      </c>
      <c r="J3476" s="19">
        <f t="shared" si="162"/>
        <v>79.933333333333337</v>
      </c>
      <c r="K3476" s="19" t="str">
        <f t="shared" si="164"/>
        <v/>
      </c>
      <c r="L3476" s="19">
        <f>VLOOKUP(I3476,'3'!$H$2:$L$25,5,FALSE)</f>
        <v>40</v>
      </c>
      <c r="M3476" s="16" t="str">
        <f t="shared" si="163"/>
        <v>Nilai Akhir</v>
      </c>
    </row>
    <row r="3477" spans="1:13" x14ac:dyDescent="0.25">
      <c r="A3477" s="16">
        <v>444</v>
      </c>
      <c r="F3477" s="19">
        <v>85.490000000000009</v>
      </c>
      <c r="G3477" s="18" t="s">
        <v>3943</v>
      </c>
      <c r="H3477" s="14"/>
      <c r="I3477" s="19">
        <f>VLOOKUP(G3477,'2'!$B$2:$C$34,2,FALSE)</f>
        <v>28</v>
      </c>
      <c r="J3477" s="19">
        <f t="shared" si="162"/>
        <v>85.490000000000009</v>
      </c>
      <c r="K3477" s="19" t="str">
        <f t="shared" si="164"/>
        <v/>
      </c>
      <c r="L3477" s="19">
        <f>VLOOKUP(I3477,'3'!$H$2:$L$25,5,FALSE)</f>
        <v>40</v>
      </c>
      <c r="M3477" s="16" t="str">
        <f t="shared" si="163"/>
        <v>Nilai Akhir</v>
      </c>
    </row>
    <row r="3478" spans="1:13" x14ac:dyDescent="0.25">
      <c r="A3478" s="16">
        <v>445</v>
      </c>
      <c r="F3478" s="19">
        <v>80</v>
      </c>
      <c r="G3478" s="18" t="s">
        <v>3943</v>
      </c>
      <c r="H3478" s="14"/>
      <c r="I3478" s="19">
        <f>VLOOKUP(G3478,'2'!$B$2:$C$34,2,FALSE)</f>
        <v>28</v>
      </c>
      <c r="J3478" s="19">
        <f t="shared" si="162"/>
        <v>80</v>
      </c>
      <c r="K3478" s="19" t="str">
        <f t="shared" si="164"/>
        <v/>
      </c>
      <c r="L3478" s="19">
        <f>VLOOKUP(I3478,'3'!$H$2:$L$25,5,FALSE)</f>
        <v>40</v>
      </c>
      <c r="M3478" s="16" t="str">
        <f t="shared" si="163"/>
        <v>Nilai Akhir</v>
      </c>
    </row>
    <row r="3479" spans="1:13" x14ac:dyDescent="0.25">
      <c r="A3479" s="16">
        <v>446</v>
      </c>
      <c r="F3479" s="19">
        <v>81.823333333333338</v>
      </c>
      <c r="G3479" s="18" t="s">
        <v>3943</v>
      </c>
      <c r="H3479" s="14"/>
      <c r="I3479" s="19">
        <f>VLOOKUP(G3479,'2'!$B$2:$C$34,2,FALSE)</f>
        <v>28</v>
      </c>
      <c r="J3479" s="19">
        <f t="shared" si="162"/>
        <v>81.823333333333338</v>
      </c>
      <c r="K3479" s="19" t="str">
        <f t="shared" si="164"/>
        <v/>
      </c>
      <c r="L3479" s="19">
        <f>VLOOKUP(I3479,'3'!$H$2:$L$25,5,FALSE)</f>
        <v>40</v>
      </c>
      <c r="M3479" s="16" t="str">
        <f t="shared" si="163"/>
        <v>Nilai Akhir</v>
      </c>
    </row>
    <row r="3480" spans="1:13" x14ac:dyDescent="0.25">
      <c r="A3480" s="16">
        <v>447</v>
      </c>
      <c r="F3480" s="19">
        <v>82.466666666666669</v>
      </c>
      <c r="G3480" s="18" t="s">
        <v>3943</v>
      </c>
      <c r="H3480" s="14"/>
      <c r="I3480" s="19">
        <f>VLOOKUP(G3480,'2'!$B$2:$C$34,2,FALSE)</f>
        <v>28</v>
      </c>
      <c r="J3480" s="19">
        <f t="shared" si="162"/>
        <v>82.466666666666669</v>
      </c>
      <c r="K3480" s="19" t="str">
        <f t="shared" si="164"/>
        <v/>
      </c>
      <c r="L3480" s="19">
        <f>VLOOKUP(I3480,'3'!$H$2:$L$25,5,FALSE)</f>
        <v>40</v>
      </c>
      <c r="M3480" s="16" t="str">
        <f t="shared" si="163"/>
        <v>Nilai Akhir</v>
      </c>
    </row>
    <row r="3481" spans="1:13" x14ac:dyDescent="0.25">
      <c r="A3481" s="16">
        <v>448</v>
      </c>
      <c r="F3481" s="19">
        <v>82.466666666666669</v>
      </c>
      <c r="G3481" s="18" t="s">
        <v>3943</v>
      </c>
      <c r="H3481" s="14"/>
      <c r="I3481" s="19">
        <f>VLOOKUP(G3481,'2'!$B$2:$C$34,2,FALSE)</f>
        <v>28</v>
      </c>
      <c r="J3481" s="19">
        <f t="shared" si="162"/>
        <v>82.466666666666669</v>
      </c>
      <c r="K3481" s="19" t="str">
        <f t="shared" si="164"/>
        <v/>
      </c>
      <c r="L3481" s="19">
        <f>VLOOKUP(I3481,'3'!$H$2:$L$25,5,FALSE)</f>
        <v>40</v>
      </c>
      <c r="M3481" s="16" t="str">
        <f t="shared" si="163"/>
        <v>Nilai Akhir</v>
      </c>
    </row>
    <row r="3482" spans="1:13" x14ac:dyDescent="0.25">
      <c r="A3482" s="16">
        <v>449</v>
      </c>
      <c r="F3482" s="19">
        <v>83.466666666666669</v>
      </c>
      <c r="G3482" s="18" t="s">
        <v>3943</v>
      </c>
      <c r="H3482" s="14"/>
      <c r="I3482" s="19">
        <f>VLOOKUP(G3482,'2'!$B$2:$C$34,2,FALSE)</f>
        <v>28</v>
      </c>
      <c r="J3482" s="19">
        <f t="shared" si="162"/>
        <v>83.466666666666669</v>
      </c>
      <c r="K3482" s="19" t="str">
        <f t="shared" si="164"/>
        <v/>
      </c>
      <c r="L3482" s="19">
        <f>VLOOKUP(I3482,'3'!$H$2:$L$25,5,FALSE)</f>
        <v>40</v>
      </c>
      <c r="M3482" s="16" t="str">
        <f t="shared" si="163"/>
        <v>Nilai Akhir</v>
      </c>
    </row>
    <row r="3483" spans="1:13" x14ac:dyDescent="0.25">
      <c r="A3483" s="16">
        <v>450</v>
      </c>
      <c r="F3483" s="19">
        <v>84.376666666666665</v>
      </c>
      <c r="G3483" s="18" t="s">
        <v>3943</v>
      </c>
      <c r="H3483" s="14"/>
      <c r="I3483" s="19">
        <f>VLOOKUP(G3483,'2'!$B$2:$C$34,2,FALSE)</f>
        <v>28</v>
      </c>
      <c r="J3483" s="19">
        <f t="shared" si="162"/>
        <v>84.376666666666665</v>
      </c>
      <c r="K3483" s="19" t="str">
        <f t="shared" si="164"/>
        <v/>
      </c>
      <c r="L3483" s="19">
        <f>VLOOKUP(I3483,'3'!$H$2:$L$25,5,FALSE)</f>
        <v>40</v>
      </c>
      <c r="M3483" s="16" t="str">
        <f t="shared" si="163"/>
        <v>Nilai Akhir</v>
      </c>
    </row>
    <row r="3484" spans="1:13" x14ac:dyDescent="0.25">
      <c r="A3484" s="16">
        <v>451</v>
      </c>
      <c r="F3484" s="19">
        <v>83.066666666666663</v>
      </c>
      <c r="G3484" s="18" t="s">
        <v>3943</v>
      </c>
      <c r="H3484" s="14"/>
      <c r="I3484" s="19">
        <f>VLOOKUP(G3484,'2'!$B$2:$C$34,2,FALSE)</f>
        <v>28</v>
      </c>
      <c r="J3484" s="19">
        <f t="shared" si="162"/>
        <v>83.066666666666663</v>
      </c>
      <c r="K3484" s="19" t="str">
        <f t="shared" si="164"/>
        <v/>
      </c>
      <c r="L3484" s="19">
        <f>VLOOKUP(I3484,'3'!$H$2:$L$25,5,FALSE)</f>
        <v>40</v>
      </c>
      <c r="M3484" s="16" t="str">
        <f t="shared" si="163"/>
        <v>Nilai Akhir</v>
      </c>
    </row>
    <row r="3485" spans="1:13" x14ac:dyDescent="0.25">
      <c r="A3485" s="16">
        <v>452</v>
      </c>
      <c r="F3485" s="19">
        <v>80.933333333333337</v>
      </c>
      <c r="G3485" s="18" t="s">
        <v>3943</v>
      </c>
      <c r="H3485" s="14"/>
      <c r="I3485" s="19">
        <f>VLOOKUP(G3485,'2'!$B$2:$C$34,2,FALSE)</f>
        <v>28</v>
      </c>
      <c r="J3485" s="19">
        <f t="shared" si="162"/>
        <v>80.933333333333337</v>
      </c>
      <c r="K3485" s="19" t="str">
        <f t="shared" si="164"/>
        <v/>
      </c>
      <c r="L3485" s="19">
        <f>VLOOKUP(I3485,'3'!$H$2:$L$25,5,FALSE)</f>
        <v>40</v>
      </c>
      <c r="M3485" s="16" t="str">
        <f t="shared" si="163"/>
        <v>Nilai Akhir</v>
      </c>
    </row>
    <row r="3486" spans="1:13" x14ac:dyDescent="0.25">
      <c r="A3486" s="16">
        <v>453</v>
      </c>
      <c r="F3486" s="19">
        <v>81.15666666666668</v>
      </c>
      <c r="G3486" s="18" t="s">
        <v>3943</v>
      </c>
      <c r="H3486" s="14"/>
      <c r="I3486" s="19">
        <f>VLOOKUP(G3486,'2'!$B$2:$C$34,2,FALSE)</f>
        <v>28</v>
      </c>
      <c r="J3486" s="19">
        <f t="shared" si="162"/>
        <v>81.15666666666668</v>
      </c>
      <c r="K3486" s="19" t="str">
        <f t="shared" si="164"/>
        <v/>
      </c>
      <c r="L3486" s="19">
        <f>VLOOKUP(I3486,'3'!$H$2:$L$25,5,FALSE)</f>
        <v>40</v>
      </c>
      <c r="M3486" s="16" t="str">
        <f t="shared" si="163"/>
        <v>Nilai Akhir</v>
      </c>
    </row>
    <row r="3487" spans="1:13" x14ac:dyDescent="0.25">
      <c r="A3487" s="16">
        <v>454</v>
      </c>
      <c r="F3487" s="19">
        <v>84.600000000000009</v>
      </c>
      <c r="G3487" s="18" t="s">
        <v>3943</v>
      </c>
      <c r="H3487" s="14"/>
      <c r="I3487" s="19">
        <f>VLOOKUP(G3487,'2'!$B$2:$C$34,2,FALSE)</f>
        <v>28</v>
      </c>
      <c r="J3487" s="19">
        <f t="shared" si="162"/>
        <v>84.600000000000009</v>
      </c>
      <c r="K3487" s="19" t="str">
        <f t="shared" si="164"/>
        <v/>
      </c>
      <c r="L3487" s="19">
        <f>VLOOKUP(I3487,'3'!$H$2:$L$25,5,FALSE)</f>
        <v>40</v>
      </c>
      <c r="M3487" s="16" t="str">
        <f t="shared" si="163"/>
        <v>Nilai Akhir</v>
      </c>
    </row>
    <row r="3488" spans="1:13" x14ac:dyDescent="0.25">
      <c r="A3488" s="16">
        <v>455</v>
      </c>
      <c r="F3488" s="19">
        <v>83.31</v>
      </c>
      <c r="G3488" s="18" t="s">
        <v>3943</v>
      </c>
      <c r="H3488" s="14"/>
      <c r="I3488" s="19">
        <f>VLOOKUP(G3488,'2'!$B$2:$C$34,2,FALSE)</f>
        <v>28</v>
      </c>
      <c r="J3488" s="19">
        <f t="shared" si="162"/>
        <v>83.31</v>
      </c>
      <c r="K3488" s="19" t="str">
        <f t="shared" si="164"/>
        <v/>
      </c>
      <c r="L3488" s="19">
        <f>VLOOKUP(I3488,'3'!$H$2:$L$25,5,FALSE)</f>
        <v>40</v>
      </c>
      <c r="M3488" s="16" t="str">
        <f t="shared" si="163"/>
        <v>Nilai Akhir</v>
      </c>
    </row>
    <row r="3489" spans="1:13" x14ac:dyDescent="0.25">
      <c r="A3489" s="16">
        <v>456</v>
      </c>
      <c r="F3489" s="19">
        <v>83.776666666666657</v>
      </c>
      <c r="G3489" s="18" t="s">
        <v>3943</v>
      </c>
      <c r="H3489" s="14"/>
      <c r="I3489" s="19">
        <f>VLOOKUP(G3489,'2'!$B$2:$C$34,2,FALSE)</f>
        <v>28</v>
      </c>
      <c r="J3489" s="19">
        <f t="shared" si="162"/>
        <v>83.776666666666657</v>
      </c>
      <c r="K3489" s="19" t="str">
        <f t="shared" si="164"/>
        <v/>
      </c>
      <c r="L3489" s="19">
        <f>VLOOKUP(I3489,'3'!$H$2:$L$25,5,FALSE)</f>
        <v>40</v>
      </c>
      <c r="M3489" s="16" t="str">
        <f t="shared" si="163"/>
        <v>Nilai Akhir</v>
      </c>
    </row>
    <row r="3490" spans="1:13" x14ac:dyDescent="0.25">
      <c r="A3490" s="16">
        <v>457</v>
      </c>
      <c r="F3490" s="19">
        <v>83.023333333333326</v>
      </c>
      <c r="G3490" s="18" t="s">
        <v>3943</v>
      </c>
      <c r="H3490" s="14"/>
      <c r="I3490" s="19">
        <f>VLOOKUP(G3490,'2'!$B$2:$C$34,2,FALSE)</f>
        <v>28</v>
      </c>
      <c r="J3490" s="19">
        <f t="shared" si="162"/>
        <v>83.023333333333326</v>
      </c>
      <c r="K3490" s="19" t="str">
        <f t="shared" si="164"/>
        <v/>
      </c>
      <c r="L3490" s="19">
        <f>VLOOKUP(I3490,'3'!$H$2:$L$25,5,FALSE)</f>
        <v>40</v>
      </c>
      <c r="M3490" s="16" t="str">
        <f t="shared" si="163"/>
        <v>Nilai Akhir</v>
      </c>
    </row>
    <row r="3491" spans="1:13" x14ac:dyDescent="0.25">
      <c r="A3491" s="16">
        <v>458</v>
      </c>
      <c r="F3491" s="19">
        <v>81.86666666666666</v>
      </c>
      <c r="G3491" s="18" t="s">
        <v>3943</v>
      </c>
      <c r="H3491" s="14"/>
      <c r="I3491" s="19">
        <f>VLOOKUP(G3491,'2'!$B$2:$C$34,2,FALSE)</f>
        <v>28</v>
      </c>
      <c r="J3491" s="19">
        <f t="shared" si="162"/>
        <v>81.86666666666666</v>
      </c>
      <c r="K3491" s="19" t="str">
        <f t="shared" si="164"/>
        <v/>
      </c>
      <c r="L3491" s="19">
        <f>VLOOKUP(I3491,'3'!$H$2:$L$25,5,FALSE)</f>
        <v>40</v>
      </c>
      <c r="M3491" s="16" t="str">
        <f t="shared" si="163"/>
        <v>Nilai Akhir</v>
      </c>
    </row>
    <row r="3492" spans="1:13" x14ac:dyDescent="0.25">
      <c r="A3492" s="16">
        <v>459</v>
      </c>
      <c r="F3492" s="19">
        <v>81.509999999999991</v>
      </c>
      <c r="G3492" s="18" t="s">
        <v>3943</v>
      </c>
      <c r="H3492" s="14"/>
      <c r="I3492" s="19">
        <f>VLOOKUP(G3492,'2'!$B$2:$C$34,2,FALSE)</f>
        <v>28</v>
      </c>
      <c r="J3492" s="19">
        <f t="shared" si="162"/>
        <v>81.509999999999991</v>
      </c>
      <c r="K3492" s="19" t="str">
        <f t="shared" si="164"/>
        <v/>
      </c>
      <c r="L3492" s="19">
        <f>VLOOKUP(I3492,'3'!$H$2:$L$25,5,FALSE)</f>
        <v>40</v>
      </c>
      <c r="M3492" s="16" t="str">
        <f t="shared" si="163"/>
        <v>Nilai Akhir</v>
      </c>
    </row>
    <row r="3493" spans="1:13" x14ac:dyDescent="0.25">
      <c r="A3493" s="16">
        <v>460</v>
      </c>
      <c r="F3493" s="19">
        <v>82</v>
      </c>
      <c r="G3493" s="18" t="s">
        <v>3943</v>
      </c>
      <c r="H3493" s="14"/>
      <c r="I3493" s="19">
        <f>VLOOKUP(G3493,'2'!$B$2:$C$34,2,FALSE)</f>
        <v>28</v>
      </c>
      <c r="J3493" s="19">
        <f t="shared" si="162"/>
        <v>82</v>
      </c>
      <c r="K3493" s="19" t="str">
        <f t="shared" si="164"/>
        <v/>
      </c>
      <c r="L3493" s="19">
        <f>VLOOKUP(I3493,'3'!$H$2:$L$25,5,FALSE)</f>
        <v>40</v>
      </c>
      <c r="M3493" s="16" t="str">
        <f t="shared" si="163"/>
        <v>Nilai Akhir</v>
      </c>
    </row>
    <row r="3494" spans="1:13" x14ac:dyDescent="0.25">
      <c r="A3494" s="16">
        <v>461</v>
      </c>
      <c r="F3494" s="19">
        <v>81.333333333333329</v>
      </c>
      <c r="G3494" s="18" t="s">
        <v>3943</v>
      </c>
      <c r="H3494" s="14"/>
      <c r="I3494" s="19">
        <f>VLOOKUP(G3494,'2'!$B$2:$C$34,2,FALSE)</f>
        <v>28</v>
      </c>
      <c r="J3494" s="19">
        <f t="shared" si="162"/>
        <v>81.333333333333329</v>
      </c>
      <c r="K3494" s="19" t="str">
        <f t="shared" si="164"/>
        <v/>
      </c>
      <c r="L3494" s="19">
        <f>VLOOKUP(I3494,'3'!$H$2:$L$25,5,FALSE)</f>
        <v>40</v>
      </c>
      <c r="M3494" s="16" t="str">
        <f t="shared" si="163"/>
        <v>Nilai Akhir</v>
      </c>
    </row>
    <row r="3495" spans="1:13" x14ac:dyDescent="0.25">
      <c r="A3495" s="16">
        <v>462</v>
      </c>
      <c r="F3495" s="19">
        <v>80.266666666666666</v>
      </c>
      <c r="G3495" s="18" t="s">
        <v>3943</v>
      </c>
      <c r="H3495" s="14"/>
      <c r="I3495" s="19">
        <f>VLOOKUP(G3495,'2'!$B$2:$C$34,2,FALSE)</f>
        <v>28</v>
      </c>
      <c r="J3495" s="19">
        <f t="shared" si="162"/>
        <v>80.266666666666666</v>
      </c>
      <c r="K3495" s="19" t="str">
        <f t="shared" si="164"/>
        <v/>
      </c>
      <c r="L3495" s="19">
        <f>VLOOKUP(I3495,'3'!$H$2:$L$25,5,FALSE)</f>
        <v>40</v>
      </c>
      <c r="M3495" s="16" t="str">
        <f t="shared" si="163"/>
        <v>Nilai Akhir</v>
      </c>
    </row>
    <row r="3496" spans="1:13" x14ac:dyDescent="0.25">
      <c r="A3496" s="16">
        <v>463</v>
      </c>
      <c r="F3496" s="19">
        <v>81.600000000000009</v>
      </c>
      <c r="G3496" s="18" t="s">
        <v>3943</v>
      </c>
      <c r="H3496" s="14"/>
      <c r="I3496" s="19">
        <f>VLOOKUP(G3496,'2'!$B$2:$C$34,2,FALSE)</f>
        <v>28</v>
      </c>
      <c r="J3496" s="19">
        <f t="shared" si="162"/>
        <v>81.600000000000009</v>
      </c>
      <c r="K3496" s="19" t="str">
        <f t="shared" si="164"/>
        <v/>
      </c>
      <c r="L3496" s="19">
        <f>VLOOKUP(I3496,'3'!$H$2:$L$25,5,FALSE)</f>
        <v>40</v>
      </c>
      <c r="M3496" s="16" t="str">
        <f t="shared" si="163"/>
        <v>Nilai Akhir</v>
      </c>
    </row>
    <row r="3497" spans="1:13" x14ac:dyDescent="0.25">
      <c r="A3497" s="16">
        <v>464</v>
      </c>
      <c r="F3497" s="19">
        <v>84.466666666666669</v>
      </c>
      <c r="G3497" s="18" t="s">
        <v>3943</v>
      </c>
      <c r="H3497" s="14"/>
      <c r="I3497" s="19">
        <f>VLOOKUP(G3497,'2'!$B$2:$C$34,2,FALSE)</f>
        <v>28</v>
      </c>
      <c r="J3497" s="19">
        <f t="shared" si="162"/>
        <v>84.466666666666669</v>
      </c>
      <c r="K3497" s="19" t="str">
        <f t="shared" si="164"/>
        <v/>
      </c>
      <c r="L3497" s="19">
        <f>VLOOKUP(I3497,'3'!$H$2:$L$25,5,FALSE)</f>
        <v>40</v>
      </c>
      <c r="M3497" s="16" t="str">
        <f t="shared" si="163"/>
        <v>Nilai Akhir</v>
      </c>
    </row>
    <row r="3498" spans="1:13" x14ac:dyDescent="0.25">
      <c r="A3498" s="16">
        <v>465</v>
      </c>
      <c r="F3498" s="19">
        <v>84.066666666666663</v>
      </c>
      <c r="G3498" s="18" t="s">
        <v>3943</v>
      </c>
      <c r="H3498" s="14"/>
      <c r="I3498" s="19">
        <f>VLOOKUP(G3498,'2'!$B$2:$C$34,2,FALSE)</f>
        <v>28</v>
      </c>
      <c r="J3498" s="19">
        <f t="shared" si="162"/>
        <v>84.066666666666663</v>
      </c>
      <c r="K3498" s="19" t="str">
        <f t="shared" si="164"/>
        <v/>
      </c>
      <c r="L3498" s="19">
        <f>VLOOKUP(I3498,'3'!$H$2:$L$25,5,FALSE)</f>
        <v>40</v>
      </c>
      <c r="M3498" s="16" t="str">
        <f t="shared" si="163"/>
        <v>Nilai Akhir</v>
      </c>
    </row>
    <row r="3499" spans="1:13" x14ac:dyDescent="0.25">
      <c r="A3499" s="16">
        <v>466</v>
      </c>
      <c r="F3499" s="19">
        <v>80.466666666666669</v>
      </c>
      <c r="G3499" s="18" t="s">
        <v>3943</v>
      </c>
      <c r="H3499" s="14"/>
      <c r="I3499" s="19">
        <f>VLOOKUP(G3499,'2'!$B$2:$C$34,2,FALSE)</f>
        <v>28</v>
      </c>
      <c r="J3499" s="19">
        <f t="shared" si="162"/>
        <v>80.466666666666669</v>
      </c>
      <c r="K3499" s="19" t="str">
        <f t="shared" si="164"/>
        <v/>
      </c>
      <c r="L3499" s="19">
        <f>VLOOKUP(I3499,'3'!$H$2:$L$25,5,FALSE)</f>
        <v>40</v>
      </c>
      <c r="M3499" s="16" t="str">
        <f t="shared" si="163"/>
        <v>Nilai Akhir</v>
      </c>
    </row>
    <row r="3500" spans="1:13" x14ac:dyDescent="0.25">
      <c r="A3500" s="16">
        <v>467</v>
      </c>
      <c r="F3500" s="19">
        <v>83.82</v>
      </c>
      <c r="G3500" s="18" t="s">
        <v>3943</v>
      </c>
      <c r="H3500" s="14"/>
      <c r="I3500" s="19">
        <f>VLOOKUP(G3500,'2'!$B$2:$C$34,2,FALSE)</f>
        <v>28</v>
      </c>
      <c r="J3500" s="19">
        <f t="shared" si="162"/>
        <v>83.82</v>
      </c>
      <c r="K3500" s="19" t="str">
        <f t="shared" si="164"/>
        <v/>
      </c>
      <c r="L3500" s="19">
        <f>VLOOKUP(I3500,'3'!$H$2:$L$25,5,FALSE)</f>
        <v>40</v>
      </c>
      <c r="M3500" s="16" t="str">
        <f t="shared" si="163"/>
        <v>Nilai Akhir</v>
      </c>
    </row>
    <row r="3501" spans="1:13" x14ac:dyDescent="0.25">
      <c r="A3501" s="16">
        <v>468</v>
      </c>
      <c r="F3501" s="19">
        <v>82.073333333333338</v>
      </c>
      <c r="G3501" s="18" t="s">
        <v>3943</v>
      </c>
      <c r="H3501" s="14"/>
      <c r="I3501" s="19">
        <f>VLOOKUP(G3501,'2'!$B$2:$C$34,2,FALSE)</f>
        <v>28</v>
      </c>
      <c r="J3501" s="19">
        <f t="shared" si="162"/>
        <v>82.073333333333338</v>
      </c>
      <c r="K3501" s="19" t="str">
        <f t="shared" si="164"/>
        <v/>
      </c>
      <c r="L3501" s="19">
        <f>VLOOKUP(I3501,'3'!$H$2:$L$25,5,FALSE)</f>
        <v>40</v>
      </c>
      <c r="M3501" s="16" t="str">
        <f t="shared" si="163"/>
        <v>Nilai Akhir</v>
      </c>
    </row>
    <row r="3502" spans="1:13" x14ac:dyDescent="0.25">
      <c r="A3502" s="16">
        <v>469</v>
      </c>
      <c r="F3502" s="19">
        <v>83.776666666666657</v>
      </c>
      <c r="G3502" s="18" t="s">
        <v>3943</v>
      </c>
      <c r="H3502" s="14"/>
      <c r="I3502" s="19">
        <f>VLOOKUP(G3502,'2'!$B$2:$C$34,2,FALSE)</f>
        <v>28</v>
      </c>
      <c r="J3502" s="19">
        <f t="shared" si="162"/>
        <v>83.776666666666657</v>
      </c>
      <c r="K3502" s="19" t="str">
        <f t="shared" si="164"/>
        <v/>
      </c>
      <c r="L3502" s="19">
        <f>VLOOKUP(I3502,'3'!$H$2:$L$25,5,FALSE)</f>
        <v>40</v>
      </c>
      <c r="M3502" s="16" t="str">
        <f t="shared" si="163"/>
        <v>Nilai Akhir</v>
      </c>
    </row>
    <row r="3503" spans="1:13" x14ac:dyDescent="0.25">
      <c r="A3503" s="16">
        <v>470</v>
      </c>
      <c r="F3503" s="19">
        <v>81.776666666666657</v>
      </c>
      <c r="G3503" s="18" t="s">
        <v>3943</v>
      </c>
      <c r="H3503" s="14"/>
      <c r="I3503" s="19">
        <f>VLOOKUP(G3503,'2'!$B$2:$C$34,2,FALSE)</f>
        <v>28</v>
      </c>
      <c r="J3503" s="19">
        <f t="shared" si="162"/>
        <v>81.776666666666657</v>
      </c>
      <c r="K3503" s="19" t="str">
        <f t="shared" si="164"/>
        <v/>
      </c>
      <c r="L3503" s="19">
        <f>VLOOKUP(I3503,'3'!$H$2:$L$25,5,FALSE)</f>
        <v>40</v>
      </c>
      <c r="M3503" s="16" t="str">
        <f t="shared" si="163"/>
        <v>Nilai Akhir</v>
      </c>
    </row>
    <row r="3504" spans="1:13" x14ac:dyDescent="0.25">
      <c r="A3504" s="16">
        <v>471</v>
      </c>
      <c r="F3504" s="19">
        <v>85.903333333333322</v>
      </c>
      <c r="G3504" s="18" t="s">
        <v>3943</v>
      </c>
      <c r="H3504" s="14"/>
      <c r="I3504" s="19">
        <f>VLOOKUP(G3504,'2'!$B$2:$C$34,2,FALSE)</f>
        <v>28</v>
      </c>
      <c r="J3504" s="19">
        <f t="shared" si="162"/>
        <v>85.903333333333322</v>
      </c>
      <c r="K3504" s="19" t="str">
        <f t="shared" si="164"/>
        <v/>
      </c>
      <c r="L3504" s="19">
        <f>VLOOKUP(I3504,'3'!$H$2:$L$25,5,FALSE)</f>
        <v>40</v>
      </c>
      <c r="M3504" s="16" t="str">
        <f t="shared" si="163"/>
        <v>Nilai Akhir</v>
      </c>
    </row>
    <row r="3505" spans="1:13" x14ac:dyDescent="0.25">
      <c r="A3505" s="16">
        <v>472</v>
      </c>
      <c r="F3505" s="19">
        <v>83.193333333333328</v>
      </c>
      <c r="G3505" s="18" t="s">
        <v>3943</v>
      </c>
      <c r="H3505" s="14"/>
      <c r="I3505" s="19">
        <f>VLOOKUP(G3505,'2'!$B$2:$C$34,2,FALSE)</f>
        <v>28</v>
      </c>
      <c r="J3505" s="19">
        <f t="shared" ref="J3505:J3568" si="165">IF(M3505="Nilai Akhir",F3505,0)</f>
        <v>83.193333333333328</v>
      </c>
      <c r="K3505" s="19" t="str">
        <f t="shared" si="164"/>
        <v/>
      </c>
      <c r="L3505" s="19">
        <f>VLOOKUP(I3505,'3'!$H$2:$L$25,5,FALSE)</f>
        <v>40</v>
      </c>
      <c r="M3505" s="16" t="str">
        <f t="shared" ref="M3505:M3568" si="166">IF(G3505="Pramuka","Nilai Ekstra","Nilai Akhir")</f>
        <v>Nilai Akhir</v>
      </c>
    </row>
    <row r="3506" spans="1:13" x14ac:dyDescent="0.25">
      <c r="A3506" s="16">
        <v>473</v>
      </c>
      <c r="F3506" s="19">
        <v>82.666666666666671</v>
      </c>
      <c r="G3506" s="18" t="s">
        <v>3943</v>
      </c>
      <c r="H3506" s="14"/>
      <c r="I3506" s="19">
        <f>VLOOKUP(G3506,'2'!$B$2:$C$34,2,FALSE)</f>
        <v>28</v>
      </c>
      <c r="J3506" s="19">
        <f t="shared" si="165"/>
        <v>82.666666666666671</v>
      </c>
      <c r="K3506" s="19" t="str">
        <f t="shared" ref="K3506:K3569" si="167">IF(M3506="Nilai Ekstra",F3506,"")</f>
        <v/>
      </c>
      <c r="L3506" s="19">
        <f>VLOOKUP(I3506,'3'!$H$2:$L$25,5,FALSE)</f>
        <v>40</v>
      </c>
      <c r="M3506" s="16" t="str">
        <f t="shared" si="166"/>
        <v>Nilai Akhir</v>
      </c>
    </row>
    <row r="3507" spans="1:13" x14ac:dyDescent="0.25">
      <c r="A3507" s="16">
        <v>474</v>
      </c>
      <c r="F3507" s="19">
        <v>81.48</v>
      </c>
      <c r="G3507" s="18" t="s">
        <v>3943</v>
      </c>
      <c r="H3507" s="14"/>
      <c r="I3507" s="19">
        <f>VLOOKUP(G3507,'2'!$B$2:$C$34,2,FALSE)</f>
        <v>28</v>
      </c>
      <c r="J3507" s="19">
        <f t="shared" si="165"/>
        <v>81.48</v>
      </c>
      <c r="K3507" s="19" t="str">
        <f t="shared" si="167"/>
        <v/>
      </c>
      <c r="L3507" s="19">
        <f>VLOOKUP(I3507,'3'!$H$2:$L$25,5,FALSE)</f>
        <v>40</v>
      </c>
      <c r="M3507" s="16" t="str">
        <f t="shared" si="166"/>
        <v>Nilai Akhir</v>
      </c>
    </row>
    <row r="3508" spans="1:13" x14ac:dyDescent="0.25">
      <c r="A3508" s="16">
        <v>475</v>
      </c>
      <c r="F3508" s="19">
        <v>82.37</v>
      </c>
      <c r="G3508" s="18" t="s">
        <v>3943</v>
      </c>
      <c r="H3508" s="14"/>
      <c r="I3508" s="19">
        <f>VLOOKUP(G3508,'2'!$B$2:$C$34,2,FALSE)</f>
        <v>28</v>
      </c>
      <c r="J3508" s="19">
        <f t="shared" si="165"/>
        <v>82.37</v>
      </c>
      <c r="K3508" s="19" t="str">
        <f t="shared" si="167"/>
        <v/>
      </c>
      <c r="L3508" s="19">
        <f>VLOOKUP(I3508,'3'!$H$2:$L$25,5,FALSE)</f>
        <v>40</v>
      </c>
      <c r="M3508" s="16" t="str">
        <f t="shared" si="166"/>
        <v>Nilai Akhir</v>
      </c>
    </row>
    <row r="3509" spans="1:13" x14ac:dyDescent="0.25">
      <c r="A3509" s="16">
        <v>476</v>
      </c>
      <c r="F3509" s="19">
        <v>82.396666666666661</v>
      </c>
      <c r="G3509" s="18" t="s">
        <v>3943</v>
      </c>
      <c r="H3509" s="14"/>
      <c r="I3509" s="19">
        <f>VLOOKUP(G3509,'2'!$B$2:$C$34,2,FALSE)</f>
        <v>28</v>
      </c>
      <c r="J3509" s="19">
        <f t="shared" si="165"/>
        <v>82.396666666666661</v>
      </c>
      <c r="K3509" s="19" t="str">
        <f t="shared" si="167"/>
        <v/>
      </c>
      <c r="L3509" s="19">
        <f>VLOOKUP(I3509,'3'!$H$2:$L$25,5,FALSE)</f>
        <v>40</v>
      </c>
      <c r="M3509" s="16" t="str">
        <f t="shared" si="166"/>
        <v>Nilai Akhir</v>
      </c>
    </row>
    <row r="3510" spans="1:13" x14ac:dyDescent="0.25">
      <c r="A3510" s="16">
        <v>477</v>
      </c>
      <c r="F3510" s="19">
        <v>82.37</v>
      </c>
      <c r="G3510" s="18" t="s">
        <v>3943</v>
      </c>
      <c r="H3510" s="14"/>
      <c r="I3510" s="19">
        <f>VLOOKUP(G3510,'2'!$B$2:$C$34,2,FALSE)</f>
        <v>28</v>
      </c>
      <c r="J3510" s="19">
        <f t="shared" si="165"/>
        <v>82.37</v>
      </c>
      <c r="K3510" s="19" t="str">
        <f t="shared" si="167"/>
        <v/>
      </c>
      <c r="L3510" s="19">
        <f>VLOOKUP(I3510,'3'!$H$2:$L$25,5,FALSE)</f>
        <v>40</v>
      </c>
      <c r="M3510" s="16" t="str">
        <f t="shared" si="166"/>
        <v>Nilai Akhir</v>
      </c>
    </row>
    <row r="3511" spans="1:13" x14ac:dyDescent="0.25">
      <c r="A3511" s="16">
        <v>478</v>
      </c>
      <c r="F3511" s="19">
        <v>81.776666666666657</v>
      </c>
      <c r="G3511" s="18" t="s">
        <v>3943</v>
      </c>
      <c r="H3511" s="14"/>
      <c r="I3511" s="19">
        <f>VLOOKUP(G3511,'2'!$B$2:$C$34,2,FALSE)</f>
        <v>28</v>
      </c>
      <c r="J3511" s="19">
        <f t="shared" si="165"/>
        <v>81.776666666666657</v>
      </c>
      <c r="K3511" s="19" t="str">
        <f t="shared" si="167"/>
        <v/>
      </c>
      <c r="L3511" s="19">
        <f>VLOOKUP(I3511,'3'!$H$2:$L$25,5,FALSE)</f>
        <v>40</v>
      </c>
      <c r="M3511" s="16" t="str">
        <f t="shared" si="166"/>
        <v>Nilai Akhir</v>
      </c>
    </row>
    <row r="3512" spans="1:13" x14ac:dyDescent="0.25">
      <c r="A3512" s="16">
        <v>479</v>
      </c>
      <c r="F3512" s="19">
        <v>81.186666666666667</v>
      </c>
      <c r="G3512" s="18" t="s">
        <v>3943</v>
      </c>
      <c r="H3512" s="14"/>
      <c r="I3512" s="19">
        <f>VLOOKUP(G3512,'2'!$B$2:$C$34,2,FALSE)</f>
        <v>28</v>
      </c>
      <c r="J3512" s="19">
        <f t="shared" si="165"/>
        <v>81.186666666666667</v>
      </c>
      <c r="K3512" s="19" t="str">
        <f t="shared" si="167"/>
        <v/>
      </c>
      <c r="L3512" s="19">
        <f>VLOOKUP(I3512,'3'!$H$2:$L$25,5,FALSE)</f>
        <v>40</v>
      </c>
      <c r="M3512" s="16" t="str">
        <f t="shared" si="166"/>
        <v>Nilai Akhir</v>
      </c>
    </row>
    <row r="3513" spans="1:13" x14ac:dyDescent="0.25">
      <c r="A3513" s="16">
        <v>480</v>
      </c>
      <c r="F3513" s="19">
        <v>83.443333333333328</v>
      </c>
      <c r="G3513" s="18" t="s">
        <v>3943</v>
      </c>
      <c r="H3513" s="14"/>
      <c r="I3513" s="19">
        <f>VLOOKUP(G3513,'2'!$B$2:$C$34,2,FALSE)</f>
        <v>28</v>
      </c>
      <c r="J3513" s="19">
        <f t="shared" si="165"/>
        <v>83.443333333333328</v>
      </c>
      <c r="K3513" s="19" t="str">
        <f t="shared" si="167"/>
        <v/>
      </c>
      <c r="L3513" s="19">
        <f>VLOOKUP(I3513,'3'!$H$2:$L$25,5,FALSE)</f>
        <v>40</v>
      </c>
      <c r="M3513" s="16" t="str">
        <f t="shared" si="166"/>
        <v>Nilai Akhir</v>
      </c>
    </row>
    <row r="3514" spans="1:13" x14ac:dyDescent="0.25">
      <c r="A3514" s="16">
        <v>481</v>
      </c>
      <c r="F3514" s="19">
        <v>81.406666666666666</v>
      </c>
      <c r="G3514" s="18" t="s">
        <v>3943</v>
      </c>
      <c r="H3514" s="14"/>
      <c r="I3514" s="19">
        <f>VLOOKUP(G3514,'2'!$B$2:$C$34,2,FALSE)</f>
        <v>28</v>
      </c>
      <c r="J3514" s="19">
        <f t="shared" si="165"/>
        <v>81.406666666666666</v>
      </c>
      <c r="K3514" s="19" t="str">
        <f t="shared" si="167"/>
        <v/>
      </c>
      <c r="L3514" s="19">
        <f>VLOOKUP(I3514,'3'!$H$2:$L$25,5,FALSE)</f>
        <v>40</v>
      </c>
      <c r="M3514" s="16" t="str">
        <f t="shared" si="166"/>
        <v>Nilai Akhir</v>
      </c>
    </row>
    <row r="3515" spans="1:13" x14ac:dyDescent="0.25">
      <c r="A3515" s="16">
        <v>482</v>
      </c>
      <c r="F3515" s="19">
        <v>83.036666666666676</v>
      </c>
      <c r="G3515" s="18" t="s">
        <v>3943</v>
      </c>
      <c r="H3515" s="14"/>
      <c r="I3515" s="19">
        <f>VLOOKUP(G3515,'2'!$B$2:$C$34,2,FALSE)</f>
        <v>28</v>
      </c>
      <c r="J3515" s="19">
        <f t="shared" si="165"/>
        <v>83.036666666666676</v>
      </c>
      <c r="K3515" s="19" t="str">
        <f t="shared" si="167"/>
        <v/>
      </c>
      <c r="L3515" s="19">
        <f>VLOOKUP(I3515,'3'!$H$2:$L$25,5,FALSE)</f>
        <v>40</v>
      </c>
      <c r="M3515" s="16" t="str">
        <f t="shared" si="166"/>
        <v>Nilai Akhir</v>
      </c>
    </row>
    <row r="3516" spans="1:13" x14ac:dyDescent="0.25">
      <c r="A3516" s="16">
        <v>483</v>
      </c>
      <c r="F3516" s="19">
        <v>83.02</v>
      </c>
      <c r="G3516" s="18" t="s">
        <v>3943</v>
      </c>
      <c r="H3516" s="14"/>
      <c r="I3516" s="19">
        <f>VLOOKUP(G3516,'2'!$B$2:$C$34,2,FALSE)</f>
        <v>28</v>
      </c>
      <c r="J3516" s="19">
        <f t="shared" si="165"/>
        <v>83.02</v>
      </c>
      <c r="K3516" s="19" t="str">
        <f t="shared" si="167"/>
        <v/>
      </c>
      <c r="L3516" s="19">
        <f>VLOOKUP(I3516,'3'!$H$2:$L$25,5,FALSE)</f>
        <v>40</v>
      </c>
      <c r="M3516" s="16" t="str">
        <f t="shared" si="166"/>
        <v>Nilai Akhir</v>
      </c>
    </row>
    <row r="3517" spans="1:13" x14ac:dyDescent="0.25">
      <c r="A3517" s="16">
        <v>484</v>
      </c>
      <c r="F3517" s="19">
        <v>81.186666666666667</v>
      </c>
      <c r="G3517" s="18" t="s">
        <v>3943</v>
      </c>
      <c r="H3517" s="14"/>
      <c r="I3517" s="19">
        <f>VLOOKUP(G3517,'2'!$B$2:$C$34,2,FALSE)</f>
        <v>28</v>
      </c>
      <c r="J3517" s="19">
        <f t="shared" si="165"/>
        <v>81.186666666666667</v>
      </c>
      <c r="K3517" s="19" t="str">
        <f t="shared" si="167"/>
        <v/>
      </c>
      <c r="L3517" s="19">
        <f>VLOOKUP(I3517,'3'!$H$2:$L$25,5,FALSE)</f>
        <v>40</v>
      </c>
      <c r="M3517" s="16" t="str">
        <f t="shared" si="166"/>
        <v>Nilai Akhir</v>
      </c>
    </row>
    <row r="3518" spans="1:13" x14ac:dyDescent="0.25">
      <c r="A3518" s="16">
        <v>485</v>
      </c>
      <c r="F3518" s="19">
        <v>81.11</v>
      </c>
      <c r="G3518" s="18" t="s">
        <v>3943</v>
      </c>
      <c r="H3518" s="14"/>
      <c r="I3518" s="19">
        <f>VLOOKUP(G3518,'2'!$B$2:$C$34,2,FALSE)</f>
        <v>28</v>
      </c>
      <c r="J3518" s="19">
        <f t="shared" si="165"/>
        <v>81.11</v>
      </c>
      <c r="K3518" s="19" t="str">
        <f t="shared" si="167"/>
        <v/>
      </c>
      <c r="L3518" s="19">
        <f>VLOOKUP(I3518,'3'!$H$2:$L$25,5,FALSE)</f>
        <v>40</v>
      </c>
      <c r="M3518" s="16" t="str">
        <f t="shared" si="166"/>
        <v>Nilai Akhir</v>
      </c>
    </row>
    <row r="3519" spans="1:13" x14ac:dyDescent="0.25">
      <c r="A3519" s="16">
        <v>486</v>
      </c>
      <c r="F3519" s="19">
        <v>81.776666666666657</v>
      </c>
      <c r="G3519" s="18" t="s">
        <v>3943</v>
      </c>
      <c r="H3519" s="14"/>
      <c r="I3519" s="19">
        <f>VLOOKUP(G3519,'2'!$B$2:$C$34,2,FALSE)</f>
        <v>28</v>
      </c>
      <c r="J3519" s="19">
        <f t="shared" si="165"/>
        <v>81.776666666666657</v>
      </c>
      <c r="K3519" s="19" t="str">
        <f t="shared" si="167"/>
        <v/>
      </c>
      <c r="L3519" s="19">
        <f>VLOOKUP(I3519,'3'!$H$2:$L$25,5,FALSE)</f>
        <v>40</v>
      </c>
      <c r="M3519" s="16" t="str">
        <f t="shared" si="166"/>
        <v>Nilai Akhir</v>
      </c>
    </row>
    <row r="3520" spans="1:13" x14ac:dyDescent="0.25">
      <c r="A3520" s="16">
        <v>487</v>
      </c>
      <c r="F3520" s="19">
        <v>81.48</v>
      </c>
      <c r="G3520" s="18" t="s">
        <v>3943</v>
      </c>
      <c r="H3520" s="14"/>
      <c r="I3520" s="19">
        <f>VLOOKUP(G3520,'2'!$B$2:$C$34,2,FALSE)</f>
        <v>28</v>
      </c>
      <c r="J3520" s="19">
        <f t="shared" si="165"/>
        <v>81.48</v>
      </c>
      <c r="K3520" s="19" t="str">
        <f t="shared" si="167"/>
        <v/>
      </c>
      <c r="L3520" s="19">
        <f>VLOOKUP(I3520,'3'!$H$2:$L$25,5,FALSE)</f>
        <v>40</v>
      </c>
      <c r="M3520" s="16" t="str">
        <f t="shared" si="166"/>
        <v>Nilai Akhir</v>
      </c>
    </row>
    <row r="3521" spans="1:13" x14ac:dyDescent="0.25">
      <c r="A3521" s="16">
        <v>488</v>
      </c>
      <c r="F3521" s="19">
        <v>80.963333333333324</v>
      </c>
      <c r="G3521" s="18" t="s">
        <v>3943</v>
      </c>
      <c r="H3521" s="14"/>
      <c r="I3521" s="19">
        <f>VLOOKUP(G3521,'2'!$B$2:$C$34,2,FALSE)</f>
        <v>28</v>
      </c>
      <c r="J3521" s="19">
        <f t="shared" si="165"/>
        <v>80.963333333333324</v>
      </c>
      <c r="K3521" s="19" t="str">
        <f t="shared" si="167"/>
        <v/>
      </c>
      <c r="L3521" s="19">
        <f>VLOOKUP(I3521,'3'!$H$2:$L$25,5,FALSE)</f>
        <v>40</v>
      </c>
      <c r="M3521" s="16" t="str">
        <f t="shared" si="166"/>
        <v>Nilai Akhir</v>
      </c>
    </row>
    <row r="3522" spans="1:13" x14ac:dyDescent="0.25">
      <c r="A3522" s="16">
        <v>489</v>
      </c>
      <c r="F3522" s="19">
        <v>81.186666666666667</v>
      </c>
      <c r="G3522" s="18" t="s">
        <v>3943</v>
      </c>
      <c r="H3522" s="14"/>
      <c r="I3522" s="19">
        <f>VLOOKUP(G3522,'2'!$B$2:$C$34,2,FALSE)</f>
        <v>28</v>
      </c>
      <c r="J3522" s="19">
        <f t="shared" si="165"/>
        <v>81.186666666666667</v>
      </c>
      <c r="K3522" s="19" t="str">
        <f t="shared" si="167"/>
        <v/>
      </c>
      <c r="L3522" s="19">
        <f>VLOOKUP(I3522,'3'!$H$2:$L$25,5,FALSE)</f>
        <v>40</v>
      </c>
      <c r="M3522" s="16" t="str">
        <f t="shared" si="166"/>
        <v>Nilai Akhir</v>
      </c>
    </row>
    <row r="3523" spans="1:13" x14ac:dyDescent="0.25">
      <c r="A3523" s="16">
        <v>490</v>
      </c>
      <c r="F3523" s="19">
        <v>83.73</v>
      </c>
      <c r="G3523" s="18" t="s">
        <v>3943</v>
      </c>
      <c r="H3523" s="14"/>
      <c r="I3523" s="19">
        <f>VLOOKUP(G3523,'2'!$B$2:$C$34,2,FALSE)</f>
        <v>28</v>
      </c>
      <c r="J3523" s="19">
        <f t="shared" si="165"/>
        <v>83.73</v>
      </c>
      <c r="K3523" s="19" t="str">
        <f t="shared" si="167"/>
        <v/>
      </c>
      <c r="L3523" s="19">
        <f>VLOOKUP(I3523,'3'!$H$2:$L$25,5,FALSE)</f>
        <v>40</v>
      </c>
      <c r="M3523" s="16" t="str">
        <f t="shared" si="166"/>
        <v>Nilai Akhir</v>
      </c>
    </row>
    <row r="3524" spans="1:13" x14ac:dyDescent="0.25">
      <c r="A3524" s="16">
        <v>491</v>
      </c>
      <c r="F3524" s="19">
        <v>82.813333333333333</v>
      </c>
      <c r="G3524" s="18" t="s">
        <v>3943</v>
      </c>
      <c r="H3524" s="14"/>
      <c r="I3524" s="19">
        <f>VLOOKUP(G3524,'2'!$B$2:$C$34,2,FALSE)</f>
        <v>28</v>
      </c>
      <c r="J3524" s="19">
        <f t="shared" si="165"/>
        <v>82.813333333333333</v>
      </c>
      <c r="K3524" s="19" t="str">
        <f t="shared" si="167"/>
        <v/>
      </c>
      <c r="L3524" s="19">
        <f>VLOOKUP(I3524,'3'!$H$2:$L$25,5,FALSE)</f>
        <v>40</v>
      </c>
      <c r="M3524" s="16" t="str">
        <f t="shared" si="166"/>
        <v>Nilai Akhir</v>
      </c>
    </row>
    <row r="3525" spans="1:13" x14ac:dyDescent="0.25">
      <c r="A3525" s="16">
        <v>492</v>
      </c>
      <c r="F3525" s="19">
        <v>83.313333333333333</v>
      </c>
      <c r="G3525" s="18" t="s">
        <v>3943</v>
      </c>
      <c r="H3525" s="14"/>
      <c r="I3525" s="19">
        <f>VLOOKUP(G3525,'2'!$B$2:$C$34,2,FALSE)</f>
        <v>28</v>
      </c>
      <c r="J3525" s="19">
        <f t="shared" si="165"/>
        <v>83.313333333333333</v>
      </c>
      <c r="K3525" s="19" t="str">
        <f t="shared" si="167"/>
        <v/>
      </c>
      <c r="L3525" s="19">
        <f>VLOOKUP(I3525,'3'!$H$2:$L$25,5,FALSE)</f>
        <v>40</v>
      </c>
      <c r="M3525" s="16" t="str">
        <f t="shared" si="166"/>
        <v>Nilai Akhir</v>
      </c>
    </row>
    <row r="3526" spans="1:13" x14ac:dyDescent="0.25">
      <c r="A3526" s="16">
        <v>493</v>
      </c>
      <c r="F3526" s="19">
        <v>80.593333333333334</v>
      </c>
      <c r="G3526" s="18" t="s">
        <v>3943</v>
      </c>
      <c r="H3526" s="14"/>
      <c r="I3526" s="19">
        <f>VLOOKUP(G3526,'2'!$B$2:$C$34,2,FALSE)</f>
        <v>28</v>
      </c>
      <c r="J3526" s="19">
        <f t="shared" si="165"/>
        <v>80.593333333333334</v>
      </c>
      <c r="K3526" s="19" t="str">
        <f t="shared" si="167"/>
        <v/>
      </c>
      <c r="L3526" s="19">
        <f>VLOOKUP(I3526,'3'!$H$2:$L$25,5,FALSE)</f>
        <v>40</v>
      </c>
      <c r="M3526" s="16" t="str">
        <f t="shared" si="166"/>
        <v>Nilai Akhir</v>
      </c>
    </row>
    <row r="3527" spans="1:13" x14ac:dyDescent="0.25">
      <c r="A3527" s="16">
        <v>494</v>
      </c>
      <c r="F3527" s="19">
        <v>83.406666666666666</v>
      </c>
      <c r="G3527" s="18" t="s">
        <v>3943</v>
      </c>
      <c r="H3527" s="14"/>
      <c r="I3527" s="19">
        <f>VLOOKUP(G3527,'2'!$B$2:$C$34,2,FALSE)</f>
        <v>28</v>
      </c>
      <c r="J3527" s="19">
        <f t="shared" si="165"/>
        <v>83.406666666666666</v>
      </c>
      <c r="K3527" s="19" t="str">
        <f t="shared" si="167"/>
        <v/>
      </c>
      <c r="L3527" s="19">
        <f>VLOOKUP(I3527,'3'!$H$2:$L$25,5,FALSE)</f>
        <v>40</v>
      </c>
      <c r="M3527" s="16" t="str">
        <f t="shared" si="166"/>
        <v>Nilai Akhir</v>
      </c>
    </row>
    <row r="3528" spans="1:13" x14ac:dyDescent="0.25">
      <c r="A3528" s="16">
        <v>495</v>
      </c>
      <c r="F3528" s="19">
        <v>81.186666666666667</v>
      </c>
      <c r="G3528" s="18" t="s">
        <v>3943</v>
      </c>
      <c r="H3528" s="14"/>
      <c r="I3528" s="19">
        <f>VLOOKUP(G3528,'2'!$B$2:$C$34,2,FALSE)</f>
        <v>28</v>
      </c>
      <c r="J3528" s="19">
        <f t="shared" si="165"/>
        <v>81.186666666666667</v>
      </c>
      <c r="K3528" s="19" t="str">
        <f t="shared" si="167"/>
        <v/>
      </c>
      <c r="L3528" s="19">
        <f>VLOOKUP(I3528,'3'!$H$2:$L$25,5,FALSE)</f>
        <v>40</v>
      </c>
      <c r="M3528" s="16" t="str">
        <f t="shared" si="166"/>
        <v>Nilai Akhir</v>
      </c>
    </row>
    <row r="3529" spans="1:13" x14ac:dyDescent="0.25">
      <c r="A3529" s="16">
        <v>496</v>
      </c>
      <c r="F3529" s="19">
        <v>81.186666666666667</v>
      </c>
      <c r="G3529" s="18" t="s">
        <v>3943</v>
      </c>
      <c r="H3529" s="14"/>
      <c r="I3529" s="19">
        <f>VLOOKUP(G3529,'2'!$B$2:$C$34,2,FALSE)</f>
        <v>28</v>
      </c>
      <c r="J3529" s="19">
        <f t="shared" si="165"/>
        <v>81.186666666666667</v>
      </c>
      <c r="K3529" s="19" t="str">
        <f t="shared" si="167"/>
        <v/>
      </c>
      <c r="L3529" s="19">
        <f>VLOOKUP(I3529,'3'!$H$2:$L$25,5,FALSE)</f>
        <v>40</v>
      </c>
      <c r="M3529" s="16" t="str">
        <f t="shared" si="166"/>
        <v>Nilai Akhir</v>
      </c>
    </row>
    <row r="3530" spans="1:13" x14ac:dyDescent="0.25">
      <c r="A3530" s="16">
        <v>497</v>
      </c>
      <c r="F3530" s="19">
        <v>84.156666666666666</v>
      </c>
      <c r="G3530" s="18" t="s">
        <v>3943</v>
      </c>
      <c r="H3530" s="14"/>
      <c r="I3530" s="19">
        <f>VLOOKUP(G3530,'2'!$B$2:$C$34,2,FALSE)</f>
        <v>28</v>
      </c>
      <c r="J3530" s="19">
        <f t="shared" si="165"/>
        <v>84.156666666666666</v>
      </c>
      <c r="K3530" s="19" t="str">
        <f t="shared" si="167"/>
        <v/>
      </c>
      <c r="L3530" s="19">
        <f>VLOOKUP(I3530,'3'!$H$2:$L$25,5,FALSE)</f>
        <v>40</v>
      </c>
      <c r="M3530" s="16" t="str">
        <f t="shared" si="166"/>
        <v>Nilai Akhir</v>
      </c>
    </row>
    <row r="3531" spans="1:13" x14ac:dyDescent="0.25">
      <c r="A3531" s="16">
        <v>498</v>
      </c>
      <c r="F3531" s="19">
        <v>80.296666666666667</v>
      </c>
      <c r="G3531" s="18" t="s">
        <v>3943</v>
      </c>
      <c r="H3531" s="14"/>
      <c r="I3531" s="19">
        <f>VLOOKUP(G3531,'2'!$B$2:$C$34,2,FALSE)</f>
        <v>28</v>
      </c>
      <c r="J3531" s="19">
        <f t="shared" si="165"/>
        <v>80.296666666666667</v>
      </c>
      <c r="K3531" s="19" t="str">
        <f t="shared" si="167"/>
        <v/>
      </c>
      <c r="L3531" s="19">
        <f>VLOOKUP(I3531,'3'!$H$2:$L$25,5,FALSE)</f>
        <v>40</v>
      </c>
      <c r="M3531" s="16" t="str">
        <f t="shared" si="166"/>
        <v>Nilai Akhir</v>
      </c>
    </row>
    <row r="3532" spans="1:13" x14ac:dyDescent="0.25">
      <c r="A3532" s="16">
        <v>499</v>
      </c>
      <c r="F3532" s="19">
        <v>82.86333333333333</v>
      </c>
      <c r="G3532" s="18" t="s">
        <v>3943</v>
      </c>
      <c r="H3532" s="14"/>
      <c r="I3532" s="19">
        <f>VLOOKUP(G3532,'2'!$B$2:$C$34,2,FALSE)</f>
        <v>28</v>
      </c>
      <c r="J3532" s="19">
        <f t="shared" si="165"/>
        <v>82.86333333333333</v>
      </c>
      <c r="K3532" s="19" t="str">
        <f t="shared" si="167"/>
        <v/>
      </c>
      <c r="L3532" s="19">
        <f>VLOOKUP(I3532,'3'!$H$2:$L$25,5,FALSE)</f>
        <v>40</v>
      </c>
      <c r="M3532" s="16" t="str">
        <f t="shared" si="166"/>
        <v>Nilai Akhir</v>
      </c>
    </row>
    <row r="3533" spans="1:13" x14ac:dyDescent="0.25">
      <c r="A3533" s="16">
        <v>500</v>
      </c>
      <c r="F3533" s="19">
        <v>79.846666666666678</v>
      </c>
      <c r="G3533" s="18" t="s">
        <v>3943</v>
      </c>
      <c r="H3533" s="14"/>
      <c r="I3533" s="19">
        <f>VLOOKUP(G3533,'2'!$B$2:$C$34,2,FALSE)</f>
        <v>28</v>
      </c>
      <c r="J3533" s="19">
        <f t="shared" si="165"/>
        <v>79.846666666666678</v>
      </c>
      <c r="K3533" s="19" t="str">
        <f t="shared" si="167"/>
        <v/>
      </c>
      <c r="L3533" s="19">
        <f>VLOOKUP(I3533,'3'!$H$2:$L$25,5,FALSE)</f>
        <v>40</v>
      </c>
      <c r="M3533" s="16" t="str">
        <f t="shared" si="166"/>
        <v>Nilai Akhir</v>
      </c>
    </row>
    <row r="3534" spans="1:13" x14ac:dyDescent="0.25">
      <c r="A3534" s="16">
        <v>501</v>
      </c>
      <c r="F3534" s="19">
        <v>82.58</v>
      </c>
      <c r="G3534" s="18" t="s">
        <v>3943</v>
      </c>
      <c r="H3534" s="14"/>
      <c r="I3534" s="19">
        <f>VLOOKUP(G3534,'2'!$B$2:$C$34,2,FALSE)</f>
        <v>28</v>
      </c>
      <c r="J3534" s="19">
        <f t="shared" si="165"/>
        <v>82.58</v>
      </c>
      <c r="K3534" s="19" t="str">
        <f t="shared" si="167"/>
        <v/>
      </c>
      <c r="L3534" s="19">
        <f>VLOOKUP(I3534,'3'!$H$2:$L$25,5,FALSE)</f>
        <v>40</v>
      </c>
      <c r="M3534" s="16" t="str">
        <f t="shared" si="166"/>
        <v>Nilai Akhir</v>
      </c>
    </row>
    <row r="3535" spans="1:13" x14ac:dyDescent="0.25">
      <c r="A3535" s="16">
        <v>502</v>
      </c>
      <c r="F3535" s="19">
        <v>82.146666666666661</v>
      </c>
      <c r="G3535" s="18" t="s">
        <v>3943</v>
      </c>
      <c r="H3535" s="14"/>
      <c r="I3535" s="19">
        <f>VLOOKUP(G3535,'2'!$B$2:$C$34,2,FALSE)</f>
        <v>28</v>
      </c>
      <c r="J3535" s="19">
        <f t="shared" si="165"/>
        <v>82.146666666666661</v>
      </c>
      <c r="K3535" s="19" t="str">
        <f t="shared" si="167"/>
        <v/>
      </c>
      <c r="L3535" s="19">
        <f>VLOOKUP(I3535,'3'!$H$2:$L$25,5,FALSE)</f>
        <v>40</v>
      </c>
      <c r="M3535" s="16" t="str">
        <f t="shared" si="166"/>
        <v>Nilai Akhir</v>
      </c>
    </row>
    <row r="3536" spans="1:13" x14ac:dyDescent="0.25">
      <c r="A3536" s="16">
        <v>503</v>
      </c>
      <c r="F3536" s="19">
        <v>80.576666666666668</v>
      </c>
      <c r="G3536" s="18" t="s">
        <v>3943</v>
      </c>
      <c r="H3536" s="14"/>
      <c r="I3536" s="19">
        <f>VLOOKUP(G3536,'2'!$B$2:$C$34,2,FALSE)</f>
        <v>28</v>
      </c>
      <c r="J3536" s="19">
        <f t="shared" si="165"/>
        <v>80.576666666666668</v>
      </c>
      <c r="K3536" s="19" t="str">
        <f t="shared" si="167"/>
        <v/>
      </c>
      <c r="L3536" s="19">
        <f>VLOOKUP(I3536,'3'!$H$2:$L$25,5,FALSE)</f>
        <v>40</v>
      </c>
      <c r="M3536" s="16" t="str">
        <f t="shared" si="166"/>
        <v>Nilai Akhir</v>
      </c>
    </row>
    <row r="3537" spans="1:13" x14ac:dyDescent="0.25">
      <c r="A3537" s="16">
        <v>504</v>
      </c>
      <c r="F3537" s="19">
        <v>83.043333333333337</v>
      </c>
      <c r="G3537" s="18" t="s">
        <v>3943</v>
      </c>
      <c r="H3537" s="14"/>
      <c r="I3537" s="19">
        <f>VLOOKUP(G3537,'2'!$B$2:$C$34,2,FALSE)</f>
        <v>28</v>
      </c>
      <c r="J3537" s="19">
        <f t="shared" si="165"/>
        <v>83.043333333333337</v>
      </c>
      <c r="K3537" s="19" t="str">
        <f t="shared" si="167"/>
        <v/>
      </c>
      <c r="L3537" s="19">
        <f>VLOOKUP(I3537,'3'!$H$2:$L$25,5,FALSE)</f>
        <v>40</v>
      </c>
      <c r="M3537" s="16" t="str">
        <f t="shared" si="166"/>
        <v>Nilai Akhir</v>
      </c>
    </row>
    <row r="3538" spans="1:13" x14ac:dyDescent="0.25">
      <c r="A3538" s="16">
        <v>505</v>
      </c>
      <c r="F3538" s="19">
        <v>86.446666666666673</v>
      </c>
      <c r="G3538" s="18" t="s">
        <v>3943</v>
      </c>
      <c r="H3538" s="14"/>
      <c r="I3538" s="19">
        <f>VLOOKUP(G3538,'2'!$B$2:$C$34,2,FALSE)</f>
        <v>28</v>
      </c>
      <c r="J3538" s="19">
        <f t="shared" si="165"/>
        <v>86.446666666666673</v>
      </c>
      <c r="K3538" s="19" t="str">
        <f t="shared" si="167"/>
        <v/>
      </c>
      <c r="L3538" s="19">
        <f>VLOOKUP(I3538,'3'!$H$2:$L$25,5,FALSE)</f>
        <v>40</v>
      </c>
      <c r="M3538" s="16" t="str">
        <f t="shared" si="166"/>
        <v>Nilai Akhir</v>
      </c>
    </row>
    <row r="3539" spans="1:13" x14ac:dyDescent="0.25">
      <c r="A3539" s="16">
        <v>506</v>
      </c>
      <c r="F3539" s="19">
        <v>83.376666666666665</v>
      </c>
      <c r="G3539" s="18" t="s">
        <v>3943</v>
      </c>
      <c r="H3539" s="14"/>
      <c r="I3539" s="19">
        <f>VLOOKUP(G3539,'2'!$B$2:$C$34,2,FALSE)</f>
        <v>28</v>
      </c>
      <c r="J3539" s="19">
        <f t="shared" si="165"/>
        <v>83.376666666666665</v>
      </c>
      <c r="K3539" s="19" t="str">
        <f t="shared" si="167"/>
        <v/>
      </c>
      <c r="L3539" s="19">
        <f>VLOOKUP(I3539,'3'!$H$2:$L$25,5,FALSE)</f>
        <v>40</v>
      </c>
      <c r="M3539" s="16" t="str">
        <f t="shared" si="166"/>
        <v>Nilai Akhir</v>
      </c>
    </row>
    <row r="3540" spans="1:13" x14ac:dyDescent="0.25">
      <c r="A3540" s="16">
        <v>507</v>
      </c>
      <c r="F3540" s="19">
        <v>83.339999999999989</v>
      </c>
      <c r="G3540" s="18" t="s">
        <v>3943</v>
      </c>
      <c r="H3540" s="14"/>
      <c r="I3540" s="19">
        <f>VLOOKUP(G3540,'2'!$B$2:$C$34,2,FALSE)</f>
        <v>28</v>
      </c>
      <c r="J3540" s="19">
        <f t="shared" si="165"/>
        <v>83.339999999999989</v>
      </c>
      <c r="K3540" s="19" t="str">
        <f t="shared" si="167"/>
        <v/>
      </c>
      <c r="L3540" s="19">
        <f>VLOOKUP(I3540,'3'!$H$2:$L$25,5,FALSE)</f>
        <v>40</v>
      </c>
      <c r="M3540" s="16" t="str">
        <f t="shared" si="166"/>
        <v>Nilai Akhir</v>
      </c>
    </row>
    <row r="3541" spans="1:13" x14ac:dyDescent="0.25">
      <c r="A3541" s="16">
        <v>508</v>
      </c>
      <c r="F3541" s="19">
        <v>84.02</v>
      </c>
      <c r="G3541" s="18" t="s">
        <v>3943</v>
      </c>
      <c r="H3541" s="14"/>
      <c r="I3541" s="19">
        <f>VLOOKUP(G3541,'2'!$B$2:$C$34,2,FALSE)</f>
        <v>28</v>
      </c>
      <c r="J3541" s="19">
        <f t="shared" si="165"/>
        <v>84.02</v>
      </c>
      <c r="K3541" s="19" t="str">
        <f t="shared" si="167"/>
        <v/>
      </c>
      <c r="L3541" s="19">
        <f>VLOOKUP(I3541,'3'!$H$2:$L$25,5,FALSE)</f>
        <v>40</v>
      </c>
      <c r="M3541" s="16" t="str">
        <f t="shared" si="166"/>
        <v>Nilai Akhir</v>
      </c>
    </row>
    <row r="3542" spans="1:13" x14ac:dyDescent="0.25">
      <c r="A3542" s="16">
        <v>509</v>
      </c>
      <c r="F3542" s="19">
        <v>85.043333333333337</v>
      </c>
      <c r="G3542" s="18" t="s">
        <v>3943</v>
      </c>
      <c r="H3542" s="14"/>
      <c r="I3542" s="19">
        <f>VLOOKUP(G3542,'2'!$B$2:$C$34,2,FALSE)</f>
        <v>28</v>
      </c>
      <c r="J3542" s="19">
        <f t="shared" si="165"/>
        <v>85.043333333333337</v>
      </c>
      <c r="K3542" s="19" t="str">
        <f t="shared" si="167"/>
        <v/>
      </c>
      <c r="L3542" s="19">
        <f>VLOOKUP(I3542,'3'!$H$2:$L$25,5,FALSE)</f>
        <v>40</v>
      </c>
      <c r="M3542" s="16" t="str">
        <f t="shared" si="166"/>
        <v>Nilai Akhir</v>
      </c>
    </row>
    <row r="3543" spans="1:13" x14ac:dyDescent="0.25">
      <c r="A3543" s="16">
        <v>510</v>
      </c>
      <c r="F3543" s="19">
        <v>84.926666666666662</v>
      </c>
      <c r="G3543" s="18" t="s">
        <v>3943</v>
      </c>
      <c r="H3543" s="14"/>
      <c r="I3543" s="19">
        <f>VLOOKUP(G3543,'2'!$B$2:$C$34,2,FALSE)</f>
        <v>28</v>
      </c>
      <c r="J3543" s="19">
        <f t="shared" si="165"/>
        <v>84.926666666666662</v>
      </c>
      <c r="K3543" s="19" t="str">
        <f t="shared" si="167"/>
        <v/>
      </c>
      <c r="L3543" s="19">
        <f>VLOOKUP(I3543,'3'!$H$2:$L$25,5,FALSE)</f>
        <v>40</v>
      </c>
      <c r="M3543" s="16" t="str">
        <f t="shared" si="166"/>
        <v>Nilai Akhir</v>
      </c>
    </row>
    <row r="3544" spans="1:13" x14ac:dyDescent="0.25">
      <c r="A3544" s="16">
        <v>511</v>
      </c>
      <c r="F3544" s="19">
        <v>82.593333333333334</v>
      </c>
      <c r="G3544" s="18" t="s">
        <v>3943</v>
      </c>
      <c r="H3544" s="14"/>
      <c r="I3544" s="19">
        <f>VLOOKUP(G3544,'2'!$B$2:$C$34,2,FALSE)</f>
        <v>28</v>
      </c>
      <c r="J3544" s="19">
        <f t="shared" si="165"/>
        <v>82.593333333333334</v>
      </c>
      <c r="K3544" s="19" t="str">
        <f t="shared" si="167"/>
        <v/>
      </c>
      <c r="L3544" s="19">
        <f>VLOOKUP(I3544,'3'!$H$2:$L$25,5,FALSE)</f>
        <v>40</v>
      </c>
      <c r="M3544" s="16" t="str">
        <f t="shared" si="166"/>
        <v>Nilai Akhir</v>
      </c>
    </row>
    <row r="3545" spans="1:13" x14ac:dyDescent="0.25">
      <c r="A3545" s="16">
        <v>512</v>
      </c>
      <c r="F3545" s="19">
        <v>84.776666666666657</v>
      </c>
      <c r="G3545" s="18" t="s">
        <v>3943</v>
      </c>
      <c r="H3545" s="14"/>
      <c r="I3545" s="19">
        <f>VLOOKUP(G3545,'2'!$B$2:$C$34,2,FALSE)</f>
        <v>28</v>
      </c>
      <c r="J3545" s="19">
        <f t="shared" si="165"/>
        <v>84.776666666666657</v>
      </c>
      <c r="K3545" s="19" t="str">
        <f t="shared" si="167"/>
        <v/>
      </c>
      <c r="L3545" s="19">
        <f>VLOOKUP(I3545,'3'!$H$2:$L$25,5,FALSE)</f>
        <v>40</v>
      </c>
      <c r="M3545" s="16" t="str">
        <f t="shared" si="166"/>
        <v>Nilai Akhir</v>
      </c>
    </row>
    <row r="3546" spans="1:13" x14ac:dyDescent="0.25">
      <c r="A3546" s="16">
        <v>513</v>
      </c>
      <c r="F3546" s="19">
        <v>84.63</v>
      </c>
      <c r="G3546" s="18" t="s">
        <v>3943</v>
      </c>
      <c r="H3546" s="14"/>
      <c r="I3546" s="19">
        <f>VLOOKUP(G3546,'2'!$B$2:$C$34,2,FALSE)</f>
        <v>28</v>
      </c>
      <c r="J3546" s="19">
        <f t="shared" si="165"/>
        <v>84.63</v>
      </c>
      <c r="K3546" s="19" t="str">
        <f t="shared" si="167"/>
        <v/>
      </c>
      <c r="L3546" s="19">
        <f>VLOOKUP(I3546,'3'!$H$2:$L$25,5,FALSE)</f>
        <v>40</v>
      </c>
      <c r="M3546" s="16" t="str">
        <f t="shared" si="166"/>
        <v>Nilai Akhir</v>
      </c>
    </row>
    <row r="3547" spans="1:13" x14ac:dyDescent="0.25">
      <c r="A3547" s="16">
        <v>514</v>
      </c>
      <c r="F3547" s="19">
        <v>82.06</v>
      </c>
      <c r="G3547" s="18" t="s">
        <v>3943</v>
      </c>
      <c r="H3547" s="14"/>
      <c r="I3547" s="19">
        <f>VLOOKUP(G3547,'2'!$B$2:$C$34,2,FALSE)</f>
        <v>28</v>
      </c>
      <c r="J3547" s="19">
        <f t="shared" si="165"/>
        <v>82.06</v>
      </c>
      <c r="K3547" s="19" t="str">
        <f t="shared" si="167"/>
        <v/>
      </c>
      <c r="L3547" s="19">
        <f>VLOOKUP(I3547,'3'!$H$2:$L$25,5,FALSE)</f>
        <v>40</v>
      </c>
      <c r="M3547" s="16" t="str">
        <f t="shared" si="166"/>
        <v>Nilai Akhir</v>
      </c>
    </row>
    <row r="3548" spans="1:13" x14ac:dyDescent="0.25">
      <c r="A3548" s="16">
        <v>515</v>
      </c>
      <c r="F3548" s="19">
        <v>84.853333333333339</v>
      </c>
      <c r="G3548" s="18" t="s">
        <v>3943</v>
      </c>
      <c r="H3548" s="14"/>
      <c r="I3548" s="19">
        <f>VLOOKUP(G3548,'2'!$B$2:$C$34,2,FALSE)</f>
        <v>28</v>
      </c>
      <c r="J3548" s="19">
        <f t="shared" si="165"/>
        <v>84.853333333333339</v>
      </c>
      <c r="K3548" s="19" t="str">
        <f t="shared" si="167"/>
        <v/>
      </c>
      <c r="L3548" s="19">
        <f>VLOOKUP(I3548,'3'!$H$2:$L$25,5,FALSE)</f>
        <v>40</v>
      </c>
      <c r="M3548" s="16" t="str">
        <f t="shared" si="166"/>
        <v>Nilai Akhir</v>
      </c>
    </row>
    <row r="3549" spans="1:13" x14ac:dyDescent="0.25">
      <c r="A3549" s="16">
        <v>516</v>
      </c>
      <c r="F3549" s="19">
        <v>82.146666666666661</v>
      </c>
      <c r="G3549" s="18" t="s">
        <v>3943</v>
      </c>
      <c r="H3549" s="14"/>
      <c r="I3549" s="19">
        <f>VLOOKUP(G3549,'2'!$B$2:$C$34,2,FALSE)</f>
        <v>28</v>
      </c>
      <c r="J3549" s="19">
        <f t="shared" si="165"/>
        <v>82.146666666666661</v>
      </c>
      <c r="K3549" s="19" t="str">
        <f t="shared" si="167"/>
        <v/>
      </c>
      <c r="L3549" s="19">
        <f>VLOOKUP(I3549,'3'!$H$2:$L$25,5,FALSE)</f>
        <v>40</v>
      </c>
      <c r="M3549" s="16" t="str">
        <f t="shared" si="166"/>
        <v>Nilai Akhir</v>
      </c>
    </row>
    <row r="3550" spans="1:13" x14ac:dyDescent="0.25">
      <c r="A3550" s="16">
        <v>517</v>
      </c>
      <c r="F3550" s="19">
        <v>83.339999999999989</v>
      </c>
      <c r="G3550" s="18" t="s">
        <v>3943</v>
      </c>
      <c r="H3550" s="14"/>
      <c r="I3550" s="19">
        <f>VLOOKUP(G3550,'2'!$B$2:$C$34,2,FALSE)</f>
        <v>28</v>
      </c>
      <c r="J3550" s="19">
        <f t="shared" si="165"/>
        <v>83.339999999999989</v>
      </c>
      <c r="K3550" s="19" t="str">
        <f t="shared" si="167"/>
        <v/>
      </c>
      <c r="L3550" s="19">
        <f>VLOOKUP(I3550,'3'!$H$2:$L$25,5,FALSE)</f>
        <v>40</v>
      </c>
      <c r="M3550" s="16" t="str">
        <f t="shared" si="166"/>
        <v>Nilai Akhir</v>
      </c>
    </row>
    <row r="3551" spans="1:13" x14ac:dyDescent="0.25">
      <c r="A3551" s="16">
        <v>518</v>
      </c>
      <c r="F3551" s="19">
        <v>82.89</v>
      </c>
      <c r="G3551" s="18" t="s">
        <v>3943</v>
      </c>
      <c r="H3551" s="14"/>
      <c r="I3551" s="19">
        <f>VLOOKUP(G3551,'2'!$B$2:$C$34,2,FALSE)</f>
        <v>28</v>
      </c>
      <c r="J3551" s="19">
        <f t="shared" si="165"/>
        <v>82.89</v>
      </c>
      <c r="K3551" s="19" t="str">
        <f t="shared" si="167"/>
        <v/>
      </c>
      <c r="L3551" s="19">
        <f>VLOOKUP(I3551,'3'!$H$2:$L$25,5,FALSE)</f>
        <v>40</v>
      </c>
      <c r="M3551" s="16" t="str">
        <f t="shared" si="166"/>
        <v>Nilai Akhir</v>
      </c>
    </row>
    <row r="3552" spans="1:13" x14ac:dyDescent="0.25">
      <c r="A3552" s="16">
        <v>519</v>
      </c>
      <c r="F3552" s="19">
        <v>79.589999999999989</v>
      </c>
      <c r="G3552" s="18" t="s">
        <v>3943</v>
      </c>
      <c r="H3552" s="14"/>
      <c r="I3552" s="19">
        <f>VLOOKUP(G3552,'2'!$B$2:$C$34,2,FALSE)</f>
        <v>28</v>
      </c>
      <c r="J3552" s="19">
        <f t="shared" si="165"/>
        <v>79.589999999999989</v>
      </c>
      <c r="K3552" s="19" t="str">
        <f t="shared" si="167"/>
        <v/>
      </c>
      <c r="L3552" s="19">
        <f>VLOOKUP(I3552,'3'!$H$2:$L$25,5,FALSE)</f>
        <v>40</v>
      </c>
      <c r="M3552" s="16" t="str">
        <f t="shared" si="166"/>
        <v>Nilai Akhir</v>
      </c>
    </row>
    <row r="3553" spans="1:13" x14ac:dyDescent="0.25">
      <c r="A3553" s="16">
        <v>520</v>
      </c>
      <c r="F3553" s="19">
        <v>80.44</v>
      </c>
      <c r="G3553" s="18" t="s">
        <v>3943</v>
      </c>
      <c r="H3553" s="14"/>
      <c r="I3553" s="19">
        <f>VLOOKUP(G3553,'2'!$B$2:$C$34,2,FALSE)</f>
        <v>28</v>
      </c>
      <c r="J3553" s="19">
        <f t="shared" si="165"/>
        <v>80.44</v>
      </c>
      <c r="K3553" s="19" t="str">
        <f t="shared" si="167"/>
        <v/>
      </c>
      <c r="L3553" s="19">
        <f>VLOOKUP(I3553,'3'!$H$2:$L$25,5,FALSE)</f>
        <v>40</v>
      </c>
      <c r="M3553" s="16" t="str">
        <f t="shared" si="166"/>
        <v>Nilai Akhir</v>
      </c>
    </row>
    <row r="3554" spans="1:13" x14ac:dyDescent="0.25">
      <c r="A3554" s="16">
        <v>521</v>
      </c>
      <c r="F3554" s="19">
        <v>81.506666666666675</v>
      </c>
      <c r="G3554" s="18" t="s">
        <v>3943</v>
      </c>
      <c r="H3554" s="14"/>
      <c r="I3554" s="19">
        <f>VLOOKUP(G3554,'2'!$B$2:$C$34,2,FALSE)</f>
        <v>28</v>
      </c>
      <c r="J3554" s="19">
        <f t="shared" si="165"/>
        <v>81.506666666666675</v>
      </c>
      <c r="K3554" s="19" t="str">
        <f t="shared" si="167"/>
        <v/>
      </c>
      <c r="L3554" s="19">
        <f>VLOOKUP(I3554,'3'!$H$2:$L$25,5,FALSE)</f>
        <v>40</v>
      </c>
      <c r="M3554" s="16" t="str">
        <f t="shared" si="166"/>
        <v>Nilai Akhir</v>
      </c>
    </row>
    <row r="3555" spans="1:13" x14ac:dyDescent="0.25">
      <c r="A3555" s="16">
        <v>522</v>
      </c>
      <c r="F3555" s="19">
        <v>80.89</v>
      </c>
      <c r="G3555" s="18" t="s">
        <v>3943</v>
      </c>
      <c r="H3555" s="14"/>
      <c r="I3555" s="19">
        <f>VLOOKUP(G3555,'2'!$B$2:$C$34,2,FALSE)</f>
        <v>28</v>
      </c>
      <c r="J3555" s="19">
        <f t="shared" si="165"/>
        <v>80.89</v>
      </c>
      <c r="K3555" s="19" t="str">
        <f t="shared" si="167"/>
        <v/>
      </c>
      <c r="L3555" s="19">
        <f>VLOOKUP(I3555,'3'!$H$2:$L$25,5,FALSE)</f>
        <v>40</v>
      </c>
      <c r="M3555" s="16" t="str">
        <f t="shared" si="166"/>
        <v>Nilai Akhir</v>
      </c>
    </row>
    <row r="3556" spans="1:13" x14ac:dyDescent="0.25">
      <c r="A3556" s="16">
        <v>523</v>
      </c>
      <c r="F3556" s="19">
        <v>82.666666666666671</v>
      </c>
      <c r="G3556" s="18" t="s">
        <v>3943</v>
      </c>
      <c r="H3556" s="14"/>
      <c r="I3556" s="19">
        <f>VLOOKUP(G3556,'2'!$B$2:$C$34,2,FALSE)</f>
        <v>28</v>
      </c>
      <c r="J3556" s="19">
        <f t="shared" si="165"/>
        <v>82.666666666666671</v>
      </c>
      <c r="K3556" s="19" t="str">
        <f t="shared" si="167"/>
        <v/>
      </c>
      <c r="L3556" s="19">
        <f>VLOOKUP(I3556,'3'!$H$2:$L$25,5,FALSE)</f>
        <v>40</v>
      </c>
      <c r="M3556" s="16" t="str">
        <f t="shared" si="166"/>
        <v>Nilai Akhir</v>
      </c>
    </row>
    <row r="3557" spans="1:13" x14ac:dyDescent="0.25">
      <c r="A3557" s="16">
        <v>524</v>
      </c>
      <c r="F3557" s="19">
        <v>82.593333333333334</v>
      </c>
      <c r="G3557" s="18" t="s">
        <v>3943</v>
      </c>
      <c r="H3557" s="14"/>
      <c r="I3557" s="19">
        <f>VLOOKUP(G3557,'2'!$B$2:$C$34,2,FALSE)</f>
        <v>28</v>
      </c>
      <c r="J3557" s="19">
        <f t="shared" si="165"/>
        <v>82.593333333333334</v>
      </c>
      <c r="K3557" s="19" t="str">
        <f t="shared" si="167"/>
        <v/>
      </c>
      <c r="L3557" s="19">
        <f>VLOOKUP(I3557,'3'!$H$2:$L$25,5,FALSE)</f>
        <v>40</v>
      </c>
      <c r="M3557" s="16" t="str">
        <f t="shared" si="166"/>
        <v>Nilai Akhir</v>
      </c>
    </row>
    <row r="3558" spans="1:13" x14ac:dyDescent="0.25">
      <c r="A3558" s="16">
        <v>525</v>
      </c>
      <c r="F3558" s="19">
        <v>80.953333333333333</v>
      </c>
      <c r="G3558" s="18" t="s">
        <v>3943</v>
      </c>
      <c r="H3558" s="14"/>
      <c r="I3558" s="19">
        <f>VLOOKUP(G3558,'2'!$B$2:$C$34,2,FALSE)</f>
        <v>28</v>
      </c>
      <c r="J3558" s="19">
        <f t="shared" si="165"/>
        <v>80.953333333333333</v>
      </c>
      <c r="K3558" s="19" t="str">
        <f t="shared" si="167"/>
        <v/>
      </c>
      <c r="L3558" s="19">
        <f>VLOOKUP(I3558,'3'!$H$2:$L$25,5,FALSE)</f>
        <v>40</v>
      </c>
      <c r="M3558" s="16" t="str">
        <f t="shared" si="166"/>
        <v>Nilai Akhir</v>
      </c>
    </row>
    <row r="3559" spans="1:13" x14ac:dyDescent="0.25">
      <c r="A3559" s="16">
        <v>526</v>
      </c>
      <c r="F3559" s="19">
        <v>86.40666666666668</v>
      </c>
      <c r="G3559" s="18" t="s">
        <v>3943</v>
      </c>
      <c r="H3559" s="14"/>
      <c r="I3559" s="19">
        <f>VLOOKUP(G3559,'2'!$B$2:$C$34,2,FALSE)</f>
        <v>28</v>
      </c>
      <c r="J3559" s="19">
        <f t="shared" si="165"/>
        <v>86.40666666666668</v>
      </c>
      <c r="K3559" s="19" t="str">
        <f t="shared" si="167"/>
        <v/>
      </c>
      <c r="L3559" s="19">
        <f>VLOOKUP(I3559,'3'!$H$2:$L$25,5,FALSE)</f>
        <v>40</v>
      </c>
      <c r="M3559" s="16" t="str">
        <f t="shared" si="166"/>
        <v>Nilai Akhir</v>
      </c>
    </row>
    <row r="3560" spans="1:13" x14ac:dyDescent="0.25">
      <c r="A3560" s="16">
        <v>527</v>
      </c>
      <c r="F3560" s="19">
        <v>85</v>
      </c>
      <c r="G3560" s="18" t="s">
        <v>3943</v>
      </c>
      <c r="H3560" s="14"/>
      <c r="I3560" s="19">
        <f>VLOOKUP(G3560,'2'!$B$2:$C$34,2,FALSE)</f>
        <v>28</v>
      </c>
      <c r="J3560" s="19">
        <f t="shared" si="165"/>
        <v>85</v>
      </c>
      <c r="K3560" s="19" t="str">
        <f t="shared" si="167"/>
        <v/>
      </c>
      <c r="L3560" s="19">
        <f>VLOOKUP(I3560,'3'!$H$2:$L$25,5,FALSE)</f>
        <v>40</v>
      </c>
      <c r="M3560" s="16" t="str">
        <f t="shared" si="166"/>
        <v>Nilai Akhir</v>
      </c>
    </row>
    <row r="3561" spans="1:13" x14ac:dyDescent="0.25">
      <c r="A3561" s="16">
        <v>528</v>
      </c>
      <c r="F3561" s="19">
        <v>83.686666666666667</v>
      </c>
      <c r="G3561" s="18" t="s">
        <v>3943</v>
      </c>
      <c r="H3561" s="14"/>
      <c r="I3561" s="19">
        <f>VLOOKUP(G3561,'2'!$B$2:$C$34,2,FALSE)</f>
        <v>28</v>
      </c>
      <c r="J3561" s="19">
        <f t="shared" si="165"/>
        <v>83.686666666666667</v>
      </c>
      <c r="K3561" s="19" t="str">
        <f t="shared" si="167"/>
        <v/>
      </c>
      <c r="L3561" s="19">
        <f>VLOOKUP(I3561,'3'!$H$2:$L$25,5,FALSE)</f>
        <v>40</v>
      </c>
      <c r="M3561" s="16" t="str">
        <f t="shared" si="166"/>
        <v>Nilai Akhir</v>
      </c>
    </row>
    <row r="3562" spans="1:13" x14ac:dyDescent="0.25">
      <c r="A3562" s="16">
        <v>529</v>
      </c>
      <c r="F3562" s="19">
        <v>82.906666666666666</v>
      </c>
      <c r="G3562" s="18" t="s">
        <v>3943</v>
      </c>
      <c r="H3562" s="14"/>
      <c r="I3562" s="19">
        <f>VLOOKUP(G3562,'2'!$B$2:$C$34,2,FALSE)</f>
        <v>28</v>
      </c>
      <c r="J3562" s="19">
        <f t="shared" si="165"/>
        <v>82.906666666666666</v>
      </c>
      <c r="K3562" s="19" t="str">
        <f t="shared" si="167"/>
        <v/>
      </c>
      <c r="L3562" s="19">
        <f>VLOOKUP(I3562,'3'!$H$2:$L$25,5,FALSE)</f>
        <v>40</v>
      </c>
      <c r="M3562" s="16" t="str">
        <f t="shared" si="166"/>
        <v>Nilai Akhir</v>
      </c>
    </row>
    <row r="3563" spans="1:13" x14ac:dyDescent="0.25">
      <c r="A3563" s="16">
        <v>530</v>
      </c>
      <c r="F3563" s="19">
        <v>82.666666666666671</v>
      </c>
      <c r="G3563" s="18" t="s">
        <v>3943</v>
      </c>
      <c r="H3563" s="14"/>
      <c r="I3563" s="19">
        <f>VLOOKUP(G3563,'2'!$B$2:$C$34,2,FALSE)</f>
        <v>28</v>
      </c>
      <c r="J3563" s="19">
        <f t="shared" si="165"/>
        <v>82.666666666666671</v>
      </c>
      <c r="K3563" s="19" t="str">
        <f t="shared" si="167"/>
        <v/>
      </c>
      <c r="L3563" s="19">
        <f>VLOOKUP(I3563,'3'!$H$2:$L$25,5,FALSE)</f>
        <v>40</v>
      </c>
      <c r="M3563" s="16" t="str">
        <f t="shared" si="166"/>
        <v>Nilai Akhir</v>
      </c>
    </row>
    <row r="3564" spans="1:13" x14ac:dyDescent="0.25">
      <c r="A3564" s="16">
        <v>531</v>
      </c>
      <c r="F3564" s="19">
        <v>84.776666666666657</v>
      </c>
      <c r="G3564" s="18" t="s">
        <v>3943</v>
      </c>
      <c r="H3564" s="14"/>
      <c r="I3564" s="19">
        <f>VLOOKUP(G3564,'2'!$B$2:$C$34,2,FALSE)</f>
        <v>28</v>
      </c>
      <c r="J3564" s="19">
        <f t="shared" si="165"/>
        <v>84.776666666666657</v>
      </c>
      <c r="K3564" s="19" t="str">
        <f t="shared" si="167"/>
        <v/>
      </c>
      <c r="L3564" s="19">
        <f>VLOOKUP(I3564,'3'!$H$2:$L$25,5,FALSE)</f>
        <v>40</v>
      </c>
      <c r="M3564" s="16" t="str">
        <f t="shared" si="166"/>
        <v>Nilai Akhir</v>
      </c>
    </row>
    <row r="3565" spans="1:13" x14ac:dyDescent="0.25">
      <c r="A3565" s="16">
        <v>532</v>
      </c>
      <c r="F3565" s="19">
        <v>82.74</v>
      </c>
      <c r="G3565" s="18" t="s">
        <v>3943</v>
      </c>
      <c r="H3565" s="14"/>
      <c r="I3565" s="19">
        <f>VLOOKUP(G3565,'2'!$B$2:$C$34,2,FALSE)</f>
        <v>28</v>
      </c>
      <c r="J3565" s="19">
        <f t="shared" si="165"/>
        <v>82.74</v>
      </c>
      <c r="K3565" s="19" t="str">
        <f t="shared" si="167"/>
        <v/>
      </c>
      <c r="L3565" s="19">
        <f>VLOOKUP(I3565,'3'!$H$2:$L$25,5,FALSE)</f>
        <v>40</v>
      </c>
      <c r="M3565" s="16" t="str">
        <f t="shared" si="166"/>
        <v>Nilai Akhir</v>
      </c>
    </row>
    <row r="3566" spans="1:13" x14ac:dyDescent="0.25">
      <c r="A3566" s="16">
        <v>533</v>
      </c>
      <c r="F3566" s="19">
        <v>82.666666666666671</v>
      </c>
      <c r="G3566" s="18" t="s">
        <v>3943</v>
      </c>
      <c r="H3566" s="14"/>
      <c r="I3566" s="19">
        <f>VLOOKUP(G3566,'2'!$B$2:$C$34,2,FALSE)</f>
        <v>28</v>
      </c>
      <c r="J3566" s="19">
        <f t="shared" si="165"/>
        <v>82.666666666666671</v>
      </c>
      <c r="K3566" s="19" t="str">
        <f t="shared" si="167"/>
        <v/>
      </c>
      <c r="L3566" s="19">
        <f>VLOOKUP(I3566,'3'!$H$2:$L$25,5,FALSE)</f>
        <v>40</v>
      </c>
      <c r="M3566" s="16" t="str">
        <f t="shared" si="166"/>
        <v>Nilai Akhir</v>
      </c>
    </row>
    <row r="3567" spans="1:13" x14ac:dyDescent="0.25">
      <c r="A3567" s="16">
        <v>534</v>
      </c>
      <c r="F3567" s="19">
        <v>83.406666666666666</v>
      </c>
      <c r="G3567" s="18" t="s">
        <v>3943</v>
      </c>
      <c r="H3567" s="14"/>
      <c r="I3567" s="19">
        <f>VLOOKUP(G3567,'2'!$B$2:$C$34,2,FALSE)</f>
        <v>28</v>
      </c>
      <c r="J3567" s="19">
        <f t="shared" si="165"/>
        <v>83.406666666666666</v>
      </c>
      <c r="K3567" s="19" t="str">
        <f t="shared" si="167"/>
        <v/>
      </c>
      <c r="L3567" s="19">
        <f>VLOOKUP(I3567,'3'!$H$2:$L$25,5,FALSE)</f>
        <v>40</v>
      </c>
      <c r="M3567" s="16" t="str">
        <f t="shared" si="166"/>
        <v>Nilai Akhir</v>
      </c>
    </row>
    <row r="3568" spans="1:13" x14ac:dyDescent="0.25">
      <c r="A3568" s="16">
        <v>535</v>
      </c>
      <c r="F3568" s="19">
        <v>80.11</v>
      </c>
      <c r="G3568" s="18" t="s">
        <v>3943</v>
      </c>
      <c r="H3568" s="14"/>
      <c r="I3568" s="19">
        <f>VLOOKUP(G3568,'2'!$B$2:$C$34,2,FALSE)</f>
        <v>28</v>
      </c>
      <c r="J3568" s="19">
        <f t="shared" si="165"/>
        <v>80.11</v>
      </c>
      <c r="K3568" s="19" t="str">
        <f t="shared" si="167"/>
        <v/>
      </c>
      <c r="L3568" s="19">
        <f>VLOOKUP(I3568,'3'!$H$2:$L$25,5,FALSE)</f>
        <v>40</v>
      </c>
      <c r="M3568" s="16" t="str">
        <f t="shared" si="166"/>
        <v>Nilai Akhir</v>
      </c>
    </row>
    <row r="3569" spans="1:13" x14ac:dyDescent="0.25">
      <c r="A3569" s="16">
        <v>536</v>
      </c>
      <c r="F3569" s="19">
        <v>85.37</v>
      </c>
      <c r="G3569" s="18" t="s">
        <v>3943</v>
      </c>
      <c r="H3569" s="14"/>
      <c r="I3569" s="19">
        <f>VLOOKUP(G3569,'2'!$B$2:$C$34,2,FALSE)</f>
        <v>28</v>
      </c>
      <c r="J3569" s="19">
        <f t="shared" ref="J3569:J3632" si="168">IF(M3569="Nilai Akhir",F3569,0)</f>
        <v>85.37</v>
      </c>
      <c r="K3569" s="19" t="str">
        <f t="shared" si="167"/>
        <v/>
      </c>
      <c r="L3569" s="19">
        <f>VLOOKUP(I3569,'3'!$H$2:$L$25,5,FALSE)</f>
        <v>40</v>
      </c>
      <c r="M3569" s="16" t="str">
        <f t="shared" ref="M3569:M3632" si="169">IF(G3569="Pramuka","Nilai Ekstra","Nilai Akhir")</f>
        <v>Nilai Akhir</v>
      </c>
    </row>
    <row r="3570" spans="1:13" x14ac:dyDescent="0.25">
      <c r="A3570" s="16">
        <v>537</v>
      </c>
      <c r="F3570" s="19">
        <v>82</v>
      </c>
      <c r="G3570" s="18" t="s">
        <v>3943</v>
      </c>
      <c r="H3570" s="14"/>
      <c r="I3570" s="19">
        <f>VLOOKUP(G3570,'2'!$B$2:$C$34,2,FALSE)</f>
        <v>28</v>
      </c>
      <c r="J3570" s="19">
        <f t="shared" si="168"/>
        <v>82</v>
      </c>
      <c r="K3570" s="19" t="str">
        <f t="shared" ref="K3570:K3633" si="170">IF(M3570="Nilai Ekstra",F3570,"")</f>
        <v/>
      </c>
      <c r="L3570" s="19">
        <f>VLOOKUP(I3570,'3'!$H$2:$L$25,5,FALSE)</f>
        <v>40</v>
      </c>
      <c r="M3570" s="16" t="str">
        <f t="shared" si="169"/>
        <v>Nilai Akhir</v>
      </c>
    </row>
    <row r="3571" spans="1:13" x14ac:dyDescent="0.25">
      <c r="A3571" s="16">
        <v>538</v>
      </c>
      <c r="F3571" s="19">
        <v>86.036666666666676</v>
      </c>
      <c r="G3571" s="18" t="s">
        <v>3943</v>
      </c>
      <c r="H3571" s="14"/>
      <c r="I3571" s="19">
        <f>VLOOKUP(G3571,'2'!$B$2:$C$34,2,FALSE)</f>
        <v>28</v>
      </c>
      <c r="J3571" s="19">
        <f t="shared" si="168"/>
        <v>86.036666666666676</v>
      </c>
      <c r="K3571" s="19" t="str">
        <f t="shared" si="170"/>
        <v/>
      </c>
      <c r="L3571" s="19">
        <f>VLOOKUP(I3571,'3'!$H$2:$L$25,5,FALSE)</f>
        <v>40</v>
      </c>
      <c r="M3571" s="16" t="str">
        <f t="shared" si="169"/>
        <v>Nilai Akhir</v>
      </c>
    </row>
    <row r="3572" spans="1:13" x14ac:dyDescent="0.25">
      <c r="A3572" s="16">
        <v>539</v>
      </c>
      <c r="F3572" s="19">
        <v>81.63</v>
      </c>
      <c r="G3572" s="18" t="s">
        <v>3943</v>
      </c>
      <c r="H3572" s="14"/>
      <c r="I3572" s="19">
        <f>VLOOKUP(G3572,'2'!$B$2:$C$34,2,FALSE)</f>
        <v>28</v>
      </c>
      <c r="J3572" s="19">
        <f t="shared" si="168"/>
        <v>81.63</v>
      </c>
      <c r="K3572" s="19" t="str">
        <f t="shared" si="170"/>
        <v/>
      </c>
      <c r="L3572" s="19">
        <f>VLOOKUP(I3572,'3'!$H$2:$L$25,5,FALSE)</f>
        <v>40</v>
      </c>
      <c r="M3572" s="16" t="str">
        <f t="shared" si="169"/>
        <v>Nilai Akhir</v>
      </c>
    </row>
    <row r="3573" spans="1:13" x14ac:dyDescent="0.25">
      <c r="A3573" s="16">
        <v>540</v>
      </c>
      <c r="F3573" s="19">
        <v>82.52</v>
      </c>
      <c r="G3573" s="18" t="s">
        <v>3943</v>
      </c>
      <c r="H3573" s="14"/>
      <c r="I3573" s="19">
        <f>VLOOKUP(G3573,'2'!$B$2:$C$34,2,FALSE)</f>
        <v>28</v>
      </c>
      <c r="J3573" s="19">
        <f t="shared" si="168"/>
        <v>82.52</v>
      </c>
      <c r="K3573" s="19" t="str">
        <f t="shared" si="170"/>
        <v/>
      </c>
      <c r="L3573" s="19">
        <f>VLOOKUP(I3573,'3'!$H$2:$L$25,5,FALSE)</f>
        <v>40</v>
      </c>
      <c r="M3573" s="16" t="str">
        <f t="shared" si="169"/>
        <v>Nilai Akhir</v>
      </c>
    </row>
    <row r="3574" spans="1:13" x14ac:dyDescent="0.25">
      <c r="A3574" s="16">
        <v>541</v>
      </c>
      <c r="F3574" s="19">
        <v>82.313333333333333</v>
      </c>
      <c r="G3574" s="18" t="s">
        <v>3943</v>
      </c>
      <c r="H3574" s="14"/>
      <c r="I3574" s="19">
        <f>VLOOKUP(G3574,'2'!$B$2:$C$34,2,FALSE)</f>
        <v>28</v>
      </c>
      <c r="J3574" s="19">
        <f t="shared" si="168"/>
        <v>82.313333333333333</v>
      </c>
      <c r="K3574" s="19" t="str">
        <f t="shared" si="170"/>
        <v/>
      </c>
      <c r="L3574" s="19">
        <f>VLOOKUP(I3574,'3'!$H$2:$L$25,5,FALSE)</f>
        <v>40</v>
      </c>
      <c r="M3574" s="16" t="str">
        <f t="shared" si="169"/>
        <v>Nilai Akhir</v>
      </c>
    </row>
    <row r="3575" spans="1:13" x14ac:dyDescent="0.25">
      <c r="A3575" s="16">
        <v>542</v>
      </c>
      <c r="F3575" s="19">
        <v>82.073333333333338</v>
      </c>
      <c r="G3575" s="18" t="s">
        <v>3943</v>
      </c>
      <c r="H3575" s="14"/>
      <c r="I3575" s="19">
        <f>VLOOKUP(G3575,'2'!$B$2:$C$34,2,FALSE)</f>
        <v>28</v>
      </c>
      <c r="J3575" s="19">
        <f t="shared" si="168"/>
        <v>82.073333333333338</v>
      </c>
      <c r="K3575" s="19" t="str">
        <f t="shared" si="170"/>
        <v/>
      </c>
      <c r="L3575" s="19">
        <f>VLOOKUP(I3575,'3'!$H$2:$L$25,5,FALSE)</f>
        <v>40</v>
      </c>
      <c r="M3575" s="16" t="str">
        <f t="shared" si="169"/>
        <v>Nilai Akhir</v>
      </c>
    </row>
    <row r="3576" spans="1:13" x14ac:dyDescent="0.25">
      <c r="A3576" s="16">
        <v>543</v>
      </c>
      <c r="F3576" s="19">
        <v>82.98</v>
      </c>
      <c r="G3576" s="18" t="s">
        <v>3943</v>
      </c>
      <c r="H3576" s="14"/>
      <c r="I3576" s="19">
        <f>VLOOKUP(G3576,'2'!$B$2:$C$34,2,FALSE)</f>
        <v>28</v>
      </c>
      <c r="J3576" s="19">
        <f t="shared" si="168"/>
        <v>82.98</v>
      </c>
      <c r="K3576" s="19" t="str">
        <f t="shared" si="170"/>
        <v/>
      </c>
      <c r="L3576" s="19">
        <f>VLOOKUP(I3576,'3'!$H$2:$L$25,5,FALSE)</f>
        <v>40</v>
      </c>
      <c r="M3576" s="16" t="str">
        <f t="shared" si="169"/>
        <v>Nilai Akhir</v>
      </c>
    </row>
    <row r="3577" spans="1:13" x14ac:dyDescent="0.25">
      <c r="A3577" s="16">
        <v>544</v>
      </c>
      <c r="F3577" s="19">
        <v>82.98</v>
      </c>
      <c r="G3577" s="18" t="s">
        <v>3943</v>
      </c>
      <c r="H3577" s="14"/>
      <c r="I3577" s="19">
        <f>VLOOKUP(G3577,'2'!$B$2:$C$34,2,FALSE)</f>
        <v>28</v>
      </c>
      <c r="J3577" s="19">
        <f t="shared" si="168"/>
        <v>82.98</v>
      </c>
      <c r="K3577" s="19" t="str">
        <f t="shared" si="170"/>
        <v/>
      </c>
      <c r="L3577" s="19">
        <f>VLOOKUP(I3577,'3'!$H$2:$L$25,5,FALSE)</f>
        <v>40</v>
      </c>
      <c r="M3577" s="16" t="str">
        <f t="shared" si="169"/>
        <v>Nilai Akhir</v>
      </c>
    </row>
    <row r="3578" spans="1:13" x14ac:dyDescent="0.25">
      <c r="A3578" s="16">
        <v>545</v>
      </c>
      <c r="F3578" s="19">
        <v>79.813333333333333</v>
      </c>
      <c r="G3578" s="18" t="s">
        <v>3943</v>
      </c>
      <c r="H3578" s="14"/>
      <c r="I3578" s="19">
        <f>VLOOKUP(G3578,'2'!$B$2:$C$34,2,FALSE)</f>
        <v>28</v>
      </c>
      <c r="J3578" s="19">
        <f t="shared" si="168"/>
        <v>79.813333333333333</v>
      </c>
      <c r="K3578" s="19" t="str">
        <f t="shared" si="170"/>
        <v/>
      </c>
      <c r="L3578" s="19">
        <f>VLOOKUP(I3578,'3'!$H$2:$L$25,5,FALSE)</f>
        <v>40</v>
      </c>
      <c r="M3578" s="16" t="str">
        <f t="shared" si="169"/>
        <v>Nilai Akhir</v>
      </c>
    </row>
    <row r="3579" spans="1:13" x14ac:dyDescent="0.25">
      <c r="A3579" s="16">
        <v>546</v>
      </c>
      <c r="F3579" s="19">
        <v>84.146666666666661</v>
      </c>
      <c r="G3579" s="18" t="s">
        <v>3943</v>
      </c>
      <c r="H3579" s="14"/>
      <c r="I3579" s="19">
        <f>VLOOKUP(G3579,'2'!$B$2:$C$34,2,FALSE)</f>
        <v>28</v>
      </c>
      <c r="J3579" s="19">
        <f t="shared" si="168"/>
        <v>84.146666666666661</v>
      </c>
      <c r="K3579" s="19" t="str">
        <f t="shared" si="170"/>
        <v/>
      </c>
      <c r="L3579" s="19">
        <f>VLOOKUP(I3579,'3'!$H$2:$L$25,5,FALSE)</f>
        <v>40</v>
      </c>
      <c r="M3579" s="16" t="str">
        <f t="shared" si="169"/>
        <v>Nilai Akhir</v>
      </c>
    </row>
    <row r="3580" spans="1:13" x14ac:dyDescent="0.25">
      <c r="A3580" s="16">
        <v>547</v>
      </c>
      <c r="F3580" s="19">
        <v>82.89</v>
      </c>
      <c r="G3580" s="18" t="s">
        <v>3943</v>
      </c>
      <c r="H3580" s="14"/>
      <c r="I3580" s="19">
        <f>VLOOKUP(G3580,'2'!$B$2:$C$34,2,FALSE)</f>
        <v>28</v>
      </c>
      <c r="J3580" s="19">
        <f t="shared" si="168"/>
        <v>82.89</v>
      </c>
      <c r="K3580" s="19" t="str">
        <f t="shared" si="170"/>
        <v/>
      </c>
      <c r="L3580" s="19">
        <f>VLOOKUP(I3580,'3'!$H$2:$L$25,5,FALSE)</f>
        <v>40</v>
      </c>
      <c r="M3580" s="16" t="str">
        <f t="shared" si="169"/>
        <v>Nilai Akhir</v>
      </c>
    </row>
    <row r="3581" spans="1:13" x14ac:dyDescent="0.25">
      <c r="A3581" s="16">
        <v>548</v>
      </c>
      <c r="F3581" s="19">
        <v>83.406666666666666</v>
      </c>
      <c r="G3581" s="18" t="s">
        <v>3943</v>
      </c>
      <c r="H3581" s="14"/>
      <c r="I3581" s="19">
        <f>VLOOKUP(G3581,'2'!$B$2:$C$34,2,FALSE)</f>
        <v>28</v>
      </c>
      <c r="J3581" s="19">
        <f t="shared" si="168"/>
        <v>83.406666666666666</v>
      </c>
      <c r="K3581" s="19" t="str">
        <f t="shared" si="170"/>
        <v/>
      </c>
      <c r="L3581" s="19">
        <f>VLOOKUP(I3581,'3'!$H$2:$L$25,5,FALSE)</f>
        <v>40</v>
      </c>
      <c r="M3581" s="16" t="str">
        <f t="shared" si="169"/>
        <v>Nilai Akhir</v>
      </c>
    </row>
    <row r="3582" spans="1:13" x14ac:dyDescent="0.25">
      <c r="A3582" s="16">
        <v>549</v>
      </c>
      <c r="F3582" s="19">
        <v>82.686666666666667</v>
      </c>
      <c r="G3582" s="18" t="s">
        <v>3943</v>
      </c>
      <c r="H3582" s="14"/>
      <c r="I3582" s="19">
        <f>VLOOKUP(G3582,'2'!$B$2:$C$34,2,FALSE)</f>
        <v>28</v>
      </c>
      <c r="J3582" s="19">
        <f t="shared" si="168"/>
        <v>82.686666666666667</v>
      </c>
      <c r="K3582" s="19" t="str">
        <f t="shared" si="170"/>
        <v/>
      </c>
      <c r="L3582" s="19">
        <f>VLOOKUP(I3582,'3'!$H$2:$L$25,5,FALSE)</f>
        <v>40</v>
      </c>
      <c r="M3582" s="16" t="str">
        <f t="shared" si="169"/>
        <v>Nilai Akhir</v>
      </c>
    </row>
    <row r="3583" spans="1:13" x14ac:dyDescent="0.25">
      <c r="A3583" s="16">
        <v>550</v>
      </c>
      <c r="F3583" s="19">
        <v>82.98</v>
      </c>
      <c r="G3583" s="18" t="s">
        <v>3943</v>
      </c>
      <c r="H3583" s="14"/>
      <c r="I3583" s="19">
        <f>VLOOKUP(G3583,'2'!$B$2:$C$34,2,FALSE)</f>
        <v>28</v>
      </c>
      <c r="J3583" s="19">
        <f t="shared" si="168"/>
        <v>82.98</v>
      </c>
      <c r="K3583" s="19" t="str">
        <f t="shared" si="170"/>
        <v/>
      </c>
      <c r="L3583" s="19">
        <f>VLOOKUP(I3583,'3'!$H$2:$L$25,5,FALSE)</f>
        <v>40</v>
      </c>
      <c r="M3583" s="16" t="str">
        <f t="shared" si="169"/>
        <v>Nilai Akhir</v>
      </c>
    </row>
    <row r="3584" spans="1:13" x14ac:dyDescent="0.25">
      <c r="A3584" s="16">
        <v>551</v>
      </c>
      <c r="F3584" s="19">
        <v>82.74</v>
      </c>
      <c r="G3584" s="18" t="s">
        <v>3943</v>
      </c>
      <c r="H3584" s="14"/>
      <c r="I3584" s="19">
        <f>VLOOKUP(G3584,'2'!$B$2:$C$34,2,FALSE)</f>
        <v>28</v>
      </c>
      <c r="J3584" s="19">
        <f t="shared" si="168"/>
        <v>82.74</v>
      </c>
      <c r="K3584" s="19" t="str">
        <f t="shared" si="170"/>
        <v/>
      </c>
      <c r="L3584" s="19">
        <f>VLOOKUP(I3584,'3'!$H$2:$L$25,5,FALSE)</f>
        <v>40</v>
      </c>
      <c r="M3584" s="16" t="str">
        <f t="shared" si="169"/>
        <v>Nilai Akhir</v>
      </c>
    </row>
    <row r="3585" spans="1:13" x14ac:dyDescent="0.25">
      <c r="A3585" s="16">
        <v>552</v>
      </c>
      <c r="F3585" s="19">
        <v>84.37</v>
      </c>
      <c r="G3585" s="18" t="s">
        <v>3943</v>
      </c>
      <c r="H3585" s="14"/>
      <c r="I3585" s="19">
        <f>VLOOKUP(G3585,'2'!$B$2:$C$34,2,FALSE)</f>
        <v>28</v>
      </c>
      <c r="J3585" s="19">
        <f t="shared" si="168"/>
        <v>84.37</v>
      </c>
      <c r="K3585" s="19" t="str">
        <f t="shared" si="170"/>
        <v/>
      </c>
      <c r="L3585" s="19">
        <f>VLOOKUP(I3585,'3'!$H$2:$L$25,5,FALSE)</f>
        <v>40</v>
      </c>
      <c r="M3585" s="16" t="str">
        <f t="shared" si="169"/>
        <v>Nilai Akhir</v>
      </c>
    </row>
    <row r="3586" spans="1:13" x14ac:dyDescent="0.25">
      <c r="A3586" s="16">
        <v>553</v>
      </c>
      <c r="F3586" s="19">
        <v>82.186666666666667</v>
      </c>
      <c r="G3586" s="18" t="s">
        <v>3943</v>
      </c>
      <c r="H3586" s="14"/>
      <c r="I3586" s="19">
        <f>VLOOKUP(G3586,'2'!$B$2:$C$34,2,FALSE)</f>
        <v>28</v>
      </c>
      <c r="J3586" s="19">
        <f t="shared" si="168"/>
        <v>82.186666666666667</v>
      </c>
      <c r="K3586" s="19" t="str">
        <f t="shared" si="170"/>
        <v/>
      </c>
      <c r="L3586" s="19">
        <f>VLOOKUP(I3586,'3'!$H$2:$L$25,5,FALSE)</f>
        <v>40</v>
      </c>
      <c r="M3586" s="16" t="str">
        <f t="shared" si="169"/>
        <v>Nilai Akhir</v>
      </c>
    </row>
    <row r="3587" spans="1:13" x14ac:dyDescent="0.25">
      <c r="A3587" s="16">
        <v>554</v>
      </c>
      <c r="F3587" s="19">
        <v>83.036666666666676</v>
      </c>
      <c r="G3587" s="18" t="s">
        <v>3943</v>
      </c>
      <c r="H3587" s="14"/>
      <c r="I3587" s="19">
        <f>VLOOKUP(G3587,'2'!$B$2:$C$34,2,FALSE)</f>
        <v>28</v>
      </c>
      <c r="J3587" s="19">
        <f t="shared" si="168"/>
        <v>83.036666666666676</v>
      </c>
      <c r="K3587" s="19" t="str">
        <f t="shared" si="170"/>
        <v/>
      </c>
      <c r="L3587" s="19">
        <f>VLOOKUP(I3587,'3'!$H$2:$L$25,5,FALSE)</f>
        <v>40</v>
      </c>
      <c r="M3587" s="16" t="str">
        <f t="shared" si="169"/>
        <v>Nilai Akhir</v>
      </c>
    </row>
    <row r="3588" spans="1:13" x14ac:dyDescent="0.25">
      <c r="A3588" s="16">
        <v>555</v>
      </c>
      <c r="F3588" s="19">
        <v>81.333333333333329</v>
      </c>
      <c r="G3588" s="18" t="s">
        <v>3943</v>
      </c>
      <c r="H3588" s="14"/>
      <c r="I3588" s="19">
        <f>VLOOKUP(G3588,'2'!$B$2:$C$34,2,FALSE)</f>
        <v>28</v>
      </c>
      <c r="J3588" s="19">
        <f t="shared" si="168"/>
        <v>81.333333333333329</v>
      </c>
      <c r="K3588" s="19" t="str">
        <f t="shared" si="170"/>
        <v/>
      </c>
      <c r="L3588" s="19">
        <f>VLOOKUP(I3588,'3'!$H$2:$L$25,5,FALSE)</f>
        <v>40</v>
      </c>
      <c r="M3588" s="16" t="str">
        <f t="shared" si="169"/>
        <v>Nilai Akhir</v>
      </c>
    </row>
    <row r="3589" spans="1:13" x14ac:dyDescent="0.25">
      <c r="A3589" s="16">
        <v>556</v>
      </c>
      <c r="F3589" s="19">
        <v>78</v>
      </c>
      <c r="G3589" s="18" t="s">
        <v>3943</v>
      </c>
      <c r="H3589" s="14"/>
      <c r="I3589" s="19">
        <f>VLOOKUP(G3589,'2'!$B$2:$C$34,2,FALSE)</f>
        <v>28</v>
      </c>
      <c r="J3589" s="19">
        <f t="shared" si="168"/>
        <v>78</v>
      </c>
      <c r="K3589" s="19" t="str">
        <f t="shared" si="170"/>
        <v/>
      </c>
      <c r="L3589" s="19">
        <f>VLOOKUP(I3589,'3'!$H$2:$L$25,5,FALSE)</f>
        <v>40</v>
      </c>
      <c r="M3589" s="16" t="str">
        <f t="shared" si="169"/>
        <v>Nilai Akhir</v>
      </c>
    </row>
    <row r="3590" spans="1:13" x14ac:dyDescent="0.25">
      <c r="A3590" s="16">
        <v>557</v>
      </c>
      <c r="F3590" s="19">
        <v>80.666666666666671</v>
      </c>
      <c r="G3590" s="18" t="s">
        <v>3943</v>
      </c>
      <c r="H3590" s="14"/>
      <c r="I3590" s="19">
        <f>VLOOKUP(G3590,'2'!$B$2:$C$34,2,FALSE)</f>
        <v>28</v>
      </c>
      <c r="J3590" s="19">
        <f t="shared" si="168"/>
        <v>80.666666666666671</v>
      </c>
      <c r="K3590" s="19" t="str">
        <f t="shared" si="170"/>
        <v/>
      </c>
      <c r="L3590" s="19">
        <f>VLOOKUP(I3590,'3'!$H$2:$L$25,5,FALSE)</f>
        <v>40</v>
      </c>
      <c r="M3590" s="16" t="str">
        <f t="shared" si="169"/>
        <v>Nilai Akhir</v>
      </c>
    </row>
    <row r="3591" spans="1:13" x14ac:dyDescent="0.25">
      <c r="A3591" s="16">
        <v>558</v>
      </c>
      <c r="F3591" s="19">
        <v>82.333333333333329</v>
      </c>
      <c r="G3591" s="18" t="s">
        <v>3943</v>
      </c>
      <c r="H3591" s="14"/>
      <c r="I3591" s="19">
        <f>VLOOKUP(G3591,'2'!$B$2:$C$34,2,FALSE)</f>
        <v>28</v>
      </c>
      <c r="J3591" s="19">
        <f t="shared" si="168"/>
        <v>82.333333333333329</v>
      </c>
      <c r="K3591" s="19" t="str">
        <f t="shared" si="170"/>
        <v/>
      </c>
      <c r="L3591" s="19">
        <f>VLOOKUP(I3591,'3'!$H$2:$L$25,5,FALSE)</f>
        <v>40</v>
      </c>
      <c r="M3591" s="16" t="str">
        <f t="shared" si="169"/>
        <v>Nilai Akhir</v>
      </c>
    </row>
    <row r="3592" spans="1:13" x14ac:dyDescent="0.25">
      <c r="A3592" s="16">
        <v>559</v>
      </c>
      <c r="F3592" s="19">
        <v>79.333333333333329</v>
      </c>
      <c r="G3592" s="18" t="s">
        <v>3943</v>
      </c>
      <c r="H3592" s="14"/>
      <c r="I3592" s="19">
        <f>VLOOKUP(G3592,'2'!$B$2:$C$34,2,FALSE)</f>
        <v>28</v>
      </c>
      <c r="J3592" s="19">
        <f t="shared" si="168"/>
        <v>79.333333333333329</v>
      </c>
      <c r="K3592" s="19" t="str">
        <f t="shared" si="170"/>
        <v/>
      </c>
      <c r="L3592" s="19">
        <f>VLOOKUP(I3592,'3'!$H$2:$L$25,5,FALSE)</f>
        <v>40</v>
      </c>
      <c r="M3592" s="16" t="str">
        <f t="shared" si="169"/>
        <v>Nilai Akhir</v>
      </c>
    </row>
    <row r="3593" spans="1:13" x14ac:dyDescent="0.25">
      <c r="A3593" s="16">
        <v>560</v>
      </c>
      <c r="F3593" s="19">
        <v>87.833333333333329</v>
      </c>
      <c r="G3593" s="18" t="s">
        <v>3943</v>
      </c>
      <c r="H3593" s="14"/>
      <c r="I3593" s="19">
        <f>VLOOKUP(G3593,'2'!$B$2:$C$34,2,FALSE)</f>
        <v>28</v>
      </c>
      <c r="J3593" s="19">
        <f t="shared" si="168"/>
        <v>87.833333333333329</v>
      </c>
      <c r="K3593" s="19" t="str">
        <f t="shared" si="170"/>
        <v/>
      </c>
      <c r="L3593" s="19">
        <f>VLOOKUP(I3593,'3'!$H$2:$L$25,5,FALSE)</f>
        <v>40</v>
      </c>
      <c r="M3593" s="16" t="str">
        <f t="shared" si="169"/>
        <v>Nilai Akhir</v>
      </c>
    </row>
    <row r="3594" spans="1:13" x14ac:dyDescent="0.25">
      <c r="A3594" s="16">
        <v>561</v>
      </c>
      <c r="F3594" s="19">
        <v>84.666666666666671</v>
      </c>
      <c r="G3594" s="18" t="s">
        <v>3943</v>
      </c>
      <c r="H3594" s="14"/>
      <c r="I3594" s="19">
        <f>VLOOKUP(G3594,'2'!$B$2:$C$34,2,FALSE)</f>
        <v>28</v>
      </c>
      <c r="J3594" s="19">
        <f t="shared" si="168"/>
        <v>84.666666666666671</v>
      </c>
      <c r="K3594" s="19" t="str">
        <f t="shared" si="170"/>
        <v/>
      </c>
      <c r="L3594" s="19">
        <f>VLOOKUP(I3594,'3'!$H$2:$L$25,5,FALSE)</f>
        <v>40</v>
      </c>
      <c r="M3594" s="16" t="str">
        <f t="shared" si="169"/>
        <v>Nilai Akhir</v>
      </c>
    </row>
    <row r="3595" spans="1:13" x14ac:dyDescent="0.25">
      <c r="A3595" s="16">
        <v>562</v>
      </c>
      <c r="F3595" s="19">
        <v>82.666666666666671</v>
      </c>
      <c r="G3595" s="18" t="s">
        <v>3943</v>
      </c>
      <c r="H3595" s="14"/>
      <c r="I3595" s="19">
        <f>VLOOKUP(G3595,'2'!$B$2:$C$34,2,FALSE)</f>
        <v>28</v>
      </c>
      <c r="J3595" s="19">
        <f t="shared" si="168"/>
        <v>82.666666666666671</v>
      </c>
      <c r="K3595" s="19" t="str">
        <f t="shared" si="170"/>
        <v/>
      </c>
      <c r="L3595" s="19">
        <f>VLOOKUP(I3595,'3'!$H$2:$L$25,5,FALSE)</f>
        <v>40</v>
      </c>
      <c r="M3595" s="16" t="str">
        <f t="shared" si="169"/>
        <v>Nilai Akhir</v>
      </c>
    </row>
    <row r="3596" spans="1:13" x14ac:dyDescent="0.25">
      <c r="A3596" s="16">
        <v>563</v>
      </c>
      <c r="F3596" s="19">
        <v>83.666666666666671</v>
      </c>
      <c r="G3596" s="18" t="s">
        <v>3943</v>
      </c>
      <c r="H3596" s="14"/>
      <c r="I3596" s="19">
        <f>VLOOKUP(G3596,'2'!$B$2:$C$34,2,FALSE)</f>
        <v>28</v>
      </c>
      <c r="J3596" s="19">
        <f t="shared" si="168"/>
        <v>83.666666666666671</v>
      </c>
      <c r="K3596" s="19" t="str">
        <f t="shared" si="170"/>
        <v/>
      </c>
      <c r="L3596" s="19">
        <f>VLOOKUP(I3596,'3'!$H$2:$L$25,5,FALSE)</f>
        <v>40</v>
      </c>
      <c r="M3596" s="16" t="str">
        <f t="shared" si="169"/>
        <v>Nilai Akhir</v>
      </c>
    </row>
    <row r="3597" spans="1:13" x14ac:dyDescent="0.25">
      <c r="A3597" s="16">
        <v>564</v>
      </c>
      <c r="F3597" s="19">
        <v>78.333333333333329</v>
      </c>
      <c r="G3597" s="18" t="s">
        <v>3943</v>
      </c>
      <c r="H3597" s="14"/>
      <c r="I3597" s="19">
        <f>VLOOKUP(G3597,'2'!$B$2:$C$34,2,FALSE)</f>
        <v>28</v>
      </c>
      <c r="J3597" s="19">
        <f t="shared" si="168"/>
        <v>78.333333333333329</v>
      </c>
      <c r="K3597" s="19" t="str">
        <f t="shared" si="170"/>
        <v/>
      </c>
      <c r="L3597" s="19">
        <f>VLOOKUP(I3597,'3'!$H$2:$L$25,5,FALSE)</f>
        <v>40</v>
      </c>
      <c r="M3597" s="16" t="str">
        <f t="shared" si="169"/>
        <v>Nilai Akhir</v>
      </c>
    </row>
    <row r="3598" spans="1:13" x14ac:dyDescent="0.25">
      <c r="A3598" s="16">
        <v>565</v>
      </c>
      <c r="F3598" s="19">
        <v>83.333333333333329</v>
      </c>
      <c r="G3598" s="18" t="s">
        <v>3943</v>
      </c>
      <c r="H3598" s="14"/>
      <c r="I3598" s="19">
        <f>VLOOKUP(G3598,'2'!$B$2:$C$34,2,FALSE)</f>
        <v>28</v>
      </c>
      <c r="J3598" s="19">
        <f t="shared" si="168"/>
        <v>83.333333333333329</v>
      </c>
      <c r="K3598" s="19" t="str">
        <f t="shared" si="170"/>
        <v/>
      </c>
      <c r="L3598" s="19">
        <f>VLOOKUP(I3598,'3'!$H$2:$L$25,5,FALSE)</f>
        <v>40</v>
      </c>
      <c r="M3598" s="16" t="str">
        <f t="shared" si="169"/>
        <v>Nilai Akhir</v>
      </c>
    </row>
    <row r="3599" spans="1:13" x14ac:dyDescent="0.25">
      <c r="A3599" s="16">
        <v>566</v>
      </c>
      <c r="F3599" s="19">
        <v>75.166666666666671</v>
      </c>
      <c r="G3599" s="18" t="s">
        <v>3943</v>
      </c>
      <c r="H3599" s="14"/>
      <c r="I3599" s="19">
        <f>VLOOKUP(G3599,'2'!$B$2:$C$34,2,FALSE)</f>
        <v>28</v>
      </c>
      <c r="J3599" s="19">
        <f t="shared" si="168"/>
        <v>75.166666666666671</v>
      </c>
      <c r="K3599" s="19" t="str">
        <f t="shared" si="170"/>
        <v/>
      </c>
      <c r="L3599" s="19">
        <f>VLOOKUP(I3599,'3'!$H$2:$L$25,5,FALSE)</f>
        <v>40</v>
      </c>
      <c r="M3599" s="16" t="str">
        <f t="shared" si="169"/>
        <v>Nilai Akhir</v>
      </c>
    </row>
    <row r="3600" spans="1:13" x14ac:dyDescent="0.25">
      <c r="A3600" s="16">
        <v>567</v>
      </c>
      <c r="F3600" s="19">
        <v>86</v>
      </c>
      <c r="G3600" s="18" t="s">
        <v>3943</v>
      </c>
      <c r="H3600" s="14"/>
      <c r="I3600" s="19">
        <f>VLOOKUP(G3600,'2'!$B$2:$C$34,2,FALSE)</f>
        <v>28</v>
      </c>
      <c r="J3600" s="19">
        <f t="shared" si="168"/>
        <v>86</v>
      </c>
      <c r="K3600" s="19" t="str">
        <f t="shared" si="170"/>
        <v/>
      </c>
      <c r="L3600" s="19">
        <f>VLOOKUP(I3600,'3'!$H$2:$L$25,5,FALSE)</f>
        <v>40</v>
      </c>
      <c r="M3600" s="16" t="str">
        <f t="shared" si="169"/>
        <v>Nilai Akhir</v>
      </c>
    </row>
    <row r="3601" spans="1:13" x14ac:dyDescent="0.25">
      <c r="A3601" s="16">
        <v>568</v>
      </c>
      <c r="F3601" s="19">
        <v>75.666666666666671</v>
      </c>
      <c r="G3601" s="18" t="s">
        <v>3943</v>
      </c>
      <c r="H3601" s="14"/>
      <c r="I3601" s="19">
        <f>VLOOKUP(G3601,'2'!$B$2:$C$34,2,FALSE)</f>
        <v>28</v>
      </c>
      <c r="J3601" s="19">
        <f t="shared" si="168"/>
        <v>75.666666666666671</v>
      </c>
      <c r="K3601" s="19" t="str">
        <f t="shared" si="170"/>
        <v/>
      </c>
      <c r="L3601" s="19">
        <f>VLOOKUP(I3601,'3'!$H$2:$L$25,5,FALSE)</f>
        <v>40</v>
      </c>
      <c r="M3601" s="16" t="str">
        <f t="shared" si="169"/>
        <v>Nilai Akhir</v>
      </c>
    </row>
    <row r="3602" spans="1:13" x14ac:dyDescent="0.25">
      <c r="A3602" s="16">
        <v>569</v>
      </c>
      <c r="F3602" s="19">
        <v>81.666666666666671</v>
      </c>
      <c r="G3602" s="18" t="s">
        <v>3943</v>
      </c>
      <c r="H3602" s="14"/>
      <c r="I3602" s="19">
        <f>VLOOKUP(G3602,'2'!$B$2:$C$34,2,FALSE)</f>
        <v>28</v>
      </c>
      <c r="J3602" s="19">
        <f t="shared" si="168"/>
        <v>81.666666666666671</v>
      </c>
      <c r="K3602" s="19" t="str">
        <f t="shared" si="170"/>
        <v/>
      </c>
      <c r="L3602" s="19">
        <f>VLOOKUP(I3602,'3'!$H$2:$L$25,5,FALSE)</f>
        <v>40</v>
      </c>
      <c r="M3602" s="16" t="str">
        <f t="shared" si="169"/>
        <v>Nilai Akhir</v>
      </c>
    </row>
    <row r="3603" spans="1:13" x14ac:dyDescent="0.25">
      <c r="A3603" s="16">
        <v>570</v>
      </c>
      <c r="F3603" s="19">
        <v>73</v>
      </c>
      <c r="G3603" s="18" t="s">
        <v>3943</v>
      </c>
      <c r="H3603" s="14"/>
      <c r="I3603" s="19">
        <f>VLOOKUP(G3603,'2'!$B$2:$C$34,2,FALSE)</f>
        <v>28</v>
      </c>
      <c r="J3603" s="19">
        <f t="shared" si="168"/>
        <v>73</v>
      </c>
      <c r="K3603" s="19" t="str">
        <f t="shared" si="170"/>
        <v/>
      </c>
      <c r="L3603" s="19">
        <f>VLOOKUP(I3603,'3'!$H$2:$L$25,5,FALSE)</f>
        <v>40</v>
      </c>
      <c r="M3603" s="16" t="str">
        <f t="shared" si="169"/>
        <v>Nilai Akhir</v>
      </c>
    </row>
    <row r="3604" spans="1:13" x14ac:dyDescent="0.25">
      <c r="A3604" s="16">
        <v>571</v>
      </c>
      <c r="F3604" s="19">
        <v>81</v>
      </c>
      <c r="G3604" s="18" t="s">
        <v>3943</v>
      </c>
      <c r="H3604" s="14"/>
      <c r="I3604" s="19">
        <f>VLOOKUP(G3604,'2'!$B$2:$C$34,2,FALSE)</f>
        <v>28</v>
      </c>
      <c r="J3604" s="19">
        <f t="shared" si="168"/>
        <v>81</v>
      </c>
      <c r="K3604" s="19" t="str">
        <f t="shared" si="170"/>
        <v/>
      </c>
      <c r="L3604" s="19">
        <f>VLOOKUP(I3604,'3'!$H$2:$L$25,5,FALSE)</f>
        <v>40</v>
      </c>
      <c r="M3604" s="16" t="str">
        <f t="shared" si="169"/>
        <v>Nilai Akhir</v>
      </c>
    </row>
    <row r="3605" spans="1:13" x14ac:dyDescent="0.25">
      <c r="A3605" s="16">
        <v>572</v>
      </c>
      <c r="F3605" s="19">
        <v>83</v>
      </c>
      <c r="G3605" s="18" t="s">
        <v>3943</v>
      </c>
      <c r="H3605" s="14"/>
      <c r="I3605" s="19">
        <f>VLOOKUP(G3605,'2'!$B$2:$C$34,2,FALSE)</f>
        <v>28</v>
      </c>
      <c r="J3605" s="19">
        <f t="shared" si="168"/>
        <v>83</v>
      </c>
      <c r="K3605" s="19" t="str">
        <f t="shared" si="170"/>
        <v/>
      </c>
      <c r="L3605" s="19">
        <f>VLOOKUP(I3605,'3'!$H$2:$L$25,5,FALSE)</f>
        <v>40</v>
      </c>
      <c r="M3605" s="16" t="str">
        <f t="shared" si="169"/>
        <v>Nilai Akhir</v>
      </c>
    </row>
    <row r="3606" spans="1:13" x14ac:dyDescent="0.25">
      <c r="A3606" s="16">
        <v>573</v>
      </c>
      <c r="F3606" s="19">
        <v>79.333333333333329</v>
      </c>
      <c r="G3606" s="18" t="s">
        <v>3943</v>
      </c>
      <c r="H3606" s="14"/>
      <c r="I3606" s="19">
        <f>VLOOKUP(G3606,'2'!$B$2:$C$34,2,FALSE)</f>
        <v>28</v>
      </c>
      <c r="J3606" s="19">
        <f t="shared" si="168"/>
        <v>79.333333333333329</v>
      </c>
      <c r="K3606" s="19" t="str">
        <f t="shared" si="170"/>
        <v/>
      </c>
      <c r="L3606" s="19">
        <f>VLOOKUP(I3606,'3'!$H$2:$L$25,5,FALSE)</f>
        <v>40</v>
      </c>
      <c r="M3606" s="16" t="str">
        <f t="shared" si="169"/>
        <v>Nilai Akhir</v>
      </c>
    </row>
    <row r="3607" spans="1:13" x14ac:dyDescent="0.25">
      <c r="A3607" s="16">
        <v>574</v>
      </c>
      <c r="F3607" s="19">
        <v>82</v>
      </c>
      <c r="G3607" s="18" t="s">
        <v>3943</v>
      </c>
      <c r="H3607" s="14"/>
      <c r="I3607" s="19">
        <f>VLOOKUP(G3607,'2'!$B$2:$C$34,2,FALSE)</f>
        <v>28</v>
      </c>
      <c r="J3607" s="19">
        <f t="shared" si="168"/>
        <v>82</v>
      </c>
      <c r="K3607" s="19" t="str">
        <f t="shared" si="170"/>
        <v/>
      </c>
      <c r="L3607" s="19">
        <f>VLOOKUP(I3607,'3'!$H$2:$L$25,5,FALSE)</f>
        <v>40</v>
      </c>
      <c r="M3607" s="16" t="str">
        <f t="shared" si="169"/>
        <v>Nilai Akhir</v>
      </c>
    </row>
    <row r="3608" spans="1:13" x14ac:dyDescent="0.25">
      <c r="A3608" s="16">
        <v>575</v>
      </c>
      <c r="F3608" s="19">
        <v>77</v>
      </c>
      <c r="G3608" s="18" t="s">
        <v>3943</v>
      </c>
      <c r="H3608" s="14"/>
      <c r="I3608" s="19">
        <f>VLOOKUP(G3608,'2'!$B$2:$C$34,2,FALSE)</f>
        <v>28</v>
      </c>
      <c r="J3608" s="19">
        <f t="shared" si="168"/>
        <v>77</v>
      </c>
      <c r="K3608" s="19" t="str">
        <f t="shared" si="170"/>
        <v/>
      </c>
      <c r="L3608" s="19">
        <f>VLOOKUP(I3608,'3'!$H$2:$L$25,5,FALSE)</f>
        <v>40</v>
      </c>
      <c r="M3608" s="16" t="str">
        <f t="shared" si="169"/>
        <v>Nilai Akhir</v>
      </c>
    </row>
    <row r="3609" spans="1:13" x14ac:dyDescent="0.25">
      <c r="A3609" s="16">
        <v>576</v>
      </c>
      <c r="F3609" s="19">
        <v>76.666666666666671</v>
      </c>
      <c r="G3609" s="18" t="s">
        <v>3943</v>
      </c>
      <c r="H3609" s="14"/>
      <c r="I3609" s="19">
        <f>VLOOKUP(G3609,'2'!$B$2:$C$34,2,FALSE)</f>
        <v>28</v>
      </c>
      <c r="J3609" s="19">
        <f t="shared" si="168"/>
        <v>76.666666666666671</v>
      </c>
      <c r="K3609" s="19" t="str">
        <f t="shared" si="170"/>
        <v/>
      </c>
      <c r="L3609" s="19">
        <f>VLOOKUP(I3609,'3'!$H$2:$L$25,5,FALSE)</f>
        <v>40</v>
      </c>
      <c r="M3609" s="16" t="str">
        <f t="shared" si="169"/>
        <v>Nilai Akhir</v>
      </c>
    </row>
    <row r="3610" spans="1:13" x14ac:dyDescent="0.25">
      <c r="A3610" s="16">
        <v>577</v>
      </c>
      <c r="F3610" s="19">
        <v>77.833333333333329</v>
      </c>
      <c r="G3610" s="18" t="s">
        <v>3943</v>
      </c>
      <c r="H3610" s="14"/>
      <c r="I3610" s="19">
        <f>VLOOKUP(G3610,'2'!$B$2:$C$34,2,FALSE)</f>
        <v>28</v>
      </c>
      <c r="J3610" s="19">
        <f t="shared" si="168"/>
        <v>77.833333333333329</v>
      </c>
      <c r="K3610" s="19" t="str">
        <f t="shared" si="170"/>
        <v/>
      </c>
      <c r="L3610" s="19">
        <f>VLOOKUP(I3610,'3'!$H$2:$L$25,5,FALSE)</f>
        <v>40</v>
      </c>
      <c r="M3610" s="16" t="str">
        <f t="shared" si="169"/>
        <v>Nilai Akhir</v>
      </c>
    </row>
    <row r="3611" spans="1:13" x14ac:dyDescent="0.25">
      <c r="A3611" s="16">
        <v>578</v>
      </c>
      <c r="F3611" s="19">
        <v>82.666666666666671</v>
      </c>
      <c r="G3611" s="18" t="s">
        <v>3943</v>
      </c>
      <c r="H3611" s="14"/>
      <c r="I3611" s="19">
        <f>VLOOKUP(G3611,'2'!$B$2:$C$34,2,FALSE)</f>
        <v>28</v>
      </c>
      <c r="J3611" s="19">
        <f t="shared" si="168"/>
        <v>82.666666666666671</v>
      </c>
      <c r="K3611" s="19" t="str">
        <f t="shared" si="170"/>
        <v/>
      </c>
      <c r="L3611" s="19">
        <f>VLOOKUP(I3611,'3'!$H$2:$L$25,5,FALSE)</f>
        <v>40</v>
      </c>
      <c r="M3611" s="16" t="str">
        <f t="shared" si="169"/>
        <v>Nilai Akhir</v>
      </c>
    </row>
    <row r="3612" spans="1:13" x14ac:dyDescent="0.25">
      <c r="A3612" s="16">
        <v>579</v>
      </c>
      <c r="F3612" s="19">
        <v>77.666666666666671</v>
      </c>
      <c r="G3612" s="18" t="s">
        <v>3943</v>
      </c>
      <c r="H3612" s="14"/>
      <c r="I3612" s="19">
        <f>VLOOKUP(G3612,'2'!$B$2:$C$34,2,FALSE)</f>
        <v>28</v>
      </c>
      <c r="J3612" s="19">
        <f t="shared" si="168"/>
        <v>77.666666666666671</v>
      </c>
      <c r="K3612" s="19" t="str">
        <f t="shared" si="170"/>
        <v/>
      </c>
      <c r="L3612" s="19">
        <f>VLOOKUP(I3612,'3'!$H$2:$L$25,5,FALSE)</f>
        <v>40</v>
      </c>
      <c r="M3612" s="16" t="str">
        <f t="shared" si="169"/>
        <v>Nilai Akhir</v>
      </c>
    </row>
    <row r="3613" spans="1:13" x14ac:dyDescent="0.25">
      <c r="A3613" s="16">
        <v>580</v>
      </c>
      <c r="F3613" s="19">
        <v>83</v>
      </c>
      <c r="G3613" s="18" t="s">
        <v>3943</v>
      </c>
      <c r="H3613" s="14"/>
      <c r="I3613" s="19">
        <f>VLOOKUP(G3613,'2'!$B$2:$C$34,2,FALSE)</f>
        <v>28</v>
      </c>
      <c r="J3613" s="19">
        <f t="shared" si="168"/>
        <v>83</v>
      </c>
      <c r="K3613" s="19" t="str">
        <f t="shared" si="170"/>
        <v/>
      </c>
      <c r="L3613" s="19">
        <f>VLOOKUP(I3613,'3'!$H$2:$L$25,5,FALSE)</f>
        <v>40</v>
      </c>
      <c r="M3613" s="16" t="str">
        <f t="shared" si="169"/>
        <v>Nilai Akhir</v>
      </c>
    </row>
    <row r="3614" spans="1:13" x14ac:dyDescent="0.25">
      <c r="A3614" s="16">
        <v>581</v>
      </c>
      <c r="F3614" s="19">
        <v>78</v>
      </c>
      <c r="G3614" s="18" t="s">
        <v>3943</v>
      </c>
      <c r="H3614" s="14"/>
      <c r="I3614" s="19">
        <f>VLOOKUP(G3614,'2'!$B$2:$C$34,2,FALSE)</f>
        <v>28</v>
      </c>
      <c r="J3614" s="19">
        <f t="shared" si="168"/>
        <v>78</v>
      </c>
      <c r="K3614" s="19" t="str">
        <f t="shared" si="170"/>
        <v/>
      </c>
      <c r="L3614" s="19">
        <f>VLOOKUP(I3614,'3'!$H$2:$L$25,5,FALSE)</f>
        <v>40</v>
      </c>
      <c r="M3614" s="16" t="str">
        <f t="shared" si="169"/>
        <v>Nilai Akhir</v>
      </c>
    </row>
    <row r="3615" spans="1:13" x14ac:dyDescent="0.25">
      <c r="A3615" s="16">
        <v>582</v>
      </c>
      <c r="F3615" s="19">
        <v>83.333333333333329</v>
      </c>
      <c r="G3615" s="18" t="s">
        <v>3943</v>
      </c>
      <c r="H3615" s="14"/>
      <c r="I3615" s="19">
        <f>VLOOKUP(G3615,'2'!$B$2:$C$34,2,FALSE)</f>
        <v>28</v>
      </c>
      <c r="J3615" s="19">
        <f t="shared" si="168"/>
        <v>83.333333333333329</v>
      </c>
      <c r="K3615" s="19" t="str">
        <f t="shared" si="170"/>
        <v/>
      </c>
      <c r="L3615" s="19">
        <f>VLOOKUP(I3615,'3'!$H$2:$L$25,5,FALSE)</f>
        <v>40</v>
      </c>
      <c r="M3615" s="16" t="str">
        <f t="shared" si="169"/>
        <v>Nilai Akhir</v>
      </c>
    </row>
    <row r="3616" spans="1:13" x14ac:dyDescent="0.25">
      <c r="A3616" s="16">
        <v>583</v>
      </c>
      <c r="F3616" s="19">
        <v>77.833333333333329</v>
      </c>
      <c r="G3616" s="18" t="s">
        <v>3943</v>
      </c>
      <c r="H3616" s="14"/>
      <c r="I3616" s="19">
        <f>VLOOKUP(G3616,'2'!$B$2:$C$34,2,FALSE)</f>
        <v>28</v>
      </c>
      <c r="J3616" s="19">
        <f t="shared" si="168"/>
        <v>77.833333333333329</v>
      </c>
      <c r="K3616" s="19" t="str">
        <f t="shared" si="170"/>
        <v/>
      </c>
      <c r="L3616" s="19">
        <f>VLOOKUP(I3616,'3'!$H$2:$L$25,5,FALSE)</f>
        <v>40</v>
      </c>
      <c r="M3616" s="16" t="str">
        <f t="shared" si="169"/>
        <v>Nilai Akhir</v>
      </c>
    </row>
    <row r="3617" spans="1:13" x14ac:dyDescent="0.25">
      <c r="A3617" s="16">
        <v>584</v>
      </c>
      <c r="F3617" s="19">
        <v>75.333333333333329</v>
      </c>
      <c r="G3617" s="18" t="s">
        <v>3943</v>
      </c>
      <c r="H3617" s="14"/>
      <c r="I3617" s="19">
        <f>VLOOKUP(G3617,'2'!$B$2:$C$34,2,FALSE)</f>
        <v>28</v>
      </c>
      <c r="J3617" s="19">
        <f t="shared" si="168"/>
        <v>75.333333333333329</v>
      </c>
      <c r="K3617" s="19" t="str">
        <f t="shared" si="170"/>
        <v/>
      </c>
      <c r="L3617" s="19">
        <f>VLOOKUP(I3617,'3'!$H$2:$L$25,5,FALSE)</f>
        <v>40</v>
      </c>
      <c r="M3617" s="16" t="str">
        <f t="shared" si="169"/>
        <v>Nilai Akhir</v>
      </c>
    </row>
    <row r="3618" spans="1:13" x14ac:dyDescent="0.25">
      <c r="A3618" s="16">
        <v>585</v>
      </c>
      <c r="F3618" s="19">
        <v>82</v>
      </c>
      <c r="G3618" s="18" t="s">
        <v>3943</v>
      </c>
      <c r="H3618" s="14"/>
      <c r="I3618" s="19">
        <f>VLOOKUP(G3618,'2'!$B$2:$C$34,2,FALSE)</f>
        <v>28</v>
      </c>
      <c r="J3618" s="19">
        <f t="shared" si="168"/>
        <v>82</v>
      </c>
      <c r="K3618" s="19" t="str">
        <f t="shared" si="170"/>
        <v/>
      </c>
      <c r="L3618" s="19">
        <f>VLOOKUP(I3618,'3'!$H$2:$L$25,5,FALSE)</f>
        <v>40</v>
      </c>
      <c r="M3618" s="16" t="str">
        <f t="shared" si="169"/>
        <v>Nilai Akhir</v>
      </c>
    </row>
    <row r="3619" spans="1:13" x14ac:dyDescent="0.25">
      <c r="A3619" s="16">
        <v>586</v>
      </c>
      <c r="F3619" s="19">
        <v>83.333333333333329</v>
      </c>
      <c r="G3619" s="18" t="s">
        <v>3943</v>
      </c>
      <c r="H3619" s="14"/>
      <c r="I3619" s="19">
        <f>VLOOKUP(G3619,'2'!$B$2:$C$34,2,FALSE)</f>
        <v>28</v>
      </c>
      <c r="J3619" s="19">
        <f t="shared" si="168"/>
        <v>83.333333333333329</v>
      </c>
      <c r="K3619" s="19" t="str">
        <f t="shared" si="170"/>
        <v/>
      </c>
      <c r="L3619" s="19">
        <f>VLOOKUP(I3619,'3'!$H$2:$L$25,5,FALSE)</f>
        <v>40</v>
      </c>
      <c r="M3619" s="16" t="str">
        <f t="shared" si="169"/>
        <v>Nilai Akhir</v>
      </c>
    </row>
    <row r="3620" spans="1:13" x14ac:dyDescent="0.25">
      <c r="A3620" s="16">
        <v>587</v>
      </c>
      <c r="F3620" s="19">
        <v>80.333333333333329</v>
      </c>
      <c r="G3620" s="18" t="s">
        <v>3943</v>
      </c>
      <c r="H3620" s="14"/>
      <c r="I3620" s="19">
        <f>VLOOKUP(G3620,'2'!$B$2:$C$34,2,FALSE)</f>
        <v>28</v>
      </c>
      <c r="J3620" s="19">
        <f t="shared" si="168"/>
        <v>80.333333333333329</v>
      </c>
      <c r="K3620" s="19" t="str">
        <f t="shared" si="170"/>
        <v/>
      </c>
      <c r="L3620" s="19">
        <f>VLOOKUP(I3620,'3'!$H$2:$L$25,5,FALSE)</f>
        <v>40</v>
      </c>
      <c r="M3620" s="16" t="str">
        <f t="shared" si="169"/>
        <v>Nilai Akhir</v>
      </c>
    </row>
    <row r="3621" spans="1:13" x14ac:dyDescent="0.25">
      <c r="A3621" s="16">
        <v>588</v>
      </c>
      <c r="F3621" s="19">
        <v>86.5</v>
      </c>
      <c r="G3621" s="18" t="s">
        <v>3943</v>
      </c>
      <c r="H3621" s="14"/>
      <c r="I3621" s="19">
        <f>VLOOKUP(G3621,'2'!$B$2:$C$34,2,FALSE)</f>
        <v>28</v>
      </c>
      <c r="J3621" s="19">
        <f t="shared" si="168"/>
        <v>86.5</v>
      </c>
      <c r="K3621" s="19" t="str">
        <f t="shared" si="170"/>
        <v/>
      </c>
      <c r="L3621" s="19">
        <f>VLOOKUP(I3621,'3'!$H$2:$L$25,5,FALSE)</f>
        <v>40</v>
      </c>
      <c r="M3621" s="16" t="str">
        <f t="shared" si="169"/>
        <v>Nilai Akhir</v>
      </c>
    </row>
    <row r="3622" spans="1:13" x14ac:dyDescent="0.25">
      <c r="A3622" s="16">
        <v>589</v>
      </c>
      <c r="F3622" s="19">
        <v>75.333333333333329</v>
      </c>
      <c r="G3622" s="18" t="s">
        <v>3943</v>
      </c>
      <c r="H3622" s="14"/>
      <c r="I3622" s="19">
        <f>VLOOKUP(G3622,'2'!$B$2:$C$34,2,FALSE)</f>
        <v>28</v>
      </c>
      <c r="J3622" s="19">
        <f t="shared" si="168"/>
        <v>75.333333333333329</v>
      </c>
      <c r="K3622" s="19" t="str">
        <f t="shared" si="170"/>
        <v/>
      </c>
      <c r="L3622" s="19">
        <f>VLOOKUP(I3622,'3'!$H$2:$L$25,5,FALSE)</f>
        <v>40</v>
      </c>
      <c r="M3622" s="16" t="str">
        <f t="shared" si="169"/>
        <v>Nilai Akhir</v>
      </c>
    </row>
    <row r="3623" spans="1:13" x14ac:dyDescent="0.25">
      <c r="A3623" s="16">
        <v>590</v>
      </c>
      <c r="F3623" s="19">
        <v>81</v>
      </c>
      <c r="G3623" s="18" t="s">
        <v>3943</v>
      </c>
      <c r="H3623" s="14"/>
      <c r="I3623" s="19">
        <f>VLOOKUP(G3623,'2'!$B$2:$C$34,2,FALSE)</f>
        <v>28</v>
      </c>
      <c r="J3623" s="19">
        <f t="shared" si="168"/>
        <v>81</v>
      </c>
      <c r="K3623" s="19" t="str">
        <f t="shared" si="170"/>
        <v/>
      </c>
      <c r="L3623" s="19">
        <f>VLOOKUP(I3623,'3'!$H$2:$L$25,5,FALSE)</f>
        <v>40</v>
      </c>
      <c r="M3623" s="16" t="str">
        <f t="shared" si="169"/>
        <v>Nilai Akhir</v>
      </c>
    </row>
    <row r="3624" spans="1:13" x14ac:dyDescent="0.25">
      <c r="A3624" s="16">
        <v>591</v>
      </c>
      <c r="F3624" s="19">
        <v>80.666666666666671</v>
      </c>
      <c r="G3624" s="18" t="s">
        <v>3943</v>
      </c>
      <c r="H3624" s="14"/>
      <c r="I3624" s="19">
        <f>VLOOKUP(G3624,'2'!$B$2:$C$34,2,FALSE)</f>
        <v>28</v>
      </c>
      <c r="J3624" s="19">
        <f t="shared" si="168"/>
        <v>80.666666666666671</v>
      </c>
      <c r="K3624" s="19" t="str">
        <f t="shared" si="170"/>
        <v/>
      </c>
      <c r="L3624" s="19">
        <f>VLOOKUP(I3624,'3'!$H$2:$L$25,5,FALSE)</f>
        <v>40</v>
      </c>
      <c r="M3624" s="16" t="str">
        <f t="shared" si="169"/>
        <v>Nilai Akhir</v>
      </c>
    </row>
    <row r="3625" spans="1:13" x14ac:dyDescent="0.25">
      <c r="A3625" s="16">
        <v>592</v>
      </c>
      <c r="F3625" s="19">
        <v>84.666666666666671</v>
      </c>
      <c r="G3625" s="18" t="s">
        <v>3943</v>
      </c>
      <c r="H3625" s="14"/>
      <c r="I3625" s="19">
        <f>VLOOKUP(G3625,'2'!$B$2:$C$34,2,FALSE)</f>
        <v>28</v>
      </c>
      <c r="J3625" s="19">
        <f t="shared" si="168"/>
        <v>84.666666666666671</v>
      </c>
      <c r="K3625" s="19" t="str">
        <f t="shared" si="170"/>
        <v/>
      </c>
      <c r="L3625" s="19">
        <f>VLOOKUP(I3625,'3'!$H$2:$L$25,5,FALSE)</f>
        <v>40</v>
      </c>
      <c r="M3625" s="16" t="str">
        <f t="shared" si="169"/>
        <v>Nilai Akhir</v>
      </c>
    </row>
    <row r="3626" spans="1:13" x14ac:dyDescent="0.25">
      <c r="A3626" s="16">
        <v>593</v>
      </c>
      <c r="F3626" s="19">
        <v>81.666666666666671</v>
      </c>
      <c r="G3626" s="18" t="s">
        <v>3943</v>
      </c>
      <c r="H3626" s="14"/>
      <c r="I3626" s="19">
        <f>VLOOKUP(G3626,'2'!$B$2:$C$34,2,FALSE)</f>
        <v>28</v>
      </c>
      <c r="J3626" s="19">
        <f t="shared" si="168"/>
        <v>81.666666666666671</v>
      </c>
      <c r="K3626" s="19" t="str">
        <f t="shared" si="170"/>
        <v/>
      </c>
      <c r="L3626" s="19">
        <f>VLOOKUP(I3626,'3'!$H$2:$L$25,5,FALSE)</f>
        <v>40</v>
      </c>
      <c r="M3626" s="16" t="str">
        <f t="shared" si="169"/>
        <v>Nilai Akhir</v>
      </c>
    </row>
    <row r="3627" spans="1:13" x14ac:dyDescent="0.25">
      <c r="A3627" s="16">
        <v>594</v>
      </c>
      <c r="F3627" s="19">
        <v>77.666666666666671</v>
      </c>
      <c r="G3627" s="18" t="s">
        <v>3943</v>
      </c>
      <c r="H3627" s="14"/>
      <c r="I3627" s="19">
        <f>VLOOKUP(G3627,'2'!$B$2:$C$34,2,FALSE)</f>
        <v>28</v>
      </c>
      <c r="J3627" s="19">
        <f t="shared" si="168"/>
        <v>77.666666666666671</v>
      </c>
      <c r="K3627" s="19" t="str">
        <f t="shared" si="170"/>
        <v/>
      </c>
      <c r="L3627" s="19">
        <f>VLOOKUP(I3627,'3'!$H$2:$L$25,5,FALSE)</f>
        <v>40</v>
      </c>
      <c r="M3627" s="16" t="str">
        <f t="shared" si="169"/>
        <v>Nilai Akhir</v>
      </c>
    </row>
    <row r="3628" spans="1:13" x14ac:dyDescent="0.25">
      <c r="A3628" s="16">
        <v>595</v>
      </c>
      <c r="F3628" s="19">
        <v>79.333333333333329</v>
      </c>
      <c r="G3628" s="18" t="s">
        <v>3943</v>
      </c>
      <c r="H3628" s="14"/>
      <c r="I3628" s="19">
        <f>VLOOKUP(G3628,'2'!$B$2:$C$34,2,FALSE)</f>
        <v>28</v>
      </c>
      <c r="J3628" s="19">
        <f t="shared" si="168"/>
        <v>79.333333333333329</v>
      </c>
      <c r="K3628" s="19" t="str">
        <f t="shared" si="170"/>
        <v/>
      </c>
      <c r="L3628" s="19">
        <f>VLOOKUP(I3628,'3'!$H$2:$L$25,5,FALSE)</f>
        <v>40</v>
      </c>
      <c r="M3628" s="16" t="str">
        <f t="shared" si="169"/>
        <v>Nilai Akhir</v>
      </c>
    </row>
    <row r="3629" spans="1:13" x14ac:dyDescent="0.25">
      <c r="A3629" s="16">
        <v>596</v>
      </c>
      <c r="F3629" s="19">
        <v>86.5</v>
      </c>
      <c r="G3629" s="18" t="s">
        <v>3943</v>
      </c>
      <c r="H3629" s="14"/>
      <c r="I3629" s="19">
        <f>VLOOKUP(G3629,'2'!$B$2:$C$34,2,FALSE)</f>
        <v>28</v>
      </c>
      <c r="J3629" s="19">
        <f t="shared" si="168"/>
        <v>86.5</v>
      </c>
      <c r="K3629" s="19" t="str">
        <f t="shared" si="170"/>
        <v/>
      </c>
      <c r="L3629" s="19">
        <f>VLOOKUP(I3629,'3'!$H$2:$L$25,5,FALSE)</f>
        <v>40</v>
      </c>
      <c r="M3629" s="16" t="str">
        <f t="shared" si="169"/>
        <v>Nilai Akhir</v>
      </c>
    </row>
    <row r="3630" spans="1:13" x14ac:dyDescent="0.25">
      <c r="A3630" s="16">
        <v>597</v>
      </c>
      <c r="F3630" s="19">
        <v>82.666666666666671</v>
      </c>
      <c r="G3630" s="18" t="s">
        <v>3943</v>
      </c>
      <c r="H3630" s="14"/>
      <c r="I3630" s="19">
        <f>VLOOKUP(G3630,'2'!$B$2:$C$34,2,FALSE)</f>
        <v>28</v>
      </c>
      <c r="J3630" s="19">
        <f t="shared" si="168"/>
        <v>82.666666666666671</v>
      </c>
      <c r="K3630" s="19" t="str">
        <f t="shared" si="170"/>
        <v/>
      </c>
      <c r="L3630" s="19">
        <f>VLOOKUP(I3630,'3'!$H$2:$L$25,5,FALSE)</f>
        <v>40</v>
      </c>
      <c r="M3630" s="16" t="str">
        <f t="shared" si="169"/>
        <v>Nilai Akhir</v>
      </c>
    </row>
    <row r="3631" spans="1:13" x14ac:dyDescent="0.25">
      <c r="A3631" s="16">
        <v>598</v>
      </c>
      <c r="F3631" s="19">
        <v>77.666666666666671</v>
      </c>
      <c r="G3631" s="18" t="s">
        <v>3943</v>
      </c>
      <c r="H3631" s="14"/>
      <c r="I3631" s="19">
        <f>VLOOKUP(G3631,'2'!$B$2:$C$34,2,FALSE)</f>
        <v>28</v>
      </c>
      <c r="J3631" s="19">
        <f t="shared" si="168"/>
        <v>77.666666666666671</v>
      </c>
      <c r="K3631" s="19" t="str">
        <f t="shared" si="170"/>
        <v/>
      </c>
      <c r="L3631" s="19">
        <f>VLOOKUP(I3631,'3'!$H$2:$L$25,5,FALSE)</f>
        <v>40</v>
      </c>
      <c r="M3631" s="16" t="str">
        <f t="shared" si="169"/>
        <v>Nilai Akhir</v>
      </c>
    </row>
    <row r="3632" spans="1:13" x14ac:dyDescent="0.25">
      <c r="A3632" s="16">
        <v>599</v>
      </c>
      <c r="F3632" s="19">
        <v>80.666666666666671</v>
      </c>
      <c r="G3632" s="18" t="s">
        <v>3943</v>
      </c>
      <c r="H3632" s="14"/>
      <c r="I3632" s="19">
        <f>VLOOKUP(G3632,'2'!$B$2:$C$34,2,FALSE)</f>
        <v>28</v>
      </c>
      <c r="J3632" s="19">
        <f t="shared" si="168"/>
        <v>80.666666666666671</v>
      </c>
      <c r="K3632" s="19" t="str">
        <f t="shared" si="170"/>
        <v/>
      </c>
      <c r="L3632" s="19">
        <f>VLOOKUP(I3632,'3'!$H$2:$L$25,5,FALSE)</f>
        <v>40</v>
      </c>
      <c r="M3632" s="16" t="str">
        <f t="shared" si="169"/>
        <v>Nilai Akhir</v>
      </c>
    </row>
    <row r="3633" spans="1:13" x14ac:dyDescent="0.25">
      <c r="A3633" s="16">
        <v>600</v>
      </c>
      <c r="F3633" s="19">
        <v>83.333333333333329</v>
      </c>
      <c r="G3633" s="18" t="s">
        <v>3943</v>
      </c>
      <c r="H3633" s="14"/>
      <c r="I3633" s="19">
        <f>VLOOKUP(G3633,'2'!$B$2:$C$34,2,FALSE)</f>
        <v>28</v>
      </c>
      <c r="J3633" s="19">
        <f t="shared" ref="J3633:J3694" si="171">IF(M3633="Nilai Akhir",F3633,0)</f>
        <v>83.333333333333329</v>
      </c>
      <c r="K3633" s="19" t="str">
        <f t="shared" si="170"/>
        <v/>
      </c>
      <c r="L3633" s="19">
        <f>VLOOKUP(I3633,'3'!$H$2:$L$25,5,FALSE)</f>
        <v>40</v>
      </c>
      <c r="M3633" s="16" t="str">
        <f t="shared" ref="M3633:M3694" si="172">IF(G3633="Pramuka","Nilai Ekstra","Nilai Akhir")</f>
        <v>Nilai Akhir</v>
      </c>
    </row>
    <row r="3634" spans="1:13" x14ac:dyDescent="0.25">
      <c r="A3634" s="16">
        <v>601</v>
      </c>
      <c r="F3634" s="19">
        <v>77.333333333333329</v>
      </c>
      <c r="G3634" s="18" t="s">
        <v>3943</v>
      </c>
      <c r="H3634" s="14"/>
      <c r="I3634" s="19">
        <f>VLOOKUP(G3634,'2'!$B$2:$C$34,2,FALSE)</f>
        <v>28</v>
      </c>
      <c r="J3634" s="19">
        <f t="shared" si="171"/>
        <v>77.333333333333329</v>
      </c>
      <c r="K3634" s="19" t="str">
        <f t="shared" ref="K3634:K3695" si="173">IF(M3634="Nilai Ekstra",F3634,"")</f>
        <v/>
      </c>
      <c r="L3634" s="19">
        <f>VLOOKUP(I3634,'3'!$H$2:$L$25,5,FALSE)</f>
        <v>40</v>
      </c>
      <c r="M3634" s="16" t="str">
        <f t="shared" si="172"/>
        <v>Nilai Akhir</v>
      </c>
    </row>
    <row r="3635" spans="1:13" x14ac:dyDescent="0.25">
      <c r="A3635" s="16">
        <v>602</v>
      </c>
      <c r="F3635" s="19">
        <v>79</v>
      </c>
      <c r="G3635" s="18" t="s">
        <v>3943</v>
      </c>
      <c r="H3635" s="14"/>
      <c r="I3635" s="19">
        <f>VLOOKUP(G3635,'2'!$B$2:$C$34,2,FALSE)</f>
        <v>28</v>
      </c>
      <c r="J3635" s="19">
        <f t="shared" si="171"/>
        <v>79</v>
      </c>
      <c r="K3635" s="19" t="str">
        <f t="shared" si="173"/>
        <v/>
      </c>
      <c r="L3635" s="19">
        <f>VLOOKUP(I3635,'3'!$H$2:$L$25,5,FALSE)</f>
        <v>40</v>
      </c>
      <c r="M3635" s="16" t="str">
        <f t="shared" si="172"/>
        <v>Nilai Akhir</v>
      </c>
    </row>
    <row r="3636" spans="1:13" x14ac:dyDescent="0.25">
      <c r="A3636" s="16">
        <v>603</v>
      </c>
      <c r="F3636" s="19">
        <v>73.333333333333329</v>
      </c>
      <c r="G3636" s="18" t="s">
        <v>3943</v>
      </c>
      <c r="H3636" s="14"/>
      <c r="I3636" s="19">
        <f>VLOOKUP(G3636,'2'!$B$2:$C$34,2,FALSE)</f>
        <v>28</v>
      </c>
      <c r="J3636" s="19">
        <f t="shared" si="171"/>
        <v>73.333333333333329</v>
      </c>
      <c r="K3636" s="19" t="str">
        <f t="shared" si="173"/>
        <v/>
      </c>
      <c r="L3636" s="19">
        <f>VLOOKUP(I3636,'3'!$H$2:$L$25,5,FALSE)</f>
        <v>40</v>
      </c>
      <c r="M3636" s="16" t="str">
        <f t="shared" si="172"/>
        <v>Nilai Akhir</v>
      </c>
    </row>
    <row r="3637" spans="1:13" x14ac:dyDescent="0.25">
      <c r="A3637" s="16">
        <v>604</v>
      </c>
      <c r="F3637" s="19">
        <v>76</v>
      </c>
      <c r="G3637" s="18" t="s">
        <v>3943</v>
      </c>
      <c r="H3637" s="14"/>
      <c r="I3637" s="19">
        <f>VLOOKUP(G3637,'2'!$B$2:$C$34,2,FALSE)</f>
        <v>28</v>
      </c>
      <c r="J3637" s="19">
        <f t="shared" si="171"/>
        <v>76</v>
      </c>
      <c r="K3637" s="19" t="str">
        <f t="shared" si="173"/>
        <v/>
      </c>
      <c r="L3637" s="19">
        <f>VLOOKUP(I3637,'3'!$H$2:$L$25,5,FALSE)</f>
        <v>40</v>
      </c>
      <c r="M3637" s="16" t="str">
        <f t="shared" si="172"/>
        <v>Nilai Akhir</v>
      </c>
    </row>
    <row r="3638" spans="1:13" x14ac:dyDescent="0.25">
      <c r="A3638" s="16">
        <v>605</v>
      </c>
      <c r="F3638" s="19">
        <v>75</v>
      </c>
      <c r="G3638" s="18" t="s">
        <v>3943</v>
      </c>
      <c r="H3638" s="14"/>
      <c r="I3638" s="19">
        <f>VLOOKUP(G3638,'2'!$B$2:$C$34,2,FALSE)</f>
        <v>28</v>
      </c>
      <c r="J3638" s="19">
        <f t="shared" si="171"/>
        <v>75</v>
      </c>
      <c r="K3638" s="19" t="str">
        <f t="shared" si="173"/>
        <v/>
      </c>
      <c r="L3638" s="19">
        <f>VLOOKUP(I3638,'3'!$H$2:$L$25,5,FALSE)</f>
        <v>40</v>
      </c>
      <c r="M3638" s="16" t="str">
        <f t="shared" si="172"/>
        <v>Nilai Akhir</v>
      </c>
    </row>
    <row r="3639" spans="1:13" x14ac:dyDescent="0.25">
      <c r="A3639" s="16">
        <v>606</v>
      </c>
      <c r="F3639" s="19">
        <v>78.333333333333329</v>
      </c>
      <c r="G3639" s="18" t="s">
        <v>3943</v>
      </c>
      <c r="H3639" s="14"/>
      <c r="I3639" s="19">
        <f>VLOOKUP(G3639,'2'!$B$2:$C$34,2,FALSE)</f>
        <v>28</v>
      </c>
      <c r="J3639" s="19">
        <f t="shared" si="171"/>
        <v>78.333333333333329</v>
      </c>
      <c r="K3639" s="19" t="str">
        <f t="shared" si="173"/>
        <v/>
      </c>
      <c r="L3639" s="19">
        <f>VLOOKUP(I3639,'3'!$H$2:$L$25,5,FALSE)</f>
        <v>40</v>
      </c>
      <c r="M3639" s="16" t="str">
        <f t="shared" si="172"/>
        <v>Nilai Akhir</v>
      </c>
    </row>
    <row r="3640" spans="1:13" x14ac:dyDescent="0.25">
      <c r="A3640" s="16">
        <v>607</v>
      </c>
      <c r="F3640" s="19">
        <v>79.333333333333329</v>
      </c>
      <c r="G3640" s="18" t="s">
        <v>3943</v>
      </c>
      <c r="H3640" s="14"/>
      <c r="I3640" s="19">
        <f>VLOOKUP(G3640,'2'!$B$2:$C$34,2,FALSE)</f>
        <v>28</v>
      </c>
      <c r="J3640" s="19">
        <f t="shared" si="171"/>
        <v>79.333333333333329</v>
      </c>
      <c r="K3640" s="19" t="str">
        <f t="shared" si="173"/>
        <v/>
      </c>
      <c r="L3640" s="19">
        <f>VLOOKUP(I3640,'3'!$H$2:$L$25,5,FALSE)</f>
        <v>40</v>
      </c>
      <c r="M3640" s="16" t="str">
        <f t="shared" si="172"/>
        <v>Nilai Akhir</v>
      </c>
    </row>
    <row r="3641" spans="1:13" x14ac:dyDescent="0.25">
      <c r="A3641" s="16">
        <v>608</v>
      </c>
      <c r="F3641" s="19">
        <v>74</v>
      </c>
      <c r="G3641" s="18" t="s">
        <v>3943</v>
      </c>
      <c r="H3641" s="14"/>
      <c r="I3641" s="19">
        <f>VLOOKUP(G3641,'2'!$B$2:$C$34,2,FALSE)</f>
        <v>28</v>
      </c>
      <c r="J3641" s="19">
        <f t="shared" si="171"/>
        <v>74</v>
      </c>
      <c r="K3641" s="19" t="str">
        <f t="shared" si="173"/>
        <v/>
      </c>
      <c r="L3641" s="19">
        <f>VLOOKUP(I3641,'3'!$H$2:$L$25,5,FALSE)</f>
        <v>40</v>
      </c>
      <c r="M3641" s="16" t="str">
        <f t="shared" si="172"/>
        <v>Nilai Akhir</v>
      </c>
    </row>
    <row r="3642" spans="1:13" x14ac:dyDescent="0.25">
      <c r="A3642" s="16">
        <v>609</v>
      </c>
      <c r="F3642" s="19">
        <v>79.833333333333329</v>
      </c>
      <c r="G3642" s="18" t="s">
        <v>3943</v>
      </c>
      <c r="H3642" s="14"/>
      <c r="I3642" s="19">
        <f>VLOOKUP(G3642,'2'!$B$2:$C$34,2,FALSE)</f>
        <v>28</v>
      </c>
      <c r="J3642" s="19">
        <f t="shared" si="171"/>
        <v>79.833333333333329</v>
      </c>
      <c r="K3642" s="19" t="str">
        <f t="shared" si="173"/>
        <v/>
      </c>
      <c r="L3642" s="19">
        <f>VLOOKUP(I3642,'3'!$H$2:$L$25,5,FALSE)</f>
        <v>40</v>
      </c>
      <c r="M3642" s="16" t="str">
        <f t="shared" si="172"/>
        <v>Nilai Akhir</v>
      </c>
    </row>
    <row r="3643" spans="1:13" x14ac:dyDescent="0.25">
      <c r="A3643" s="16">
        <v>610</v>
      </c>
      <c r="F3643" s="19">
        <v>80.5</v>
      </c>
      <c r="G3643" s="18" t="s">
        <v>3943</v>
      </c>
      <c r="H3643" s="14"/>
      <c r="I3643" s="19">
        <f>VLOOKUP(G3643,'2'!$B$2:$C$34,2,FALSE)</f>
        <v>28</v>
      </c>
      <c r="J3643" s="19">
        <f t="shared" si="171"/>
        <v>80.5</v>
      </c>
      <c r="K3643" s="19" t="str">
        <f t="shared" si="173"/>
        <v/>
      </c>
      <c r="L3643" s="19">
        <f>VLOOKUP(I3643,'3'!$H$2:$L$25,5,FALSE)</f>
        <v>40</v>
      </c>
      <c r="M3643" s="16" t="str">
        <f t="shared" si="172"/>
        <v>Nilai Akhir</v>
      </c>
    </row>
    <row r="3644" spans="1:13" x14ac:dyDescent="0.25">
      <c r="A3644" s="16">
        <v>611</v>
      </c>
      <c r="F3644" s="19">
        <v>73.333333333333329</v>
      </c>
      <c r="G3644" s="18" t="s">
        <v>3943</v>
      </c>
      <c r="H3644" s="14"/>
      <c r="I3644" s="19">
        <f>VLOOKUP(G3644,'2'!$B$2:$C$34,2,FALSE)</f>
        <v>28</v>
      </c>
      <c r="J3644" s="19">
        <f t="shared" si="171"/>
        <v>73.333333333333329</v>
      </c>
      <c r="K3644" s="19" t="str">
        <f t="shared" si="173"/>
        <v/>
      </c>
      <c r="L3644" s="19">
        <f>VLOOKUP(I3644,'3'!$H$2:$L$25,5,FALSE)</f>
        <v>40</v>
      </c>
      <c r="M3644" s="16" t="str">
        <f t="shared" si="172"/>
        <v>Nilai Akhir</v>
      </c>
    </row>
    <row r="3645" spans="1:13" x14ac:dyDescent="0.25">
      <c r="A3645" s="16">
        <v>612</v>
      </c>
      <c r="F3645" s="19">
        <v>81.166666666666671</v>
      </c>
      <c r="G3645" s="18" t="s">
        <v>3943</v>
      </c>
      <c r="H3645" s="14"/>
      <c r="I3645" s="19">
        <f>VLOOKUP(G3645,'2'!$B$2:$C$34,2,FALSE)</f>
        <v>28</v>
      </c>
      <c r="J3645" s="19">
        <f t="shared" si="171"/>
        <v>81.166666666666671</v>
      </c>
      <c r="K3645" s="19" t="str">
        <f t="shared" si="173"/>
        <v/>
      </c>
      <c r="L3645" s="19">
        <f>VLOOKUP(I3645,'3'!$H$2:$L$25,5,FALSE)</f>
        <v>40</v>
      </c>
      <c r="M3645" s="16" t="str">
        <f t="shared" si="172"/>
        <v>Nilai Akhir</v>
      </c>
    </row>
    <row r="3646" spans="1:13" x14ac:dyDescent="0.25">
      <c r="A3646" s="16">
        <v>613</v>
      </c>
      <c r="F3646" s="19">
        <v>79</v>
      </c>
      <c r="G3646" s="18" t="s">
        <v>3943</v>
      </c>
      <c r="H3646" s="14"/>
      <c r="I3646" s="19">
        <f>VLOOKUP(G3646,'2'!$B$2:$C$34,2,FALSE)</f>
        <v>28</v>
      </c>
      <c r="J3646" s="19">
        <f t="shared" si="171"/>
        <v>79</v>
      </c>
      <c r="K3646" s="19" t="str">
        <f t="shared" si="173"/>
        <v/>
      </c>
      <c r="L3646" s="19">
        <f>VLOOKUP(I3646,'3'!$H$2:$L$25,5,FALSE)</f>
        <v>40</v>
      </c>
      <c r="M3646" s="16" t="str">
        <f t="shared" si="172"/>
        <v>Nilai Akhir</v>
      </c>
    </row>
    <row r="3647" spans="1:13" x14ac:dyDescent="0.25">
      <c r="A3647" s="16">
        <v>614</v>
      </c>
      <c r="F3647" s="19">
        <v>84.833333333333329</v>
      </c>
      <c r="G3647" s="18" t="s">
        <v>3943</v>
      </c>
      <c r="H3647" s="14"/>
      <c r="I3647" s="19">
        <f>VLOOKUP(G3647,'2'!$B$2:$C$34,2,FALSE)</f>
        <v>28</v>
      </c>
      <c r="J3647" s="19">
        <f t="shared" si="171"/>
        <v>84.833333333333329</v>
      </c>
      <c r="K3647" s="19" t="str">
        <f t="shared" si="173"/>
        <v/>
      </c>
      <c r="L3647" s="19">
        <f>VLOOKUP(I3647,'3'!$H$2:$L$25,5,FALSE)</f>
        <v>40</v>
      </c>
      <c r="M3647" s="16" t="str">
        <f t="shared" si="172"/>
        <v>Nilai Akhir</v>
      </c>
    </row>
    <row r="3648" spans="1:13" x14ac:dyDescent="0.25">
      <c r="A3648" s="16">
        <v>615</v>
      </c>
      <c r="F3648" s="19">
        <v>74.333333333333329</v>
      </c>
      <c r="G3648" s="18" t="s">
        <v>3943</v>
      </c>
      <c r="H3648" s="14"/>
      <c r="I3648" s="19">
        <f>VLOOKUP(G3648,'2'!$B$2:$C$34,2,FALSE)</f>
        <v>28</v>
      </c>
      <c r="J3648" s="19">
        <f t="shared" si="171"/>
        <v>74.333333333333329</v>
      </c>
      <c r="K3648" s="19" t="str">
        <f t="shared" si="173"/>
        <v/>
      </c>
      <c r="L3648" s="19">
        <f>VLOOKUP(I3648,'3'!$H$2:$L$25,5,FALSE)</f>
        <v>40</v>
      </c>
      <c r="M3648" s="16" t="str">
        <f t="shared" si="172"/>
        <v>Nilai Akhir</v>
      </c>
    </row>
    <row r="3649" spans="1:14" x14ac:dyDescent="0.25">
      <c r="A3649" s="16">
        <v>616</v>
      </c>
      <c r="F3649" s="19">
        <v>75</v>
      </c>
      <c r="G3649" s="18" t="s">
        <v>3943</v>
      </c>
      <c r="H3649" s="14"/>
      <c r="I3649" s="19">
        <f>VLOOKUP(G3649,'2'!$B$2:$C$34,2,FALSE)</f>
        <v>28</v>
      </c>
      <c r="J3649" s="19">
        <f t="shared" si="171"/>
        <v>75</v>
      </c>
      <c r="K3649" s="19" t="str">
        <f t="shared" si="173"/>
        <v/>
      </c>
      <c r="L3649" s="19">
        <f>VLOOKUP(I3649,'3'!$H$2:$L$25,5,FALSE)</f>
        <v>40</v>
      </c>
      <c r="M3649" s="16" t="str">
        <f t="shared" si="172"/>
        <v>Nilai Akhir</v>
      </c>
    </row>
    <row r="3650" spans="1:14" x14ac:dyDescent="0.25">
      <c r="A3650" s="16">
        <v>617</v>
      </c>
      <c r="F3650" s="19">
        <v>81.833333333333329</v>
      </c>
      <c r="G3650" s="18" t="s">
        <v>3943</v>
      </c>
      <c r="H3650" s="14"/>
      <c r="I3650" s="19">
        <f>VLOOKUP(G3650,'2'!$B$2:$C$34,2,FALSE)</f>
        <v>28</v>
      </c>
      <c r="J3650" s="19">
        <f t="shared" si="171"/>
        <v>81.833333333333329</v>
      </c>
      <c r="K3650" s="19" t="str">
        <f t="shared" si="173"/>
        <v/>
      </c>
      <c r="L3650" s="19">
        <f>VLOOKUP(I3650,'3'!$H$2:$L$25,5,FALSE)</f>
        <v>40</v>
      </c>
      <c r="M3650" s="16" t="str">
        <f t="shared" si="172"/>
        <v>Nilai Akhir</v>
      </c>
    </row>
    <row r="3651" spans="1:14" x14ac:dyDescent="0.25">
      <c r="A3651" s="16">
        <v>618</v>
      </c>
      <c r="F3651" s="19">
        <v>77</v>
      </c>
      <c r="G3651" s="18" t="s">
        <v>3943</v>
      </c>
      <c r="H3651" s="14"/>
      <c r="I3651" s="19">
        <f>VLOOKUP(G3651,'2'!$B$2:$C$34,2,FALSE)</f>
        <v>28</v>
      </c>
      <c r="J3651" s="19">
        <f t="shared" si="171"/>
        <v>77</v>
      </c>
      <c r="K3651" s="19" t="str">
        <f t="shared" si="173"/>
        <v/>
      </c>
      <c r="L3651" s="19">
        <f>VLOOKUP(I3651,'3'!$H$2:$L$25,5,FALSE)</f>
        <v>40</v>
      </c>
      <c r="M3651" s="16" t="str">
        <f t="shared" si="172"/>
        <v>Nilai Akhir</v>
      </c>
    </row>
    <row r="3652" spans="1:14" x14ac:dyDescent="0.25">
      <c r="A3652" s="16">
        <v>619</v>
      </c>
      <c r="F3652" s="19">
        <v>82.5</v>
      </c>
      <c r="G3652" s="18" t="s">
        <v>3943</v>
      </c>
      <c r="H3652" s="14"/>
      <c r="I3652" s="19">
        <f>VLOOKUP(G3652,'2'!$B$2:$C$34,2,FALSE)</f>
        <v>28</v>
      </c>
      <c r="J3652" s="19">
        <f t="shared" si="171"/>
        <v>82.5</v>
      </c>
      <c r="K3652" s="19" t="str">
        <f t="shared" si="173"/>
        <v/>
      </c>
      <c r="L3652" s="19">
        <f>VLOOKUP(I3652,'3'!$H$2:$L$25,5,FALSE)</f>
        <v>40</v>
      </c>
      <c r="M3652" s="16" t="str">
        <f t="shared" si="172"/>
        <v>Nilai Akhir</v>
      </c>
    </row>
    <row r="3653" spans="1:14" x14ac:dyDescent="0.25">
      <c r="A3653" s="16">
        <v>620</v>
      </c>
      <c r="F3653" s="19">
        <v>82.5</v>
      </c>
      <c r="G3653" s="18" t="s">
        <v>3943</v>
      </c>
      <c r="H3653" s="14"/>
      <c r="I3653" s="19">
        <f>VLOOKUP(G3653,'2'!$B$2:$C$34,2,FALSE)</f>
        <v>28</v>
      </c>
      <c r="J3653" s="19">
        <f t="shared" si="171"/>
        <v>82.5</v>
      </c>
      <c r="K3653" s="19" t="str">
        <f t="shared" si="173"/>
        <v/>
      </c>
      <c r="L3653" s="19">
        <f>VLOOKUP(I3653,'3'!$H$2:$L$25,5,FALSE)</f>
        <v>40</v>
      </c>
      <c r="M3653" s="16" t="str">
        <f t="shared" si="172"/>
        <v>Nilai Akhir</v>
      </c>
    </row>
    <row r="3654" spans="1:14" x14ac:dyDescent="0.25">
      <c r="A3654" s="16">
        <v>621</v>
      </c>
      <c r="F3654" s="19">
        <v>84.833333333333329</v>
      </c>
      <c r="G3654" s="18" t="s">
        <v>3943</v>
      </c>
      <c r="H3654" s="14"/>
      <c r="I3654" s="19">
        <f>VLOOKUP(G3654,'2'!$B$2:$C$34,2,FALSE)</f>
        <v>28</v>
      </c>
      <c r="J3654" s="19">
        <f t="shared" si="171"/>
        <v>84.833333333333329</v>
      </c>
      <c r="K3654" s="19" t="str">
        <f t="shared" si="173"/>
        <v/>
      </c>
      <c r="L3654" s="19">
        <f>VLOOKUP(I3654,'3'!$H$2:$L$25,5,FALSE)</f>
        <v>40</v>
      </c>
      <c r="M3654" s="16" t="str">
        <f t="shared" si="172"/>
        <v>Nilai Akhir</v>
      </c>
    </row>
    <row r="3655" spans="1:14" x14ac:dyDescent="0.25">
      <c r="A3655" s="16">
        <v>622</v>
      </c>
      <c r="F3655" s="19">
        <v>85.833333333333329</v>
      </c>
      <c r="G3655" s="18" t="s">
        <v>3943</v>
      </c>
      <c r="H3655" s="14"/>
      <c r="I3655" s="19">
        <f>VLOOKUP(G3655,'2'!$B$2:$C$34,2,FALSE)</f>
        <v>28</v>
      </c>
      <c r="J3655" s="19">
        <f t="shared" si="171"/>
        <v>85.833333333333329</v>
      </c>
      <c r="K3655" s="19" t="str">
        <f t="shared" si="173"/>
        <v/>
      </c>
      <c r="L3655" s="19">
        <f>VLOOKUP(I3655,'3'!$H$2:$L$25,5,FALSE)</f>
        <v>40</v>
      </c>
      <c r="M3655" s="16" t="str">
        <f t="shared" si="172"/>
        <v>Nilai Akhir</v>
      </c>
    </row>
    <row r="3656" spans="1:14" x14ac:dyDescent="0.25">
      <c r="A3656" s="16">
        <v>623</v>
      </c>
      <c r="F3656" s="19">
        <v>83.833333333333329</v>
      </c>
      <c r="G3656" s="18" t="s">
        <v>3943</v>
      </c>
      <c r="H3656" s="14"/>
      <c r="I3656" s="19">
        <f>VLOOKUP(G3656,'2'!$B$2:$C$34,2,FALSE)</f>
        <v>28</v>
      </c>
      <c r="J3656" s="19">
        <f t="shared" si="171"/>
        <v>83.833333333333329</v>
      </c>
      <c r="K3656" s="19" t="str">
        <f t="shared" si="173"/>
        <v/>
      </c>
      <c r="L3656" s="19">
        <f>VLOOKUP(I3656,'3'!$H$2:$L$25,5,FALSE)</f>
        <v>40</v>
      </c>
      <c r="M3656" s="16" t="str">
        <f t="shared" si="172"/>
        <v>Nilai Akhir</v>
      </c>
    </row>
    <row r="3657" spans="1:14" x14ac:dyDescent="0.25">
      <c r="A3657" s="16">
        <v>624</v>
      </c>
      <c r="F3657" s="19">
        <v>81.5</v>
      </c>
      <c r="G3657" s="18" t="s">
        <v>3943</v>
      </c>
      <c r="H3657" s="14"/>
      <c r="I3657" s="19">
        <f>VLOOKUP(G3657,'2'!$B$2:$C$34,2,FALSE)</f>
        <v>28</v>
      </c>
      <c r="J3657" s="19">
        <f t="shared" si="171"/>
        <v>81.5</v>
      </c>
      <c r="K3657" s="19" t="str">
        <f t="shared" si="173"/>
        <v/>
      </c>
      <c r="L3657" s="19">
        <f>VLOOKUP(I3657,'3'!$H$2:$L$25,5,FALSE)</f>
        <v>40</v>
      </c>
      <c r="M3657" s="16" t="str">
        <f t="shared" si="172"/>
        <v>Nilai Akhir</v>
      </c>
    </row>
    <row r="3658" spans="1:14" x14ac:dyDescent="0.25">
      <c r="A3658" s="16">
        <v>625</v>
      </c>
      <c r="F3658" s="19">
        <v>82.5</v>
      </c>
      <c r="G3658" s="18" t="s">
        <v>3943</v>
      </c>
      <c r="H3658" s="14"/>
      <c r="I3658" s="19">
        <f>VLOOKUP(G3658,'2'!$B$2:$C$34,2,FALSE)</f>
        <v>28</v>
      </c>
      <c r="J3658" s="19">
        <f t="shared" si="171"/>
        <v>82.5</v>
      </c>
      <c r="K3658" s="19" t="str">
        <f t="shared" si="173"/>
        <v/>
      </c>
      <c r="L3658" s="19">
        <f>VLOOKUP(I3658,'3'!$H$2:$L$25,5,FALSE)</f>
        <v>40</v>
      </c>
      <c r="M3658" s="16" t="str">
        <f t="shared" si="172"/>
        <v>Nilai Akhir</v>
      </c>
    </row>
    <row r="3659" spans="1:14" x14ac:dyDescent="0.25">
      <c r="A3659" s="16">
        <v>626</v>
      </c>
      <c r="F3659" s="19">
        <v>82.166666666666671</v>
      </c>
      <c r="G3659" s="18" t="s">
        <v>3943</v>
      </c>
      <c r="H3659" s="14"/>
      <c r="I3659" s="19">
        <f>VLOOKUP(G3659,'2'!$B$2:$C$34,2,FALSE)</f>
        <v>28</v>
      </c>
      <c r="J3659" s="19">
        <f t="shared" si="171"/>
        <v>82.166666666666671</v>
      </c>
      <c r="K3659" s="19" t="str">
        <f t="shared" si="173"/>
        <v/>
      </c>
      <c r="L3659" s="19">
        <f>VLOOKUP(I3659,'3'!$H$2:$L$25,5,FALSE)</f>
        <v>40</v>
      </c>
      <c r="M3659" s="16" t="str">
        <f t="shared" si="172"/>
        <v>Nilai Akhir</v>
      </c>
    </row>
    <row r="3660" spans="1:14" x14ac:dyDescent="0.25">
      <c r="A3660" s="16">
        <v>627</v>
      </c>
      <c r="F3660" s="19">
        <v>78.166666666666671</v>
      </c>
      <c r="G3660" s="18" t="s">
        <v>3943</v>
      </c>
      <c r="H3660" s="14"/>
      <c r="I3660" s="19">
        <f>VLOOKUP(G3660,'2'!$B$2:$C$34,2,FALSE)</f>
        <v>28</v>
      </c>
      <c r="J3660" s="19">
        <f t="shared" si="171"/>
        <v>78.166666666666671</v>
      </c>
      <c r="K3660" s="19" t="str">
        <f t="shared" si="173"/>
        <v/>
      </c>
      <c r="L3660" s="19">
        <f>VLOOKUP(I3660,'3'!$H$2:$L$25,5,FALSE)</f>
        <v>40</v>
      </c>
      <c r="M3660" s="16" t="str">
        <f t="shared" si="172"/>
        <v>Nilai Akhir</v>
      </c>
    </row>
    <row r="3661" spans="1:14" x14ac:dyDescent="0.25">
      <c r="A3661" s="16">
        <v>628</v>
      </c>
      <c r="F3661" s="19">
        <v>77</v>
      </c>
      <c r="G3661" s="18" t="s">
        <v>3943</v>
      </c>
      <c r="H3661" s="14"/>
      <c r="I3661" s="19">
        <f>VLOOKUP(G3661,'2'!$B$2:$C$34,2,FALSE)</f>
        <v>28</v>
      </c>
      <c r="J3661" s="19">
        <f t="shared" si="171"/>
        <v>77</v>
      </c>
      <c r="K3661" s="19" t="str">
        <f t="shared" si="173"/>
        <v/>
      </c>
      <c r="L3661" s="19">
        <f>VLOOKUP(I3661,'3'!$H$2:$L$25,5,FALSE)</f>
        <v>40</v>
      </c>
      <c r="M3661" s="16" t="str">
        <f t="shared" si="172"/>
        <v>Nilai Akhir</v>
      </c>
    </row>
    <row r="3662" spans="1:14" x14ac:dyDescent="0.25">
      <c r="A3662" s="16">
        <v>629</v>
      </c>
      <c r="F3662" s="19">
        <v>78.833333333333329</v>
      </c>
      <c r="G3662" s="18" t="s">
        <v>3943</v>
      </c>
      <c r="H3662" s="14"/>
      <c r="I3662" s="19">
        <f>VLOOKUP(G3662,'2'!$B$2:$C$34,2,FALSE)</f>
        <v>28</v>
      </c>
      <c r="J3662" s="19">
        <f t="shared" si="171"/>
        <v>78.833333333333329</v>
      </c>
      <c r="K3662" s="19" t="str">
        <f t="shared" si="173"/>
        <v/>
      </c>
      <c r="L3662" s="19">
        <f>VLOOKUP(I3662,'3'!$H$2:$L$25,5,FALSE)</f>
        <v>40</v>
      </c>
      <c r="M3662" s="16" t="str">
        <f t="shared" si="172"/>
        <v>Nilai Akhir</v>
      </c>
    </row>
    <row r="3663" spans="1:14" x14ac:dyDescent="0.25">
      <c r="A3663" s="16">
        <v>264</v>
      </c>
      <c r="F3663" s="19">
        <v>83.766666666666666</v>
      </c>
      <c r="G3663" s="16" t="s">
        <v>3942</v>
      </c>
      <c r="H3663" s="14"/>
      <c r="I3663" s="19">
        <f>VLOOKUP(G3663,'2'!$B$2:$C$34,2,FALSE)</f>
        <v>27</v>
      </c>
      <c r="J3663" s="19">
        <f t="shared" si="171"/>
        <v>83.766666666666666</v>
      </c>
      <c r="K3663" s="19" t="str">
        <f t="shared" si="173"/>
        <v/>
      </c>
      <c r="L3663" s="19">
        <f>VLOOKUP(I3663,'3'!$H$2:$L$25,5,FALSE)</f>
        <v>37</v>
      </c>
      <c r="M3663" s="16" t="str">
        <f t="shared" si="172"/>
        <v>Nilai Akhir</v>
      </c>
      <c r="N3663" s="14">
        <v>1</v>
      </c>
    </row>
    <row r="3664" spans="1:14" x14ac:dyDescent="0.25">
      <c r="A3664" s="16">
        <v>265</v>
      </c>
      <c r="F3664" s="19">
        <v>83.36333333333333</v>
      </c>
      <c r="G3664" s="16" t="s">
        <v>3942</v>
      </c>
      <c r="H3664" s="14"/>
      <c r="I3664" s="19">
        <f>VLOOKUP(G3664,'2'!$B$2:$C$34,2,FALSE)</f>
        <v>27</v>
      </c>
      <c r="J3664" s="19">
        <f t="shared" si="171"/>
        <v>83.36333333333333</v>
      </c>
      <c r="K3664" s="19" t="str">
        <f t="shared" si="173"/>
        <v/>
      </c>
      <c r="L3664" s="19">
        <f>VLOOKUP(I3664,'3'!$H$2:$L$25,5,FALSE)</f>
        <v>37</v>
      </c>
      <c r="M3664" s="16" t="str">
        <f t="shared" si="172"/>
        <v>Nilai Akhir</v>
      </c>
    </row>
    <row r="3665" spans="1:13" x14ac:dyDescent="0.25">
      <c r="A3665" s="16">
        <v>266</v>
      </c>
      <c r="F3665" s="19">
        <v>82.426666666666677</v>
      </c>
      <c r="G3665" s="16" t="s">
        <v>3942</v>
      </c>
      <c r="H3665" s="14"/>
      <c r="I3665" s="19">
        <f>VLOOKUP(G3665,'2'!$B$2:$C$34,2,FALSE)</f>
        <v>27</v>
      </c>
      <c r="J3665" s="19">
        <f t="shared" si="171"/>
        <v>82.426666666666677</v>
      </c>
      <c r="K3665" s="19" t="str">
        <f t="shared" si="173"/>
        <v/>
      </c>
      <c r="L3665" s="19">
        <f>VLOOKUP(I3665,'3'!$H$2:$L$25,5,FALSE)</f>
        <v>37</v>
      </c>
      <c r="M3665" s="16" t="str">
        <f t="shared" si="172"/>
        <v>Nilai Akhir</v>
      </c>
    </row>
    <row r="3666" spans="1:13" x14ac:dyDescent="0.25">
      <c r="A3666" s="16">
        <v>267</v>
      </c>
      <c r="F3666" s="19">
        <v>77.743333333333325</v>
      </c>
      <c r="G3666" s="16" t="s">
        <v>3942</v>
      </c>
      <c r="H3666" s="14"/>
      <c r="I3666" s="19">
        <f>VLOOKUP(G3666,'2'!$B$2:$C$34,2,FALSE)</f>
        <v>27</v>
      </c>
      <c r="J3666" s="19">
        <f t="shared" si="171"/>
        <v>77.743333333333325</v>
      </c>
      <c r="K3666" s="19" t="str">
        <f t="shared" si="173"/>
        <v/>
      </c>
      <c r="L3666" s="19">
        <f>VLOOKUP(I3666,'3'!$H$2:$L$25,5,FALSE)</f>
        <v>37</v>
      </c>
      <c r="M3666" s="16" t="str">
        <f t="shared" si="172"/>
        <v>Nilai Akhir</v>
      </c>
    </row>
    <row r="3667" spans="1:13" x14ac:dyDescent="0.25">
      <c r="A3667" s="16">
        <v>268</v>
      </c>
      <c r="F3667" s="19">
        <v>78.010000000000005</v>
      </c>
      <c r="G3667" s="16" t="s">
        <v>3942</v>
      </c>
      <c r="H3667" s="14"/>
      <c r="I3667" s="19">
        <f>VLOOKUP(G3667,'2'!$B$2:$C$34,2,FALSE)</f>
        <v>27</v>
      </c>
      <c r="J3667" s="19">
        <f t="shared" si="171"/>
        <v>78.010000000000005</v>
      </c>
      <c r="K3667" s="19" t="str">
        <f t="shared" si="173"/>
        <v/>
      </c>
      <c r="L3667" s="19">
        <f>VLOOKUP(I3667,'3'!$H$2:$L$25,5,FALSE)</f>
        <v>37</v>
      </c>
      <c r="M3667" s="16" t="str">
        <f t="shared" si="172"/>
        <v>Nilai Akhir</v>
      </c>
    </row>
    <row r="3668" spans="1:13" x14ac:dyDescent="0.25">
      <c r="A3668" s="16">
        <v>269</v>
      </c>
      <c r="F3668" s="19">
        <v>90.833333333333329</v>
      </c>
      <c r="G3668" s="16" t="s">
        <v>3942</v>
      </c>
      <c r="H3668" s="14"/>
      <c r="I3668" s="19">
        <f>VLOOKUP(G3668,'2'!$B$2:$C$34,2,FALSE)</f>
        <v>27</v>
      </c>
      <c r="J3668" s="19">
        <f t="shared" si="171"/>
        <v>90.833333333333329</v>
      </c>
      <c r="K3668" s="19" t="str">
        <f t="shared" si="173"/>
        <v/>
      </c>
      <c r="L3668" s="19">
        <f>VLOOKUP(I3668,'3'!$H$2:$L$25,5,FALSE)</f>
        <v>37</v>
      </c>
      <c r="M3668" s="16" t="str">
        <f t="shared" si="172"/>
        <v>Nilai Akhir</v>
      </c>
    </row>
    <row r="3669" spans="1:13" x14ac:dyDescent="0.25">
      <c r="A3669" s="16">
        <v>270</v>
      </c>
      <c r="F3669" s="19">
        <v>80.076666666666668</v>
      </c>
      <c r="G3669" s="16" t="s">
        <v>3942</v>
      </c>
      <c r="H3669" s="14"/>
      <c r="I3669" s="19">
        <f>VLOOKUP(G3669,'2'!$B$2:$C$34,2,FALSE)</f>
        <v>27</v>
      </c>
      <c r="J3669" s="19">
        <f t="shared" si="171"/>
        <v>80.076666666666668</v>
      </c>
      <c r="K3669" s="19" t="str">
        <f t="shared" si="173"/>
        <v/>
      </c>
      <c r="L3669" s="19">
        <f>VLOOKUP(I3669,'3'!$H$2:$L$25,5,FALSE)</f>
        <v>37</v>
      </c>
      <c r="M3669" s="16" t="str">
        <f t="shared" si="172"/>
        <v>Nilai Akhir</v>
      </c>
    </row>
    <row r="3670" spans="1:13" x14ac:dyDescent="0.25">
      <c r="A3670" s="16">
        <v>271</v>
      </c>
      <c r="F3670" s="19">
        <v>85.963333333333324</v>
      </c>
      <c r="G3670" s="16" t="s">
        <v>3942</v>
      </c>
      <c r="H3670" s="14"/>
      <c r="I3670" s="19">
        <f>VLOOKUP(G3670,'2'!$B$2:$C$34,2,FALSE)</f>
        <v>27</v>
      </c>
      <c r="J3670" s="19">
        <f t="shared" si="171"/>
        <v>85.963333333333324</v>
      </c>
      <c r="K3670" s="19" t="str">
        <f t="shared" si="173"/>
        <v/>
      </c>
      <c r="L3670" s="19">
        <f>VLOOKUP(I3670,'3'!$H$2:$L$25,5,FALSE)</f>
        <v>37</v>
      </c>
      <c r="M3670" s="16" t="str">
        <f t="shared" si="172"/>
        <v>Nilai Akhir</v>
      </c>
    </row>
    <row r="3671" spans="1:13" x14ac:dyDescent="0.25">
      <c r="A3671" s="16">
        <v>272</v>
      </c>
      <c r="F3671" s="19">
        <v>79.39</v>
      </c>
      <c r="G3671" s="16" t="s">
        <v>3942</v>
      </c>
      <c r="H3671" s="14"/>
      <c r="I3671" s="19">
        <f>VLOOKUP(G3671,'2'!$B$2:$C$34,2,FALSE)</f>
        <v>27</v>
      </c>
      <c r="J3671" s="19">
        <f t="shared" si="171"/>
        <v>79.39</v>
      </c>
      <c r="K3671" s="19" t="str">
        <f t="shared" si="173"/>
        <v/>
      </c>
      <c r="L3671" s="19">
        <f>VLOOKUP(I3671,'3'!$H$2:$L$25,5,FALSE)</f>
        <v>37</v>
      </c>
      <c r="M3671" s="16" t="str">
        <f t="shared" si="172"/>
        <v>Nilai Akhir</v>
      </c>
    </row>
    <row r="3672" spans="1:13" x14ac:dyDescent="0.25">
      <c r="A3672" s="16">
        <v>273</v>
      </c>
      <c r="F3672" s="19">
        <v>79.023333333333326</v>
      </c>
      <c r="G3672" s="16" t="s">
        <v>3942</v>
      </c>
      <c r="H3672" s="14"/>
      <c r="I3672" s="19">
        <f>VLOOKUP(G3672,'2'!$B$2:$C$34,2,FALSE)</f>
        <v>27</v>
      </c>
      <c r="J3672" s="19">
        <f t="shared" si="171"/>
        <v>79.023333333333326</v>
      </c>
      <c r="K3672" s="19" t="str">
        <f t="shared" si="173"/>
        <v/>
      </c>
      <c r="L3672" s="19">
        <f>VLOOKUP(I3672,'3'!$H$2:$L$25,5,FALSE)</f>
        <v>37</v>
      </c>
      <c r="M3672" s="16" t="str">
        <f t="shared" si="172"/>
        <v>Nilai Akhir</v>
      </c>
    </row>
    <row r="3673" spans="1:13" x14ac:dyDescent="0.25">
      <c r="A3673" s="16">
        <v>274</v>
      </c>
      <c r="F3673" s="19">
        <v>84.486666666666665</v>
      </c>
      <c r="G3673" s="16" t="s">
        <v>3942</v>
      </c>
      <c r="H3673" s="14"/>
      <c r="I3673" s="19">
        <f>VLOOKUP(G3673,'2'!$B$2:$C$34,2,FALSE)</f>
        <v>27</v>
      </c>
      <c r="J3673" s="19">
        <f t="shared" si="171"/>
        <v>84.486666666666665</v>
      </c>
      <c r="K3673" s="19" t="str">
        <f t="shared" si="173"/>
        <v/>
      </c>
      <c r="L3673" s="19">
        <f>VLOOKUP(I3673,'3'!$H$2:$L$25,5,FALSE)</f>
        <v>37</v>
      </c>
      <c r="M3673" s="16" t="str">
        <f t="shared" si="172"/>
        <v>Nilai Akhir</v>
      </c>
    </row>
    <row r="3674" spans="1:13" x14ac:dyDescent="0.25">
      <c r="A3674" s="16">
        <v>275</v>
      </c>
      <c r="F3674" s="19">
        <v>79.650000000000006</v>
      </c>
      <c r="G3674" s="16" t="s">
        <v>3942</v>
      </c>
      <c r="H3674" s="14"/>
      <c r="I3674" s="19">
        <f>VLOOKUP(G3674,'2'!$B$2:$C$34,2,FALSE)</f>
        <v>27</v>
      </c>
      <c r="J3674" s="19">
        <f t="shared" si="171"/>
        <v>79.650000000000006</v>
      </c>
      <c r="K3674" s="19" t="str">
        <f t="shared" si="173"/>
        <v/>
      </c>
      <c r="L3674" s="19">
        <f>VLOOKUP(I3674,'3'!$H$2:$L$25,5,FALSE)</f>
        <v>37</v>
      </c>
      <c r="M3674" s="16" t="str">
        <f t="shared" si="172"/>
        <v>Nilai Akhir</v>
      </c>
    </row>
    <row r="3675" spans="1:13" x14ac:dyDescent="0.25">
      <c r="A3675" s="16">
        <v>276</v>
      </c>
      <c r="F3675" s="19">
        <v>80.523333333333326</v>
      </c>
      <c r="G3675" s="16" t="s">
        <v>3942</v>
      </c>
      <c r="H3675" s="14"/>
      <c r="I3675" s="19">
        <f>VLOOKUP(G3675,'2'!$B$2:$C$34,2,FALSE)</f>
        <v>27</v>
      </c>
      <c r="J3675" s="19">
        <f t="shared" si="171"/>
        <v>80.523333333333326</v>
      </c>
      <c r="K3675" s="19" t="str">
        <f t="shared" si="173"/>
        <v/>
      </c>
      <c r="L3675" s="19">
        <f>VLOOKUP(I3675,'3'!$H$2:$L$25,5,FALSE)</f>
        <v>37</v>
      </c>
      <c r="M3675" s="16" t="str">
        <f t="shared" si="172"/>
        <v>Nilai Akhir</v>
      </c>
    </row>
    <row r="3676" spans="1:13" x14ac:dyDescent="0.25">
      <c r="A3676" s="16">
        <v>277</v>
      </c>
      <c r="F3676" s="19">
        <v>87.59333333333332</v>
      </c>
      <c r="G3676" s="16" t="s">
        <v>3942</v>
      </c>
      <c r="H3676" s="14"/>
      <c r="I3676" s="19">
        <f>VLOOKUP(G3676,'2'!$B$2:$C$34,2,FALSE)</f>
        <v>27</v>
      </c>
      <c r="J3676" s="19">
        <f t="shared" si="171"/>
        <v>87.59333333333332</v>
      </c>
      <c r="K3676" s="19" t="str">
        <f t="shared" si="173"/>
        <v/>
      </c>
      <c r="L3676" s="19">
        <f>VLOOKUP(I3676,'3'!$H$2:$L$25,5,FALSE)</f>
        <v>37</v>
      </c>
      <c r="M3676" s="16" t="str">
        <f t="shared" si="172"/>
        <v>Nilai Akhir</v>
      </c>
    </row>
    <row r="3677" spans="1:13" x14ac:dyDescent="0.25">
      <c r="A3677" s="16">
        <v>278</v>
      </c>
      <c r="F3677" s="19">
        <v>83.64</v>
      </c>
      <c r="G3677" s="16" t="s">
        <v>3942</v>
      </c>
      <c r="H3677" s="14"/>
      <c r="I3677" s="19">
        <f>VLOOKUP(G3677,'2'!$B$2:$C$34,2,FALSE)</f>
        <v>27</v>
      </c>
      <c r="J3677" s="19">
        <f t="shared" si="171"/>
        <v>83.64</v>
      </c>
      <c r="K3677" s="19" t="str">
        <f t="shared" si="173"/>
        <v/>
      </c>
      <c r="L3677" s="19">
        <f>VLOOKUP(I3677,'3'!$H$2:$L$25,5,FALSE)</f>
        <v>37</v>
      </c>
      <c r="M3677" s="16" t="str">
        <f t="shared" si="172"/>
        <v>Nilai Akhir</v>
      </c>
    </row>
    <row r="3678" spans="1:13" x14ac:dyDescent="0.25">
      <c r="A3678" s="16">
        <v>279</v>
      </c>
      <c r="F3678" s="19">
        <v>81.516666666666666</v>
      </c>
      <c r="G3678" s="16" t="s">
        <v>3942</v>
      </c>
      <c r="H3678" s="14"/>
      <c r="I3678" s="19">
        <f>VLOOKUP(G3678,'2'!$B$2:$C$34,2,FALSE)</f>
        <v>27</v>
      </c>
      <c r="J3678" s="19">
        <f t="shared" si="171"/>
        <v>81.516666666666666</v>
      </c>
      <c r="K3678" s="19" t="str">
        <f t="shared" si="173"/>
        <v/>
      </c>
      <c r="L3678" s="19">
        <f>VLOOKUP(I3678,'3'!$H$2:$L$25,5,FALSE)</f>
        <v>37</v>
      </c>
      <c r="M3678" s="16" t="str">
        <f t="shared" si="172"/>
        <v>Nilai Akhir</v>
      </c>
    </row>
    <row r="3679" spans="1:13" x14ac:dyDescent="0.25">
      <c r="A3679" s="16">
        <v>280</v>
      </c>
      <c r="F3679" s="19">
        <v>81.786666666666662</v>
      </c>
      <c r="G3679" s="16" t="s">
        <v>3942</v>
      </c>
      <c r="H3679" s="14"/>
      <c r="I3679" s="19">
        <f>VLOOKUP(G3679,'2'!$B$2:$C$34,2,FALSE)</f>
        <v>27</v>
      </c>
      <c r="J3679" s="19">
        <f t="shared" si="171"/>
        <v>81.786666666666662</v>
      </c>
      <c r="K3679" s="19" t="str">
        <f t="shared" si="173"/>
        <v/>
      </c>
      <c r="L3679" s="19">
        <f>VLOOKUP(I3679,'3'!$H$2:$L$25,5,FALSE)</f>
        <v>37</v>
      </c>
      <c r="M3679" s="16" t="str">
        <f t="shared" si="172"/>
        <v>Nilai Akhir</v>
      </c>
    </row>
    <row r="3680" spans="1:13" x14ac:dyDescent="0.25">
      <c r="A3680" s="16">
        <v>281</v>
      </c>
      <c r="F3680" s="19">
        <v>80.92</v>
      </c>
      <c r="G3680" s="16" t="s">
        <v>3942</v>
      </c>
      <c r="H3680" s="14"/>
      <c r="I3680" s="19">
        <f>VLOOKUP(G3680,'2'!$B$2:$C$34,2,FALSE)</f>
        <v>27</v>
      </c>
      <c r="J3680" s="19">
        <f t="shared" si="171"/>
        <v>80.92</v>
      </c>
      <c r="K3680" s="19" t="str">
        <f t="shared" si="173"/>
        <v/>
      </c>
      <c r="L3680" s="19">
        <f>VLOOKUP(I3680,'3'!$H$2:$L$25,5,FALSE)</f>
        <v>37</v>
      </c>
      <c r="M3680" s="16" t="str">
        <f t="shared" si="172"/>
        <v>Nilai Akhir</v>
      </c>
    </row>
    <row r="3681" spans="1:13" x14ac:dyDescent="0.25">
      <c r="A3681" s="16">
        <v>282</v>
      </c>
      <c r="F3681" s="19">
        <v>78.293333333333337</v>
      </c>
      <c r="G3681" s="16" t="s">
        <v>3942</v>
      </c>
      <c r="H3681" s="14"/>
      <c r="I3681" s="19">
        <f>VLOOKUP(G3681,'2'!$B$2:$C$34,2,FALSE)</f>
        <v>27</v>
      </c>
      <c r="J3681" s="19">
        <f t="shared" si="171"/>
        <v>78.293333333333337</v>
      </c>
      <c r="K3681" s="19" t="str">
        <f t="shared" si="173"/>
        <v/>
      </c>
      <c r="L3681" s="19">
        <f>VLOOKUP(I3681,'3'!$H$2:$L$25,5,FALSE)</f>
        <v>37</v>
      </c>
      <c r="M3681" s="16" t="str">
        <f t="shared" si="172"/>
        <v>Nilai Akhir</v>
      </c>
    </row>
    <row r="3682" spans="1:13" x14ac:dyDescent="0.25">
      <c r="A3682" s="16">
        <v>283</v>
      </c>
      <c r="F3682" s="19">
        <v>86.293333333333337</v>
      </c>
      <c r="G3682" s="16" t="s">
        <v>3942</v>
      </c>
      <c r="H3682" s="14"/>
      <c r="I3682" s="19">
        <f>VLOOKUP(G3682,'2'!$B$2:$C$34,2,FALSE)</f>
        <v>27</v>
      </c>
      <c r="J3682" s="19">
        <f t="shared" si="171"/>
        <v>86.293333333333337</v>
      </c>
      <c r="K3682" s="19" t="str">
        <f t="shared" si="173"/>
        <v/>
      </c>
      <c r="L3682" s="19">
        <f>VLOOKUP(I3682,'3'!$H$2:$L$25,5,FALSE)</f>
        <v>37</v>
      </c>
      <c r="M3682" s="16" t="str">
        <f t="shared" si="172"/>
        <v>Nilai Akhir</v>
      </c>
    </row>
    <row r="3683" spans="1:13" x14ac:dyDescent="0.25">
      <c r="A3683" s="16">
        <v>284</v>
      </c>
      <c r="F3683" s="19">
        <v>78.75333333333333</v>
      </c>
      <c r="G3683" s="16" t="s">
        <v>3942</v>
      </c>
      <c r="H3683" s="14"/>
      <c r="I3683" s="19">
        <f>VLOOKUP(G3683,'2'!$B$2:$C$34,2,FALSE)</f>
        <v>27</v>
      </c>
      <c r="J3683" s="19">
        <f t="shared" si="171"/>
        <v>78.75333333333333</v>
      </c>
      <c r="K3683" s="19" t="str">
        <f t="shared" si="173"/>
        <v/>
      </c>
      <c r="L3683" s="19">
        <f>VLOOKUP(I3683,'3'!$H$2:$L$25,5,FALSE)</f>
        <v>37</v>
      </c>
      <c r="M3683" s="16" t="str">
        <f t="shared" si="172"/>
        <v>Nilai Akhir</v>
      </c>
    </row>
    <row r="3684" spans="1:13" x14ac:dyDescent="0.25">
      <c r="A3684" s="16">
        <v>285</v>
      </c>
      <c r="F3684" s="19">
        <v>83.353333333333339</v>
      </c>
      <c r="G3684" s="16" t="s">
        <v>3942</v>
      </c>
      <c r="H3684" s="14"/>
      <c r="I3684" s="19">
        <f>VLOOKUP(G3684,'2'!$B$2:$C$34,2,FALSE)</f>
        <v>27</v>
      </c>
      <c r="J3684" s="19">
        <f t="shared" si="171"/>
        <v>83.353333333333339</v>
      </c>
      <c r="K3684" s="19" t="str">
        <f t="shared" si="173"/>
        <v/>
      </c>
      <c r="L3684" s="19">
        <f>VLOOKUP(I3684,'3'!$H$2:$L$25,5,FALSE)</f>
        <v>37</v>
      </c>
      <c r="M3684" s="16" t="str">
        <f t="shared" si="172"/>
        <v>Nilai Akhir</v>
      </c>
    </row>
    <row r="3685" spans="1:13" x14ac:dyDescent="0.25">
      <c r="A3685" s="16">
        <v>286</v>
      </c>
      <c r="F3685" s="19">
        <v>83.593333333333348</v>
      </c>
      <c r="G3685" s="16" t="s">
        <v>3942</v>
      </c>
      <c r="H3685" s="14"/>
      <c r="I3685" s="19">
        <f>VLOOKUP(G3685,'2'!$B$2:$C$34,2,FALSE)</f>
        <v>27</v>
      </c>
      <c r="J3685" s="19">
        <f t="shared" si="171"/>
        <v>83.593333333333348</v>
      </c>
      <c r="K3685" s="19" t="str">
        <f t="shared" si="173"/>
        <v/>
      </c>
      <c r="L3685" s="19">
        <f>VLOOKUP(I3685,'3'!$H$2:$L$25,5,FALSE)</f>
        <v>37</v>
      </c>
      <c r="M3685" s="16" t="str">
        <f t="shared" si="172"/>
        <v>Nilai Akhir</v>
      </c>
    </row>
    <row r="3686" spans="1:13" x14ac:dyDescent="0.25">
      <c r="A3686" s="16">
        <v>287</v>
      </c>
      <c r="F3686" s="19">
        <v>80.339999999999989</v>
      </c>
      <c r="G3686" s="16" t="s">
        <v>3942</v>
      </c>
      <c r="H3686" s="14"/>
      <c r="I3686" s="19">
        <f>VLOOKUP(G3686,'2'!$B$2:$C$34,2,FALSE)</f>
        <v>27</v>
      </c>
      <c r="J3686" s="19">
        <f t="shared" si="171"/>
        <v>80.339999999999989</v>
      </c>
      <c r="K3686" s="19" t="str">
        <f t="shared" si="173"/>
        <v/>
      </c>
      <c r="L3686" s="19">
        <f>VLOOKUP(I3686,'3'!$H$2:$L$25,5,FALSE)</f>
        <v>37</v>
      </c>
      <c r="M3686" s="16" t="str">
        <f t="shared" si="172"/>
        <v>Nilai Akhir</v>
      </c>
    </row>
    <row r="3687" spans="1:13" x14ac:dyDescent="0.25">
      <c r="A3687" s="16">
        <v>288</v>
      </c>
      <c r="F3687" s="19">
        <v>84.116666666666674</v>
      </c>
      <c r="G3687" s="16" t="s">
        <v>3942</v>
      </c>
      <c r="H3687" s="14"/>
      <c r="I3687" s="19">
        <f>VLOOKUP(G3687,'2'!$B$2:$C$34,2,FALSE)</f>
        <v>27</v>
      </c>
      <c r="J3687" s="19">
        <f t="shared" si="171"/>
        <v>84.116666666666674</v>
      </c>
      <c r="K3687" s="19" t="str">
        <f t="shared" si="173"/>
        <v/>
      </c>
      <c r="L3687" s="19">
        <f>VLOOKUP(I3687,'3'!$H$2:$L$25,5,FALSE)</f>
        <v>37</v>
      </c>
      <c r="M3687" s="16" t="str">
        <f t="shared" si="172"/>
        <v>Nilai Akhir</v>
      </c>
    </row>
    <row r="3688" spans="1:13" x14ac:dyDescent="0.25">
      <c r="A3688" s="16">
        <v>289</v>
      </c>
      <c r="F3688" s="19">
        <v>76.5</v>
      </c>
      <c r="G3688" s="16" t="s">
        <v>3942</v>
      </c>
      <c r="H3688" s="14"/>
      <c r="I3688" s="19">
        <f>VLOOKUP(G3688,'2'!$B$2:$C$34,2,FALSE)</f>
        <v>27</v>
      </c>
      <c r="J3688" s="19">
        <f t="shared" si="171"/>
        <v>76.5</v>
      </c>
      <c r="K3688" s="19" t="str">
        <f t="shared" si="173"/>
        <v/>
      </c>
      <c r="L3688" s="19">
        <f>VLOOKUP(I3688,'3'!$H$2:$L$25,5,FALSE)</f>
        <v>37</v>
      </c>
      <c r="M3688" s="16" t="str">
        <f t="shared" si="172"/>
        <v>Nilai Akhir</v>
      </c>
    </row>
    <row r="3689" spans="1:13" x14ac:dyDescent="0.25">
      <c r="A3689" s="16">
        <v>290</v>
      </c>
      <c r="F3689" s="19">
        <v>80.529999999999987</v>
      </c>
      <c r="G3689" s="16" t="s">
        <v>3942</v>
      </c>
      <c r="H3689" s="14"/>
      <c r="I3689" s="19">
        <f>VLOOKUP(G3689,'2'!$B$2:$C$34,2,FALSE)</f>
        <v>27</v>
      </c>
      <c r="J3689" s="19">
        <f t="shared" si="171"/>
        <v>80.529999999999987</v>
      </c>
      <c r="K3689" s="19" t="str">
        <f t="shared" si="173"/>
        <v/>
      </c>
      <c r="L3689" s="19">
        <f>VLOOKUP(I3689,'3'!$H$2:$L$25,5,FALSE)</f>
        <v>37</v>
      </c>
      <c r="M3689" s="16" t="str">
        <f t="shared" si="172"/>
        <v>Nilai Akhir</v>
      </c>
    </row>
    <row r="3690" spans="1:13" x14ac:dyDescent="0.25">
      <c r="A3690" s="16">
        <v>291</v>
      </c>
      <c r="F3690" s="19">
        <v>79.959999999999994</v>
      </c>
      <c r="G3690" s="16" t="s">
        <v>3942</v>
      </c>
      <c r="H3690" s="14"/>
      <c r="I3690" s="19">
        <f>VLOOKUP(G3690,'2'!$B$2:$C$34,2,FALSE)</f>
        <v>27</v>
      </c>
      <c r="J3690" s="19">
        <f t="shared" si="171"/>
        <v>79.959999999999994</v>
      </c>
      <c r="K3690" s="19" t="str">
        <f t="shared" si="173"/>
        <v/>
      </c>
      <c r="L3690" s="19">
        <f>VLOOKUP(I3690,'3'!$H$2:$L$25,5,FALSE)</f>
        <v>37</v>
      </c>
      <c r="M3690" s="16" t="str">
        <f t="shared" si="172"/>
        <v>Nilai Akhir</v>
      </c>
    </row>
    <row r="3691" spans="1:13" x14ac:dyDescent="0.25">
      <c r="A3691" s="16">
        <v>292</v>
      </c>
      <c r="F3691" s="19">
        <v>84.766666666666666</v>
      </c>
      <c r="G3691" s="16" t="s">
        <v>3942</v>
      </c>
      <c r="H3691" s="14"/>
      <c r="I3691" s="19">
        <f>VLOOKUP(G3691,'2'!$B$2:$C$34,2,FALSE)</f>
        <v>27</v>
      </c>
      <c r="J3691" s="19">
        <f t="shared" si="171"/>
        <v>84.766666666666666</v>
      </c>
      <c r="K3691" s="19" t="str">
        <f t="shared" si="173"/>
        <v/>
      </c>
      <c r="L3691" s="19">
        <f>VLOOKUP(I3691,'3'!$H$2:$L$25,5,FALSE)</f>
        <v>37</v>
      </c>
      <c r="M3691" s="16" t="str">
        <f t="shared" si="172"/>
        <v>Nilai Akhir</v>
      </c>
    </row>
    <row r="3692" spans="1:13" x14ac:dyDescent="0.25">
      <c r="A3692" s="16">
        <v>293</v>
      </c>
      <c r="F3692" s="19">
        <v>78.873333333333335</v>
      </c>
      <c r="G3692" s="16" t="s">
        <v>3942</v>
      </c>
      <c r="H3692" s="14"/>
      <c r="I3692" s="19">
        <f>VLOOKUP(G3692,'2'!$B$2:$C$34,2,FALSE)</f>
        <v>27</v>
      </c>
      <c r="J3692" s="19">
        <f t="shared" si="171"/>
        <v>78.873333333333335</v>
      </c>
      <c r="K3692" s="19" t="str">
        <f t="shared" si="173"/>
        <v/>
      </c>
      <c r="L3692" s="19">
        <f>VLOOKUP(I3692,'3'!$H$2:$L$25,5,FALSE)</f>
        <v>37</v>
      </c>
      <c r="M3692" s="16" t="str">
        <f t="shared" si="172"/>
        <v>Nilai Akhir</v>
      </c>
    </row>
    <row r="3693" spans="1:13" x14ac:dyDescent="0.25">
      <c r="A3693" s="16">
        <v>294</v>
      </c>
      <c r="F3693" s="19">
        <v>80.605666666666664</v>
      </c>
      <c r="G3693" s="16" t="s">
        <v>3942</v>
      </c>
      <c r="H3693" s="14"/>
      <c r="I3693" s="19">
        <f>VLOOKUP(G3693,'2'!$B$2:$C$34,2,FALSE)</f>
        <v>27</v>
      </c>
      <c r="J3693" s="19">
        <f t="shared" si="171"/>
        <v>80.605666666666664</v>
      </c>
      <c r="K3693" s="19" t="str">
        <f t="shared" si="173"/>
        <v/>
      </c>
      <c r="L3693" s="19">
        <f>VLOOKUP(I3693,'3'!$H$2:$L$25,5,FALSE)</f>
        <v>37</v>
      </c>
      <c r="M3693" s="16" t="str">
        <f t="shared" si="172"/>
        <v>Nilai Akhir</v>
      </c>
    </row>
    <row r="3694" spans="1:13" x14ac:dyDescent="0.25">
      <c r="A3694" s="16">
        <v>295</v>
      </c>
      <c r="F3694" s="19">
        <v>80.191666666666677</v>
      </c>
      <c r="G3694" s="16" t="s">
        <v>3942</v>
      </c>
      <c r="H3694" s="14"/>
      <c r="I3694" s="19">
        <f>VLOOKUP(G3694,'2'!$B$2:$C$34,2,FALSE)</f>
        <v>27</v>
      </c>
      <c r="J3694" s="19">
        <f t="shared" si="171"/>
        <v>80.191666666666677</v>
      </c>
      <c r="K3694" s="19" t="str">
        <f t="shared" si="173"/>
        <v/>
      </c>
      <c r="L3694" s="19">
        <f>VLOOKUP(I3694,'3'!$H$2:$L$25,5,FALSE)</f>
        <v>37</v>
      </c>
      <c r="M3694" s="16" t="str">
        <f t="shared" si="172"/>
        <v>Nilai Akhir</v>
      </c>
    </row>
    <row r="3695" spans="1:13" x14ac:dyDescent="0.25">
      <c r="A3695" s="16">
        <v>296</v>
      </c>
      <c r="F3695" s="19">
        <v>80.592833333333331</v>
      </c>
      <c r="G3695" s="16" t="s">
        <v>3942</v>
      </c>
      <c r="H3695" s="14"/>
      <c r="I3695" s="19">
        <f>VLOOKUP(G3695,'2'!$B$2:$C$34,2,FALSE)</f>
        <v>27</v>
      </c>
      <c r="J3695" s="19">
        <f t="shared" ref="J3695:J3758" si="174">IF(M3695="Nilai Akhir",F3695,0)</f>
        <v>80.592833333333331</v>
      </c>
      <c r="K3695" s="19" t="str">
        <f t="shared" si="173"/>
        <v/>
      </c>
      <c r="L3695" s="19">
        <f>VLOOKUP(I3695,'3'!$H$2:$L$25,5,FALSE)</f>
        <v>37</v>
      </c>
      <c r="M3695" s="16" t="str">
        <f t="shared" ref="M3695:M3758" si="175">IF(G3695="Pramuka","Nilai Ekstra","Nilai Akhir")</f>
        <v>Nilai Akhir</v>
      </c>
    </row>
    <row r="3696" spans="1:13" x14ac:dyDescent="0.25">
      <c r="A3696" s="16">
        <v>297</v>
      </c>
      <c r="F3696" s="19">
        <v>82.066000000000003</v>
      </c>
      <c r="G3696" s="16" t="s">
        <v>3942</v>
      </c>
      <c r="H3696" s="14"/>
      <c r="I3696" s="19">
        <f>VLOOKUP(G3696,'2'!$B$2:$C$34,2,FALSE)</f>
        <v>27</v>
      </c>
      <c r="J3696" s="19">
        <f t="shared" si="174"/>
        <v>82.066000000000003</v>
      </c>
      <c r="K3696" s="19" t="str">
        <f t="shared" ref="K3696:K3759" si="176">IF(M3696="Nilai Ekstra",F3696,"")</f>
        <v/>
      </c>
      <c r="L3696" s="19">
        <f>VLOOKUP(I3696,'3'!$H$2:$L$25,5,FALSE)</f>
        <v>37</v>
      </c>
      <c r="M3696" s="16" t="str">
        <f t="shared" si="175"/>
        <v>Nilai Akhir</v>
      </c>
    </row>
    <row r="3697" spans="1:13" x14ac:dyDescent="0.25">
      <c r="A3697" s="16">
        <v>298</v>
      </c>
      <c r="F3697" s="19">
        <v>83.719833333333327</v>
      </c>
      <c r="G3697" s="16" t="s">
        <v>3942</v>
      </c>
      <c r="H3697" s="14"/>
      <c r="I3697" s="19">
        <f>VLOOKUP(G3697,'2'!$B$2:$C$34,2,FALSE)</f>
        <v>27</v>
      </c>
      <c r="J3697" s="19">
        <f t="shared" si="174"/>
        <v>83.719833333333327</v>
      </c>
      <c r="K3697" s="19" t="str">
        <f t="shared" si="176"/>
        <v/>
      </c>
      <c r="L3697" s="19">
        <f>VLOOKUP(I3697,'3'!$H$2:$L$25,5,FALSE)</f>
        <v>37</v>
      </c>
      <c r="M3697" s="16" t="str">
        <f t="shared" si="175"/>
        <v>Nilai Akhir</v>
      </c>
    </row>
    <row r="3698" spans="1:13" x14ac:dyDescent="0.25">
      <c r="A3698" s="16">
        <v>299</v>
      </c>
      <c r="F3698" s="19">
        <v>76.938499999999991</v>
      </c>
      <c r="G3698" s="16" t="s">
        <v>3942</v>
      </c>
      <c r="H3698" s="14"/>
      <c r="I3698" s="19">
        <f>VLOOKUP(G3698,'2'!$B$2:$C$34,2,FALSE)</f>
        <v>27</v>
      </c>
      <c r="J3698" s="19">
        <f t="shared" si="174"/>
        <v>76.938499999999991</v>
      </c>
      <c r="K3698" s="19" t="str">
        <f t="shared" si="176"/>
        <v/>
      </c>
      <c r="L3698" s="19">
        <f>VLOOKUP(I3698,'3'!$H$2:$L$25,5,FALSE)</f>
        <v>37</v>
      </c>
      <c r="M3698" s="16" t="str">
        <f t="shared" si="175"/>
        <v>Nilai Akhir</v>
      </c>
    </row>
    <row r="3699" spans="1:13" x14ac:dyDescent="0.25">
      <c r="A3699" s="16">
        <v>300</v>
      </c>
      <c r="F3699" s="19">
        <v>80.411666666666676</v>
      </c>
      <c r="G3699" s="16" t="s">
        <v>3942</v>
      </c>
      <c r="H3699" s="14"/>
      <c r="I3699" s="19">
        <f>VLOOKUP(G3699,'2'!$B$2:$C$34,2,FALSE)</f>
        <v>27</v>
      </c>
      <c r="J3699" s="19">
        <f t="shared" si="174"/>
        <v>80.411666666666676</v>
      </c>
      <c r="K3699" s="19" t="str">
        <f t="shared" si="176"/>
        <v/>
      </c>
      <c r="L3699" s="19">
        <f>VLOOKUP(I3699,'3'!$H$2:$L$25,5,FALSE)</f>
        <v>37</v>
      </c>
      <c r="M3699" s="16" t="str">
        <f t="shared" si="175"/>
        <v>Nilai Akhir</v>
      </c>
    </row>
    <row r="3700" spans="1:13" x14ac:dyDescent="0.25">
      <c r="A3700" s="16">
        <v>301</v>
      </c>
      <c r="F3700" s="19">
        <v>83.103500000000011</v>
      </c>
      <c r="G3700" s="16" t="s">
        <v>3942</v>
      </c>
      <c r="H3700" s="14"/>
      <c r="I3700" s="19">
        <f>VLOOKUP(G3700,'2'!$B$2:$C$34,2,FALSE)</f>
        <v>27</v>
      </c>
      <c r="J3700" s="19">
        <f t="shared" si="174"/>
        <v>83.103500000000011</v>
      </c>
      <c r="K3700" s="19" t="str">
        <f t="shared" si="176"/>
        <v/>
      </c>
      <c r="L3700" s="19">
        <f>VLOOKUP(I3700,'3'!$H$2:$L$25,5,FALSE)</f>
        <v>37</v>
      </c>
      <c r="M3700" s="16" t="str">
        <f t="shared" si="175"/>
        <v>Nilai Akhir</v>
      </c>
    </row>
    <row r="3701" spans="1:13" x14ac:dyDescent="0.25">
      <c r="A3701" s="16">
        <v>302</v>
      </c>
      <c r="F3701" s="19">
        <v>81.150333333333336</v>
      </c>
      <c r="G3701" s="16" t="s">
        <v>3942</v>
      </c>
      <c r="H3701" s="14"/>
      <c r="I3701" s="19">
        <f>VLOOKUP(G3701,'2'!$B$2:$C$34,2,FALSE)</f>
        <v>27</v>
      </c>
      <c r="J3701" s="19">
        <f t="shared" si="174"/>
        <v>81.150333333333336</v>
      </c>
      <c r="K3701" s="19" t="str">
        <f t="shared" si="176"/>
        <v/>
      </c>
      <c r="L3701" s="19">
        <f>VLOOKUP(I3701,'3'!$H$2:$L$25,5,FALSE)</f>
        <v>37</v>
      </c>
      <c r="M3701" s="16" t="str">
        <f t="shared" si="175"/>
        <v>Nilai Akhir</v>
      </c>
    </row>
    <row r="3702" spans="1:13" x14ac:dyDescent="0.25">
      <c r="A3702" s="16">
        <v>303</v>
      </c>
      <c r="F3702" s="19">
        <v>79.634666666666661</v>
      </c>
      <c r="G3702" s="16" t="s">
        <v>3942</v>
      </c>
      <c r="H3702" s="14"/>
      <c r="I3702" s="19">
        <f>VLOOKUP(G3702,'2'!$B$2:$C$34,2,FALSE)</f>
        <v>27</v>
      </c>
      <c r="J3702" s="19">
        <f t="shared" si="174"/>
        <v>79.634666666666661</v>
      </c>
      <c r="K3702" s="19" t="str">
        <f t="shared" si="176"/>
        <v/>
      </c>
      <c r="L3702" s="19">
        <f>VLOOKUP(I3702,'3'!$H$2:$L$25,5,FALSE)</f>
        <v>37</v>
      </c>
      <c r="M3702" s="16" t="str">
        <f t="shared" si="175"/>
        <v>Nilai Akhir</v>
      </c>
    </row>
    <row r="3703" spans="1:13" x14ac:dyDescent="0.25">
      <c r="A3703" s="16">
        <v>304</v>
      </c>
      <c r="F3703" s="19">
        <v>85.632333333333335</v>
      </c>
      <c r="G3703" s="16" t="s">
        <v>3942</v>
      </c>
      <c r="H3703" s="14"/>
      <c r="I3703" s="19">
        <f>VLOOKUP(G3703,'2'!$B$2:$C$34,2,FALSE)</f>
        <v>27</v>
      </c>
      <c r="J3703" s="19">
        <f t="shared" si="174"/>
        <v>85.632333333333335</v>
      </c>
      <c r="K3703" s="19" t="str">
        <f t="shared" si="176"/>
        <v/>
      </c>
      <c r="L3703" s="19">
        <f>VLOOKUP(I3703,'3'!$H$2:$L$25,5,FALSE)</f>
        <v>37</v>
      </c>
      <c r="M3703" s="16" t="str">
        <f t="shared" si="175"/>
        <v>Nilai Akhir</v>
      </c>
    </row>
    <row r="3704" spans="1:13" x14ac:dyDescent="0.25">
      <c r="A3704" s="16">
        <v>305</v>
      </c>
      <c r="F3704" s="19">
        <v>83.83283333333334</v>
      </c>
      <c r="G3704" s="16" t="s">
        <v>3942</v>
      </c>
      <c r="H3704" s="14"/>
      <c r="I3704" s="19">
        <f>VLOOKUP(G3704,'2'!$B$2:$C$34,2,FALSE)</f>
        <v>27</v>
      </c>
      <c r="J3704" s="19">
        <f t="shared" si="174"/>
        <v>83.83283333333334</v>
      </c>
      <c r="K3704" s="19" t="str">
        <f t="shared" si="176"/>
        <v/>
      </c>
      <c r="L3704" s="19">
        <f>VLOOKUP(I3704,'3'!$H$2:$L$25,5,FALSE)</f>
        <v>37</v>
      </c>
      <c r="M3704" s="16" t="str">
        <f t="shared" si="175"/>
        <v>Nilai Akhir</v>
      </c>
    </row>
    <row r="3705" spans="1:13" x14ac:dyDescent="0.25">
      <c r="A3705" s="16">
        <v>306</v>
      </c>
      <c r="F3705" s="19">
        <v>84.987166666666667</v>
      </c>
      <c r="G3705" s="16" t="s">
        <v>3942</v>
      </c>
      <c r="H3705" s="14"/>
      <c r="I3705" s="19">
        <f>VLOOKUP(G3705,'2'!$B$2:$C$34,2,FALSE)</f>
        <v>27</v>
      </c>
      <c r="J3705" s="19">
        <f t="shared" si="174"/>
        <v>84.987166666666667</v>
      </c>
      <c r="K3705" s="19" t="str">
        <f t="shared" si="176"/>
        <v/>
      </c>
      <c r="L3705" s="19">
        <f>VLOOKUP(I3705,'3'!$H$2:$L$25,5,FALSE)</f>
        <v>37</v>
      </c>
      <c r="M3705" s="16" t="str">
        <f t="shared" si="175"/>
        <v>Nilai Akhir</v>
      </c>
    </row>
    <row r="3706" spans="1:13" x14ac:dyDescent="0.25">
      <c r="A3706" s="16">
        <v>307</v>
      </c>
      <c r="F3706" s="19">
        <v>84.135833333333338</v>
      </c>
      <c r="G3706" s="16" t="s">
        <v>3942</v>
      </c>
      <c r="H3706" s="14"/>
      <c r="I3706" s="19">
        <f>VLOOKUP(G3706,'2'!$B$2:$C$34,2,FALSE)</f>
        <v>27</v>
      </c>
      <c r="J3706" s="19">
        <f t="shared" si="174"/>
        <v>84.135833333333338</v>
      </c>
      <c r="K3706" s="19" t="str">
        <f t="shared" si="176"/>
        <v/>
      </c>
      <c r="L3706" s="19">
        <f>VLOOKUP(I3706,'3'!$H$2:$L$25,5,FALSE)</f>
        <v>37</v>
      </c>
      <c r="M3706" s="16" t="str">
        <f t="shared" si="175"/>
        <v>Nilai Akhir</v>
      </c>
    </row>
    <row r="3707" spans="1:13" x14ac:dyDescent="0.25">
      <c r="A3707" s="16">
        <v>308</v>
      </c>
      <c r="F3707" s="19">
        <v>84.497</v>
      </c>
      <c r="G3707" s="16" t="s">
        <v>3942</v>
      </c>
      <c r="H3707" s="14"/>
      <c r="I3707" s="19">
        <f>VLOOKUP(G3707,'2'!$B$2:$C$34,2,FALSE)</f>
        <v>27</v>
      </c>
      <c r="J3707" s="19">
        <f t="shared" si="174"/>
        <v>84.497</v>
      </c>
      <c r="K3707" s="19" t="str">
        <f t="shared" si="176"/>
        <v/>
      </c>
      <c r="L3707" s="19">
        <f>VLOOKUP(I3707,'3'!$H$2:$L$25,5,FALSE)</f>
        <v>37</v>
      </c>
      <c r="M3707" s="16" t="str">
        <f t="shared" si="175"/>
        <v>Nilai Akhir</v>
      </c>
    </row>
    <row r="3708" spans="1:13" x14ac:dyDescent="0.25">
      <c r="A3708" s="16">
        <v>309</v>
      </c>
      <c r="F3708" s="19">
        <v>84.938500000000005</v>
      </c>
      <c r="G3708" s="16" t="s">
        <v>3942</v>
      </c>
      <c r="H3708" s="14"/>
      <c r="I3708" s="19">
        <f>VLOOKUP(G3708,'2'!$B$2:$C$34,2,FALSE)</f>
        <v>27</v>
      </c>
      <c r="J3708" s="19">
        <f t="shared" si="174"/>
        <v>84.938500000000005</v>
      </c>
      <c r="K3708" s="19" t="str">
        <f t="shared" si="176"/>
        <v/>
      </c>
      <c r="L3708" s="19">
        <f>VLOOKUP(I3708,'3'!$H$2:$L$25,5,FALSE)</f>
        <v>37</v>
      </c>
      <c r="M3708" s="16" t="str">
        <f t="shared" si="175"/>
        <v>Nilai Akhir</v>
      </c>
    </row>
    <row r="3709" spans="1:13" x14ac:dyDescent="0.25">
      <c r="A3709" s="16">
        <v>310</v>
      </c>
      <c r="F3709" s="19">
        <v>85.642833333333328</v>
      </c>
      <c r="G3709" s="16" t="s">
        <v>3942</v>
      </c>
      <c r="H3709" s="14"/>
      <c r="I3709" s="19">
        <f>VLOOKUP(G3709,'2'!$B$2:$C$34,2,FALSE)</f>
        <v>27</v>
      </c>
      <c r="J3709" s="19">
        <f t="shared" si="174"/>
        <v>85.642833333333328</v>
      </c>
      <c r="K3709" s="19" t="str">
        <f t="shared" si="176"/>
        <v/>
      </c>
      <c r="L3709" s="19">
        <f>VLOOKUP(I3709,'3'!$H$2:$L$25,5,FALSE)</f>
        <v>37</v>
      </c>
      <c r="M3709" s="16" t="str">
        <f t="shared" si="175"/>
        <v>Nilai Akhir</v>
      </c>
    </row>
    <row r="3710" spans="1:13" x14ac:dyDescent="0.25">
      <c r="A3710" s="16">
        <v>311</v>
      </c>
      <c r="F3710" s="19">
        <v>81.206000000000003</v>
      </c>
      <c r="G3710" s="16" t="s">
        <v>3942</v>
      </c>
      <c r="H3710" s="14"/>
      <c r="I3710" s="19">
        <f>VLOOKUP(G3710,'2'!$B$2:$C$34,2,FALSE)</f>
        <v>27</v>
      </c>
      <c r="J3710" s="19">
        <f t="shared" si="174"/>
        <v>81.206000000000003</v>
      </c>
      <c r="K3710" s="19" t="str">
        <f t="shared" si="176"/>
        <v/>
      </c>
      <c r="L3710" s="19">
        <f>VLOOKUP(I3710,'3'!$H$2:$L$25,5,FALSE)</f>
        <v>37</v>
      </c>
      <c r="M3710" s="16" t="str">
        <f t="shared" si="175"/>
        <v>Nilai Akhir</v>
      </c>
    </row>
    <row r="3711" spans="1:13" x14ac:dyDescent="0.25">
      <c r="A3711" s="16">
        <v>312</v>
      </c>
      <c r="F3711" s="19">
        <v>84.799166666666665</v>
      </c>
      <c r="G3711" s="16" t="s">
        <v>3942</v>
      </c>
      <c r="H3711" s="14"/>
      <c r="I3711" s="19">
        <f>VLOOKUP(G3711,'2'!$B$2:$C$34,2,FALSE)</f>
        <v>27</v>
      </c>
      <c r="J3711" s="19">
        <f t="shared" si="174"/>
        <v>84.799166666666665</v>
      </c>
      <c r="K3711" s="19" t="str">
        <f t="shared" si="176"/>
        <v/>
      </c>
      <c r="L3711" s="19">
        <f>VLOOKUP(I3711,'3'!$H$2:$L$25,5,FALSE)</f>
        <v>37</v>
      </c>
      <c r="M3711" s="16" t="str">
        <f t="shared" si="175"/>
        <v>Nilai Akhir</v>
      </c>
    </row>
    <row r="3712" spans="1:13" x14ac:dyDescent="0.25">
      <c r="A3712" s="16">
        <v>313</v>
      </c>
      <c r="F3712" s="19">
        <v>83.988</v>
      </c>
      <c r="G3712" s="16" t="s">
        <v>3942</v>
      </c>
      <c r="H3712" s="14"/>
      <c r="I3712" s="19">
        <f>VLOOKUP(G3712,'2'!$B$2:$C$34,2,FALSE)</f>
        <v>27</v>
      </c>
      <c r="J3712" s="19">
        <f t="shared" si="174"/>
        <v>83.988</v>
      </c>
      <c r="K3712" s="19" t="str">
        <f t="shared" si="176"/>
        <v/>
      </c>
      <c r="L3712" s="19">
        <f>VLOOKUP(I3712,'3'!$H$2:$L$25,5,FALSE)</f>
        <v>37</v>
      </c>
      <c r="M3712" s="16" t="str">
        <f t="shared" si="175"/>
        <v>Nilai Akhir</v>
      </c>
    </row>
    <row r="3713" spans="1:13" x14ac:dyDescent="0.25">
      <c r="A3713" s="16">
        <v>314</v>
      </c>
      <c r="F3713" s="19">
        <v>84.126666666666665</v>
      </c>
      <c r="G3713" s="16" t="s">
        <v>3942</v>
      </c>
      <c r="H3713" s="14"/>
      <c r="I3713" s="19">
        <f>VLOOKUP(G3713,'2'!$B$2:$C$34,2,FALSE)</f>
        <v>27</v>
      </c>
      <c r="J3713" s="19">
        <f t="shared" si="174"/>
        <v>84.126666666666665</v>
      </c>
      <c r="K3713" s="19" t="str">
        <f t="shared" si="176"/>
        <v/>
      </c>
      <c r="L3713" s="19">
        <f>VLOOKUP(I3713,'3'!$H$2:$L$25,5,FALSE)</f>
        <v>37</v>
      </c>
      <c r="M3713" s="16" t="str">
        <f t="shared" si="175"/>
        <v>Nilai Akhir</v>
      </c>
    </row>
    <row r="3714" spans="1:13" x14ac:dyDescent="0.25">
      <c r="A3714" s="16">
        <v>315</v>
      </c>
      <c r="F3714" s="19">
        <v>80.270499999999998</v>
      </c>
      <c r="G3714" s="16" t="s">
        <v>3942</v>
      </c>
      <c r="H3714" s="14"/>
      <c r="I3714" s="19">
        <f>VLOOKUP(G3714,'2'!$B$2:$C$34,2,FALSE)</f>
        <v>27</v>
      </c>
      <c r="J3714" s="19">
        <f t="shared" si="174"/>
        <v>80.270499999999998</v>
      </c>
      <c r="K3714" s="19" t="str">
        <f t="shared" si="176"/>
        <v/>
      </c>
      <c r="L3714" s="19">
        <f>VLOOKUP(I3714,'3'!$H$2:$L$25,5,FALSE)</f>
        <v>37</v>
      </c>
      <c r="M3714" s="16" t="str">
        <f t="shared" si="175"/>
        <v>Nilai Akhir</v>
      </c>
    </row>
    <row r="3715" spans="1:13" x14ac:dyDescent="0.25">
      <c r="A3715" s="16">
        <v>316</v>
      </c>
      <c r="F3715" s="19">
        <v>83.948833333333326</v>
      </c>
      <c r="G3715" s="16" t="s">
        <v>3942</v>
      </c>
      <c r="H3715" s="14"/>
      <c r="I3715" s="19">
        <f>VLOOKUP(G3715,'2'!$B$2:$C$34,2,FALSE)</f>
        <v>27</v>
      </c>
      <c r="J3715" s="19">
        <f t="shared" si="174"/>
        <v>83.948833333333326</v>
      </c>
      <c r="K3715" s="19" t="str">
        <f t="shared" si="176"/>
        <v/>
      </c>
      <c r="L3715" s="19">
        <f>VLOOKUP(I3715,'3'!$H$2:$L$25,5,FALSE)</f>
        <v>37</v>
      </c>
      <c r="M3715" s="16" t="str">
        <f t="shared" si="175"/>
        <v>Nilai Akhir</v>
      </c>
    </row>
    <row r="3716" spans="1:13" x14ac:dyDescent="0.25">
      <c r="A3716" s="16">
        <v>317</v>
      </c>
      <c r="F3716" s="19">
        <v>78.056333333333342</v>
      </c>
      <c r="G3716" s="16" t="s">
        <v>3942</v>
      </c>
      <c r="H3716" s="14"/>
      <c r="I3716" s="19">
        <f>VLOOKUP(G3716,'2'!$B$2:$C$34,2,FALSE)</f>
        <v>27</v>
      </c>
      <c r="J3716" s="19">
        <f t="shared" si="174"/>
        <v>78.056333333333342</v>
      </c>
      <c r="K3716" s="19" t="str">
        <f t="shared" si="176"/>
        <v/>
      </c>
      <c r="L3716" s="19">
        <f>VLOOKUP(I3716,'3'!$H$2:$L$25,5,FALSE)</f>
        <v>37</v>
      </c>
      <c r="M3716" s="16" t="str">
        <f t="shared" si="175"/>
        <v>Nilai Akhir</v>
      </c>
    </row>
    <row r="3717" spans="1:13" x14ac:dyDescent="0.25">
      <c r="A3717" s="16">
        <v>318</v>
      </c>
      <c r="F3717" s="19">
        <v>79.635166666666663</v>
      </c>
      <c r="G3717" s="16" t="s">
        <v>3942</v>
      </c>
      <c r="H3717" s="14"/>
      <c r="I3717" s="19">
        <f>VLOOKUP(G3717,'2'!$B$2:$C$34,2,FALSE)</f>
        <v>27</v>
      </c>
      <c r="J3717" s="19">
        <f t="shared" si="174"/>
        <v>79.635166666666663</v>
      </c>
      <c r="K3717" s="19" t="str">
        <f t="shared" si="176"/>
        <v/>
      </c>
      <c r="L3717" s="19">
        <f>VLOOKUP(I3717,'3'!$H$2:$L$25,5,FALSE)</f>
        <v>37</v>
      </c>
      <c r="M3717" s="16" t="str">
        <f t="shared" si="175"/>
        <v>Nilai Akhir</v>
      </c>
    </row>
    <row r="3718" spans="1:13" x14ac:dyDescent="0.25">
      <c r="A3718" s="16">
        <v>319</v>
      </c>
      <c r="F3718" s="19">
        <v>84.425333333333327</v>
      </c>
      <c r="G3718" s="16" t="s">
        <v>3942</v>
      </c>
      <c r="H3718" s="14"/>
      <c r="I3718" s="19">
        <f>VLOOKUP(G3718,'2'!$B$2:$C$34,2,FALSE)</f>
        <v>27</v>
      </c>
      <c r="J3718" s="19">
        <f t="shared" si="174"/>
        <v>84.425333333333327</v>
      </c>
      <c r="K3718" s="19" t="str">
        <f t="shared" si="176"/>
        <v/>
      </c>
      <c r="L3718" s="19">
        <f>VLOOKUP(I3718,'3'!$H$2:$L$25,5,FALSE)</f>
        <v>37</v>
      </c>
      <c r="M3718" s="16" t="str">
        <f t="shared" si="175"/>
        <v>Nilai Akhir</v>
      </c>
    </row>
    <row r="3719" spans="1:13" x14ac:dyDescent="0.25">
      <c r="A3719" s="16">
        <v>320</v>
      </c>
      <c r="F3719" s="19">
        <v>81.365333333333339</v>
      </c>
      <c r="G3719" s="16" t="s">
        <v>3942</v>
      </c>
      <c r="H3719" s="14"/>
      <c r="I3719" s="19">
        <f>VLOOKUP(G3719,'2'!$B$2:$C$34,2,FALSE)</f>
        <v>27</v>
      </c>
      <c r="J3719" s="19">
        <f t="shared" si="174"/>
        <v>81.365333333333339</v>
      </c>
      <c r="K3719" s="19" t="str">
        <f t="shared" si="176"/>
        <v/>
      </c>
      <c r="L3719" s="19">
        <f>VLOOKUP(I3719,'3'!$H$2:$L$25,5,FALSE)</f>
        <v>37</v>
      </c>
      <c r="M3719" s="16" t="str">
        <f t="shared" si="175"/>
        <v>Nilai Akhir</v>
      </c>
    </row>
    <row r="3720" spans="1:13" x14ac:dyDescent="0.25">
      <c r="A3720" s="16">
        <v>321</v>
      </c>
      <c r="F3720" s="19">
        <v>80.200833333333335</v>
      </c>
      <c r="G3720" s="16" t="s">
        <v>3942</v>
      </c>
      <c r="H3720" s="14"/>
      <c r="I3720" s="19">
        <f>VLOOKUP(G3720,'2'!$B$2:$C$34,2,FALSE)</f>
        <v>27</v>
      </c>
      <c r="J3720" s="19">
        <f t="shared" si="174"/>
        <v>80.200833333333335</v>
      </c>
      <c r="K3720" s="19" t="str">
        <f t="shared" si="176"/>
        <v/>
      </c>
      <c r="L3720" s="19">
        <f>VLOOKUP(I3720,'3'!$H$2:$L$25,5,FALSE)</f>
        <v>37</v>
      </c>
      <c r="M3720" s="16" t="str">
        <f t="shared" si="175"/>
        <v>Nilai Akhir</v>
      </c>
    </row>
    <row r="3721" spans="1:13" x14ac:dyDescent="0.25">
      <c r="A3721" s="16">
        <v>322</v>
      </c>
      <c r="F3721" s="19">
        <v>81.214500000000001</v>
      </c>
      <c r="G3721" s="16" t="s">
        <v>3942</v>
      </c>
      <c r="H3721" s="14"/>
      <c r="I3721" s="19">
        <f>VLOOKUP(G3721,'2'!$B$2:$C$34,2,FALSE)</f>
        <v>27</v>
      </c>
      <c r="J3721" s="19">
        <f t="shared" si="174"/>
        <v>81.214500000000001</v>
      </c>
      <c r="K3721" s="19" t="str">
        <f t="shared" si="176"/>
        <v/>
      </c>
      <c r="L3721" s="19">
        <f>VLOOKUP(I3721,'3'!$H$2:$L$25,5,FALSE)</f>
        <v>37</v>
      </c>
      <c r="M3721" s="16" t="str">
        <f t="shared" si="175"/>
        <v>Nilai Akhir</v>
      </c>
    </row>
    <row r="3722" spans="1:13" x14ac:dyDescent="0.25">
      <c r="A3722" s="16">
        <v>323</v>
      </c>
      <c r="F3722" s="19">
        <v>79.793166666666664</v>
      </c>
      <c r="G3722" s="16" t="s">
        <v>3942</v>
      </c>
      <c r="H3722" s="14"/>
      <c r="I3722" s="19">
        <f>VLOOKUP(G3722,'2'!$B$2:$C$34,2,FALSE)</f>
        <v>27</v>
      </c>
      <c r="J3722" s="19">
        <f t="shared" si="174"/>
        <v>79.793166666666664</v>
      </c>
      <c r="K3722" s="19" t="str">
        <f t="shared" si="176"/>
        <v/>
      </c>
      <c r="L3722" s="19">
        <f>VLOOKUP(I3722,'3'!$H$2:$L$25,5,FALSE)</f>
        <v>37</v>
      </c>
      <c r="M3722" s="16" t="str">
        <f t="shared" si="175"/>
        <v>Nilai Akhir</v>
      </c>
    </row>
    <row r="3723" spans="1:13" x14ac:dyDescent="0.25">
      <c r="A3723" s="16">
        <v>324</v>
      </c>
      <c r="F3723" s="19">
        <v>83</v>
      </c>
      <c r="G3723" s="16" t="s">
        <v>3942</v>
      </c>
      <c r="H3723" s="14"/>
      <c r="I3723" s="19">
        <f>VLOOKUP(G3723,'2'!$B$2:$C$34,2,FALSE)</f>
        <v>27</v>
      </c>
      <c r="J3723" s="19">
        <f t="shared" si="174"/>
        <v>83</v>
      </c>
      <c r="K3723" s="19" t="str">
        <f t="shared" si="176"/>
        <v/>
      </c>
      <c r="L3723" s="19">
        <f>VLOOKUP(I3723,'3'!$H$2:$L$25,5,FALSE)</f>
        <v>37</v>
      </c>
      <c r="M3723" s="16" t="str">
        <f t="shared" si="175"/>
        <v>Nilai Akhir</v>
      </c>
    </row>
    <row r="3724" spans="1:13" x14ac:dyDescent="0.25">
      <c r="A3724" s="16">
        <v>325</v>
      </c>
      <c r="F3724" s="19">
        <v>81</v>
      </c>
      <c r="G3724" s="16" t="s">
        <v>3942</v>
      </c>
      <c r="H3724" s="14"/>
      <c r="I3724" s="19">
        <f>VLOOKUP(G3724,'2'!$B$2:$C$34,2,FALSE)</f>
        <v>27</v>
      </c>
      <c r="J3724" s="19">
        <f t="shared" si="174"/>
        <v>81</v>
      </c>
      <c r="K3724" s="19" t="str">
        <f t="shared" si="176"/>
        <v/>
      </c>
      <c r="L3724" s="19">
        <f>VLOOKUP(I3724,'3'!$H$2:$L$25,5,FALSE)</f>
        <v>37</v>
      </c>
      <c r="M3724" s="16" t="str">
        <f t="shared" si="175"/>
        <v>Nilai Akhir</v>
      </c>
    </row>
    <row r="3725" spans="1:13" x14ac:dyDescent="0.25">
      <c r="A3725" s="16">
        <v>326</v>
      </c>
      <c r="F3725" s="19">
        <v>82</v>
      </c>
      <c r="G3725" s="16" t="s">
        <v>3942</v>
      </c>
      <c r="H3725" s="14"/>
      <c r="I3725" s="19">
        <f>VLOOKUP(G3725,'2'!$B$2:$C$34,2,FALSE)</f>
        <v>27</v>
      </c>
      <c r="J3725" s="19">
        <f t="shared" si="174"/>
        <v>82</v>
      </c>
      <c r="K3725" s="19" t="str">
        <f t="shared" si="176"/>
        <v/>
      </c>
      <c r="L3725" s="19">
        <f>VLOOKUP(I3725,'3'!$H$2:$L$25,5,FALSE)</f>
        <v>37</v>
      </c>
      <c r="M3725" s="16" t="str">
        <f t="shared" si="175"/>
        <v>Nilai Akhir</v>
      </c>
    </row>
    <row r="3726" spans="1:13" x14ac:dyDescent="0.25">
      <c r="A3726" s="16">
        <v>327</v>
      </c>
      <c r="F3726" s="19">
        <v>79</v>
      </c>
      <c r="G3726" s="16" t="s">
        <v>3942</v>
      </c>
      <c r="H3726" s="14"/>
      <c r="I3726" s="19">
        <f>VLOOKUP(G3726,'2'!$B$2:$C$34,2,FALSE)</f>
        <v>27</v>
      </c>
      <c r="J3726" s="19">
        <f t="shared" si="174"/>
        <v>79</v>
      </c>
      <c r="K3726" s="19" t="str">
        <f t="shared" si="176"/>
        <v/>
      </c>
      <c r="L3726" s="19">
        <f>VLOOKUP(I3726,'3'!$H$2:$L$25,5,FALSE)</f>
        <v>37</v>
      </c>
      <c r="M3726" s="16" t="str">
        <f t="shared" si="175"/>
        <v>Nilai Akhir</v>
      </c>
    </row>
    <row r="3727" spans="1:13" x14ac:dyDescent="0.25">
      <c r="A3727" s="16">
        <v>328</v>
      </c>
      <c r="F3727" s="19">
        <v>83</v>
      </c>
      <c r="G3727" s="16" t="s">
        <v>3942</v>
      </c>
      <c r="H3727" s="14"/>
      <c r="I3727" s="19">
        <f>VLOOKUP(G3727,'2'!$B$2:$C$34,2,FALSE)</f>
        <v>27</v>
      </c>
      <c r="J3727" s="19">
        <f t="shared" si="174"/>
        <v>83</v>
      </c>
      <c r="K3727" s="19" t="str">
        <f t="shared" si="176"/>
        <v/>
      </c>
      <c r="L3727" s="19">
        <f>VLOOKUP(I3727,'3'!$H$2:$L$25,5,FALSE)</f>
        <v>37</v>
      </c>
      <c r="M3727" s="16" t="str">
        <f t="shared" si="175"/>
        <v>Nilai Akhir</v>
      </c>
    </row>
    <row r="3728" spans="1:13" x14ac:dyDescent="0.25">
      <c r="A3728" s="16">
        <v>329</v>
      </c>
      <c r="F3728" s="19">
        <v>84</v>
      </c>
      <c r="G3728" s="16" t="s">
        <v>3942</v>
      </c>
      <c r="H3728" s="14"/>
      <c r="I3728" s="19">
        <f>VLOOKUP(G3728,'2'!$B$2:$C$34,2,FALSE)</f>
        <v>27</v>
      </c>
      <c r="J3728" s="19">
        <f t="shared" si="174"/>
        <v>84</v>
      </c>
      <c r="K3728" s="19" t="str">
        <f t="shared" si="176"/>
        <v/>
      </c>
      <c r="L3728" s="19">
        <f>VLOOKUP(I3728,'3'!$H$2:$L$25,5,FALSE)</f>
        <v>37</v>
      </c>
      <c r="M3728" s="16" t="str">
        <f t="shared" si="175"/>
        <v>Nilai Akhir</v>
      </c>
    </row>
    <row r="3729" spans="1:13" x14ac:dyDescent="0.25">
      <c r="A3729" s="16">
        <v>330</v>
      </c>
      <c r="F3729" s="19">
        <v>85</v>
      </c>
      <c r="G3729" s="16" t="s">
        <v>3942</v>
      </c>
      <c r="H3729" s="14"/>
      <c r="I3729" s="19">
        <f>VLOOKUP(G3729,'2'!$B$2:$C$34,2,FALSE)</f>
        <v>27</v>
      </c>
      <c r="J3729" s="19">
        <f t="shared" si="174"/>
        <v>85</v>
      </c>
      <c r="K3729" s="19" t="str">
        <f t="shared" si="176"/>
        <v/>
      </c>
      <c r="L3729" s="19">
        <f>VLOOKUP(I3729,'3'!$H$2:$L$25,5,FALSE)</f>
        <v>37</v>
      </c>
      <c r="M3729" s="16" t="str">
        <f t="shared" si="175"/>
        <v>Nilai Akhir</v>
      </c>
    </row>
    <row r="3730" spans="1:13" x14ac:dyDescent="0.25">
      <c r="A3730" s="16">
        <v>331</v>
      </c>
      <c r="F3730" s="19">
        <v>83</v>
      </c>
      <c r="G3730" s="16" t="s">
        <v>3942</v>
      </c>
      <c r="H3730" s="14"/>
      <c r="I3730" s="19">
        <f>VLOOKUP(G3730,'2'!$B$2:$C$34,2,FALSE)</f>
        <v>27</v>
      </c>
      <c r="J3730" s="19">
        <f t="shared" si="174"/>
        <v>83</v>
      </c>
      <c r="K3730" s="19" t="str">
        <f t="shared" si="176"/>
        <v/>
      </c>
      <c r="L3730" s="19">
        <f>VLOOKUP(I3730,'3'!$H$2:$L$25,5,FALSE)</f>
        <v>37</v>
      </c>
      <c r="M3730" s="16" t="str">
        <f t="shared" si="175"/>
        <v>Nilai Akhir</v>
      </c>
    </row>
    <row r="3731" spans="1:13" x14ac:dyDescent="0.25">
      <c r="A3731" s="16">
        <v>332</v>
      </c>
      <c r="F3731" s="19">
        <v>84</v>
      </c>
      <c r="G3731" s="16" t="s">
        <v>3942</v>
      </c>
      <c r="H3731" s="14"/>
      <c r="I3731" s="19">
        <f>VLOOKUP(G3731,'2'!$B$2:$C$34,2,FALSE)</f>
        <v>27</v>
      </c>
      <c r="J3731" s="19">
        <f t="shared" si="174"/>
        <v>84</v>
      </c>
      <c r="K3731" s="19" t="str">
        <f t="shared" si="176"/>
        <v/>
      </c>
      <c r="L3731" s="19">
        <f>VLOOKUP(I3731,'3'!$H$2:$L$25,5,FALSE)</f>
        <v>37</v>
      </c>
      <c r="M3731" s="16" t="str">
        <f t="shared" si="175"/>
        <v>Nilai Akhir</v>
      </c>
    </row>
    <row r="3732" spans="1:13" x14ac:dyDescent="0.25">
      <c r="A3732" s="16">
        <v>333</v>
      </c>
      <c r="F3732" s="19">
        <v>83</v>
      </c>
      <c r="G3732" s="16" t="s">
        <v>3942</v>
      </c>
      <c r="H3732" s="14"/>
      <c r="I3732" s="19">
        <f>VLOOKUP(G3732,'2'!$B$2:$C$34,2,FALSE)</f>
        <v>27</v>
      </c>
      <c r="J3732" s="19">
        <f t="shared" si="174"/>
        <v>83</v>
      </c>
      <c r="K3732" s="19" t="str">
        <f t="shared" si="176"/>
        <v/>
      </c>
      <c r="L3732" s="19">
        <f>VLOOKUP(I3732,'3'!$H$2:$L$25,5,FALSE)</f>
        <v>37</v>
      </c>
      <c r="M3732" s="16" t="str">
        <f t="shared" si="175"/>
        <v>Nilai Akhir</v>
      </c>
    </row>
    <row r="3733" spans="1:13" x14ac:dyDescent="0.25">
      <c r="A3733" s="16">
        <v>334</v>
      </c>
      <c r="F3733" s="19">
        <v>84</v>
      </c>
      <c r="G3733" s="16" t="s">
        <v>3942</v>
      </c>
      <c r="H3733" s="14"/>
      <c r="I3733" s="19">
        <f>VLOOKUP(G3733,'2'!$B$2:$C$34,2,FALSE)</f>
        <v>27</v>
      </c>
      <c r="J3733" s="19">
        <f t="shared" si="174"/>
        <v>84</v>
      </c>
      <c r="K3733" s="19" t="str">
        <f t="shared" si="176"/>
        <v/>
      </c>
      <c r="L3733" s="19">
        <f>VLOOKUP(I3733,'3'!$H$2:$L$25,5,FALSE)</f>
        <v>37</v>
      </c>
      <c r="M3733" s="16" t="str">
        <f t="shared" si="175"/>
        <v>Nilai Akhir</v>
      </c>
    </row>
    <row r="3734" spans="1:13" x14ac:dyDescent="0.25">
      <c r="A3734" s="16">
        <v>335</v>
      </c>
      <c r="F3734" s="19">
        <v>84</v>
      </c>
      <c r="G3734" s="16" t="s">
        <v>3942</v>
      </c>
      <c r="H3734" s="14"/>
      <c r="I3734" s="19">
        <f>VLOOKUP(G3734,'2'!$B$2:$C$34,2,FALSE)</f>
        <v>27</v>
      </c>
      <c r="J3734" s="19">
        <f t="shared" si="174"/>
        <v>84</v>
      </c>
      <c r="K3734" s="19" t="str">
        <f t="shared" si="176"/>
        <v/>
      </c>
      <c r="L3734" s="19">
        <f>VLOOKUP(I3734,'3'!$H$2:$L$25,5,FALSE)</f>
        <v>37</v>
      </c>
      <c r="M3734" s="16" t="str">
        <f t="shared" si="175"/>
        <v>Nilai Akhir</v>
      </c>
    </row>
    <row r="3735" spans="1:13" x14ac:dyDescent="0.25">
      <c r="A3735" s="16">
        <v>336</v>
      </c>
      <c r="F3735" s="19">
        <v>84</v>
      </c>
      <c r="G3735" s="16" t="s">
        <v>3942</v>
      </c>
      <c r="H3735" s="14"/>
      <c r="I3735" s="19">
        <f>VLOOKUP(G3735,'2'!$B$2:$C$34,2,FALSE)</f>
        <v>27</v>
      </c>
      <c r="J3735" s="19">
        <f t="shared" si="174"/>
        <v>84</v>
      </c>
      <c r="K3735" s="19" t="str">
        <f t="shared" si="176"/>
        <v/>
      </c>
      <c r="L3735" s="19">
        <f>VLOOKUP(I3735,'3'!$H$2:$L$25,5,FALSE)</f>
        <v>37</v>
      </c>
      <c r="M3735" s="16" t="str">
        <f t="shared" si="175"/>
        <v>Nilai Akhir</v>
      </c>
    </row>
    <row r="3736" spans="1:13" x14ac:dyDescent="0.25">
      <c r="A3736" s="16">
        <v>337</v>
      </c>
      <c r="F3736" s="19">
        <v>84</v>
      </c>
      <c r="G3736" s="16" t="s">
        <v>3942</v>
      </c>
      <c r="H3736" s="14"/>
      <c r="I3736" s="19">
        <f>VLOOKUP(G3736,'2'!$B$2:$C$34,2,FALSE)</f>
        <v>27</v>
      </c>
      <c r="J3736" s="19">
        <f t="shared" si="174"/>
        <v>84</v>
      </c>
      <c r="K3736" s="19" t="str">
        <f t="shared" si="176"/>
        <v/>
      </c>
      <c r="L3736" s="19">
        <f>VLOOKUP(I3736,'3'!$H$2:$L$25,5,FALSE)</f>
        <v>37</v>
      </c>
      <c r="M3736" s="16" t="str">
        <f t="shared" si="175"/>
        <v>Nilai Akhir</v>
      </c>
    </row>
    <row r="3737" spans="1:13" x14ac:dyDescent="0.25">
      <c r="A3737" s="16">
        <v>338</v>
      </c>
      <c r="F3737" s="19">
        <v>83</v>
      </c>
      <c r="G3737" s="16" t="s">
        <v>3942</v>
      </c>
      <c r="H3737" s="14"/>
      <c r="I3737" s="19">
        <f>VLOOKUP(G3737,'2'!$B$2:$C$34,2,FALSE)</f>
        <v>27</v>
      </c>
      <c r="J3737" s="19">
        <f t="shared" si="174"/>
        <v>83</v>
      </c>
      <c r="K3737" s="19" t="str">
        <f t="shared" si="176"/>
        <v/>
      </c>
      <c r="L3737" s="19">
        <f>VLOOKUP(I3737,'3'!$H$2:$L$25,5,FALSE)</f>
        <v>37</v>
      </c>
      <c r="M3737" s="16" t="str">
        <f t="shared" si="175"/>
        <v>Nilai Akhir</v>
      </c>
    </row>
    <row r="3738" spans="1:13" x14ac:dyDescent="0.25">
      <c r="A3738" s="16">
        <v>339</v>
      </c>
      <c r="F3738" s="19">
        <v>84</v>
      </c>
      <c r="G3738" s="16" t="s">
        <v>3942</v>
      </c>
      <c r="H3738" s="14"/>
      <c r="I3738" s="19">
        <f>VLOOKUP(G3738,'2'!$B$2:$C$34,2,FALSE)</f>
        <v>27</v>
      </c>
      <c r="J3738" s="19">
        <f t="shared" si="174"/>
        <v>84</v>
      </c>
      <c r="K3738" s="19" t="str">
        <f t="shared" si="176"/>
        <v/>
      </c>
      <c r="L3738" s="19">
        <f>VLOOKUP(I3738,'3'!$H$2:$L$25,5,FALSE)</f>
        <v>37</v>
      </c>
      <c r="M3738" s="16" t="str">
        <f t="shared" si="175"/>
        <v>Nilai Akhir</v>
      </c>
    </row>
    <row r="3739" spans="1:13" x14ac:dyDescent="0.25">
      <c r="A3739" s="16">
        <v>340</v>
      </c>
      <c r="F3739" s="19">
        <v>84</v>
      </c>
      <c r="G3739" s="16" t="s">
        <v>3942</v>
      </c>
      <c r="H3739" s="14"/>
      <c r="I3739" s="19">
        <f>VLOOKUP(G3739,'2'!$B$2:$C$34,2,FALSE)</f>
        <v>27</v>
      </c>
      <c r="J3739" s="19">
        <f t="shared" si="174"/>
        <v>84</v>
      </c>
      <c r="K3739" s="19" t="str">
        <f t="shared" si="176"/>
        <v/>
      </c>
      <c r="L3739" s="19">
        <f>VLOOKUP(I3739,'3'!$H$2:$L$25,5,FALSE)</f>
        <v>37</v>
      </c>
      <c r="M3739" s="16" t="str">
        <f t="shared" si="175"/>
        <v>Nilai Akhir</v>
      </c>
    </row>
    <row r="3740" spans="1:13" x14ac:dyDescent="0.25">
      <c r="A3740" s="16">
        <v>341</v>
      </c>
      <c r="F3740" s="19">
        <v>82</v>
      </c>
      <c r="G3740" s="16" t="s">
        <v>3942</v>
      </c>
      <c r="H3740" s="14"/>
      <c r="I3740" s="19">
        <f>VLOOKUP(G3740,'2'!$B$2:$C$34,2,FALSE)</f>
        <v>27</v>
      </c>
      <c r="J3740" s="19">
        <f t="shared" si="174"/>
        <v>82</v>
      </c>
      <c r="K3740" s="19" t="str">
        <f t="shared" si="176"/>
        <v/>
      </c>
      <c r="L3740" s="19">
        <f>VLOOKUP(I3740,'3'!$H$2:$L$25,5,FALSE)</f>
        <v>37</v>
      </c>
      <c r="M3740" s="16" t="str">
        <f t="shared" si="175"/>
        <v>Nilai Akhir</v>
      </c>
    </row>
    <row r="3741" spans="1:13" x14ac:dyDescent="0.25">
      <c r="A3741" s="16">
        <v>342</v>
      </c>
      <c r="F3741" s="19">
        <v>84</v>
      </c>
      <c r="G3741" s="16" t="s">
        <v>3942</v>
      </c>
      <c r="H3741" s="14"/>
      <c r="I3741" s="19">
        <f>VLOOKUP(G3741,'2'!$B$2:$C$34,2,FALSE)</f>
        <v>27</v>
      </c>
      <c r="J3741" s="19">
        <f t="shared" si="174"/>
        <v>84</v>
      </c>
      <c r="K3741" s="19" t="str">
        <f t="shared" si="176"/>
        <v/>
      </c>
      <c r="L3741" s="19">
        <f>VLOOKUP(I3741,'3'!$H$2:$L$25,5,FALSE)</f>
        <v>37</v>
      </c>
      <c r="M3741" s="16" t="str">
        <f t="shared" si="175"/>
        <v>Nilai Akhir</v>
      </c>
    </row>
    <row r="3742" spans="1:13" x14ac:dyDescent="0.25">
      <c r="A3742" s="16">
        <v>343</v>
      </c>
      <c r="F3742" s="19">
        <v>81</v>
      </c>
      <c r="G3742" s="16" t="s">
        <v>3942</v>
      </c>
      <c r="H3742" s="14"/>
      <c r="I3742" s="19">
        <f>VLOOKUP(G3742,'2'!$B$2:$C$34,2,FALSE)</f>
        <v>27</v>
      </c>
      <c r="J3742" s="19">
        <f t="shared" si="174"/>
        <v>81</v>
      </c>
      <c r="K3742" s="19" t="str">
        <f t="shared" si="176"/>
        <v/>
      </c>
      <c r="L3742" s="19">
        <f>VLOOKUP(I3742,'3'!$H$2:$L$25,5,FALSE)</f>
        <v>37</v>
      </c>
      <c r="M3742" s="16" t="str">
        <f t="shared" si="175"/>
        <v>Nilai Akhir</v>
      </c>
    </row>
    <row r="3743" spans="1:13" x14ac:dyDescent="0.25">
      <c r="A3743" s="16">
        <v>344</v>
      </c>
      <c r="F3743" s="19">
        <v>82</v>
      </c>
      <c r="G3743" s="16" t="s">
        <v>3942</v>
      </c>
      <c r="H3743" s="14"/>
      <c r="I3743" s="19">
        <f>VLOOKUP(G3743,'2'!$B$2:$C$34,2,FALSE)</f>
        <v>27</v>
      </c>
      <c r="J3743" s="19">
        <f t="shared" si="174"/>
        <v>82</v>
      </c>
      <c r="K3743" s="19" t="str">
        <f t="shared" si="176"/>
        <v/>
      </c>
      <c r="L3743" s="19">
        <f>VLOOKUP(I3743,'3'!$H$2:$L$25,5,FALSE)</f>
        <v>37</v>
      </c>
      <c r="M3743" s="16" t="str">
        <f t="shared" si="175"/>
        <v>Nilai Akhir</v>
      </c>
    </row>
    <row r="3744" spans="1:13" x14ac:dyDescent="0.25">
      <c r="A3744" s="16">
        <v>345</v>
      </c>
      <c r="F3744" s="19">
        <v>82</v>
      </c>
      <c r="G3744" s="16" t="s">
        <v>3942</v>
      </c>
      <c r="H3744" s="14"/>
      <c r="I3744" s="19">
        <f>VLOOKUP(G3744,'2'!$B$2:$C$34,2,FALSE)</f>
        <v>27</v>
      </c>
      <c r="J3744" s="19">
        <f t="shared" si="174"/>
        <v>82</v>
      </c>
      <c r="K3744" s="19" t="str">
        <f t="shared" si="176"/>
        <v/>
      </c>
      <c r="L3744" s="19">
        <f>VLOOKUP(I3744,'3'!$H$2:$L$25,5,FALSE)</f>
        <v>37</v>
      </c>
      <c r="M3744" s="16" t="str">
        <f t="shared" si="175"/>
        <v>Nilai Akhir</v>
      </c>
    </row>
    <row r="3745" spans="1:13" x14ac:dyDescent="0.25">
      <c r="A3745" s="16">
        <v>346</v>
      </c>
      <c r="F3745" s="19">
        <v>82</v>
      </c>
      <c r="G3745" s="16" t="s">
        <v>3942</v>
      </c>
      <c r="H3745" s="14"/>
      <c r="I3745" s="19">
        <f>VLOOKUP(G3745,'2'!$B$2:$C$34,2,FALSE)</f>
        <v>27</v>
      </c>
      <c r="J3745" s="19">
        <f t="shared" si="174"/>
        <v>82</v>
      </c>
      <c r="K3745" s="19" t="str">
        <f t="shared" si="176"/>
        <v/>
      </c>
      <c r="L3745" s="19">
        <f>VLOOKUP(I3745,'3'!$H$2:$L$25,5,FALSE)</f>
        <v>37</v>
      </c>
      <c r="M3745" s="16" t="str">
        <f t="shared" si="175"/>
        <v>Nilai Akhir</v>
      </c>
    </row>
    <row r="3746" spans="1:13" x14ac:dyDescent="0.25">
      <c r="A3746" s="16">
        <v>347</v>
      </c>
      <c r="F3746" s="19">
        <v>83</v>
      </c>
      <c r="G3746" s="16" t="s">
        <v>3942</v>
      </c>
      <c r="H3746" s="14"/>
      <c r="I3746" s="19">
        <f>VLOOKUP(G3746,'2'!$B$2:$C$34,2,FALSE)</f>
        <v>27</v>
      </c>
      <c r="J3746" s="19">
        <f t="shared" si="174"/>
        <v>83</v>
      </c>
      <c r="K3746" s="19" t="str">
        <f t="shared" si="176"/>
        <v/>
      </c>
      <c r="L3746" s="19">
        <f>VLOOKUP(I3746,'3'!$H$2:$L$25,5,FALSE)</f>
        <v>37</v>
      </c>
      <c r="M3746" s="16" t="str">
        <f t="shared" si="175"/>
        <v>Nilai Akhir</v>
      </c>
    </row>
    <row r="3747" spans="1:13" x14ac:dyDescent="0.25">
      <c r="A3747" s="16">
        <v>348</v>
      </c>
      <c r="F3747" s="19">
        <v>83</v>
      </c>
      <c r="G3747" s="16" t="s">
        <v>3942</v>
      </c>
      <c r="H3747" s="14"/>
      <c r="I3747" s="19">
        <f>VLOOKUP(G3747,'2'!$B$2:$C$34,2,FALSE)</f>
        <v>27</v>
      </c>
      <c r="J3747" s="19">
        <f t="shared" si="174"/>
        <v>83</v>
      </c>
      <c r="K3747" s="19" t="str">
        <f t="shared" si="176"/>
        <v/>
      </c>
      <c r="L3747" s="19">
        <f>VLOOKUP(I3747,'3'!$H$2:$L$25,5,FALSE)</f>
        <v>37</v>
      </c>
      <c r="M3747" s="16" t="str">
        <f t="shared" si="175"/>
        <v>Nilai Akhir</v>
      </c>
    </row>
    <row r="3748" spans="1:13" x14ac:dyDescent="0.25">
      <c r="A3748" s="16">
        <v>349</v>
      </c>
      <c r="F3748" s="19">
        <v>83</v>
      </c>
      <c r="G3748" s="16" t="s">
        <v>3942</v>
      </c>
      <c r="H3748" s="14"/>
      <c r="I3748" s="19">
        <f>VLOOKUP(G3748,'2'!$B$2:$C$34,2,FALSE)</f>
        <v>27</v>
      </c>
      <c r="J3748" s="19">
        <f t="shared" si="174"/>
        <v>83</v>
      </c>
      <c r="K3748" s="19" t="str">
        <f t="shared" si="176"/>
        <v/>
      </c>
      <c r="L3748" s="19">
        <f>VLOOKUP(I3748,'3'!$H$2:$L$25,5,FALSE)</f>
        <v>37</v>
      </c>
      <c r="M3748" s="16" t="str">
        <f t="shared" si="175"/>
        <v>Nilai Akhir</v>
      </c>
    </row>
    <row r="3749" spans="1:13" x14ac:dyDescent="0.25">
      <c r="A3749" s="16">
        <v>350</v>
      </c>
      <c r="F3749" s="19">
        <v>83</v>
      </c>
      <c r="G3749" s="16" t="s">
        <v>3942</v>
      </c>
      <c r="H3749" s="14"/>
      <c r="I3749" s="19">
        <f>VLOOKUP(G3749,'2'!$B$2:$C$34,2,FALSE)</f>
        <v>27</v>
      </c>
      <c r="J3749" s="19">
        <f t="shared" si="174"/>
        <v>83</v>
      </c>
      <c r="K3749" s="19" t="str">
        <f t="shared" si="176"/>
        <v/>
      </c>
      <c r="L3749" s="19">
        <f>VLOOKUP(I3749,'3'!$H$2:$L$25,5,FALSE)</f>
        <v>37</v>
      </c>
      <c r="M3749" s="16" t="str">
        <f t="shared" si="175"/>
        <v>Nilai Akhir</v>
      </c>
    </row>
    <row r="3750" spans="1:13" x14ac:dyDescent="0.25">
      <c r="A3750" s="16">
        <v>351</v>
      </c>
      <c r="F3750" s="19">
        <v>80</v>
      </c>
      <c r="G3750" s="16" t="s">
        <v>3942</v>
      </c>
      <c r="H3750" s="14"/>
      <c r="I3750" s="19">
        <f>VLOOKUP(G3750,'2'!$B$2:$C$34,2,FALSE)</f>
        <v>27</v>
      </c>
      <c r="J3750" s="19">
        <f t="shared" si="174"/>
        <v>80</v>
      </c>
      <c r="K3750" s="19" t="str">
        <f t="shared" si="176"/>
        <v/>
      </c>
      <c r="L3750" s="19">
        <f>VLOOKUP(I3750,'3'!$H$2:$L$25,5,FALSE)</f>
        <v>37</v>
      </c>
      <c r="M3750" s="16" t="str">
        <f t="shared" si="175"/>
        <v>Nilai Akhir</v>
      </c>
    </row>
    <row r="3751" spans="1:13" x14ac:dyDescent="0.25">
      <c r="A3751" s="16">
        <v>352</v>
      </c>
      <c r="F3751" s="19">
        <v>82</v>
      </c>
      <c r="G3751" s="16" t="s">
        <v>3942</v>
      </c>
      <c r="H3751" s="14"/>
      <c r="I3751" s="19">
        <f>VLOOKUP(G3751,'2'!$B$2:$C$34,2,FALSE)</f>
        <v>27</v>
      </c>
      <c r="J3751" s="19">
        <f t="shared" si="174"/>
        <v>82</v>
      </c>
      <c r="K3751" s="19" t="str">
        <f t="shared" si="176"/>
        <v/>
      </c>
      <c r="L3751" s="19">
        <f>VLOOKUP(I3751,'3'!$H$2:$L$25,5,FALSE)</f>
        <v>37</v>
      </c>
      <c r="M3751" s="16" t="str">
        <f t="shared" si="175"/>
        <v>Nilai Akhir</v>
      </c>
    </row>
    <row r="3752" spans="1:13" x14ac:dyDescent="0.25">
      <c r="A3752" s="16">
        <v>353</v>
      </c>
      <c r="F3752" s="19">
        <v>81</v>
      </c>
      <c r="G3752" s="16" t="s">
        <v>3942</v>
      </c>
      <c r="H3752" s="14"/>
      <c r="I3752" s="19">
        <f>VLOOKUP(G3752,'2'!$B$2:$C$34,2,FALSE)</f>
        <v>27</v>
      </c>
      <c r="J3752" s="19">
        <f t="shared" si="174"/>
        <v>81</v>
      </c>
      <c r="K3752" s="19" t="str">
        <f t="shared" si="176"/>
        <v/>
      </c>
      <c r="L3752" s="19">
        <f>VLOOKUP(I3752,'3'!$H$2:$L$25,5,FALSE)</f>
        <v>37</v>
      </c>
      <c r="M3752" s="16" t="str">
        <f t="shared" si="175"/>
        <v>Nilai Akhir</v>
      </c>
    </row>
    <row r="3753" spans="1:13" x14ac:dyDescent="0.25">
      <c r="A3753" s="16">
        <v>354</v>
      </c>
      <c r="F3753" s="19">
        <v>82</v>
      </c>
      <c r="G3753" s="16" t="s">
        <v>3942</v>
      </c>
      <c r="H3753" s="14"/>
      <c r="I3753" s="19">
        <f>VLOOKUP(G3753,'2'!$B$2:$C$34,2,FALSE)</f>
        <v>27</v>
      </c>
      <c r="J3753" s="19">
        <f t="shared" si="174"/>
        <v>82</v>
      </c>
      <c r="K3753" s="19" t="str">
        <f t="shared" si="176"/>
        <v/>
      </c>
      <c r="L3753" s="19">
        <f>VLOOKUP(I3753,'3'!$H$2:$L$25,5,FALSE)</f>
        <v>37</v>
      </c>
      <c r="M3753" s="16" t="str">
        <f t="shared" si="175"/>
        <v>Nilai Akhir</v>
      </c>
    </row>
    <row r="3754" spans="1:13" x14ac:dyDescent="0.25">
      <c r="A3754" s="16">
        <v>355</v>
      </c>
      <c r="F3754" s="19">
        <v>83</v>
      </c>
      <c r="G3754" s="16" t="s">
        <v>3942</v>
      </c>
      <c r="H3754" s="14"/>
      <c r="I3754" s="19">
        <f>VLOOKUP(G3754,'2'!$B$2:$C$34,2,FALSE)</f>
        <v>27</v>
      </c>
      <c r="J3754" s="19">
        <f t="shared" si="174"/>
        <v>83</v>
      </c>
      <c r="K3754" s="19" t="str">
        <f t="shared" si="176"/>
        <v/>
      </c>
      <c r="L3754" s="19">
        <f>VLOOKUP(I3754,'3'!$H$2:$L$25,5,FALSE)</f>
        <v>37</v>
      </c>
      <c r="M3754" s="16" t="str">
        <f t="shared" si="175"/>
        <v>Nilai Akhir</v>
      </c>
    </row>
    <row r="3755" spans="1:13" x14ac:dyDescent="0.25">
      <c r="A3755" s="16">
        <v>356</v>
      </c>
      <c r="F3755" s="19">
        <v>82</v>
      </c>
      <c r="G3755" s="16" t="s">
        <v>3942</v>
      </c>
      <c r="H3755" s="14"/>
      <c r="I3755" s="19">
        <f>VLOOKUP(G3755,'2'!$B$2:$C$34,2,FALSE)</f>
        <v>27</v>
      </c>
      <c r="J3755" s="19">
        <f t="shared" si="174"/>
        <v>82</v>
      </c>
      <c r="K3755" s="19" t="str">
        <f t="shared" si="176"/>
        <v/>
      </c>
      <c r="L3755" s="19">
        <f>VLOOKUP(I3755,'3'!$H$2:$L$25,5,FALSE)</f>
        <v>37</v>
      </c>
      <c r="M3755" s="16" t="str">
        <f t="shared" si="175"/>
        <v>Nilai Akhir</v>
      </c>
    </row>
    <row r="3756" spans="1:13" x14ac:dyDescent="0.25">
      <c r="A3756" s="16">
        <v>357</v>
      </c>
      <c r="F3756" s="19">
        <v>81</v>
      </c>
      <c r="G3756" s="16" t="s">
        <v>3942</v>
      </c>
      <c r="H3756" s="14"/>
      <c r="I3756" s="19">
        <f>VLOOKUP(G3756,'2'!$B$2:$C$34,2,FALSE)</f>
        <v>27</v>
      </c>
      <c r="J3756" s="19">
        <f t="shared" si="174"/>
        <v>81</v>
      </c>
      <c r="K3756" s="19" t="str">
        <f t="shared" si="176"/>
        <v/>
      </c>
      <c r="L3756" s="19">
        <f>VLOOKUP(I3756,'3'!$H$2:$L$25,5,FALSE)</f>
        <v>37</v>
      </c>
      <c r="M3756" s="16" t="str">
        <f t="shared" si="175"/>
        <v>Nilai Akhir</v>
      </c>
    </row>
    <row r="3757" spans="1:13" x14ac:dyDescent="0.25">
      <c r="A3757" s="16">
        <v>358</v>
      </c>
      <c r="F3757" s="19">
        <v>82</v>
      </c>
      <c r="G3757" s="16" t="s">
        <v>3942</v>
      </c>
      <c r="H3757" s="14"/>
      <c r="I3757" s="19">
        <f>VLOOKUP(G3757,'2'!$B$2:$C$34,2,FALSE)</f>
        <v>27</v>
      </c>
      <c r="J3757" s="19">
        <f t="shared" si="174"/>
        <v>82</v>
      </c>
      <c r="K3757" s="19" t="str">
        <f t="shared" si="176"/>
        <v/>
      </c>
      <c r="L3757" s="19">
        <f>VLOOKUP(I3757,'3'!$H$2:$L$25,5,FALSE)</f>
        <v>37</v>
      </c>
      <c r="M3757" s="16" t="str">
        <f t="shared" si="175"/>
        <v>Nilai Akhir</v>
      </c>
    </row>
    <row r="3758" spans="1:13" x14ac:dyDescent="0.25">
      <c r="A3758" s="16">
        <v>359</v>
      </c>
      <c r="F3758" s="19">
        <v>83</v>
      </c>
      <c r="G3758" s="16" t="s">
        <v>3942</v>
      </c>
      <c r="H3758" s="14"/>
      <c r="I3758" s="19">
        <f>VLOOKUP(G3758,'2'!$B$2:$C$34,2,FALSE)</f>
        <v>27</v>
      </c>
      <c r="J3758" s="19">
        <f t="shared" si="174"/>
        <v>83</v>
      </c>
      <c r="K3758" s="19" t="str">
        <f t="shared" si="176"/>
        <v/>
      </c>
      <c r="L3758" s="19">
        <f>VLOOKUP(I3758,'3'!$H$2:$L$25,5,FALSE)</f>
        <v>37</v>
      </c>
      <c r="M3758" s="16" t="str">
        <f t="shared" si="175"/>
        <v>Nilai Akhir</v>
      </c>
    </row>
    <row r="3759" spans="1:13" x14ac:dyDescent="0.25">
      <c r="A3759" s="16">
        <v>360</v>
      </c>
      <c r="F3759" s="19">
        <v>78</v>
      </c>
      <c r="G3759" s="16" t="s">
        <v>3942</v>
      </c>
      <c r="H3759" s="14"/>
      <c r="I3759" s="19">
        <f>VLOOKUP(G3759,'2'!$B$2:$C$34,2,FALSE)</f>
        <v>27</v>
      </c>
      <c r="J3759" s="19">
        <f t="shared" ref="J3759:J3822" si="177">IF(M3759="Nilai Akhir",F3759,0)</f>
        <v>78</v>
      </c>
      <c r="K3759" s="19" t="str">
        <f t="shared" si="176"/>
        <v/>
      </c>
      <c r="L3759" s="19">
        <f>VLOOKUP(I3759,'3'!$H$2:$L$25,5,FALSE)</f>
        <v>37</v>
      </c>
      <c r="M3759" s="16" t="str">
        <f t="shared" ref="M3759:M3822" si="178">IF(G3759="Pramuka","Nilai Ekstra","Nilai Akhir")</f>
        <v>Nilai Akhir</v>
      </c>
    </row>
    <row r="3760" spans="1:13" x14ac:dyDescent="0.25">
      <c r="A3760" s="16">
        <v>361</v>
      </c>
      <c r="F3760" s="19">
        <v>82</v>
      </c>
      <c r="G3760" s="16" t="s">
        <v>3942</v>
      </c>
      <c r="H3760" s="14"/>
      <c r="I3760" s="19">
        <f>VLOOKUP(G3760,'2'!$B$2:$C$34,2,FALSE)</f>
        <v>27</v>
      </c>
      <c r="J3760" s="19">
        <f t="shared" si="177"/>
        <v>82</v>
      </c>
      <c r="K3760" s="19" t="str">
        <f t="shared" ref="K3760:K3823" si="179">IF(M3760="Nilai Ekstra",F3760,"")</f>
        <v/>
      </c>
      <c r="L3760" s="19">
        <f>VLOOKUP(I3760,'3'!$H$2:$L$25,5,FALSE)</f>
        <v>37</v>
      </c>
      <c r="M3760" s="16" t="str">
        <f t="shared" si="178"/>
        <v>Nilai Akhir</v>
      </c>
    </row>
    <row r="3761" spans="1:13" x14ac:dyDescent="0.25">
      <c r="A3761" s="16">
        <v>362</v>
      </c>
      <c r="F3761" s="19">
        <v>83</v>
      </c>
      <c r="G3761" s="16" t="s">
        <v>3942</v>
      </c>
      <c r="H3761" s="14"/>
      <c r="I3761" s="19">
        <f>VLOOKUP(G3761,'2'!$B$2:$C$34,2,FALSE)</f>
        <v>27</v>
      </c>
      <c r="J3761" s="19">
        <f t="shared" si="177"/>
        <v>83</v>
      </c>
      <c r="K3761" s="19" t="str">
        <f t="shared" si="179"/>
        <v/>
      </c>
      <c r="L3761" s="19">
        <f>VLOOKUP(I3761,'3'!$H$2:$L$25,5,FALSE)</f>
        <v>37</v>
      </c>
      <c r="M3761" s="16" t="str">
        <f t="shared" si="178"/>
        <v>Nilai Akhir</v>
      </c>
    </row>
    <row r="3762" spans="1:13" x14ac:dyDescent="0.25">
      <c r="A3762" s="16">
        <v>363</v>
      </c>
      <c r="F3762" s="19">
        <v>82</v>
      </c>
      <c r="G3762" s="16" t="s">
        <v>3942</v>
      </c>
      <c r="H3762" s="14"/>
      <c r="I3762" s="19">
        <f>VLOOKUP(G3762,'2'!$B$2:$C$34,2,FALSE)</f>
        <v>27</v>
      </c>
      <c r="J3762" s="19">
        <f t="shared" si="177"/>
        <v>82</v>
      </c>
      <c r="K3762" s="19" t="str">
        <f t="shared" si="179"/>
        <v/>
      </c>
      <c r="L3762" s="19">
        <f>VLOOKUP(I3762,'3'!$H$2:$L$25,5,FALSE)</f>
        <v>37</v>
      </c>
      <c r="M3762" s="16" t="str">
        <f t="shared" si="178"/>
        <v>Nilai Akhir</v>
      </c>
    </row>
    <row r="3763" spans="1:13" x14ac:dyDescent="0.25">
      <c r="A3763" s="16">
        <v>364</v>
      </c>
      <c r="F3763" s="19">
        <v>83</v>
      </c>
      <c r="G3763" s="16" t="s">
        <v>3942</v>
      </c>
      <c r="H3763" s="14"/>
      <c r="I3763" s="19">
        <f>VLOOKUP(G3763,'2'!$B$2:$C$34,2,FALSE)</f>
        <v>27</v>
      </c>
      <c r="J3763" s="19">
        <f t="shared" si="177"/>
        <v>83</v>
      </c>
      <c r="K3763" s="19" t="str">
        <f t="shared" si="179"/>
        <v/>
      </c>
      <c r="L3763" s="19">
        <f>VLOOKUP(I3763,'3'!$H$2:$L$25,5,FALSE)</f>
        <v>37</v>
      </c>
      <c r="M3763" s="16" t="str">
        <f t="shared" si="178"/>
        <v>Nilai Akhir</v>
      </c>
    </row>
    <row r="3764" spans="1:13" x14ac:dyDescent="0.25">
      <c r="A3764" s="16">
        <v>365</v>
      </c>
      <c r="F3764" s="19">
        <v>84</v>
      </c>
      <c r="G3764" s="16" t="s">
        <v>3942</v>
      </c>
      <c r="H3764" s="14"/>
      <c r="I3764" s="19">
        <f>VLOOKUP(G3764,'2'!$B$2:$C$34,2,FALSE)</f>
        <v>27</v>
      </c>
      <c r="J3764" s="19">
        <f t="shared" si="177"/>
        <v>84</v>
      </c>
      <c r="K3764" s="19" t="str">
        <f t="shared" si="179"/>
        <v/>
      </c>
      <c r="L3764" s="19">
        <f>VLOOKUP(I3764,'3'!$H$2:$L$25,5,FALSE)</f>
        <v>37</v>
      </c>
      <c r="M3764" s="16" t="str">
        <f t="shared" si="178"/>
        <v>Nilai Akhir</v>
      </c>
    </row>
    <row r="3765" spans="1:13" x14ac:dyDescent="0.25">
      <c r="A3765" s="16">
        <v>366</v>
      </c>
      <c r="F3765" s="19">
        <v>84</v>
      </c>
      <c r="G3765" s="16" t="s">
        <v>3942</v>
      </c>
      <c r="H3765" s="14"/>
      <c r="I3765" s="19">
        <f>VLOOKUP(G3765,'2'!$B$2:$C$34,2,FALSE)</f>
        <v>27</v>
      </c>
      <c r="J3765" s="19">
        <f t="shared" si="177"/>
        <v>84</v>
      </c>
      <c r="K3765" s="19" t="str">
        <f t="shared" si="179"/>
        <v/>
      </c>
      <c r="L3765" s="19">
        <f>VLOOKUP(I3765,'3'!$H$2:$L$25,5,FALSE)</f>
        <v>37</v>
      </c>
      <c r="M3765" s="16" t="str">
        <f t="shared" si="178"/>
        <v>Nilai Akhir</v>
      </c>
    </row>
    <row r="3766" spans="1:13" x14ac:dyDescent="0.25">
      <c r="A3766" s="16">
        <v>367</v>
      </c>
      <c r="F3766" s="19">
        <v>82</v>
      </c>
      <c r="G3766" s="16" t="s">
        <v>3942</v>
      </c>
      <c r="H3766" s="14"/>
      <c r="I3766" s="19">
        <f>VLOOKUP(G3766,'2'!$B$2:$C$34,2,FALSE)</f>
        <v>27</v>
      </c>
      <c r="J3766" s="19">
        <f t="shared" si="177"/>
        <v>82</v>
      </c>
      <c r="K3766" s="19" t="str">
        <f t="shared" si="179"/>
        <v/>
      </c>
      <c r="L3766" s="19">
        <f>VLOOKUP(I3766,'3'!$H$2:$L$25,5,FALSE)</f>
        <v>37</v>
      </c>
      <c r="M3766" s="16" t="str">
        <f t="shared" si="178"/>
        <v>Nilai Akhir</v>
      </c>
    </row>
    <row r="3767" spans="1:13" x14ac:dyDescent="0.25">
      <c r="A3767" s="16">
        <v>368</v>
      </c>
      <c r="F3767" s="19">
        <v>82</v>
      </c>
      <c r="G3767" s="16" t="s">
        <v>3942</v>
      </c>
      <c r="H3767" s="14"/>
      <c r="I3767" s="19">
        <f>VLOOKUP(G3767,'2'!$B$2:$C$34,2,FALSE)</f>
        <v>27</v>
      </c>
      <c r="J3767" s="19">
        <f t="shared" si="177"/>
        <v>82</v>
      </c>
      <c r="K3767" s="19" t="str">
        <f t="shared" si="179"/>
        <v/>
      </c>
      <c r="L3767" s="19">
        <f>VLOOKUP(I3767,'3'!$H$2:$L$25,5,FALSE)</f>
        <v>37</v>
      </c>
      <c r="M3767" s="16" t="str">
        <f t="shared" si="178"/>
        <v>Nilai Akhir</v>
      </c>
    </row>
    <row r="3768" spans="1:13" x14ac:dyDescent="0.25">
      <c r="A3768" s="16">
        <v>369</v>
      </c>
      <c r="F3768" s="19">
        <v>82</v>
      </c>
      <c r="G3768" s="16" t="s">
        <v>3942</v>
      </c>
      <c r="H3768" s="14"/>
      <c r="I3768" s="19">
        <f>VLOOKUP(G3768,'2'!$B$2:$C$34,2,FALSE)</f>
        <v>27</v>
      </c>
      <c r="J3768" s="19">
        <f t="shared" si="177"/>
        <v>82</v>
      </c>
      <c r="K3768" s="19" t="str">
        <f t="shared" si="179"/>
        <v/>
      </c>
      <c r="L3768" s="19">
        <f>VLOOKUP(I3768,'3'!$H$2:$L$25,5,FALSE)</f>
        <v>37</v>
      </c>
      <c r="M3768" s="16" t="str">
        <f t="shared" si="178"/>
        <v>Nilai Akhir</v>
      </c>
    </row>
    <row r="3769" spans="1:13" x14ac:dyDescent="0.25">
      <c r="A3769" s="16">
        <v>370</v>
      </c>
      <c r="F3769" s="19">
        <v>81</v>
      </c>
      <c r="G3769" s="16" t="s">
        <v>3942</v>
      </c>
      <c r="H3769" s="14"/>
      <c r="I3769" s="19">
        <f>VLOOKUP(G3769,'2'!$B$2:$C$34,2,FALSE)</f>
        <v>27</v>
      </c>
      <c r="J3769" s="19">
        <f t="shared" si="177"/>
        <v>81</v>
      </c>
      <c r="K3769" s="19" t="str">
        <f t="shared" si="179"/>
        <v/>
      </c>
      <c r="L3769" s="19">
        <f>VLOOKUP(I3769,'3'!$H$2:$L$25,5,FALSE)</f>
        <v>37</v>
      </c>
      <c r="M3769" s="16" t="str">
        <f t="shared" si="178"/>
        <v>Nilai Akhir</v>
      </c>
    </row>
    <row r="3770" spans="1:13" x14ac:dyDescent="0.25">
      <c r="A3770" s="16">
        <v>371</v>
      </c>
      <c r="F3770" s="19">
        <v>83</v>
      </c>
      <c r="G3770" s="16" t="s">
        <v>3942</v>
      </c>
      <c r="H3770" s="14"/>
      <c r="I3770" s="19">
        <f>VLOOKUP(G3770,'2'!$B$2:$C$34,2,FALSE)</f>
        <v>27</v>
      </c>
      <c r="J3770" s="19">
        <f t="shared" si="177"/>
        <v>83</v>
      </c>
      <c r="K3770" s="19" t="str">
        <f t="shared" si="179"/>
        <v/>
      </c>
      <c r="L3770" s="19">
        <f>VLOOKUP(I3770,'3'!$H$2:$L$25,5,FALSE)</f>
        <v>37</v>
      </c>
      <c r="M3770" s="16" t="str">
        <f t="shared" si="178"/>
        <v>Nilai Akhir</v>
      </c>
    </row>
    <row r="3771" spans="1:13" x14ac:dyDescent="0.25">
      <c r="A3771" s="16">
        <v>372</v>
      </c>
      <c r="F3771" s="19">
        <v>83</v>
      </c>
      <c r="G3771" s="16" t="s">
        <v>3942</v>
      </c>
      <c r="H3771" s="14"/>
      <c r="I3771" s="19">
        <f>VLOOKUP(G3771,'2'!$B$2:$C$34,2,FALSE)</f>
        <v>27</v>
      </c>
      <c r="J3771" s="19">
        <f t="shared" si="177"/>
        <v>83</v>
      </c>
      <c r="K3771" s="19" t="str">
        <f t="shared" si="179"/>
        <v/>
      </c>
      <c r="L3771" s="19">
        <f>VLOOKUP(I3771,'3'!$H$2:$L$25,5,FALSE)</f>
        <v>37</v>
      </c>
      <c r="M3771" s="16" t="str">
        <f t="shared" si="178"/>
        <v>Nilai Akhir</v>
      </c>
    </row>
    <row r="3772" spans="1:13" x14ac:dyDescent="0.25">
      <c r="A3772" s="16">
        <v>373</v>
      </c>
      <c r="F3772" s="19">
        <v>82</v>
      </c>
      <c r="G3772" s="16" t="s">
        <v>3942</v>
      </c>
      <c r="H3772" s="14"/>
      <c r="I3772" s="19">
        <f>VLOOKUP(G3772,'2'!$B$2:$C$34,2,FALSE)</f>
        <v>27</v>
      </c>
      <c r="J3772" s="19">
        <f t="shared" si="177"/>
        <v>82</v>
      </c>
      <c r="K3772" s="19" t="str">
        <f t="shared" si="179"/>
        <v/>
      </c>
      <c r="L3772" s="19">
        <f>VLOOKUP(I3772,'3'!$H$2:$L$25,5,FALSE)</f>
        <v>37</v>
      </c>
      <c r="M3772" s="16" t="str">
        <f t="shared" si="178"/>
        <v>Nilai Akhir</v>
      </c>
    </row>
    <row r="3773" spans="1:13" x14ac:dyDescent="0.25">
      <c r="A3773" s="16">
        <v>374</v>
      </c>
      <c r="F3773" s="19">
        <v>81</v>
      </c>
      <c r="G3773" s="16" t="s">
        <v>3942</v>
      </c>
      <c r="H3773" s="14"/>
      <c r="I3773" s="19">
        <f>VLOOKUP(G3773,'2'!$B$2:$C$34,2,FALSE)</f>
        <v>27</v>
      </c>
      <c r="J3773" s="19">
        <f t="shared" si="177"/>
        <v>81</v>
      </c>
      <c r="K3773" s="19" t="str">
        <f t="shared" si="179"/>
        <v/>
      </c>
      <c r="L3773" s="19">
        <f>VLOOKUP(I3773,'3'!$H$2:$L$25,5,FALSE)</f>
        <v>37</v>
      </c>
      <c r="M3773" s="16" t="str">
        <f t="shared" si="178"/>
        <v>Nilai Akhir</v>
      </c>
    </row>
    <row r="3774" spans="1:13" x14ac:dyDescent="0.25">
      <c r="A3774" s="16">
        <v>375</v>
      </c>
      <c r="F3774" s="19">
        <v>84</v>
      </c>
      <c r="G3774" s="16" t="s">
        <v>3942</v>
      </c>
      <c r="H3774" s="14"/>
      <c r="I3774" s="19">
        <f>VLOOKUP(G3774,'2'!$B$2:$C$34,2,FALSE)</f>
        <v>27</v>
      </c>
      <c r="J3774" s="19">
        <f t="shared" si="177"/>
        <v>84</v>
      </c>
      <c r="K3774" s="19" t="str">
        <f t="shared" si="179"/>
        <v/>
      </c>
      <c r="L3774" s="19">
        <f>VLOOKUP(I3774,'3'!$H$2:$L$25,5,FALSE)</f>
        <v>37</v>
      </c>
      <c r="M3774" s="16" t="str">
        <f t="shared" si="178"/>
        <v>Nilai Akhir</v>
      </c>
    </row>
    <row r="3775" spans="1:13" x14ac:dyDescent="0.25">
      <c r="A3775" s="16">
        <v>376</v>
      </c>
      <c r="F3775" s="19">
        <v>81</v>
      </c>
      <c r="G3775" s="16" t="s">
        <v>3942</v>
      </c>
      <c r="H3775" s="14"/>
      <c r="I3775" s="19">
        <f>VLOOKUP(G3775,'2'!$B$2:$C$34,2,FALSE)</f>
        <v>27</v>
      </c>
      <c r="J3775" s="19">
        <f t="shared" si="177"/>
        <v>81</v>
      </c>
      <c r="K3775" s="19" t="str">
        <f t="shared" si="179"/>
        <v/>
      </c>
      <c r="L3775" s="19">
        <f>VLOOKUP(I3775,'3'!$H$2:$L$25,5,FALSE)</f>
        <v>37</v>
      </c>
      <c r="M3775" s="16" t="str">
        <f t="shared" si="178"/>
        <v>Nilai Akhir</v>
      </c>
    </row>
    <row r="3776" spans="1:13" x14ac:dyDescent="0.25">
      <c r="A3776" s="16">
        <v>377</v>
      </c>
      <c r="F3776" s="19">
        <v>81</v>
      </c>
      <c r="G3776" s="16" t="s">
        <v>3942</v>
      </c>
      <c r="H3776" s="14"/>
      <c r="I3776" s="19">
        <f>VLOOKUP(G3776,'2'!$B$2:$C$34,2,FALSE)</f>
        <v>27</v>
      </c>
      <c r="J3776" s="19">
        <f t="shared" si="177"/>
        <v>81</v>
      </c>
      <c r="K3776" s="19" t="str">
        <f t="shared" si="179"/>
        <v/>
      </c>
      <c r="L3776" s="19">
        <f>VLOOKUP(I3776,'3'!$H$2:$L$25,5,FALSE)</f>
        <v>37</v>
      </c>
      <c r="M3776" s="16" t="str">
        <f t="shared" si="178"/>
        <v>Nilai Akhir</v>
      </c>
    </row>
    <row r="3777" spans="1:13" x14ac:dyDescent="0.25">
      <c r="A3777" s="16">
        <v>378</v>
      </c>
      <c r="F3777" s="19">
        <v>83</v>
      </c>
      <c r="G3777" s="16" t="s">
        <v>3942</v>
      </c>
      <c r="H3777" s="14"/>
      <c r="I3777" s="19">
        <f>VLOOKUP(G3777,'2'!$B$2:$C$34,2,FALSE)</f>
        <v>27</v>
      </c>
      <c r="J3777" s="19">
        <f t="shared" si="177"/>
        <v>83</v>
      </c>
      <c r="K3777" s="19" t="str">
        <f t="shared" si="179"/>
        <v/>
      </c>
      <c r="L3777" s="19">
        <f>VLOOKUP(I3777,'3'!$H$2:$L$25,5,FALSE)</f>
        <v>37</v>
      </c>
      <c r="M3777" s="16" t="str">
        <f t="shared" si="178"/>
        <v>Nilai Akhir</v>
      </c>
    </row>
    <row r="3778" spans="1:13" x14ac:dyDescent="0.25">
      <c r="A3778" s="16">
        <v>379</v>
      </c>
      <c r="F3778" s="19">
        <v>80</v>
      </c>
      <c r="G3778" s="16" t="s">
        <v>3942</v>
      </c>
      <c r="H3778" s="14"/>
      <c r="I3778" s="19">
        <f>VLOOKUP(G3778,'2'!$B$2:$C$34,2,FALSE)</f>
        <v>27</v>
      </c>
      <c r="J3778" s="19">
        <f t="shared" si="177"/>
        <v>80</v>
      </c>
      <c r="K3778" s="19" t="str">
        <f t="shared" si="179"/>
        <v/>
      </c>
      <c r="L3778" s="19">
        <f>VLOOKUP(I3778,'3'!$H$2:$L$25,5,FALSE)</f>
        <v>37</v>
      </c>
      <c r="M3778" s="16" t="str">
        <f t="shared" si="178"/>
        <v>Nilai Akhir</v>
      </c>
    </row>
    <row r="3779" spans="1:13" x14ac:dyDescent="0.25">
      <c r="A3779" s="16">
        <v>380</v>
      </c>
      <c r="F3779" s="19">
        <v>82</v>
      </c>
      <c r="G3779" s="16" t="s">
        <v>3942</v>
      </c>
      <c r="H3779" s="14"/>
      <c r="I3779" s="19">
        <f>VLOOKUP(G3779,'2'!$B$2:$C$34,2,FALSE)</f>
        <v>27</v>
      </c>
      <c r="J3779" s="19">
        <f t="shared" si="177"/>
        <v>82</v>
      </c>
      <c r="K3779" s="19" t="str">
        <f t="shared" si="179"/>
        <v/>
      </c>
      <c r="L3779" s="19">
        <f>VLOOKUP(I3779,'3'!$H$2:$L$25,5,FALSE)</f>
        <v>37</v>
      </c>
      <c r="M3779" s="16" t="str">
        <f t="shared" si="178"/>
        <v>Nilai Akhir</v>
      </c>
    </row>
    <row r="3780" spans="1:13" x14ac:dyDescent="0.25">
      <c r="A3780" s="16">
        <v>381</v>
      </c>
      <c r="F3780" s="19">
        <v>81</v>
      </c>
      <c r="G3780" s="16" t="s">
        <v>3942</v>
      </c>
      <c r="H3780" s="14"/>
      <c r="I3780" s="19">
        <f>VLOOKUP(G3780,'2'!$B$2:$C$34,2,FALSE)</f>
        <v>27</v>
      </c>
      <c r="J3780" s="19">
        <f t="shared" si="177"/>
        <v>81</v>
      </c>
      <c r="K3780" s="19" t="str">
        <f t="shared" si="179"/>
        <v/>
      </c>
      <c r="L3780" s="19">
        <f>VLOOKUP(I3780,'3'!$H$2:$L$25,5,FALSE)</f>
        <v>37</v>
      </c>
      <c r="M3780" s="16" t="str">
        <f t="shared" si="178"/>
        <v>Nilai Akhir</v>
      </c>
    </row>
    <row r="3781" spans="1:13" x14ac:dyDescent="0.25">
      <c r="A3781" s="16">
        <v>382</v>
      </c>
      <c r="F3781" s="19">
        <v>81</v>
      </c>
      <c r="G3781" s="16" t="s">
        <v>3942</v>
      </c>
      <c r="H3781" s="14"/>
      <c r="I3781" s="19">
        <f>VLOOKUP(G3781,'2'!$B$2:$C$34,2,FALSE)</f>
        <v>27</v>
      </c>
      <c r="J3781" s="19">
        <f t="shared" si="177"/>
        <v>81</v>
      </c>
      <c r="K3781" s="19" t="str">
        <f t="shared" si="179"/>
        <v/>
      </c>
      <c r="L3781" s="19">
        <f>VLOOKUP(I3781,'3'!$H$2:$L$25,5,FALSE)</f>
        <v>37</v>
      </c>
      <c r="M3781" s="16" t="str">
        <f t="shared" si="178"/>
        <v>Nilai Akhir</v>
      </c>
    </row>
    <row r="3782" spans="1:13" x14ac:dyDescent="0.25">
      <c r="A3782" s="16">
        <v>383</v>
      </c>
      <c r="F3782" s="19">
        <v>84</v>
      </c>
      <c r="G3782" s="16" t="s">
        <v>3942</v>
      </c>
      <c r="H3782" s="14"/>
      <c r="I3782" s="19">
        <f>VLOOKUP(G3782,'2'!$B$2:$C$34,2,FALSE)</f>
        <v>27</v>
      </c>
      <c r="J3782" s="19">
        <f t="shared" si="177"/>
        <v>84</v>
      </c>
      <c r="K3782" s="19" t="str">
        <f t="shared" si="179"/>
        <v/>
      </c>
      <c r="L3782" s="19">
        <f>VLOOKUP(I3782,'3'!$H$2:$L$25,5,FALSE)</f>
        <v>37</v>
      </c>
      <c r="M3782" s="16" t="str">
        <f t="shared" si="178"/>
        <v>Nilai Akhir</v>
      </c>
    </row>
    <row r="3783" spans="1:13" x14ac:dyDescent="0.25">
      <c r="A3783" s="16">
        <v>384</v>
      </c>
      <c r="F3783" s="19">
        <v>81</v>
      </c>
      <c r="G3783" s="16" t="s">
        <v>3942</v>
      </c>
      <c r="H3783" s="14"/>
      <c r="I3783" s="19">
        <f>VLOOKUP(G3783,'2'!$B$2:$C$34,2,FALSE)</f>
        <v>27</v>
      </c>
      <c r="J3783" s="19">
        <f t="shared" si="177"/>
        <v>81</v>
      </c>
      <c r="K3783" s="19" t="str">
        <f t="shared" si="179"/>
        <v/>
      </c>
      <c r="L3783" s="19">
        <f>VLOOKUP(I3783,'3'!$H$2:$L$25,5,FALSE)</f>
        <v>37</v>
      </c>
      <c r="M3783" s="16" t="str">
        <f t="shared" si="178"/>
        <v>Nilai Akhir</v>
      </c>
    </row>
    <row r="3784" spans="1:13" x14ac:dyDescent="0.25">
      <c r="A3784" s="16">
        <v>385</v>
      </c>
      <c r="F3784" s="19">
        <v>82</v>
      </c>
      <c r="G3784" s="16" t="s">
        <v>3942</v>
      </c>
      <c r="H3784" s="14"/>
      <c r="I3784" s="19">
        <f>VLOOKUP(G3784,'2'!$B$2:$C$34,2,FALSE)</f>
        <v>27</v>
      </c>
      <c r="J3784" s="19">
        <f t="shared" si="177"/>
        <v>82</v>
      </c>
      <c r="K3784" s="19" t="str">
        <f t="shared" si="179"/>
        <v/>
      </c>
      <c r="L3784" s="19">
        <f>VLOOKUP(I3784,'3'!$H$2:$L$25,5,FALSE)</f>
        <v>37</v>
      </c>
      <c r="M3784" s="16" t="str">
        <f t="shared" si="178"/>
        <v>Nilai Akhir</v>
      </c>
    </row>
    <row r="3785" spans="1:13" x14ac:dyDescent="0.25">
      <c r="A3785" s="16">
        <v>386</v>
      </c>
      <c r="F3785" s="19">
        <v>81</v>
      </c>
      <c r="G3785" s="16" t="s">
        <v>3942</v>
      </c>
      <c r="H3785" s="14"/>
      <c r="I3785" s="19">
        <f>VLOOKUP(G3785,'2'!$B$2:$C$34,2,FALSE)</f>
        <v>27</v>
      </c>
      <c r="J3785" s="19">
        <f t="shared" si="177"/>
        <v>81</v>
      </c>
      <c r="K3785" s="19" t="str">
        <f t="shared" si="179"/>
        <v/>
      </c>
      <c r="L3785" s="19">
        <f>VLOOKUP(I3785,'3'!$H$2:$L$25,5,FALSE)</f>
        <v>37</v>
      </c>
      <c r="M3785" s="16" t="str">
        <f t="shared" si="178"/>
        <v>Nilai Akhir</v>
      </c>
    </row>
    <row r="3786" spans="1:13" x14ac:dyDescent="0.25">
      <c r="A3786" s="16">
        <v>387</v>
      </c>
      <c r="F3786" s="19">
        <v>81</v>
      </c>
      <c r="G3786" s="16" t="s">
        <v>3942</v>
      </c>
      <c r="H3786" s="14"/>
      <c r="I3786" s="19">
        <f>VLOOKUP(G3786,'2'!$B$2:$C$34,2,FALSE)</f>
        <v>27</v>
      </c>
      <c r="J3786" s="19">
        <f t="shared" si="177"/>
        <v>81</v>
      </c>
      <c r="K3786" s="19" t="str">
        <f t="shared" si="179"/>
        <v/>
      </c>
      <c r="L3786" s="19">
        <f>VLOOKUP(I3786,'3'!$H$2:$L$25,5,FALSE)</f>
        <v>37</v>
      </c>
      <c r="M3786" s="16" t="str">
        <f t="shared" si="178"/>
        <v>Nilai Akhir</v>
      </c>
    </row>
    <row r="3787" spans="1:13" x14ac:dyDescent="0.25">
      <c r="A3787" s="16">
        <v>388</v>
      </c>
      <c r="F3787" s="19">
        <v>82</v>
      </c>
      <c r="G3787" s="16" t="s">
        <v>3942</v>
      </c>
      <c r="H3787" s="14"/>
      <c r="I3787" s="19">
        <f>VLOOKUP(G3787,'2'!$B$2:$C$34,2,FALSE)</f>
        <v>27</v>
      </c>
      <c r="J3787" s="19">
        <f t="shared" si="177"/>
        <v>82</v>
      </c>
      <c r="K3787" s="19" t="str">
        <f t="shared" si="179"/>
        <v/>
      </c>
      <c r="L3787" s="19">
        <f>VLOOKUP(I3787,'3'!$H$2:$L$25,5,FALSE)</f>
        <v>37</v>
      </c>
      <c r="M3787" s="16" t="str">
        <f t="shared" si="178"/>
        <v>Nilai Akhir</v>
      </c>
    </row>
    <row r="3788" spans="1:13" x14ac:dyDescent="0.25">
      <c r="A3788" s="16">
        <v>389</v>
      </c>
      <c r="F3788" s="19">
        <v>82</v>
      </c>
      <c r="G3788" s="16" t="s">
        <v>3942</v>
      </c>
      <c r="H3788" s="14"/>
      <c r="I3788" s="19">
        <f>VLOOKUP(G3788,'2'!$B$2:$C$34,2,FALSE)</f>
        <v>27</v>
      </c>
      <c r="J3788" s="19">
        <f t="shared" si="177"/>
        <v>82</v>
      </c>
      <c r="K3788" s="19" t="str">
        <f t="shared" si="179"/>
        <v/>
      </c>
      <c r="L3788" s="19">
        <f>VLOOKUP(I3788,'3'!$H$2:$L$25,5,FALSE)</f>
        <v>37</v>
      </c>
      <c r="M3788" s="16" t="str">
        <f t="shared" si="178"/>
        <v>Nilai Akhir</v>
      </c>
    </row>
    <row r="3789" spans="1:13" x14ac:dyDescent="0.25">
      <c r="A3789" s="16">
        <v>390</v>
      </c>
      <c r="F3789" s="19">
        <v>86</v>
      </c>
      <c r="G3789" s="16" t="s">
        <v>3942</v>
      </c>
      <c r="H3789" s="14"/>
      <c r="I3789" s="19">
        <f>VLOOKUP(G3789,'2'!$B$2:$C$34,2,FALSE)</f>
        <v>27</v>
      </c>
      <c r="J3789" s="19">
        <f t="shared" si="177"/>
        <v>86</v>
      </c>
      <c r="K3789" s="19" t="str">
        <f t="shared" si="179"/>
        <v/>
      </c>
      <c r="L3789" s="19">
        <f>VLOOKUP(I3789,'3'!$H$2:$L$25,5,FALSE)</f>
        <v>37</v>
      </c>
      <c r="M3789" s="16" t="str">
        <f t="shared" si="178"/>
        <v>Nilai Akhir</v>
      </c>
    </row>
    <row r="3790" spans="1:13" x14ac:dyDescent="0.25">
      <c r="A3790" s="16">
        <v>391</v>
      </c>
      <c r="F3790" s="19">
        <v>85</v>
      </c>
      <c r="G3790" s="16" t="s">
        <v>3942</v>
      </c>
      <c r="H3790" s="14"/>
      <c r="I3790" s="19">
        <f>VLOOKUP(G3790,'2'!$B$2:$C$34,2,FALSE)</f>
        <v>27</v>
      </c>
      <c r="J3790" s="19">
        <f t="shared" si="177"/>
        <v>85</v>
      </c>
      <c r="K3790" s="19" t="str">
        <f t="shared" si="179"/>
        <v/>
      </c>
      <c r="L3790" s="19">
        <f>VLOOKUP(I3790,'3'!$H$2:$L$25,5,FALSE)</f>
        <v>37</v>
      </c>
      <c r="M3790" s="16" t="str">
        <f t="shared" si="178"/>
        <v>Nilai Akhir</v>
      </c>
    </row>
    <row r="3791" spans="1:13" x14ac:dyDescent="0.25">
      <c r="A3791" s="16">
        <v>392</v>
      </c>
      <c r="F3791" s="19">
        <v>79</v>
      </c>
      <c r="G3791" s="16" t="s">
        <v>3942</v>
      </c>
      <c r="H3791" s="14"/>
      <c r="I3791" s="19">
        <f>VLOOKUP(G3791,'2'!$B$2:$C$34,2,FALSE)</f>
        <v>27</v>
      </c>
      <c r="J3791" s="19">
        <f t="shared" si="177"/>
        <v>79</v>
      </c>
      <c r="K3791" s="19" t="str">
        <f t="shared" si="179"/>
        <v/>
      </c>
      <c r="L3791" s="19">
        <f>VLOOKUP(I3791,'3'!$H$2:$L$25,5,FALSE)</f>
        <v>37</v>
      </c>
      <c r="M3791" s="16" t="str">
        <f t="shared" si="178"/>
        <v>Nilai Akhir</v>
      </c>
    </row>
    <row r="3792" spans="1:13" x14ac:dyDescent="0.25">
      <c r="A3792" s="16">
        <v>393</v>
      </c>
      <c r="F3792" s="19">
        <v>87</v>
      </c>
      <c r="G3792" s="16" t="s">
        <v>3942</v>
      </c>
      <c r="H3792" s="14"/>
      <c r="I3792" s="19">
        <f>VLOOKUP(G3792,'2'!$B$2:$C$34,2,FALSE)</f>
        <v>27</v>
      </c>
      <c r="J3792" s="19">
        <f t="shared" si="177"/>
        <v>87</v>
      </c>
      <c r="K3792" s="19" t="str">
        <f t="shared" si="179"/>
        <v/>
      </c>
      <c r="L3792" s="19">
        <f>VLOOKUP(I3792,'3'!$H$2:$L$25,5,FALSE)</f>
        <v>37</v>
      </c>
      <c r="M3792" s="16" t="str">
        <f t="shared" si="178"/>
        <v>Nilai Akhir</v>
      </c>
    </row>
    <row r="3793" spans="1:13" x14ac:dyDescent="0.25">
      <c r="A3793" s="16">
        <v>394</v>
      </c>
      <c r="F3793" s="19">
        <v>86</v>
      </c>
      <c r="G3793" s="16" t="s">
        <v>3942</v>
      </c>
      <c r="H3793" s="14"/>
      <c r="I3793" s="19">
        <f>VLOOKUP(G3793,'2'!$B$2:$C$34,2,FALSE)</f>
        <v>27</v>
      </c>
      <c r="J3793" s="19">
        <f t="shared" si="177"/>
        <v>86</v>
      </c>
      <c r="K3793" s="19" t="str">
        <f t="shared" si="179"/>
        <v/>
      </c>
      <c r="L3793" s="19">
        <f>VLOOKUP(I3793,'3'!$H$2:$L$25,5,FALSE)</f>
        <v>37</v>
      </c>
      <c r="M3793" s="16" t="str">
        <f t="shared" si="178"/>
        <v>Nilai Akhir</v>
      </c>
    </row>
    <row r="3794" spans="1:13" x14ac:dyDescent="0.25">
      <c r="A3794" s="16">
        <v>395</v>
      </c>
      <c r="F3794" s="19">
        <v>85</v>
      </c>
      <c r="G3794" s="16" t="s">
        <v>3942</v>
      </c>
      <c r="H3794" s="14"/>
      <c r="I3794" s="19">
        <f>VLOOKUP(G3794,'2'!$B$2:$C$34,2,FALSE)</f>
        <v>27</v>
      </c>
      <c r="J3794" s="19">
        <f t="shared" si="177"/>
        <v>85</v>
      </c>
      <c r="K3794" s="19" t="str">
        <f t="shared" si="179"/>
        <v/>
      </c>
      <c r="L3794" s="19">
        <f>VLOOKUP(I3794,'3'!$H$2:$L$25,5,FALSE)</f>
        <v>37</v>
      </c>
      <c r="M3794" s="16" t="str">
        <f t="shared" si="178"/>
        <v>Nilai Akhir</v>
      </c>
    </row>
    <row r="3795" spans="1:13" x14ac:dyDescent="0.25">
      <c r="A3795" s="16">
        <v>396</v>
      </c>
      <c r="F3795" s="19">
        <v>84</v>
      </c>
      <c r="G3795" s="16" t="s">
        <v>3942</v>
      </c>
      <c r="H3795" s="14"/>
      <c r="I3795" s="19">
        <f>VLOOKUP(G3795,'2'!$B$2:$C$34,2,FALSE)</f>
        <v>27</v>
      </c>
      <c r="J3795" s="19">
        <f t="shared" si="177"/>
        <v>84</v>
      </c>
      <c r="K3795" s="19" t="str">
        <f t="shared" si="179"/>
        <v/>
      </c>
      <c r="L3795" s="19">
        <f>VLOOKUP(I3795,'3'!$H$2:$L$25,5,FALSE)</f>
        <v>37</v>
      </c>
      <c r="M3795" s="16" t="str">
        <f t="shared" si="178"/>
        <v>Nilai Akhir</v>
      </c>
    </row>
    <row r="3796" spans="1:13" x14ac:dyDescent="0.25">
      <c r="A3796" s="16">
        <v>397</v>
      </c>
      <c r="F3796" s="19">
        <v>84</v>
      </c>
      <c r="G3796" s="16" t="s">
        <v>3942</v>
      </c>
      <c r="H3796" s="14"/>
      <c r="I3796" s="19">
        <f>VLOOKUP(G3796,'2'!$B$2:$C$34,2,FALSE)</f>
        <v>27</v>
      </c>
      <c r="J3796" s="19">
        <f t="shared" si="177"/>
        <v>84</v>
      </c>
      <c r="K3796" s="19" t="str">
        <f t="shared" si="179"/>
        <v/>
      </c>
      <c r="L3796" s="19">
        <f>VLOOKUP(I3796,'3'!$H$2:$L$25,5,FALSE)</f>
        <v>37</v>
      </c>
      <c r="M3796" s="16" t="str">
        <f t="shared" si="178"/>
        <v>Nilai Akhir</v>
      </c>
    </row>
    <row r="3797" spans="1:13" x14ac:dyDescent="0.25">
      <c r="A3797" s="16">
        <v>398</v>
      </c>
      <c r="F3797" s="19">
        <v>85</v>
      </c>
      <c r="G3797" s="16" t="s">
        <v>3942</v>
      </c>
      <c r="H3797" s="14"/>
      <c r="I3797" s="19">
        <f>VLOOKUP(G3797,'2'!$B$2:$C$34,2,FALSE)</f>
        <v>27</v>
      </c>
      <c r="J3797" s="19">
        <f t="shared" si="177"/>
        <v>85</v>
      </c>
      <c r="K3797" s="19" t="str">
        <f t="shared" si="179"/>
        <v/>
      </c>
      <c r="L3797" s="19">
        <f>VLOOKUP(I3797,'3'!$H$2:$L$25,5,FALSE)</f>
        <v>37</v>
      </c>
      <c r="M3797" s="16" t="str">
        <f t="shared" si="178"/>
        <v>Nilai Akhir</v>
      </c>
    </row>
    <row r="3798" spans="1:13" x14ac:dyDescent="0.25">
      <c r="A3798" s="16">
        <v>399</v>
      </c>
      <c r="F3798" s="19">
        <v>88</v>
      </c>
      <c r="G3798" s="16" t="s">
        <v>3942</v>
      </c>
      <c r="H3798" s="14"/>
      <c r="I3798" s="19">
        <f>VLOOKUP(G3798,'2'!$B$2:$C$34,2,FALSE)</f>
        <v>27</v>
      </c>
      <c r="J3798" s="19">
        <f t="shared" si="177"/>
        <v>88</v>
      </c>
      <c r="K3798" s="19" t="str">
        <f t="shared" si="179"/>
        <v/>
      </c>
      <c r="L3798" s="19">
        <f>VLOOKUP(I3798,'3'!$H$2:$L$25,5,FALSE)</f>
        <v>37</v>
      </c>
      <c r="M3798" s="16" t="str">
        <f t="shared" si="178"/>
        <v>Nilai Akhir</v>
      </c>
    </row>
    <row r="3799" spans="1:13" x14ac:dyDescent="0.25">
      <c r="A3799" s="16">
        <v>400</v>
      </c>
      <c r="F3799" s="19">
        <v>84</v>
      </c>
      <c r="G3799" s="16" t="s">
        <v>3942</v>
      </c>
      <c r="H3799" s="14"/>
      <c r="I3799" s="19">
        <f>VLOOKUP(G3799,'2'!$B$2:$C$34,2,FALSE)</f>
        <v>27</v>
      </c>
      <c r="J3799" s="19">
        <f t="shared" si="177"/>
        <v>84</v>
      </c>
      <c r="K3799" s="19" t="str">
        <f t="shared" si="179"/>
        <v/>
      </c>
      <c r="L3799" s="19">
        <f>VLOOKUP(I3799,'3'!$H$2:$L$25,5,FALSE)</f>
        <v>37</v>
      </c>
      <c r="M3799" s="16" t="str">
        <f t="shared" si="178"/>
        <v>Nilai Akhir</v>
      </c>
    </row>
    <row r="3800" spans="1:13" x14ac:dyDescent="0.25">
      <c r="A3800" s="16">
        <v>401</v>
      </c>
      <c r="F3800" s="19">
        <v>87</v>
      </c>
      <c r="G3800" s="16" t="s">
        <v>3942</v>
      </c>
      <c r="H3800" s="14"/>
      <c r="I3800" s="19">
        <f>VLOOKUP(G3800,'2'!$B$2:$C$34,2,FALSE)</f>
        <v>27</v>
      </c>
      <c r="J3800" s="19">
        <f t="shared" si="177"/>
        <v>87</v>
      </c>
      <c r="K3800" s="19" t="str">
        <f t="shared" si="179"/>
        <v/>
      </c>
      <c r="L3800" s="19">
        <f>VLOOKUP(I3800,'3'!$H$2:$L$25,5,FALSE)</f>
        <v>37</v>
      </c>
      <c r="M3800" s="16" t="str">
        <f t="shared" si="178"/>
        <v>Nilai Akhir</v>
      </c>
    </row>
    <row r="3801" spans="1:13" x14ac:dyDescent="0.25">
      <c r="A3801" s="16">
        <v>402</v>
      </c>
      <c r="F3801" s="19">
        <v>86</v>
      </c>
      <c r="G3801" s="16" t="s">
        <v>3942</v>
      </c>
      <c r="H3801" s="14"/>
      <c r="I3801" s="19">
        <f>VLOOKUP(G3801,'2'!$B$2:$C$34,2,FALSE)</f>
        <v>27</v>
      </c>
      <c r="J3801" s="19">
        <f t="shared" si="177"/>
        <v>86</v>
      </c>
      <c r="K3801" s="19" t="str">
        <f t="shared" si="179"/>
        <v/>
      </c>
      <c r="L3801" s="19">
        <f>VLOOKUP(I3801,'3'!$H$2:$L$25,5,FALSE)</f>
        <v>37</v>
      </c>
      <c r="M3801" s="16" t="str">
        <f t="shared" si="178"/>
        <v>Nilai Akhir</v>
      </c>
    </row>
    <row r="3802" spans="1:13" x14ac:dyDescent="0.25">
      <c r="A3802" s="16">
        <v>403</v>
      </c>
      <c r="F3802" s="19">
        <v>83</v>
      </c>
      <c r="G3802" s="16" t="s">
        <v>3942</v>
      </c>
      <c r="H3802" s="14"/>
      <c r="I3802" s="19">
        <f>VLOOKUP(G3802,'2'!$B$2:$C$34,2,FALSE)</f>
        <v>27</v>
      </c>
      <c r="J3802" s="19">
        <f t="shared" si="177"/>
        <v>83</v>
      </c>
      <c r="K3802" s="19" t="str">
        <f t="shared" si="179"/>
        <v/>
      </c>
      <c r="L3802" s="19">
        <f>VLOOKUP(I3802,'3'!$H$2:$L$25,5,FALSE)</f>
        <v>37</v>
      </c>
      <c r="M3802" s="16" t="str">
        <f t="shared" si="178"/>
        <v>Nilai Akhir</v>
      </c>
    </row>
    <row r="3803" spans="1:13" x14ac:dyDescent="0.25">
      <c r="A3803" s="16">
        <v>404</v>
      </c>
      <c r="F3803" s="19">
        <v>86</v>
      </c>
      <c r="G3803" s="16" t="s">
        <v>3942</v>
      </c>
      <c r="H3803" s="14"/>
      <c r="I3803" s="19">
        <f>VLOOKUP(G3803,'2'!$B$2:$C$34,2,FALSE)</f>
        <v>27</v>
      </c>
      <c r="J3803" s="19">
        <f t="shared" si="177"/>
        <v>86</v>
      </c>
      <c r="K3803" s="19" t="str">
        <f t="shared" si="179"/>
        <v/>
      </c>
      <c r="L3803" s="19">
        <f>VLOOKUP(I3803,'3'!$H$2:$L$25,5,FALSE)</f>
        <v>37</v>
      </c>
      <c r="M3803" s="16" t="str">
        <f t="shared" si="178"/>
        <v>Nilai Akhir</v>
      </c>
    </row>
    <row r="3804" spans="1:13" x14ac:dyDescent="0.25">
      <c r="A3804" s="16">
        <v>405</v>
      </c>
      <c r="F3804" s="19">
        <v>85</v>
      </c>
      <c r="G3804" s="16" t="s">
        <v>3942</v>
      </c>
      <c r="H3804" s="14"/>
      <c r="I3804" s="19">
        <f>VLOOKUP(G3804,'2'!$B$2:$C$34,2,FALSE)</f>
        <v>27</v>
      </c>
      <c r="J3804" s="19">
        <f t="shared" si="177"/>
        <v>85</v>
      </c>
      <c r="K3804" s="19" t="str">
        <f t="shared" si="179"/>
        <v/>
      </c>
      <c r="L3804" s="19">
        <f>VLOOKUP(I3804,'3'!$H$2:$L$25,5,FALSE)</f>
        <v>37</v>
      </c>
      <c r="M3804" s="16" t="str">
        <f t="shared" si="178"/>
        <v>Nilai Akhir</v>
      </c>
    </row>
    <row r="3805" spans="1:13" x14ac:dyDescent="0.25">
      <c r="A3805" s="16">
        <v>406</v>
      </c>
      <c r="F3805" s="19">
        <v>82</v>
      </c>
      <c r="G3805" s="16" t="s">
        <v>3942</v>
      </c>
      <c r="H3805" s="14"/>
      <c r="I3805" s="19">
        <f>VLOOKUP(G3805,'2'!$B$2:$C$34,2,FALSE)</f>
        <v>27</v>
      </c>
      <c r="J3805" s="19">
        <f t="shared" si="177"/>
        <v>82</v>
      </c>
      <c r="K3805" s="19" t="str">
        <f t="shared" si="179"/>
        <v/>
      </c>
      <c r="L3805" s="19">
        <f>VLOOKUP(I3805,'3'!$H$2:$L$25,5,FALSE)</f>
        <v>37</v>
      </c>
      <c r="M3805" s="16" t="str">
        <f t="shared" si="178"/>
        <v>Nilai Akhir</v>
      </c>
    </row>
    <row r="3806" spans="1:13" x14ac:dyDescent="0.25">
      <c r="A3806" s="16">
        <v>407</v>
      </c>
      <c r="F3806" s="19">
        <v>82</v>
      </c>
      <c r="G3806" s="16" t="s">
        <v>3942</v>
      </c>
      <c r="H3806" s="14"/>
      <c r="I3806" s="19">
        <f>VLOOKUP(G3806,'2'!$B$2:$C$34,2,FALSE)</f>
        <v>27</v>
      </c>
      <c r="J3806" s="19">
        <f t="shared" si="177"/>
        <v>82</v>
      </c>
      <c r="K3806" s="19" t="str">
        <f t="shared" si="179"/>
        <v/>
      </c>
      <c r="L3806" s="19">
        <f>VLOOKUP(I3806,'3'!$H$2:$L$25,5,FALSE)</f>
        <v>37</v>
      </c>
      <c r="M3806" s="16" t="str">
        <f t="shared" si="178"/>
        <v>Nilai Akhir</v>
      </c>
    </row>
    <row r="3807" spans="1:13" x14ac:dyDescent="0.25">
      <c r="A3807" s="16">
        <v>408</v>
      </c>
      <c r="F3807" s="19">
        <v>83</v>
      </c>
      <c r="G3807" s="16" t="s">
        <v>3942</v>
      </c>
      <c r="H3807" s="14"/>
      <c r="I3807" s="19">
        <f>VLOOKUP(G3807,'2'!$B$2:$C$34,2,FALSE)</f>
        <v>27</v>
      </c>
      <c r="J3807" s="19">
        <f t="shared" si="177"/>
        <v>83</v>
      </c>
      <c r="K3807" s="19" t="str">
        <f t="shared" si="179"/>
        <v/>
      </c>
      <c r="L3807" s="19">
        <f>VLOOKUP(I3807,'3'!$H$2:$L$25,5,FALSE)</f>
        <v>37</v>
      </c>
      <c r="M3807" s="16" t="str">
        <f t="shared" si="178"/>
        <v>Nilai Akhir</v>
      </c>
    </row>
    <row r="3808" spans="1:13" x14ac:dyDescent="0.25">
      <c r="A3808" s="16">
        <v>409</v>
      </c>
      <c r="F3808" s="19">
        <v>80</v>
      </c>
      <c r="G3808" s="16" t="s">
        <v>3942</v>
      </c>
      <c r="H3808" s="14"/>
      <c r="I3808" s="19">
        <f>VLOOKUP(G3808,'2'!$B$2:$C$34,2,FALSE)</f>
        <v>27</v>
      </c>
      <c r="J3808" s="19">
        <f t="shared" si="177"/>
        <v>80</v>
      </c>
      <c r="K3808" s="19" t="str">
        <f t="shared" si="179"/>
        <v/>
      </c>
      <c r="L3808" s="19">
        <f>VLOOKUP(I3808,'3'!$H$2:$L$25,5,FALSE)</f>
        <v>37</v>
      </c>
      <c r="M3808" s="16" t="str">
        <f t="shared" si="178"/>
        <v>Nilai Akhir</v>
      </c>
    </row>
    <row r="3809" spans="1:13" x14ac:dyDescent="0.25">
      <c r="A3809" s="16">
        <v>410</v>
      </c>
      <c r="F3809" s="19">
        <v>85</v>
      </c>
      <c r="G3809" s="16" t="s">
        <v>3942</v>
      </c>
      <c r="H3809" s="14"/>
      <c r="I3809" s="19">
        <f>VLOOKUP(G3809,'2'!$B$2:$C$34,2,FALSE)</f>
        <v>27</v>
      </c>
      <c r="J3809" s="19">
        <f t="shared" si="177"/>
        <v>85</v>
      </c>
      <c r="K3809" s="19" t="str">
        <f t="shared" si="179"/>
        <v/>
      </c>
      <c r="L3809" s="19">
        <f>VLOOKUP(I3809,'3'!$H$2:$L$25,5,FALSE)</f>
        <v>37</v>
      </c>
      <c r="M3809" s="16" t="str">
        <f t="shared" si="178"/>
        <v>Nilai Akhir</v>
      </c>
    </row>
    <row r="3810" spans="1:13" x14ac:dyDescent="0.25">
      <c r="A3810" s="16">
        <v>411</v>
      </c>
      <c r="F3810" s="19">
        <v>85</v>
      </c>
      <c r="G3810" s="16" t="s">
        <v>3942</v>
      </c>
      <c r="H3810" s="14"/>
      <c r="I3810" s="19">
        <f>VLOOKUP(G3810,'2'!$B$2:$C$34,2,FALSE)</f>
        <v>27</v>
      </c>
      <c r="J3810" s="19">
        <f t="shared" si="177"/>
        <v>85</v>
      </c>
      <c r="K3810" s="19" t="str">
        <f t="shared" si="179"/>
        <v/>
      </c>
      <c r="L3810" s="19">
        <f>VLOOKUP(I3810,'3'!$H$2:$L$25,5,FALSE)</f>
        <v>37</v>
      </c>
      <c r="M3810" s="16" t="str">
        <f t="shared" si="178"/>
        <v>Nilai Akhir</v>
      </c>
    </row>
    <row r="3811" spans="1:13" x14ac:dyDescent="0.25">
      <c r="A3811" s="16">
        <v>412</v>
      </c>
      <c r="F3811" s="19">
        <v>85</v>
      </c>
      <c r="G3811" s="16" t="s">
        <v>3942</v>
      </c>
      <c r="H3811" s="14"/>
      <c r="I3811" s="19">
        <f>VLOOKUP(G3811,'2'!$B$2:$C$34,2,FALSE)</f>
        <v>27</v>
      </c>
      <c r="J3811" s="19">
        <f t="shared" si="177"/>
        <v>85</v>
      </c>
      <c r="K3811" s="19" t="str">
        <f t="shared" si="179"/>
        <v/>
      </c>
      <c r="L3811" s="19">
        <f>VLOOKUP(I3811,'3'!$H$2:$L$25,5,FALSE)</f>
        <v>37</v>
      </c>
      <c r="M3811" s="16" t="str">
        <f t="shared" si="178"/>
        <v>Nilai Akhir</v>
      </c>
    </row>
    <row r="3812" spans="1:13" x14ac:dyDescent="0.25">
      <c r="A3812" s="16">
        <v>413</v>
      </c>
      <c r="F3812" s="19">
        <v>81</v>
      </c>
      <c r="G3812" s="16" t="s">
        <v>3942</v>
      </c>
      <c r="H3812" s="14"/>
      <c r="I3812" s="19">
        <f>VLOOKUP(G3812,'2'!$B$2:$C$34,2,FALSE)</f>
        <v>27</v>
      </c>
      <c r="J3812" s="19">
        <f t="shared" si="177"/>
        <v>81</v>
      </c>
      <c r="K3812" s="19" t="str">
        <f t="shared" si="179"/>
        <v/>
      </c>
      <c r="L3812" s="19">
        <f>VLOOKUP(I3812,'3'!$H$2:$L$25,5,FALSE)</f>
        <v>37</v>
      </c>
      <c r="M3812" s="16" t="str">
        <f t="shared" si="178"/>
        <v>Nilai Akhir</v>
      </c>
    </row>
    <row r="3813" spans="1:13" x14ac:dyDescent="0.25">
      <c r="A3813" s="16">
        <v>414</v>
      </c>
      <c r="F3813" s="19">
        <v>82</v>
      </c>
      <c r="G3813" s="16" t="s">
        <v>3942</v>
      </c>
      <c r="H3813" s="14"/>
      <c r="I3813" s="19">
        <f>VLOOKUP(G3813,'2'!$B$2:$C$34,2,FALSE)</f>
        <v>27</v>
      </c>
      <c r="J3813" s="19">
        <f t="shared" si="177"/>
        <v>82</v>
      </c>
      <c r="K3813" s="19" t="str">
        <f t="shared" si="179"/>
        <v/>
      </c>
      <c r="L3813" s="19">
        <f>VLOOKUP(I3813,'3'!$H$2:$L$25,5,FALSE)</f>
        <v>37</v>
      </c>
      <c r="M3813" s="16" t="str">
        <f t="shared" si="178"/>
        <v>Nilai Akhir</v>
      </c>
    </row>
    <row r="3814" spans="1:13" x14ac:dyDescent="0.25">
      <c r="A3814" s="16">
        <v>415</v>
      </c>
      <c r="F3814" s="19">
        <v>82</v>
      </c>
      <c r="G3814" s="16" t="s">
        <v>3942</v>
      </c>
      <c r="H3814" s="14"/>
      <c r="I3814" s="19">
        <f>VLOOKUP(G3814,'2'!$B$2:$C$34,2,FALSE)</f>
        <v>27</v>
      </c>
      <c r="J3814" s="19">
        <f t="shared" si="177"/>
        <v>82</v>
      </c>
      <c r="K3814" s="19" t="str">
        <f t="shared" si="179"/>
        <v/>
      </c>
      <c r="L3814" s="19">
        <f>VLOOKUP(I3814,'3'!$H$2:$L$25,5,FALSE)</f>
        <v>37</v>
      </c>
      <c r="M3814" s="16" t="str">
        <f t="shared" si="178"/>
        <v>Nilai Akhir</v>
      </c>
    </row>
    <row r="3815" spans="1:13" x14ac:dyDescent="0.25">
      <c r="A3815" s="16">
        <v>416</v>
      </c>
      <c r="F3815" s="19">
        <v>82</v>
      </c>
      <c r="G3815" s="16" t="s">
        <v>3942</v>
      </c>
      <c r="H3815" s="14"/>
      <c r="I3815" s="19">
        <f>VLOOKUP(G3815,'2'!$B$2:$C$34,2,FALSE)</f>
        <v>27</v>
      </c>
      <c r="J3815" s="19">
        <f t="shared" si="177"/>
        <v>82</v>
      </c>
      <c r="K3815" s="19" t="str">
        <f t="shared" si="179"/>
        <v/>
      </c>
      <c r="L3815" s="19">
        <f>VLOOKUP(I3815,'3'!$H$2:$L$25,5,FALSE)</f>
        <v>37</v>
      </c>
      <c r="M3815" s="16" t="str">
        <f t="shared" si="178"/>
        <v>Nilai Akhir</v>
      </c>
    </row>
    <row r="3816" spans="1:13" x14ac:dyDescent="0.25">
      <c r="A3816" s="16">
        <v>417</v>
      </c>
      <c r="F3816" s="19">
        <v>85</v>
      </c>
      <c r="G3816" s="16" t="s">
        <v>3942</v>
      </c>
      <c r="H3816" s="14"/>
      <c r="I3816" s="19">
        <f>VLOOKUP(G3816,'2'!$B$2:$C$34,2,FALSE)</f>
        <v>27</v>
      </c>
      <c r="J3816" s="19">
        <f t="shared" si="177"/>
        <v>85</v>
      </c>
      <c r="K3816" s="19" t="str">
        <f t="shared" si="179"/>
        <v/>
      </c>
      <c r="L3816" s="19">
        <f>VLOOKUP(I3816,'3'!$H$2:$L$25,5,FALSE)</f>
        <v>37</v>
      </c>
      <c r="M3816" s="16" t="str">
        <f t="shared" si="178"/>
        <v>Nilai Akhir</v>
      </c>
    </row>
    <row r="3817" spans="1:13" x14ac:dyDescent="0.25">
      <c r="A3817" s="16">
        <v>418</v>
      </c>
      <c r="F3817" s="19">
        <v>82</v>
      </c>
      <c r="G3817" s="16" t="s">
        <v>3942</v>
      </c>
      <c r="H3817" s="14"/>
      <c r="I3817" s="19">
        <f>VLOOKUP(G3817,'2'!$B$2:$C$34,2,FALSE)</f>
        <v>27</v>
      </c>
      <c r="J3817" s="19">
        <f t="shared" si="177"/>
        <v>82</v>
      </c>
      <c r="K3817" s="19" t="str">
        <f t="shared" si="179"/>
        <v/>
      </c>
      <c r="L3817" s="19">
        <f>VLOOKUP(I3817,'3'!$H$2:$L$25,5,FALSE)</f>
        <v>37</v>
      </c>
      <c r="M3817" s="16" t="str">
        <f t="shared" si="178"/>
        <v>Nilai Akhir</v>
      </c>
    </row>
    <row r="3818" spans="1:13" x14ac:dyDescent="0.25">
      <c r="A3818" s="16">
        <v>419</v>
      </c>
      <c r="F3818" s="19">
        <v>85</v>
      </c>
      <c r="G3818" s="16" t="s">
        <v>3942</v>
      </c>
      <c r="H3818" s="14"/>
      <c r="I3818" s="19">
        <f>VLOOKUP(G3818,'2'!$B$2:$C$34,2,FALSE)</f>
        <v>27</v>
      </c>
      <c r="J3818" s="19">
        <f t="shared" si="177"/>
        <v>85</v>
      </c>
      <c r="K3818" s="19" t="str">
        <f t="shared" si="179"/>
        <v/>
      </c>
      <c r="L3818" s="19">
        <f>VLOOKUP(I3818,'3'!$H$2:$L$25,5,FALSE)</f>
        <v>37</v>
      </c>
      <c r="M3818" s="16" t="str">
        <f t="shared" si="178"/>
        <v>Nilai Akhir</v>
      </c>
    </row>
    <row r="3819" spans="1:13" x14ac:dyDescent="0.25">
      <c r="A3819" s="16">
        <v>420</v>
      </c>
      <c r="F3819" s="19">
        <v>83</v>
      </c>
      <c r="G3819" s="16" t="s">
        <v>3942</v>
      </c>
      <c r="H3819" s="14"/>
      <c r="I3819" s="19">
        <f>VLOOKUP(G3819,'2'!$B$2:$C$34,2,FALSE)</f>
        <v>27</v>
      </c>
      <c r="J3819" s="19">
        <f t="shared" si="177"/>
        <v>83</v>
      </c>
      <c r="K3819" s="19" t="str">
        <f t="shared" si="179"/>
        <v/>
      </c>
      <c r="L3819" s="19">
        <f>VLOOKUP(I3819,'3'!$H$2:$L$25,5,FALSE)</f>
        <v>37</v>
      </c>
      <c r="M3819" s="16" t="str">
        <f t="shared" si="178"/>
        <v>Nilai Akhir</v>
      </c>
    </row>
    <row r="3820" spans="1:13" x14ac:dyDescent="0.25">
      <c r="A3820" s="16">
        <v>421</v>
      </c>
      <c r="F3820" s="19">
        <v>86</v>
      </c>
      <c r="G3820" s="16" t="s">
        <v>3942</v>
      </c>
      <c r="H3820" s="14"/>
      <c r="I3820" s="19">
        <f>VLOOKUP(G3820,'2'!$B$2:$C$34,2,FALSE)</f>
        <v>27</v>
      </c>
      <c r="J3820" s="19">
        <f t="shared" si="177"/>
        <v>86</v>
      </c>
      <c r="K3820" s="19" t="str">
        <f t="shared" si="179"/>
        <v/>
      </c>
      <c r="L3820" s="19">
        <f>VLOOKUP(I3820,'3'!$H$2:$L$25,5,FALSE)</f>
        <v>37</v>
      </c>
      <c r="M3820" s="16" t="str">
        <f t="shared" si="178"/>
        <v>Nilai Akhir</v>
      </c>
    </row>
    <row r="3821" spans="1:13" x14ac:dyDescent="0.25">
      <c r="A3821" s="16">
        <v>422</v>
      </c>
      <c r="F3821" s="19">
        <v>80</v>
      </c>
      <c r="G3821" s="16" t="s">
        <v>3942</v>
      </c>
      <c r="H3821" s="14"/>
      <c r="I3821" s="19">
        <f>VLOOKUP(G3821,'2'!$B$2:$C$34,2,FALSE)</f>
        <v>27</v>
      </c>
      <c r="J3821" s="19">
        <f t="shared" si="177"/>
        <v>80</v>
      </c>
      <c r="K3821" s="19" t="str">
        <f t="shared" si="179"/>
        <v/>
      </c>
      <c r="L3821" s="19">
        <f>VLOOKUP(I3821,'3'!$H$2:$L$25,5,FALSE)</f>
        <v>37</v>
      </c>
      <c r="M3821" s="16" t="str">
        <f t="shared" si="178"/>
        <v>Nilai Akhir</v>
      </c>
    </row>
    <row r="3822" spans="1:13" x14ac:dyDescent="0.25">
      <c r="A3822" s="16">
        <v>423</v>
      </c>
      <c r="F3822" s="19">
        <v>82</v>
      </c>
      <c r="G3822" s="16" t="s">
        <v>3942</v>
      </c>
      <c r="H3822" s="14"/>
      <c r="I3822" s="19">
        <f>VLOOKUP(G3822,'2'!$B$2:$C$34,2,FALSE)</f>
        <v>27</v>
      </c>
      <c r="J3822" s="19">
        <f t="shared" si="177"/>
        <v>82</v>
      </c>
      <c r="K3822" s="19" t="str">
        <f t="shared" si="179"/>
        <v/>
      </c>
      <c r="L3822" s="19">
        <f>VLOOKUP(I3822,'3'!$H$2:$L$25,5,FALSE)</f>
        <v>37</v>
      </c>
      <c r="M3822" s="16" t="str">
        <f t="shared" si="178"/>
        <v>Nilai Akhir</v>
      </c>
    </row>
    <row r="3823" spans="1:13" x14ac:dyDescent="0.25">
      <c r="A3823" s="16">
        <v>424</v>
      </c>
      <c r="F3823" s="19">
        <v>81</v>
      </c>
      <c r="G3823" s="16" t="s">
        <v>3942</v>
      </c>
      <c r="H3823" s="14"/>
      <c r="I3823" s="19">
        <f>VLOOKUP(G3823,'2'!$B$2:$C$34,2,FALSE)</f>
        <v>27</v>
      </c>
      <c r="J3823" s="19">
        <f t="shared" ref="J3823:J3886" si="180">IF(M3823="Nilai Akhir",F3823,0)</f>
        <v>81</v>
      </c>
      <c r="K3823" s="19" t="str">
        <f t="shared" si="179"/>
        <v/>
      </c>
      <c r="L3823" s="19">
        <f>VLOOKUP(I3823,'3'!$H$2:$L$25,5,FALSE)</f>
        <v>37</v>
      </c>
      <c r="M3823" s="16" t="str">
        <f t="shared" ref="M3823:M3886" si="181">IF(G3823="Pramuka","Nilai Ekstra","Nilai Akhir")</f>
        <v>Nilai Akhir</v>
      </c>
    </row>
    <row r="3824" spans="1:13" x14ac:dyDescent="0.25">
      <c r="A3824" s="16">
        <v>425</v>
      </c>
      <c r="F3824" s="19">
        <v>85</v>
      </c>
      <c r="G3824" s="16" t="s">
        <v>3942</v>
      </c>
      <c r="H3824" s="14"/>
      <c r="I3824" s="19">
        <f>VLOOKUP(G3824,'2'!$B$2:$C$34,2,FALSE)</f>
        <v>27</v>
      </c>
      <c r="J3824" s="19">
        <f t="shared" si="180"/>
        <v>85</v>
      </c>
      <c r="K3824" s="19" t="str">
        <f t="shared" ref="K3824:K3887" si="182">IF(M3824="Nilai Ekstra",F3824,"")</f>
        <v/>
      </c>
      <c r="L3824" s="19">
        <f>VLOOKUP(I3824,'3'!$H$2:$L$25,5,FALSE)</f>
        <v>37</v>
      </c>
      <c r="M3824" s="16" t="str">
        <f t="shared" si="181"/>
        <v>Nilai Akhir</v>
      </c>
    </row>
    <row r="3825" spans="1:13" x14ac:dyDescent="0.25">
      <c r="A3825" s="16">
        <v>426</v>
      </c>
      <c r="F3825" s="19">
        <v>82</v>
      </c>
      <c r="G3825" s="16" t="s">
        <v>3942</v>
      </c>
      <c r="H3825" s="14"/>
      <c r="I3825" s="19">
        <f>VLOOKUP(G3825,'2'!$B$2:$C$34,2,FALSE)</f>
        <v>27</v>
      </c>
      <c r="J3825" s="19">
        <f t="shared" si="180"/>
        <v>82</v>
      </c>
      <c r="K3825" s="19" t="str">
        <f t="shared" si="182"/>
        <v/>
      </c>
      <c r="L3825" s="19">
        <f>VLOOKUP(I3825,'3'!$H$2:$L$25,5,FALSE)</f>
        <v>37</v>
      </c>
      <c r="M3825" s="16" t="str">
        <f t="shared" si="181"/>
        <v>Nilai Akhir</v>
      </c>
    </row>
    <row r="3826" spans="1:13" x14ac:dyDescent="0.25">
      <c r="A3826" s="16">
        <v>427</v>
      </c>
      <c r="F3826" s="19">
        <v>83</v>
      </c>
      <c r="G3826" s="16" t="s">
        <v>3942</v>
      </c>
      <c r="H3826" s="14"/>
      <c r="I3826" s="19">
        <f>VLOOKUP(G3826,'2'!$B$2:$C$34,2,FALSE)</f>
        <v>27</v>
      </c>
      <c r="J3826" s="19">
        <f t="shared" si="180"/>
        <v>83</v>
      </c>
      <c r="K3826" s="19" t="str">
        <f t="shared" si="182"/>
        <v/>
      </c>
      <c r="L3826" s="19">
        <f>VLOOKUP(I3826,'3'!$H$2:$L$25,5,FALSE)</f>
        <v>37</v>
      </c>
      <c r="M3826" s="16" t="str">
        <f t="shared" si="181"/>
        <v>Nilai Akhir</v>
      </c>
    </row>
    <row r="3827" spans="1:13" x14ac:dyDescent="0.25">
      <c r="A3827" s="16">
        <v>428</v>
      </c>
      <c r="F3827" s="19">
        <v>83</v>
      </c>
      <c r="G3827" s="16" t="s">
        <v>3942</v>
      </c>
      <c r="H3827" s="14"/>
      <c r="I3827" s="19">
        <f>VLOOKUP(G3827,'2'!$B$2:$C$34,2,FALSE)</f>
        <v>27</v>
      </c>
      <c r="J3827" s="19">
        <f t="shared" si="180"/>
        <v>83</v>
      </c>
      <c r="K3827" s="19" t="str">
        <f t="shared" si="182"/>
        <v/>
      </c>
      <c r="L3827" s="19">
        <f>VLOOKUP(I3827,'3'!$H$2:$L$25,5,FALSE)</f>
        <v>37</v>
      </c>
      <c r="M3827" s="16" t="str">
        <f t="shared" si="181"/>
        <v>Nilai Akhir</v>
      </c>
    </row>
    <row r="3828" spans="1:13" x14ac:dyDescent="0.25">
      <c r="A3828" s="16">
        <v>429</v>
      </c>
      <c r="F3828" s="19">
        <v>83</v>
      </c>
      <c r="G3828" s="16" t="s">
        <v>3942</v>
      </c>
      <c r="H3828" s="14"/>
      <c r="I3828" s="19">
        <f>VLOOKUP(G3828,'2'!$B$2:$C$34,2,FALSE)</f>
        <v>27</v>
      </c>
      <c r="J3828" s="19">
        <f t="shared" si="180"/>
        <v>83</v>
      </c>
      <c r="K3828" s="19" t="str">
        <f t="shared" si="182"/>
        <v/>
      </c>
      <c r="L3828" s="19">
        <f>VLOOKUP(I3828,'3'!$H$2:$L$25,5,FALSE)</f>
        <v>37</v>
      </c>
      <c r="M3828" s="16" t="str">
        <f t="shared" si="181"/>
        <v>Nilai Akhir</v>
      </c>
    </row>
    <row r="3829" spans="1:13" x14ac:dyDescent="0.25">
      <c r="A3829" s="16">
        <v>430</v>
      </c>
      <c r="F3829" s="19">
        <v>84</v>
      </c>
      <c r="G3829" s="16" t="s">
        <v>3942</v>
      </c>
      <c r="H3829" s="14"/>
      <c r="I3829" s="19">
        <f>VLOOKUP(G3829,'2'!$B$2:$C$34,2,FALSE)</f>
        <v>27</v>
      </c>
      <c r="J3829" s="19">
        <f t="shared" si="180"/>
        <v>84</v>
      </c>
      <c r="K3829" s="19" t="str">
        <f t="shared" si="182"/>
        <v/>
      </c>
      <c r="L3829" s="19">
        <f>VLOOKUP(I3829,'3'!$H$2:$L$25,5,FALSE)</f>
        <v>37</v>
      </c>
      <c r="M3829" s="16" t="str">
        <f t="shared" si="181"/>
        <v>Nilai Akhir</v>
      </c>
    </row>
    <row r="3830" spans="1:13" x14ac:dyDescent="0.25">
      <c r="A3830" s="16">
        <v>431</v>
      </c>
      <c r="F3830" s="19">
        <v>83</v>
      </c>
      <c r="G3830" s="16" t="s">
        <v>3942</v>
      </c>
      <c r="H3830" s="14"/>
      <c r="I3830" s="19">
        <f>VLOOKUP(G3830,'2'!$B$2:$C$34,2,FALSE)</f>
        <v>27</v>
      </c>
      <c r="J3830" s="19">
        <f t="shared" si="180"/>
        <v>83</v>
      </c>
      <c r="K3830" s="19" t="str">
        <f t="shared" si="182"/>
        <v/>
      </c>
      <c r="L3830" s="19">
        <f>VLOOKUP(I3830,'3'!$H$2:$L$25,5,FALSE)</f>
        <v>37</v>
      </c>
      <c r="M3830" s="16" t="str">
        <f t="shared" si="181"/>
        <v>Nilai Akhir</v>
      </c>
    </row>
    <row r="3831" spans="1:13" x14ac:dyDescent="0.25">
      <c r="A3831" s="16">
        <v>432</v>
      </c>
      <c r="F3831" s="19">
        <v>80</v>
      </c>
      <c r="G3831" s="16" t="s">
        <v>3942</v>
      </c>
      <c r="H3831" s="14"/>
      <c r="I3831" s="19">
        <f>VLOOKUP(G3831,'2'!$B$2:$C$34,2,FALSE)</f>
        <v>27</v>
      </c>
      <c r="J3831" s="19">
        <f t="shared" si="180"/>
        <v>80</v>
      </c>
      <c r="K3831" s="19" t="str">
        <f t="shared" si="182"/>
        <v/>
      </c>
      <c r="L3831" s="19">
        <f>VLOOKUP(I3831,'3'!$H$2:$L$25,5,FALSE)</f>
        <v>37</v>
      </c>
      <c r="M3831" s="16" t="str">
        <f t="shared" si="181"/>
        <v>Nilai Akhir</v>
      </c>
    </row>
    <row r="3832" spans="1:13" x14ac:dyDescent="0.25">
      <c r="A3832" s="16">
        <v>433</v>
      </c>
      <c r="F3832" s="19">
        <v>83</v>
      </c>
      <c r="G3832" s="16" t="s">
        <v>3942</v>
      </c>
      <c r="H3832" s="14"/>
      <c r="I3832" s="19">
        <f>VLOOKUP(G3832,'2'!$B$2:$C$34,2,FALSE)</f>
        <v>27</v>
      </c>
      <c r="J3832" s="19">
        <f t="shared" si="180"/>
        <v>83</v>
      </c>
      <c r="K3832" s="19" t="str">
        <f t="shared" si="182"/>
        <v/>
      </c>
      <c r="L3832" s="19">
        <f>VLOOKUP(I3832,'3'!$H$2:$L$25,5,FALSE)</f>
        <v>37</v>
      </c>
      <c r="M3832" s="16" t="str">
        <f t="shared" si="181"/>
        <v>Nilai Akhir</v>
      </c>
    </row>
    <row r="3833" spans="1:13" x14ac:dyDescent="0.25">
      <c r="A3833" s="16">
        <v>434</v>
      </c>
      <c r="F3833" s="19">
        <v>85</v>
      </c>
      <c r="G3833" s="16" t="s">
        <v>3942</v>
      </c>
      <c r="H3833" s="14"/>
      <c r="I3833" s="19">
        <f>VLOOKUP(G3833,'2'!$B$2:$C$34,2,FALSE)</f>
        <v>27</v>
      </c>
      <c r="J3833" s="19">
        <f t="shared" si="180"/>
        <v>85</v>
      </c>
      <c r="K3833" s="19" t="str">
        <f t="shared" si="182"/>
        <v/>
      </c>
      <c r="L3833" s="19">
        <f>VLOOKUP(I3833,'3'!$H$2:$L$25,5,FALSE)</f>
        <v>37</v>
      </c>
      <c r="M3833" s="16" t="str">
        <f t="shared" si="181"/>
        <v>Nilai Akhir</v>
      </c>
    </row>
    <row r="3834" spans="1:13" x14ac:dyDescent="0.25">
      <c r="A3834" s="16">
        <v>435</v>
      </c>
      <c r="F3834" s="19">
        <v>80</v>
      </c>
      <c r="G3834" s="16" t="s">
        <v>3942</v>
      </c>
      <c r="H3834" s="14"/>
      <c r="I3834" s="19">
        <f>VLOOKUP(G3834,'2'!$B$2:$C$34,2,FALSE)</f>
        <v>27</v>
      </c>
      <c r="J3834" s="19">
        <f t="shared" si="180"/>
        <v>80</v>
      </c>
      <c r="K3834" s="19" t="str">
        <f t="shared" si="182"/>
        <v/>
      </c>
      <c r="L3834" s="19">
        <f>VLOOKUP(I3834,'3'!$H$2:$L$25,5,FALSE)</f>
        <v>37</v>
      </c>
      <c r="M3834" s="16" t="str">
        <f t="shared" si="181"/>
        <v>Nilai Akhir</v>
      </c>
    </row>
    <row r="3835" spans="1:13" x14ac:dyDescent="0.25">
      <c r="A3835" s="16">
        <v>436</v>
      </c>
      <c r="F3835" s="19">
        <v>86</v>
      </c>
      <c r="G3835" s="16" t="s">
        <v>3942</v>
      </c>
      <c r="H3835" s="14"/>
      <c r="I3835" s="19">
        <f>VLOOKUP(G3835,'2'!$B$2:$C$34,2,FALSE)</f>
        <v>27</v>
      </c>
      <c r="J3835" s="19">
        <f t="shared" si="180"/>
        <v>86</v>
      </c>
      <c r="K3835" s="19" t="str">
        <f t="shared" si="182"/>
        <v/>
      </c>
      <c r="L3835" s="19">
        <f>VLOOKUP(I3835,'3'!$H$2:$L$25,5,FALSE)</f>
        <v>37</v>
      </c>
      <c r="M3835" s="16" t="str">
        <f t="shared" si="181"/>
        <v>Nilai Akhir</v>
      </c>
    </row>
    <row r="3836" spans="1:13" x14ac:dyDescent="0.25">
      <c r="A3836" s="16">
        <v>437</v>
      </c>
      <c r="F3836" s="19">
        <v>86</v>
      </c>
      <c r="G3836" s="16" t="s">
        <v>3942</v>
      </c>
      <c r="H3836" s="14"/>
      <c r="I3836" s="19">
        <f>VLOOKUP(G3836,'2'!$B$2:$C$34,2,FALSE)</f>
        <v>27</v>
      </c>
      <c r="J3836" s="19">
        <f t="shared" si="180"/>
        <v>86</v>
      </c>
      <c r="K3836" s="19" t="str">
        <f t="shared" si="182"/>
        <v/>
      </c>
      <c r="L3836" s="19">
        <f>VLOOKUP(I3836,'3'!$H$2:$L$25,5,FALSE)</f>
        <v>37</v>
      </c>
      <c r="M3836" s="16" t="str">
        <f t="shared" si="181"/>
        <v>Nilai Akhir</v>
      </c>
    </row>
    <row r="3837" spans="1:13" x14ac:dyDescent="0.25">
      <c r="A3837" s="16">
        <v>438</v>
      </c>
      <c r="F3837" s="19">
        <v>85</v>
      </c>
      <c r="G3837" s="16" t="s">
        <v>3942</v>
      </c>
      <c r="H3837" s="14"/>
      <c r="I3837" s="19">
        <f>VLOOKUP(G3837,'2'!$B$2:$C$34,2,FALSE)</f>
        <v>27</v>
      </c>
      <c r="J3837" s="19">
        <f t="shared" si="180"/>
        <v>85</v>
      </c>
      <c r="K3837" s="19" t="str">
        <f t="shared" si="182"/>
        <v/>
      </c>
      <c r="L3837" s="19">
        <f>VLOOKUP(I3837,'3'!$H$2:$L$25,5,FALSE)</f>
        <v>37</v>
      </c>
      <c r="M3837" s="16" t="str">
        <f t="shared" si="181"/>
        <v>Nilai Akhir</v>
      </c>
    </row>
    <row r="3838" spans="1:13" x14ac:dyDescent="0.25">
      <c r="A3838" s="16">
        <v>439</v>
      </c>
      <c r="F3838" s="19">
        <v>87</v>
      </c>
      <c r="G3838" s="16" t="s">
        <v>3942</v>
      </c>
      <c r="H3838" s="14"/>
      <c r="I3838" s="19">
        <f>VLOOKUP(G3838,'2'!$B$2:$C$34,2,FALSE)</f>
        <v>27</v>
      </c>
      <c r="J3838" s="19">
        <f t="shared" si="180"/>
        <v>87</v>
      </c>
      <c r="K3838" s="19" t="str">
        <f t="shared" si="182"/>
        <v/>
      </c>
      <c r="L3838" s="19">
        <f>VLOOKUP(I3838,'3'!$H$2:$L$25,5,FALSE)</f>
        <v>37</v>
      </c>
      <c r="M3838" s="16" t="str">
        <f t="shared" si="181"/>
        <v>Nilai Akhir</v>
      </c>
    </row>
    <row r="3839" spans="1:13" x14ac:dyDescent="0.25">
      <c r="A3839" s="16">
        <v>440</v>
      </c>
      <c r="F3839" s="19">
        <v>86</v>
      </c>
      <c r="G3839" s="16" t="s">
        <v>3942</v>
      </c>
      <c r="H3839" s="14"/>
      <c r="I3839" s="19">
        <f>VLOOKUP(G3839,'2'!$B$2:$C$34,2,FALSE)</f>
        <v>27</v>
      </c>
      <c r="J3839" s="19">
        <f t="shared" si="180"/>
        <v>86</v>
      </c>
      <c r="K3839" s="19" t="str">
        <f t="shared" si="182"/>
        <v/>
      </c>
      <c r="L3839" s="19">
        <f>VLOOKUP(I3839,'3'!$H$2:$L$25,5,FALSE)</f>
        <v>37</v>
      </c>
      <c r="M3839" s="16" t="str">
        <f t="shared" si="181"/>
        <v>Nilai Akhir</v>
      </c>
    </row>
    <row r="3840" spans="1:13" x14ac:dyDescent="0.25">
      <c r="A3840" s="16">
        <v>441</v>
      </c>
      <c r="F3840" s="19">
        <v>84</v>
      </c>
      <c r="G3840" s="16" t="s">
        <v>3942</v>
      </c>
      <c r="H3840" s="14"/>
      <c r="I3840" s="19">
        <f>VLOOKUP(G3840,'2'!$B$2:$C$34,2,FALSE)</f>
        <v>27</v>
      </c>
      <c r="J3840" s="19">
        <f t="shared" si="180"/>
        <v>84</v>
      </c>
      <c r="K3840" s="19" t="str">
        <f t="shared" si="182"/>
        <v/>
      </c>
      <c r="L3840" s="19">
        <f>VLOOKUP(I3840,'3'!$H$2:$L$25,5,FALSE)</f>
        <v>37</v>
      </c>
      <c r="M3840" s="16" t="str">
        <f t="shared" si="181"/>
        <v>Nilai Akhir</v>
      </c>
    </row>
    <row r="3841" spans="1:13" x14ac:dyDescent="0.25">
      <c r="A3841" s="16">
        <v>442</v>
      </c>
      <c r="F3841" s="19">
        <v>88</v>
      </c>
      <c r="G3841" s="16" t="s">
        <v>3942</v>
      </c>
      <c r="H3841" s="14"/>
      <c r="I3841" s="19">
        <f>VLOOKUP(G3841,'2'!$B$2:$C$34,2,FALSE)</f>
        <v>27</v>
      </c>
      <c r="J3841" s="19">
        <f t="shared" si="180"/>
        <v>88</v>
      </c>
      <c r="K3841" s="19" t="str">
        <f t="shared" si="182"/>
        <v/>
      </c>
      <c r="L3841" s="19">
        <f>VLOOKUP(I3841,'3'!$H$2:$L$25,5,FALSE)</f>
        <v>37</v>
      </c>
      <c r="M3841" s="16" t="str">
        <f t="shared" si="181"/>
        <v>Nilai Akhir</v>
      </c>
    </row>
    <row r="3842" spans="1:13" x14ac:dyDescent="0.25">
      <c r="A3842" s="16">
        <v>443</v>
      </c>
      <c r="F3842" s="19">
        <v>86</v>
      </c>
      <c r="G3842" s="16" t="s">
        <v>3942</v>
      </c>
      <c r="H3842" s="14"/>
      <c r="I3842" s="19">
        <f>VLOOKUP(G3842,'2'!$B$2:$C$34,2,FALSE)</f>
        <v>27</v>
      </c>
      <c r="J3842" s="19">
        <f t="shared" si="180"/>
        <v>86</v>
      </c>
      <c r="K3842" s="19" t="str">
        <f t="shared" si="182"/>
        <v/>
      </c>
      <c r="L3842" s="19">
        <f>VLOOKUP(I3842,'3'!$H$2:$L$25,5,FALSE)</f>
        <v>37</v>
      </c>
      <c r="M3842" s="16" t="str">
        <f t="shared" si="181"/>
        <v>Nilai Akhir</v>
      </c>
    </row>
    <row r="3843" spans="1:13" x14ac:dyDescent="0.25">
      <c r="A3843" s="16">
        <v>444</v>
      </c>
      <c r="F3843" s="19">
        <v>87</v>
      </c>
      <c r="G3843" s="16" t="s">
        <v>3942</v>
      </c>
      <c r="H3843" s="14"/>
      <c r="I3843" s="19">
        <f>VLOOKUP(G3843,'2'!$B$2:$C$34,2,FALSE)</f>
        <v>27</v>
      </c>
      <c r="J3843" s="19">
        <f t="shared" si="180"/>
        <v>87</v>
      </c>
      <c r="K3843" s="19" t="str">
        <f t="shared" si="182"/>
        <v/>
      </c>
      <c r="L3843" s="19">
        <f>VLOOKUP(I3843,'3'!$H$2:$L$25,5,FALSE)</f>
        <v>37</v>
      </c>
      <c r="M3843" s="16" t="str">
        <f t="shared" si="181"/>
        <v>Nilai Akhir</v>
      </c>
    </row>
    <row r="3844" spans="1:13" x14ac:dyDescent="0.25">
      <c r="A3844" s="16">
        <v>445</v>
      </c>
      <c r="F3844" s="19">
        <v>87</v>
      </c>
      <c r="G3844" s="16" t="s">
        <v>3942</v>
      </c>
      <c r="H3844" s="14"/>
      <c r="I3844" s="19">
        <f>VLOOKUP(G3844,'2'!$B$2:$C$34,2,FALSE)</f>
        <v>27</v>
      </c>
      <c r="J3844" s="19">
        <f t="shared" si="180"/>
        <v>87</v>
      </c>
      <c r="K3844" s="19" t="str">
        <f t="shared" si="182"/>
        <v/>
      </c>
      <c r="L3844" s="19">
        <f>VLOOKUP(I3844,'3'!$H$2:$L$25,5,FALSE)</f>
        <v>37</v>
      </c>
      <c r="M3844" s="16" t="str">
        <f t="shared" si="181"/>
        <v>Nilai Akhir</v>
      </c>
    </row>
    <row r="3845" spans="1:13" x14ac:dyDescent="0.25">
      <c r="A3845" s="16">
        <v>446</v>
      </c>
      <c r="F3845" s="19">
        <v>86</v>
      </c>
      <c r="G3845" s="16" t="s">
        <v>3942</v>
      </c>
      <c r="H3845" s="14"/>
      <c r="I3845" s="19">
        <f>VLOOKUP(G3845,'2'!$B$2:$C$34,2,FALSE)</f>
        <v>27</v>
      </c>
      <c r="J3845" s="19">
        <f t="shared" si="180"/>
        <v>86</v>
      </c>
      <c r="K3845" s="19" t="str">
        <f t="shared" si="182"/>
        <v/>
      </c>
      <c r="L3845" s="19">
        <f>VLOOKUP(I3845,'3'!$H$2:$L$25,5,FALSE)</f>
        <v>37</v>
      </c>
      <c r="M3845" s="16" t="str">
        <f t="shared" si="181"/>
        <v>Nilai Akhir</v>
      </c>
    </row>
    <row r="3846" spans="1:13" x14ac:dyDescent="0.25">
      <c r="A3846" s="16">
        <v>447</v>
      </c>
      <c r="F3846" s="19">
        <v>87</v>
      </c>
      <c r="G3846" s="16" t="s">
        <v>3942</v>
      </c>
      <c r="H3846" s="14"/>
      <c r="I3846" s="19">
        <f>VLOOKUP(G3846,'2'!$B$2:$C$34,2,FALSE)</f>
        <v>27</v>
      </c>
      <c r="J3846" s="19">
        <f t="shared" si="180"/>
        <v>87</v>
      </c>
      <c r="K3846" s="19" t="str">
        <f t="shared" si="182"/>
        <v/>
      </c>
      <c r="L3846" s="19">
        <f>VLOOKUP(I3846,'3'!$H$2:$L$25,5,FALSE)</f>
        <v>37</v>
      </c>
      <c r="M3846" s="16" t="str">
        <f t="shared" si="181"/>
        <v>Nilai Akhir</v>
      </c>
    </row>
    <row r="3847" spans="1:13" x14ac:dyDescent="0.25">
      <c r="A3847" s="16">
        <v>448</v>
      </c>
      <c r="F3847" s="19">
        <v>87</v>
      </c>
      <c r="G3847" s="16" t="s">
        <v>3942</v>
      </c>
      <c r="H3847" s="14"/>
      <c r="I3847" s="19">
        <f>VLOOKUP(G3847,'2'!$B$2:$C$34,2,FALSE)</f>
        <v>27</v>
      </c>
      <c r="J3847" s="19">
        <f t="shared" si="180"/>
        <v>87</v>
      </c>
      <c r="K3847" s="19" t="str">
        <f t="shared" si="182"/>
        <v/>
      </c>
      <c r="L3847" s="19">
        <f>VLOOKUP(I3847,'3'!$H$2:$L$25,5,FALSE)</f>
        <v>37</v>
      </c>
      <c r="M3847" s="16" t="str">
        <f t="shared" si="181"/>
        <v>Nilai Akhir</v>
      </c>
    </row>
    <row r="3848" spans="1:13" x14ac:dyDescent="0.25">
      <c r="A3848" s="16">
        <v>449</v>
      </c>
      <c r="F3848" s="19">
        <v>87</v>
      </c>
      <c r="G3848" s="16" t="s">
        <v>3942</v>
      </c>
      <c r="H3848" s="14"/>
      <c r="I3848" s="19">
        <f>VLOOKUP(G3848,'2'!$B$2:$C$34,2,FALSE)</f>
        <v>27</v>
      </c>
      <c r="J3848" s="19">
        <f t="shared" si="180"/>
        <v>87</v>
      </c>
      <c r="K3848" s="19" t="str">
        <f t="shared" si="182"/>
        <v/>
      </c>
      <c r="L3848" s="19">
        <f>VLOOKUP(I3848,'3'!$H$2:$L$25,5,FALSE)</f>
        <v>37</v>
      </c>
      <c r="M3848" s="16" t="str">
        <f t="shared" si="181"/>
        <v>Nilai Akhir</v>
      </c>
    </row>
    <row r="3849" spans="1:13" x14ac:dyDescent="0.25">
      <c r="A3849" s="16">
        <v>450</v>
      </c>
      <c r="F3849" s="19">
        <v>87</v>
      </c>
      <c r="G3849" s="16" t="s">
        <v>3942</v>
      </c>
      <c r="H3849" s="14"/>
      <c r="I3849" s="19">
        <f>VLOOKUP(G3849,'2'!$B$2:$C$34,2,FALSE)</f>
        <v>27</v>
      </c>
      <c r="J3849" s="19">
        <f t="shared" si="180"/>
        <v>87</v>
      </c>
      <c r="K3849" s="19" t="str">
        <f t="shared" si="182"/>
        <v/>
      </c>
      <c r="L3849" s="19">
        <f>VLOOKUP(I3849,'3'!$H$2:$L$25,5,FALSE)</f>
        <v>37</v>
      </c>
      <c r="M3849" s="16" t="str">
        <f t="shared" si="181"/>
        <v>Nilai Akhir</v>
      </c>
    </row>
    <row r="3850" spans="1:13" x14ac:dyDescent="0.25">
      <c r="A3850" s="16">
        <v>451</v>
      </c>
      <c r="F3850" s="19">
        <v>87</v>
      </c>
      <c r="G3850" s="16" t="s">
        <v>3942</v>
      </c>
      <c r="H3850" s="14"/>
      <c r="I3850" s="19">
        <f>VLOOKUP(G3850,'2'!$B$2:$C$34,2,FALSE)</f>
        <v>27</v>
      </c>
      <c r="J3850" s="19">
        <f t="shared" si="180"/>
        <v>87</v>
      </c>
      <c r="K3850" s="19" t="str">
        <f t="shared" si="182"/>
        <v/>
      </c>
      <c r="L3850" s="19">
        <f>VLOOKUP(I3850,'3'!$H$2:$L$25,5,FALSE)</f>
        <v>37</v>
      </c>
      <c r="M3850" s="16" t="str">
        <f t="shared" si="181"/>
        <v>Nilai Akhir</v>
      </c>
    </row>
    <row r="3851" spans="1:13" x14ac:dyDescent="0.25">
      <c r="A3851" s="16">
        <v>452</v>
      </c>
      <c r="F3851" s="19">
        <v>86</v>
      </c>
      <c r="G3851" s="16" t="s">
        <v>3942</v>
      </c>
      <c r="H3851" s="14"/>
      <c r="I3851" s="19">
        <f>VLOOKUP(G3851,'2'!$B$2:$C$34,2,FALSE)</f>
        <v>27</v>
      </c>
      <c r="J3851" s="19">
        <f t="shared" si="180"/>
        <v>86</v>
      </c>
      <c r="K3851" s="19" t="str">
        <f t="shared" si="182"/>
        <v/>
      </c>
      <c r="L3851" s="19">
        <f>VLOOKUP(I3851,'3'!$H$2:$L$25,5,FALSE)</f>
        <v>37</v>
      </c>
      <c r="M3851" s="16" t="str">
        <f t="shared" si="181"/>
        <v>Nilai Akhir</v>
      </c>
    </row>
    <row r="3852" spans="1:13" x14ac:dyDescent="0.25">
      <c r="A3852" s="16">
        <v>453</v>
      </c>
      <c r="F3852" s="19">
        <v>89</v>
      </c>
      <c r="G3852" s="16" t="s">
        <v>3942</v>
      </c>
      <c r="H3852" s="14"/>
      <c r="I3852" s="19">
        <f>VLOOKUP(G3852,'2'!$B$2:$C$34,2,FALSE)</f>
        <v>27</v>
      </c>
      <c r="J3852" s="19">
        <f t="shared" si="180"/>
        <v>89</v>
      </c>
      <c r="K3852" s="19" t="str">
        <f t="shared" si="182"/>
        <v/>
      </c>
      <c r="L3852" s="19">
        <f>VLOOKUP(I3852,'3'!$H$2:$L$25,5,FALSE)</f>
        <v>37</v>
      </c>
      <c r="M3852" s="16" t="str">
        <f t="shared" si="181"/>
        <v>Nilai Akhir</v>
      </c>
    </row>
    <row r="3853" spans="1:13" x14ac:dyDescent="0.25">
      <c r="A3853" s="16">
        <v>454</v>
      </c>
      <c r="F3853" s="19">
        <v>86</v>
      </c>
      <c r="G3853" s="16" t="s">
        <v>3942</v>
      </c>
      <c r="H3853" s="14"/>
      <c r="I3853" s="19">
        <f>VLOOKUP(G3853,'2'!$B$2:$C$34,2,FALSE)</f>
        <v>27</v>
      </c>
      <c r="J3853" s="19">
        <f t="shared" si="180"/>
        <v>86</v>
      </c>
      <c r="K3853" s="19" t="str">
        <f t="shared" si="182"/>
        <v/>
      </c>
      <c r="L3853" s="19">
        <f>VLOOKUP(I3853,'3'!$H$2:$L$25,5,FALSE)</f>
        <v>37</v>
      </c>
      <c r="M3853" s="16" t="str">
        <f t="shared" si="181"/>
        <v>Nilai Akhir</v>
      </c>
    </row>
    <row r="3854" spans="1:13" x14ac:dyDescent="0.25">
      <c r="A3854" s="16">
        <v>455</v>
      </c>
      <c r="F3854" s="19">
        <v>89</v>
      </c>
      <c r="G3854" s="16" t="s">
        <v>3942</v>
      </c>
      <c r="H3854" s="14"/>
      <c r="I3854" s="19">
        <f>VLOOKUP(G3854,'2'!$B$2:$C$34,2,FALSE)</f>
        <v>27</v>
      </c>
      <c r="J3854" s="19">
        <f t="shared" si="180"/>
        <v>89</v>
      </c>
      <c r="K3854" s="19" t="str">
        <f t="shared" si="182"/>
        <v/>
      </c>
      <c r="L3854" s="19">
        <f>VLOOKUP(I3854,'3'!$H$2:$L$25,5,FALSE)</f>
        <v>37</v>
      </c>
      <c r="M3854" s="16" t="str">
        <f t="shared" si="181"/>
        <v>Nilai Akhir</v>
      </c>
    </row>
    <row r="3855" spans="1:13" x14ac:dyDescent="0.25">
      <c r="A3855" s="16">
        <v>456</v>
      </c>
      <c r="F3855" s="19">
        <v>89</v>
      </c>
      <c r="G3855" s="16" t="s">
        <v>3942</v>
      </c>
      <c r="H3855" s="14"/>
      <c r="I3855" s="19">
        <f>VLOOKUP(G3855,'2'!$B$2:$C$34,2,FALSE)</f>
        <v>27</v>
      </c>
      <c r="J3855" s="19">
        <f t="shared" si="180"/>
        <v>89</v>
      </c>
      <c r="K3855" s="19" t="str">
        <f t="shared" si="182"/>
        <v/>
      </c>
      <c r="L3855" s="19">
        <f>VLOOKUP(I3855,'3'!$H$2:$L$25,5,FALSE)</f>
        <v>37</v>
      </c>
      <c r="M3855" s="16" t="str">
        <f t="shared" si="181"/>
        <v>Nilai Akhir</v>
      </c>
    </row>
    <row r="3856" spans="1:13" x14ac:dyDescent="0.25">
      <c r="A3856" s="16">
        <v>457</v>
      </c>
      <c r="F3856" s="19">
        <v>89</v>
      </c>
      <c r="G3856" s="16" t="s">
        <v>3942</v>
      </c>
      <c r="H3856" s="14"/>
      <c r="I3856" s="19">
        <f>VLOOKUP(G3856,'2'!$B$2:$C$34,2,FALSE)</f>
        <v>27</v>
      </c>
      <c r="J3856" s="19">
        <f t="shared" si="180"/>
        <v>89</v>
      </c>
      <c r="K3856" s="19" t="str">
        <f t="shared" si="182"/>
        <v/>
      </c>
      <c r="L3856" s="19">
        <f>VLOOKUP(I3856,'3'!$H$2:$L$25,5,FALSE)</f>
        <v>37</v>
      </c>
      <c r="M3856" s="16" t="str">
        <f t="shared" si="181"/>
        <v>Nilai Akhir</v>
      </c>
    </row>
    <row r="3857" spans="1:13" x14ac:dyDescent="0.25">
      <c r="A3857" s="16">
        <v>458</v>
      </c>
      <c r="F3857" s="19">
        <v>87</v>
      </c>
      <c r="G3857" s="16" t="s">
        <v>3942</v>
      </c>
      <c r="H3857" s="14"/>
      <c r="I3857" s="19">
        <f>VLOOKUP(G3857,'2'!$B$2:$C$34,2,FALSE)</f>
        <v>27</v>
      </c>
      <c r="J3857" s="19">
        <f t="shared" si="180"/>
        <v>87</v>
      </c>
      <c r="K3857" s="19" t="str">
        <f t="shared" si="182"/>
        <v/>
      </c>
      <c r="L3857" s="19">
        <f>VLOOKUP(I3857,'3'!$H$2:$L$25,5,FALSE)</f>
        <v>37</v>
      </c>
      <c r="M3857" s="16" t="str">
        <f t="shared" si="181"/>
        <v>Nilai Akhir</v>
      </c>
    </row>
    <row r="3858" spans="1:13" x14ac:dyDescent="0.25">
      <c r="A3858" s="16">
        <v>459</v>
      </c>
      <c r="F3858" s="19">
        <v>88</v>
      </c>
      <c r="G3858" s="16" t="s">
        <v>3942</v>
      </c>
      <c r="H3858" s="14"/>
      <c r="I3858" s="19">
        <f>VLOOKUP(G3858,'2'!$B$2:$C$34,2,FALSE)</f>
        <v>27</v>
      </c>
      <c r="J3858" s="19">
        <f t="shared" si="180"/>
        <v>88</v>
      </c>
      <c r="K3858" s="19" t="str">
        <f t="shared" si="182"/>
        <v/>
      </c>
      <c r="L3858" s="19">
        <f>VLOOKUP(I3858,'3'!$H$2:$L$25,5,FALSE)</f>
        <v>37</v>
      </c>
      <c r="M3858" s="16" t="str">
        <f t="shared" si="181"/>
        <v>Nilai Akhir</v>
      </c>
    </row>
    <row r="3859" spans="1:13" x14ac:dyDescent="0.25">
      <c r="A3859" s="16">
        <v>460</v>
      </c>
      <c r="F3859" s="19">
        <v>87</v>
      </c>
      <c r="G3859" s="16" t="s">
        <v>3942</v>
      </c>
      <c r="H3859" s="14"/>
      <c r="I3859" s="19">
        <f>VLOOKUP(G3859,'2'!$B$2:$C$34,2,FALSE)</f>
        <v>27</v>
      </c>
      <c r="J3859" s="19">
        <f t="shared" si="180"/>
        <v>87</v>
      </c>
      <c r="K3859" s="19" t="str">
        <f t="shared" si="182"/>
        <v/>
      </c>
      <c r="L3859" s="19">
        <f>VLOOKUP(I3859,'3'!$H$2:$L$25,5,FALSE)</f>
        <v>37</v>
      </c>
      <c r="M3859" s="16" t="str">
        <f t="shared" si="181"/>
        <v>Nilai Akhir</v>
      </c>
    </row>
    <row r="3860" spans="1:13" x14ac:dyDescent="0.25">
      <c r="A3860" s="16">
        <v>461</v>
      </c>
      <c r="F3860" s="19">
        <v>86</v>
      </c>
      <c r="G3860" s="16" t="s">
        <v>3942</v>
      </c>
      <c r="H3860" s="14"/>
      <c r="I3860" s="19">
        <f>VLOOKUP(G3860,'2'!$B$2:$C$34,2,FALSE)</f>
        <v>27</v>
      </c>
      <c r="J3860" s="19">
        <f t="shared" si="180"/>
        <v>86</v>
      </c>
      <c r="K3860" s="19" t="str">
        <f t="shared" si="182"/>
        <v/>
      </c>
      <c r="L3860" s="19">
        <f>VLOOKUP(I3860,'3'!$H$2:$L$25,5,FALSE)</f>
        <v>37</v>
      </c>
      <c r="M3860" s="16" t="str">
        <f t="shared" si="181"/>
        <v>Nilai Akhir</v>
      </c>
    </row>
    <row r="3861" spans="1:13" x14ac:dyDescent="0.25">
      <c r="A3861" s="16">
        <v>462</v>
      </c>
      <c r="F3861" s="19">
        <v>91</v>
      </c>
      <c r="G3861" s="16" t="s">
        <v>3942</v>
      </c>
      <c r="H3861" s="14"/>
      <c r="I3861" s="19">
        <f>VLOOKUP(G3861,'2'!$B$2:$C$34,2,FALSE)</f>
        <v>27</v>
      </c>
      <c r="J3861" s="19">
        <f t="shared" si="180"/>
        <v>91</v>
      </c>
      <c r="K3861" s="19" t="str">
        <f t="shared" si="182"/>
        <v/>
      </c>
      <c r="L3861" s="19">
        <f>VLOOKUP(I3861,'3'!$H$2:$L$25,5,FALSE)</f>
        <v>37</v>
      </c>
      <c r="M3861" s="16" t="str">
        <f t="shared" si="181"/>
        <v>Nilai Akhir</v>
      </c>
    </row>
    <row r="3862" spans="1:13" x14ac:dyDescent="0.25">
      <c r="A3862" s="16">
        <v>463</v>
      </c>
      <c r="F3862" s="19">
        <v>86</v>
      </c>
      <c r="G3862" s="16" t="s">
        <v>3942</v>
      </c>
      <c r="H3862" s="14"/>
      <c r="I3862" s="19">
        <f>VLOOKUP(G3862,'2'!$B$2:$C$34,2,FALSE)</f>
        <v>27</v>
      </c>
      <c r="J3862" s="19">
        <f t="shared" si="180"/>
        <v>86</v>
      </c>
      <c r="K3862" s="19" t="str">
        <f t="shared" si="182"/>
        <v/>
      </c>
      <c r="L3862" s="19">
        <f>VLOOKUP(I3862,'3'!$H$2:$L$25,5,FALSE)</f>
        <v>37</v>
      </c>
      <c r="M3862" s="16" t="str">
        <f t="shared" si="181"/>
        <v>Nilai Akhir</v>
      </c>
    </row>
    <row r="3863" spans="1:13" x14ac:dyDescent="0.25">
      <c r="A3863" s="16">
        <v>464</v>
      </c>
      <c r="F3863" s="19">
        <v>85</v>
      </c>
      <c r="G3863" s="16" t="s">
        <v>3942</v>
      </c>
      <c r="H3863" s="14"/>
      <c r="I3863" s="19">
        <f>VLOOKUP(G3863,'2'!$B$2:$C$34,2,FALSE)</f>
        <v>27</v>
      </c>
      <c r="J3863" s="19">
        <f t="shared" si="180"/>
        <v>85</v>
      </c>
      <c r="K3863" s="19" t="str">
        <f t="shared" si="182"/>
        <v/>
      </c>
      <c r="L3863" s="19">
        <f>VLOOKUP(I3863,'3'!$H$2:$L$25,5,FALSE)</f>
        <v>37</v>
      </c>
      <c r="M3863" s="16" t="str">
        <f t="shared" si="181"/>
        <v>Nilai Akhir</v>
      </c>
    </row>
    <row r="3864" spans="1:13" x14ac:dyDescent="0.25">
      <c r="A3864" s="16">
        <v>465</v>
      </c>
      <c r="F3864" s="19">
        <v>82</v>
      </c>
      <c r="G3864" s="16" t="s">
        <v>3942</v>
      </c>
      <c r="H3864" s="14"/>
      <c r="I3864" s="19">
        <f>VLOOKUP(G3864,'2'!$B$2:$C$34,2,FALSE)</f>
        <v>27</v>
      </c>
      <c r="J3864" s="19">
        <f t="shared" si="180"/>
        <v>82</v>
      </c>
      <c r="K3864" s="19" t="str">
        <f t="shared" si="182"/>
        <v/>
      </c>
      <c r="L3864" s="19">
        <f>VLOOKUP(I3864,'3'!$H$2:$L$25,5,FALSE)</f>
        <v>37</v>
      </c>
      <c r="M3864" s="16" t="str">
        <f t="shared" si="181"/>
        <v>Nilai Akhir</v>
      </c>
    </row>
    <row r="3865" spans="1:13" x14ac:dyDescent="0.25">
      <c r="A3865" s="16">
        <v>466</v>
      </c>
      <c r="F3865" s="19">
        <v>82</v>
      </c>
      <c r="G3865" s="16" t="s">
        <v>3942</v>
      </c>
      <c r="H3865" s="14"/>
      <c r="I3865" s="19">
        <f>VLOOKUP(G3865,'2'!$B$2:$C$34,2,FALSE)</f>
        <v>27</v>
      </c>
      <c r="J3865" s="19">
        <f t="shared" si="180"/>
        <v>82</v>
      </c>
      <c r="K3865" s="19" t="str">
        <f t="shared" si="182"/>
        <v/>
      </c>
      <c r="L3865" s="19">
        <f>VLOOKUP(I3865,'3'!$H$2:$L$25,5,FALSE)</f>
        <v>37</v>
      </c>
      <c r="M3865" s="16" t="str">
        <f t="shared" si="181"/>
        <v>Nilai Akhir</v>
      </c>
    </row>
    <row r="3866" spans="1:13" x14ac:dyDescent="0.25">
      <c r="A3866" s="16">
        <v>467</v>
      </c>
      <c r="F3866" s="19">
        <v>85</v>
      </c>
      <c r="G3866" s="16" t="s">
        <v>3942</v>
      </c>
      <c r="H3866" s="14"/>
      <c r="I3866" s="19">
        <f>VLOOKUP(G3866,'2'!$B$2:$C$34,2,FALSE)</f>
        <v>27</v>
      </c>
      <c r="J3866" s="19">
        <f t="shared" si="180"/>
        <v>85</v>
      </c>
      <c r="K3866" s="19" t="str">
        <f t="shared" si="182"/>
        <v/>
      </c>
      <c r="L3866" s="19">
        <f>VLOOKUP(I3866,'3'!$H$2:$L$25,5,FALSE)</f>
        <v>37</v>
      </c>
      <c r="M3866" s="16" t="str">
        <f t="shared" si="181"/>
        <v>Nilai Akhir</v>
      </c>
    </row>
    <row r="3867" spans="1:13" x14ac:dyDescent="0.25">
      <c r="A3867" s="16">
        <v>468</v>
      </c>
      <c r="F3867" s="19">
        <v>82</v>
      </c>
      <c r="G3867" s="16" t="s">
        <v>3942</v>
      </c>
      <c r="H3867" s="14"/>
      <c r="I3867" s="19">
        <f>VLOOKUP(G3867,'2'!$B$2:$C$34,2,FALSE)</f>
        <v>27</v>
      </c>
      <c r="J3867" s="19">
        <f t="shared" si="180"/>
        <v>82</v>
      </c>
      <c r="K3867" s="19" t="str">
        <f t="shared" si="182"/>
        <v/>
      </c>
      <c r="L3867" s="19">
        <f>VLOOKUP(I3867,'3'!$H$2:$L$25,5,FALSE)</f>
        <v>37</v>
      </c>
      <c r="M3867" s="16" t="str">
        <f t="shared" si="181"/>
        <v>Nilai Akhir</v>
      </c>
    </row>
    <row r="3868" spans="1:13" x14ac:dyDescent="0.25">
      <c r="A3868" s="16">
        <v>469</v>
      </c>
      <c r="F3868" s="19">
        <v>85</v>
      </c>
      <c r="G3868" s="16" t="s">
        <v>3942</v>
      </c>
      <c r="H3868" s="14"/>
      <c r="I3868" s="19">
        <f>VLOOKUP(G3868,'2'!$B$2:$C$34,2,FALSE)</f>
        <v>27</v>
      </c>
      <c r="J3868" s="19">
        <f t="shared" si="180"/>
        <v>85</v>
      </c>
      <c r="K3868" s="19" t="str">
        <f t="shared" si="182"/>
        <v/>
      </c>
      <c r="L3868" s="19">
        <f>VLOOKUP(I3868,'3'!$H$2:$L$25,5,FALSE)</f>
        <v>37</v>
      </c>
      <c r="M3868" s="16" t="str">
        <f t="shared" si="181"/>
        <v>Nilai Akhir</v>
      </c>
    </row>
    <row r="3869" spans="1:13" x14ac:dyDescent="0.25">
      <c r="A3869" s="16">
        <v>470</v>
      </c>
      <c r="F3869" s="19">
        <v>82</v>
      </c>
      <c r="G3869" s="16" t="s">
        <v>3942</v>
      </c>
      <c r="H3869" s="14"/>
      <c r="I3869" s="19">
        <f>VLOOKUP(G3869,'2'!$B$2:$C$34,2,FALSE)</f>
        <v>27</v>
      </c>
      <c r="J3869" s="19">
        <f t="shared" si="180"/>
        <v>82</v>
      </c>
      <c r="K3869" s="19" t="str">
        <f t="shared" si="182"/>
        <v/>
      </c>
      <c r="L3869" s="19">
        <f>VLOOKUP(I3869,'3'!$H$2:$L$25,5,FALSE)</f>
        <v>37</v>
      </c>
      <c r="M3869" s="16" t="str">
        <f t="shared" si="181"/>
        <v>Nilai Akhir</v>
      </c>
    </row>
    <row r="3870" spans="1:13" x14ac:dyDescent="0.25">
      <c r="A3870" s="16">
        <v>471</v>
      </c>
      <c r="F3870" s="19">
        <v>84</v>
      </c>
      <c r="G3870" s="16" t="s">
        <v>3942</v>
      </c>
      <c r="H3870" s="14"/>
      <c r="I3870" s="19">
        <f>VLOOKUP(G3870,'2'!$B$2:$C$34,2,FALSE)</f>
        <v>27</v>
      </c>
      <c r="J3870" s="19">
        <f t="shared" si="180"/>
        <v>84</v>
      </c>
      <c r="K3870" s="19" t="str">
        <f t="shared" si="182"/>
        <v/>
      </c>
      <c r="L3870" s="19">
        <f>VLOOKUP(I3870,'3'!$H$2:$L$25,5,FALSE)</f>
        <v>37</v>
      </c>
      <c r="M3870" s="16" t="str">
        <f t="shared" si="181"/>
        <v>Nilai Akhir</v>
      </c>
    </row>
    <row r="3871" spans="1:13" x14ac:dyDescent="0.25">
      <c r="A3871" s="16">
        <v>472</v>
      </c>
      <c r="F3871" s="19">
        <v>84</v>
      </c>
      <c r="G3871" s="16" t="s">
        <v>3942</v>
      </c>
      <c r="H3871" s="14"/>
      <c r="I3871" s="19">
        <f>VLOOKUP(G3871,'2'!$B$2:$C$34,2,FALSE)</f>
        <v>27</v>
      </c>
      <c r="J3871" s="19">
        <f t="shared" si="180"/>
        <v>84</v>
      </c>
      <c r="K3871" s="19" t="str">
        <f t="shared" si="182"/>
        <v/>
      </c>
      <c r="L3871" s="19">
        <f>VLOOKUP(I3871,'3'!$H$2:$L$25,5,FALSE)</f>
        <v>37</v>
      </c>
      <c r="M3871" s="16" t="str">
        <f t="shared" si="181"/>
        <v>Nilai Akhir</v>
      </c>
    </row>
    <row r="3872" spans="1:13" x14ac:dyDescent="0.25">
      <c r="A3872" s="16">
        <v>473</v>
      </c>
      <c r="F3872" s="19">
        <v>84</v>
      </c>
      <c r="G3872" s="16" t="s">
        <v>3942</v>
      </c>
      <c r="H3872" s="14"/>
      <c r="I3872" s="19">
        <f>VLOOKUP(G3872,'2'!$B$2:$C$34,2,FALSE)</f>
        <v>27</v>
      </c>
      <c r="J3872" s="19">
        <f t="shared" si="180"/>
        <v>84</v>
      </c>
      <c r="K3872" s="19" t="str">
        <f t="shared" si="182"/>
        <v/>
      </c>
      <c r="L3872" s="19">
        <f>VLOOKUP(I3872,'3'!$H$2:$L$25,5,FALSE)</f>
        <v>37</v>
      </c>
      <c r="M3872" s="16" t="str">
        <f t="shared" si="181"/>
        <v>Nilai Akhir</v>
      </c>
    </row>
    <row r="3873" spans="1:13" x14ac:dyDescent="0.25">
      <c r="A3873" s="16">
        <v>474</v>
      </c>
      <c r="F3873" s="19">
        <v>82</v>
      </c>
      <c r="G3873" s="16" t="s">
        <v>3942</v>
      </c>
      <c r="H3873" s="14"/>
      <c r="I3873" s="19">
        <f>VLOOKUP(G3873,'2'!$B$2:$C$34,2,FALSE)</f>
        <v>27</v>
      </c>
      <c r="J3873" s="19">
        <f t="shared" si="180"/>
        <v>82</v>
      </c>
      <c r="K3873" s="19" t="str">
        <f t="shared" si="182"/>
        <v/>
      </c>
      <c r="L3873" s="19">
        <f>VLOOKUP(I3873,'3'!$H$2:$L$25,5,FALSE)</f>
        <v>37</v>
      </c>
      <c r="M3873" s="16" t="str">
        <f t="shared" si="181"/>
        <v>Nilai Akhir</v>
      </c>
    </row>
    <row r="3874" spans="1:13" x14ac:dyDescent="0.25">
      <c r="A3874" s="16">
        <v>475</v>
      </c>
      <c r="F3874" s="19">
        <v>82</v>
      </c>
      <c r="G3874" s="16" t="s">
        <v>3942</v>
      </c>
      <c r="H3874" s="14"/>
      <c r="I3874" s="19">
        <f>VLOOKUP(G3874,'2'!$B$2:$C$34,2,FALSE)</f>
        <v>27</v>
      </c>
      <c r="J3874" s="19">
        <f t="shared" si="180"/>
        <v>82</v>
      </c>
      <c r="K3874" s="19" t="str">
        <f t="shared" si="182"/>
        <v/>
      </c>
      <c r="L3874" s="19">
        <f>VLOOKUP(I3874,'3'!$H$2:$L$25,5,FALSE)</f>
        <v>37</v>
      </c>
      <c r="M3874" s="16" t="str">
        <f t="shared" si="181"/>
        <v>Nilai Akhir</v>
      </c>
    </row>
    <row r="3875" spans="1:13" x14ac:dyDescent="0.25">
      <c r="A3875" s="16">
        <v>476</v>
      </c>
      <c r="F3875" s="19">
        <v>80</v>
      </c>
      <c r="G3875" s="16" t="s">
        <v>3942</v>
      </c>
      <c r="H3875" s="14"/>
      <c r="I3875" s="19">
        <f>VLOOKUP(G3875,'2'!$B$2:$C$34,2,FALSE)</f>
        <v>27</v>
      </c>
      <c r="J3875" s="19">
        <f t="shared" si="180"/>
        <v>80</v>
      </c>
      <c r="K3875" s="19" t="str">
        <f t="shared" si="182"/>
        <v/>
      </c>
      <c r="L3875" s="19">
        <f>VLOOKUP(I3875,'3'!$H$2:$L$25,5,FALSE)</f>
        <v>37</v>
      </c>
      <c r="M3875" s="16" t="str">
        <f t="shared" si="181"/>
        <v>Nilai Akhir</v>
      </c>
    </row>
    <row r="3876" spans="1:13" x14ac:dyDescent="0.25">
      <c r="A3876" s="16">
        <v>477</v>
      </c>
      <c r="F3876" s="19">
        <v>81</v>
      </c>
      <c r="G3876" s="16" t="s">
        <v>3942</v>
      </c>
      <c r="H3876" s="14"/>
      <c r="I3876" s="19">
        <f>VLOOKUP(G3876,'2'!$B$2:$C$34,2,FALSE)</f>
        <v>27</v>
      </c>
      <c r="J3876" s="19">
        <f t="shared" si="180"/>
        <v>81</v>
      </c>
      <c r="K3876" s="19" t="str">
        <f t="shared" si="182"/>
        <v/>
      </c>
      <c r="L3876" s="19">
        <f>VLOOKUP(I3876,'3'!$H$2:$L$25,5,FALSE)</f>
        <v>37</v>
      </c>
      <c r="M3876" s="16" t="str">
        <f t="shared" si="181"/>
        <v>Nilai Akhir</v>
      </c>
    </row>
    <row r="3877" spans="1:13" x14ac:dyDescent="0.25">
      <c r="A3877" s="16">
        <v>478</v>
      </c>
      <c r="F3877" s="19">
        <v>80</v>
      </c>
      <c r="G3877" s="16" t="s">
        <v>3942</v>
      </c>
      <c r="H3877" s="14"/>
      <c r="I3877" s="19">
        <f>VLOOKUP(G3877,'2'!$B$2:$C$34,2,FALSE)</f>
        <v>27</v>
      </c>
      <c r="J3877" s="19">
        <f t="shared" si="180"/>
        <v>80</v>
      </c>
      <c r="K3877" s="19" t="str">
        <f t="shared" si="182"/>
        <v/>
      </c>
      <c r="L3877" s="19">
        <f>VLOOKUP(I3877,'3'!$H$2:$L$25,5,FALSE)</f>
        <v>37</v>
      </c>
      <c r="M3877" s="16" t="str">
        <f t="shared" si="181"/>
        <v>Nilai Akhir</v>
      </c>
    </row>
    <row r="3878" spans="1:13" x14ac:dyDescent="0.25">
      <c r="A3878" s="16">
        <v>479</v>
      </c>
      <c r="F3878" s="19">
        <v>80</v>
      </c>
      <c r="G3878" s="16" t="s">
        <v>3942</v>
      </c>
      <c r="H3878" s="14"/>
      <c r="I3878" s="19">
        <f>VLOOKUP(G3878,'2'!$B$2:$C$34,2,FALSE)</f>
        <v>27</v>
      </c>
      <c r="J3878" s="19">
        <f t="shared" si="180"/>
        <v>80</v>
      </c>
      <c r="K3878" s="19" t="str">
        <f t="shared" si="182"/>
        <v/>
      </c>
      <c r="L3878" s="19">
        <f>VLOOKUP(I3878,'3'!$H$2:$L$25,5,FALSE)</f>
        <v>37</v>
      </c>
      <c r="M3878" s="16" t="str">
        <f t="shared" si="181"/>
        <v>Nilai Akhir</v>
      </c>
    </row>
    <row r="3879" spans="1:13" x14ac:dyDescent="0.25">
      <c r="A3879" s="16">
        <v>480</v>
      </c>
      <c r="F3879" s="19">
        <v>82</v>
      </c>
      <c r="G3879" s="16" t="s">
        <v>3942</v>
      </c>
      <c r="H3879" s="14"/>
      <c r="I3879" s="19">
        <f>VLOOKUP(G3879,'2'!$B$2:$C$34,2,FALSE)</f>
        <v>27</v>
      </c>
      <c r="J3879" s="19">
        <f t="shared" si="180"/>
        <v>82</v>
      </c>
      <c r="K3879" s="19" t="str">
        <f t="shared" si="182"/>
        <v/>
      </c>
      <c r="L3879" s="19">
        <f>VLOOKUP(I3879,'3'!$H$2:$L$25,5,FALSE)</f>
        <v>37</v>
      </c>
      <c r="M3879" s="16" t="str">
        <f t="shared" si="181"/>
        <v>Nilai Akhir</v>
      </c>
    </row>
    <row r="3880" spans="1:13" x14ac:dyDescent="0.25">
      <c r="A3880" s="16">
        <v>481</v>
      </c>
      <c r="F3880" s="19">
        <v>81</v>
      </c>
      <c r="G3880" s="16" t="s">
        <v>3942</v>
      </c>
      <c r="H3880" s="14"/>
      <c r="I3880" s="19">
        <f>VLOOKUP(G3880,'2'!$B$2:$C$34,2,FALSE)</f>
        <v>27</v>
      </c>
      <c r="J3880" s="19">
        <f t="shared" si="180"/>
        <v>81</v>
      </c>
      <c r="K3880" s="19" t="str">
        <f t="shared" si="182"/>
        <v/>
      </c>
      <c r="L3880" s="19">
        <f>VLOOKUP(I3880,'3'!$H$2:$L$25,5,FALSE)</f>
        <v>37</v>
      </c>
      <c r="M3880" s="16" t="str">
        <f t="shared" si="181"/>
        <v>Nilai Akhir</v>
      </c>
    </row>
    <row r="3881" spans="1:13" x14ac:dyDescent="0.25">
      <c r="A3881" s="16">
        <v>482</v>
      </c>
      <c r="F3881" s="19">
        <v>82</v>
      </c>
      <c r="G3881" s="16" t="s">
        <v>3942</v>
      </c>
      <c r="H3881" s="14"/>
      <c r="I3881" s="19">
        <f>VLOOKUP(G3881,'2'!$B$2:$C$34,2,FALSE)</f>
        <v>27</v>
      </c>
      <c r="J3881" s="19">
        <f t="shared" si="180"/>
        <v>82</v>
      </c>
      <c r="K3881" s="19" t="str">
        <f t="shared" si="182"/>
        <v/>
      </c>
      <c r="L3881" s="19">
        <f>VLOOKUP(I3881,'3'!$H$2:$L$25,5,FALSE)</f>
        <v>37</v>
      </c>
      <c r="M3881" s="16" t="str">
        <f t="shared" si="181"/>
        <v>Nilai Akhir</v>
      </c>
    </row>
    <row r="3882" spans="1:13" x14ac:dyDescent="0.25">
      <c r="A3882" s="16">
        <v>483</v>
      </c>
      <c r="F3882" s="19">
        <v>82</v>
      </c>
      <c r="G3882" s="16" t="s">
        <v>3942</v>
      </c>
      <c r="H3882" s="14"/>
      <c r="I3882" s="19">
        <f>VLOOKUP(G3882,'2'!$B$2:$C$34,2,FALSE)</f>
        <v>27</v>
      </c>
      <c r="J3882" s="19">
        <f t="shared" si="180"/>
        <v>82</v>
      </c>
      <c r="K3882" s="19" t="str">
        <f t="shared" si="182"/>
        <v/>
      </c>
      <c r="L3882" s="19">
        <f>VLOOKUP(I3882,'3'!$H$2:$L$25,5,FALSE)</f>
        <v>37</v>
      </c>
      <c r="M3882" s="16" t="str">
        <f t="shared" si="181"/>
        <v>Nilai Akhir</v>
      </c>
    </row>
    <row r="3883" spans="1:13" x14ac:dyDescent="0.25">
      <c r="A3883" s="16">
        <v>484</v>
      </c>
      <c r="F3883" s="19">
        <v>80</v>
      </c>
      <c r="G3883" s="16" t="s">
        <v>3942</v>
      </c>
      <c r="H3883" s="14"/>
      <c r="I3883" s="19">
        <f>VLOOKUP(G3883,'2'!$B$2:$C$34,2,FALSE)</f>
        <v>27</v>
      </c>
      <c r="J3883" s="19">
        <f t="shared" si="180"/>
        <v>80</v>
      </c>
      <c r="K3883" s="19" t="str">
        <f t="shared" si="182"/>
        <v/>
      </c>
      <c r="L3883" s="19">
        <f>VLOOKUP(I3883,'3'!$H$2:$L$25,5,FALSE)</f>
        <v>37</v>
      </c>
      <c r="M3883" s="16" t="str">
        <f t="shared" si="181"/>
        <v>Nilai Akhir</v>
      </c>
    </row>
    <row r="3884" spans="1:13" x14ac:dyDescent="0.25">
      <c r="A3884" s="16">
        <v>485</v>
      </c>
      <c r="F3884" s="19">
        <v>80</v>
      </c>
      <c r="G3884" s="16" t="s">
        <v>3942</v>
      </c>
      <c r="H3884" s="14"/>
      <c r="I3884" s="19">
        <f>VLOOKUP(G3884,'2'!$B$2:$C$34,2,FALSE)</f>
        <v>27</v>
      </c>
      <c r="J3884" s="19">
        <f t="shared" si="180"/>
        <v>80</v>
      </c>
      <c r="K3884" s="19" t="str">
        <f t="shared" si="182"/>
        <v/>
      </c>
      <c r="L3884" s="19">
        <f>VLOOKUP(I3884,'3'!$H$2:$L$25,5,FALSE)</f>
        <v>37</v>
      </c>
      <c r="M3884" s="16" t="str">
        <f t="shared" si="181"/>
        <v>Nilai Akhir</v>
      </c>
    </row>
    <row r="3885" spans="1:13" x14ac:dyDescent="0.25">
      <c r="A3885" s="16">
        <v>486</v>
      </c>
      <c r="F3885" s="19">
        <v>82</v>
      </c>
      <c r="G3885" s="16" t="s">
        <v>3942</v>
      </c>
      <c r="H3885" s="14"/>
      <c r="I3885" s="19">
        <f>VLOOKUP(G3885,'2'!$B$2:$C$34,2,FALSE)</f>
        <v>27</v>
      </c>
      <c r="J3885" s="19">
        <f t="shared" si="180"/>
        <v>82</v>
      </c>
      <c r="K3885" s="19" t="str">
        <f t="shared" si="182"/>
        <v/>
      </c>
      <c r="L3885" s="19">
        <f>VLOOKUP(I3885,'3'!$H$2:$L$25,5,FALSE)</f>
        <v>37</v>
      </c>
      <c r="M3885" s="16" t="str">
        <f t="shared" si="181"/>
        <v>Nilai Akhir</v>
      </c>
    </row>
    <row r="3886" spans="1:13" x14ac:dyDescent="0.25">
      <c r="A3886" s="16">
        <v>487</v>
      </c>
      <c r="F3886" s="19">
        <v>81</v>
      </c>
      <c r="G3886" s="16" t="s">
        <v>3942</v>
      </c>
      <c r="H3886" s="14"/>
      <c r="I3886" s="19">
        <f>VLOOKUP(G3886,'2'!$B$2:$C$34,2,FALSE)</f>
        <v>27</v>
      </c>
      <c r="J3886" s="19">
        <f t="shared" si="180"/>
        <v>81</v>
      </c>
      <c r="K3886" s="19" t="str">
        <f t="shared" si="182"/>
        <v/>
      </c>
      <c r="L3886" s="19">
        <f>VLOOKUP(I3886,'3'!$H$2:$L$25,5,FALSE)</f>
        <v>37</v>
      </c>
      <c r="M3886" s="16" t="str">
        <f t="shared" si="181"/>
        <v>Nilai Akhir</v>
      </c>
    </row>
    <row r="3887" spans="1:13" x14ac:dyDescent="0.25">
      <c r="A3887" s="16">
        <v>488</v>
      </c>
      <c r="F3887" s="19">
        <v>81</v>
      </c>
      <c r="G3887" s="16" t="s">
        <v>3942</v>
      </c>
      <c r="H3887" s="14"/>
      <c r="I3887" s="19">
        <f>VLOOKUP(G3887,'2'!$B$2:$C$34,2,FALSE)</f>
        <v>27</v>
      </c>
      <c r="J3887" s="19">
        <f t="shared" ref="J3887:J3950" si="183">IF(M3887="Nilai Akhir",F3887,0)</f>
        <v>81</v>
      </c>
      <c r="K3887" s="19" t="str">
        <f t="shared" si="182"/>
        <v/>
      </c>
      <c r="L3887" s="19">
        <f>VLOOKUP(I3887,'3'!$H$2:$L$25,5,FALSE)</f>
        <v>37</v>
      </c>
      <c r="M3887" s="16" t="str">
        <f t="shared" ref="M3887:M3950" si="184">IF(G3887="Pramuka","Nilai Ekstra","Nilai Akhir")</f>
        <v>Nilai Akhir</v>
      </c>
    </row>
    <row r="3888" spans="1:13" x14ac:dyDescent="0.25">
      <c r="A3888" s="16">
        <v>489</v>
      </c>
      <c r="F3888" s="19">
        <v>82</v>
      </c>
      <c r="G3888" s="16" t="s">
        <v>3942</v>
      </c>
      <c r="H3888" s="14"/>
      <c r="I3888" s="19">
        <f>VLOOKUP(G3888,'2'!$B$2:$C$34,2,FALSE)</f>
        <v>27</v>
      </c>
      <c r="J3888" s="19">
        <f t="shared" si="183"/>
        <v>82</v>
      </c>
      <c r="K3888" s="19" t="str">
        <f t="shared" ref="K3888:K3951" si="185">IF(M3888="Nilai Ekstra",F3888,"")</f>
        <v/>
      </c>
      <c r="L3888" s="19">
        <f>VLOOKUP(I3888,'3'!$H$2:$L$25,5,FALSE)</f>
        <v>37</v>
      </c>
      <c r="M3888" s="16" t="str">
        <f t="shared" si="184"/>
        <v>Nilai Akhir</v>
      </c>
    </row>
    <row r="3889" spans="1:13" x14ac:dyDescent="0.25">
      <c r="A3889" s="16">
        <v>490</v>
      </c>
      <c r="F3889" s="19">
        <v>83</v>
      </c>
      <c r="G3889" s="16" t="s">
        <v>3942</v>
      </c>
      <c r="H3889" s="14"/>
      <c r="I3889" s="19">
        <f>VLOOKUP(G3889,'2'!$B$2:$C$34,2,FALSE)</f>
        <v>27</v>
      </c>
      <c r="J3889" s="19">
        <f t="shared" si="183"/>
        <v>83</v>
      </c>
      <c r="K3889" s="19" t="str">
        <f t="shared" si="185"/>
        <v/>
      </c>
      <c r="L3889" s="19">
        <f>VLOOKUP(I3889,'3'!$H$2:$L$25,5,FALSE)</f>
        <v>37</v>
      </c>
      <c r="M3889" s="16" t="str">
        <f t="shared" si="184"/>
        <v>Nilai Akhir</v>
      </c>
    </row>
    <row r="3890" spans="1:13" x14ac:dyDescent="0.25">
      <c r="A3890" s="16">
        <v>491</v>
      </c>
      <c r="F3890" s="19">
        <v>83</v>
      </c>
      <c r="G3890" s="16" t="s">
        <v>3942</v>
      </c>
      <c r="H3890" s="14"/>
      <c r="I3890" s="19">
        <f>VLOOKUP(G3890,'2'!$B$2:$C$34,2,FALSE)</f>
        <v>27</v>
      </c>
      <c r="J3890" s="19">
        <f t="shared" si="183"/>
        <v>83</v>
      </c>
      <c r="K3890" s="19" t="str">
        <f t="shared" si="185"/>
        <v/>
      </c>
      <c r="L3890" s="19">
        <f>VLOOKUP(I3890,'3'!$H$2:$L$25,5,FALSE)</f>
        <v>37</v>
      </c>
      <c r="M3890" s="16" t="str">
        <f t="shared" si="184"/>
        <v>Nilai Akhir</v>
      </c>
    </row>
    <row r="3891" spans="1:13" x14ac:dyDescent="0.25">
      <c r="A3891" s="16">
        <v>492</v>
      </c>
      <c r="F3891" s="19">
        <v>83</v>
      </c>
      <c r="G3891" s="16" t="s">
        <v>3942</v>
      </c>
      <c r="H3891" s="14"/>
      <c r="I3891" s="19">
        <f>VLOOKUP(G3891,'2'!$B$2:$C$34,2,FALSE)</f>
        <v>27</v>
      </c>
      <c r="J3891" s="19">
        <f t="shared" si="183"/>
        <v>83</v>
      </c>
      <c r="K3891" s="19" t="str">
        <f t="shared" si="185"/>
        <v/>
      </c>
      <c r="L3891" s="19">
        <f>VLOOKUP(I3891,'3'!$H$2:$L$25,5,FALSE)</f>
        <v>37</v>
      </c>
      <c r="M3891" s="16" t="str">
        <f t="shared" si="184"/>
        <v>Nilai Akhir</v>
      </c>
    </row>
    <row r="3892" spans="1:13" x14ac:dyDescent="0.25">
      <c r="A3892" s="16">
        <v>493</v>
      </c>
      <c r="F3892" s="19">
        <v>81</v>
      </c>
      <c r="G3892" s="16" t="s">
        <v>3942</v>
      </c>
      <c r="H3892" s="14"/>
      <c r="I3892" s="19">
        <f>VLOOKUP(G3892,'2'!$B$2:$C$34,2,FALSE)</f>
        <v>27</v>
      </c>
      <c r="J3892" s="19">
        <f t="shared" si="183"/>
        <v>81</v>
      </c>
      <c r="K3892" s="19" t="str">
        <f t="shared" si="185"/>
        <v/>
      </c>
      <c r="L3892" s="19">
        <f>VLOOKUP(I3892,'3'!$H$2:$L$25,5,FALSE)</f>
        <v>37</v>
      </c>
      <c r="M3892" s="16" t="str">
        <f t="shared" si="184"/>
        <v>Nilai Akhir</v>
      </c>
    </row>
    <row r="3893" spans="1:13" x14ac:dyDescent="0.25">
      <c r="A3893" s="16">
        <v>494</v>
      </c>
      <c r="F3893" s="19">
        <v>83</v>
      </c>
      <c r="G3893" s="16" t="s">
        <v>3942</v>
      </c>
      <c r="H3893" s="14"/>
      <c r="I3893" s="19">
        <f>VLOOKUP(G3893,'2'!$B$2:$C$34,2,FALSE)</f>
        <v>27</v>
      </c>
      <c r="J3893" s="19">
        <f t="shared" si="183"/>
        <v>83</v>
      </c>
      <c r="K3893" s="19" t="str">
        <f t="shared" si="185"/>
        <v/>
      </c>
      <c r="L3893" s="19">
        <f>VLOOKUP(I3893,'3'!$H$2:$L$25,5,FALSE)</f>
        <v>37</v>
      </c>
      <c r="M3893" s="16" t="str">
        <f t="shared" si="184"/>
        <v>Nilai Akhir</v>
      </c>
    </row>
    <row r="3894" spans="1:13" x14ac:dyDescent="0.25">
      <c r="A3894" s="16">
        <v>495</v>
      </c>
      <c r="F3894" s="19">
        <v>80</v>
      </c>
      <c r="G3894" s="16" t="s">
        <v>3942</v>
      </c>
      <c r="H3894" s="14"/>
      <c r="I3894" s="19">
        <f>VLOOKUP(G3894,'2'!$B$2:$C$34,2,FALSE)</f>
        <v>27</v>
      </c>
      <c r="J3894" s="19">
        <f t="shared" si="183"/>
        <v>80</v>
      </c>
      <c r="K3894" s="19" t="str">
        <f t="shared" si="185"/>
        <v/>
      </c>
      <c r="L3894" s="19">
        <f>VLOOKUP(I3894,'3'!$H$2:$L$25,5,FALSE)</f>
        <v>37</v>
      </c>
      <c r="M3894" s="16" t="str">
        <f t="shared" si="184"/>
        <v>Nilai Akhir</v>
      </c>
    </row>
    <row r="3895" spans="1:13" x14ac:dyDescent="0.25">
      <c r="A3895" s="16">
        <v>496</v>
      </c>
      <c r="F3895" s="19">
        <v>80</v>
      </c>
      <c r="G3895" s="16" t="s">
        <v>3942</v>
      </c>
      <c r="H3895" s="14"/>
      <c r="I3895" s="19">
        <f>VLOOKUP(G3895,'2'!$B$2:$C$34,2,FALSE)</f>
        <v>27</v>
      </c>
      <c r="J3895" s="19">
        <f t="shared" si="183"/>
        <v>80</v>
      </c>
      <c r="K3895" s="19" t="str">
        <f t="shared" si="185"/>
        <v/>
      </c>
      <c r="L3895" s="19">
        <f>VLOOKUP(I3895,'3'!$H$2:$L$25,5,FALSE)</f>
        <v>37</v>
      </c>
      <c r="M3895" s="16" t="str">
        <f t="shared" si="184"/>
        <v>Nilai Akhir</v>
      </c>
    </row>
    <row r="3896" spans="1:13" x14ac:dyDescent="0.25">
      <c r="A3896" s="16">
        <v>497</v>
      </c>
      <c r="F3896" s="19">
        <v>80.333333333333329</v>
      </c>
      <c r="G3896" s="16" t="s">
        <v>3942</v>
      </c>
      <c r="H3896" s="14"/>
      <c r="I3896" s="19">
        <f>VLOOKUP(G3896,'2'!$B$2:$C$34,2,FALSE)</f>
        <v>27</v>
      </c>
      <c r="J3896" s="19">
        <f t="shared" si="183"/>
        <v>80.333333333333329</v>
      </c>
      <c r="K3896" s="19" t="str">
        <f t="shared" si="185"/>
        <v/>
      </c>
      <c r="L3896" s="19">
        <f>VLOOKUP(I3896,'3'!$H$2:$L$25,5,FALSE)</f>
        <v>37</v>
      </c>
      <c r="M3896" s="16" t="str">
        <f t="shared" si="184"/>
        <v>Nilai Akhir</v>
      </c>
    </row>
    <row r="3897" spans="1:13" x14ac:dyDescent="0.25">
      <c r="A3897" s="16">
        <v>498</v>
      </c>
      <c r="F3897" s="19">
        <v>76.466666666666669</v>
      </c>
      <c r="G3897" s="16" t="s">
        <v>3942</v>
      </c>
      <c r="H3897" s="14"/>
      <c r="I3897" s="19">
        <f>VLOOKUP(G3897,'2'!$B$2:$C$34,2,FALSE)</f>
        <v>27</v>
      </c>
      <c r="J3897" s="19">
        <f t="shared" si="183"/>
        <v>76.466666666666669</v>
      </c>
      <c r="K3897" s="19" t="str">
        <f t="shared" si="185"/>
        <v/>
      </c>
      <c r="L3897" s="19">
        <f>VLOOKUP(I3897,'3'!$H$2:$L$25,5,FALSE)</f>
        <v>37</v>
      </c>
      <c r="M3897" s="16" t="str">
        <f t="shared" si="184"/>
        <v>Nilai Akhir</v>
      </c>
    </row>
    <row r="3898" spans="1:13" x14ac:dyDescent="0.25">
      <c r="A3898" s="16">
        <v>499</v>
      </c>
      <c r="F3898" s="19">
        <v>81.666666666666671</v>
      </c>
      <c r="G3898" s="16" t="s">
        <v>3942</v>
      </c>
      <c r="H3898" s="14"/>
      <c r="I3898" s="19">
        <f>VLOOKUP(G3898,'2'!$B$2:$C$34,2,FALSE)</f>
        <v>27</v>
      </c>
      <c r="J3898" s="19">
        <f t="shared" si="183"/>
        <v>81.666666666666671</v>
      </c>
      <c r="K3898" s="19" t="str">
        <f t="shared" si="185"/>
        <v/>
      </c>
      <c r="L3898" s="19">
        <f>VLOOKUP(I3898,'3'!$H$2:$L$25,5,FALSE)</f>
        <v>37</v>
      </c>
      <c r="M3898" s="16" t="str">
        <f t="shared" si="184"/>
        <v>Nilai Akhir</v>
      </c>
    </row>
    <row r="3899" spans="1:13" x14ac:dyDescent="0.25">
      <c r="A3899" s="16">
        <v>500</v>
      </c>
      <c r="F3899" s="19">
        <v>80.066666666666663</v>
      </c>
      <c r="G3899" s="16" t="s">
        <v>3942</v>
      </c>
      <c r="H3899" s="14"/>
      <c r="I3899" s="19">
        <f>VLOOKUP(G3899,'2'!$B$2:$C$34,2,FALSE)</f>
        <v>27</v>
      </c>
      <c r="J3899" s="19">
        <f t="shared" si="183"/>
        <v>80.066666666666663</v>
      </c>
      <c r="K3899" s="19" t="str">
        <f t="shared" si="185"/>
        <v/>
      </c>
      <c r="L3899" s="19">
        <f>VLOOKUP(I3899,'3'!$H$2:$L$25,5,FALSE)</f>
        <v>37</v>
      </c>
      <c r="M3899" s="16" t="str">
        <f t="shared" si="184"/>
        <v>Nilai Akhir</v>
      </c>
    </row>
    <row r="3900" spans="1:13" x14ac:dyDescent="0.25">
      <c r="A3900" s="16">
        <v>501</v>
      </c>
      <c r="F3900" s="19">
        <v>80.066666666666663</v>
      </c>
      <c r="G3900" s="16" t="s">
        <v>3942</v>
      </c>
      <c r="H3900" s="14"/>
      <c r="I3900" s="19">
        <f>VLOOKUP(G3900,'2'!$B$2:$C$34,2,FALSE)</f>
        <v>27</v>
      </c>
      <c r="J3900" s="19">
        <f t="shared" si="183"/>
        <v>80.066666666666663</v>
      </c>
      <c r="K3900" s="19" t="str">
        <f t="shared" si="185"/>
        <v/>
      </c>
      <c r="L3900" s="19">
        <f>VLOOKUP(I3900,'3'!$H$2:$L$25,5,FALSE)</f>
        <v>37</v>
      </c>
      <c r="M3900" s="16" t="str">
        <f t="shared" si="184"/>
        <v>Nilai Akhir</v>
      </c>
    </row>
    <row r="3901" spans="1:13" x14ac:dyDescent="0.25">
      <c r="A3901" s="16">
        <v>502</v>
      </c>
      <c r="F3901" s="19">
        <v>79.933333333333337</v>
      </c>
      <c r="G3901" s="16" t="s">
        <v>3942</v>
      </c>
      <c r="H3901" s="14"/>
      <c r="I3901" s="19">
        <f>VLOOKUP(G3901,'2'!$B$2:$C$34,2,FALSE)</f>
        <v>27</v>
      </c>
      <c r="J3901" s="19">
        <f t="shared" si="183"/>
        <v>79.933333333333337</v>
      </c>
      <c r="K3901" s="19" t="str">
        <f t="shared" si="185"/>
        <v/>
      </c>
      <c r="L3901" s="19">
        <f>VLOOKUP(I3901,'3'!$H$2:$L$25,5,FALSE)</f>
        <v>37</v>
      </c>
      <c r="M3901" s="16" t="str">
        <f t="shared" si="184"/>
        <v>Nilai Akhir</v>
      </c>
    </row>
    <row r="3902" spans="1:13" x14ac:dyDescent="0.25">
      <c r="A3902" s="16">
        <v>503</v>
      </c>
      <c r="F3902" s="19">
        <v>81.933333333333337</v>
      </c>
      <c r="G3902" s="16" t="s">
        <v>3942</v>
      </c>
      <c r="H3902" s="14"/>
      <c r="I3902" s="19">
        <f>VLOOKUP(G3902,'2'!$B$2:$C$34,2,FALSE)</f>
        <v>27</v>
      </c>
      <c r="J3902" s="19">
        <f t="shared" si="183"/>
        <v>81.933333333333337</v>
      </c>
      <c r="K3902" s="19" t="str">
        <f t="shared" si="185"/>
        <v/>
      </c>
      <c r="L3902" s="19">
        <f>VLOOKUP(I3902,'3'!$H$2:$L$25,5,FALSE)</f>
        <v>37</v>
      </c>
      <c r="M3902" s="16" t="str">
        <f t="shared" si="184"/>
        <v>Nilai Akhir</v>
      </c>
    </row>
    <row r="3903" spans="1:13" x14ac:dyDescent="0.25">
      <c r="A3903" s="16">
        <v>504</v>
      </c>
      <c r="F3903" s="19">
        <v>80.066666666666663</v>
      </c>
      <c r="G3903" s="16" t="s">
        <v>3942</v>
      </c>
      <c r="H3903" s="14"/>
      <c r="I3903" s="19">
        <f>VLOOKUP(G3903,'2'!$B$2:$C$34,2,FALSE)</f>
        <v>27</v>
      </c>
      <c r="J3903" s="19">
        <f t="shared" si="183"/>
        <v>80.066666666666663</v>
      </c>
      <c r="K3903" s="19" t="str">
        <f t="shared" si="185"/>
        <v/>
      </c>
      <c r="L3903" s="19">
        <f>VLOOKUP(I3903,'3'!$H$2:$L$25,5,FALSE)</f>
        <v>37</v>
      </c>
      <c r="M3903" s="16" t="str">
        <f t="shared" si="184"/>
        <v>Nilai Akhir</v>
      </c>
    </row>
    <row r="3904" spans="1:13" x14ac:dyDescent="0.25">
      <c r="A3904" s="16">
        <v>505</v>
      </c>
      <c r="F3904" s="19">
        <v>80.066666666666663</v>
      </c>
      <c r="G3904" s="16" t="s">
        <v>3942</v>
      </c>
      <c r="H3904" s="14"/>
      <c r="I3904" s="19">
        <f>VLOOKUP(G3904,'2'!$B$2:$C$34,2,FALSE)</f>
        <v>27</v>
      </c>
      <c r="J3904" s="19">
        <f t="shared" si="183"/>
        <v>80.066666666666663</v>
      </c>
      <c r="K3904" s="19" t="str">
        <f t="shared" si="185"/>
        <v/>
      </c>
      <c r="L3904" s="19">
        <f>VLOOKUP(I3904,'3'!$H$2:$L$25,5,FALSE)</f>
        <v>37</v>
      </c>
      <c r="M3904" s="16" t="str">
        <f t="shared" si="184"/>
        <v>Nilai Akhir</v>
      </c>
    </row>
    <row r="3905" spans="1:13" x14ac:dyDescent="0.25">
      <c r="A3905" s="16">
        <v>506</v>
      </c>
      <c r="F3905" s="19">
        <v>80.066666666666663</v>
      </c>
      <c r="G3905" s="16" t="s">
        <v>3942</v>
      </c>
      <c r="H3905" s="14"/>
      <c r="I3905" s="19">
        <f>VLOOKUP(G3905,'2'!$B$2:$C$34,2,FALSE)</f>
        <v>27</v>
      </c>
      <c r="J3905" s="19">
        <f t="shared" si="183"/>
        <v>80.066666666666663</v>
      </c>
      <c r="K3905" s="19" t="str">
        <f t="shared" si="185"/>
        <v/>
      </c>
      <c r="L3905" s="19">
        <f>VLOOKUP(I3905,'3'!$H$2:$L$25,5,FALSE)</f>
        <v>37</v>
      </c>
      <c r="M3905" s="16" t="str">
        <f t="shared" si="184"/>
        <v>Nilai Akhir</v>
      </c>
    </row>
    <row r="3906" spans="1:13" x14ac:dyDescent="0.25">
      <c r="A3906" s="16">
        <v>507</v>
      </c>
      <c r="F3906" s="19">
        <v>79.933333333333337</v>
      </c>
      <c r="G3906" s="16" t="s">
        <v>3942</v>
      </c>
      <c r="H3906" s="14"/>
      <c r="I3906" s="19">
        <f>VLOOKUP(G3906,'2'!$B$2:$C$34,2,FALSE)</f>
        <v>27</v>
      </c>
      <c r="J3906" s="19">
        <f t="shared" si="183"/>
        <v>79.933333333333337</v>
      </c>
      <c r="K3906" s="19" t="str">
        <f t="shared" si="185"/>
        <v/>
      </c>
      <c r="L3906" s="19">
        <f>VLOOKUP(I3906,'3'!$H$2:$L$25,5,FALSE)</f>
        <v>37</v>
      </c>
      <c r="M3906" s="16" t="str">
        <f t="shared" si="184"/>
        <v>Nilai Akhir</v>
      </c>
    </row>
    <row r="3907" spans="1:13" x14ac:dyDescent="0.25">
      <c r="A3907" s="16">
        <v>508</v>
      </c>
      <c r="F3907" s="19">
        <v>80.066666666666663</v>
      </c>
      <c r="G3907" s="16" t="s">
        <v>3942</v>
      </c>
      <c r="H3907" s="14"/>
      <c r="I3907" s="19">
        <f>VLOOKUP(G3907,'2'!$B$2:$C$34,2,FALSE)</f>
        <v>27</v>
      </c>
      <c r="J3907" s="19">
        <f t="shared" si="183"/>
        <v>80.066666666666663</v>
      </c>
      <c r="K3907" s="19" t="str">
        <f t="shared" si="185"/>
        <v/>
      </c>
      <c r="L3907" s="19">
        <f>VLOOKUP(I3907,'3'!$H$2:$L$25,5,FALSE)</f>
        <v>37</v>
      </c>
      <c r="M3907" s="16" t="str">
        <f t="shared" si="184"/>
        <v>Nilai Akhir</v>
      </c>
    </row>
    <row r="3908" spans="1:13" x14ac:dyDescent="0.25">
      <c r="A3908" s="16">
        <v>509</v>
      </c>
      <c r="F3908" s="19">
        <v>83.533333333333331</v>
      </c>
      <c r="G3908" s="16" t="s">
        <v>3942</v>
      </c>
      <c r="H3908" s="14"/>
      <c r="I3908" s="19">
        <f>VLOOKUP(G3908,'2'!$B$2:$C$34,2,FALSE)</f>
        <v>27</v>
      </c>
      <c r="J3908" s="19">
        <f t="shared" si="183"/>
        <v>83.533333333333331</v>
      </c>
      <c r="K3908" s="19" t="str">
        <f t="shared" si="185"/>
        <v/>
      </c>
      <c r="L3908" s="19">
        <f>VLOOKUP(I3908,'3'!$H$2:$L$25,5,FALSE)</f>
        <v>37</v>
      </c>
      <c r="M3908" s="16" t="str">
        <f t="shared" si="184"/>
        <v>Nilai Akhir</v>
      </c>
    </row>
    <row r="3909" spans="1:13" x14ac:dyDescent="0.25">
      <c r="A3909" s="16">
        <v>510</v>
      </c>
      <c r="F3909" s="19">
        <v>81.666666666666671</v>
      </c>
      <c r="G3909" s="16" t="s">
        <v>3942</v>
      </c>
      <c r="H3909" s="14"/>
      <c r="I3909" s="19">
        <f>VLOOKUP(G3909,'2'!$B$2:$C$34,2,FALSE)</f>
        <v>27</v>
      </c>
      <c r="J3909" s="19">
        <f t="shared" si="183"/>
        <v>81.666666666666671</v>
      </c>
      <c r="K3909" s="19" t="str">
        <f t="shared" si="185"/>
        <v/>
      </c>
      <c r="L3909" s="19">
        <f>VLOOKUP(I3909,'3'!$H$2:$L$25,5,FALSE)</f>
        <v>37</v>
      </c>
      <c r="M3909" s="16" t="str">
        <f t="shared" si="184"/>
        <v>Nilai Akhir</v>
      </c>
    </row>
    <row r="3910" spans="1:13" x14ac:dyDescent="0.25">
      <c r="A3910" s="16">
        <v>511</v>
      </c>
      <c r="F3910" s="19">
        <v>81.666666666666671</v>
      </c>
      <c r="G3910" s="16" t="s">
        <v>3942</v>
      </c>
      <c r="H3910" s="14"/>
      <c r="I3910" s="19">
        <f>VLOOKUP(G3910,'2'!$B$2:$C$34,2,FALSE)</f>
        <v>27</v>
      </c>
      <c r="J3910" s="19">
        <f t="shared" si="183"/>
        <v>81.666666666666671</v>
      </c>
      <c r="K3910" s="19" t="str">
        <f t="shared" si="185"/>
        <v/>
      </c>
      <c r="L3910" s="19">
        <f>VLOOKUP(I3910,'3'!$H$2:$L$25,5,FALSE)</f>
        <v>37</v>
      </c>
      <c r="M3910" s="16" t="str">
        <f t="shared" si="184"/>
        <v>Nilai Akhir</v>
      </c>
    </row>
    <row r="3911" spans="1:13" x14ac:dyDescent="0.25">
      <c r="A3911" s="16">
        <v>512</v>
      </c>
      <c r="F3911" s="19">
        <v>82.2</v>
      </c>
      <c r="G3911" s="16" t="s">
        <v>3942</v>
      </c>
      <c r="H3911" s="14"/>
      <c r="I3911" s="19">
        <f>VLOOKUP(G3911,'2'!$B$2:$C$34,2,FALSE)</f>
        <v>27</v>
      </c>
      <c r="J3911" s="19">
        <f t="shared" si="183"/>
        <v>82.2</v>
      </c>
      <c r="K3911" s="19" t="str">
        <f t="shared" si="185"/>
        <v/>
      </c>
      <c r="L3911" s="19">
        <f>VLOOKUP(I3911,'3'!$H$2:$L$25,5,FALSE)</f>
        <v>37</v>
      </c>
      <c r="M3911" s="16" t="str">
        <f t="shared" si="184"/>
        <v>Nilai Akhir</v>
      </c>
    </row>
    <row r="3912" spans="1:13" x14ac:dyDescent="0.25">
      <c r="A3912" s="16">
        <v>513</v>
      </c>
      <c r="F3912" s="19">
        <v>81.666666666666671</v>
      </c>
      <c r="G3912" s="16" t="s">
        <v>3942</v>
      </c>
      <c r="H3912" s="14"/>
      <c r="I3912" s="19">
        <f>VLOOKUP(G3912,'2'!$B$2:$C$34,2,FALSE)</f>
        <v>27</v>
      </c>
      <c r="J3912" s="19">
        <f t="shared" si="183"/>
        <v>81.666666666666671</v>
      </c>
      <c r="K3912" s="19" t="str">
        <f t="shared" si="185"/>
        <v/>
      </c>
      <c r="L3912" s="19">
        <f>VLOOKUP(I3912,'3'!$H$2:$L$25,5,FALSE)</f>
        <v>37</v>
      </c>
      <c r="M3912" s="16" t="str">
        <f t="shared" si="184"/>
        <v>Nilai Akhir</v>
      </c>
    </row>
    <row r="3913" spans="1:13" x14ac:dyDescent="0.25">
      <c r="A3913" s="16">
        <v>514</v>
      </c>
      <c r="F3913" s="19">
        <v>80.066666666666663</v>
      </c>
      <c r="G3913" s="16" t="s">
        <v>3942</v>
      </c>
      <c r="H3913" s="14"/>
      <c r="I3913" s="19">
        <f>VLOOKUP(G3913,'2'!$B$2:$C$34,2,FALSE)</f>
        <v>27</v>
      </c>
      <c r="J3913" s="19">
        <f t="shared" si="183"/>
        <v>80.066666666666663</v>
      </c>
      <c r="K3913" s="19" t="str">
        <f t="shared" si="185"/>
        <v/>
      </c>
      <c r="L3913" s="19">
        <f>VLOOKUP(I3913,'3'!$H$2:$L$25,5,FALSE)</f>
        <v>37</v>
      </c>
      <c r="M3913" s="16" t="str">
        <f t="shared" si="184"/>
        <v>Nilai Akhir</v>
      </c>
    </row>
    <row r="3914" spans="1:13" x14ac:dyDescent="0.25">
      <c r="A3914" s="16">
        <v>515</v>
      </c>
      <c r="F3914" s="19">
        <v>80.466666666666669</v>
      </c>
      <c r="G3914" s="16" t="s">
        <v>3942</v>
      </c>
      <c r="H3914" s="14"/>
      <c r="I3914" s="19">
        <f>VLOOKUP(G3914,'2'!$B$2:$C$34,2,FALSE)</f>
        <v>27</v>
      </c>
      <c r="J3914" s="19">
        <f t="shared" si="183"/>
        <v>80.466666666666669</v>
      </c>
      <c r="K3914" s="19" t="str">
        <f t="shared" si="185"/>
        <v/>
      </c>
      <c r="L3914" s="19">
        <f>VLOOKUP(I3914,'3'!$H$2:$L$25,5,FALSE)</f>
        <v>37</v>
      </c>
      <c r="M3914" s="16" t="str">
        <f t="shared" si="184"/>
        <v>Nilai Akhir</v>
      </c>
    </row>
    <row r="3915" spans="1:13" x14ac:dyDescent="0.25">
      <c r="A3915" s="16">
        <v>516</v>
      </c>
      <c r="F3915" s="19">
        <v>80.066666666666663</v>
      </c>
      <c r="G3915" s="16" t="s">
        <v>3942</v>
      </c>
      <c r="H3915" s="14"/>
      <c r="I3915" s="19">
        <f>VLOOKUP(G3915,'2'!$B$2:$C$34,2,FALSE)</f>
        <v>27</v>
      </c>
      <c r="J3915" s="19">
        <f t="shared" si="183"/>
        <v>80.066666666666663</v>
      </c>
      <c r="K3915" s="19" t="str">
        <f t="shared" si="185"/>
        <v/>
      </c>
      <c r="L3915" s="19">
        <f>VLOOKUP(I3915,'3'!$H$2:$L$25,5,FALSE)</f>
        <v>37</v>
      </c>
      <c r="M3915" s="16" t="str">
        <f t="shared" si="184"/>
        <v>Nilai Akhir</v>
      </c>
    </row>
    <row r="3916" spans="1:13" x14ac:dyDescent="0.25">
      <c r="A3916" s="16">
        <v>517</v>
      </c>
      <c r="F3916" s="19">
        <v>80.066666666666663</v>
      </c>
      <c r="G3916" s="16" t="s">
        <v>3942</v>
      </c>
      <c r="H3916" s="14"/>
      <c r="I3916" s="19">
        <f>VLOOKUP(G3916,'2'!$B$2:$C$34,2,FALSE)</f>
        <v>27</v>
      </c>
      <c r="J3916" s="19">
        <f t="shared" si="183"/>
        <v>80.066666666666663</v>
      </c>
      <c r="K3916" s="19" t="str">
        <f t="shared" si="185"/>
        <v/>
      </c>
      <c r="L3916" s="19">
        <f>VLOOKUP(I3916,'3'!$H$2:$L$25,5,FALSE)</f>
        <v>37</v>
      </c>
      <c r="M3916" s="16" t="str">
        <f t="shared" si="184"/>
        <v>Nilai Akhir</v>
      </c>
    </row>
    <row r="3917" spans="1:13" x14ac:dyDescent="0.25">
      <c r="A3917" s="16">
        <v>518</v>
      </c>
      <c r="F3917" s="19">
        <v>80.333333333333329</v>
      </c>
      <c r="G3917" s="16" t="s">
        <v>3942</v>
      </c>
      <c r="H3917" s="14"/>
      <c r="I3917" s="19">
        <f>VLOOKUP(G3917,'2'!$B$2:$C$34,2,FALSE)</f>
        <v>27</v>
      </c>
      <c r="J3917" s="19">
        <f t="shared" si="183"/>
        <v>80.333333333333329</v>
      </c>
      <c r="K3917" s="19" t="str">
        <f t="shared" si="185"/>
        <v/>
      </c>
      <c r="L3917" s="19">
        <f>VLOOKUP(I3917,'3'!$H$2:$L$25,5,FALSE)</f>
        <v>37</v>
      </c>
      <c r="M3917" s="16" t="str">
        <f t="shared" si="184"/>
        <v>Nilai Akhir</v>
      </c>
    </row>
    <row r="3918" spans="1:13" x14ac:dyDescent="0.25">
      <c r="A3918" s="16">
        <v>519</v>
      </c>
      <c r="F3918" s="19">
        <v>75.533333333333331</v>
      </c>
      <c r="G3918" s="16" t="s">
        <v>3942</v>
      </c>
      <c r="H3918" s="14"/>
      <c r="I3918" s="19">
        <f>VLOOKUP(G3918,'2'!$B$2:$C$34,2,FALSE)</f>
        <v>27</v>
      </c>
      <c r="J3918" s="19">
        <f t="shared" si="183"/>
        <v>75.533333333333331</v>
      </c>
      <c r="K3918" s="19" t="str">
        <f t="shared" si="185"/>
        <v/>
      </c>
      <c r="L3918" s="19">
        <f>VLOOKUP(I3918,'3'!$H$2:$L$25,5,FALSE)</f>
        <v>37</v>
      </c>
      <c r="M3918" s="16" t="str">
        <f t="shared" si="184"/>
        <v>Nilai Akhir</v>
      </c>
    </row>
    <row r="3919" spans="1:13" x14ac:dyDescent="0.25">
      <c r="A3919" s="16">
        <v>520</v>
      </c>
      <c r="F3919" s="19">
        <v>73.666666666666671</v>
      </c>
      <c r="G3919" s="16" t="s">
        <v>3942</v>
      </c>
      <c r="H3919" s="14"/>
      <c r="I3919" s="19">
        <f>VLOOKUP(G3919,'2'!$B$2:$C$34,2,FALSE)</f>
        <v>27</v>
      </c>
      <c r="J3919" s="19">
        <f t="shared" si="183"/>
        <v>73.666666666666671</v>
      </c>
      <c r="K3919" s="19" t="str">
        <f t="shared" si="185"/>
        <v/>
      </c>
      <c r="L3919" s="19">
        <f>VLOOKUP(I3919,'3'!$H$2:$L$25,5,FALSE)</f>
        <v>37</v>
      </c>
      <c r="M3919" s="16" t="str">
        <f t="shared" si="184"/>
        <v>Nilai Akhir</v>
      </c>
    </row>
    <row r="3920" spans="1:13" x14ac:dyDescent="0.25">
      <c r="A3920" s="16">
        <v>521</v>
      </c>
      <c r="F3920" s="19">
        <v>80.066666666666663</v>
      </c>
      <c r="G3920" s="16" t="s">
        <v>3942</v>
      </c>
      <c r="H3920" s="14"/>
      <c r="I3920" s="19">
        <f>VLOOKUP(G3920,'2'!$B$2:$C$34,2,FALSE)</f>
        <v>27</v>
      </c>
      <c r="J3920" s="19">
        <f t="shared" si="183"/>
        <v>80.066666666666663</v>
      </c>
      <c r="K3920" s="19" t="str">
        <f t="shared" si="185"/>
        <v/>
      </c>
      <c r="L3920" s="19">
        <f>VLOOKUP(I3920,'3'!$H$2:$L$25,5,FALSE)</f>
        <v>37</v>
      </c>
      <c r="M3920" s="16" t="str">
        <f t="shared" si="184"/>
        <v>Nilai Akhir</v>
      </c>
    </row>
    <row r="3921" spans="1:13" x14ac:dyDescent="0.25">
      <c r="A3921" s="16">
        <v>522</v>
      </c>
      <c r="F3921" s="19">
        <v>78.399999999999991</v>
      </c>
      <c r="G3921" s="16" t="s">
        <v>3942</v>
      </c>
      <c r="H3921" s="14"/>
      <c r="I3921" s="19">
        <f>VLOOKUP(G3921,'2'!$B$2:$C$34,2,FALSE)</f>
        <v>27</v>
      </c>
      <c r="J3921" s="19">
        <f t="shared" si="183"/>
        <v>78.399999999999991</v>
      </c>
      <c r="K3921" s="19" t="str">
        <f t="shared" si="185"/>
        <v/>
      </c>
      <c r="L3921" s="19">
        <f>VLOOKUP(I3921,'3'!$H$2:$L$25,5,FALSE)</f>
        <v>37</v>
      </c>
      <c r="M3921" s="16" t="str">
        <f t="shared" si="184"/>
        <v>Nilai Akhir</v>
      </c>
    </row>
    <row r="3922" spans="1:13" x14ac:dyDescent="0.25">
      <c r="A3922" s="16">
        <v>523</v>
      </c>
      <c r="F3922" s="19">
        <v>80.066666666666663</v>
      </c>
      <c r="G3922" s="16" t="s">
        <v>3942</v>
      </c>
      <c r="H3922" s="14"/>
      <c r="I3922" s="19">
        <f>VLOOKUP(G3922,'2'!$B$2:$C$34,2,FALSE)</f>
        <v>27</v>
      </c>
      <c r="J3922" s="19">
        <f t="shared" si="183"/>
        <v>80.066666666666663</v>
      </c>
      <c r="K3922" s="19" t="str">
        <f t="shared" si="185"/>
        <v/>
      </c>
      <c r="L3922" s="19">
        <f>VLOOKUP(I3922,'3'!$H$2:$L$25,5,FALSE)</f>
        <v>37</v>
      </c>
      <c r="M3922" s="16" t="str">
        <f t="shared" si="184"/>
        <v>Nilai Akhir</v>
      </c>
    </row>
    <row r="3923" spans="1:13" x14ac:dyDescent="0.25">
      <c r="A3923" s="16">
        <v>524</v>
      </c>
      <c r="F3923" s="19">
        <v>80.066666666666663</v>
      </c>
      <c r="G3923" s="16" t="s">
        <v>3942</v>
      </c>
      <c r="H3923" s="14"/>
      <c r="I3923" s="19">
        <f>VLOOKUP(G3923,'2'!$B$2:$C$34,2,FALSE)</f>
        <v>27</v>
      </c>
      <c r="J3923" s="19">
        <f t="shared" si="183"/>
        <v>80.066666666666663</v>
      </c>
      <c r="K3923" s="19" t="str">
        <f t="shared" si="185"/>
        <v/>
      </c>
      <c r="L3923" s="19">
        <f>VLOOKUP(I3923,'3'!$H$2:$L$25,5,FALSE)</f>
        <v>37</v>
      </c>
      <c r="M3923" s="16" t="str">
        <f t="shared" si="184"/>
        <v>Nilai Akhir</v>
      </c>
    </row>
    <row r="3924" spans="1:13" x14ac:dyDescent="0.25">
      <c r="A3924" s="16">
        <v>525</v>
      </c>
      <c r="F3924" s="19">
        <v>80.333333333333329</v>
      </c>
      <c r="G3924" s="16" t="s">
        <v>3942</v>
      </c>
      <c r="H3924" s="14"/>
      <c r="I3924" s="19">
        <f>VLOOKUP(G3924,'2'!$B$2:$C$34,2,FALSE)</f>
        <v>27</v>
      </c>
      <c r="J3924" s="19">
        <f t="shared" si="183"/>
        <v>80.333333333333329</v>
      </c>
      <c r="K3924" s="19" t="str">
        <f t="shared" si="185"/>
        <v/>
      </c>
      <c r="L3924" s="19">
        <f>VLOOKUP(I3924,'3'!$H$2:$L$25,5,FALSE)</f>
        <v>37</v>
      </c>
      <c r="M3924" s="16" t="str">
        <f t="shared" si="184"/>
        <v>Nilai Akhir</v>
      </c>
    </row>
    <row r="3925" spans="1:13" x14ac:dyDescent="0.25">
      <c r="A3925" s="16">
        <v>526</v>
      </c>
      <c r="F3925" s="19">
        <v>80.066666666666663</v>
      </c>
      <c r="G3925" s="16" t="s">
        <v>3942</v>
      </c>
      <c r="H3925" s="14"/>
      <c r="I3925" s="19">
        <f>VLOOKUP(G3925,'2'!$B$2:$C$34,2,FALSE)</f>
        <v>27</v>
      </c>
      <c r="J3925" s="19">
        <f t="shared" si="183"/>
        <v>80.066666666666663</v>
      </c>
      <c r="K3925" s="19" t="str">
        <f t="shared" si="185"/>
        <v/>
      </c>
      <c r="L3925" s="19">
        <f>VLOOKUP(I3925,'3'!$H$2:$L$25,5,FALSE)</f>
        <v>37</v>
      </c>
      <c r="M3925" s="16" t="str">
        <f t="shared" si="184"/>
        <v>Nilai Akhir</v>
      </c>
    </row>
    <row r="3926" spans="1:13" x14ac:dyDescent="0.25">
      <c r="A3926" s="16">
        <v>527</v>
      </c>
      <c r="F3926" s="19">
        <v>87.333333333333329</v>
      </c>
      <c r="G3926" s="16" t="s">
        <v>3942</v>
      </c>
      <c r="H3926" s="14"/>
      <c r="I3926" s="19">
        <f>VLOOKUP(G3926,'2'!$B$2:$C$34,2,FALSE)</f>
        <v>27</v>
      </c>
      <c r="J3926" s="19">
        <f t="shared" si="183"/>
        <v>87.333333333333329</v>
      </c>
      <c r="K3926" s="19" t="str">
        <f t="shared" si="185"/>
        <v/>
      </c>
      <c r="L3926" s="19">
        <f>VLOOKUP(I3926,'3'!$H$2:$L$25,5,FALSE)</f>
        <v>37</v>
      </c>
      <c r="M3926" s="16" t="str">
        <f t="shared" si="184"/>
        <v>Nilai Akhir</v>
      </c>
    </row>
    <row r="3927" spans="1:13" x14ac:dyDescent="0.25">
      <c r="A3927" s="16">
        <v>528</v>
      </c>
      <c r="F3927" s="19">
        <v>72</v>
      </c>
      <c r="G3927" s="16" t="s">
        <v>3942</v>
      </c>
      <c r="H3927" s="14"/>
      <c r="I3927" s="19">
        <f>VLOOKUP(G3927,'2'!$B$2:$C$34,2,FALSE)</f>
        <v>27</v>
      </c>
      <c r="J3927" s="19">
        <f t="shared" si="183"/>
        <v>72</v>
      </c>
      <c r="K3927" s="19" t="str">
        <f t="shared" si="185"/>
        <v/>
      </c>
      <c r="L3927" s="19">
        <f>VLOOKUP(I3927,'3'!$H$2:$L$25,5,FALSE)</f>
        <v>37</v>
      </c>
      <c r="M3927" s="16" t="str">
        <f t="shared" si="184"/>
        <v>Nilai Akhir</v>
      </c>
    </row>
    <row r="3928" spans="1:13" x14ac:dyDescent="0.25">
      <c r="A3928" s="16">
        <v>529</v>
      </c>
      <c r="F3928" s="19">
        <v>80.643333333333331</v>
      </c>
      <c r="G3928" s="16" t="s">
        <v>3942</v>
      </c>
      <c r="H3928" s="14"/>
      <c r="I3928" s="19">
        <f>VLOOKUP(G3928,'2'!$B$2:$C$34,2,FALSE)</f>
        <v>27</v>
      </c>
      <c r="J3928" s="19">
        <f t="shared" si="183"/>
        <v>80.643333333333331</v>
      </c>
      <c r="K3928" s="19" t="str">
        <f t="shared" si="185"/>
        <v/>
      </c>
      <c r="L3928" s="19">
        <f>VLOOKUP(I3928,'3'!$H$2:$L$25,5,FALSE)</f>
        <v>37</v>
      </c>
      <c r="M3928" s="16" t="str">
        <f t="shared" si="184"/>
        <v>Nilai Akhir</v>
      </c>
    </row>
    <row r="3929" spans="1:13" x14ac:dyDescent="0.25">
      <c r="A3929" s="16">
        <v>530</v>
      </c>
      <c r="F3929" s="19">
        <v>81.226666666666674</v>
      </c>
      <c r="G3929" s="16" t="s">
        <v>3942</v>
      </c>
      <c r="H3929" s="14"/>
      <c r="I3929" s="19">
        <f>VLOOKUP(G3929,'2'!$B$2:$C$34,2,FALSE)</f>
        <v>27</v>
      </c>
      <c r="J3929" s="19">
        <f t="shared" si="183"/>
        <v>81.226666666666674</v>
      </c>
      <c r="K3929" s="19" t="str">
        <f t="shared" si="185"/>
        <v/>
      </c>
      <c r="L3929" s="19">
        <f>VLOOKUP(I3929,'3'!$H$2:$L$25,5,FALSE)</f>
        <v>37</v>
      </c>
      <c r="M3929" s="16" t="str">
        <f t="shared" si="184"/>
        <v>Nilai Akhir</v>
      </c>
    </row>
    <row r="3930" spans="1:13" x14ac:dyDescent="0.25">
      <c r="A3930" s="16">
        <v>531</v>
      </c>
      <c r="F3930" s="19">
        <v>82.22</v>
      </c>
      <c r="G3930" s="16" t="s">
        <v>3942</v>
      </c>
      <c r="H3930" s="14"/>
      <c r="I3930" s="19">
        <f>VLOOKUP(G3930,'2'!$B$2:$C$34,2,FALSE)</f>
        <v>27</v>
      </c>
      <c r="J3930" s="19">
        <f t="shared" si="183"/>
        <v>82.22</v>
      </c>
      <c r="K3930" s="19" t="str">
        <f t="shared" si="185"/>
        <v/>
      </c>
      <c r="L3930" s="19">
        <f>VLOOKUP(I3930,'3'!$H$2:$L$25,5,FALSE)</f>
        <v>37</v>
      </c>
      <c r="M3930" s="16" t="str">
        <f t="shared" si="184"/>
        <v>Nilai Akhir</v>
      </c>
    </row>
    <row r="3931" spans="1:13" x14ac:dyDescent="0.25">
      <c r="A3931" s="16">
        <v>532</v>
      </c>
      <c r="F3931" s="19">
        <v>85.013333333333335</v>
      </c>
      <c r="G3931" s="16" t="s">
        <v>3942</v>
      </c>
      <c r="H3931" s="14"/>
      <c r="I3931" s="19">
        <f>VLOOKUP(G3931,'2'!$B$2:$C$34,2,FALSE)</f>
        <v>27</v>
      </c>
      <c r="J3931" s="19">
        <f t="shared" si="183"/>
        <v>85.013333333333335</v>
      </c>
      <c r="K3931" s="19" t="str">
        <f t="shared" si="185"/>
        <v/>
      </c>
      <c r="L3931" s="19">
        <f>VLOOKUP(I3931,'3'!$H$2:$L$25,5,FALSE)</f>
        <v>37</v>
      </c>
      <c r="M3931" s="16" t="str">
        <f t="shared" si="184"/>
        <v>Nilai Akhir</v>
      </c>
    </row>
    <row r="3932" spans="1:13" x14ac:dyDescent="0.25">
      <c r="A3932" s="16">
        <v>533</v>
      </c>
      <c r="F3932" s="19">
        <v>78.333333333333329</v>
      </c>
      <c r="G3932" s="16" t="s">
        <v>3942</v>
      </c>
      <c r="H3932" s="14"/>
      <c r="I3932" s="19">
        <f>VLOOKUP(G3932,'2'!$B$2:$C$34,2,FALSE)</f>
        <v>27</v>
      </c>
      <c r="J3932" s="19">
        <f t="shared" si="183"/>
        <v>78.333333333333329</v>
      </c>
      <c r="K3932" s="19" t="str">
        <f t="shared" si="185"/>
        <v/>
      </c>
      <c r="L3932" s="19">
        <f>VLOOKUP(I3932,'3'!$H$2:$L$25,5,FALSE)</f>
        <v>37</v>
      </c>
      <c r="M3932" s="16" t="str">
        <f t="shared" si="184"/>
        <v>Nilai Akhir</v>
      </c>
    </row>
    <row r="3933" spans="1:13" x14ac:dyDescent="0.25">
      <c r="A3933" s="16">
        <v>534</v>
      </c>
      <c r="F3933" s="19">
        <v>83.43</v>
      </c>
      <c r="G3933" s="16" t="s">
        <v>3942</v>
      </c>
      <c r="H3933" s="14"/>
      <c r="I3933" s="19">
        <f>VLOOKUP(G3933,'2'!$B$2:$C$34,2,FALSE)</f>
        <v>27</v>
      </c>
      <c r="J3933" s="19">
        <f t="shared" si="183"/>
        <v>83.43</v>
      </c>
      <c r="K3933" s="19" t="str">
        <f t="shared" si="185"/>
        <v/>
      </c>
      <c r="L3933" s="19">
        <f>VLOOKUP(I3933,'3'!$H$2:$L$25,5,FALSE)</f>
        <v>37</v>
      </c>
      <c r="M3933" s="16" t="str">
        <f t="shared" si="184"/>
        <v>Nilai Akhir</v>
      </c>
    </row>
    <row r="3934" spans="1:13" x14ac:dyDescent="0.25">
      <c r="A3934" s="16">
        <v>535</v>
      </c>
      <c r="F3934" s="19">
        <v>71.5</v>
      </c>
      <c r="G3934" s="16" t="s">
        <v>3942</v>
      </c>
      <c r="H3934" s="14"/>
      <c r="I3934" s="19">
        <f>VLOOKUP(G3934,'2'!$B$2:$C$34,2,FALSE)</f>
        <v>27</v>
      </c>
      <c r="J3934" s="19">
        <f t="shared" si="183"/>
        <v>71.5</v>
      </c>
      <c r="K3934" s="19" t="str">
        <f t="shared" si="185"/>
        <v/>
      </c>
      <c r="L3934" s="19">
        <f>VLOOKUP(I3934,'3'!$H$2:$L$25,5,FALSE)</f>
        <v>37</v>
      </c>
      <c r="M3934" s="16" t="str">
        <f t="shared" si="184"/>
        <v>Nilai Akhir</v>
      </c>
    </row>
    <row r="3935" spans="1:13" x14ac:dyDescent="0.25">
      <c r="A3935" s="16">
        <v>536</v>
      </c>
      <c r="F3935" s="19">
        <v>83.93</v>
      </c>
      <c r="G3935" s="16" t="s">
        <v>3942</v>
      </c>
      <c r="H3935" s="14"/>
      <c r="I3935" s="19">
        <f>VLOOKUP(G3935,'2'!$B$2:$C$34,2,FALSE)</f>
        <v>27</v>
      </c>
      <c r="J3935" s="19">
        <f t="shared" si="183"/>
        <v>83.93</v>
      </c>
      <c r="K3935" s="19" t="str">
        <f t="shared" si="185"/>
        <v/>
      </c>
      <c r="L3935" s="19">
        <f>VLOOKUP(I3935,'3'!$H$2:$L$25,5,FALSE)</f>
        <v>37</v>
      </c>
      <c r="M3935" s="16" t="str">
        <f t="shared" si="184"/>
        <v>Nilai Akhir</v>
      </c>
    </row>
    <row r="3936" spans="1:13" x14ac:dyDescent="0.25">
      <c r="A3936" s="16">
        <v>537</v>
      </c>
      <c r="F3936" s="19">
        <v>75.986666666666665</v>
      </c>
      <c r="G3936" s="16" t="s">
        <v>3942</v>
      </c>
      <c r="H3936" s="14"/>
      <c r="I3936" s="19">
        <f>VLOOKUP(G3936,'2'!$B$2:$C$34,2,FALSE)</f>
        <v>27</v>
      </c>
      <c r="J3936" s="19">
        <f t="shared" si="183"/>
        <v>75.986666666666665</v>
      </c>
      <c r="K3936" s="19" t="str">
        <f t="shared" si="185"/>
        <v/>
      </c>
      <c r="L3936" s="19">
        <f>VLOOKUP(I3936,'3'!$H$2:$L$25,5,FALSE)</f>
        <v>37</v>
      </c>
      <c r="M3936" s="16" t="str">
        <f t="shared" si="184"/>
        <v>Nilai Akhir</v>
      </c>
    </row>
    <row r="3937" spans="1:13" x14ac:dyDescent="0.25">
      <c r="A3937" s="16">
        <v>538</v>
      </c>
      <c r="F3937" s="19">
        <v>80.78</v>
      </c>
      <c r="G3937" s="16" t="s">
        <v>3942</v>
      </c>
      <c r="H3937" s="14"/>
      <c r="I3937" s="19">
        <f>VLOOKUP(G3937,'2'!$B$2:$C$34,2,FALSE)</f>
        <v>27</v>
      </c>
      <c r="J3937" s="19">
        <f t="shared" si="183"/>
        <v>80.78</v>
      </c>
      <c r="K3937" s="19" t="str">
        <f t="shared" si="185"/>
        <v/>
      </c>
      <c r="L3937" s="19">
        <f>VLOOKUP(I3937,'3'!$H$2:$L$25,5,FALSE)</f>
        <v>37</v>
      </c>
      <c r="M3937" s="16" t="str">
        <f t="shared" si="184"/>
        <v>Nilai Akhir</v>
      </c>
    </row>
    <row r="3938" spans="1:13" x14ac:dyDescent="0.25">
      <c r="A3938" s="16">
        <v>539</v>
      </c>
      <c r="F3938" s="19">
        <v>76</v>
      </c>
      <c r="G3938" s="16" t="s">
        <v>3942</v>
      </c>
      <c r="H3938" s="14"/>
      <c r="I3938" s="19">
        <f>VLOOKUP(G3938,'2'!$B$2:$C$34,2,FALSE)</f>
        <v>27</v>
      </c>
      <c r="J3938" s="19">
        <f t="shared" si="183"/>
        <v>76</v>
      </c>
      <c r="K3938" s="19" t="str">
        <f t="shared" si="185"/>
        <v/>
      </c>
      <c r="L3938" s="19">
        <f>VLOOKUP(I3938,'3'!$H$2:$L$25,5,FALSE)</f>
        <v>37</v>
      </c>
      <c r="M3938" s="16" t="str">
        <f t="shared" si="184"/>
        <v>Nilai Akhir</v>
      </c>
    </row>
    <row r="3939" spans="1:13" x14ac:dyDescent="0.25">
      <c r="A3939" s="16">
        <v>540</v>
      </c>
      <c r="F3939" s="19">
        <v>78.766666666666666</v>
      </c>
      <c r="G3939" s="16" t="s">
        <v>3942</v>
      </c>
      <c r="H3939" s="14"/>
      <c r="I3939" s="19">
        <f>VLOOKUP(G3939,'2'!$B$2:$C$34,2,FALSE)</f>
        <v>27</v>
      </c>
      <c r="J3939" s="19">
        <f t="shared" si="183"/>
        <v>78.766666666666666</v>
      </c>
      <c r="K3939" s="19" t="str">
        <f t="shared" si="185"/>
        <v/>
      </c>
      <c r="L3939" s="19">
        <f>VLOOKUP(I3939,'3'!$H$2:$L$25,5,FALSE)</f>
        <v>37</v>
      </c>
      <c r="M3939" s="16" t="str">
        <f t="shared" si="184"/>
        <v>Nilai Akhir</v>
      </c>
    </row>
    <row r="3940" spans="1:13" x14ac:dyDescent="0.25">
      <c r="A3940" s="16">
        <v>541</v>
      </c>
      <c r="F3940" s="19">
        <v>79.97</v>
      </c>
      <c r="G3940" s="16" t="s">
        <v>3942</v>
      </c>
      <c r="H3940" s="14"/>
      <c r="I3940" s="19">
        <f>VLOOKUP(G3940,'2'!$B$2:$C$34,2,FALSE)</f>
        <v>27</v>
      </c>
      <c r="J3940" s="19">
        <f t="shared" si="183"/>
        <v>79.97</v>
      </c>
      <c r="K3940" s="19" t="str">
        <f t="shared" si="185"/>
        <v/>
      </c>
      <c r="L3940" s="19">
        <f>VLOOKUP(I3940,'3'!$H$2:$L$25,5,FALSE)</f>
        <v>37</v>
      </c>
      <c r="M3940" s="16" t="str">
        <f t="shared" si="184"/>
        <v>Nilai Akhir</v>
      </c>
    </row>
    <row r="3941" spans="1:13" x14ac:dyDescent="0.25">
      <c r="A3941" s="16">
        <v>542</v>
      </c>
      <c r="F3941" s="19">
        <v>76.903333333333322</v>
      </c>
      <c r="G3941" s="16" t="s">
        <v>3942</v>
      </c>
      <c r="H3941" s="14"/>
      <c r="I3941" s="19">
        <f>VLOOKUP(G3941,'2'!$B$2:$C$34,2,FALSE)</f>
        <v>27</v>
      </c>
      <c r="J3941" s="19">
        <f t="shared" si="183"/>
        <v>76.903333333333322</v>
      </c>
      <c r="K3941" s="19" t="str">
        <f t="shared" si="185"/>
        <v/>
      </c>
      <c r="L3941" s="19">
        <f>VLOOKUP(I3941,'3'!$H$2:$L$25,5,FALSE)</f>
        <v>37</v>
      </c>
      <c r="M3941" s="16" t="str">
        <f t="shared" si="184"/>
        <v>Nilai Akhir</v>
      </c>
    </row>
    <row r="3942" spans="1:13" x14ac:dyDescent="0.25">
      <c r="A3942" s="16">
        <v>543</v>
      </c>
      <c r="F3942" s="19">
        <v>81.476666666666674</v>
      </c>
      <c r="G3942" s="16" t="s">
        <v>3942</v>
      </c>
      <c r="H3942" s="14"/>
      <c r="I3942" s="19">
        <f>VLOOKUP(G3942,'2'!$B$2:$C$34,2,FALSE)</f>
        <v>27</v>
      </c>
      <c r="J3942" s="19">
        <f t="shared" si="183"/>
        <v>81.476666666666674</v>
      </c>
      <c r="K3942" s="19" t="str">
        <f t="shared" si="185"/>
        <v/>
      </c>
      <c r="L3942" s="19">
        <f>VLOOKUP(I3942,'3'!$H$2:$L$25,5,FALSE)</f>
        <v>37</v>
      </c>
      <c r="M3942" s="16" t="str">
        <f t="shared" si="184"/>
        <v>Nilai Akhir</v>
      </c>
    </row>
    <row r="3943" spans="1:13" x14ac:dyDescent="0.25">
      <c r="A3943" s="16">
        <v>544</v>
      </c>
      <c r="F3943" s="19">
        <v>77.553333333333327</v>
      </c>
      <c r="G3943" s="16" t="s">
        <v>3942</v>
      </c>
      <c r="H3943" s="14"/>
      <c r="I3943" s="19">
        <f>VLOOKUP(G3943,'2'!$B$2:$C$34,2,FALSE)</f>
        <v>27</v>
      </c>
      <c r="J3943" s="19">
        <f t="shared" si="183"/>
        <v>77.553333333333327</v>
      </c>
      <c r="K3943" s="19" t="str">
        <f t="shared" si="185"/>
        <v/>
      </c>
      <c r="L3943" s="19">
        <f>VLOOKUP(I3943,'3'!$H$2:$L$25,5,FALSE)</f>
        <v>37</v>
      </c>
      <c r="M3943" s="16" t="str">
        <f t="shared" si="184"/>
        <v>Nilai Akhir</v>
      </c>
    </row>
    <row r="3944" spans="1:13" x14ac:dyDescent="0.25">
      <c r="A3944" s="16">
        <v>545</v>
      </c>
      <c r="F3944" s="19">
        <v>79.22</v>
      </c>
      <c r="G3944" s="16" t="s">
        <v>3942</v>
      </c>
      <c r="H3944" s="14"/>
      <c r="I3944" s="19">
        <f>VLOOKUP(G3944,'2'!$B$2:$C$34,2,FALSE)</f>
        <v>27</v>
      </c>
      <c r="J3944" s="19">
        <f t="shared" si="183"/>
        <v>79.22</v>
      </c>
      <c r="K3944" s="19" t="str">
        <f t="shared" si="185"/>
        <v/>
      </c>
      <c r="L3944" s="19">
        <f>VLOOKUP(I3944,'3'!$H$2:$L$25,5,FALSE)</f>
        <v>37</v>
      </c>
      <c r="M3944" s="16" t="str">
        <f t="shared" si="184"/>
        <v>Nilai Akhir</v>
      </c>
    </row>
    <row r="3945" spans="1:13" x14ac:dyDescent="0.25">
      <c r="A3945" s="16">
        <v>546</v>
      </c>
      <c r="F3945" s="19">
        <v>86.486666666666665</v>
      </c>
      <c r="G3945" s="16" t="s">
        <v>3942</v>
      </c>
      <c r="H3945" s="14"/>
      <c r="I3945" s="19">
        <f>VLOOKUP(G3945,'2'!$B$2:$C$34,2,FALSE)</f>
        <v>27</v>
      </c>
      <c r="J3945" s="19">
        <f t="shared" si="183"/>
        <v>86.486666666666665</v>
      </c>
      <c r="K3945" s="19" t="str">
        <f t="shared" si="185"/>
        <v/>
      </c>
      <c r="L3945" s="19">
        <f>VLOOKUP(I3945,'3'!$H$2:$L$25,5,FALSE)</f>
        <v>37</v>
      </c>
      <c r="M3945" s="16" t="str">
        <f t="shared" si="184"/>
        <v>Nilai Akhir</v>
      </c>
    </row>
    <row r="3946" spans="1:13" x14ac:dyDescent="0.25">
      <c r="A3946" s="16">
        <v>547</v>
      </c>
      <c r="F3946" s="19">
        <v>85.166666666666671</v>
      </c>
      <c r="G3946" s="16" t="s">
        <v>3942</v>
      </c>
      <c r="H3946" s="14"/>
      <c r="I3946" s="19">
        <f>VLOOKUP(G3946,'2'!$B$2:$C$34,2,FALSE)</f>
        <v>27</v>
      </c>
      <c r="J3946" s="19">
        <f t="shared" si="183"/>
        <v>85.166666666666671</v>
      </c>
      <c r="K3946" s="19" t="str">
        <f t="shared" si="185"/>
        <v/>
      </c>
      <c r="L3946" s="19">
        <f>VLOOKUP(I3946,'3'!$H$2:$L$25,5,FALSE)</f>
        <v>37</v>
      </c>
      <c r="M3946" s="16" t="str">
        <f t="shared" si="184"/>
        <v>Nilai Akhir</v>
      </c>
    </row>
    <row r="3947" spans="1:13" x14ac:dyDescent="0.25">
      <c r="A3947" s="16">
        <v>548</v>
      </c>
      <c r="F3947" s="19">
        <v>82.266666666666666</v>
      </c>
      <c r="G3947" s="16" t="s">
        <v>3942</v>
      </c>
      <c r="H3947" s="14"/>
      <c r="I3947" s="19">
        <f>VLOOKUP(G3947,'2'!$B$2:$C$34,2,FALSE)</f>
        <v>27</v>
      </c>
      <c r="J3947" s="19">
        <f t="shared" si="183"/>
        <v>82.266666666666666</v>
      </c>
      <c r="K3947" s="19" t="str">
        <f t="shared" si="185"/>
        <v/>
      </c>
      <c r="L3947" s="19">
        <f>VLOOKUP(I3947,'3'!$H$2:$L$25,5,FALSE)</f>
        <v>37</v>
      </c>
      <c r="M3947" s="16" t="str">
        <f t="shared" si="184"/>
        <v>Nilai Akhir</v>
      </c>
    </row>
    <row r="3948" spans="1:13" x14ac:dyDescent="0.25">
      <c r="A3948" s="16">
        <v>549</v>
      </c>
      <c r="F3948" s="19">
        <v>78.286666666666676</v>
      </c>
      <c r="G3948" s="16" t="s">
        <v>3942</v>
      </c>
      <c r="H3948" s="14"/>
      <c r="I3948" s="19">
        <f>VLOOKUP(G3948,'2'!$B$2:$C$34,2,FALSE)</f>
        <v>27</v>
      </c>
      <c r="J3948" s="19">
        <f t="shared" si="183"/>
        <v>78.286666666666676</v>
      </c>
      <c r="K3948" s="19" t="str">
        <f t="shared" si="185"/>
        <v/>
      </c>
      <c r="L3948" s="19">
        <f>VLOOKUP(I3948,'3'!$H$2:$L$25,5,FALSE)</f>
        <v>37</v>
      </c>
      <c r="M3948" s="16" t="str">
        <f t="shared" si="184"/>
        <v>Nilai Akhir</v>
      </c>
    </row>
    <row r="3949" spans="1:13" x14ac:dyDescent="0.25">
      <c r="A3949" s="16">
        <v>550</v>
      </c>
      <c r="F3949" s="19">
        <v>84.993333333333339</v>
      </c>
      <c r="G3949" s="16" t="s">
        <v>3942</v>
      </c>
      <c r="H3949" s="14"/>
      <c r="I3949" s="19">
        <f>VLOOKUP(G3949,'2'!$B$2:$C$34,2,FALSE)</f>
        <v>27</v>
      </c>
      <c r="J3949" s="19">
        <f t="shared" si="183"/>
        <v>84.993333333333339</v>
      </c>
      <c r="K3949" s="19" t="str">
        <f t="shared" si="185"/>
        <v/>
      </c>
      <c r="L3949" s="19">
        <f>VLOOKUP(I3949,'3'!$H$2:$L$25,5,FALSE)</f>
        <v>37</v>
      </c>
      <c r="M3949" s="16" t="str">
        <f t="shared" si="184"/>
        <v>Nilai Akhir</v>
      </c>
    </row>
    <row r="3950" spans="1:13" x14ac:dyDescent="0.25">
      <c r="A3950" s="16">
        <v>551</v>
      </c>
      <c r="F3950" s="19">
        <v>84.57</v>
      </c>
      <c r="G3950" s="16" t="s">
        <v>3942</v>
      </c>
      <c r="H3950" s="14"/>
      <c r="I3950" s="19">
        <f>VLOOKUP(G3950,'2'!$B$2:$C$34,2,FALSE)</f>
        <v>27</v>
      </c>
      <c r="J3950" s="19">
        <f t="shared" si="183"/>
        <v>84.57</v>
      </c>
      <c r="K3950" s="19" t="str">
        <f t="shared" si="185"/>
        <v/>
      </c>
      <c r="L3950" s="19">
        <f>VLOOKUP(I3950,'3'!$H$2:$L$25,5,FALSE)</f>
        <v>37</v>
      </c>
      <c r="M3950" s="16" t="str">
        <f t="shared" si="184"/>
        <v>Nilai Akhir</v>
      </c>
    </row>
    <row r="3951" spans="1:13" x14ac:dyDescent="0.25">
      <c r="A3951" s="16">
        <v>552</v>
      </c>
      <c r="F3951" s="19">
        <v>84.68</v>
      </c>
      <c r="G3951" s="16" t="s">
        <v>3942</v>
      </c>
      <c r="H3951" s="14"/>
      <c r="I3951" s="19">
        <f>VLOOKUP(G3951,'2'!$B$2:$C$34,2,FALSE)</f>
        <v>27</v>
      </c>
      <c r="J3951" s="19">
        <f t="shared" ref="J3951:J4014" si="186">IF(M3951="Nilai Akhir",F3951,0)</f>
        <v>84.68</v>
      </c>
      <c r="K3951" s="19" t="str">
        <f t="shared" si="185"/>
        <v/>
      </c>
      <c r="L3951" s="19">
        <f>VLOOKUP(I3951,'3'!$H$2:$L$25,5,FALSE)</f>
        <v>37</v>
      </c>
      <c r="M3951" s="16" t="str">
        <f t="shared" ref="M3951:M4014" si="187">IF(G3951="Pramuka","Nilai Ekstra","Nilai Akhir")</f>
        <v>Nilai Akhir</v>
      </c>
    </row>
    <row r="3952" spans="1:13" x14ac:dyDescent="0.25">
      <c r="A3952" s="16">
        <v>553</v>
      </c>
      <c r="F3952" s="19">
        <v>85.88</v>
      </c>
      <c r="G3952" s="16" t="s">
        <v>3942</v>
      </c>
      <c r="H3952" s="14"/>
      <c r="I3952" s="19">
        <f>VLOOKUP(G3952,'2'!$B$2:$C$34,2,FALSE)</f>
        <v>27</v>
      </c>
      <c r="J3952" s="19">
        <f t="shared" si="186"/>
        <v>85.88</v>
      </c>
      <c r="K3952" s="19" t="str">
        <f t="shared" ref="K3952:K4015" si="188">IF(M3952="Nilai Ekstra",F3952,"")</f>
        <v/>
      </c>
      <c r="L3952" s="19">
        <f>VLOOKUP(I3952,'3'!$H$2:$L$25,5,FALSE)</f>
        <v>37</v>
      </c>
      <c r="M3952" s="16" t="str">
        <f t="shared" si="187"/>
        <v>Nilai Akhir</v>
      </c>
    </row>
    <row r="3953" spans="1:13" x14ac:dyDescent="0.25">
      <c r="A3953" s="16">
        <v>554</v>
      </c>
      <c r="F3953" s="19">
        <v>83.816666666666663</v>
      </c>
      <c r="G3953" s="16" t="s">
        <v>3942</v>
      </c>
      <c r="H3953" s="14"/>
      <c r="I3953" s="19">
        <f>VLOOKUP(G3953,'2'!$B$2:$C$34,2,FALSE)</f>
        <v>27</v>
      </c>
      <c r="J3953" s="19">
        <f t="shared" si="186"/>
        <v>83.816666666666663</v>
      </c>
      <c r="K3953" s="19" t="str">
        <f t="shared" si="188"/>
        <v/>
      </c>
      <c r="L3953" s="19">
        <f>VLOOKUP(I3953,'3'!$H$2:$L$25,5,FALSE)</f>
        <v>37</v>
      </c>
      <c r="M3953" s="16" t="str">
        <f t="shared" si="187"/>
        <v>Nilai Akhir</v>
      </c>
    </row>
    <row r="3954" spans="1:13" x14ac:dyDescent="0.25">
      <c r="A3954" s="16">
        <v>555</v>
      </c>
      <c r="F3954" s="19">
        <v>81.846666666666678</v>
      </c>
      <c r="G3954" s="16" t="s">
        <v>3942</v>
      </c>
      <c r="H3954" s="14"/>
      <c r="I3954" s="19">
        <f>VLOOKUP(G3954,'2'!$B$2:$C$34,2,FALSE)</f>
        <v>27</v>
      </c>
      <c r="J3954" s="19">
        <f t="shared" si="186"/>
        <v>81.846666666666678</v>
      </c>
      <c r="K3954" s="19" t="str">
        <f t="shared" si="188"/>
        <v/>
      </c>
      <c r="L3954" s="19">
        <f>VLOOKUP(I3954,'3'!$H$2:$L$25,5,FALSE)</f>
        <v>37</v>
      </c>
      <c r="M3954" s="16" t="str">
        <f t="shared" si="187"/>
        <v>Nilai Akhir</v>
      </c>
    </row>
    <row r="3955" spans="1:13" x14ac:dyDescent="0.25">
      <c r="A3955" s="16">
        <v>556</v>
      </c>
      <c r="F3955" s="19">
        <v>77.388888899999998</v>
      </c>
      <c r="G3955" s="16" t="s">
        <v>3942</v>
      </c>
      <c r="H3955" s="14"/>
      <c r="I3955" s="19">
        <f>VLOOKUP(G3955,'2'!$B$2:$C$34,2,FALSE)</f>
        <v>27</v>
      </c>
      <c r="J3955" s="19">
        <f t="shared" si="186"/>
        <v>77.388888899999998</v>
      </c>
      <c r="K3955" s="19" t="str">
        <f t="shared" si="188"/>
        <v/>
      </c>
      <c r="L3955" s="19">
        <f>VLOOKUP(I3955,'3'!$H$2:$L$25,5,FALSE)</f>
        <v>37</v>
      </c>
      <c r="M3955" s="16" t="str">
        <f t="shared" si="187"/>
        <v>Nilai Akhir</v>
      </c>
    </row>
    <row r="3956" spans="1:13" x14ac:dyDescent="0.25">
      <c r="A3956" s="16">
        <v>557</v>
      </c>
      <c r="F3956" s="19">
        <v>74.388888899999998</v>
      </c>
      <c r="G3956" s="16" t="s">
        <v>3942</v>
      </c>
      <c r="H3956" s="14"/>
      <c r="I3956" s="19">
        <f>VLOOKUP(G3956,'2'!$B$2:$C$34,2,FALSE)</f>
        <v>27</v>
      </c>
      <c r="J3956" s="19">
        <f t="shared" si="186"/>
        <v>74.388888899999998</v>
      </c>
      <c r="K3956" s="19" t="str">
        <f t="shared" si="188"/>
        <v/>
      </c>
      <c r="L3956" s="19">
        <f>VLOOKUP(I3956,'3'!$H$2:$L$25,5,FALSE)</f>
        <v>37</v>
      </c>
      <c r="M3956" s="16" t="str">
        <f t="shared" si="187"/>
        <v>Nilai Akhir</v>
      </c>
    </row>
    <row r="3957" spans="1:13" x14ac:dyDescent="0.25">
      <c r="A3957" s="16">
        <v>558</v>
      </c>
      <c r="F3957" s="19">
        <v>76.888888899999998</v>
      </c>
      <c r="G3957" s="16" t="s">
        <v>3942</v>
      </c>
      <c r="H3957" s="14"/>
      <c r="I3957" s="19">
        <f>VLOOKUP(G3957,'2'!$B$2:$C$34,2,FALSE)</f>
        <v>27</v>
      </c>
      <c r="J3957" s="19">
        <f t="shared" si="186"/>
        <v>76.888888899999998</v>
      </c>
      <c r="K3957" s="19" t="str">
        <f t="shared" si="188"/>
        <v/>
      </c>
      <c r="L3957" s="19">
        <f>VLOOKUP(I3957,'3'!$H$2:$L$25,5,FALSE)</f>
        <v>37</v>
      </c>
      <c r="M3957" s="16" t="str">
        <f t="shared" si="187"/>
        <v>Nilai Akhir</v>
      </c>
    </row>
    <row r="3958" spans="1:13" x14ac:dyDescent="0.25">
      <c r="A3958" s="16">
        <v>559</v>
      </c>
      <c r="F3958" s="19">
        <v>76</v>
      </c>
      <c r="G3958" s="16" t="s">
        <v>3942</v>
      </c>
      <c r="H3958" s="14"/>
      <c r="I3958" s="19">
        <f>VLOOKUP(G3958,'2'!$B$2:$C$34,2,FALSE)</f>
        <v>27</v>
      </c>
      <c r="J3958" s="19">
        <f t="shared" si="186"/>
        <v>76</v>
      </c>
      <c r="K3958" s="19" t="str">
        <f t="shared" si="188"/>
        <v/>
      </c>
      <c r="L3958" s="19">
        <f>VLOOKUP(I3958,'3'!$H$2:$L$25,5,FALSE)</f>
        <v>37</v>
      </c>
      <c r="M3958" s="16" t="str">
        <f t="shared" si="187"/>
        <v>Nilai Akhir</v>
      </c>
    </row>
    <row r="3959" spans="1:13" x14ac:dyDescent="0.25">
      <c r="A3959" s="16">
        <v>560</v>
      </c>
      <c r="F3959" s="19">
        <v>82.388888899999998</v>
      </c>
      <c r="G3959" s="16" t="s">
        <v>3942</v>
      </c>
      <c r="H3959" s="14"/>
      <c r="I3959" s="19">
        <f>VLOOKUP(G3959,'2'!$B$2:$C$34,2,FALSE)</f>
        <v>27</v>
      </c>
      <c r="J3959" s="19">
        <f t="shared" si="186"/>
        <v>82.388888899999998</v>
      </c>
      <c r="K3959" s="19" t="str">
        <f t="shared" si="188"/>
        <v/>
      </c>
      <c r="L3959" s="19">
        <f>VLOOKUP(I3959,'3'!$H$2:$L$25,5,FALSE)</f>
        <v>37</v>
      </c>
      <c r="M3959" s="16" t="str">
        <f t="shared" si="187"/>
        <v>Nilai Akhir</v>
      </c>
    </row>
    <row r="3960" spans="1:13" x14ac:dyDescent="0.25">
      <c r="A3960" s="16">
        <v>561</v>
      </c>
      <c r="F3960" s="19">
        <v>81.722222200000004</v>
      </c>
      <c r="G3960" s="16" t="s">
        <v>3942</v>
      </c>
      <c r="H3960" s="14"/>
      <c r="I3960" s="19">
        <f>VLOOKUP(G3960,'2'!$B$2:$C$34,2,FALSE)</f>
        <v>27</v>
      </c>
      <c r="J3960" s="19">
        <f t="shared" si="186"/>
        <v>81.722222200000004</v>
      </c>
      <c r="K3960" s="19" t="str">
        <f t="shared" si="188"/>
        <v/>
      </c>
      <c r="L3960" s="19">
        <f>VLOOKUP(I3960,'3'!$H$2:$L$25,5,FALSE)</f>
        <v>37</v>
      </c>
      <c r="M3960" s="16" t="str">
        <f t="shared" si="187"/>
        <v>Nilai Akhir</v>
      </c>
    </row>
    <row r="3961" spans="1:13" x14ac:dyDescent="0.25">
      <c r="A3961" s="16">
        <v>562</v>
      </c>
      <c r="F3961" s="19">
        <v>79.666666699999993</v>
      </c>
      <c r="G3961" s="16" t="s">
        <v>3942</v>
      </c>
      <c r="H3961" s="14"/>
      <c r="I3961" s="19">
        <f>VLOOKUP(G3961,'2'!$B$2:$C$34,2,FALSE)</f>
        <v>27</v>
      </c>
      <c r="J3961" s="19">
        <f t="shared" si="186"/>
        <v>79.666666699999993</v>
      </c>
      <c r="K3961" s="19" t="str">
        <f t="shared" si="188"/>
        <v/>
      </c>
      <c r="L3961" s="19">
        <f>VLOOKUP(I3961,'3'!$H$2:$L$25,5,FALSE)</f>
        <v>37</v>
      </c>
      <c r="M3961" s="16" t="str">
        <f t="shared" si="187"/>
        <v>Nilai Akhir</v>
      </c>
    </row>
    <row r="3962" spans="1:13" x14ac:dyDescent="0.25">
      <c r="A3962" s="16">
        <v>563</v>
      </c>
      <c r="F3962" s="19">
        <v>80</v>
      </c>
      <c r="G3962" s="16" t="s">
        <v>3942</v>
      </c>
      <c r="H3962" s="14"/>
      <c r="I3962" s="19">
        <f>VLOOKUP(G3962,'2'!$B$2:$C$34,2,FALSE)</f>
        <v>27</v>
      </c>
      <c r="J3962" s="19">
        <f t="shared" si="186"/>
        <v>80</v>
      </c>
      <c r="K3962" s="19" t="str">
        <f t="shared" si="188"/>
        <v/>
      </c>
      <c r="L3962" s="19">
        <f>VLOOKUP(I3962,'3'!$H$2:$L$25,5,FALSE)</f>
        <v>37</v>
      </c>
      <c r="M3962" s="16" t="str">
        <f t="shared" si="187"/>
        <v>Nilai Akhir</v>
      </c>
    </row>
    <row r="3963" spans="1:13" x14ac:dyDescent="0.25">
      <c r="A3963" s="16">
        <v>564</v>
      </c>
      <c r="F3963" s="19">
        <v>77.333333300000007</v>
      </c>
      <c r="G3963" s="16" t="s">
        <v>3942</v>
      </c>
      <c r="H3963" s="14"/>
      <c r="I3963" s="19">
        <f>VLOOKUP(G3963,'2'!$B$2:$C$34,2,FALSE)</f>
        <v>27</v>
      </c>
      <c r="J3963" s="19">
        <f t="shared" si="186"/>
        <v>77.333333300000007</v>
      </c>
      <c r="K3963" s="19" t="str">
        <f t="shared" si="188"/>
        <v/>
      </c>
      <c r="L3963" s="19">
        <f>VLOOKUP(I3963,'3'!$H$2:$L$25,5,FALSE)</f>
        <v>37</v>
      </c>
      <c r="M3963" s="16" t="str">
        <f t="shared" si="187"/>
        <v>Nilai Akhir</v>
      </c>
    </row>
    <row r="3964" spans="1:13" x14ac:dyDescent="0.25">
      <c r="A3964" s="16">
        <v>565</v>
      </c>
      <c r="F3964" s="19">
        <v>78.333333300000007</v>
      </c>
      <c r="G3964" s="16" t="s">
        <v>3942</v>
      </c>
      <c r="H3964" s="14"/>
      <c r="I3964" s="19">
        <f>VLOOKUP(G3964,'2'!$B$2:$C$34,2,FALSE)</f>
        <v>27</v>
      </c>
      <c r="J3964" s="19">
        <f t="shared" si="186"/>
        <v>78.333333300000007</v>
      </c>
      <c r="K3964" s="19" t="str">
        <f t="shared" si="188"/>
        <v/>
      </c>
      <c r="L3964" s="19">
        <f>VLOOKUP(I3964,'3'!$H$2:$L$25,5,FALSE)</f>
        <v>37</v>
      </c>
      <c r="M3964" s="16" t="str">
        <f t="shared" si="187"/>
        <v>Nilai Akhir</v>
      </c>
    </row>
    <row r="3965" spans="1:13" x14ac:dyDescent="0.25">
      <c r="A3965" s="16">
        <v>566</v>
      </c>
      <c r="F3965" s="19">
        <v>75.444444399999995</v>
      </c>
      <c r="G3965" s="16" t="s">
        <v>3942</v>
      </c>
      <c r="H3965" s="14"/>
      <c r="I3965" s="19">
        <f>VLOOKUP(G3965,'2'!$B$2:$C$34,2,FALSE)</f>
        <v>27</v>
      </c>
      <c r="J3965" s="19">
        <f t="shared" si="186"/>
        <v>75.444444399999995</v>
      </c>
      <c r="K3965" s="19" t="str">
        <f t="shared" si="188"/>
        <v/>
      </c>
      <c r="L3965" s="19">
        <f>VLOOKUP(I3965,'3'!$H$2:$L$25,5,FALSE)</f>
        <v>37</v>
      </c>
      <c r="M3965" s="16" t="str">
        <f t="shared" si="187"/>
        <v>Nilai Akhir</v>
      </c>
    </row>
    <row r="3966" spans="1:13" x14ac:dyDescent="0.25">
      <c r="A3966" s="16">
        <v>567</v>
      </c>
      <c r="F3966" s="19">
        <v>82.333333300000007</v>
      </c>
      <c r="G3966" s="16" t="s">
        <v>3942</v>
      </c>
      <c r="H3966" s="14"/>
      <c r="I3966" s="19">
        <f>VLOOKUP(G3966,'2'!$B$2:$C$34,2,FALSE)</f>
        <v>27</v>
      </c>
      <c r="J3966" s="19">
        <f t="shared" si="186"/>
        <v>82.333333300000007</v>
      </c>
      <c r="K3966" s="19" t="str">
        <f t="shared" si="188"/>
        <v/>
      </c>
      <c r="L3966" s="19">
        <f>VLOOKUP(I3966,'3'!$H$2:$L$25,5,FALSE)</f>
        <v>37</v>
      </c>
      <c r="M3966" s="16" t="str">
        <f t="shared" si="187"/>
        <v>Nilai Akhir</v>
      </c>
    </row>
    <row r="3967" spans="1:13" x14ac:dyDescent="0.25">
      <c r="A3967" s="16">
        <v>568</v>
      </c>
      <c r="F3967" s="19">
        <v>76.666666699999993</v>
      </c>
      <c r="G3967" s="16" t="s">
        <v>3942</v>
      </c>
      <c r="H3967" s="14"/>
      <c r="I3967" s="19">
        <f>VLOOKUP(G3967,'2'!$B$2:$C$34,2,FALSE)</f>
        <v>27</v>
      </c>
      <c r="J3967" s="19">
        <f t="shared" si="186"/>
        <v>76.666666699999993</v>
      </c>
      <c r="K3967" s="19" t="str">
        <f t="shared" si="188"/>
        <v/>
      </c>
      <c r="L3967" s="19">
        <f>VLOOKUP(I3967,'3'!$H$2:$L$25,5,FALSE)</f>
        <v>37</v>
      </c>
      <c r="M3967" s="16" t="str">
        <f t="shared" si="187"/>
        <v>Nilai Akhir</v>
      </c>
    </row>
    <row r="3968" spans="1:13" x14ac:dyDescent="0.25">
      <c r="A3968" s="16">
        <v>569</v>
      </c>
      <c r="F3968" s="19">
        <v>78.333333300000007</v>
      </c>
      <c r="G3968" s="16" t="s">
        <v>3942</v>
      </c>
      <c r="H3968" s="14"/>
      <c r="I3968" s="19">
        <f>VLOOKUP(G3968,'2'!$B$2:$C$34,2,FALSE)</f>
        <v>27</v>
      </c>
      <c r="J3968" s="19">
        <f t="shared" si="186"/>
        <v>78.333333300000007</v>
      </c>
      <c r="K3968" s="19" t="str">
        <f t="shared" si="188"/>
        <v/>
      </c>
      <c r="L3968" s="19">
        <f>VLOOKUP(I3968,'3'!$H$2:$L$25,5,FALSE)</f>
        <v>37</v>
      </c>
      <c r="M3968" s="16" t="str">
        <f t="shared" si="187"/>
        <v>Nilai Akhir</v>
      </c>
    </row>
    <row r="3969" spans="1:13" x14ac:dyDescent="0.25">
      <c r="A3969" s="16">
        <v>570</v>
      </c>
      <c r="F3969" s="19">
        <v>72.888888899999998</v>
      </c>
      <c r="G3969" s="16" t="s">
        <v>3942</v>
      </c>
      <c r="H3969" s="14"/>
      <c r="I3969" s="19">
        <f>VLOOKUP(G3969,'2'!$B$2:$C$34,2,FALSE)</f>
        <v>27</v>
      </c>
      <c r="J3969" s="19">
        <f t="shared" si="186"/>
        <v>72.888888899999998</v>
      </c>
      <c r="K3969" s="19" t="str">
        <f t="shared" si="188"/>
        <v/>
      </c>
      <c r="L3969" s="19">
        <f>VLOOKUP(I3969,'3'!$H$2:$L$25,5,FALSE)</f>
        <v>37</v>
      </c>
      <c r="M3969" s="16" t="str">
        <f t="shared" si="187"/>
        <v>Nilai Akhir</v>
      </c>
    </row>
    <row r="3970" spans="1:13" x14ac:dyDescent="0.25">
      <c r="A3970" s="16">
        <v>571</v>
      </c>
      <c r="F3970" s="19">
        <v>80.666666699999993</v>
      </c>
      <c r="G3970" s="16" t="s">
        <v>3942</v>
      </c>
      <c r="H3970" s="14"/>
      <c r="I3970" s="19">
        <f>VLOOKUP(G3970,'2'!$B$2:$C$34,2,FALSE)</f>
        <v>27</v>
      </c>
      <c r="J3970" s="19">
        <f t="shared" si="186"/>
        <v>80.666666699999993</v>
      </c>
      <c r="K3970" s="19" t="str">
        <f t="shared" si="188"/>
        <v/>
      </c>
      <c r="L3970" s="19">
        <f>VLOOKUP(I3970,'3'!$H$2:$L$25,5,FALSE)</f>
        <v>37</v>
      </c>
      <c r="M3970" s="16" t="str">
        <f t="shared" si="187"/>
        <v>Nilai Akhir</v>
      </c>
    </row>
    <row r="3971" spans="1:13" x14ac:dyDescent="0.25">
      <c r="A3971" s="16">
        <v>572</v>
      </c>
      <c r="F3971" s="19">
        <v>81.666666699999993</v>
      </c>
      <c r="G3971" s="16" t="s">
        <v>3942</v>
      </c>
      <c r="H3971" s="14"/>
      <c r="I3971" s="19">
        <f>VLOOKUP(G3971,'2'!$B$2:$C$34,2,FALSE)</f>
        <v>27</v>
      </c>
      <c r="J3971" s="19">
        <f t="shared" si="186"/>
        <v>81.666666699999993</v>
      </c>
      <c r="K3971" s="19" t="str">
        <f t="shared" si="188"/>
        <v/>
      </c>
      <c r="L3971" s="19">
        <f>VLOOKUP(I3971,'3'!$H$2:$L$25,5,FALSE)</f>
        <v>37</v>
      </c>
      <c r="M3971" s="16" t="str">
        <f t="shared" si="187"/>
        <v>Nilai Akhir</v>
      </c>
    </row>
    <row r="3972" spans="1:13" x14ac:dyDescent="0.25">
      <c r="A3972" s="16">
        <v>573</v>
      </c>
      <c r="F3972" s="19">
        <v>80.666666699999993</v>
      </c>
      <c r="G3972" s="16" t="s">
        <v>3942</v>
      </c>
      <c r="H3972" s="14"/>
      <c r="I3972" s="19">
        <f>VLOOKUP(G3972,'2'!$B$2:$C$34,2,FALSE)</f>
        <v>27</v>
      </c>
      <c r="J3972" s="19">
        <f t="shared" si="186"/>
        <v>80.666666699999993</v>
      </c>
      <c r="K3972" s="19" t="str">
        <f t="shared" si="188"/>
        <v/>
      </c>
      <c r="L3972" s="19">
        <f>VLOOKUP(I3972,'3'!$H$2:$L$25,5,FALSE)</f>
        <v>37</v>
      </c>
      <c r="M3972" s="16" t="str">
        <f t="shared" si="187"/>
        <v>Nilai Akhir</v>
      </c>
    </row>
    <row r="3973" spans="1:13" x14ac:dyDescent="0.25">
      <c r="A3973" s="16">
        <v>574</v>
      </c>
      <c r="F3973" s="19">
        <v>81.722222200000004</v>
      </c>
      <c r="G3973" s="16" t="s">
        <v>3942</v>
      </c>
      <c r="H3973" s="14"/>
      <c r="I3973" s="19">
        <f>VLOOKUP(G3973,'2'!$B$2:$C$34,2,FALSE)</f>
        <v>27</v>
      </c>
      <c r="J3973" s="19">
        <f t="shared" si="186"/>
        <v>81.722222200000004</v>
      </c>
      <c r="K3973" s="19" t="str">
        <f t="shared" si="188"/>
        <v/>
      </c>
      <c r="L3973" s="19">
        <f>VLOOKUP(I3973,'3'!$H$2:$L$25,5,FALSE)</f>
        <v>37</v>
      </c>
      <c r="M3973" s="16" t="str">
        <f t="shared" si="187"/>
        <v>Nilai Akhir</v>
      </c>
    </row>
    <row r="3974" spans="1:13" x14ac:dyDescent="0.25">
      <c r="A3974" s="16">
        <v>575</v>
      </c>
      <c r="F3974" s="19">
        <v>78.333333300000007</v>
      </c>
      <c r="G3974" s="16" t="s">
        <v>3942</v>
      </c>
      <c r="H3974" s="14"/>
      <c r="I3974" s="19">
        <f>VLOOKUP(G3974,'2'!$B$2:$C$34,2,FALSE)</f>
        <v>27</v>
      </c>
      <c r="J3974" s="19">
        <f t="shared" si="186"/>
        <v>78.333333300000007</v>
      </c>
      <c r="K3974" s="19" t="str">
        <f t="shared" si="188"/>
        <v/>
      </c>
      <c r="L3974" s="19">
        <f>VLOOKUP(I3974,'3'!$H$2:$L$25,5,FALSE)</f>
        <v>37</v>
      </c>
      <c r="M3974" s="16" t="str">
        <f t="shared" si="187"/>
        <v>Nilai Akhir</v>
      </c>
    </row>
    <row r="3975" spans="1:13" x14ac:dyDescent="0.25">
      <c r="A3975" s="16">
        <v>576</v>
      </c>
      <c r="F3975" s="19">
        <v>80.666666699999993</v>
      </c>
      <c r="G3975" s="16" t="s">
        <v>3942</v>
      </c>
      <c r="H3975" s="14"/>
      <c r="I3975" s="19">
        <f>VLOOKUP(G3975,'2'!$B$2:$C$34,2,FALSE)</f>
        <v>27</v>
      </c>
      <c r="J3975" s="19">
        <f t="shared" si="186"/>
        <v>80.666666699999993</v>
      </c>
      <c r="K3975" s="19" t="str">
        <f t="shared" si="188"/>
        <v/>
      </c>
      <c r="L3975" s="19">
        <f>VLOOKUP(I3975,'3'!$H$2:$L$25,5,FALSE)</f>
        <v>37</v>
      </c>
      <c r="M3975" s="16" t="str">
        <f t="shared" si="187"/>
        <v>Nilai Akhir</v>
      </c>
    </row>
    <row r="3976" spans="1:13" x14ac:dyDescent="0.25">
      <c r="A3976" s="16">
        <v>577</v>
      </c>
      <c r="F3976" s="19">
        <v>79</v>
      </c>
      <c r="G3976" s="16" t="s">
        <v>3942</v>
      </c>
      <c r="H3976" s="14"/>
      <c r="I3976" s="19">
        <f>VLOOKUP(G3976,'2'!$B$2:$C$34,2,FALSE)</f>
        <v>27</v>
      </c>
      <c r="J3976" s="19">
        <f t="shared" si="186"/>
        <v>79</v>
      </c>
      <c r="K3976" s="19" t="str">
        <f t="shared" si="188"/>
        <v/>
      </c>
      <c r="L3976" s="19">
        <f>VLOOKUP(I3976,'3'!$H$2:$L$25,5,FALSE)</f>
        <v>37</v>
      </c>
      <c r="M3976" s="16" t="str">
        <f t="shared" si="187"/>
        <v>Nilai Akhir</v>
      </c>
    </row>
    <row r="3977" spans="1:13" x14ac:dyDescent="0.25">
      <c r="A3977" s="16">
        <v>578</v>
      </c>
      <c r="F3977" s="19">
        <v>80</v>
      </c>
      <c r="G3977" s="16" t="s">
        <v>3942</v>
      </c>
      <c r="H3977" s="14"/>
      <c r="I3977" s="19">
        <f>VLOOKUP(G3977,'2'!$B$2:$C$34,2,FALSE)</f>
        <v>27</v>
      </c>
      <c r="J3977" s="19">
        <f t="shared" si="186"/>
        <v>80</v>
      </c>
      <c r="K3977" s="19" t="str">
        <f t="shared" si="188"/>
        <v/>
      </c>
      <c r="L3977" s="19">
        <f>VLOOKUP(I3977,'3'!$H$2:$L$25,5,FALSE)</f>
        <v>37</v>
      </c>
      <c r="M3977" s="16" t="str">
        <f t="shared" si="187"/>
        <v>Nilai Akhir</v>
      </c>
    </row>
    <row r="3978" spans="1:13" x14ac:dyDescent="0.25">
      <c r="A3978" s="16">
        <v>579</v>
      </c>
      <c r="F3978" s="19">
        <v>80.916666699999993</v>
      </c>
      <c r="G3978" s="16" t="s">
        <v>3942</v>
      </c>
      <c r="H3978" s="14"/>
      <c r="I3978" s="19">
        <f>VLOOKUP(G3978,'2'!$B$2:$C$34,2,FALSE)</f>
        <v>27</v>
      </c>
      <c r="J3978" s="19">
        <f t="shared" si="186"/>
        <v>80.916666699999993</v>
      </c>
      <c r="K3978" s="19" t="str">
        <f t="shared" si="188"/>
        <v/>
      </c>
      <c r="L3978" s="19">
        <f>VLOOKUP(I3978,'3'!$H$2:$L$25,5,FALSE)</f>
        <v>37</v>
      </c>
      <c r="M3978" s="16" t="str">
        <f t="shared" si="187"/>
        <v>Nilai Akhir</v>
      </c>
    </row>
    <row r="3979" spans="1:13" x14ac:dyDescent="0.25">
      <c r="A3979" s="16">
        <v>580</v>
      </c>
      <c r="F3979" s="19">
        <v>81.5</v>
      </c>
      <c r="G3979" s="16" t="s">
        <v>3942</v>
      </c>
      <c r="H3979" s="14"/>
      <c r="I3979" s="19">
        <f>VLOOKUP(G3979,'2'!$B$2:$C$34,2,FALSE)</f>
        <v>27</v>
      </c>
      <c r="J3979" s="19">
        <f t="shared" si="186"/>
        <v>81.5</v>
      </c>
      <c r="K3979" s="19" t="str">
        <f t="shared" si="188"/>
        <v/>
      </c>
      <c r="L3979" s="19">
        <f>VLOOKUP(I3979,'3'!$H$2:$L$25,5,FALSE)</f>
        <v>37</v>
      </c>
      <c r="M3979" s="16" t="str">
        <f t="shared" si="187"/>
        <v>Nilai Akhir</v>
      </c>
    </row>
    <row r="3980" spans="1:13" x14ac:dyDescent="0.25">
      <c r="A3980" s="16">
        <v>581</v>
      </c>
      <c r="F3980" s="19">
        <v>79</v>
      </c>
      <c r="G3980" s="16" t="s">
        <v>3942</v>
      </c>
      <c r="H3980" s="14"/>
      <c r="I3980" s="19">
        <f>VLOOKUP(G3980,'2'!$B$2:$C$34,2,FALSE)</f>
        <v>27</v>
      </c>
      <c r="J3980" s="19">
        <f t="shared" si="186"/>
        <v>79</v>
      </c>
      <c r="K3980" s="19" t="str">
        <f t="shared" si="188"/>
        <v/>
      </c>
      <c r="L3980" s="19">
        <f>VLOOKUP(I3980,'3'!$H$2:$L$25,5,FALSE)</f>
        <v>37</v>
      </c>
      <c r="M3980" s="16" t="str">
        <f t="shared" si="187"/>
        <v>Nilai Akhir</v>
      </c>
    </row>
    <row r="3981" spans="1:13" x14ac:dyDescent="0.25">
      <c r="A3981" s="16">
        <v>582</v>
      </c>
      <c r="F3981" s="19">
        <v>78.583333300000007</v>
      </c>
      <c r="G3981" s="16" t="s">
        <v>3942</v>
      </c>
      <c r="H3981" s="14"/>
      <c r="I3981" s="19">
        <f>VLOOKUP(G3981,'2'!$B$2:$C$34,2,FALSE)</f>
        <v>27</v>
      </c>
      <c r="J3981" s="19">
        <f t="shared" si="186"/>
        <v>78.583333300000007</v>
      </c>
      <c r="K3981" s="19" t="str">
        <f t="shared" si="188"/>
        <v/>
      </c>
      <c r="L3981" s="19">
        <f>VLOOKUP(I3981,'3'!$H$2:$L$25,5,FALSE)</f>
        <v>37</v>
      </c>
      <c r="M3981" s="16" t="str">
        <f t="shared" si="187"/>
        <v>Nilai Akhir</v>
      </c>
    </row>
    <row r="3982" spans="1:13" x14ac:dyDescent="0.25">
      <c r="A3982" s="16">
        <v>583</v>
      </c>
      <c r="F3982" s="19">
        <v>79.666666699999993</v>
      </c>
      <c r="G3982" s="16" t="s">
        <v>3942</v>
      </c>
      <c r="H3982" s="14"/>
      <c r="I3982" s="19">
        <f>VLOOKUP(G3982,'2'!$B$2:$C$34,2,FALSE)</f>
        <v>27</v>
      </c>
      <c r="J3982" s="19">
        <f t="shared" si="186"/>
        <v>79.666666699999993</v>
      </c>
      <c r="K3982" s="19" t="str">
        <f t="shared" si="188"/>
        <v/>
      </c>
      <c r="L3982" s="19">
        <f>VLOOKUP(I3982,'3'!$H$2:$L$25,5,FALSE)</f>
        <v>37</v>
      </c>
      <c r="M3982" s="16" t="str">
        <f t="shared" si="187"/>
        <v>Nilai Akhir</v>
      </c>
    </row>
    <row r="3983" spans="1:13" x14ac:dyDescent="0.25">
      <c r="A3983" s="16">
        <v>584</v>
      </c>
      <c r="F3983" s="19">
        <v>78.5</v>
      </c>
      <c r="G3983" s="16" t="s">
        <v>3942</v>
      </c>
      <c r="H3983" s="14"/>
      <c r="I3983" s="19">
        <f>VLOOKUP(G3983,'2'!$B$2:$C$34,2,FALSE)</f>
        <v>27</v>
      </c>
      <c r="J3983" s="19">
        <f t="shared" si="186"/>
        <v>78.5</v>
      </c>
      <c r="K3983" s="19" t="str">
        <f t="shared" si="188"/>
        <v/>
      </c>
      <c r="L3983" s="19">
        <f>VLOOKUP(I3983,'3'!$H$2:$L$25,5,FALSE)</f>
        <v>37</v>
      </c>
      <c r="M3983" s="16" t="str">
        <f t="shared" si="187"/>
        <v>Nilai Akhir</v>
      </c>
    </row>
    <row r="3984" spans="1:13" x14ac:dyDescent="0.25">
      <c r="A3984" s="16">
        <v>585</v>
      </c>
      <c r="F3984" s="19">
        <v>80.083333300000007</v>
      </c>
      <c r="G3984" s="16" t="s">
        <v>3942</v>
      </c>
      <c r="H3984" s="14"/>
      <c r="I3984" s="19">
        <f>VLOOKUP(G3984,'2'!$B$2:$C$34,2,FALSE)</f>
        <v>27</v>
      </c>
      <c r="J3984" s="19">
        <f t="shared" si="186"/>
        <v>80.083333300000007</v>
      </c>
      <c r="K3984" s="19" t="str">
        <f t="shared" si="188"/>
        <v/>
      </c>
      <c r="L3984" s="19">
        <f>VLOOKUP(I3984,'3'!$H$2:$L$25,5,FALSE)</f>
        <v>37</v>
      </c>
      <c r="M3984" s="16" t="str">
        <f t="shared" si="187"/>
        <v>Nilai Akhir</v>
      </c>
    </row>
    <row r="3985" spans="1:13" x14ac:dyDescent="0.25">
      <c r="A3985" s="16">
        <v>586</v>
      </c>
      <c r="F3985" s="19">
        <v>79.416666699999993</v>
      </c>
      <c r="G3985" s="16" t="s">
        <v>3942</v>
      </c>
      <c r="H3985" s="14"/>
      <c r="I3985" s="19">
        <f>VLOOKUP(G3985,'2'!$B$2:$C$34,2,FALSE)</f>
        <v>27</v>
      </c>
      <c r="J3985" s="19">
        <f t="shared" si="186"/>
        <v>79.416666699999993</v>
      </c>
      <c r="K3985" s="19" t="str">
        <f t="shared" si="188"/>
        <v/>
      </c>
      <c r="L3985" s="19">
        <f>VLOOKUP(I3985,'3'!$H$2:$L$25,5,FALSE)</f>
        <v>37</v>
      </c>
      <c r="M3985" s="16" t="str">
        <f t="shared" si="187"/>
        <v>Nilai Akhir</v>
      </c>
    </row>
    <row r="3986" spans="1:13" x14ac:dyDescent="0.25">
      <c r="A3986" s="16">
        <v>587</v>
      </c>
      <c r="F3986" s="19">
        <v>78.166666699999993</v>
      </c>
      <c r="G3986" s="16" t="s">
        <v>3942</v>
      </c>
      <c r="H3986" s="14"/>
      <c r="I3986" s="19">
        <f>VLOOKUP(G3986,'2'!$B$2:$C$34,2,FALSE)</f>
        <v>27</v>
      </c>
      <c r="J3986" s="19">
        <f t="shared" si="186"/>
        <v>78.166666699999993</v>
      </c>
      <c r="K3986" s="19" t="str">
        <f t="shared" si="188"/>
        <v/>
      </c>
      <c r="L3986" s="19">
        <f>VLOOKUP(I3986,'3'!$H$2:$L$25,5,FALSE)</f>
        <v>37</v>
      </c>
      <c r="M3986" s="16" t="str">
        <f t="shared" si="187"/>
        <v>Nilai Akhir</v>
      </c>
    </row>
    <row r="3987" spans="1:13" x14ac:dyDescent="0.25">
      <c r="A3987" s="16">
        <v>588</v>
      </c>
      <c r="F3987" s="19">
        <v>79.583333300000007</v>
      </c>
      <c r="G3987" s="16" t="s">
        <v>3942</v>
      </c>
      <c r="H3987" s="14"/>
      <c r="I3987" s="19">
        <f>VLOOKUP(G3987,'2'!$B$2:$C$34,2,FALSE)</f>
        <v>27</v>
      </c>
      <c r="J3987" s="19">
        <f t="shared" si="186"/>
        <v>79.583333300000007</v>
      </c>
      <c r="K3987" s="19" t="str">
        <f t="shared" si="188"/>
        <v/>
      </c>
      <c r="L3987" s="19">
        <f>VLOOKUP(I3987,'3'!$H$2:$L$25,5,FALSE)</f>
        <v>37</v>
      </c>
      <c r="M3987" s="16" t="str">
        <f t="shared" si="187"/>
        <v>Nilai Akhir</v>
      </c>
    </row>
    <row r="3988" spans="1:13" x14ac:dyDescent="0.25">
      <c r="A3988" s="16">
        <v>589</v>
      </c>
      <c r="F3988" s="19">
        <v>77.916666699999993</v>
      </c>
      <c r="G3988" s="16" t="s">
        <v>3942</v>
      </c>
      <c r="H3988" s="14"/>
      <c r="I3988" s="19">
        <f>VLOOKUP(G3988,'2'!$B$2:$C$34,2,FALSE)</f>
        <v>27</v>
      </c>
      <c r="J3988" s="19">
        <f t="shared" si="186"/>
        <v>77.916666699999993</v>
      </c>
      <c r="K3988" s="19" t="str">
        <f t="shared" si="188"/>
        <v/>
      </c>
      <c r="L3988" s="19">
        <f>VLOOKUP(I3988,'3'!$H$2:$L$25,5,FALSE)</f>
        <v>37</v>
      </c>
      <c r="M3988" s="16" t="str">
        <f t="shared" si="187"/>
        <v>Nilai Akhir</v>
      </c>
    </row>
    <row r="3989" spans="1:13" x14ac:dyDescent="0.25">
      <c r="A3989" s="16">
        <v>590</v>
      </c>
      <c r="F3989" s="19">
        <v>82</v>
      </c>
      <c r="G3989" s="16" t="s">
        <v>3942</v>
      </c>
      <c r="H3989" s="14"/>
      <c r="I3989" s="19">
        <f>VLOOKUP(G3989,'2'!$B$2:$C$34,2,FALSE)</f>
        <v>27</v>
      </c>
      <c r="J3989" s="19">
        <f t="shared" si="186"/>
        <v>82</v>
      </c>
      <c r="K3989" s="19" t="str">
        <f t="shared" si="188"/>
        <v/>
      </c>
      <c r="L3989" s="19">
        <f>VLOOKUP(I3989,'3'!$H$2:$L$25,5,FALSE)</f>
        <v>37</v>
      </c>
      <c r="M3989" s="16" t="str">
        <f t="shared" si="187"/>
        <v>Nilai Akhir</v>
      </c>
    </row>
    <row r="3990" spans="1:13" x14ac:dyDescent="0.25">
      <c r="A3990" s="16">
        <v>591</v>
      </c>
      <c r="F3990" s="19">
        <v>81.583333300000007</v>
      </c>
      <c r="G3990" s="16" t="s">
        <v>3942</v>
      </c>
      <c r="H3990" s="14"/>
      <c r="I3990" s="19">
        <f>VLOOKUP(G3990,'2'!$B$2:$C$34,2,FALSE)</f>
        <v>27</v>
      </c>
      <c r="J3990" s="19">
        <f t="shared" si="186"/>
        <v>81.583333300000007</v>
      </c>
      <c r="K3990" s="19" t="str">
        <f t="shared" si="188"/>
        <v/>
      </c>
      <c r="L3990" s="19">
        <f>VLOOKUP(I3990,'3'!$H$2:$L$25,5,FALSE)</f>
        <v>37</v>
      </c>
      <c r="M3990" s="16" t="str">
        <f t="shared" si="187"/>
        <v>Nilai Akhir</v>
      </c>
    </row>
    <row r="3991" spans="1:13" x14ac:dyDescent="0.25">
      <c r="A3991" s="16">
        <v>592</v>
      </c>
      <c r="F3991" s="19">
        <v>80.333333300000007</v>
      </c>
      <c r="G3991" s="16" t="s">
        <v>3942</v>
      </c>
      <c r="H3991" s="14"/>
      <c r="I3991" s="19">
        <f>VLOOKUP(G3991,'2'!$B$2:$C$34,2,FALSE)</f>
        <v>27</v>
      </c>
      <c r="J3991" s="19">
        <f t="shared" si="186"/>
        <v>80.333333300000007</v>
      </c>
      <c r="K3991" s="19" t="str">
        <f t="shared" si="188"/>
        <v/>
      </c>
      <c r="L3991" s="19">
        <f>VLOOKUP(I3991,'3'!$H$2:$L$25,5,FALSE)</f>
        <v>37</v>
      </c>
      <c r="M3991" s="16" t="str">
        <f t="shared" si="187"/>
        <v>Nilai Akhir</v>
      </c>
    </row>
    <row r="3992" spans="1:13" x14ac:dyDescent="0.25">
      <c r="A3992" s="16">
        <v>593</v>
      </c>
      <c r="F3992" s="19">
        <v>79</v>
      </c>
      <c r="G3992" s="16" t="s">
        <v>3942</v>
      </c>
      <c r="H3992" s="14"/>
      <c r="I3992" s="19">
        <f>VLOOKUP(G3992,'2'!$B$2:$C$34,2,FALSE)</f>
        <v>27</v>
      </c>
      <c r="J3992" s="19">
        <f t="shared" si="186"/>
        <v>79</v>
      </c>
      <c r="K3992" s="19" t="str">
        <f t="shared" si="188"/>
        <v/>
      </c>
      <c r="L3992" s="19">
        <f>VLOOKUP(I3992,'3'!$H$2:$L$25,5,FALSE)</f>
        <v>37</v>
      </c>
      <c r="M3992" s="16" t="str">
        <f t="shared" si="187"/>
        <v>Nilai Akhir</v>
      </c>
    </row>
    <row r="3993" spans="1:13" x14ac:dyDescent="0.25">
      <c r="A3993" s="16">
        <v>594</v>
      </c>
      <c r="F3993" s="19">
        <v>78.833333300000007</v>
      </c>
      <c r="G3993" s="16" t="s">
        <v>3942</v>
      </c>
      <c r="H3993" s="14"/>
      <c r="I3993" s="19">
        <f>VLOOKUP(G3993,'2'!$B$2:$C$34,2,FALSE)</f>
        <v>27</v>
      </c>
      <c r="J3993" s="19">
        <f t="shared" si="186"/>
        <v>78.833333300000007</v>
      </c>
      <c r="K3993" s="19" t="str">
        <f t="shared" si="188"/>
        <v/>
      </c>
      <c r="L3993" s="19">
        <f>VLOOKUP(I3993,'3'!$H$2:$L$25,5,FALSE)</f>
        <v>37</v>
      </c>
      <c r="M3993" s="16" t="str">
        <f t="shared" si="187"/>
        <v>Nilai Akhir</v>
      </c>
    </row>
    <row r="3994" spans="1:13" x14ac:dyDescent="0.25">
      <c r="A3994" s="16">
        <v>595</v>
      </c>
      <c r="F3994" s="19">
        <v>77.416666699999993</v>
      </c>
      <c r="G3994" s="16" t="s">
        <v>3942</v>
      </c>
      <c r="H3994" s="14"/>
      <c r="I3994" s="19">
        <f>VLOOKUP(G3994,'2'!$B$2:$C$34,2,FALSE)</f>
        <v>27</v>
      </c>
      <c r="J3994" s="19">
        <f t="shared" si="186"/>
        <v>77.416666699999993</v>
      </c>
      <c r="K3994" s="19" t="str">
        <f t="shared" si="188"/>
        <v/>
      </c>
      <c r="L3994" s="19">
        <f>VLOOKUP(I3994,'3'!$H$2:$L$25,5,FALSE)</f>
        <v>37</v>
      </c>
      <c r="M3994" s="16" t="str">
        <f t="shared" si="187"/>
        <v>Nilai Akhir</v>
      </c>
    </row>
    <row r="3995" spans="1:13" x14ac:dyDescent="0.25">
      <c r="A3995" s="16">
        <v>596</v>
      </c>
      <c r="F3995" s="19">
        <v>80.833333300000007</v>
      </c>
      <c r="G3995" s="16" t="s">
        <v>3942</v>
      </c>
      <c r="H3995" s="14"/>
      <c r="I3995" s="19">
        <f>VLOOKUP(G3995,'2'!$B$2:$C$34,2,FALSE)</f>
        <v>27</v>
      </c>
      <c r="J3995" s="19">
        <f t="shared" si="186"/>
        <v>80.833333300000007</v>
      </c>
      <c r="K3995" s="19" t="str">
        <f t="shared" si="188"/>
        <v/>
      </c>
      <c r="L3995" s="19">
        <f>VLOOKUP(I3995,'3'!$H$2:$L$25,5,FALSE)</f>
        <v>37</v>
      </c>
      <c r="M3995" s="16" t="str">
        <f t="shared" si="187"/>
        <v>Nilai Akhir</v>
      </c>
    </row>
    <row r="3996" spans="1:13" x14ac:dyDescent="0.25">
      <c r="A3996" s="16">
        <v>597</v>
      </c>
      <c r="F3996" s="19">
        <v>80.916666699999993</v>
      </c>
      <c r="G3996" s="16" t="s">
        <v>3942</v>
      </c>
      <c r="H3996" s="14"/>
      <c r="I3996" s="19">
        <f>VLOOKUP(G3996,'2'!$B$2:$C$34,2,FALSE)</f>
        <v>27</v>
      </c>
      <c r="J3996" s="19">
        <f t="shared" si="186"/>
        <v>80.916666699999993</v>
      </c>
      <c r="K3996" s="19" t="str">
        <f t="shared" si="188"/>
        <v/>
      </c>
      <c r="L3996" s="19">
        <f>VLOOKUP(I3996,'3'!$H$2:$L$25,5,FALSE)</f>
        <v>37</v>
      </c>
      <c r="M3996" s="16" t="str">
        <f t="shared" si="187"/>
        <v>Nilai Akhir</v>
      </c>
    </row>
    <row r="3997" spans="1:13" x14ac:dyDescent="0.25">
      <c r="A3997" s="16">
        <v>598</v>
      </c>
      <c r="F3997" s="19">
        <v>78.833333300000007</v>
      </c>
      <c r="G3997" s="16" t="s">
        <v>3942</v>
      </c>
      <c r="H3997" s="14"/>
      <c r="I3997" s="19">
        <f>VLOOKUP(G3997,'2'!$B$2:$C$34,2,FALSE)</f>
        <v>27</v>
      </c>
      <c r="J3997" s="19">
        <f t="shared" si="186"/>
        <v>78.833333300000007</v>
      </c>
      <c r="K3997" s="19" t="str">
        <f t="shared" si="188"/>
        <v/>
      </c>
      <c r="L3997" s="19">
        <f>VLOOKUP(I3997,'3'!$H$2:$L$25,5,FALSE)</f>
        <v>37</v>
      </c>
      <c r="M3997" s="16" t="str">
        <f t="shared" si="187"/>
        <v>Nilai Akhir</v>
      </c>
    </row>
    <row r="3998" spans="1:13" x14ac:dyDescent="0.25">
      <c r="A3998" s="16">
        <v>599</v>
      </c>
      <c r="F3998" s="19">
        <v>82</v>
      </c>
      <c r="G3998" s="16" t="s">
        <v>3942</v>
      </c>
      <c r="H3998" s="14"/>
      <c r="I3998" s="19">
        <f>VLOOKUP(G3998,'2'!$B$2:$C$34,2,FALSE)</f>
        <v>27</v>
      </c>
      <c r="J3998" s="19">
        <f t="shared" si="186"/>
        <v>82</v>
      </c>
      <c r="K3998" s="19" t="str">
        <f t="shared" si="188"/>
        <v/>
      </c>
      <c r="L3998" s="19">
        <f>VLOOKUP(I3998,'3'!$H$2:$L$25,5,FALSE)</f>
        <v>37</v>
      </c>
      <c r="M3998" s="16" t="str">
        <f t="shared" si="187"/>
        <v>Nilai Akhir</v>
      </c>
    </row>
    <row r="3999" spans="1:13" x14ac:dyDescent="0.25">
      <c r="A3999" s="16">
        <v>600</v>
      </c>
      <c r="F3999" s="19">
        <v>82.5</v>
      </c>
      <c r="G3999" s="16" t="s">
        <v>3942</v>
      </c>
      <c r="H3999" s="14"/>
      <c r="I3999" s="19">
        <f>VLOOKUP(G3999,'2'!$B$2:$C$34,2,FALSE)</f>
        <v>27</v>
      </c>
      <c r="J3999" s="19">
        <f t="shared" si="186"/>
        <v>82.5</v>
      </c>
      <c r="K3999" s="19" t="str">
        <f t="shared" si="188"/>
        <v/>
      </c>
      <c r="L3999" s="19">
        <f>VLOOKUP(I3999,'3'!$H$2:$L$25,5,FALSE)</f>
        <v>37</v>
      </c>
      <c r="M3999" s="16" t="str">
        <f t="shared" si="187"/>
        <v>Nilai Akhir</v>
      </c>
    </row>
    <row r="4000" spans="1:13" x14ac:dyDescent="0.25">
      <c r="A4000" s="16">
        <v>601</v>
      </c>
      <c r="F4000" s="19">
        <v>78.583333300000007</v>
      </c>
      <c r="G4000" s="16" t="s">
        <v>3942</v>
      </c>
      <c r="H4000" s="14"/>
      <c r="I4000" s="19">
        <f>VLOOKUP(G4000,'2'!$B$2:$C$34,2,FALSE)</f>
        <v>27</v>
      </c>
      <c r="J4000" s="19">
        <f t="shared" si="186"/>
        <v>78.583333300000007</v>
      </c>
      <c r="K4000" s="19" t="str">
        <f t="shared" si="188"/>
        <v/>
      </c>
      <c r="L4000" s="19">
        <f>VLOOKUP(I4000,'3'!$H$2:$L$25,5,FALSE)</f>
        <v>37</v>
      </c>
      <c r="M4000" s="16" t="str">
        <f t="shared" si="187"/>
        <v>Nilai Akhir</v>
      </c>
    </row>
    <row r="4001" spans="1:13" x14ac:dyDescent="0.25">
      <c r="A4001" s="16">
        <v>602</v>
      </c>
      <c r="F4001" s="19">
        <v>79.083333300000007</v>
      </c>
      <c r="G4001" s="16" t="s">
        <v>3942</v>
      </c>
      <c r="H4001" s="14"/>
      <c r="I4001" s="19">
        <f>VLOOKUP(G4001,'2'!$B$2:$C$34,2,FALSE)</f>
        <v>27</v>
      </c>
      <c r="J4001" s="19">
        <f t="shared" si="186"/>
        <v>79.083333300000007</v>
      </c>
      <c r="K4001" s="19" t="str">
        <f t="shared" si="188"/>
        <v/>
      </c>
      <c r="L4001" s="19">
        <f>VLOOKUP(I4001,'3'!$H$2:$L$25,5,FALSE)</f>
        <v>37</v>
      </c>
      <c r="M4001" s="16" t="str">
        <f t="shared" si="187"/>
        <v>Nilai Akhir</v>
      </c>
    </row>
    <row r="4002" spans="1:13" x14ac:dyDescent="0.25">
      <c r="A4002" s="16">
        <v>603</v>
      </c>
      <c r="F4002" s="19">
        <v>76.166666699999993</v>
      </c>
      <c r="G4002" s="16" t="s">
        <v>3942</v>
      </c>
      <c r="H4002" s="14"/>
      <c r="I4002" s="19">
        <f>VLOOKUP(G4002,'2'!$B$2:$C$34,2,FALSE)</f>
        <v>27</v>
      </c>
      <c r="J4002" s="19">
        <f t="shared" si="186"/>
        <v>76.166666699999993</v>
      </c>
      <c r="K4002" s="19" t="str">
        <f t="shared" si="188"/>
        <v/>
      </c>
      <c r="L4002" s="19">
        <f>VLOOKUP(I4002,'3'!$H$2:$L$25,5,FALSE)</f>
        <v>37</v>
      </c>
      <c r="M4002" s="16" t="str">
        <f t="shared" si="187"/>
        <v>Nilai Akhir</v>
      </c>
    </row>
    <row r="4003" spans="1:13" x14ac:dyDescent="0.25">
      <c r="A4003" s="16">
        <v>604</v>
      </c>
      <c r="F4003" s="19">
        <v>76.055555600000005</v>
      </c>
      <c r="G4003" s="16" t="s">
        <v>3942</v>
      </c>
      <c r="H4003" s="14"/>
      <c r="I4003" s="19">
        <f>VLOOKUP(G4003,'2'!$B$2:$C$34,2,FALSE)</f>
        <v>27</v>
      </c>
      <c r="J4003" s="19">
        <f t="shared" si="186"/>
        <v>76.055555600000005</v>
      </c>
      <c r="K4003" s="19" t="str">
        <f t="shared" si="188"/>
        <v/>
      </c>
      <c r="L4003" s="19">
        <f>VLOOKUP(I4003,'3'!$H$2:$L$25,5,FALSE)</f>
        <v>37</v>
      </c>
      <c r="M4003" s="16" t="str">
        <f t="shared" si="187"/>
        <v>Nilai Akhir</v>
      </c>
    </row>
    <row r="4004" spans="1:13" x14ac:dyDescent="0.25">
      <c r="A4004" s="16">
        <v>605</v>
      </c>
      <c r="F4004" s="19">
        <v>77.444444399999995</v>
      </c>
      <c r="G4004" s="16" t="s">
        <v>3942</v>
      </c>
      <c r="H4004" s="14"/>
      <c r="I4004" s="19">
        <f>VLOOKUP(G4004,'2'!$B$2:$C$34,2,FALSE)</f>
        <v>27</v>
      </c>
      <c r="J4004" s="19">
        <f t="shared" si="186"/>
        <v>77.444444399999995</v>
      </c>
      <c r="K4004" s="19" t="str">
        <f t="shared" si="188"/>
        <v/>
      </c>
      <c r="L4004" s="19">
        <f>VLOOKUP(I4004,'3'!$H$2:$L$25,5,FALSE)</f>
        <v>37</v>
      </c>
      <c r="M4004" s="16" t="str">
        <f t="shared" si="187"/>
        <v>Nilai Akhir</v>
      </c>
    </row>
    <row r="4005" spans="1:13" x14ac:dyDescent="0.25">
      <c r="A4005" s="16">
        <v>606</v>
      </c>
      <c r="F4005" s="19">
        <v>76.666666699999993</v>
      </c>
      <c r="G4005" s="16" t="s">
        <v>3942</v>
      </c>
      <c r="H4005" s="14"/>
      <c r="I4005" s="19">
        <f>VLOOKUP(G4005,'2'!$B$2:$C$34,2,FALSE)</f>
        <v>27</v>
      </c>
      <c r="J4005" s="19">
        <f t="shared" si="186"/>
        <v>76.666666699999993</v>
      </c>
      <c r="K4005" s="19" t="str">
        <f t="shared" si="188"/>
        <v/>
      </c>
      <c r="L4005" s="19">
        <f>VLOOKUP(I4005,'3'!$H$2:$L$25,5,FALSE)</f>
        <v>37</v>
      </c>
      <c r="M4005" s="16" t="str">
        <f t="shared" si="187"/>
        <v>Nilai Akhir</v>
      </c>
    </row>
    <row r="4006" spans="1:13" x14ac:dyDescent="0.25">
      <c r="A4006" s="16">
        <v>607</v>
      </c>
      <c r="F4006" s="19">
        <v>76.666666699999993</v>
      </c>
      <c r="G4006" s="16" t="s">
        <v>3942</v>
      </c>
      <c r="H4006" s="14"/>
      <c r="I4006" s="19">
        <f>VLOOKUP(G4006,'2'!$B$2:$C$34,2,FALSE)</f>
        <v>27</v>
      </c>
      <c r="J4006" s="19">
        <f t="shared" si="186"/>
        <v>76.666666699999993</v>
      </c>
      <c r="K4006" s="19" t="str">
        <f t="shared" si="188"/>
        <v/>
      </c>
      <c r="L4006" s="19">
        <f>VLOOKUP(I4006,'3'!$H$2:$L$25,5,FALSE)</f>
        <v>37</v>
      </c>
      <c r="M4006" s="16" t="str">
        <f t="shared" si="187"/>
        <v>Nilai Akhir</v>
      </c>
    </row>
    <row r="4007" spans="1:13" x14ac:dyDescent="0.25">
      <c r="A4007" s="16">
        <v>608</v>
      </c>
      <c r="F4007" s="19">
        <v>76.666666699999993</v>
      </c>
      <c r="G4007" s="16" t="s">
        <v>3942</v>
      </c>
      <c r="H4007" s="14"/>
      <c r="I4007" s="19">
        <f>VLOOKUP(G4007,'2'!$B$2:$C$34,2,FALSE)</f>
        <v>27</v>
      </c>
      <c r="J4007" s="19">
        <f t="shared" si="186"/>
        <v>76.666666699999993</v>
      </c>
      <c r="K4007" s="19" t="str">
        <f t="shared" si="188"/>
        <v/>
      </c>
      <c r="L4007" s="19">
        <f>VLOOKUP(I4007,'3'!$H$2:$L$25,5,FALSE)</f>
        <v>37</v>
      </c>
      <c r="M4007" s="16" t="str">
        <f t="shared" si="187"/>
        <v>Nilai Akhir</v>
      </c>
    </row>
    <row r="4008" spans="1:13" x14ac:dyDescent="0.25">
      <c r="A4008" s="16">
        <v>609</v>
      </c>
      <c r="F4008" s="19">
        <v>74.333333300000007</v>
      </c>
      <c r="G4008" s="16" t="s">
        <v>3942</v>
      </c>
      <c r="H4008" s="14"/>
      <c r="I4008" s="19">
        <f>VLOOKUP(G4008,'2'!$B$2:$C$34,2,FALSE)</f>
        <v>27</v>
      </c>
      <c r="J4008" s="19">
        <f t="shared" si="186"/>
        <v>74.333333300000007</v>
      </c>
      <c r="K4008" s="19" t="str">
        <f t="shared" si="188"/>
        <v/>
      </c>
      <c r="L4008" s="19">
        <f>VLOOKUP(I4008,'3'!$H$2:$L$25,5,FALSE)</f>
        <v>37</v>
      </c>
      <c r="M4008" s="16" t="str">
        <f t="shared" si="187"/>
        <v>Nilai Akhir</v>
      </c>
    </row>
    <row r="4009" spans="1:13" x14ac:dyDescent="0.25">
      <c r="A4009" s="16">
        <v>610</v>
      </c>
      <c r="F4009" s="19">
        <v>77.333333300000007</v>
      </c>
      <c r="G4009" s="16" t="s">
        <v>3942</v>
      </c>
      <c r="H4009" s="14"/>
      <c r="I4009" s="19">
        <f>VLOOKUP(G4009,'2'!$B$2:$C$34,2,FALSE)</f>
        <v>27</v>
      </c>
      <c r="J4009" s="19">
        <f t="shared" si="186"/>
        <v>77.333333300000007</v>
      </c>
      <c r="K4009" s="19" t="str">
        <f t="shared" si="188"/>
        <v/>
      </c>
      <c r="L4009" s="19">
        <f>VLOOKUP(I4009,'3'!$H$2:$L$25,5,FALSE)</f>
        <v>37</v>
      </c>
      <c r="M4009" s="16" t="str">
        <f t="shared" si="187"/>
        <v>Nilai Akhir</v>
      </c>
    </row>
    <row r="4010" spans="1:13" x14ac:dyDescent="0.25">
      <c r="A4010" s="16">
        <v>611</v>
      </c>
      <c r="F4010" s="19">
        <v>77.833333300000007</v>
      </c>
      <c r="G4010" s="16" t="s">
        <v>3942</v>
      </c>
      <c r="H4010" s="14"/>
      <c r="I4010" s="19">
        <f>VLOOKUP(G4010,'2'!$B$2:$C$34,2,FALSE)</f>
        <v>27</v>
      </c>
      <c r="J4010" s="19">
        <f t="shared" si="186"/>
        <v>77.833333300000007</v>
      </c>
      <c r="K4010" s="19" t="str">
        <f t="shared" si="188"/>
        <v/>
      </c>
      <c r="L4010" s="19">
        <f>VLOOKUP(I4010,'3'!$H$2:$L$25,5,FALSE)</f>
        <v>37</v>
      </c>
      <c r="M4010" s="16" t="str">
        <f t="shared" si="187"/>
        <v>Nilai Akhir</v>
      </c>
    </row>
    <row r="4011" spans="1:13" x14ac:dyDescent="0.25">
      <c r="A4011" s="16">
        <v>612</v>
      </c>
      <c r="F4011" s="19">
        <v>78.333333300000007</v>
      </c>
      <c r="G4011" s="16" t="s">
        <v>3942</v>
      </c>
      <c r="H4011" s="14"/>
      <c r="I4011" s="19">
        <f>VLOOKUP(G4011,'2'!$B$2:$C$34,2,FALSE)</f>
        <v>27</v>
      </c>
      <c r="J4011" s="19">
        <f t="shared" si="186"/>
        <v>78.333333300000007</v>
      </c>
      <c r="K4011" s="19" t="str">
        <f t="shared" si="188"/>
        <v/>
      </c>
      <c r="L4011" s="19">
        <f>VLOOKUP(I4011,'3'!$H$2:$L$25,5,FALSE)</f>
        <v>37</v>
      </c>
      <c r="M4011" s="16" t="str">
        <f t="shared" si="187"/>
        <v>Nilai Akhir</v>
      </c>
    </row>
    <row r="4012" spans="1:13" x14ac:dyDescent="0.25">
      <c r="A4012" s="16">
        <v>613</v>
      </c>
      <c r="F4012" s="19">
        <v>75.222222200000004</v>
      </c>
      <c r="G4012" s="16" t="s">
        <v>3942</v>
      </c>
      <c r="H4012" s="14"/>
      <c r="I4012" s="19">
        <f>VLOOKUP(G4012,'2'!$B$2:$C$34,2,FALSE)</f>
        <v>27</v>
      </c>
      <c r="J4012" s="19">
        <f t="shared" si="186"/>
        <v>75.222222200000004</v>
      </c>
      <c r="K4012" s="19" t="str">
        <f t="shared" si="188"/>
        <v/>
      </c>
      <c r="L4012" s="19">
        <f>VLOOKUP(I4012,'3'!$H$2:$L$25,5,FALSE)</f>
        <v>37</v>
      </c>
      <c r="M4012" s="16" t="str">
        <f t="shared" si="187"/>
        <v>Nilai Akhir</v>
      </c>
    </row>
    <row r="4013" spans="1:13" x14ac:dyDescent="0.25">
      <c r="A4013" s="16">
        <v>614</v>
      </c>
      <c r="F4013" s="19">
        <v>76.666666699999993</v>
      </c>
      <c r="G4013" s="16" t="s">
        <v>3942</v>
      </c>
      <c r="H4013" s="14"/>
      <c r="I4013" s="19">
        <f>VLOOKUP(G4013,'2'!$B$2:$C$34,2,FALSE)</f>
        <v>27</v>
      </c>
      <c r="J4013" s="19">
        <f t="shared" si="186"/>
        <v>76.666666699999993</v>
      </c>
      <c r="K4013" s="19" t="str">
        <f t="shared" si="188"/>
        <v/>
      </c>
      <c r="L4013" s="19">
        <f>VLOOKUP(I4013,'3'!$H$2:$L$25,5,FALSE)</f>
        <v>37</v>
      </c>
      <c r="M4013" s="16" t="str">
        <f t="shared" si="187"/>
        <v>Nilai Akhir</v>
      </c>
    </row>
    <row r="4014" spans="1:13" x14ac:dyDescent="0.25">
      <c r="A4014" s="16">
        <v>615</v>
      </c>
      <c r="F4014" s="19">
        <v>74.166666699999993</v>
      </c>
      <c r="G4014" s="16" t="s">
        <v>3942</v>
      </c>
      <c r="H4014" s="14"/>
      <c r="I4014" s="19">
        <f>VLOOKUP(G4014,'2'!$B$2:$C$34,2,FALSE)</f>
        <v>27</v>
      </c>
      <c r="J4014" s="19">
        <f t="shared" si="186"/>
        <v>74.166666699999993</v>
      </c>
      <c r="K4014" s="19" t="str">
        <f t="shared" si="188"/>
        <v/>
      </c>
      <c r="L4014" s="19">
        <f>VLOOKUP(I4014,'3'!$H$2:$L$25,5,FALSE)</f>
        <v>37</v>
      </c>
      <c r="M4014" s="16" t="str">
        <f t="shared" si="187"/>
        <v>Nilai Akhir</v>
      </c>
    </row>
    <row r="4015" spans="1:13" x14ac:dyDescent="0.25">
      <c r="A4015" s="16">
        <v>616</v>
      </c>
      <c r="F4015" s="19">
        <v>72</v>
      </c>
      <c r="G4015" s="16" t="s">
        <v>3942</v>
      </c>
      <c r="H4015" s="14"/>
      <c r="I4015" s="19">
        <f>VLOOKUP(G4015,'2'!$B$2:$C$34,2,FALSE)</f>
        <v>27</v>
      </c>
      <c r="J4015" s="19">
        <f t="shared" ref="J4015:J4076" si="189">IF(M4015="Nilai Akhir",F4015,0)</f>
        <v>72</v>
      </c>
      <c r="K4015" s="19" t="str">
        <f t="shared" si="188"/>
        <v/>
      </c>
      <c r="L4015" s="19">
        <f>VLOOKUP(I4015,'3'!$H$2:$L$25,5,FALSE)</f>
        <v>37</v>
      </c>
      <c r="M4015" s="16" t="str">
        <f t="shared" ref="M4015:M4076" si="190">IF(G4015="Pramuka","Nilai Ekstra","Nilai Akhir")</f>
        <v>Nilai Akhir</v>
      </c>
    </row>
    <row r="4016" spans="1:13" x14ac:dyDescent="0.25">
      <c r="A4016" s="16">
        <v>617</v>
      </c>
      <c r="F4016" s="19">
        <v>78</v>
      </c>
      <c r="G4016" s="16" t="s">
        <v>3942</v>
      </c>
      <c r="H4016" s="14"/>
      <c r="I4016" s="19">
        <f>VLOOKUP(G4016,'2'!$B$2:$C$34,2,FALSE)</f>
        <v>27</v>
      </c>
      <c r="J4016" s="19">
        <f t="shared" si="189"/>
        <v>78</v>
      </c>
      <c r="K4016" s="19" t="str">
        <f t="shared" ref="K4016:K4077" si="191">IF(M4016="Nilai Ekstra",F4016,"")</f>
        <v/>
      </c>
      <c r="L4016" s="19">
        <f>VLOOKUP(I4016,'3'!$H$2:$L$25,5,FALSE)</f>
        <v>37</v>
      </c>
      <c r="M4016" s="16" t="str">
        <f t="shared" si="190"/>
        <v>Nilai Akhir</v>
      </c>
    </row>
    <row r="4017" spans="1:14" x14ac:dyDescent="0.25">
      <c r="A4017" s="16">
        <v>618</v>
      </c>
      <c r="F4017" s="19">
        <v>78</v>
      </c>
      <c r="G4017" s="16" t="s">
        <v>3942</v>
      </c>
      <c r="H4017" s="14"/>
      <c r="I4017" s="19">
        <f>VLOOKUP(G4017,'2'!$B$2:$C$34,2,FALSE)</f>
        <v>27</v>
      </c>
      <c r="J4017" s="19">
        <f t="shared" si="189"/>
        <v>78</v>
      </c>
      <c r="K4017" s="19" t="str">
        <f t="shared" si="191"/>
        <v/>
      </c>
      <c r="L4017" s="19">
        <f>VLOOKUP(I4017,'3'!$H$2:$L$25,5,FALSE)</f>
        <v>37</v>
      </c>
      <c r="M4017" s="16" t="str">
        <f t="shared" si="190"/>
        <v>Nilai Akhir</v>
      </c>
    </row>
    <row r="4018" spans="1:14" x14ac:dyDescent="0.25">
      <c r="A4018" s="16">
        <v>619</v>
      </c>
      <c r="F4018" s="19">
        <v>78</v>
      </c>
      <c r="G4018" s="16" t="s">
        <v>3942</v>
      </c>
      <c r="H4018" s="14"/>
      <c r="I4018" s="19">
        <f>VLOOKUP(G4018,'2'!$B$2:$C$34,2,FALSE)</f>
        <v>27</v>
      </c>
      <c r="J4018" s="19">
        <f t="shared" si="189"/>
        <v>78</v>
      </c>
      <c r="K4018" s="19" t="str">
        <f t="shared" si="191"/>
        <v/>
      </c>
      <c r="L4018" s="19">
        <f>VLOOKUP(I4018,'3'!$H$2:$L$25,5,FALSE)</f>
        <v>37</v>
      </c>
      <c r="M4018" s="16" t="str">
        <f t="shared" si="190"/>
        <v>Nilai Akhir</v>
      </c>
    </row>
    <row r="4019" spans="1:14" x14ac:dyDescent="0.25">
      <c r="A4019" s="16">
        <v>620</v>
      </c>
      <c r="F4019" s="19">
        <v>78.333333300000007</v>
      </c>
      <c r="G4019" s="16" t="s">
        <v>3942</v>
      </c>
      <c r="H4019" s="14"/>
      <c r="I4019" s="19">
        <f>VLOOKUP(G4019,'2'!$B$2:$C$34,2,FALSE)</f>
        <v>27</v>
      </c>
      <c r="J4019" s="19">
        <f t="shared" si="189"/>
        <v>78.333333300000007</v>
      </c>
      <c r="K4019" s="19" t="str">
        <f t="shared" si="191"/>
        <v/>
      </c>
      <c r="L4019" s="19">
        <f>VLOOKUP(I4019,'3'!$H$2:$L$25,5,FALSE)</f>
        <v>37</v>
      </c>
      <c r="M4019" s="16" t="str">
        <f t="shared" si="190"/>
        <v>Nilai Akhir</v>
      </c>
    </row>
    <row r="4020" spans="1:14" x14ac:dyDescent="0.25">
      <c r="A4020" s="16">
        <v>621</v>
      </c>
      <c r="F4020" s="19">
        <v>78.333333300000007</v>
      </c>
      <c r="G4020" s="16" t="s">
        <v>3942</v>
      </c>
      <c r="H4020" s="14"/>
      <c r="I4020" s="19">
        <f>VLOOKUP(G4020,'2'!$B$2:$C$34,2,FALSE)</f>
        <v>27</v>
      </c>
      <c r="J4020" s="19">
        <f t="shared" si="189"/>
        <v>78.333333300000007</v>
      </c>
      <c r="K4020" s="19" t="str">
        <f t="shared" si="191"/>
        <v/>
      </c>
      <c r="L4020" s="19">
        <f>VLOOKUP(I4020,'3'!$H$2:$L$25,5,FALSE)</f>
        <v>37</v>
      </c>
      <c r="M4020" s="16" t="str">
        <f t="shared" si="190"/>
        <v>Nilai Akhir</v>
      </c>
    </row>
    <row r="4021" spans="1:14" x14ac:dyDescent="0.25">
      <c r="A4021" s="16">
        <v>622</v>
      </c>
      <c r="F4021" s="19">
        <v>78.333333300000007</v>
      </c>
      <c r="G4021" s="16" t="s">
        <v>3942</v>
      </c>
      <c r="H4021" s="14"/>
      <c r="I4021" s="19">
        <f>VLOOKUP(G4021,'2'!$B$2:$C$34,2,FALSE)</f>
        <v>27</v>
      </c>
      <c r="J4021" s="19">
        <f t="shared" si="189"/>
        <v>78.333333300000007</v>
      </c>
      <c r="K4021" s="19" t="str">
        <f t="shared" si="191"/>
        <v/>
      </c>
      <c r="L4021" s="19">
        <f>VLOOKUP(I4021,'3'!$H$2:$L$25,5,FALSE)</f>
        <v>37</v>
      </c>
      <c r="M4021" s="16" t="str">
        <f t="shared" si="190"/>
        <v>Nilai Akhir</v>
      </c>
    </row>
    <row r="4022" spans="1:14" x14ac:dyDescent="0.25">
      <c r="A4022" s="16">
        <v>623</v>
      </c>
      <c r="F4022" s="19">
        <v>78.333333300000007</v>
      </c>
      <c r="G4022" s="16" t="s">
        <v>3942</v>
      </c>
      <c r="H4022" s="14"/>
      <c r="I4022" s="19">
        <f>VLOOKUP(G4022,'2'!$B$2:$C$34,2,FALSE)</f>
        <v>27</v>
      </c>
      <c r="J4022" s="19">
        <f t="shared" si="189"/>
        <v>78.333333300000007</v>
      </c>
      <c r="K4022" s="19" t="str">
        <f t="shared" si="191"/>
        <v/>
      </c>
      <c r="L4022" s="19">
        <f>VLOOKUP(I4022,'3'!$H$2:$L$25,5,FALSE)</f>
        <v>37</v>
      </c>
      <c r="M4022" s="16" t="str">
        <f t="shared" si="190"/>
        <v>Nilai Akhir</v>
      </c>
    </row>
    <row r="4023" spans="1:14" x14ac:dyDescent="0.25">
      <c r="A4023" s="16">
        <v>624</v>
      </c>
      <c r="F4023" s="19">
        <v>77.444444399999995</v>
      </c>
      <c r="G4023" s="16" t="s">
        <v>3942</v>
      </c>
      <c r="H4023" s="14"/>
      <c r="I4023" s="19">
        <f>VLOOKUP(G4023,'2'!$B$2:$C$34,2,FALSE)</f>
        <v>27</v>
      </c>
      <c r="J4023" s="19">
        <f t="shared" si="189"/>
        <v>77.444444399999995</v>
      </c>
      <c r="K4023" s="19" t="str">
        <f t="shared" si="191"/>
        <v/>
      </c>
      <c r="L4023" s="19">
        <f>VLOOKUP(I4023,'3'!$H$2:$L$25,5,FALSE)</f>
        <v>37</v>
      </c>
      <c r="M4023" s="16" t="str">
        <f t="shared" si="190"/>
        <v>Nilai Akhir</v>
      </c>
    </row>
    <row r="4024" spans="1:14" x14ac:dyDescent="0.25">
      <c r="A4024" s="16">
        <v>625</v>
      </c>
      <c r="F4024" s="19">
        <v>76.666666699999993</v>
      </c>
      <c r="G4024" s="16" t="s">
        <v>3942</v>
      </c>
      <c r="H4024" s="14"/>
      <c r="I4024" s="19">
        <f>VLOOKUP(G4024,'2'!$B$2:$C$34,2,FALSE)</f>
        <v>27</v>
      </c>
      <c r="J4024" s="19">
        <f t="shared" si="189"/>
        <v>76.666666699999993</v>
      </c>
      <c r="K4024" s="19" t="str">
        <f t="shared" si="191"/>
        <v/>
      </c>
      <c r="L4024" s="19">
        <f>VLOOKUP(I4024,'3'!$H$2:$L$25,5,FALSE)</f>
        <v>37</v>
      </c>
      <c r="M4024" s="16" t="str">
        <f t="shared" si="190"/>
        <v>Nilai Akhir</v>
      </c>
    </row>
    <row r="4025" spans="1:14" x14ac:dyDescent="0.25">
      <c r="A4025" s="16">
        <v>626</v>
      </c>
      <c r="F4025" s="19">
        <v>78</v>
      </c>
      <c r="G4025" s="16" t="s">
        <v>3942</v>
      </c>
      <c r="H4025" s="14"/>
      <c r="I4025" s="19">
        <f>VLOOKUP(G4025,'2'!$B$2:$C$34,2,FALSE)</f>
        <v>27</v>
      </c>
      <c r="J4025" s="19">
        <f t="shared" si="189"/>
        <v>78</v>
      </c>
      <c r="K4025" s="19" t="str">
        <f t="shared" si="191"/>
        <v/>
      </c>
      <c r="L4025" s="19">
        <f>VLOOKUP(I4025,'3'!$H$2:$L$25,5,FALSE)</f>
        <v>37</v>
      </c>
      <c r="M4025" s="16" t="str">
        <f t="shared" si="190"/>
        <v>Nilai Akhir</v>
      </c>
    </row>
    <row r="4026" spans="1:14" x14ac:dyDescent="0.25">
      <c r="A4026" s="16">
        <v>627</v>
      </c>
      <c r="F4026" s="19">
        <v>77.333333300000007</v>
      </c>
      <c r="G4026" s="16" t="s">
        <v>3942</v>
      </c>
      <c r="H4026" s="14"/>
      <c r="I4026" s="19">
        <f>VLOOKUP(G4026,'2'!$B$2:$C$34,2,FALSE)</f>
        <v>27</v>
      </c>
      <c r="J4026" s="19">
        <f t="shared" si="189"/>
        <v>77.333333300000007</v>
      </c>
      <c r="K4026" s="19" t="str">
        <f t="shared" si="191"/>
        <v/>
      </c>
      <c r="L4026" s="19">
        <f>VLOOKUP(I4026,'3'!$H$2:$L$25,5,FALSE)</f>
        <v>37</v>
      </c>
      <c r="M4026" s="16" t="str">
        <f t="shared" si="190"/>
        <v>Nilai Akhir</v>
      </c>
    </row>
    <row r="4027" spans="1:14" x14ac:dyDescent="0.25">
      <c r="A4027" s="16">
        <v>628</v>
      </c>
      <c r="F4027" s="19">
        <v>70.833333300000007</v>
      </c>
      <c r="G4027" s="16" t="s">
        <v>3942</v>
      </c>
      <c r="H4027" s="14"/>
      <c r="I4027" s="19">
        <f>VLOOKUP(G4027,'2'!$B$2:$C$34,2,FALSE)</f>
        <v>27</v>
      </c>
      <c r="J4027" s="19">
        <f t="shared" si="189"/>
        <v>70.833333300000007</v>
      </c>
      <c r="K4027" s="19" t="str">
        <f t="shared" si="191"/>
        <v/>
      </c>
      <c r="L4027" s="19">
        <f>VLOOKUP(I4027,'3'!$H$2:$L$25,5,FALSE)</f>
        <v>37</v>
      </c>
      <c r="M4027" s="16" t="str">
        <f t="shared" si="190"/>
        <v>Nilai Akhir</v>
      </c>
    </row>
    <row r="4028" spans="1:14" x14ac:dyDescent="0.25">
      <c r="A4028" s="16">
        <v>629</v>
      </c>
      <c r="F4028" s="19">
        <v>75.333333300000007</v>
      </c>
      <c r="G4028" s="16" t="s">
        <v>3942</v>
      </c>
      <c r="H4028" s="14"/>
      <c r="I4028" s="19">
        <f>VLOOKUP(G4028,'2'!$B$2:$C$34,2,FALSE)</f>
        <v>27</v>
      </c>
      <c r="J4028" s="19">
        <f t="shared" si="189"/>
        <v>75.333333300000007</v>
      </c>
      <c r="K4028" s="19" t="str">
        <f t="shared" si="191"/>
        <v/>
      </c>
      <c r="L4028" s="19">
        <f>VLOOKUP(I4028,'3'!$H$2:$L$25,5,FALSE)</f>
        <v>37</v>
      </c>
      <c r="M4028" s="16" t="str">
        <f t="shared" si="190"/>
        <v>Nilai Akhir</v>
      </c>
    </row>
    <row r="4029" spans="1:14" x14ac:dyDescent="0.25">
      <c r="A4029" s="16">
        <v>264</v>
      </c>
      <c r="F4029" s="19" t="s">
        <v>4743</v>
      </c>
      <c r="G4029" s="16" t="s">
        <v>124</v>
      </c>
      <c r="H4029" s="14"/>
      <c r="I4029" s="19">
        <f>VLOOKUP(G4029,'2'!$B$2:$C$34,2,FALSE)</f>
        <v>25</v>
      </c>
      <c r="J4029" s="19">
        <f t="shared" si="189"/>
        <v>0</v>
      </c>
      <c r="K4029" s="19" t="str">
        <f t="shared" si="191"/>
        <v>Sangat Baik</v>
      </c>
      <c r="L4029" s="19">
        <f>VLOOKUP(I4029,'3'!$H$2:$L$25,5,FALSE)</f>
        <v>49</v>
      </c>
      <c r="M4029" s="16" t="str">
        <f t="shared" si="190"/>
        <v>Nilai Ekstra</v>
      </c>
      <c r="N4029" s="14">
        <v>1</v>
      </c>
    </row>
    <row r="4030" spans="1:14" x14ac:dyDescent="0.25">
      <c r="A4030" s="16">
        <v>265</v>
      </c>
      <c r="F4030" s="19" t="s">
        <v>4744</v>
      </c>
      <c r="G4030" s="16" t="s">
        <v>124</v>
      </c>
      <c r="H4030" s="14"/>
      <c r="I4030" s="19">
        <f>VLOOKUP(G4030,'2'!$B$2:$C$34,2,FALSE)</f>
        <v>25</v>
      </c>
      <c r="J4030" s="19">
        <f t="shared" si="189"/>
        <v>0</v>
      </c>
      <c r="K4030" s="19" t="str">
        <f t="shared" si="191"/>
        <v>Baik</v>
      </c>
      <c r="L4030" s="19">
        <f>VLOOKUP(I4030,'3'!$H$2:$L$25,5,FALSE)</f>
        <v>49</v>
      </c>
      <c r="M4030" s="16" t="str">
        <f t="shared" si="190"/>
        <v>Nilai Ekstra</v>
      </c>
    </row>
    <row r="4031" spans="1:14" x14ac:dyDescent="0.25">
      <c r="A4031" s="16">
        <v>266</v>
      </c>
      <c r="F4031" s="19" t="s">
        <v>4744</v>
      </c>
      <c r="G4031" s="16" t="s">
        <v>124</v>
      </c>
      <c r="H4031" s="14"/>
      <c r="I4031" s="19">
        <f>VLOOKUP(G4031,'2'!$B$2:$C$34,2,FALSE)</f>
        <v>25</v>
      </c>
      <c r="J4031" s="19">
        <f t="shared" si="189"/>
        <v>0</v>
      </c>
      <c r="K4031" s="19" t="str">
        <f t="shared" si="191"/>
        <v>Baik</v>
      </c>
      <c r="L4031" s="19">
        <f>VLOOKUP(I4031,'3'!$H$2:$L$25,5,FALSE)</f>
        <v>49</v>
      </c>
      <c r="M4031" s="16" t="str">
        <f t="shared" si="190"/>
        <v>Nilai Ekstra</v>
      </c>
    </row>
    <row r="4032" spans="1:14" x14ac:dyDescent="0.25">
      <c r="A4032" s="16">
        <v>267</v>
      </c>
      <c r="F4032" s="19" t="s">
        <v>4744</v>
      </c>
      <c r="G4032" s="16" t="s">
        <v>124</v>
      </c>
      <c r="H4032" s="14"/>
      <c r="I4032" s="19">
        <f>VLOOKUP(G4032,'2'!$B$2:$C$34,2,FALSE)</f>
        <v>25</v>
      </c>
      <c r="J4032" s="19">
        <f t="shared" si="189"/>
        <v>0</v>
      </c>
      <c r="K4032" s="19" t="str">
        <f t="shared" si="191"/>
        <v>Baik</v>
      </c>
      <c r="L4032" s="19">
        <f>VLOOKUP(I4032,'3'!$H$2:$L$25,5,FALSE)</f>
        <v>49</v>
      </c>
      <c r="M4032" s="16" t="str">
        <f t="shared" si="190"/>
        <v>Nilai Ekstra</v>
      </c>
    </row>
    <row r="4033" spans="1:13" x14ac:dyDescent="0.25">
      <c r="A4033" s="16">
        <v>268</v>
      </c>
      <c r="F4033" s="19" t="s">
        <v>4744</v>
      </c>
      <c r="G4033" s="16" t="s">
        <v>124</v>
      </c>
      <c r="H4033" s="14"/>
      <c r="I4033" s="19">
        <f>VLOOKUP(G4033,'2'!$B$2:$C$34,2,FALSE)</f>
        <v>25</v>
      </c>
      <c r="J4033" s="19">
        <f t="shared" si="189"/>
        <v>0</v>
      </c>
      <c r="K4033" s="19" t="str">
        <f t="shared" si="191"/>
        <v>Baik</v>
      </c>
      <c r="L4033" s="19">
        <f>VLOOKUP(I4033,'3'!$H$2:$L$25,5,FALSE)</f>
        <v>49</v>
      </c>
      <c r="M4033" s="16" t="str">
        <f t="shared" si="190"/>
        <v>Nilai Ekstra</v>
      </c>
    </row>
    <row r="4034" spans="1:13" x14ac:dyDescent="0.25">
      <c r="A4034" s="16">
        <v>269</v>
      </c>
      <c r="F4034" s="19" t="s">
        <v>4743</v>
      </c>
      <c r="G4034" s="16" t="s">
        <v>124</v>
      </c>
      <c r="H4034" s="14"/>
      <c r="I4034" s="19">
        <f>VLOOKUP(G4034,'2'!$B$2:$C$34,2,FALSE)</f>
        <v>25</v>
      </c>
      <c r="J4034" s="19">
        <f t="shared" si="189"/>
        <v>0</v>
      </c>
      <c r="K4034" s="19" t="str">
        <f t="shared" si="191"/>
        <v>Sangat Baik</v>
      </c>
      <c r="L4034" s="19">
        <f>VLOOKUP(I4034,'3'!$H$2:$L$25,5,FALSE)</f>
        <v>49</v>
      </c>
      <c r="M4034" s="16" t="str">
        <f t="shared" si="190"/>
        <v>Nilai Ekstra</v>
      </c>
    </row>
    <row r="4035" spans="1:13" x14ac:dyDescent="0.25">
      <c r="A4035" s="16">
        <v>270</v>
      </c>
      <c r="F4035" s="19" t="s">
        <v>4744</v>
      </c>
      <c r="G4035" s="16" t="s">
        <v>124</v>
      </c>
      <c r="H4035" s="14"/>
      <c r="I4035" s="19">
        <f>VLOOKUP(G4035,'2'!$B$2:$C$34,2,FALSE)</f>
        <v>25</v>
      </c>
      <c r="J4035" s="19">
        <f t="shared" si="189"/>
        <v>0</v>
      </c>
      <c r="K4035" s="19" t="str">
        <f t="shared" si="191"/>
        <v>Baik</v>
      </c>
      <c r="L4035" s="19">
        <f>VLOOKUP(I4035,'3'!$H$2:$L$25,5,FALSE)</f>
        <v>49</v>
      </c>
      <c r="M4035" s="16" t="str">
        <f t="shared" si="190"/>
        <v>Nilai Ekstra</v>
      </c>
    </row>
    <row r="4036" spans="1:13" x14ac:dyDescent="0.25">
      <c r="A4036" s="16">
        <v>271</v>
      </c>
      <c r="F4036" s="19" t="s">
        <v>4744</v>
      </c>
      <c r="G4036" s="16" t="s">
        <v>124</v>
      </c>
      <c r="H4036" s="14"/>
      <c r="I4036" s="19">
        <f>VLOOKUP(G4036,'2'!$B$2:$C$34,2,FALSE)</f>
        <v>25</v>
      </c>
      <c r="J4036" s="19">
        <f t="shared" si="189"/>
        <v>0</v>
      </c>
      <c r="K4036" s="19" t="str">
        <f t="shared" si="191"/>
        <v>Baik</v>
      </c>
      <c r="L4036" s="19">
        <f>VLOOKUP(I4036,'3'!$H$2:$L$25,5,FALSE)</f>
        <v>49</v>
      </c>
      <c r="M4036" s="16" t="str">
        <f t="shared" si="190"/>
        <v>Nilai Ekstra</v>
      </c>
    </row>
    <row r="4037" spans="1:13" x14ac:dyDescent="0.25">
      <c r="A4037" s="16">
        <v>272</v>
      </c>
      <c r="F4037" s="19" t="s">
        <v>4743</v>
      </c>
      <c r="G4037" s="16" t="s">
        <v>124</v>
      </c>
      <c r="H4037" s="14"/>
      <c r="I4037" s="19">
        <f>VLOOKUP(G4037,'2'!$B$2:$C$34,2,FALSE)</f>
        <v>25</v>
      </c>
      <c r="J4037" s="19">
        <f t="shared" si="189"/>
        <v>0</v>
      </c>
      <c r="K4037" s="19" t="str">
        <f t="shared" si="191"/>
        <v>Sangat Baik</v>
      </c>
      <c r="L4037" s="19">
        <f>VLOOKUP(I4037,'3'!$H$2:$L$25,5,FALSE)</f>
        <v>49</v>
      </c>
      <c r="M4037" s="16" t="str">
        <f t="shared" si="190"/>
        <v>Nilai Ekstra</v>
      </c>
    </row>
    <row r="4038" spans="1:13" x14ac:dyDescent="0.25">
      <c r="A4038" s="16">
        <v>273</v>
      </c>
      <c r="F4038" s="19" t="s">
        <v>4744</v>
      </c>
      <c r="G4038" s="16" t="s">
        <v>124</v>
      </c>
      <c r="H4038" s="14"/>
      <c r="I4038" s="19">
        <f>VLOOKUP(G4038,'2'!$B$2:$C$34,2,FALSE)</f>
        <v>25</v>
      </c>
      <c r="J4038" s="19">
        <f t="shared" si="189"/>
        <v>0</v>
      </c>
      <c r="K4038" s="19" t="str">
        <f t="shared" si="191"/>
        <v>Baik</v>
      </c>
      <c r="L4038" s="19">
        <f>VLOOKUP(I4038,'3'!$H$2:$L$25,5,FALSE)</f>
        <v>49</v>
      </c>
      <c r="M4038" s="16" t="str">
        <f t="shared" si="190"/>
        <v>Nilai Ekstra</v>
      </c>
    </row>
    <row r="4039" spans="1:13" x14ac:dyDescent="0.25">
      <c r="A4039" s="16">
        <v>274</v>
      </c>
      <c r="F4039" s="19" t="s">
        <v>4744</v>
      </c>
      <c r="G4039" s="16" t="s">
        <v>124</v>
      </c>
      <c r="H4039" s="14"/>
      <c r="I4039" s="19">
        <f>VLOOKUP(G4039,'2'!$B$2:$C$34,2,FALSE)</f>
        <v>25</v>
      </c>
      <c r="J4039" s="19">
        <f t="shared" si="189"/>
        <v>0</v>
      </c>
      <c r="K4039" s="19" t="str">
        <f t="shared" si="191"/>
        <v>Baik</v>
      </c>
      <c r="L4039" s="19">
        <f>VLOOKUP(I4039,'3'!$H$2:$L$25,5,FALSE)</f>
        <v>49</v>
      </c>
      <c r="M4039" s="16" t="str">
        <f t="shared" si="190"/>
        <v>Nilai Ekstra</v>
      </c>
    </row>
    <row r="4040" spans="1:13" x14ac:dyDescent="0.25">
      <c r="A4040" s="16">
        <v>275</v>
      </c>
      <c r="F4040" s="19" t="s">
        <v>4744</v>
      </c>
      <c r="G4040" s="16" t="s">
        <v>124</v>
      </c>
      <c r="H4040" s="14"/>
      <c r="I4040" s="19">
        <f>VLOOKUP(G4040,'2'!$B$2:$C$34,2,FALSE)</f>
        <v>25</v>
      </c>
      <c r="J4040" s="19">
        <f t="shared" si="189"/>
        <v>0</v>
      </c>
      <c r="K4040" s="19" t="str">
        <f t="shared" si="191"/>
        <v>Baik</v>
      </c>
      <c r="L4040" s="19">
        <f>VLOOKUP(I4040,'3'!$H$2:$L$25,5,FALSE)</f>
        <v>49</v>
      </c>
      <c r="M4040" s="16" t="str">
        <f t="shared" si="190"/>
        <v>Nilai Ekstra</v>
      </c>
    </row>
    <row r="4041" spans="1:13" x14ac:dyDescent="0.25">
      <c r="A4041" s="16">
        <v>276</v>
      </c>
      <c r="F4041" s="19" t="s">
        <v>4744</v>
      </c>
      <c r="G4041" s="16" t="s">
        <v>124</v>
      </c>
      <c r="H4041" s="14"/>
      <c r="I4041" s="19">
        <f>VLOOKUP(G4041,'2'!$B$2:$C$34,2,FALSE)</f>
        <v>25</v>
      </c>
      <c r="J4041" s="19">
        <f t="shared" si="189"/>
        <v>0</v>
      </c>
      <c r="K4041" s="19" t="str">
        <f t="shared" si="191"/>
        <v>Baik</v>
      </c>
      <c r="L4041" s="19">
        <f>VLOOKUP(I4041,'3'!$H$2:$L$25,5,FALSE)</f>
        <v>49</v>
      </c>
      <c r="M4041" s="16" t="str">
        <f t="shared" si="190"/>
        <v>Nilai Ekstra</v>
      </c>
    </row>
    <row r="4042" spans="1:13" x14ac:dyDescent="0.25">
      <c r="A4042" s="16">
        <v>277</v>
      </c>
      <c r="F4042" s="19" t="s">
        <v>4744</v>
      </c>
      <c r="G4042" s="16" t="s">
        <v>124</v>
      </c>
      <c r="H4042" s="14"/>
      <c r="I4042" s="19">
        <f>VLOOKUP(G4042,'2'!$B$2:$C$34,2,FALSE)</f>
        <v>25</v>
      </c>
      <c r="J4042" s="19">
        <f t="shared" si="189"/>
        <v>0</v>
      </c>
      <c r="K4042" s="19" t="str">
        <f t="shared" si="191"/>
        <v>Baik</v>
      </c>
      <c r="L4042" s="19">
        <f>VLOOKUP(I4042,'3'!$H$2:$L$25,5,FALSE)</f>
        <v>49</v>
      </c>
      <c r="M4042" s="16" t="str">
        <f t="shared" si="190"/>
        <v>Nilai Ekstra</v>
      </c>
    </row>
    <row r="4043" spans="1:13" x14ac:dyDescent="0.25">
      <c r="A4043" s="16">
        <v>278</v>
      </c>
      <c r="F4043" s="19" t="s">
        <v>4744</v>
      </c>
      <c r="G4043" s="16" t="s">
        <v>124</v>
      </c>
      <c r="H4043" s="14"/>
      <c r="I4043" s="19">
        <f>VLOOKUP(G4043,'2'!$B$2:$C$34,2,FALSE)</f>
        <v>25</v>
      </c>
      <c r="J4043" s="19">
        <f t="shared" si="189"/>
        <v>0</v>
      </c>
      <c r="K4043" s="19" t="str">
        <f t="shared" si="191"/>
        <v>Baik</v>
      </c>
      <c r="L4043" s="19">
        <f>VLOOKUP(I4043,'3'!$H$2:$L$25,5,FALSE)</f>
        <v>49</v>
      </c>
      <c r="M4043" s="16" t="str">
        <f t="shared" si="190"/>
        <v>Nilai Ekstra</v>
      </c>
    </row>
    <row r="4044" spans="1:13" x14ac:dyDescent="0.25">
      <c r="A4044" s="16">
        <v>279</v>
      </c>
      <c r="F4044" s="19" t="s">
        <v>4743</v>
      </c>
      <c r="G4044" s="16" t="s">
        <v>124</v>
      </c>
      <c r="H4044" s="14"/>
      <c r="I4044" s="19">
        <f>VLOOKUP(G4044,'2'!$B$2:$C$34,2,FALSE)</f>
        <v>25</v>
      </c>
      <c r="J4044" s="19">
        <f t="shared" si="189"/>
        <v>0</v>
      </c>
      <c r="K4044" s="19" t="str">
        <f t="shared" si="191"/>
        <v>Sangat Baik</v>
      </c>
      <c r="L4044" s="19">
        <f>VLOOKUP(I4044,'3'!$H$2:$L$25,5,FALSE)</f>
        <v>49</v>
      </c>
      <c r="M4044" s="16" t="str">
        <f t="shared" si="190"/>
        <v>Nilai Ekstra</v>
      </c>
    </row>
    <row r="4045" spans="1:13" x14ac:dyDescent="0.25">
      <c r="A4045" s="16">
        <v>280</v>
      </c>
      <c r="F4045" s="19" t="s">
        <v>4744</v>
      </c>
      <c r="G4045" s="16" t="s">
        <v>124</v>
      </c>
      <c r="H4045" s="14"/>
      <c r="I4045" s="19">
        <f>VLOOKUP(G4045,'2'!$B$2:$C$34,2,FALSE)</f>
        <v>25</v>
      </c>
      <c r="J4045" s="19">
        <f t="shared" si="189"/>
        <v>0</v>
      </c>
      <c r="K4045" s="19" t="str">
        <f t="shared" si="191"/>
        <v>Baik</v>
      </c>
      <c r="L4045" s="19">
        <f>VLOOKUP(I4045,'3'!$H$2:$L$25,5,FALSE)</f>
        <v>49</v>
      </c>
      <c r="M4045" s="16" t="str">
        <f t="shared" si="190"/>
        <v>Nilai Ekstra</v>
      </c>
    </row>
    <row r="4046" spans="1:13" x14ac:dyDescent="0.25">
      <c r="A4046" s="16">
        <v>281</v>
      </c>
      <c r="F4046" s="19" t="s">
        <v>4743</v>
      </c>
      <c r="G4046" s="16" t="s">
        <v>124</v>
      </c>
      <c r="H4046" s="14"/>
      <c r="I4046" s="19">
        <f>VLOOKUP(G4046,'2'!$B$2:$C$34,2,FALSE)</f>
        <v>25</v>
      </c>
      <c r="J4046" s="19">
        <f t="shared" si="189"/>
        <v>0</v>
      </c>
      <c r="K4046" s="19" t="str">
        <f t="shared" si="191"/>
        <v>Sangat Baik</v>
      </c>
      <c r="L4046" s="19">
        <f>VLOOKUP(I4046,'3'!$H$2:$L$25,5,FALSE)</f>
        <v>49</v>
      </c>
      <c r="M4046" s="16" t="str">
        <f t="shared" si="190"/>
        <v>Nilai Ekstra</v>
      </c>
    </row>
    <row r="4047" spans="1:13" x14ac:dyDescent="0.25">
      <c r="A4047" s="16">
        <v>282</v>
      </c>
      <c r="F4047" s="19" t="s">
        <v>4744</v>
      </c>
      <c r="G4047" s="16" t="s">
        <v>124</v>
      </c>
      <c r="H4047" s="14"/>
      <c r="I4047" s="19">
        <f>VLOOKUP(G4047,'2'!$B$2:$C$34,2,FALSE)</f>
        <v>25</v>
      </c>
      <c r="J4047" s="19">
        <f t="shared" si="189"/>
        <v>0</v>
      </c>
      <c r="K4047" s="19" t="str">
        <f t="shared" si="191"/>
        <v>Baik</v>
      </c>
      <c r="L4047" s="19">
        <f>VLOOKUP(I4047,'3'!$H$2:$L$25,5,FALSE)</f>
        <v>49</v>
      </c>
      <c r="M4047" s="16" t="str">
        <f t="shared" si="190"/>
        <v>Nilai Ekstra</v>
      </c>
    </row>
    <row r="4048" spans="1:13" x14ac:dyDescent="0.25">
      <c r="A4048" s="16">
        <v>283</v>
      </c>
      <c r="F4048" s="19" t="s">
        <v>4744</v>
      </c>
      <c r="G4048" s="16" t="s">
        <v>124</v>
      </c>
      <c r="H4048" s="14"/>
      <c r="I4048" s="19">
        <f>VLOOKUP(G4048,'2'!$B$2:$C$34,2,FALSE)</f>
        <v>25</v>
      </c>
      <c r="J4048" s="19">
        <f t="shared" si="189"/>
        <v>0</v>
      </c>
      <c r="K4048" s="19" t="str">
        <f t="shared" si="191"/>
        <v>Baik</v>
      </c>
      <c r="L4048" s="19">
        <f>VLOOKUP(I4048,'3'!$H$2:$L$25,5,FALSE)</f>
        <v>49</v>
      </c>
      <c r="M4048" s="16" t="str">
        <f t="shared" si="190"/>
        <v>Nilai Ekstra</v>
      </c>
    </row>
    <row r="4049" spans="1:13" x14ac:dyDescent="0.25">
      <c r="A4049" s="16">
        <v>284</v>
      </c>
      <c r="F4049" s="19" t="s">
        <v>4744</v>
      </c>
      <c r="G4049" s="16" t="s">
        <v>124</v>
      </c>
      <c r="H4049" s="14"/>
      <c r="I4049" s="19">
        <f>VLOOKUP(G4049,'2'!$B$2:$C$34,2,FALSE)</f>
        <v>25</v>
      </c>
      <c r="J4049" s="19">
        <f t="shared" si="189"/>
        <v>0</v>
      </c>
      <c r="K4049" s="19" t="str">
        <f t="shared" si="191"/>
        <v>Baik</v>
      </c>
      <c r="L4049" s="19">
        <f>VLOOKUP(I4049,'3'!$H$2:$L$25,5,FALSE)</f>
        <v>49</v>
      </c>
      <c r="M4049" s="16" t="str">
        <f t="shared" si="190"/>
        <v>Nilai Ekstra</v>
      </c>
    </row>
    <row r="4050" spans="1:13" x14ac:dyDescent="0.25">
      <c r="A4050" s="16">
        <v>285</v>
      </c>
      <c r="F4050" s="19" t="s">
        <v>4744</v>
      </c>
      <c r="G4050" s="16" t="s">
        <v>124</v>
      </c>
      <c r="H4050" s="14"/>
      <c r="I4050" s="19">
        <f>VLOOKUP(G4050,'2'!$B$2:$C$34,2,FALSE)</f>
        <v>25</v>
      </c>
      <c r="J4050" s="19">
        <f t="shared" si="189"/>
        <v>0</v>
      </c>
      <c r="K4050" s="19" t="str">
        <f t="shared" si="191"/>
        <v>Baik</v>
      </c>
      <c r="L4050" s="19">
        <f>VLOOKUP(I4050,'3'!$H$2:$L$25,5,FALSE)</f>
        <v>49</v>
      </c>
      <c r="M4050" s="16" t="str">
        <f t="shared" si="190"/>
        <v>Nilai Ekstra</v>
      </c>
    </row>
    <row r="4051" spans="1:13" x14ac:dyDescent="0.25">
      <c r="A4051" s="16">
        <v>286</v>
      </c>
      <c r="F4051" s="19" t="s">
        <v>4743</v>
      </c>
      <c r="G4051" s="16" t="s">
        <v>124</v>
      </c>
      <c r="H4051" s="14"/>
      <c r="I4051" s="19">
        <f>VLOOKUP(G4051,'2'!$B$2:$C$34,2,FALSE)</f>
        <v>25</v>
      </c>
      <c r="J4051" s="19">
        <f t="shared" si="189"/>
        <v>0</v>
      </c>
      <c r="K4051" s="19" t="str">
        <f t="shared" si="191"/>
        <v>Sangat Baik</v>
      </c>
      <c r="L4051" s="19">
        <f>VLOOKUP(I4051,'3'!$H$2:$L$25,5,FALSE)</f>
        <v>49</v>
      </c>
      <c r="M4051" s="16" t="str">
        <f t="shared" si="190"/>
        <v>Nilai Ekstra</v>
      </c>
    </row>
    <row r="4052" spans="1:13" x14ac:dyDescent="0.25">
      <c r="A4052" s="16">
        <v>287</v>
      </c>
      <c r="F4052" s="19" t="s">
        <v>4744</v>
      </c>
      <c r="G4052" s="16" t="s">
        <v>124</v>
      </c>
      <c r="H4052" s="14"/>
      <c r="I4052" s="19">
        <f>VLOOKUP(G4052,'2'!$B$2:$C$34,2,FALSE)</f>
        <v>25</v>
      </c>
      <c r="J4052" s="19">
        <f t="shared" si="189"/>
        <v>0</v>
      </c>
      <c r="K4052" s="19" t="str">
        <f t="shared" si="191"/>
        <v>Baik</v>
      </c>
      <c r="L4052" s="19">
        <f>VLOOKUP(I4052,'3'!$H$2:$L$25,5,FALSE)</f>
        <v>49</v>
      </c>
      <c r="M4052" s="16" t="str">
        <f t="shared" si="190"/>
        <v>Nilai Ekstra</v>
      </c>
    </row>
    <row r="4053" spans="1:13" x14ac:dyDescent="0.25">
      <c r="A4053" s="16">
        <v>288</v>
      </c>
      <c r="F4053" s="19" t="s">
        <v>4744</v>
      </c>
      <c r="G4053" s="16" t="s">
        <v>124</v>
      </c>
      <c r="H4053" s="14"/>
      <c r="I4053" s="19">
        <f>VLOOKUP(G4053,'2'!$B$2:$C$34,2,FALSE)</f>
        <v>25</v>
      </c>
      <c r="J4053" s="19">
        <f t="shared" si="189"/>
        <v>0</v>
      </c>
      <c r="K4053" s="19" t="str">
        <f t="shared" si="191"/>
        <v>Baik</v>
      </c>
      <c r="L4053" s="19">
        <f>VLOOKUP(I4053,'3'!$H$2:$L$25,5,FALSE)</f>
        <v>49</v>
      </c>
      <c r="M4053" s="16" t="str">
        <f t="shared" si="190"/>
        <v>Nilai Ekstra</v>
      </c>
    </row>
    <row r="4054" spans="1:13" x14ac:dyDescent="0.25">
      <c r="A4054" s="16">
        <v>289</v>
      </c>
      <c r="F4054" s="19" t="s">
        <v>4744</v>
      </c>
      <c r="G4054" s="16" t="s">
        <v>124</v>
      </c>
      <c r="H4054" s="14"/>
      <c r="I4054" s="19">
        <f>VLOOKUP(G4054,'2'!$B$2:$C$34,2,FALSE)</f>
        <v>25</v>
      </c>
      <c r="J4054" s="19">
        <f t="shared" si="189"/>
        <v>0</v>
      </c>
      <c r="K4054" s="19" t="str">
        <f t="shared" si="191"/>
        <v>Baik</v>
      </c>
      <c r="L4054" s="19">
        <f>VLOOKUP(I4054,'3'!$H$2:$L$25,5,FALSE)</f>
        <v>49</v>
      </c>
      <c r="M4054" s="16" t="str">
        <f t="shared" si="190"/>
        <v>Nilai Ekstra</v>
      </c>
    </row>
    <row r="4055" spans="1:13" x14ac:dyDescent="0.25">
      <c r="A4055" s="16">
        <v>290</v>
      </c>
      <c r="F4055" s="19" t="s">
        <v>4744</v>
      </c>
      <c r="G4055" s="16" t="s">
        <v>124</v>
      </c>
      <c r="H4055" s="14"/>
      <c r="I4055" s="19">
        <f>VLOOKUP(G4055,'2'!$B$2:$C$34,2,FALSE)</f>
        <v>25</v>
      </c>
      <c r="J4055" s="19">
        <f t="shared" si="189"/>
        <v>0</v>
      </c>
      <c r="K4055" s="19" t="str">
        <f t="shared" si="191"/>
        <v>Baik</v>
      </c>
      <c r="L4055" s="19">
        <f>VLOOKUP(I4055,'3'!$H$2:$L$25,5,FALSE)</f>
        <v>49</v>
      </c>
      <c r="M4055" s="16" t="str">
        <f t="shared" si="190"/>
        <v>Nilai Ekstra</v>
      </c>
    </row>
    <row r="4056" spans="1:13" x14ac:dyDescent="0.25">
      <c r="A4056" s="16">
        <v>291</v>
      </c>
      <c r="F4056" s="19" t="s">
        <v>4743</v>
      </c>
      <c r="G4056" s="16" t="s">
        <v>124</v>
      </c>
      <c r="H4056" s="14"/>
      <c r="I4056" s="19">
        <f>VLOOKUP(G4056,'2'!$B$2:$C$34,2,FALSE)</f>
        <v>25</v>
      </c>
      <c r="J4056" s="19">
        <f t="shared" si="189"/>
        <v>0</v>
      </c>
      <c r="K4056" s="19" t="str">
        <f t="shared" si="191"/>
        <v>Sangat Baik</v>
      </c>
      <c r="L4056" s="19">
        <f>VLOOKUP(I4056,'3'!$H$2:$L$25,5,FALSE)</f>
        <v>49</v>
      </c>
      <c r="M4056" s="16" t="str">
        <f t="shared" si="190"/>
        <v>Nilai Ekstra</v>
      </c>
    </row>
    <row r="4057" spans="1:13" x14ac:dyDescent="0.25">
      <c r="A4057" s="16">
        <v>292</v>
      </c>
      <c r="F4057" s="19" t="s">
        <v>4743</v>
      </c>
      <c r="G4057" s="16" t="s">
        <v>124</v>
      </c>
      <c r="H4057" s="14"/>
      <c r="I4057" s="19">
        <f>VLOOKUP(G4057,'2'!$B$2:$C$34,2,FALSE)</f>
        <v>25</v>
      </c>
      <c r="J4057" s="19">
        <f t="shared" si="189"/>
        <v>0</v>
      </c>
      <c r="K4057" s="19" t="str">
        <f t="shared" si="191"/>
        <v>Sangat Baik</v>
      </c>
      <c r="L4057" s="19">
        <f>VLOOKUP(I4057,'3'!$H$2:$L$25,5,FALSE)</f>
        <v>49</v>
      </c>
      <c r="M4057" s="16" t="str">
        <f t="shared" si="190"/>
        <v>Nilai Ekstra</v>
      </c>
    </row>
    <row r="4058" spans="1:13" x14ac:dyDescent="0.25">
      <c r="A4058" s="16">
        <v>293</v>
      </c>
      <c r="F4058" s="19" t="s">
        <v>4744</v>
      </c>
      <c r="G4058" s="16" t="s">
        <v>124</v>
      </c>
      <c r="H4058" s="14"/>
      <c r="I4058" s="19">
        <f>VLOOKUP(G4058,'2'!$B$2:$C$34,2,FALSE)</f>
        <v>25</v>
      </c>
      <c r="J4058" s="19">
        <f t="shared" si="189"/>
        <v>0</v>
      </c>
      <c r="K4058" s="19" t="str">
        <f t="shared" si="191"/>
        <v>Baik</v>
      </c>
      <c r="L4058" s="19">
        <f>VLOOKUP(I4058,'3'!$H$2:$L$25,5,FALSE)</f>
        <v>49</v>
      </c>
      <c r="M4058" s="16" t="str">
        <f t="shared" si="190"/>
        <v>Nilai Ekstra</v>
      </c>
    </row>
    <row r="4059" spans="1:13" x14ac:dyDescent="0.25">
      <c r="A4059" s="16">
        <v>294</v>
      </c>
      <c r="F4059" s="19" t="s">
        <v>4744</v>
      </c>
      <c r="G4059" s="16" t="s">
        <v>124</v>
      </c>
      <c r="H4059" s="14"/>
      <c r="I4059" s="19">
        <f>VLOOKUP(G4059,'2'!$B$2:$C$34,2,FALSE)</f>
        <v>25</v>
      </c>
      <c r="J4059" s="19">
        <f t="shared" si="189"/>
        <v>0</v>
      </c>
      <c r="K4059" s="19" t="str">
        <f t="shared" si="191"/>
        <v>Baik</v>
      </c>
      <c r="L4059" s="19">
        <f>VLOOKUP(I4059,'3'!$H$2:$L$25,5,FALSE)</f>
        <v>49</v>
      </c>
      <c r="M4059" s="16" t="str">
        <f t="shared" si="190"/>
        <v>Nilai Ekstra</v>
      </c>
    </row>
    <row r="4060" spans="1:13" x14ac:dyDescent="0.25">
      <c r="A4060" s="16">
        <v>295</v>
      </c>
      <c r="F4060" s="19" t="s">
        <v>4744</v>
      </c>
      <c r="G4060" s="16" t="s">
        <v>124</v>
      </c>
      <c r="H4060" s="14"/>
      <c r="I4060" s="19">
        <f>VLOOKUP(G4060,'2'!$B$2:$C$34,2,FALSE)</f>
        <v>25</v>
      </c>
      <c r="J4060" s="19">
        <f t="shared" si="189"/>
        <v>0</v>
      </c>
      <c r="K4060" s="19" t="str">
        <f t="shared" si="191"/>
        <v>Baik</v>
      </c>
      <c r="L4060" s="19">
        <f>VLOOKUP(I4060,'3'!$H$2:$L$25,5,FALSE)</f>
        <v>49</v>
      </c>
      <c r="M4060" s="16" t="str">
        <f t="shared" si="190"/>
        <v>Nilai Ekstra</v>
      </c>
    </row>
    <row r="4061" spans="1:13" x14ac:dyDescent="0.25">
      <c r="A4061" s="16">
        <v>296</v>
      </c>
      <c r="F4061" s="19" t="s">
        <v>4744</v>
      </c>
      <c r="G4061" s="16" t="s">
        <v>124</v>
      </c>
      <c r="H4061" s="14"/>
      <c r="I4061" s="19">
        <f>VLOOKUP(G4061,'2'!$B$2:$C$34,2,FALSE)</f>
        <v>25</v>
      </c>
      <c r="J4061" s="19">
        <f t="shared" si="189"/>
        <v>0</v>
      </c>
      <c r="K4061" s="19" t="str">
        <f t="shared" si="191"/>
        <v>Baik</v>
      </c>
      <c r="L4061" s="19">
        <f>VLOOKUP(I4061,'3'!$H$2:$L$25,5,FALSE)</f>
        <v>49</v>
      </c>
      <c r="M4061" s="16" t="str">
        <f t="shared" si="190"/>
        <v>Nilai Ekstra</v>
      </c>
    </row>
    <row r="4062" spans="1:13" x14ac:dyDescent="0.25">
      <c r="A4062" s="16">
        <v>297</v>
      </c>
      <c r="F4062" s="19" t="s">
        <v>4744</v>
      </c>
      <c r="G4062" s="16" t="s">
        <v>124</v>
      </c>
      <c r="H4062" s="14"/>
      <c r="I4062" s="19">
        <f>VLOOKUP(G4062,'2'!$B$2:$C$34,2,FALSE)</f>
        <v>25</v>
      </c>
      <c r="J4062" s="19">
        <f t="shared" si="189"/>
        <v>0</v>
      </c>
      <c r="K4062" s="19" t="str">
        <f t="shared" si="191"/>
        <v>Baik</v>
      </c>
      <c r="L4062" s="19">
        <f>VLOOKUP(I4062,'3'!$H$2:$L$25,5,FALSE)</f>
        <v>49</v>
      </c>
      <c r="M4062" s="16" t="str">
        <f t="shared" si="190"/>
        <v>Nilai Ekstra</v>
      </c>
    </row>
    <row r="4063" spans="1:13" x14ac:dyDescent="0.25">
      <c r="A4063" s="16">
        <v>298</v>
      </c>
      <c r="F4063" s="19" t="s">
        <v>4744</v>
      </c>
      <c r="G4063" s="16" t="s">
        <v>124</v>
      </c>
      <c r="H4063" s="14"/>
      <c r="I4063" s="19">
        <f>VLOOKUP(G4063,'2'!$B$2:$C$34,2,FALSE)</f>
        <v>25</v>
      </c>
      <c r="J4063" s="19">
        <f t="shared" si="189"/>
        <v>0</v>
      </c>
      <c r="K4063" s="19" t="str">
        <f t="shared" si="191"/>
        <v>Baik</v>
      </c>
      <c r="L4063" s="19">
        <f>VLOOKUP(I4063,'3'!$H$2:$L$25,5,FALSE)</f>
        <v>49</v>
      </c>
      <c r="M4063" s="16" t="str">
        <f t="shared" si="190"/>
        <v>Nilai Ekstra</v>
      </c>
    </row>
    <row r="4064" spans="1:13" x14ac:dyDescent="0.25">
      <c r="A4064" s="16">
        <v>299</v>
      </c>
      <c r="F4064" s="19" t="s">
        <v>4744</v>
      </c>
      <c r="G4064" s="16" t="s">
        <v>124</v>
      </c>
      <c r="H4064" s="14"/>
      <c r="I4064" s="19">
        <f>VLOOKUP(G4064,'2'!$B$2:$C$34,2,FALSE)</f>
        <v>25</v>
      </c>
      <c r="J4064" s="19">
        <f t="shared" si="189"/>
        <v>0</v>
      </c>
      <c r="K4064" s="19" t="str">
        <f t="shared" si="191"/>
        <v>Baik</v>
      </c>
      <c r="L4064" s="19">
        <f>VLOOKUP(I4064,'3'!$H$2:$L$25,5,FALSE)</f>
        <v>49</v>
      </c>
      <c r="M4064" s="16" t="str">
        <f t="shared" si="190"/>
        <v>Nilai Ekstra</v>
      </c>
    </row>
    <row r="4065" spans="1:13" x14ac:dyDescent="0.25">
      <c r="A4065" s="16">
        <v>300</v>
      </c>
      <c r="F4065" s="19" t="s">
        <v>4744</v>
      </c>
      <c r="G4065" s="16" t="s">
        <v>124</v>
      </c>
      <c r="H4065" s="14"/>
      <c r="I4065" s="19">
        <f>VLOOKUP(G4065,'2'!$B$2:$C$34,2,FALSE)</f>
        <v>25</v>
      </c>
      <c r="J4065" s="19">
        <f t="shared" si="189"/>
        <v>0</v>
      </c>
      <c r="K4065" s="19" t="str">
        <f t="shared" si="191"/>
        <v>Baik</v>
      </c>
      <c r="L4065" s="19">
        <f>VLOOKUP(I4065,'3'!$H$2:$L$25,5,FALSE)</f>
        <v>49</v>
      </c>
      <c r="M4065" s="16" t="str">
        <f t="shared" si="190"/>
        <v>Nilai Ekstra</v>
      </c>
    </row>
    <row r="4066" spans="1:13" x14ac:dyDescent="0.25">
      <c r="A4066" s="16">
        <v>301</v>
      </c>
      <c r="F4066" s="19" t="s">
        <v>4744</v>
      </c>
      <c r="G4066" s="16" t="s">
        <v>124</v>
      </c>
      <c r="H4066" s="14"/>
      <c r="I4066" s="19">
        <f>VLOOKUP(G4066,'2'!$B$2:$C$34,2,FALSE)</f>
        <v>25</v>
      </c>
      <c r="J4066" s="19">
        <f t="shared" si="189"/>
        <v>0</v>
      </c>
      <c r="K4066" s="19" t="str">
        <f t="shared" si="191"/>
        <v>Baik</v>
      </c>
      <c r="L4066" s="19">
        <f>VLOOKUP(I4066,'3'!$H$2:$L$25,5,FALSE)</f>
        <v>49</v>
      </c>
      <c r="M4066" s="16" t="str">
        <f t="shared" si="190"/>
        <v>Nilai Ekstra</v>
      </c>
    </row>
    <row r="4067" spans="1:13" x14ac:dyDescent="0.25">
      <c r="A4067" s="16">
        <v>302</v>
      </c>
      <c r="F4067" s="19" t="s">
        <v>4744</v>
      </c>
      <c r="G4067" s="16" t="s">
        <v>124</v>
      </c>
      <c r="H4067" s="14"/>
      <c r="I4067" s="19">
        <f>VLOOKUP(G4067,'2'!$B$2:$C$34,2,FALSE)</f>
        <v>25</v>
      </c>
      <c r="J4067" s="19">
        <f t="shared" si="189"/>
        <v>0</v>
      </c>
      <c r="K4067" s="19" t="str">
        <f t="shared" si="191"/>
        <v>Baik</v>
      </c>
      <c r="L4067" s="19">
        <f>VLOOKUP(I4067,'3'!$H$2:$L$25,5,FALSE)</f>
        <v>49</v>
      </c>
      <c r="M4067" s="16" t="str">
        <f t="shared" si="190"/>
        <v>Nilai Ekstra</v>
      </c>
    </row>
    <row r="4068" spans="1:13" x14ac:dyDescent="0.25">
      <c r="A4068" s="16">
        <v>303</v>
      </c>
      <c r="F4068" s="19" t="s">
        <v>4744</v>
      </c>
      <c r="G4068" s="16" t="s">
        <v>124</v>
      </c>
      <c r="H4068" s="14"/>
      <c r="I4068" s="19">
        <f>VLOOKUP(G4068,'2'!$B$2:$C$34,2,FALSE)</f>
        <v>25</v>
      </c>
      <c r="J4068" s="19">
        <f t="shared" si="189"/>
        <v>0</v>
      </c>
      <c r="K4068" s="19" t="str">
        <f t="shared" si="191"/>
        <v>Baik</v>
      </c>
      <c r="L4068" s="19">
        <f>VLOOKUP(I4068,'3'!$H$2:$L$25,5,FALSE)</f>
        <v>49</v>
      </c>
      <c r="M4068" s="16" t="str">
        <f t="shared" si="190"/>
        <v>Nilai Ekstra</v>
      </c>
    </row>
    <row r="4069" spans="1:13" x14ac:dyDescent="0.25">
      <c r="A4069" s="16">
        <v>304</v>
      </c>
      <c r="F4069" s="19" t="s">
        <v>4744</v>
      </c>
      <c r="G4069" s="16" t="s">
        <v>124</v>
      </c>
      <c r="H4069" s="14"/>
      <c r="I4069" s="19">
        <f>VLOOKUP(G4069,'2'!$B$2:$C$34,2,FALSE)</f>
        <v>25</v>
      </c>
      <c r="J4069" s="19">
        <f t="shared" si="189"/>
        <v>0</v>
      </c>
      <c r="K4069" s="19" t="str">
        <f t="shared" si="191"/>
        <v>Baik</v>
      </c>
      <c r="L4069" s="19">
        <f>VLOOKUP(I4069,'3'!$H$2:$L$25,5,FALSE)</f>
        <v>49</v>
      </c>
      <c r="M4069" s="16" t="str">
        <f t="shared" si="190"/>
        <v>Nilai Ekstra</v>
      </c>
    </row>
    <row r="4070" spans="1:13" x14ac:dyDescent="0.25">
      <c r="A4070" s="16">
        <v>305</v>
      </c>
      <c r="F4070" s="19" t="s">
        <v>4743</v>
      </c>
      <c r="G4070" s="16" t="s">
        <v>124</v>
      </c>
      <c r="H4070" s="14"/>
      <c r="I4070" s="19">
        <f>VLOOKUP(G4070,'2'!$B$2:$C$34,2,FALSE)</f>
        <v>25</v>
      </c>
      <c r="J4070" s="19">
        <f t="shared" si="189"/>
        <v>0</v>
      </c>
      <c r="K4070" s="19" t="str">
        <f t="shared" si="191"/>
        <v>Sangat Baik</v>
      </c>
      <c r="L4070" s="19">
        <f>VLOOKUP(I4070,'3'!$H$2:$L$25,5,FALSE)</f>
        <v>49</v>
      </c>
      <c r="M4070" s="16" t="str">
        <f t="shared" si="190"/>
        <v>Nilai Ekstra</v>
      </c>
    </row>
    <row r="4071" spans="1:13" x14ac:dyDescent="0.25">
      <c r="A4071" s="16">
        <v>306</v>
      </c>
      <c r="F4071" s="19" t="s">
        <v>4744</v>
      </c>
      <c r="G4071" s="16" t="s">
        <v>124</v>
      </c>
      <c r="H4071" s="14"/>
      <c r="I4071" s="19">
        <f>VLOOKUP(G4071,'2'!$B$2:$C$34,2,FALSE)</f>
        <v>25</v>
      </c>
      <c r="J4071" s="19">
        <f t="shared" si="189"/>
        <v>0</v>
      </c>
      <c r="K4071" s="19" t="str">
        <f t="shared" si="191"/>
        <v>Baik</v>
      </c>
      <c r="L4071" s="19">
        <f>VLOOKUP(I4071,'3'!$H$2:$L$25,5,FALSE)</f>
        <v>49</v>
      </c>
      <c r="M4071" s="16" t="str">
        <f t="shared" si="190"/>
        <v>Nilai Ekstra</v>
      </c>
    </row>
    <row r="4072" spans="1:13" x14ac:dyDescent="0.25">
      <c r="A4072" s="16">
        <v>307</v>
      </c>
      <c r="F4072" s="19" t="s">
        <v>4744</v>
      </c>
      <c r="G4072" s="16" t="s">
        <v>124</v>
      </c>
      <c r="H4072" s="14"/>
      <c r="I4072" s="19">
        <f>VLOOKUP(G4072,'2'!$B$2:$C$34,2,FALSE)</f>
        <v>25</v>
      </c>
      <c r="J4072" s="19">
        <f t="shared" si="189"/>
        <v>0</v>
      </c>
      <c r="K4072" s="19" t="str">
        <f t="shared" si="191"/>
        <v>Baik</v>
      </c>
      <c r="L4072" s="19">
        <f>VLOOKUP(I4072,'3'!$H$2:$L$25,5,FALSE)</f>
        <v>49</v>
      </c>
      <c r="M4072" s="16" t="str">
        <f t="shared" si="190"/>
        <v>Nilai Ekstra</v>
      </c>
    </row>
    <row r="4073" spans="1:13" x14ac:dyDescent="0.25">
      <c r="A4073" s="16">
        <v>308</v>
      </c>
      <c r="F4073" s="19" t="s">
        <v>4744</v>
      </c>
      <c r="G4073" s="16" t="s">
        <v>124</v>
      </c>
      <c r="H4073" s="14"/>
      <c r="I4073" s="19">
        <f>VLOOKUP(G4073,'2'!$B$2:$C$34,2,FALSE)</f>
        <v>25</v>
      </c>
      <c r="J4073" s="19">
        <f t="shared" si="189"/>
        <v>0</v>
      </c>
      <c r="K4073" s="19" t="str">
        <f t="shared" si="191"/>
        <v>Baik</v>
      </c>
      <c r="L4073" s="19">
        <f>VLOOKUP(I4073,'3'!$H$2:$L$25,5,FALSE)</f>
        <v>49</v>
      </c>
      <c r="M4073" s="16" t="str">
        <f t="shared" si="190"/>
        <v>Nilai Ekstra</v>
      </c>
    </row>
    <row r="4074" spans="1:13" x14ac:dyDescent="0.25">
      <c r="A4074" s="16">
        <v>309</v>
      </c>
      <c r="F4074" s="19" t="s">
        <v>4744</v>
      </c>
      <c r="G4074" s="16" t="s">
        <v>124</v>
      </c>
      <c r="H4074" s="14"/>
      <c r="I4074" s="19">
        <f>VLOOKUP(G4074,'2'!$B$2:$C$34,2,FALSE)</f>
        <v>25</v>
      </c>
      <c r="J4074" s="19">
        <f t="shared" si="189"/>
        <v>0</v>
      </c>
      <c r="K4074" s="19" t="str">
        <f t="shared" si="191"/>
        <v>Baik</v>
      </c>
      <c r="L4074" s="19">
        <f>VLOOKUP(I4074,'3'!$H$2:$L$25,5,FALSE)</f>
        <v>49</v>
      </c>
      <c r="M4074" s="16" t="str">
        <f t="shared" si="190"/>
        <v>Nilai Ekstra</v>
      </c>
    </row>
    <row r="4075" spans="1:13" x14ac:dyDescent="0.25">
      <c r="A4075" s="16">
        <v>310</v>
      </c>
      <c r="F4075" s="19" t="s">
        <v>4743</v>
      </c>
      <c r="G4075" s="16" t="s">
        <v>124</v>
      </c>
      <c r="H4075" s="14"/>
      <c r="I4075" s="19">
        <f>VLOOKUP(G4075,'2'!$B$2:$C$34,2,FALSE)</f>
        <v>25</v>
      </c>
      <c r="J4075" s="19">
        <f t="shared" si="189"/>
        <v>0</v>
      </c>
      <c r="K4075" s="19" t="str">
        <f t="shared" si="191"/>
        <v>Sangat Baik</v>
      </c>
      <c r="L4075" s="19">
        <f>VLOOKUP(I4075,'3'!$H$2:$L$25,5,FALSE)</f>
        <v>49</v>
      </c>
      <c r="M4075" s="16" t="str">
        <f t="shared" si="190"/>
        <v>Nilai Ekstra</v>
      </c>
    </row>
    <row r="4076" spans="1:13" x14ac:dyDescent="0.25">
      <c r="A4076" s="16">
        <v>311</v>
      </c>
      <c r="F4076" s="19" t="s">
        <v>4744</v>
      </c>
      <c r="G4076" s="16" t="s">
        <v>124</v>
      </c>
      <c r="H4076" s="14"/>
      <c r="I4076" s="19">
        <f>VLOOKUP(G4076,'2'!$B$2:$C$34,2,FALSE)</f>
        <v>25</v>
      </c>
      <c r="J4076" s="19">
        <f t="shared" si="189"/>
        <v>0</v>
      </c>
      <c r="K4076" s="19" t="str">
        <f t="shared" si="191"/>
        <v>Baik</v>
      </c>
      <c r="L4076" s="19">
        <f>VLOOKUP(I4076,'3'!$H$2:$L$25,5,FALSE)</f>
        <v>49</v>
      </c>
      <c r="M4076" s="16" t="str">
        <f t="shared" si="190"/>
        <v>Nilai Ekstra</v>
      </c>
    </row>
    <row r="4077" spans="1:13" x14ac:dyDescent="0.25">
      <c r="A4077" s="16">
        <v>312</v>
      </c>
      <c r="F4077" s="19" t="s">
        <v>4744</v>
      </c>
      <c r="G4077" s="16" t="s">
        <v>124</v>
      </c>
      <c r="H4077" s="14"/>
      <c r="I4077" s="19">
        <f>VLOOKUP(G4077,'2'!$B$2:$C$34,2,FALSE)</f>
        <v>25</v>
      </c>
      <c r="J4077" s="19">
        <f t="shared" ref="J4077:J4140" si="192">IF(M4077="Nilai Akhir",F4077,0)</f>
        <v>0</v>
      </c>
      <c r="K4077" s="19" t="str">
        <f t="shared" si="191"/>
        <v>Baik</v>
      </c>
      <c r="L4077" s="19">
        <f>VLOOKUP(I4077,'3'!$H$2:$L$25,5,FALSE)</f>
        <v>49</v>
      </c>
      <c r="M4077" s="16" t="str">
        <f t="shared" ref="M4077:M4140" si="193">IF(G4077="Pramuka","Nilai Ekstra","Nilai Akhir")</f>
        <v>Nilai Ekstra</v>
      </c>
    </row>
    <row r="4078" spans="1:13" x14ac:dyDescent="0.25">
      <c r="A4078" s="16">
        <v>313</v>
      </c>
      <c r="F4078" s="19" t="s">
        <v>4743</v>
      </c>
      <c r="G4078" s="16" t="s">
        <v>124</v>
      </c>
      <c r="H4078" s="14"/>
      <c r="I4078" s="19">
        <f>VLOOKUP(G4078,'2'!$B$2:$C$34,2,FALSE)</f>
        <v>25</v>
      </c>
      <c r="J4078" s="19">
        <f t="shared" si="192"/>
        <v>0</v>
      </c>
      <c r="K4078" s="19" t="str">
        <f t="shared" ref="K4078:K4141" si="194">IF(M4078="Nilai Ekstra",F4078,"")</f>
        <v>Sangat Baik</v>
      </c>
      <c r="L4078" s="19">
        <f>VLOOKUP(I4078,'3'!$H$2:$L$25,5,FALSE)</f>
        <v>49</v>
      </c>
      <c r="M4078" s="16" t="str">
        <f t="shared" si="193"/>
        <v>Nilai Ekstra</v>
      </c>
    </row>
    <row r="4079" spans="1:13" x14ac:dyDescent="0.25">
      <c r="A4079" s="16">
        <v>314</v>
      </c>
      <c r="F4079" s="19" t="s">
        <v>4744</v>
      </c>
      <c r="G4079" s="16" t="s">
        <v>124</v>
      </c>
      <c r="H4079" s="14"/>
      <c r="I4079" s="19">
        <f>VLOOKUP(G4079,'2'!$B$2:$C$34,2,FALSE)</f>
        <v>25</v>
      </c>
      <c r="J4079" s="19">
        <f t="shared" si="192"/>
        <v>0</v>
      </c>
      <c r="K4079" s="19" t="str">
        <f t="shared" si="194"/>
        <v>Baik</v>
      </c>
      <c r="L4079" s="19">
        <f>VLOOKUP(I4079,'3'!$H$2:$L$25,5,FALSE)</f>
        <v>49</v>
      </c>
      <c r="M4079" s="16" t="str">
        <f t="shared" si="193"/>
        <v>Nilai Ekstra</v>
      </c>
    </row>
    <row r="4080" spans="1:13" x14ac:dyDescent="0.25">
      <c r="A4080" s="16">
        <v>315</v>
      </c>
      <c r="F4080" s="19" t="s">
        <v>4744</v>
      </c>
      <c r="G4080" s="16" t="s">
        <v>124</v>
      </c>
      <c r="H4080" s="14"/>
      <c r="I4080" s="19">
        <f>VLOOKUP(G4080,'2'!$B$2:$C$34,2,FALSE)</f>
        <v>25</v>
      </c>
      <c r="J4080" s="19">
        <f t="shared" si="192"/>
        <v>0</v>
      </c>
      <c r="K4080" s="19" t="str">
        <f t="shared" si="194"/>
        <v>Baik</v>
      </c>
      <c r="L4080" s="19">
        <f>VLOOKUP(I4080,'3'!$H$2:$L$25,5,FALSE)</f>
        <v>49</v>
      </c>
      <c r="M4080" s="16" t="str">
        <f t="shared" si="193"/>
        <v>Nilai Ekstra</v>
      </c>
    </row>
    <row r="4081" spans="1:13" x14ac:dyDescent="0.25">
      <c r="A4081" s="16">
        <v>316</v>
      </c>
      <c r="F4081" s="19" t="s">
        <v>4743</v>
      </c>
      <c r="G4081" s="16" t="s">
        <v>124</v>
      </c>
      <c r="H4081" s="14"/>
      <c r="I4081" s="19">
        <f>VLOOKUP(G4081,'2'!$B$2:$C$34,2,FALSE)</f>
        <v>25</v>
      </c>
      <c r="J4081" s="19">
        <f t="shared" si="192"/>
        <v>0</v>
      </c>
      <c r="K4081" s="19" t="str">
        <f t="shared" si="194"/>
        <v>Sangat Baik</v>
      </c>
      <c r="L4081" s="19">
        <f>VLOOKUP(I4081,'3'!$H$2:$L$25,5,FALSE)</f>
        <v>49</v>
      </c>
      <c r="M4081" s="16" t="str">
        <f t="shared" si="193"/>
        <v>Nilai Ekstra</v>
      </c>
    </row>
    <row r="4082" spans="1:13" x14ac:dyDescent="0.25">
      <c r="A4082" s="16">
        <v>317</v>
      </c>
      <c r="F4082" s="19" t="s">
        <v>4744</v>
      </c>
      <c r="G4082" s="16" t="s">
        <v>124</v>
      </c>
      <c r="H4082" s="14"/>
      <c r="I4082" s="19">
        <f>VLOOKUP(G4082,'2'!$B$2:$C$34,2,FALSE)</f>
        <v>25</v>
      </c>
      <c r="J4082" s="19">
        <f t="shared" si="192"/>
        <v>0</v>
      </c>
      <c r="K4082" s="19" t="str">
        <f t="shared" si="194"/>
        <v>Baik</v>
      </c>
      <c r="L4082" s="19">
        <f>VLOOKUP(I4082,'3'!$H$2:$L$25,5,FALSE)</f>
        <v>49</v>
      </c>
      <c r="M4082" s="16" t="str">
        <f t="shared" si="193"/>
        <v>Nilai Ekstra</v>
      </c>
    </row>
    <row r="4083" spans="1:13" x14ac:dyDescent="0.25">
      <c r="A4083" s="16">
        <v>318</v>
      </c>
      <c r="F4083" s="19" t="s">
        <v>4744</v>
      </c>
      <c r="G4083" s="16" t="s">
        <v>124</v>
      </c>
      <c r="H4083" s="14"/>
      <c r="I4083" s="19">
        <f>VLOOKUP(G4083,'2'!$B$2:$C$34,2,FALSE)</f>
        <v>25</v>
      </c>
      <c r="J4083" s="19">
        <f t="shared" si="192"/>
        <v>0</v>
      </c>
      <c r="K4083" s="19" t="str">
        <f t="shared" si="194"/>
        <v>Baik</v>
      </c>
      <c r="L4083" s="19">
        <f>VLOOKUP(I4083,'3'!$H$2:$L$25,5,FALSE)</f>
        <v>49</v>
      </c>
      <c r="M4083" s="16" t="str">
        <f t="shared" si="193"/>
        <v>Nilai Ekstra</v>
      </c>
    </row>
    <row r="4084" spans="1:13" x14ac:dyDescent="0.25">
      <c r="A4084" s="16">
        <v>319</v>
      </c>
      <c r="F4084" s="19" t="s">
        <v>4744</v>
      </c>
      <c r="G4084" s="16" t="s">
        <v>124</v>
      </c>
      <c r="H4084" s="14"/>
      <c r="I4084" s="19">
        <f>VLOOKUP(G4084,'2'!$B$2:$C$34,2,FALSE)</f>
        <v>25</v>
      </c>
      <c r="J4084" s="19">
        <f t="shared" si="192"/>
        <v>0</v>
      </c>
      <c r="K4084" s="19" t="str">
        <f t="shared" si="194"/>
        <v>Baik</v>
      </c>
      <c r="L4084" s="19">
        <f>VLOOKUP(I4084,'3'!$H$2:$L$25,5,FALSE)</f>
        <v>49</v>
      </c>
      <c r="M4084" s="16" t="str">
        <f t="shared" si="193"/>
        <v>Nilai Ekstra</v>
      </c>
    </row>
    <row r="4085" spans="1:13" x14ac:dyDescent="0.25">
      <c r="A4085" s="16">
        <v>320</v>
      </c>
      <c r="F4085" s="19" t="s">
        <v>4744</v>
      </c>
      <c r="G4085" s="16" t="s">
        <v>124</v>
      </c>
      <c r="H4085" s="14"/>
      <c r="I4085" s="19">
        <f>VLOOKUP(G4085,'2'!$B$2:$C$34,2,FALSE)</f>
        <v>25</v>
      </c>
      <c r="J4085" s="19">
        <f t="shared" si="192"/>
        <v>0</v>
      </c>
      <c r="K4085" s="19" t="str">
        <f t="shared" si="194"/>
        <v>Baik</v>
      </c>
      <c r="L4085" s="19">
        <f>VLOOKUP(I4085,'3'!$H$2:$L$25,5,FALSE)</f>
        <v>49</v>
      </c>
      <c r="M4085" s="16" t="str">
        <f t="shared" si="193"/>
        <v>Nilai Ekstra</v>
      </c>
    </row>
    <row r="4086" spans="1:13" x14ac:dyDescent="0.25">
      <c r="A4086" s="16">
        <v>321</v>
      </c>
      <c r="F4086" s="19" t="s">
        <v>4744</v>
      </c>
      <c r="G4086" s="16" t="s">
        <v>124</v>
      </c>
      <c r="H4086" s="14"/>
      <c r="I4086" s="19">
        <f>VLOOKUP(G4086,'2'!$B$2:$C$34,2,FALSE)</f>
        <v>25</v>
      </c>
      <c r="J4086" s="19">
        <f t="shared" si="192"/>
        <v>0</v>
      </c>
      <c r="K4086" s="19" t="str">
        <f t="shared" si="194"/>
        <v>Baik</v>
      </c>
      <c r="L4086" s="19">
        <f>VLOOKUP(I4086,'3'!$H$2:$L$25,5,FALSE)</f>
        <v>49</v>
      </c>
      <c r="M4086" s="16" t="str">
        <f t="shared" si="193"/>
        <v>Nilai Ekstra</v>
      </c>
    </row>
    <row r="4087" spans="1:13" x14ac:dyDescent="0.25">
      <c r="A4087" s="16">
        <v>322</v>
      </c>
      <c r="F4087" s="19" t="s">
        <v>4743</v>
      </c>
      <c r="G4087" s="16" t="s">
        <v>124</v>
      </c>
      <c r="H4087" s="14"/>
      <c r="I4087" s="19">
        <f>VLOOKUP(G4087,'2'!$B$2:$C$34,2,FALSE)</f>
        <v>25</v>
      </c>
      <c r="J4087" s="19">
        <f t="shared" si="192"/>
        <v>0</v>
      </c>
      <c r="K4087" s="19" t="str">
        <f t="shared" si="194"/>
        <v>Sangat Baik</v>
      </c>
      <c r="L4087" s="19">
        <f>VLOOKUP(I4087,'3'!$H$2:$L$25,5,FALSE)</f>
        <v>49</v>
      </c>
      <c r="M4087" s="16" t="str">
        <f t="shared" si="193"/>
        <v>Nilai Ekstra</v>
      </c>
    </row>
    <row r="4088" spans="1:13" x14ac:dyDescent="0.25">
      <c r="A4088" s="16">
        <v>323</v>
      </c>
      <c r="F4088" s="19" t="s">
        <v>4743</v>
      </c>
      <c r="G4088" s="16" t="s">
        <v>124</v>
      </c>
      <c r="H4088" s="14"/>
      <c r="I4088" s="19">
        <f>VLOOKUP(G4088,'2'!$B$2:$C$34,2,FALSE)</f>
        <v>25</v>
      </c>
      <c r="J4088" s="19">
        <f t="shared" si="192"/>
        <v>0</v>
      </c>
      <c r="K4088" s="19" t="str">
        <f t="shared" si="194"/>
        <v>Sangat Baik</v>
      </c>
      <c r="L4088" s="19">
        <f>VLOOKUP(I4088,'3'!$H$2:$L$25,5,FALSE)</f>
        <v>49</v>
      </c>
      <c r="M4088" s="16" t="str">
        <f t="shared" si="193"/>
        <v>Nilai Ekstra</v>
      </c>
    </row>
    <row r="4089" spans="1:13" x14ac:dyDescent="0.25">
      <c r="A4089" s="16">
        <v>324</v>
      </c>
      <c r="F4089" s="19" t="s">
        <v>4743</v>
      </c>
      <c r="G4089" s="16" t="s">
        <v>124</v>
      </c>
      <c r="H4089" s="14"/>
      <c r="I4089" s="19">
        <f>VLOOKUP(G4089,'2'!$B$2:$C$34,2,FALSE)</f>
        <v>25</v>
      </c>
      <c r="J4089" s="19">
        <f t="shared" si="192"/>
        <v>0</v>
      </c>
      <c r="K4089" s="19" t="str">
        <f t="shared" si="194"/>
        <v>Sangat Baik</v>
      </c>
      <c r="L4089" s="19">
        <f>VLOOKUP(I4089,'3'!$H$2:$L$25,5,FALSE)</f>
        <v>49</v>
      </c>
      <c r="M4089" s="16" t="str">
        <f t="shared" si="193"/>
        <v>Nilai Ekstra</v>
      </c>
    </row>
    <row r="4090" spans="1:13" x14ac:dyDescent="0.25">
      <c r="A4090" s="16">
        <v>325</v>
      </c>
      <c r="F4090" s="19" t="s">
        <v>4744</v>
      </c>
      <c r="G4090" s="16" t="s">
        <v>124</v>
      </c>
      <c r="H4090" s="14"/>
      <c r="I4090" s="19">
        <f>VLOOKUP(G4090,'2'!$B$2:$C$34,2,FALSE)</f>
        <v>25</v>
      </c>
      <c r="J4090" s="19">
        <f t="shared" si="192"/>
        <v>0</v>
      </c>
      <c r="K4090" s="19" t="str">
        <f t="shared" si="194"/>
        <v>Baik</v>
      </c>
      <c r="L4090" s="19">
        <f>VLOOKUP(I4090,'3'!$H$2:$L$25,5,FALSE)</f>
        <v>49</v>
      </c>
      <c r="M4090" s="16" t="str">
        <f t="shared" si="193"/>
        <v>Nilai Ekstra</v>
      </c>
    </row>
    <row r="4091" spans="1:13" x14ac:dyDescent="0.25">
      <c r="A4091" s="16">
        <v>326</v>
      </c>
      <c r="F4091" s="19" t="s">
        <v>4744</v>
      </c>
      <c r="G4091" s="16" t="s">
        <v>124</v>
      </c>
      <c r="H4091" s="14"/>
      <c r="I4091" s="19">
        <f>VLOOKUP(G4091,'2'!$B$2:$C$34,2,FALSE)</f>
        <v>25</v>
      </c>
      <c r="J4091" s="19">
        <f t="shared" si="192"/>
        <v>0</v>
      </c>
      <c r="K4091" s="19" t="str">
        <f t="shared" si="194"/>
        <v>Baik</v>
      </c>
      <c r="L4091" s="19">
        <f>VLOOKUP(I4091,'3'!$H$2:$L$25,5,FALSE)</f>
        <v>49</v>
      </c>
      <c r="M4091" s="16" t="str">
        <f t="shared" si="193"/>
        <v>Nilai Ekstra</v>
      </c>
    </row>
    <row r="4092" spans="1:13" x14ac:dyDescent="0.25">
      <c r="A4092" s="16">
        <v>327</v>
      </c>
      <c r="F4092" s="19" t="s">
        <v>4744</v>
      </c>
      <c r="G4092" s="16" t="s">
        <v>124</v>
      </c>
      <c r="H4092" s="14"/>
      <c r="I4092" s="19">
        <f>VLOOKUP(G4092,'2'!$B$2:$C$34,2,FALSE)</f>
        <v>25</v>
      </c>
      <c r="J4092" s="19">
        <f t="shared" si="192"/>
        <v>0</v>
      </c>
      <c r="K4092" s="19" t="str">
        <f t="shared" si="194"/>
        <v>Baik</v>
      </c>
      <c r="L4092" s="19">
        <f>VLOOKUP(I4092,'3'!$H$2:$L$25,5,FALSE)</f>
        <v>49</v>
      </c>
      <c r="M4092" s="16" t="str">
        <f t="shared" si="193"/>
        <v>Nilai Ekstra</v>
      </c>
    </row>
    <row r="4093" spans="1:13" x14ac:dyDescent="0.25">
      <c r="A4093" s="16">
        <v>328</v>
      </c>
      <c r="F4093" s="19" t="s">
        <v>4744</v>
      </c>
      <c r="G4093" s="16" t="s">
        <v>124</v>
      </c>
      <c r="H4093" s="14"/>
      <c r="I4093" s="19">
        <f>VLOOKUP(G4093,'2'!$B$2:$C$34,2,FALSE)</f>
        <v>25</v>
      </c>
      <c r="J4093" s="19">
        <f t="shared" si="192"/>
        <v>0</v>
      </c>
      <c r="K4093" s="19" t="str">
        <f t="shared" si="194"/>
        <v>Baik</v>
      </c>
      <c r="L4093" s="19">
        <f>VLOOKUP(I4093,'3'!$H$2:$L$25,5,FALSE)</f>
        <v>49</v>
      </c>
      <c r="M4093" s="16" t="str">
        <f t="shared" si="193"/>
        <v>Nilai Ekstra</v>
      </c>
    </row>
    <row r="4094" spans="1:13" x14ac:dyDescent="0.25">
      <c r="A4094" s="16">
        <v>329</v>
      </c>
      <c r="F4094" s="19" t="s">
        <v>4743</v>
      </c>
      <c r="G4094" s="16" t="s">
        <v>124</v>
      </c>
      <c r="H4094" s="14"/>
      <c r="I4094" s="19">
        <f>VLOOKUP(G4094,'2'!$B$2:$C$34,2,FALSE)</f>
        <v>25</v>
      </c>
      <c r="J4094" s="19">
        <f t="shared" si="192"/>
        <v>0</v>
      </c>
      <c r="K4094" s="19" t="str">
        <f t="shared" si="194"/>
        <v>Sangat Baik</v>
      </c>
      <c r="L4094" s="19">
        <f>VLOOKUP(I4094,'3'!$H$2:$L$25,5,FALSE)</f>
        <v>49</v>
      </c>
      <c r="M4094" s="16" t="str">
        <f t="shared" si="193"/>
        <v>Nilai Ekstra</v>
      </c>
    </row>
    <row r="4095" spans="1:13" x14ac:dyDescent="0.25">
      <c r="A4095" s="16">
        <v>330</v>
      </c>
      <c r="F4095" s="19" t="s">
        <v>4743</v>
      </c>
      <c r="G4095" s="16" t="s">
        <v>124</v>
      </c>
      <c r="H4095" s="14"/>
      <c r="I4095" s="19">
        <f>VLOOKUP(G4095,'2'!$B$2:$C$34,2,FALSE)</f>
        <v>25</v>
      </c>
      <c r="J4095" s="19">
        <f t="shared" si="192"/>
        <v>0</v>
      </c>
      <c r="K4095" s="19" t="str">
        <f t="shared" si="194"/>
        <v>Sangat Baik</v>
      </c>
      <c r="L4095" s="19">
        <f>VLOOKUP(I4095,'3'!$H$2:$L$25,5,FALSE)</f>
        <v>49</v>
      </c>
      <c r="M4095" s="16" t="str">
        <f t="shared" si="193"/>
        <v>Nilai Ekstra</v>
      </c>
    </row>
    <row r="4096" spans="1:13" x14ac:dyDescent="0.25">
      <c r="A4096" s="16">
        <v>331</v>
      </c>
      <c r="F4096" s="19" t="s">
        <v>4743</v>
      </c>
      <c r="G4096" s="16" t="s">
        <v>124</v>
      </c>
      <c r="H4096" s="14"/>
      <c r="I4096" s="19">
        <f>VLOOKUP(G4096,'2'!$B$2:$C$34,2,FALSE)</f>
        <v>25</v>
      </c>
      <c r="J4096" s="19">
        <f t="shared" si="192"/>
        <v>0</v>
      </c>
      <c r="K4096" s="19" t="str">
        <f t="shared" si="194"/>
        <v>Sangat Baik</v>
      </c>
      <c r="L4096" s="19">
        <f>VLOOKUP(I4096,'3'!$H$2:$L$25,5,FALSE)</f>
        <v>49</v>
      </c>
      <c r="M4096" s="16" t="str">
        <f t="shared" si="193"/>
        <v>Nilai Ekstra</v>
      </c>
    </row>
    <row r="4097" spans="1:13" x14ac:dyDescent="0.25">
      <c r="A4097" s="16">
        <v>332</v>
      </c>
      <c r="F4097" s="19" t="s">
        <v>4744</v>
      </c>
      <c r="G4097" s="16" t="s">
        <v>124</v>
      </c>
      <c r="H4097" s="14"/>
      <c r="I4097" s="19">
        <f>VLOOKUP(G4097,'2'!$B$2:$C$34,2,FALSE)</f>
        <v>25</v>
      </c>
      <c r="J4097" s="19">
        <f t="shared" si="192"/>
        <v>0</v>
      </c>
      <c r="K4097" s="19" t="str">
        <f t="shared" si="194"/>
        <v>Baik</v>
      </c>
      <c r="L4097" s="19">
        <f>VLOOKUP(I4097,'3'!$H$2:$L$25,5,FALSE)</f>
        <v>49</v>
      </c>
      <c r="M4097" s="16" t="str">
        <f t="shared" si="193"/>
        <v>Nilai Ekstra</v>
      </c>
    </row>
    <row r="4098" spans="1:13" x14ac:dyDescent="0.25">
      <c r="A4098" s="16">
        <v>333</v>
      </c>
      <c r="F4098" s="19" t="s">
        <v>4744</v>
      </c>
      <c r="G4098" s="16" t="s">
        <v>124</v>
      </c>
      <c r="H4098" s="14"/>
      <c r="I4098" s="19">
        <f>VLOOKUP(G4098,'2'!$B$2:$C$34,2,FALSE)</f>
        <v>25</v>
      </c>
      <c r="J4098" s="19">
        <f t="shared" si="192"/>
        <v>0</v>
      </c>
      <c r="K4098" s="19" t="str">
        <f t="shared" si="194"/>
        <v>Baik</v>
      </c>
      <c r="L4098" s="19">
        <f>VLOOKUP(I4098,'3'!$H$2:$L$25,5,FALSE)</f>
        <v>49</v>
      </c>
      <c r="M4098" s="16" t="str">
        <f t="shared" si="193"/>
        <v>Nilai Ekstra</v>
      </c>
    </row>
    <row r="4099" spans="1:13" x14ac:dyDescent="0.25">
      <c r="A4099" s="16">
        <v>334</v>
      </c>
      <c r="F4099" s="19" t="s">
        <v>4744</v>
      </c>
      <c r="G4099" s="16" t="s">
        <v>124</v>
      </c>
      <c r="H4099" s="14"/>
      <c r="I4099" s="19">
        <f>VLOOKUP(G4099,'2'!$B$2:$C$34,2,FALSE)</f>
        <v>25</v>
      </c>
      <c r="J4099" s="19">
        <f t="shared" si="192"/>
        <v>0</v>
      </c>
      <c r="K4099" s="19" t="str">
        <f t="shared" si="194"/>
        <v>Baik</v>
      </c>
      <c r="L4099" s="19">
        <f>VLOOKUP(I4099,'3'!$H$2:$L$25,5,FALSE)</f>
        <v>49</v>
      </c>
      <c r="M4099" s="16" t="str">
        <f t="shared" si="193"/>
        <v>Nilai Ekstra</v>
      </c>
    </row>
    <row r="4100" spans="1:13" x14ac:dyDescent="0.25">
      <c r="A4100" s="16">
        <v>335</v>
      </c>
      <c r="F4100" s="19" t="s">
        <v>4744</v>
      </c>
      <c r="G4100" s="16" t="s">
        <v>124</v>
      </c>
      <c r="H4100" s="14"/>
      <c r="I4100" s="19">
        <f>VLOOKUP(G4100,'2'!$B$2:$C$34,2,FALSE)</f>
        <v>25</v>
      </c>
      <c r="J4100" s="19">
        <f t="shared" si="192"/>
        <v>0</v>
      </c>
      <c r="K4100" s="19" t="str">
        <f t="shared" si="194"/>
        <v>Baik</v>
      </c>
      <c r="L4100" s="19">
        <f>VLOOKUP(I4100,'3'!$H$2:$L$25,5,FALSE)</f>
        <v>49</v>
      </c>
      <c r="M4100" s="16" t="str">
        <f t="shared" si="193"/>
        <v>Nilai Ekstra</v>
      </c>
    </row>
    <row r="4101" spans="1:13" x14ac:dyDescent="0.25">
      <c r="A4101" s="16">
        <v>336</v>
      </c>
      <c r="F4101" s="19" t="s">
        <v>4743</v>
      </c>
      <c r="G4101" s="16" t="s">
        <v>124</v>
      </c>
      <c r="H4101" s="14"/>
      <c r="I4101" s="19">
        <f>VLOOKUP(G4101,'2'!$B$2:$C$34,2,FALSE)</f>
        <v>25</v>
      </c>
      <c r="J4101" s="19">
        <f t="shared" si="192"/>
        <v>0</v>
      </c>
      <c r="K4101" s="19" t="str">
        <f t="shared" si="194"/>
        <v>Sangat Baik</v>
      </c>
      <c r="L4101" s="19">
        <f>VLOOKUP(I4101,'3'!$H$2:$L$25,5,FALSE)</f>
        <v>49</v>
      </c>
      <c r="M4101" s="16" t="str">
        <f t="shared" si="193"/>
        <v>Nilai Ekstra</v>
      </c>
    </row>
    <row r="4102" spans="1:13" x14ac:dyDescent="0.25">
      <c r="A4102" s="16">
        <v>337</v>
      </c>
      <c r="F4102" s="19" t="s">
        <v>4743</v>
      </c>
      <c r="G4102" s="16" t="s">
        <v>124</v>
      </c>
      <c r="H4102" s="14"/>
      <c r="I4102" s="19">
        <f>VLOOKUP(G4102,'2'!$B$2:$C$34,2,FALSE)</f>
        <v>25</v>
      </c>
      <c r="J4102" s="19">
        <f t="shared" si="192"/>
        <v>0</v>
      </c>
      <c r="K4102" s="19" t="str">
        <f t="shared" si="194"/>
        <v>Sangat Baik</v>
      </c>
      <c r="L4102" s="19">
        <f>VLOOKUP(I4102,'3'!$H$2:$L$25,5,FALSE)</f>
        <v>49</v>
      </c>
      <c r="M4102" s="16" t="str">
        <f t="shared" si="193"/>
        <v>Nilai Ekstra</v>
      </c>
    </row>
    <row r="4103" spans="1:13" x14ac:dyDescent="0.25">
      <c r="A4103" s="16">
        <v>338</v>
      </c>
      <c r="F4103" s="19" t="s">
        <v>4744</v>
      </c>
      <c r="G4103" s="16" t="s">
        <v>124</v>
      </c>
      <c r="H4103" s="14"/>
      <c r="I4103" s="19">
        <f>VLOOKUP(G4103,'2'!$B$2:$C$34,2,FALSE)</f>
        <v>25</v>
      </c>
      <c r="J4103" s="19">
        <f t="shared" si="192"/>
        <v>0</v>
      </c>
      <c r="K4103" s="19" t="str">
        <f t="shared" si="194"/>
        <v>Baik</v>
      </c>
      <c r="L4103" s="19">
        <f>VLOOKUP(I4103,'3'!$H$2:$L$25,5,FALSE)</f>
        <v>49</v>
      </c>
      <c r="M4103" s="16" t="str">
        <f t="shared" si="193"/>
        <v>Nilai Ekstra</v>
      </c>
    </row>
    <row r="4104" spans="1:13" x14ac:dyDescent="0.25">
      <c r="A4104" s="16">
        <v>339</v>
      </c>
      <c r="F4104" s="19" t="s">
        <v>4744</v>
      </c>
      <c r="G4104" s="16" t="s">
        <v>124</v>
      </c>
      <c r="H4104" s="14"/>
      <c r="I4104" s="19">
        <f>VLOOKUP(G4104,'2'!$B$2:$C$34,2,FALSE)</f>
        <v>25</v>
      </c>
      <c r="J4104" s="19">
        <f t="shared" si="192"/>
        <v>0</v>
      </c>
      <c r="K4104" s="19" t="str">
        <f t="shared" si="194"/>
        <v>Baik</v>
      </c>
      <c r="L4104" s="19">
        <f>VLOOKUP(I4104,'3'!$H$2:$L$25,5,FALSE)</f>
        <v>49</v>
      </c>
      <c r="M4104" s="16" t="str">
        <f t="shared" si="193"/>
        <v>Nilai Ekstra</v>
      </c>
    </row>
    <row r="4105" spans="1:13" x14ac:dyDescent="0.25">
      <c r="A4105" s="16">
        <v>340</v>
      </c>
      <c r="F4105" s="19" t="s">
        <v>4743</v>
      </c>
      <c r="G4105" s="16" t="s">
        <v>124</v>
      </c>
      <c r="H4105" s="14"/>
      <c r="I4105" s="19">
        <f>VLOOKUP(G4105,'2'!$B$2:$C$34,2,FALSE)</f>
        <v>25</v>
      </c>
      <c r="J4105" s="19">
        <f t="shared" si="192"/>
        <v>0</v>
      </c>
      <c r="K4105" s="19" t="str">
        <f t="shared" si="194"/>
        <v>Sangat Baik</v>
      </c>
      <c r="L4105" s="19">
        <f>VLOOKUP(I4105,'3'!$H$2:$L$25,5,FALSE)</f>
        <v>49</v>
      </c>
      <c r="M4105" s="16" t="str">
        <f t="shared" si="193"/>
        <v>Nilai Ekstra</v>
      </c>
    </row>
    <row r="4106" spans="1:13" x14ac:dyDescent="0.25">
      <c r="A4106" s="16">
        <v>341</v>
      </c>
      <c r="F4106" s="19" t="s">
        <v>4744</v>
      </c>
      <c r="G4106" s="16" t="s">
        <v>124</v>
      </c>
      <c r="H4106" s="14"/>
      <c r="I4106" s="19">
        <f>VLOOKUP(G4106,'2'!$B$2:$C$34,2,FALSE)</f>
        <v>25</v>
      </c>
      <c r="J4106" s="19">
        <f t="shared" si="192"/>
        <v>0</v>
      </c>
      <c r="K4106" s="19" t="str">
        <f t="shared" si="194"/>
        <v>Baik</v>
      </c>
      <c r="L4106" s="19">
        <f>VLOOKUP(I4106,'3'!$H$2:$L$25,5,FALSE)</f>
        <v>49</v>
      </c>
      <c r="M4106" s="16" t="str">
        <f t="shared" si="193"/>
        <v>Nilai Ekstra</v>
      </c>
    </row>
    <row r="4107" spans="1:13" x14ac:dyDescent="0.25">
      <c r="A4107" s="16">
        <v>342</v>
      </c>
      <c r="F4107" s="19" t="s">
        <v>4744</v>
      </c>
      <c r="G4107" s="16" t="s">
        <v>124</v>
      </c>
      <c r="H4107" s="14"/>
      <c r="I4107" s="19">
        <f>VLOOKUP(G4107,'2'!$B$2:$C$34,2,FALSE)</f>
        <v>25</v>
      </c>
      <c r="J4107" s="19">
        <f t="shared" si="192"/>
        <v>0</v>
      </c>
      <c r="K4107" s="19" t="str">
        <f t="shared" si="194"/>
        <v>Baik</v>
      </c>
      <c r="L4107" s="19">
        <f>VLOOKUP(I4107,'3'!$H$2:$L$25,5,FALSE)</f>
        <v>49</v>
      </c>
      <c r="M4107" s="16" t="str">
        <f t="shared" si="193"/>
        <v>Nilai Ekstra</v>
      </c>
    </row>
    <row r="4108" spans="1:13" x14ac:dyDescent="0.25">
      <c r="A4108" s="16">
        <v>343</v>
      </c>
      <c r="F4108" s="19" t="s">
        <v>4744</v>
      </c>
      <c r="G4108" s="16" t="s">
        <v>124</v>
      </c>
      <c r="H4108" s="14"/>
      <c r="I4108" s="19">
        <f>VLOOKUP(G4108,'2'!$B$2:$C$34,2,FALSE)</f>
        <v>25</v>
      </c>
      <c r="J4108" s="19">
        <f t="shared" si="192"/>
        <v>0</v>
      </c>
      <c r="K4108" s="19" t="str">
        <f t="shared" si="194"/>
        <v>Baik</v>
      </c>
      <c r="L4108" s="19">
        <f>VLOOKUP(I4108,'3'!$H$2:$L$25,5,FALSE)</f>
        <v>49</v>
      </c>
      <c r="M4108" s="16" t="str">
        <f t="shared" si="193"/>
        <v>Nilai Ekstra</v>
      </c>
    </row>
    <row r="4109" spans="1:13" x14ac:dyDescent="0.25">
      <c r="A4109" s="16">
        <v>344</v>
      </c>
      <c r="F4109" s="19" t="s">
        <v>4743</v>
      </c>
      <c r="G4109" s="16" t="s">
        <v>124</v>
      </c>
      <c r="H4109" s="14"/>
      <c r="I4109" s="19">
        <f>VLOOKUP(G4109,'2'!$B$2:$C$34,2,FALSE)</f>
        <v>25</v>
      </c>
      <c r="J4109" s="19">
        <f t="shared" si="192"/>
        <v>0</v>
      </c>
      <c r="K4109" s="19" t="str">
        <f t="shared" si="194"/>
        <v>Sangat Baik</v>
      </c>
      <c r="L4109" s="19">
        <f>VLOOKUP(I4109,'3'!$H$2:$L$25,5,FALSE)</f>
        <v>49</v>
      </c>
      <c r="M4109" s="16" t="str">
        <f t="shared" si="193"/>
        <v>Nilai Ekstra</v>
      </c>
    </row>
    <row r="4110" spans="1:13" x14ac:dyDescent="0.25">
      <c r="A4110" s="16">
        <v>345</v>
      </c>
      <c r="F4110" s="19" t="s">
        <v>4743</v>
      </c>
      <c r="G4110" s="16" t="s">
        <v>124</v>
      </c>
      <c r="H4110" s="14"/>
      <c r="I4110" s="19">
        <f>VLOOKUP(G4110,'2'!$B$2:$C$34,2,FALSE)</f>
        <v>25</v>
      </c>
      <c r="J4110" s="19">
        <f t="shared" si="192"/>
        <v>0</v>
      </c>
      <c r="K4110" s="19" t="str">
        <f t="shared" si="194"/>
        <v>Sangat Baik</v>
      </c>
      <c r="L4110" s="19">
        <f>VLOOKUP(I4110,'3'!$H$2:$L$25,5,FALSE)</f>
        <v>49</v>
      </c>
      <c r="M4110" s="16" t="str">
        <f t="shared" si="193"/>
        <v>Nilai Ekstra</v>
      </c>
    </row>
    <row r="4111" spans="1:13" x14ac:dyDescent="0.25">
      <c r="A4111" s="16">
        <v>346</v>
      </c>
      <c r="F4111" s="19" t="s">
        <v>4744</v>
      </c>
      <c r="G4111" s="16" t="s">
        <v>124</v>
      </c>
      <c r="H4111" s="14"/>
      <c r="I4111" s="19">
        <f>VLOOKUP(G4111,'2'!$B$2:$C$34,2,FALSE)</f>
        <v>25</v>
      </c>
      <c r="J4111" s="19">
        <f t="shared" si="192"/>
        <v>0</v>
      </c>
      <c r="K4111" s="19" t="str">
        <f t="shared" si="194"/>
        <v>Baik</v>
      </c>
      <c r="L4111" s="19">
        <f>VLOOKUP(I4111,'3'!$H$2:$L$25,5,FALSE)</f>
        <v>49</v>
      </c>
      <c r="M4111" s="16" t="str">
        <f t="shared" si="193"/>
        <v>Nilai Ekstra</v>
      </c>
    </row>
    <row r="4112" spans="1:13" x14ac:dyDescent="0.25">
      <c r="A4112" s="16">
        <v>347</v>
      </c>
      <c r="F4112" s="19" t="s">
        <v>4744</v>
      </c>
      <c r="G4112" s="16" t="s">
        <v>124</v>
      </c>
      <c r="H4112" s="14"/>
      <c r="I4112" s="19">
        <f>VLOOKUP(G4112,'2'!$B$2:$C$34,2,FALSE)</f>
        <v>25</v>
      </c>
      <c r="J4112" s="19">
        <f t="shared" si="192"/>
        <v>0</v>
      </c>
      <c r="K4112" s="19" t="str">
        <f t="shared" si="194"/>
        <v>Baik</v>
      </c>
      <c r="L4112" s="19">
        <f>VLOOKUP(I4112,'3'!$H$2:$L$25,5,FALSE)</f>
        <v>49</v>
      </c>
      <c r="M4112" s="16" t="str">
        <f t="shared" si="193"/>
        <v>Nilai Ekstra</v>
      </c>
    </row>
    <row r="4113" spans="1:13" x14ac:dyDescent="0.25">
      <c r="A4113" s="16">
        <v>348</v>
      </c>
      <c r="F4113" s="19" t="s">
        <v>4744</v>
      </c>
      <c r="G4113" s="16" t="s">
        <v>124</v>
      </c>
      <c r="H4113" s="14"/>
      <c r="I4113" s="19">
        <f>VLOOKUP(G4113,'2'!$B$2:$C$34,2,FALSE)</f>
        <v>25</v>
      </c>
      <c r="J4113" s="19">
        <f t="shared" si="192"/>
        <v>0</v>
      </c>
      <c r="K4113" s="19" t="str">
        <f t="shared" si="194"/>
        <v>Baik</v>
      </c>
      <c r="L4113" s="19">
        <f>VLOOKUP(I4113,'3'!$H$2:$L$25,5,FALSE)</f>
        <v>49</v>
      </c>
      <c r="M4113" s="16" t="str">
        <f t="shared" si="193"/>
        <v>Nilai Ekstra</v>
      </c>
    </row>
    <row r="4114" spans="1:13" x14ac:dyDescent="0.25">
      <c r="A4114" s="16">
        <v>349</v>
      </c>
      <c r="F4114" s="19" t="s">
        <v>4744</v>
      </c>
      <c r="G4114" s="16" t="s">
        <v>124</v>
      </c>
      <c r="H4114" s="14"/>
      <c r="I4114" s="19">
        <f>VLOOKUP(G4114,'2'!$B$2:$C$34,2,FALSE)</f>
        <v>25</v>
      </c>
      <c r="J4114" s="19">
        <f t="shared" si="192"/>
        <v>0</v>
      </c>
      <c r="K4114" s="19" t="str">
        <f t="shared" si="194"/>
        <v>Baik</v>
      </c>
      <c r="L4114" s="19">
        <f>VLOOKUP(I4114,'3'!$H$2:$L$25,5,FALSE)</f>
        <v>49</v>
      </c>
      <c r="M4114" s="16" t="str">
        <f t="shared" si="193"/>
        <v>Nilai Ekstra</v>
      </c>
    </row>
    <row r="4115" spans="1:13" x14ac:dyDescent="0.25">
      <c r="A4115" s="16">
        <v>350</v>
      </c>
      <c r="F4115" s="19" t="s">
        <v>4743</v>
      </c>
      <c r="G4115" s="16" t="s">
        <v>124</v>
      </c>
      <c r="H4115" s="14"/>
      <c r="I4115" s="19">
        <f>VLOOKUP(G4115,'2'!$B$2:$C$34,2,FALSE)</f>
        <v>25</v>
      </c>
      <c r="J4115" s="19">
        <f t="shared" si="192"/>
        <v>0</v>
      </c>
      <c r="K4115" s="19" t="str">
        <f t="shared" si="194"/>
        <v>Sangat Baik</v>
      </c>
      <c r="L4115" s="19">
        <f>VLOOKUP(I4115,'3'!$H$2:$L$25,5,FALSE)</f>
        <v>49</v>
      </c>
      <c r="M4115" s="16" t="str">
        <f t="shared" si="193"/>
        <v>Nilai Ekstra</v>
      </c>
    </row>
    <row r="4116" spans="1:13" x14ac:dyDescent="0.25">
      <c r="A4116" s="16">
        <v>351</v>
      </c>
      <c r="F4116" s="19" t="s">
        <v>4744</v>
      </c>
      <c r="G4116" s="16" t="s">
        <v>124</v>
      </c>
      <c r="H4116" s="14"/>
      <c r="I4116" s="19">
        <f>VLOOKUP(G4116,'2'!$B$2:$C$34,2,FALSE)</f>
        <v>25</v>
      </c>
      <c r="J4116" s="19">
        <f t="shared" si="192"/>
        <v>0</v>
      </c>
      <c r="K4116" s="19" t="str">
        <f t="shared" si="194"/>
        <v>Baik</v>
      </c>
      <c r="L4116" s="19">
        <f>VLOOKUP(I4116,'3'!$H$2:$L$25,5,FALSE)</f>
        <v>49</v>
      </c>
      <c r="M4116" s="16" t="str">
        <f t="shared" si="193"/>
        <v>Nilai Ekstra</v>
      </c>
    </row>
    <row r="4117" spans="1:13" x14ac:dyDescent="0.25">
      <c r="A4117" s="16">
        <v>352</v>
      </c>
      <c r="F4117" s="19" t="s">
        <v>4744</v>
      </c>
      <c r="G4117" s="16" t="s">
        <v>124</v>
      </c>
      <c r="H4117" s="14"/>
      <c r="I4117" s="19">
        <f>VLOOKUP(G4117,'2'!$B$2:$C$34,2,FALSE)</f>
        <v>25</v>
      </c>
      <c r="J4117" s="19">
        <f t="shared" si="192"/>
        <v>0</v>
      </c>
      <c r="K4117" s="19" t="str">
        <f t="shared" si="194"/>
        <v>Baik</v>
      </c>
      <c r="L4117" s="19">
        <f>VLOOKUP(I4117,'3'!$H$2:$L$25,5,FALSE)</f>
        <v>49</v>
      </c>
      <c r="M4117" s="16" t="str">
        <f t="shared" si="193"/>
        <v>Nilai Ekstra</v>
      </c>
    </row>
    <row r="4118" spans="1:13" x14ac:dyDescent="0.25">
      <c r="A4118" s="16">
        <v>353</v>
      </c>
      <c r="F4118" s="19" t="s">
        <v>4744</v>
      </c>
      <c r="G4118" s="16" t="s">
        <v>124</v>
      </c>
      <c r="H4118" s="14"/>
      <c r="I4118" s="19">
        <f>VLOOKUP(G4118,'2'!$B$2:$C$34,2,FALSE)</f>
        <v>25</v>
      </c>
      <c r="J4118" s="19">
        <f t="shared" si="192"/>
        <v>0</v>
      </c>
      <c r="K4118" s="19" t="str">
        <f t="shared" si="194"/>
        <v>Baik</v>
      </c>
      <c r="L4118" s="19">
        <f>VLOOKUP(I4118,'3'!$H$2:$L$25,5,FALSE)</f>
        <v>49</v>
      </c>
      <c r="M4118" s="16" t="str">
        <f t="shared" si="193"/>
        <v>Nilai Ekstra</v>
      </c>
    </row>
    <row r="4119" spans="1:13" x14ac:dyDescent="0.25">
      <c r="A4119" s="16">
        <v>354</v>
      </c>
      <c r="F4119" s="19" t="s">
        <v>4744</v>
      </c>
      <c r="G4119" s="16" t="s">
        <v>124</v>
      </c>
      <c r="H4119" s="14"/>
      <c r="I4119" s="19">
        <f>VLOOKUP(G4119,'2'!$B$2:$C$34,2,FALSE)</f>
        <v>25</v>
      </c>
      <c r="J4119" s="19">
        <f t="shared" si="192"/>
        <v>0</v>
      </c>
      <c r="K4119" s="19" t="str">
        <f t="shared" si="194"/>
        <v>Baik</v>
      </c>
      <c r="L4119" s="19">
        <f>VLOOKUP(I4119,'3'!$H$2:$L$25,5,FALSE)</f>
        <v>49</v>
      </c>
      <c r="M4119" s="16" t="str">
        <f t="shared" si="193"/>
        <v>Nilai Ekstra</v>
      </c>
    </row>
    <row r="4120" spans="1:13" x14ac:dyDescent="0.25">
      <c r="A4120" s="16">
        <v>355</v>
      </c>
      <c r="F4120" s="19" t="s">
        <v>4744</v>
      </c>
      <c r="G4120" s="16" t="s">
        <v>124</v>
      </c>
      <c r="H4120" s="14"/>
      <c r="I4120" s="19">
        <f>VLOOKUP(G4120,'2'!$B$2:$C$34,2,FALSE)</f>
        <v>25</v>
      </c>
      <c r="J4120" s="19">
        <f t="shared" si="192"/>
        <v>0</v>
      </c>
      <c r="K4120" s="19" t="str">
        <f t="shared" si="194"/>
        <v>Baik</v>
      </c>
      <c r="L4120" s="19">
        <f>VLOOKUP(I4120,'3'!$H$2:$L$25,5,FALSE)</f>
        <v>49</v>
      </c>
      <c r="M4120" s="16" t="str">
        <f t="shared" si="193"/>
        <v>Nilai Ekstra</v>
      </c>
    </row>
    <row r="4121" spans="1:13" x14ac:dyDescent="0.25">
      <c r="A4121" s="16">
        <v>356</v>
      </c>
      <c r="F4121" s="19" t="s">
        <v>4744</v>
      </c>
      <c r="G4121" s="16" t="s">
        <v>124</v>
      </c>
      <c r="H4121" s="14"/>
      <c r="I4121" s="19">
        <f>VLOOKUP(G4121,'2'!$B$2:$C$34,2,FALSE)</f>
        <v>25</v>
      </c>
      <c r="J4121" s="19">
        <f t="shared" si="192"/>
        <v>0</v>
      </c>
      <c r="K4121" s="19" t="str">
        <f t="shared" si="194"/>
        <v>Baik</v>
      </c>
      <c r="L4121" s="19">
        <f>VLOOKUP(I4121,'3'!$H$2:$L$25,5,FALSE)</f>
        <v>49</v>
      </c>
      <c r="M4121" s="16" t="str">
        <f t="shared" si="193"/>
        <v>Nilai Ekstra</v>
      </c>
    </row>
    <row r="4122" spans="1:13" x14ac:dyDescent="0.25">
      <c r="A4122" s="16">
        <v>357</v>
      </c>
      <c r="F4122" s="19" t="s">
        <v>4744</v>
      </c>
      <c r="G4122" s="16" t="s">
        <v>124</v>
      </c>
      <c r="H4122" s="14"/>
      <c r="I4122" s="19">
        <f>VLOOKUP(G4122,'2'!$B$2:$C$34,2,FALSE)</f>
        <v>25</v>
      </c>
      <c r="J4122" s="19">
        <f t="shared" si="192"/>
        <v>0</v>
      </c>
      <c r="K4122" s="19" t="str">
        <f t="shared" si="194"/>
        <v>Baik</v>
      </c>
      <c r="L4122" s="19">
        <f>VLOOKUP(I4122,'3'!$H$2:$L$25,5,FALSE)</f>
        <v>49</v>
      </c>
      <c r="M4122" s="16" t="str">
        <f t="shared" si="193"/>
        <v>Nilai Ekstra</v>
      </c>
    </row>
    <row r="4123" spans="1:13" x14ac:dyDescent="0.25">
      <c r="A4123" s="16">
        <v>358</v>
      </c>
      <c r="F4123" s="19" t="s">
        <v>4743</v>
      </c>
      <c r="G4123" s="16" t="s">
        <v>124</v>
      </c>
      <c r="H4123" s="14"/>
      <c r="I4123" s="19">
        <f>VLOOKUP(G4123,'2'!$B$2:$C$34,2,FALSE)</f>
        <v>25</v>
      </c>
      <c r="J4123" s="19">
        <f t="shared" si="192"/>
        <v>0</v>
      </c>
      <c r="K4123" s="19" t="str">
        <f t="shared" si="194"/>
        <v>Sangat Baik</v>
      </c>
      <c r="L4123" s="19">
        <f>VLOOKUP(I4123,'3'!$H$2:$L$25,5,FALSE)</f>
        <v>49</v>
      </c>
      <c r="M4123" s="16" t="str">
        <f t="shared" si="193"/>
        <v>Nilai Ekstra</v>
      </c>
    </row>
    <row r="4124" spans="1:13" x14ac:dyDescent="0.25">
      <c r="A4124" s="16">
        <v>359</v>
      </c>
      <c r="F4124" s="19" t="s">
        <v>4743</v>
      </c>
      <c r="G4124" s="16" t="s">
        <v>124</v>
      </c>
      <c r="H4124" s="14"/>
      <c r="I4124" s="19">
        <f>VLOOKUP(G4124,'2'!$B$2:$C$34,2,FALSE)</f>
        <v>25</v>
      </c>
      <c r="J4124" s="19">
        <f t="shared" si="192"/>
        <v>0</v>
      </c>
      <c r="K4124" s="19" t="str">
        <f t="shared" si="194"/>
        <v>Sangat Baik</v>
      </c>
      <c r="L4124" s="19">
        <f>VLOOKUP(I4124,'3'!$H$2:$L$25,5,FALSE)</f>
        <v>49</v>
      </c>
      <c r="M4124" s="16" t="str">
        <f t="shared" si="193"/>
        <v>Nilai Ekstra</v>
      </c>
    </row>
    <row r="4125" spans="1:13" x14ac:dyDescent="0.25">
      <c r="A4125" s="16">
        <v>360</v>
      </c>
      <c r="F4125" s="19" t="s">
        <v>4744</v>
      </c>
      <c r="G4125" s="16" t="s">
        <v>124</v>
      </c>
      <c r="H4125" s="14"/>
      <c r="I4125" s="19">
        <f>VLOOKUP(G4125,'2'!$B$2:$C$34,2,FALSE)</f>
        <v>25</v>
      </c>
      <c r="J4125" s="19">
        <f t="shared" si="192"/>
        <v>0</v>
      </c>
      <c r="K4125" s="19" t="str">
        <f t="shared" si="194"/>
        <v>Baik</v>
      </c>
      <c r="L4125" s="19">
        <f>VLOOKUP(I4125,'3'!$H$2:$L$25,5,FALSE)</f>
        <v>49</v>
      </c>
      <c r="M4125" s="16" t="str">
        <f t="shared" si="193"/>
        <v>Nilai Ekstra</v>
      </c>
    </row>
    <row r="4126" spans="1:13" x14ac:dyDescent="0.25">
      <c r="A4126" s="16">
        <v>361</v>
      </c>
      <c r="F4126" s="19" t="s">
        <v>4743</v>
      </c>
      <c r="G4126" s="16" t="s">
        <v>124</v>
      </c>
      <c r="H4126" s="14"/>
      <c r="I4126" s="19">
        <f>VLOOKUP(G4126,'2'!$B$2:$C$34,2,FALSE)</f>
        <v>25</v>
      </c>
      <c r="J4126" s="19">
        <f t="shared" si="192"/>
        <v>0</v>
      </c>
      <c r="K4126" s="19" t="str">
        <f t="shared" si="194"/>
        <v>Sangat Baik</v>
      </c>
      <c r="L4126" s="19">
        <f>VLOOKUP(I4126,'3'!$H$2:$L$25,5,FALSE)</f>
        <v>49</v>
      </c>
      <c r="M4126" s="16" t="str">
        <f t="shared" si="193"/>
        <v>Nilai Ekstra</v>
      </c>
    </row>
    <row r="4127" spans="1:13" x14ac:dyDescent="0.25">
      <c r="A4127" s="16">
        <v>362</v>
      </c>
      <c r="F4127" s="19" t="s">
        <v>4744</v>
      </c>
      <c r="G4127" s="16" t="s">
        <v>124</v>
      </c>
      <c r="H4127" s="14"/>
      <c r="I4127" s="19">
        <f>VLOOKUP(G4127,'2'!$B$2:$C$34,2,FALSE)</f>
        <v>25</v>
      </c>
      <c r="J4127" s="19">
        <f t="shared" si="192"/>
        <v>0</v>
      </c>
      <c r="K4127" s="19" t="str">
        <f t="shared" si="194"/>
        <v>Baik</v>
      </c>
      <c r="L4127" s="19">
        <f>VLOOKUP(I4127,'3'!$H$2:$L$25,5,FALSE)</f>
        <v>49</v>
      </c>
      <c r="M4127" s="16" t="str">
        <f t="shared" si="193"/>
        <v>Nilai Ekstra</v>
      </c>
    </row>
    <row r="4128" spans="1:13" x14ac:dyDescent="0.25">
      <c r="A4128" s="16">
        <v>363</v>
      </c>
      <c r="F4128" s="19" t="s">
        <v>4744</v>
      </c>
      <c r="G4128" s="16" t="s">
        <v>124</v>
      </c>
      <c r="H4128" s="14"/>
      <c r="I4128" s="19">
        <f>VLOOKUP(G4128,'2'!$B$2:$C$34,2,FALSE)</f>
        <v>25</v>
      </c>
      <c r="J4128" s="19">
        <f t="shared" si="192"/>
        <v>0</v>
      </c>
      <c r="K4128" s="19" t="str">
        <f t="shared" si="194"/>
        <v>Baik</v>
      </c>
      <c r="L4128" s="19">
        <f>VLOOKUP(I4128,'3'!$H$2:$L$25,5,FALSE)</f>
        <v>49</v>
      </c>
      <c r="M4128" s="16" t="str">
        <f t="shared" si="193"/>
        <v>Nilai Ekstra</v>
      </c>
    </row>
    <row r="4129" spans="1:13" x14ac:dyDescent="0.25">
      <c r="A4129" s="16">
        <v>364</v>
      </c>
      <c r="F4129" s="19" t="s">
        <v>4744</v>
      </c>
      <c r="G4129" s="16" t="s">
        <v>124</v>
      </c>
      <c r="H4129" s="14"/>
      <c r="I4129" s="19">
        <f>VLOOKUP(G4129,'2'!$B$2:$C$34,2,FALSE)</f>
        <v>25</v>
      </c>
      <c r="J4129" s="19">
        <f t="shared" si="192"/>
        <v>0</v>
      </c>
      <c r="K4129" s="19" t="str">
        <f t="shared" si="194"/>
        <v>Baik</v>
      </c>
      <c r="L4129" s="19">
        <f>VLOOKUP(I4129,'3'!$H$2:$L$25,5,FALSE)</f>
        <v>49</v>
      </c>
      <c r="M4129" s="16" t="str">
        <f t="shared" si="193"/>
        <v>Nilai Ekstra</v>
      </c>
    </row>
    <row r="4130" spans="1:13" x14ac:dyDescent="0.25">
      <c r="A4130" s="16">
        <v>365</v>
      </c>
      <c r="F4130" s="19" t="s">
        <v>4744</v>
      </c>
      <c r="G4130" s="16" t="s">
        <v>124</v>
      </c>
      <c r="H4130" s="14"/>
      <c r="I4130" s="19">
        <f>VLOOKUP(G4130,'2'!$B$2:$C$34,2,FALSE)</f>
        <v>25</v>
      </c>
      <c r="J4130" s="19">
        <f t="shared" si="192"/>
        <v>0</v>
      </c>
      <c r="K4130" s="19" t="str">
        <f t="shared" si="194"/>
        <v>Baik</v>
      </c>
      <c r="L4130" s="19">
        <f>VLOOKUP(I4130,'3'!$H$2:$L$25,5,FALSE)</f>
        <v>49</v>
      </c>
      <c r="M4130" s="16" t="str">
        <f t="shared" si="193"/>
        <v>Nilai Ekstra</v>
      </c>
    </row>
    <row r="4131" spans="1:13" x14ac:dyDescent="0.25">
      <c r="A4131" s="16">
        <v>366</v>
      </c>
      <c r="F4131" s="19" t="s">
        <v>4744</v>
      </c>
      <c r="G4131" s="16" t="s">
        <v>124</v>
      </c>
      <c r="H4131" s="14"/>
      <c r="I4131" s="19">
        <f>VLOOKUP(G4131,'2'!$B$2:$C$34,2,FALSE)</f>
        <v>25</v>
      </c>
      <c r="J4131" s="19">
        <f t="shared" si="192"/>
        <v>0</v>
      </c>
      <c r="K4131" s="19" t="str">
        <f t="shared" si="194"/>
        <v>Baik</v>
      </c>
      <c r="L4131" s="19">
        <f>VLOOKUP(I4131,'3'!$H$2:$L$25,5,FALSE)</f>
        <v>49</v>
      </c>
      <c r="M4131" s="16" t="str">
        <f t="shared" si="193"/>
        <v>Nilai Ekstra</v>
      </c>
    </row>
    <row r="4132" spans="1:13" x14ac:dyDescent="0.25">
      <c r="A4132" s="16">
        <v>367</v>
      </c>
      <c r="F4132" s="19" t="s">
        <v>4744</v>
      </c>
      <c r="G4132" s="16" t="s">
        <v>124</v>
      </c>
      <c r="H4132" s="14"/>
      <c r="I4132" s="19">
        <f>VLOOKUP(G4132,'2'!$B$2:$C$34,2,FALSE)</f>
        <v>25</v>
      </c>
      <c r="J4132" s="19">
        <f t="shared" si="192"/>
        <v>0</v>
      </c>
      <c r="K4132" s="19" t="str">
        <f t="shared" si="194"/>
        <v>Baik</v>
      </c>
      <c r="L4132" s="19">
        <f>VLOOKUP(I4132,'3'!$H$2:$L$25,5,FALSE)</f>
        <v>49</v>
      </c>
      <c r="M4132" s="16" t="str">
        <f t="shared" si="193"/>
        <v>Nilai Ekstra</v>
      </c>
    </row>
    <row r="4133" spans="1:13" x14ac:dyDescent="0.25">
      <c r="A4133" s="16">
        <v>368</v>
      </c>
      <c r="F4133" s="19" t="s">
        <v>4744</v>
      </c>
      <c r="G4133" s="16" t="s">
        <v>124</v>
      </c>
      <c r="H4133" s="14"/>
      <c r="I4133" s="19">
        <f>VLOOKUP(G4133,'2'!$B$2:$C$34,2,FALSE)</f>
        <v>25</v>
      </c>
      <c r="J4133" s="19">
        <f t="shared" si="192"/>
        <v>0</v>
      </c>
      <c r="K4133" s="19" t="str">
        <f t="shared" si="194"/>
        <v>Baik</v>
      </c>
      <c r="L4133" s="19">
        <f>VLOOKUP(I4133,'3'!$H$2:$L$25,5,FALSE)</f>
        <v>49</v>
      </c>
      <c r="M4133" s="16" t="str">
        <f t="shared" si="193"/>
        <v>Nilai Ekstra</v>
      </c>
    </row>
    <row r="4134" spans="1:13" x14ac:dyDescent="0.25">
      <c r="A4134" s="16">
        <v>369</v>
      </c>
      <c r="F4134" s="19" t="s">
        <v>4744</v>
      </c>
      <c r="G4134" s="16" t="s">
        <v>124</v>
      </c>
      <c r="H4134" s="14"/>
      <c r="I4134" s="19">
        <f>VLOOKUP(G4134,'2'!$B$2:$C$34,2,FALSE)</f>
        <v>25</v>
      </c>
      <c r="J4134" s="19">
        <f t="shared" si="192"/>
        <v>0</v>
      </c>
      <c r="K4134" s="19" t="str">
        <f t="shared" si="194"/>
        <v>Baik</v>
      </c>
      <c r="L4134" s="19">
        <f>VLOOKUP(I4134,'3'!$H$2:$L$25,5,FALSE)</f>
        <v>49</v>
      </c>
      <c r="M4134" s="16" t="str">
        <f t="shared" si="193"/>
        <v>Nilai Ekstra</v>
      </c>
    </row>
    <row r="4135" spans="1:13" x14ac:dyDescent="0.25">
      <c r="A4135" s="16">
        <v>370</v>
      </c>
      <c r="F4135" s="19" t="s">
        <v>4743</v>
      </c>
      <c r="G4135" s="16" t="s">
        <v>124</v>
      </c>
      <c r="H4135" s="14"/>
      <c r="I4135" s="19">
        <f>VLOOKUP(G4135,'2'!$B$2:$C$34,2,FALSE)</f>
        <v>25</v>
      </c>
      <c r="J4135" s="19">
        <f t="shared" si="192"/>
        <v>0</v>
      </c>
      <c r="K4135" s="19" t="str">
        <f t="shared" si="194"/>
        <v>Sangat Baik</v>
      </c>
      <c r="L4135" s="19">
        <f>VLOOKUP(I4135,'3'!$H$2:$L$25,5,FALSE)</f>
        <v>49</v>
      </c>
      <c r="M4135" s="16" t="str">
        <f t="shared" si="193"/>
        <v>Nilai Ekstra</v>
      </c>
    </row>
    <row r="4136" spans="1:13" x14ac:dyDescent="0.25">
      <c r="A4136" s="16">
        <v>371</v>
      </c>
      <c r="F4136" s="19" t="s">
        <v>4743</v>
      </c>
      <c r="G4136" s="16" t="s">
        <v>124</v>
      </c>
      <c r="H4136" s="14"/>
      <c r="I4136" s="19">
        <f>VLOOKUP(G4136,'2'!$B$2:$C$34,2,FALSE)</f>
        <v>25</v>
      </c>
      <c r="J4136" s="19">
        <f t="shared" si="192"/>
        <v>0</v>
      </c>
      <c r="K4136" s="19" t="str">
        <f t="shared" si="194"/>
        <v>Sangat Baik</v>
      </c>
      <c r="L4136" s="19">
        <f>VLOOKUP(I4136,'3'!$H$2:$L$25,5,FALSE)</f>
        <v>49</v>
      </c>
      <c r="M4136" s="16" t="str">
        <f t="shared" si="193"/>
        <v>Nilai Ekstra</v>
      </c>
    </row>
    <row r="4137" spans="1:13" x14ac:dyDescent="0.25">
      <c r="A4137" s="16">
        <v>372</v>
      </c>
      <c r="F4137" s="19" t="s">
        <v>4743</v>
      </c>
      <c r="G4137" s="16" t="s">
        <v>124</v>
      </c>
      <c r="H4137" s="14"/>
      <c r="I4137" s="19">
        <f>VLOOKUP(G4137,'2'!$B$2:$C$34,2,FALSE)</f>
        <v>25</v>
      </c>
      <c r="J4137" s="19">
        <f t="shared" si="192"/>
        <v>0</v>
      </c>
      <c r="K4137" s="19" t="str">
        <f t="shared" si="194"/>
        <v>Sangat Baik</v>
      </c>
      <c r="L4137" s="19">
        <f>VLOOKUP(I4137,'3'!$H$2:$L$25,5,FALSE)</f>
        <v>49</v>
      </c>
      <c r="M4137" s="16" t="str">
        <f t="shared" si="193"/>
        <v>Nilai Ekstra</v>
      </c>
    </row>
    <row r="4138" spans="1:13" x14ac:dyDescent="0.25">
      <c r="A4138" s="16">
        <v>373</v>
      </c>
      <c r="F4138" s="19" t="s">
        <v>4744</v>
      </c>
      <c r="G4138" s="16" t="s">
        <v>124</v>
      </c>
      <c r="H4138" s="14"/>
      <c r="I4138" s="19">
        <f>VLOOKUP(G4138,'2'!$B$2:$C$34,2,FALSE)</f>
        <v>25</v>
      </c>
      <c r="J4138" s="19">
        <f t="shared" si="192"/>
        <v>0</v>
      </c>
      <c r="K4138" s="19" t="str">
        <f t="shared" si="194"/>
        <v>Baik</v>
      </c>
      <c r="L4138" s="19">
        <f>VLOOKUP(I4138,'3'!$H$2:$L$25,5,FALSE)</f>
        <v>49</v>
      </c>
      <c r="M4138" s="16" t="str">
        <f t="shared" si="193"/>
        <v>Nilai Ekstra</v>
      </c>
    </row>
    <row r="4139" spans="1:13" x14ac:dyDescent="0.25">
      <c r="A4139" s="16">
        <v>374</v>
      </c>
      <c r="F4139" s="19" t="s">
        <v>4743</v>
      </c>
      <c r="G4139" s="16" t="s">
        <v>124</v>
      </c>
      <c r="H4139" s="14"/>
      <c r="I4139" s="19">
        <f>VLOOKUP(G4139,'2'!$B$2:$C$34,2,FALSE)</f>
        <v>25</v>
      </c>
      <c r="J4139" s="19">
        <f t="shared" si="192"/>
        <v>0</v>
      </c>
      <c r="K4139" s="19" t="str">
        <f t="shared" si="194"/>
        <v>Sangat Baik</v>
      </c>
      <c r="L4139" s="19">
        <f>VLOOKUP(I4139,'3'!$H$2:$L$25,5,FALSE)</f>
        <v>49</v>
      </c>
      <c r="M4139" s="16" t="str">
        <f t="shared" si="193"/>
        <v>Nilai Ekstra</v>
      </c>
    </row>
    <row r="4140" spans="1:13" x14ac:dyDescent="0.25">
      <c r="A4140" s="16">
        <v>375</v>
      </c>
      <c r="F4140" s="19" t="s">
        <v>4744</v>
      </c>
      <c r="G4140" s="16" t="s">
        <v>124</v>
      </c>
      <c r="H4140" s="14"/>
      <c r="I4140" s="19">
        <f>VLOOKUP(G4140,'2'!$B$2:$C$34,2,FALSE)</f>
        <v>25</v>
      </c>
      <c r="J4140" s="19">
        <f t="shared" si="192"/>
        <v>0</v>
      </c>
      <c r="K4140" s="19" t="str">
        <f t="shared" si="194"/>
        <v>Baik</v>
      </c>
      <c r="L4140" s="19">
        <f>VLOOKUP(I4140,'3'!$H$2:$L$25,5,FALSE)</f>
        <v>49</v>
      </c>
      <c r="M4140" s="16" t="str">
        <f t="shared" si="193"/>
        <v>Nilai Ekstra</v>
      </c>
    </row>
    <row r="4141" spans="1:13" x14ac:dyDescent="0.25">
      <c r="A4141" s="16">
        <v>376</v>
      </c>
      <c r="F4141" s="19" t="s">
        <v>4744</v>
      </c>
      <c r="G4141" s="16" t="s">
        <v>124</v>
      </c>
      <c r="H4141" s="14"/>
      <c r="I4141" s="19">
        <f>VLOOKUP(G4141,'2'!$B$2:$C$34,2,FALSE)</f>
        <v>25</v>
      </c>
      <c r="J4141" s="19">
        <f t="shared" ref="J4141:J4204" si="195">IF(M4141="Nilai Akhir",F4141,0)</f>
        <v>0</v>
      </c>
      <c r="K4141" s="19" t="str">
        <f t="shared" si="194"/>
        <v>Baik</v>
      </c>
      <c r="L4141" s="19">
        <f>VLOOKUP(I4141,'3'!$H$2:$L$25,5,FALSE)</f>
        <v>49</v>
      </c>
      <c r="M4141" s="16" t="str">
        <f t="shared" ref="M4141:M4204" si="196">IF(G4141="Pramuka","Nilai Ekstra","Nilai Akhir")</f>
        <v>Nilai Ekstra</v>
      </c>
    </row>
    <row r="4142" spans="1:13" x14ac:dyDescent="0.25">
      <c r="A4142" s="16">
        <v>377</v>
      </c>
      <c r="F4142" s="19" t="s">
        <v>4744</v>
      </c>
      <c r="G4142" s="16" t="s">
        <v>124</v>
      </c>
      <c r="H4142" s="14"/>
      <c r="I4142" s="19">
        <f>VLOOKUP(G4142,'2'!$B$2:$C$34,2,FALSE)</f>
        <v>25</v>
      </c>
      <c r="J4142" s="19">
        <f t="shared" si="195"/>
        <v>0</v>
      </c>
      <c r="K4142" s="19" t="str">
        <f t="shared" ref="K4142:K4205" si="197">IF(M4142="Nilai Ekstra",F4142,"")</f>
        <v>Baik</v>
      </c>
      <c r="L4142" s="19">
        <f>VLOOKUP(I4142,'3'!$H$2:$L$25,5,FALSE)</f>
        <v>49</v>
      </c>
      <c r="M4142" s="16" t="str">
        <f t="shared" si="196"/>
        <v>Nilai Ekstra</v>
      </c>
    </row>
    <row r="4143" spans="1:13" x14ac:dyDescent="0.25">
      <c r="A4143" s="16">
        <v>378</v>
      </c>
      <c r="F4143" s="19" t="s">
        <v>4744</v>
      </c>
      <c r="G4143" s="16" t="s">
        <v>124</v>
      </c>
      <c r="H4143" s="14"/>
      <c r="I4143" s="19">
        <f>VLOOKUP(G4143,'2'!$B$2:$C$34,2,FALSE)</f>
        <v>25</v>
      </c>
      <c r="J4143" s="19">
        <f t="shared" si="195"/>
        <v>0</v>
      </c>
      <c r="K4143" s="19" t="str">
        <f t="shared" si="197"/>
        <v>Baik</v>
      </c>
      <c r="L4143" s="19">
        <f>VLOOKUP(I4143,'3'!$H$2:$L$25,5,FALSE)</f>
        <v>49</v>
      </c>
      <c r="M4143" s="16" t="str">
        <f t="shared" si="196"/>
        <v>Nilai Ekstra</v>
      </c>
    </row>
    <row r="4144" spans="1:13" x14ac:dyDescent="0.25">
      <c r="A4144" s="16">
        <v>379</v>
      </c>
      <c r="F4144" s="19" t="s">
        <v>4744</v>
      </c>
      <c r="G4144" s="16" t="s">
        <v>124</v>
      </c>
      <c r="H4144" s="14"/>
      <c r="I4144" s="19">
        <f>VLOOKUP(G4144,'2'!$B$2:$C$34,2,FALSE)</f>
        <v>25</v>
      </c>
      <c r="J4144" s="19">
        <f t="shared" si="195"/>
        <v>0</v>
      </c>
      <c r="K4144" s="19" t="str">
        <f t="shared" si="197"/>
        <v>Baik</v>
      </c>
      <c r="L4144" s="19">
        <f>VLOOKUP(I4144,'3'!$H$2:$L$25,5,FALSE)</f>
        <v>49</v>
      </c>
      <c r="M4144" s="16" t="str">
        <f t="shared" si="196"/>
        <v>Nilai Ekstra</v>
      </c>
    </row>
    <row r="4145" spans="1:13" x14ac:dyDescent="0.25">
      <c r="A4145" s="16">
        <v>380</v>
      </c>
      <c r="F4145" s="19" t="s">
        <v>4744</v>
      </c>
      <c r="G4145" s="16" t="s">
        <v>124</v>
      </c>
      <c r="H4145" s="14"/>
      <c r="I4145" s="19">
        <f>VLOOKUP(G4145,'2'!$B$2:$C$34,2,FALSE)</f>
        <v>25</v>
      </c>
      <c r="J4145" s="19">
        <f t="shared" si="195"/>
        <v>0</v>
      </c>
      <c r="K4145" s="19" t="str">
        <f t="shared" si="197"/>
        <v>Baik</v>
      </c>
      <c r="L4145" s="19">
        <f>VLOOKUP(I4145,'3'!$H$2:$L$25,5,FALSE)</f>
        <v>49</v>
      </c>
      <c r="M4145" s="16" t="str">
        <f t="shared" si="196"/>
        <v>Nilai Ekstra</v>
      </c>
    </row>
    <row r="4146" spans="1:13" x14ac:dyDescent="0.25">
      <c r="A4146" s="16">
        <v>381</v>
      </c>
      <c r="F4146" s="19" t="s">
        <v>4744</v>
      </c>
      <c r="G4146" s="16" t="s">
        <v>124</v>
      </c>
      <c r="H4146" s="14"/>
      <c r="I4146" s="19">
        <f>VLOOKUP(G4146,'2'!$B$2:$C$34,2,FALSE)</f>
        <v>25</v>
      </c>
      <c r="J4146" s="19">
        <f t="shared" si="195"/>
        <v>0</v>
      </c>
      <c r="K4146" s="19" t="str">
        <f t="shared" si="197"/>
        <v>Baik</v>
      </c>
      <c r="L4146" s="19">
        <f>VLOOKUP(I4146,'3'!$H$2:$L$25,5,FALSE)</f>
        <v>49</v>
      </c>
      <c r="M4146" s="16" t="str">
        <f t="shared" si="196"/>
        <v>Nilai Ekstra</v>
      </c>
    </row>
    <row r="4147" spans="1:13" x14ac:dyDescent="0.25">
      <c r="A4147" s="16">
        <v>382</v>
      </c>
      <c r="F4147" s="19" t="s">
        <v>4744</v>
      </c>
      <c r="G4147" s="16" t="s">
        <v>124</v>
      </c>
      <c r="H4147" s="14"/>
      <c r="I4147" s="19">
        <f>VLOOKUP(G4147,'2'!$B$2:$C$34,2,FALSE)</f>
        <v>25</v>
      </c>
      <c r="J4147" s="19">
        <f t="shared" si="195"/>
        <v>0</v>
      </c>
      <c r="K4147" s="19" t="str">
        <f t="shared" si="197"/>
        <v>Baik</v>
      </c>
      <c r="L4147" s="19">
        <f>VLOOKUP(I4147,'3'!$H$2:$L$25,5,FALSE)</f>
        <v>49</v>
      </c>
      <c r="M4147" s="16" t="str">
        <f t="shared" si="196"/>
        <v>Nilai Ekstra</v>
      </c>
    </row>
    <row r="4148" spans="1:13" x14ac:dyDescent="0.25">
      <c r="A4148" s="16">
        <v>383</v>
      </c>
      <c r="F4148" s="19" t="s">
        <v>4743</v>
      </c>
      <c r="G4148" s="16" t="s">
        <v>124</v>
      </c>
      <c r="H4148" s="14"/>
      <c r="I4148" s="19">
        <f>VLOOKUP(G4148,'2'!$B$2:$C$34,2,FALSE)</f>
        <v>25</v>
      </c>
      <c r="J4148" s="19">
        <f t="shared" si="195"/>
        <v>0</v>
      </c>
      <c r="K4148" s="19" t="str">
        <f t="shared" si="197"/>
        <v>Sangat Baik</v>
      </c>
      <c r="L4148" s="19">
        <f>VLOOKUP(I4148,'3'!$H$2:$L$25,5,FALSE)</f>
        <v>49</v>
      </c>
      <c r="M4148" s="16" t="str">
        <f t="shared" si="196"/>
        <v>Nilai Ekstra</v>
      </c>
    </row>
    <row r="4149" spans="1:13" x14ac:dyDescent="0.25">
      <c r="A4149" s="16">
        <v>384</v>
      </c>
      <c r="F4149" s="19" t="s">
        <v>4744</v>
      </c>
      <c r="G4149" s="16" t="s">
        <v>124</v>
      </c>
      <c r="H4149" s="14"/>
      <c r="I4149" s="19">
        <f>VLOOKUP(G4149,'2'!$B$2:$C$34,2,FALSE)</f>
        <v>25</v>
      </c>
      <c r="J4149" s="19">
        <f t="shared" si="195"/>
        <v>0</v>
      </c>
      <c r="K4149" s="19" t="str">
        <f t="shared" si="197"/>
        <v>Baik</v>
      </c>
      <c r="L4149" s="19">
        <f>VLOOKUP(I4149,'3'!$H$2:$L$25,5,FALSE)</f>
        <v>49</v>
      </c>
      <c r="M4149" s="16" t="str">
        <f t="shared" si="196"/>
        <v>Nilai Ekstra</v>
      </c>
    </row>
    <row r="4150" spans="1:13" x14ac:dyDescent="0.25">
      <c r="A4150" s="16">
        <v>385</v>
      </c>
      <c r="F4150" s="19" t="s">
        <v>4744</v>
      </c>
      <c r="G4150" s="16" t="s">
        <v>124</v>
      </c>
      <c r="H4150" s="14"/>
      <c r="I4150" s="19">
        <f>VLOOKUP(G4150,'2'!$B$2:$C$34,2,FALSE)</f>
        <v>25</v>
      </c>
      <c r="J4150" s="19">
        <f t="shared" si="195"/>
        <v>0</v>
      </c>
      <c r="K4150" s="19" t="str">
        <f t="shared" si="197"/>
        <v>Baik</v>
      </c>
      <c r="L4150" s="19">
        <f>VLOOKUP(I4150,'3'!$H$2:$L$25,5,FALSE)</f>
        <v>49</v>
      </c>
      <c r="M4150" s="16" t="str">
        <f t="shared" si="196"/>
        <v>Nilai Ekstra</v>
      </c>
    </row>
    <row r="4151" spans="1:13" x14ac:dyDescent="0.25">
      <c r="A4151" s="16">
        <v>386</v>
      </c>
      <c r="F4151" s="19" t="s">
        <v>4744</v>
      </c>
      <c r="G4151" s="16" t="s">
        <v>124</v>
      </c>
      <c r="H4151" s="14"/>
      <c r="I4151" s="19">
        <f>VLOOKUP(G4151,'2'!$B$2:$C$34,2,FALSE)</f>
        <v>25</v>
      </c>
      <c r="J4151" s="19">
        <f t="shared" si="195"/>
        <v>0</v>
      </c>
      <c r="K4151" s="19" t="str">
        <f t="shared" si="197"/>
        <v>Baik</v>
      </c>
      <c r="L4151" s="19">
        <f>VLOOKUP(I4151,'3'!$H$2:$L$25,5,FALSE)</f>
        <v>49</v>
      </c>
      <c r="M4151" s="16" t="str">
        <f t="shared" si="196"/>
        <v>Nilai Ekstra</v>
      </c>
    </row>
    <row r="4152" spans="1:13" x14ac:dyDescent="0.25">
      <c r="A4152" s="16">
        <v>387</v>
      </c>
      <c r="F4152" s="19" t="s">
        <v>4744</v>
      </c>
      <c r="G4152" s="16" t="s">
        <v>124</v>
      </c>
      <c r="H4152" s="14"/>
      <c r="I4152" s="19">
        <f>VLOOKUP(G4152,'2'!$B$2:$C$34,2,FALSE)</f>
        <v>25</v>
      </c>
      <c r="J4152" s="19">
        <f t="shared" si="195"/>
        <v>0</v>
      </c>
      <c r="K4152" s="19" t="str">
        <f t="shared" si="197"/>
        <v>Baik</v>
      </c>
      <c r="L4152" s="19">
        <f>VLOOKUP(I4152,'3'!$H$2:$L$25,5,FALSE)</f>
        <v>49</v>
      </c>
      <c r="M4152" s="16" t="str">
        <f t="shared" si="196"/>
        <v>Nilai Ekstra</v>
      </c>
    </row>
    <row r="4153" spans="1:13" x14ac:dyDescent="0.25">
      <c r="A4153" s="16">
        <v>388</v>
      </c>
      <c r="F4153" s="19" t="s">
        <v>4744</v>
      </c>
      <c r="G4153" s="16" t="s">
        <v>124</v>
      </c>
      <c r="H4153" s="14"/>
      <c r="I4153" s="19">
        <f>VLOOKUP(G4153,'2'!$B$2:$C$34,2,FALSE)</f>
        <v>25</v>
      </c>
      <c r="J4153" s="19">
        <f t="shared" si="195"/>
        <v>0</v>
      </c>
      <c r="K4153" s="19" t="str">
        <f t="shared" si="197"/>
        <v>Baik</v>
      </c>
      <c r="L4153" s="19">
        <f>VLOOKUP(I4153,'3'!$H$2:$L$25,5,FALSE)</f>
        <v>49</v>
      </c>
      <c r="M4153" s="16" t="str">
        <f t="shared" si="196"/>
        <v>Nilai Ekstra</v>
      </c>
    </row>
    <row r="4154" spans="1:13" x14ac:dyDescent="0.25">
      <c r="A4154" s="16">
        <v>389</v>
      </c>
      <c r="F4154" s="19" t="s">
        <v>4744</v>
      </c>
      <c r="G4154" s="16" t="s">
        <v>124</v>
      </c>
      <c r="H4154" s="14"/>
      <c r="I4154" s="19">
        <f>VLOOKUP(G4154,'2'!$B$2:$C$34,2,FALSE)</f>
        <v>25</v>
      </c>
      <c r="J4154" s="19">
        <f t="shared" si="195"/>
        <v>0</v>
      </c>
      <c r="K4154" s="19" t="str">
        <f t="shared" si="197"/>
        <v>Baik</v>
      </c>
      <c r="L4154" s="19">
        <f>VLOOKUP(I4154,'3'!$H$2:$L$25,5,FALSE)</f>
        <v>49</v>
      </c>
      <c r="M4154" s="16" t="str">
        <f t="shared" si="196"/>
        <v>Nilai Ekstra</v>
      </c>
    </row>
    <row r="4155" spans="1:13" x14ac:dyDescent="0.25">
      <c r="A4155" s="16">
        <v>390</v>
      </c>
      <c r="F4155" s="19" t="s">
        <v>4744</v>
      </c>
      <c r="G4155" s="16" t="s">
        <v>124</v>
      </c>
      <c r="H4155" s="14"/>
      <c r="I4155" s="19">
        <f>VLOOKUP(G4155,'2'!$B$2:$C$34,2,FALSE)</f>
        <v>25</v>
      </c>
      <c r="J4155" s="19">
        <f t="shared" si="195"/>
        <v>0</v>
      </c>
      <c r="K4155" s="19" t="str">
        <f t="shared" si="197"/>
        <v>Baik</v>
      </c>
      <c r="L4155" s="19">
        <f>VLOOKUP(I4155,'3'!$H$2:$L$25,5,FALSE)</f>
        <v>49</v>
      </c>
      <c r="M4155" s="16" t="str">
        <f t="shared" si="196"/>
        <v>Nilai Ekstra</v>
      </c>
    </row>
    <row r="4156" spans="1:13" x14ac:dyDescent="0.25">
      <c r="A4156" s="16">
        <v>391</v>
      </c>
      <c r="F4156" s="19" t="s">
        <v>4743</v>
      </c>
      <c r="G4156" s="16" t="s">
        <v>124</v>
      </c>
      <c r="H4156" s="14"/>
      <c r="I4156" s="19">
        <f>VLOOKUP(G4156,'2'!$B$2:$C$34,2,FALSE)</f>
        <v>25</v>
      </c>
      <c r="J4156" s="19">
        <f t="shared" si="195"/>
        <v>0</v>
      </c>
      <c r="K4156" s="19" t="str">
        <f t="shared" si="197"/>
        <v>Sangat Baik</v>
      </c>
      <c r="L4156" s="19">
        <f>VLOOKUP(I4156,'3'!$H$2:$L$25,5,FALSE)</f>
        <v>49</v>
      </c>
      <c r="M4156" s="16" t="str">
        <f t="shared" si="196"/>
        <v>Nilai Ekstra</v>
      </c>
    </row>
    <row r="4157" spans="1:13" x14ac:dyDescent="0.25">
      <c r="A4157" s="16">
        <v>392</v>
      </c>
      <c r="F4157" s="19" t="s">
        <v>4744</v>
      </c>
      <c r="G4157" s="16" t="s">
        <v>124</v>
      </c>
      <c r="H4157" s="14"/>
      <c r="I4157" s="19">
        <f>VLOOKUP(G4157,'2'!$B$2:$C$34,2,FALSE)</f>
        <v>25</v>
      </c>
      <c r="J4157" s="19">
        <f t="shared" si="195"/>
        <v>0</v>
      </c>
      <c r="K4157" s="19" t="str">
        <f t="shared" si="197"/>
        <v>Baik</v>
      </c>
      <c r="L4157" s="19">
        <f>VLOOKUP(I4157,'3'!$H$2:$L$25,5,FALSE)</f>
        <v>49</v>
      </c>
      <c r="M4157" s="16" t="str">
        <f t="shared" si="196"/>
        <v>Nilai Ekstra</v>
      </c>
    </row>
    <row r="4158" spans="1:13" x14ac:dyDescent="0.25">
      <c r="A4158" s="16">
        <v>393</v>
      </c>
      <c r="F4158" s="19" t="s">
        <v>4744</v>
      </c>
      <c r="G4158" s="16" t="s">
        <v>124</v>
      </c>
      <c r="H4158" s="14"/>
      <c r="I4158" s="19">
        <f>VLOOKUP(G4158,'2'!$B$2:$C$34,2,FALSE)</f>
        <v>25</v>
      </c>
      <c r="J4158" s="19">
        <f t="shared" si="195"/>
        <v>0</v>
      </c>
      <c r="K4158" s="19" t="str">
        <f t="shared" si="197"/>
        <v>Baik</v>
      </c>
      <c r="L4158" s="19">
        <f>VLOOKUP(I4158,'3'!$H$2:$L$25,5,FALSE)</f>
        <v>49</v>
      </c>
      <c r="M4158" s="16" t="str">
        <f t="shared" si="196"/>
        <v>Nilai Ekstra</v>
      </c>
    </row>
    <row r="4159" spans="1:13" x14ac:dyDescent="0.25">
      <c r="A4159" s="16">
        <v>394</v>
      </c>
      <c r="F4159" s="19" t="s">
        <v>4744</v>
      </c>
      <c r="G4159" s="16" t="s">
        <v>124</v>
      </c>
      <c r="H4159" s="14"/>
      <c r="I4159" s="19">
        <f>VLOOKUP(G4159,'2'!$B$2:$C$34,2,FALSE)</f>
        <v>25</v>
      </c>
      <c r="J4159" s="19">
        <f t="shared" si="195"/>
        <v>0</v>
      </c>
      <c r="K4159" s="19" t="str">
        <f t="shared" si="197"/>
        <v>Baik</v>
      </c>
      <c r="L4159" s="19">
        <f>VLOOKUP(I4159,'3'!$H$2:$L$25,5,FALSE)</f>
        <v>49</v>
      </c>
      <c r="M4159" s="16" t="str">
        <f t="shared" si="196"/>
        <v>Nilai Ekstra</v>
      </c>
    </row>
    <row r="4160" spans="1:13" x14ac:dyDescent="0.25">
      <c r="A4160" s="16">
        <v>395</v>
      </c>
      <c r="F4160" s="19" t="s">
        <v>4743</v>
      </c>
      <c r="G4160" s="16" t="s">
        <v>124</v>
      </c>
      <c r="H4160" s="14"/>
      <c r="I4160" s="19">
        <f>VLOOKUP(G4160,'2'!$B$2:$C$34,2,FALSE)</f>
        <v>25</v>
      </c>
      <c r="J4160" s="19">
        <f t="shared" si="195"/>
        <v>0</v>
      </c>
      <c r="K4160" s="19" t="str">
        <f t="shared" si="197"/>
        <v>Sangat Baik</v>
      </c>
      <c r="L4160" s="19">
        <f>VLOOKUP(I4160,'3'!$H$2:$L$25,5,FALSE)</f>
        <v>49</v>
      </c>
      <c r="M4160" s="16" t="str">
        <f t="shared" si="196"/>
        <v>Nilai Ekstra</v>
      </c>
    </row>
    <row r="4161" spans="1:13" x14ac:dyDescent="0.25">
      <c r="A4161" s="16">
        <v>396</v>
      </c>
      <c r="F4161" s="19" t="s">
        <v>4744</v>
      </c>
      <c r="G4161" s="16" t="s">
        <v>124</v>
      </c>
      <c r="H4161" s="14"/>
      <c r="I4161" s="19">
        <f>VLOOKUP(G4161,'2'!$B$2:$C$34,2,FALSE)</f>
        <v>25</v>
      </c>
      <c r="J4161" s="19">
        <f t="shared" si="195"/>
        <v>0</v>
      </c>
      <c r="K4161" s="19" t="str">
        <f t="shared" si="197"/>
        <v>Baik</v>
      </c>
      <c r="L4161" s="19">
        <f>VLOOKUP(I4161,'3'!$H$2:$L$25,5,FALSE)</f>
        <v>49</v>
      </c>
      <c r="M4161" s="16" t="str">
        <f t="shared" si="196"/>
        <v>Nilai Ekstra</v>
      </c>
    </row>
    <row r="4162" spans="1:13" x14ac:dyDescent="0.25">
      <c r="A4162" s="16">
        <v>397</v>
      </c>
      <c r="F4162" s="19" t="s">
        <v>4744</v>
      </c>
      <c r="G4162" s="16" t="s">
        <v>124</v>
      </c>
      <c r="H4162" s="14"/>
      <c r="I4162" s="19">
        <f>VLOOKUP(G4162,'2'!$B$2:$C$34,2,FALSE)</f>
        <v>25</v>
      </c>
      <c r="J4162" s="19">
        <f t="shared" si="195"/>
        <v>0</v>
      </c>
      <c r="K4162" s="19" t="str">
        <f t="shared" si="197"/>
        <v>Baik</v>
      </c>
      <c r="L4162" s="19">
        <f>VLOOKUP(I4162,'3'!$H$2:$L$25,5,FALSE)</f>
        <v>49</v>
      </c>
      <c r="M4162" s="16" t="str">
        <f t="shared" si="196"/>
        <v>Nilai Ekstra</v>
      </c>
    </row>
    <row r="4163" spans="1:13" x14ac:dyDescent="0.25">
      <c r="A4163" s="16">
        <v>398</v>
      </c>
      <c r="F4163" s="19" t="s">
        <v>4744</v>
      </c>
      <c r="G4163" s="16" t="s">
        <v>124</v>
      </c>
      <c r="H4163" s="14"/>
      <c r="I4163" s="19">
        <f>VLOOKUP(G4163,'2'!$B$2:$C$34,2,FALSE)</f>
        <v>25</v>
      </c>
      <c r="J4163" s="19">
        <f t="shared" si="195"/>
        <v>0</v>
      </c>
      <c r="K4163" s="19" t="str">
        <f t="shared" si="197"/>
        <v>Baik</v>
      </c>
      <c r="L4163" s="19">
        <f>VLOOKUP(I4163,'3'!$H$2:$L$25,5,FALSE)</f>
        <v>49</v>
      </c>
      <c r="M4163" s="16" t="str">
        <f t="shared" si="196"/>
        <v>Nilai Ekstra</v>
      </c>
    </row>
    <row r="4164" spans="1:13" x14ac:dyDescent="0.25">
      <c r="A4164" s="16">
        <v>399</v>
      </c>
      <c r="F4164" s="19" t="s">
        <v>4743</v>
      </c>
      <c r="G4164" s="16" t="s">
        <v>124</v>
      </c>
      <c r="H4164" s="14"/>
      <c r="I4164" s="19">
        <f>VLOOKUP(G4164,'2'!$B$2:$C$34,2,FALSE)</f>
        <v>25</v>
      </c>
      <c r="J4164" s="19">
        <f t="shared" si="195"/>
        <v>0</v>
      </c>
      <c r="K4164" s="19" t="str">
        <f t="shared" si="197"/>
        <v>Sangat Baik</v>
      </c>
      <c r="L4164" s="19">
        <f>VLOOKUP(I4164,'3'!$H$2:$L$25,5,FALSE)</f>
        <v>49</v>
      </c>
      <c r="M4164" s="16" t="str">
        <f t="shared" si="196"/>
        <v>Nilai Ekstra</v>
      </c>
    </row>
    <row r="4165" spans="1:13" x14ac:dyDescent="0.25">
      <c r="A4165" s="16">
        <v>400</v>
      </c>
      <c r="F4165" s="19" t="s">
        <v>4744</v>
      </c>
      <c r="G4165" s="16" t="s">
        <v>124</v>
      </c>
      <c r="H4165" s="14"/>
      <c r="I4165" s="19">
        <f>VLOOKUP(G4165,'2'!$B$2:$C$34,2,FALSE)</f>
        <v>25</v>
      </c>
      <c r="J4165" s="19">
        <f t="shared" si="195"/>
        <v>0</v>
      </c>
      <c r="K4165" s="19" t="str">
        <f t="shared" si="197"/>
        <v>Baik</v>
      </c>
      <c r="L4165" s="19">
        <f>VLOOKUP(I4165,'3'!$H$2:$L$25,5,FALSE)</f>
        <v>49</v>
      </c>
      <c r="M4165" s="16" t="str">
        <f t="shared" si="196"/>
        <v>Nilai Ekstra</v>
      </c>
    </row>
    <row r="4166" spans="1:13" x14ac:dyDescent="0.25">
      <c r="A4166" s="16">
        <v>401</v>
      </c>
      <c r="F4166" s="19" t="s">
        <v>4744</v>
      </c>
      <c r="G4166" s="16" t="s">
        <v>124</v>
      </c>
      <c r="H4166" s="14"/>
      <c r="I4166" s="19">
        <f>VLOOKUP(G4166,'2'!$B$2:$C$34,2,FALSE)</f>
        <v>25</v>
      </c>
      <c r="J4166" s="19">
        <f t="shared" si="195"/>
        <v>0</v>
      </c>
      <c r="K4166" s="19" t="str">
        <f t="shared" si="197"/>
        <v>Baik</v>
      </c>
      <c r="L4166" s="19">
        <f>VLOOKUP(I4166,'3'!$H$2:$L$25,5,FALSE)</f>
        <v>49</v>
      </c>
      <c r="M4166" s="16" t="str">
        <f t="shared" si="196"/>
        <v>Nilai Ekstra</v>
      </c>
    </row>
    <row r="4167" spans="1:13" x14ac:dyDescent="0.25">
      <c r="A4167" s="16">
        <v>402</v>
      </c>
      <c r="F4167" s="19" t="s">
        <v>4744</v>
      </c>
      <c r="G4167" s="16" t="s">
        <v>124</v>
      </c>
      <c r="H4167" s="14"/>
      <c r="I4167" s="19">
        <f>VLOOKUP(G4167,'2'!$B$2:$C$34,2,FALSE)</f>
        <v>25</v>
      </c>
      <c r="J4167" s="19">
        <f t="shared" si="195"/>
        <v>0</v>
      </c>
      <c r="K4167" s="19" t="str">
        <f t="shared" si="197"/>
        <v>Baik</v>
      </c>
      <c r="L4167" s="19">
        <f>VLOOKUP(I4167,'3'!$H$2:$L$25,5,FALSE)</f>
        <v>49</v>
      </c>
      <c r="M4167" s="16" t="str">
        <f t="shared" si="196"/>
        <v>Nilai Ekstra</v>
      </c>
    </row>
    <row r="4168" spans="1:13" x14ac:dyDescent="0.25">
      <c r="A4168" s="16">
        <v>403</v>
      </c>
      <c r="F4168" s="19" t="s">
        <v>4743</v>
      </c>
      <c r="G4168" s="16" t="s">
        <v>124</v>
      </c>
      <c r="H4168" s="14"/>
      <c r="I4168" s="19">
        <f>VLOOKUP(G4168,'2'!$B$2:$C$34,2,FALSE)</f>
        <v>25</v>
      </c>
      <c r="J4168" s="19">
        <f t="shared" si="195"/>
        <v>0</v>
      </c>
      <c r="K4168" s="19" t="str">
        <f t="shared" si="197"/>
        <v>Sangat Baik</v>
      </c>
      <c r="L4168" s="19">
        <f>VLOOKUP(I4168,'3'!$H$2:$L$25,5,FALSE)</f>
        <v>49</v>
      </c>
      <c r="M4168" s="16" t="str">
        <f t="shared" si="196"/>
        <v>Nilai Ekstra</v>
      </c>
    </row>
    <row r="4169" spans="1:13" x14ac:dyDescent="0.25">
      <c r="A4169" s="16">
        <v>404</v>
      </c>
      <c r="F4169" s="19" t="s">
        <v>4743</v>
      </c>
      <c r="G4169" s="16" t="s">
        <v>124</v>
      </c>
      <c r="H4169" s="14"/>
      <c r="I4169" s="19">
        <f>VLOOKUP(G4169,'2'!$B$2:$C$34,2,FALSE)</f>
        <v>25</v>
      </c>
      <c r="J4169" s="19">
        <f t="shared" si="195"/>
        <v>0</v>
      </c>
      <c r="K4169" s="19" t="str">
        <f t="shared" si="197"/>
        <v>Sangat Baik</v>
      </c>
      <c r="L4169" s="19">
        <f>VLOOKUP(I4169,'3'!$H$2:$L$25,5,FALSE)</f>
        <v>49</v>
      </c>
      <c r="M4169" s="16" t="str">
        <f t="shared" si="196"/>
        <v>Nilai Ekstra</v>
      </c>
    </row>
    <row r="4170" spans="1:13" x14ac:dyDescent="0.25">
      <c r="A4170" s="16">
        <v>405</v>
      </c>
      <c r="F4170" s="19" t="s">
        <v>4743</v>
      </c>
      <c r="G4170" s="16" t="s">
        <v>124</v>
      </c>
      <c r="H4170" s="14"/>
      <c r="I4170" s="19">
        <f>VLOOKUP(G4170,'2'!$B$2:$C$34,2,FALSE)</f>
        <v>25</v>
      </c>
      <c r="J4170" s="19">
        <f t="shared" si="195"/>
        <v>0</v>
      </c>
      <c r="K4170" s="19" t="str">
        <f t="shared" si="197"/>
        <v>Sangat Baik</v>
      </c>
      <c r="L4170" s="19">
        <f>VLOOKUP(I4170,'3'!$H$2:$L$25,5,FALSE)</f>
        <v>49</v>
      </c>
      <c r="M4170" s="16" t="str">
        <f t="shared" si="196"/>
        <v>Nilai Ekstra</v>
      </c>
    </row>
    <row r="4171" spans="1:13" x14ac:dyDescent="0.25">
      <c r="A4171" s="16">
        <v>406</v>
      </c>
      <c r="F4171" s="19" t="s">
        <v>4744</v>
      </c>
      <c r="G4171" s="16" t="s">
        <v>124</v>
      </c>
      <c r="H4171" s="14"/>
      <c r="I4171" s="19">
        <f>VLOOKUP(G4171,'2'!$B$2:$C$34,2,FALSE)</f>
        <v>25</v>
      </c>
      <c r="J4171" s="19">
        <f t="shared" si="195"/>
        <v>0</v>
      </c>
      <c r="K4171" s="19" t="str">
        <f t="shared" si="197"/>
        <v>Baik</v>
      </c>
      <c r="L4171" s="19">
        <f>VLOOKUP(I4171,'3'!$H$2:$L$25,5,FALSE)</f>
        <v>49</v>
      </c>
      <c r="M4171" s="16" t="str">
        <f t="shared" si="196"/>
        <v>Nilai Ekstra</v>
      </c>
    </row>
    <row r="4172" spans="1:13" x14ac:dyDescent="0.25">
      <c r="A4172" s="16">
        <v>407</v>
      </c>
      <c r="F4172" s="19" t="s">
        <v>4744</v>
      </c>
      <c r="G4172" s="16" t="s">
        <v>124</v>
      </c>
      <c r="H4172" s="14"/>
      <c r="I4172" s="19">
        <f>VLOOKUP(G4172,'2'!$B$2:$C$34,2,FALSE)</f>
        <v>25</v>
      </c>
      <c r="J4172" s="19">
        <f t="shared" si="195"/>
        <v>0</v>
      </c>
      <c r="K4172" s="19" t="str">
        <f t="shared" si="197"/>
        <v>Baik</v>
      </c>
      <c r="L4172" s="19">
        <f>VLOOKUP(I4172,'3'!$H$2:$L$25,5,FALSE)</f>
        <v>49</v>
      </c>
      <c r="M4172" s="16" t="str">
        <f t="shared" si="196"/>
        <v>Nilai Ekstra</v>
      </c>
    </row>
    <row r="4173" spans="1:13" x14ac:dyDescent="0.25">
      <c r="A4173" s="16">
        <v>408</v>
      </c>
      <c r="F4173" s="19" t="s">
        <v>4744</v>
      </c>
      <c r="G4173" s="16" t="s">
        <v>124</v>
      </c>
      <c r="H4173" s="14"/>
      <c r="I4173" s="19">
        <f>VLOOKUP(G4173,'2'!$B$2:$C$34,2,FALSE)</f>
        <v>25</v>
      </c>
      <c r="J4173" s="19">
        <f t="shared" si="195"/>
        <v>0</v>
      </c>
      <c r="K4173" s="19" t="str">
        <f t="shared" si="197"/>
        <v>Baik</v>
      </c>
      <c r="L4173" s="19">
        <f>VLOOKUP(I4173,'3'!$H$2:$L$25,5,FALSE)</f>
        <v>49</v>
      </c>
      <c r="M4173" s="16" t="str">
        <f t="shared" si="196"/>
        <v>Nilai Ekstra</v>
      </c>
    </row>
    <row r="4174" spans="1:13" x14ac:dyDescent="0.25">
      <c r="A4174" s="16">
        <v>409</v>
      </c>
      <c r="F4174" s="19" t="s">
        <v>4744</v>
      </c>
      <c r="G4174" s="16" t="s">
        <v>124</v>
      </c>
      <c r="H4174" s="14"/>
      <c r="I4174" s="19">
        <f>VLOOKUP(G4174,'2'!$B$2:$C$34,2,FALSE)</f>
        <v>25</v>
      </c>
      <c r="J4174" s="19">
        <f t="shared" si="195"/>
        <v>0</v>
      </c>
      <c r="K4174" s="19" t="str">
        <f t="shared" si="197"/>
        <v>Baik</v>
      </c>
      <c r="L4174" s="19">
        <f>VLOOKUP(I4174,'3'!$H$2:$L$25,5,FALSE)</f>
        <v>49</v>
      </c>
      <c r="M4174" s="16" t="str">
        <f t="shared" si="196"/>
        <v>Nilai Ekstra</v>
      </c>
    </row>
    <row r="4175" spans="1:13" x14ac:dyDescent="0.25">
      <c r="A4175" s="16">
        <v>410</v>
      </c>
      <c r="F4175" s="19" t="s">
        <v>4744</v>
      </c>
      <c r="G4175" s="16" t="s">
        <v>124</v>
      </c>
      <c r="H4175" s="14"/>
      <c r="I4175" s="19">
        <f>VLOOKUP(G4175,'2'!$B$2:$C$34,2,FALSE)</f>
        <v>25</v>
      </c>
      <c r="J4175" s="19">
        <f t="shared" si="195"/>
        <v>0</v>
      </c>
      <c r="K4175" s="19" t="str">
        <f t="shared" si="197"/>
        <v>Baik</v>
      </c>
      <c r="L4175" s="19">
        <f>VLOOKUP(I4175,'3'!$H$2:$L$25,5,FALSE)</f>
        <v>49</v>
      </c>
      <c r="M4175" s="16" t="str">
        <f t="shared" si="196"/>
        <v>Nilai Ekstra</v>
      </c>
    </row>
    <row r="4176" spans="1:13" x14ac:dyDescent="0.25">
      <c r="A4176" s="16">
        <v>411</v>
      </c>
      <c r="F4176" s="19" t="s">
        <v>4744</v>
      </c>
      <c r="G4176" s="16" t="s">
        <v>124</v>
      </c>
      <c r="H4176" s="14"/>
      <c r="I4176" s="19">
        <f>VLOOKUP(G4176,'2'!$B$2:$C$34,2,FALSE)</f>
        <v>25</v>
      </c>
      <c r="J4176" s="19">
        <f t="shared" si="195"/>
        <v>0</v>
      </c>
      <c r="K4176" s="19" t="str">
        <f t="shared" si="197"/>
        <v>Baik</v>
      </c>
      <c r="L4176" s="19">
        <f>VLOOKUP(I4176,'3'!$H$2:$L$25,5,FALSE)</f>
        <v>49</v>
      </c>
      <c r="M4176" s="16" t="str">
        <f t="shared" si="196"/>
        <v>Nilai Ekstra</v>
      </c>
    </row>
    <row r="4177" spans="1:13" x14ac:dyDescent="0.25">
      <c r="A4177" s="16">
        <v>412</v>
      </c>
      <c r="F4177" s="19" t="s">
        <v>4743</v>
      </c>
      <c r="G4177" s="16" t="s">
        <v>124</v>
      </c>
      <c r="H4177" s="14"/>
      <c r="I4177" s="19">
        <f>VLOOKUP(G4177,'2'!$B$2:$C$34,2,FALSE)</f>
        <v>25</v>
      </c>
      <c r="J4177" s="19">
        <f t="shared" si="195"/>
        <v>0</v>
      </c>
      <c r="K4177" s="19" t="str">
        <f t="shared" si="197"/>
        <v>Sangat Baik</v>
      </c>
      <c r="L4177" s="19">
        <f>VLOOKUP(I4177,'3'!$H$2:$L$25,5,FALSE)</f>
        <v>49</v>
      </c>
      <c r="M4177" s="16" t="str">
        <f t="shared" si="196"/>
        <v>Nilai Ekstra</v>
      </c>
    </row>
    <row r="4178" spans="1:13" x14ac:dyDescent="0.25">
      <c r="A4178" s="16">
        <v>413</v>
      </c>
      <c r="F4178" s="19" t="s">
        <v>4744</v>
      </c>
      <c r="G4178" s="16" t="s">
        <v>124</v>
      </c>
      <c r="H4178" s="14"/>
      <c r="I4178" s="19">
        <f>VLOOKUP(G4178,'2'!$B$2:$C$34,2,FALSE)</f>
        <v>25</v>
      </c>
      <c r="J4178" s="19">
        <f t="shared" si="195"/>
        <v>0</v>
      </c>
      <c r="K4178" s="19" t="str">
        <f t="shared" si="197"/>
        <v>Baik</v>
      </c>
      <c r="L4178" s="19">
        <f>VLOOKUP(I4178,'3'!$H$2:$L$25,5,FALSE)</f>
        <v>49</v>
      </c>
      <c r="M4178" s="16" t="str">
        <f t="shared" si="196"/>
        <v>Nilai Ekstra</v>
      </c>
    </row>
    <row r="4179" spans="1:13" x14ac:dyDescent="0.25">
      <c r="A4179" s="16">
        <v>414</v>
      </c>
      <c r="F4179" s="19" t="s">
        <v>4744</v>
      </c>
      <c r="G4179" s="16" t="s">
        <v>124</v>
      </c>
      <c r="H4179" s="14"/>
      <c r="I4179" s="19">
        <f>VLOOKUP(G4179,'2'!$B$2:$C$34,2,FALSE)</f>
        <v>25</v>
      </c>
      <c r="J4179" s="19">
        <f t="shared" si="195"/>
        <v>0</v>
      </c>
      <c r="K4179" s="19" t="str">
        <f t="shared" si="197"/>
        <v>Baik</v>
      </c>
      <c r="L4179" s="19">
        <f>VLOOKUP(I4179,'3'!$H$2:$L$25,5,FALSE)</f>
        <v>49</v>
      </c>
      <c r="M4179" s="16" t="str">
        <f t="shared" si="196"/>
        <v>Nilai Ekstra</v>
      </c>
    </row>
    <row r="4180" spans="1:13" x14ac:dyDescent="0.25">
      <c r="A4180" s="16">
        <v>415</v>
      </c>
      <c r="F4180" s="19" t="s">
        <v>4744</v>
      </c>
      <c r="G4180" s="16" t="s">
        <v>124</v>
      </c>
      <c r="H4180" s="14"/>
      <c r="I4180" s="19">
        <f>VLOOKUP(G4180,'2'!$B$2:$C$34,2,FALSE)</f>
        <v>25</v>
      </c>
      <c r="J4180" s="19">
        <f t="shared" si="195"/>
        <v>0</v>
      </c>
      <c r="K4180" s="19" t="str">
        <f t="shared" si="197"/>
        <v>Baik</v>
      </c>
      <c r="L4180" s="19">
        <f>VLOOKUP(I4180,'3'!$H$2:$L$25,5,FALSE)</f>
        <v>49</v>
      </c>
      <c r="M4180" s="16" t="str">
        <f t="shared" si="196"/>
        <v>Nilai Ekstra</v>
      </c>
    </row>
    <row r="4181" spans="1:13" x14ac:dyDescent="0.25">
      <c r="A4181" s="16">
        <v>416</v>
      </c>
      <c r="F4181" s="19" t="s">
        <v>4744</v>
      </c>
      <c r="G4181" s="16" t="s">
        <v>124</v>
      </c>
      <c r="H4181" s="14"/>
      <c r="I4181" s="19">
        <f>VLOOKUP(G4181,'2'!$B$2:$C$34,2,FALSE)</f>
        <v>25</v>
      </c>
      <c r="J4181" s="19">
        <f t="shared" si="195"/>
        <v>0</v>
      </c>
      <c r="K4181" s="19" t="str">
        <f t="shared" si="197"/>
        <v>Baik</v>
      </c>
      <c r="L4181" s="19">
        <f>VLOOKUP(I4181,'3'!$H$2:$L$25,5,FALSE)</f>
        <v>49</v>
      </c>
      <c r="M4181" s="16" t="str">
        <f t="shared" si="196"/>
        <v>Nilai Ekstra</v>
      </c>
    </row>
    <row r="4182" spans="1:13" x14ac:dyDescent="0.25">
      <c r="A4182" s="16">
        <v>417</v>
      </c>
      <c r="F4182" s="19" t="s">
        <v>4743</v>
      </c>
      <c r="G4182" s="16" t="s">
        <v>124</v>
      </c>
      <c r="H4182" s="14"/>
      <c r="I4182" s="19">
        <f>VLOOKUP(G4182,'2'!$B$2:$C$34,2,FALSE)</f>
        <v>25</v>
      </c>
      <c r="J4182" s="19">
        <f t="shared" si="195"/>
        <v>0</v>
      </c>
      <c r="K4182" s="19" t="str">
        <f t="shared" si="197"/>
        <v>Sangat Baik</v>
      </c>
      <c r="L4182" s="19">
        <f>VLOOKUP(I4182,'3'!$H$2:$L$25,5,FALSE)</f>
        <v>49</v>
      </c>
      <c r="M4182" s="16" t="str">
        <f t="shared" si="196"/>
        <v>Nilai Ekstra</v>
      </c>
    </row>
    <row r="4183" spans="1:13" x14ac:dyDescent="0.25">
      <c r="A4183" s="16">
        <v>418</v>
      </c>
      <c r="F4183" s="19" t="s">
        <v>4744</v>
      </c>
      <c r="G4183" s="16" t="s">
        <v>124</v>
      </c>
      <c r="H4183" s="14"/>
      <c r="I4183" s="19">
        <f>VLOOKUP(G4183,'2'!$B$2:$C$34,2,FALSE)</f>
        <v>25</v>
      </c>
      <c r="J4183" s="19">
        <f t="shared" si="195"/>
        <v>0</v>
      </c>
      <c r="K4183" s="19" t="str">
        <f t="shared" si="197"/>
        <v>Baik</v>
      </c>
      <c r="L4183" s="19">
        <f>VLOOKUP(I4183,'3'!$H$2:$L$25,5,FALSE)</f>
        <v>49</v>
      </c>
      <c r="M4183" s="16" t="str">
        <f t="shared" si="196"/>
        <v>Nilai Ekstra</v>
      </c>
    </row>
    <row r="4184" spans="1:13" x14ac:dyDescent="0.25">
      <c r="A4184" s="16">
        <v>419</v>
      </c>
      <c r="F4184" s="19" t="s">
        <v>4744</v>
      </c>
      <c r="G4184" s="16" t="s">
        <v>124</v>
      </c>
      <c r="H4184" s="14"/>
      <c r="I4184" s="19">
        <f>VLOOKUP(G4184,'2'!$B$2:$C$34,2,FALSE)</f>
        <v>25</v>
      </c>
      <c r="J4184" s="19">
        <f t="shared" si="195"/>
        <v>0</v>
      </c>
      <c r="K4184" s="19" t="str">
        <f t="shared" si="197"/>
        <v>Baik</v>
      </c>
      <c r="L4184" s="19">
        <f>VLOOKUP(I4184,'3'!$H$2:$L$25,5,FALSE)</f>
        <v>49</v>
      </c>
      <c r="M4184" s="16" t="str">
        <f t="shared" si="196"/>
        <v>Nilai Ekstra</v>
      </c>
    </row>
    <row r="4185" spans="1:13" x14ac:dyDescent="0.25">
      <c r="A4185" s="16">
        <v>420</v>
      </c>
      <c r="F4185" s="19" t="s">
        <v>4744</v>
      </c>
      <c r="G4185" s="16" t="s">
        <v>124</v>
      </c>
      <c r="H4185" s="14"/>
      <c r="I4185" s="19">
        <f>VLOOKUP(G4185,'2'!$B$2:$C$34,2,FALSE)</f>
        <v>25</v>
      </c>
      <c r="J4185" s="19">
        <f t="shared" si="195"/>
        <v>0</v>
      </c>
      <c r="K4185" s="19" t="str">
        <f t="shared" si="197"/>
        <v>Baik</v>
      </c>
      <c r="L4185" s="19">
        <f>VLOOKUP(I4185,'3'!$H$2:$L$25,5,FALSE)</f>
        <v>49</v>
      </c>
      <c r="M4185" s="16" t="str">
        <f t="shared" si="196"/>
        <v>Nilai Ekstra</v>
      </c>
    </row>
    <row r="4186" spans="1:13" x14ac:dyDescent="0.25">
      <c r="A4186" s="16">
        <v>421</v>
      </c>
      <c r="F4186" s="19" t="s">
        <v>4744</v>
      </c>
      <c r="G4186" s="16" t="s">
        <v>124</v>
      </c>
      <c r="H4186" s="14"/>
      <c r="I4186" s="19">
        <f>VLOOKUP(G4186,'2'!$B$2:$C$34,2,FALSE)</f>
        <v>25</v>
      </c>
      <c r="J4186" s="19">
        <f t="shared" si="195"/>
        <v>0</v>
      </c>
      <c r="K4186" s="19" t="str">
        <f t="shared" si="197"/>
        <v>Baik</v>
      </c>
      <c r="L4186" s="19">
        <f>VLOOKUP(I4186,'3'!$H$2:$L$25,5,FALSE)</f>
        <v>49</v>
      </c>
      <c r="M4186" s="16" t="str">
        <f t="shared" si="196"/>
        <v>Nilai Ekstra</v>
      </c>
    </row>
    <row r="4187" spans="1:13" x14ac:dyDescent="0.25">
      <c r="A4187" s="16">
        <v>422</v>
      </c>
      <c r="F4187" s="19" t="s">
        <v>4744</v>
      </c>
      <c r="G4187" s="16" t="s">
        <v>124</v>
      </c>
      <c r="H4187" s="14"/>
      <c r="I4187" s="19">
        <f>VLOOKUP(G4187,'2'!$B$2:$C$34,2,FALSE)</f>
        <v>25</v>
      </c>
      <c r="J4187" s="19">
        <f t="shared" si="195"/>
        <v>0</v>
      </c>
      <c r="K4187" s="19" t="str">
        <f t="shared" si="197"/>
        <v>Baik</v>
      </c>
      <c r="L4187" s="19">
        <f>VLOOKUP(I4187,'3'!$H$2:$L$25,5,FALSE)</f>
        <v>49</v>
      </c>
      <c r="M4187" s="16" t="str">
        <f t="shared" si="196"/>
        <v>Nilai Ekstra</v>
      </c>
    </row>
    <row r="4188" spans="1:13" x14ac:dyDescent="0.25">
      <c r="A4188" s="16">
        <v>423</v>
      </c>
      <c r="F4188" s="19" t="s">
        <v>4744</v>
      </c>
      <c r="G4188" s="16" t="s">
        <v>124</v>
      </c>
      <c r="H4188" s="14"/>
      <c r="I4188" s="19">
        <f>VLOOKUP(G4188,'2'!$B$2:$C$34,2,FALSE)</f>
        <v>25</v>
      </c>
      <c r="J4188" s="19">
        <f t="shared" si="195"/>
        <v>0</v>
      </c>
      <c r="K4188" s="19" t="str">
        <f t="shared" si="197"/>
        <v>Baik</v>
      </c>
      <c r="L4188" s="19">
        <f>VLOOKUP(I4188,'3'!$H$2:$L$25,5,FALSE)</f>
        <v>49</v>
      </c>
      <c r="M4188" s="16" t="str">
        <f t="shared" si="196"/>
        <v>Nilai Ekstra</v>
      </c>
    </row>
    <row r="4189" spans="1:13" x14ac:dyDescent="0.25">
      <c r="A4189" s="16">
        <v>424</v>
      </c>
      <c r="F4189" s="19" t="s">
        <v>4744</v>
      </c>
      <c r="G4189" s="16" t="s">
        <v>124</v>
      </c>
      <c r="H4189" s="14"/>
      <c r="I4189" s="19">
        <f>VLOOKUP(G4189,'2'!$B$2:$C$34,2,FALSE)</f>
        <v>25</v>
      </c>
      <c r="J4189" s="19">
        <f t="shared" si="195"/>
        <v>0</v>
      </c>
      <c r="K4189" s="19" t="str">
        <f t="shared" si="197"/>
        <v>Baik</v>
      </c>
      <c r="L4189" s="19">
        <f>VLOOKUP(I4189,'3'!$H$2:$L$25,5,FALSE)</f>
        <v>49</v>
      </c>
      <c r="M4189" s="16" t="str">
        <f t="shared" si="196"/>
        <v>Nilai Ekstra</v>
      </c>
    </row>
    <row r="4190" spans="1:13" x14ac:dyDescent="0.25">
      <c r="A4190" s="16">
        <v>425</v>
      </c>
      <c r="F4190" s="19" t="s">
        <v>4743</v>
      </c>
      <c r="G4190" s="16" t="s">
        <v>124</v>
      </c>
      <c r="H4190" s="14"/>
      <c r="I4190" s="19">
        <f>VLOOKUP(G4190,'2'!$B$2:$C$34,2,FALSE)</f>
        <v>25</v>
      </c>
      <c r="J4190" s="19">
        <f t="shared" si="195"/>
        <v>0</v>
      </c>
      <c r="K4190" s="19" t="str">
        <f t="shared" si="197"/>
        <v>Sangat Baik</v>
      </c>
      <c r="L4190" s="19">
        <f>VLOOKUP(I4190,'3'!$H$2:$L$25,5,FALSE)</f>
        <v>49</v>
      </c>
      <c r="M4190" s="16" t="str">
        <f t="shared" si="196"/>
        <v>Nilai Ekstra</v>
      </c>
    </row>
    <row r="4191" spans="1:13" x14ac:dyDescent="0.25">
      <c r="A4191" s="16">
        <v>426</v>
      </c>
      <c r="F4191" s="19" t="s">
        <v>4744</v>
      </c>
      <c r="G4191" s="16" t="s">
        <v>124</v>
      </c>
      <c r="H4191" s="14"/>
      <c r="I4191" s="19">
        <f>VLOOKUP(G4191,'2'!$B$2:$C$34,2,FALSE)</f>
        <v>25</v>
      </c>
      <c r="J4191" s="19">
        <f t="shared" si="195"/>
        <v>0</v>
      </c>
      <c r="K4191" s="19" t="str">
        <f t="shared" si="197"/>
        <v>Baik</v>
      </c>
      <c r="L4191" s="19">
        <f>VLOOKUP(I4191,'3'!$H$2:$L$25,5,FALSE)</f>
        <v>49</v>
      </c>
      <c r="M4191" s="16" t="str">
        <f t="shared" si="196"/>
        <v>Nilai Ekstra</v>
      </c>
    </row>
    <row r="4192" spans="1:13" x14ac:dyDescent="0.25">
      <c r="A4192" s="16">
        <v>427</v>
      </c>
      <c r="F4192" s="19" t="s">
        <v>4744</v>
      </c>
      <c r="G4192" s="16" t="s">
        <v>124</v>
      </c>
      <c r="H4192" s="14"/>
      <c r="I4192" s="19">
        <f>VLOOKUP(G4192,'2'!$B$2:$C$34,2,FALSE)</f>
        <v>25</v>
      </c>
      <c r="J4192" s="19">
        <f t="shared" si="195"/>
        <v>0</v>
      </c>
      <c r="K4192" s="19" t="str">
        <f t="shared" si="197"/>
        <v>Baik</v>
      </c>
      <c r="L4192" s="19">
        <f>VLOOKUP(I4192,'3'!$H$2:$L$25,5,FALSE)</f>
        <v>49</v>
      </c>
      <c r="M4192" s="16" t="str">
        <f t="shared" si="196"/>
        <v>Nilai Ekstra</v>
      </c>
    </row>
    <row r="4193" spans="1:13" x14ac:dyDescent="0.25">
      <c r="A4193" s="16">
        <v>428</v>
      </c>
      <c r="F4193" s="19" t="s">
        <v>4744</v>
      </c>
      <c r="G4193" s="16" t="s">
        <v>124</v>
      </c>
      <c r="H4193" s="14"/>
      <c r="I4193" s="19">
        <f>VLOOKUP(G4193,'2'!$B$2:$C$34,2,FALSE)</f>
        <v>25</v>
      </c>
      <c r="J4193" s="19">
        <f t="shared" si="195"/>
        <v>0</v>
      </c>
      <c r="K4193" s="19" t="str">
        <f t="shared" si="197"/>
        <v>Baik</v>
      </c>
      <c r="L4193" s="19">
        <f>VLOOKUP(I4193,'3'!$H$2:$L$25,5,FALSE)</f>
        <v>49</v>
      </c>
      <c r="M4193" s="16" t="str">
        <f t="shared" si="196"/>
        <v>Nilai Ekstra</v>
      </c>
    </row>
    <row r="4194" spans="1:13" x14ac:dyDescent="0.25">
      <c r="A4194" s="16">
        <v>429</v>
      </c>
      <c r="F4194" s="19" t="s">
        <v>4743</v>
      </c>
      <c r="G4194" s="16" t="s">
        <v>124</v>
      </c>
      <c r="H4194" s="14"/>
      <c r="I4194" s="19">
        <f>VLOOKUP(G4194,'2'!$B$2:$C$34,2,FALSE)</f>
        <v>25</v>
      </c>
      <c r="J4194" s="19">
        <f t="shared" si="195"/>
        <v>0</v>
      </c>
      <c r="K4194" s="19" t="str">
        <f t="shared" si="197"/>
        <v>Sangat Baik</v>
      </c>
      <c r="L4194" s="19">
        <f>VLOOKUP(I4194,'3'!$H$2:$L$25,5,FALSE)</f>
        <v>49</v>
      </c>
      <c r="M4194" s="16" t="str">
        <f t="shared" si="196"/>
        <v>Nilai Ekstra</v>
      </c>
    </row>
    <row r="4195" spans="1:13" x14ac:dyDescent="0.25">
      <c r="A4195" s="16">
        <v>430</v>
      </c>
      <c r="F4195" s="19" t="s">
        <v>4744</v>
      </c>
      <c r="G4195" s="16" t="s">
        <v>124</v>
      </c>
      <c r="H4195" s="14"/>
      <c r="I4195" s="19">
        <f>VLOOKUP(G4195,'2'!$B$2:$C$34,2,FALSE)</f>
        <v>25</v>
      </c>
      <c r="J4195" s="19">
        <f t="shared" si="195"/>
        <v>0</v>
      </c>
      <c r="K4195" s="19" t="str">
        <f t="shared" si="197"/>
        <v>Baik</v>
      </c>
      <c r="L4195" s="19">
        <f>VLOOKUP(I4195,'3'!$H$2:$L$25,5,FALSE)</f>
        <v>49</v>
      </c>
      <c r="M4195" s="16" t="str">
        <f t="shared" si="196"/>
        <v>Nilai Ekstra</v>
      </c>
    </row>
    <row r="4196" spans="1:13" x14ac:dyDescent="0.25">
      <c r="A4196" s="16">
        <v>431</v>
      </c>
      <c r="F4196" s="19" t="s">
        <v>4743</v>
      </c>
      <c r="G4196" s="16" t="s">
        <v>124</v>
      </c>
      <c r="H4196" s="14"/>
      <c r="I4196" s="19">
        <f>VLOOKUP(G4196,'2'!$B$2:$C$34,2,FALSE)</f>
        <v>25</v>
      </c>
      <c r="J4196" s="19">
        <f t="shared" si="195"/>
        <v>0</v>
      </c>
      <c r="K4196" s="19" t="str">
        <f t="shared" si="197"/>
        <v>Sangat Baik</v>
      </c>
      <c r="L4196" s="19">
        <f>VLOOKUP(I4196,'3'!$H$2:$L$25,5,FALSE)</f>
        <v>49</v>
      </c>
      <c r="M4196" s="16" t="str">
        <f t="shared" si="196"/>
        <v>Nilai Ekstra</v>
      </c>
    </row>
    <row r="4197" spans="1:13" x14ac:dyDescent="0.25">
      <c r="A4197" s="16">
        <v>432</v>
      </c>
      <c r="F4197" s="19" t="s">
        <v>4744</v>
      </c>
      <c r="G4197" s="16" t="s">
        <v>124</v>
      </c>
      <c r="H4197" s="14"/>
      <c r="I4197" s="19">
        <f>VLOOKUP(G4197,'2'!$B$2:$C$34,2,FALSE)</f>
        <v>25</v>
      </c>
      <c r="J4197" s="19">
        <f t="shared" si="195"/>
        <v>0</v>
      </c>
      <c r="K4197" s="19" t="str">
        <f t="shared" si="197"/>
        <v>Baik</v>
      </c>
      <c r="L4197" s="19">
        <f>VLOOKUP(I4197,'3'!$H$2:$L$25,5,FALSE)</f>
        <v>49</v>
      </c>
      <c r="M4197" s="16" t="str">
        <f t="shared" si="196"/>
        <v>Nilai Ekstra</v>
      </c>
    </row>
    <row r="4198" spans="1:13" x14ac:dyDescent="0.25">
      <c r="A4198" s="16">
        <v>433</v>
      </c>
      <c r="F4198" s="19" t="s">
        <v>4744</v>
      </c>
      <c r="G4198" s="16" t="s">
        <v>124</v>
      </c>
      <c r="H4198" s="14"/>
      <c r="I4198" s="19">
        <f>VLOOKUP(G4198,'2'!$B$2:$C$34,2,FALSE)</f>
        <v>25</v>
      </c>
      <c r="J4198" s="19">
        <f t="shared" si="195"/>
        <v>0</v>
      </c>
      <c r="K4198" s="19" t="str">
        <f t="shared" si="197"/>
        <v>Baik</v>
      </c>
      <c r="L4198" s="19">
        <f>VLOOKUP(I4198,'3'!$H$2:$L$25,5,FALSE)</f>
        <v>49</v>
      </c>
      <c r="M4198" s="16" t="str">
        <f t="shared" si="196"/>
        <v>Nilai Ekstra</v>
      </c>
    </row>
    <row r="4199" spans="1:13" x14ac:dyDescent="0.25">
      <c r="A4199" s="16">
        <v>434</v>
      </c>
      <c r="F4199" s="19" t="s">
        <v>4743</v>
      </c>
      <c r="G4199" s="16" t="s">
        <v>124</v>
      </c>
      <c r="H4199" s="14"/>
      <c r="I4199" s="19">
        <f>VLOOKUP(G4199,'2'!$B$2:$C$34,2,FALSE)</f>
        <v>25</v>
      </c>
      <c r="J4199" s="19">
        <f t="shared" si="195"/>
        <v>0</v>
      </c>
      <c r="K4199" s="19" t="str">
        <f t="shared" si="197"/>
        <v>Sangat Baik</v>
      </c>
      <c r="L4199" s="19">
        <f>VLOOKUP(I4199,'3'!$H$2:$L$25,5,FALSE)</f>
        <v>49</v>
      </c>
      <c r="M4199" s="16" t="str">
        <f t="shared" si="196"/>
        <v>Nilai Ekstra</v>
      </c>
    </row>
    <row r="4200" spans="1:13" x14ac:dyDescent="0.25">
      <c r="A4200" s="16">
        <v>435</v>
      </c>
      <c r="F4200" s="19" t="s">
        <v>4744</v>
      </c>
      <c r="G4200" s="16" t="s">
        <v>124</v>
      </c>
      <c r="H4200" s="14"/>
      <c r="I4200" s="19">
        <f>VLOOKUP(G4200,'2'!$B$2:$C$34,2,FALSE)</f>
        <v>25</v>
      </c>
      <c r="J4200" s="19">
        <f t="shared" si="195"/>
        <v>0</v>
      </c>
      <c r="K4200" s="19" t="str">
        <f t="shared" si="197"/>
        <v>Baik</v>
      </c>
      <c r="L4200" s="19">
        <f>VLOOKUP(I4200,'3'!$H$2:$L$25,5,FALSE)</f>
        <v>49</v>
      </c>
      <c r="M4200" s="16" t="str">
        <f t="shared" si="196"/>
        <v>Nilai Ekstra</v>
      </c>
    </row>
    <row r="4201" spans="1:13" x14ac:dyDescent="0.25">
      <c r="A4201" s="16">
        <v>436</v>
      </c>
      <c r="F4201" s="19" t="s">
        <v>4743</v>
      </c>
      <c r="G4201" s="16" t="s">
        <v>124</v>
      </c>
      <c r="H4201" s="14"/>
      <c r="I4201" s="19">
        <f>VLOOKUP(G4201,'2'!$B$2:$C$34,2,FALSE)</f>
        <v>25</v>
      </c>
      <c r="J4201" s="19">
        <f t="shared" si="195"/>
        <v>0</v>
      </c>
      <c r="K4201" s="19" t="str">
        <f t="shared" si="197"/>
        <v>Sangat Baik</v>
      </c>
      <c r="L4201" s="19">
        <f>VLOOKUP(I4201,'3'!$H$2:$L$25,5,FALSE)</f>
        <v>49</v>
      </c>
      <c r="M4201" s="16" t="str">
        <f t="shared" si="196"/>
        <v>Nilai Ekstra</v>
      </c>
    </row>
    <row r="4202" spans="1:13" x14ac:dyDescent="0.25">
      <c r="A4202" s="16">
        <v>437</v>
      </c>
      <c r="F4202" s="19" t="s">
        <v>4744</v>
      </c>
      <c r="G4202" s="16" t="s">
        <v>124</v>
      </c>
      <c r="H4202" s="14"/>
      <c r="I4202" s="19">
        <f>VLOOKUP(G4202,'2'!$B$2:$C$34,2,FALSE)</f>
        <v>25</v>
      </c>
      <c r="J4202" s="19">
        <f t="shared" si="195"/>
        <v>0</v>
      </c>
      <c r="K4202" s="19" t="str">
        <f t="shared" si="197"/>
        <v>Baik</v>
      </c>
      <c r="L4202" s="19">
        <f>VLOOKUP(I4202,'3'!$H$2:$L$25,5,FALSE)</f>
        <v>49</v>
      </c>
      <c r="M4202" s="16" t="str">
        <f t="shared" si="196"/>
        <v>Nilai Ekstra</v>
      </c>
    </row>
    <row r="4203" spans="1:13" x14ac:dyDescent="0.25">
      <c r="A4203" s="16">
        <v>438</v>
      </c>
      <c r="F4203" s="19" t="s">
        <v>4744</v>
      </c>
      <c r="G4203" s="16" t="s">
        <v>124</v>
      </c>
      <c r="H4203" s="14"/>
      <c r="I4203" s="19">
        <f>VLOOKUP(G4203,'2'!$B$2:$C$34,2,FALSE)</f>
        <v>25</v>
      </c>
      <c r="J4203" s="19">
        <f t="shared" si="195"/>
        <v>0</v>
      </c>
      <c r="K4203" s="19" t="str">
        <f t="shared" si="197"/>
        <v>Baik</v>
      </c>
      <c r="L4203" s="19">
        <f>VLOOKUP(I4203,'3'!$H$2:$L$25,5,FALSE)</f>
        <v>49</v>
      </c>
      <c r="M4203" s="16" t="str">
        <f t="shared" si="196"/>
        <v>Nilai Ekstra</v>
      </c>
    </row>
    <row r="4204" spans="1:13" x14ac:dyDescent="0.25">
      <c r="A4204" s="16">
        <v>439</v>
      </c>
      <c r="F4204" s="19" t="s">
        <v>4744</v>
      </c>
      <c r="G4204" s="16" t="s">
        <v>124</v>
      </c>
      <c r="H4204" s="14"/>
      <c r="I4204" s="19">
        <f>VLOOKUP(G4204,'2'!$B$2:$C$34,2,FALSE)</f>
        <v>25</v>
      </c>
      <c r="J4204" s="19">
        <f t="shared" si="195"/>
        <v>0</v>
      </c>
      <c r="K4204" s="19" t="str">
        <f t="shared" si="197"/>
        <v>Baik</v>
      </c>
      <c r="L4204" s="19">
        <f>VLOOKUP(I4204,'3'!$H$2:$L$25,5,FALSE)</f>
        <v>49</v>
      </c>
      <c r="M4204" s="16" t="str">
        <f t="shared" si="196"/>
        <v>Nilai Ekstra</v>
      </c>
    </row>
    <row r="4205" spans="1:13" x14ac:dyDescent="0.25">
      <c r="A4205" s="16">
        <v>440</v>
      </c>
      <c r="F4205" s="19" t="s">
        <v>4743</v>
      </c>
      <c r="G4205" s="16" t="s">
        <v>124</v>
      </c>
      <c r="H4205" s="14"/>
      <c r="I4205" s="19">
        <f>VLOOKUP(G4205,'2'!$B$2:$C$34,2,FALSE)</f>
        <v>25</v>
      </c>
      <c r="J4205" s="19">
        <f t="shared" ref="J4205:J4268" si="198">IF(M4205="Nilai Akhir",F4205,0)</f>
        <v>0</v>
      </c>
      <c r="K4205" s="19" t="str">
        <f t="shared" si="197"/>
        <v>Sangat Baik</v>
      </c>
      <c r="L4205" s="19">
        <f>VLOOKUP(I4205,'3'!$H$2:$L$25,5,FALSE)</f>
        <v>49</v>
      </c>
      <c r="M4205" s="16" t="str">
        <f t="shared" ref="M4205:M4268" si="199">IF(G4205="Pramuka","Nilai Ekstra","Nilai Akhir")</f>
        <v>Nilai Ekstra</v>
      </c>
    </row>
    <row r="4206" spans="1:13" x14ac:dyDescent="0.25">
      <c r="A4206" s="16">
        <v>441</v>
      </c>
      <c r="F4206" s="19" t="s">
        <v>4744</v>
      </c>
      <c r="G4206" s="16" t="s">
        <v>124</v>
      </c>
      <c r="H4206" s="14"/>
      <c r="I4206" s="19">
        <f>VLOOKUP(G4206,'2'!$B$2:$C$34,2,FALSE)</f>
        <v>25</v>
      </c>
      <c r="J4206" s="19">
        <f t="shared" si="198"/>
        <v>0</v>
      </c>
      <c r="K4206" s="19" t="str">
        <f t="shared" ref="K4206:K4269" si="200">IF(M4206="Nilai Ekstra",F4206,"")</f>
        <v>Baik</v>
      </c>
      <c r="L4206" s="19">
        <f>VLOOKUP(I4206,'3'!$H$2:$L$25,5,FALSE)</f>
        <v>49</v>
      </c>
      <c r="M4206" s="16" t="str">
        <f t="shared" si="199"/>
        <v>Nilai Ekstra</v>
      </c>
    </row>
    <row r="4207" spans="1:13" x14ac:dyDescent="0.25">
      <c r="A4207" s="16">
        <v>442</v>
      </c>
      <c r="F4207" s="19" t="s">
        <v>4744</v>
      </c>
      <c r="G4207" s="16" t="s">
        <v>124</v>
      </c>
      <c r="H4207" s="14"/>
      <c r="I4207" s="19">
        <f>VLOOKUP(G4207,'2'!$B$2:$C$34,2,FALSE)</f>
        <v>25</v>
      </c>
      <c r="J4207" s="19">
        <f t="shared" si="198"/>
        <v>0</v>
      </c>
      <c r="K4207" s="19" t="str">
        <f t="shared" si="200"/>
        <v>Baik</v>
      </c>
      <c r="L4207" s="19">
        <f>VLOOKUP(I4207,'3'!$H$2:$L$25,5,FALSE)</f>
        <v>49</v>
      </c>
      <c r="M4207" s="16" t="str">
        <f t="shared" si="199"/>
        <v>Nilai Ekstra</v>
      </c>
    </row>
    <row r="4208" spans="1:13" x14ac:dyDescent="0.25">
      <c r="A4208" s="16">
        <v>443</v>
      </c>
      <c r="F4208" s="19" t="s">
        <v>4744</v>
      </c>
      <c r="G4208" s="16" t="s">
        <v>124</v>
      </c>
      <c r="H4208" s="14"/>
      <c r="I4208" s="19">
        <f>VLOOKUP(G4208,'2'!$B$2:$C$34,2,FALSE)</f>
        <v>25</v>
      </c>
      <c r="J4208" s="19">
        <f t="shared" si="198"/>
        <v>0</v>
      </c>
      <c r="K4208" s="19" t="str">
        <f t="shared" si="200"/>
        <v>Baik</v>
      </c>
      <c r="L4208" s="19">
        <f>VLOOKUP(I4208,'3'!$H$2:$L$25,5,FALSE)</f>
        <v>49</v>
      </c>
      <c r="M4208" s="16" t="str">
        <f t="shared" si="199"/>
        <v>Nilai Ekstra</v>
      </c>
    </row>
    <row r="4209" spans="1:13" x14ac:dyDescent="0.25">
      <c r="A4209" s="16">
        <v>444</v>
      </c>
      <c r="F4209" s="19" t="s">
        <v>4743</v>
      </c>
      <c r="G4209" s="16" t="s">
        <v>124</v>
      </c>
      <c r="H4209" s="14"/>
      <c r="I4209" s="19">
        <f>VLOOKUP(G4209,'2'!$B$2:$C$34,2,FALSE)</f>
        <v>25</v>
      </c>
      <c r="J4209" s="19">
        <f t="shared" si="198"/>
        <v>0</v>
      </c>
      <c r="K4209" s="19" t="str">
        <f t="shared" si="200"/>
        <v>Sangat Baik</v>
      </c>
      <c r="L4209" s="19">
        <f>VLOOKUP(I4209,'3'!$H$2:$L$25,5,FALSE)</f>
        <v>49</v>
      </c>
      <c r="M4209" s="16" t="str">
        <f t="shared" si="199"/>
        <v>Nilai Ekstra</v>
      </c>
    </row>
    <row r="4210" spans="1:13" x14ac:dyDescent="0.25">
      <c r="A4210" s="16">
        <v>445</v>
      </c>
      <c r="F4210" s="19" t="s">
        <v>4744</v>
      </c>
      <c r="G4210" s="16" t="s">
        <v>124</v>
      </c>
      <c r="H4210" s="14"/>
      <c r="I4210" s="19">
        <f>VLOOKUP(G4210,'2'!$B$2:$C$34,2,FALSE)</f>
        <v>25</v>
      </c>
      <c r="J4210" s="19">
        <f t="shared" si="198"/>
        <v>0</v>
      </c>
      <c r="K4210" s="19" t="str">
        <f t="shared" si="200"/>
        <v>Baik</v>
      </c>
      <c r="L4210" s="19">
        <f>VLOOKUP(I4210,'3'!$H$2:$L$25,5,FALSE)</f>
        <v>49</v>
      </c>
      <c r="M4210" s="16" t="str">
        <f t="shared" si="199"/>
        <v>Nilai Ekstra</v>
      </c>
    </row>
    <row r="4211" spans="1:13" x14ac:dyDescent="0.25">
      <c r="A4211" s="16">
        <v>446</v>
      </c>
      <c r="F4211" s="19" t="s">
        <v>4744</v>
      </c>
      <c r="G4211" s="16" t="s">
        <v>124</v>
      </c>
      <c r="H4211" s="14"/>
      <c r="I4211" s="19">
        <f>VLOOKUP(G4211,'2'!$B$2:$C$34,2,FALSE)</f>
        <v>25</v>
      </c>
      <c r="J4211" s="19">
        <f t="shared" si="198"/>
        <v>0</v>
      </c>
      <c r="K4211" s="19" t="str">
        <f t="shared" si="200"/>
        <v>Baik</v>
      </c>
      <c r="L4211" s="19">
        <f>VLOOKUP(I4211,'3'!$H$2:$L$25,5,FALSE)</f>
        <v>49</v>
      </c>
      <c r="M4211" s="16" t="str">
        <f t="shared" si="199"/>
        <v>Nilai Ekstra</v>
      </c>
    </row>
    <row r="4212" spans="1:13" x14ac:dyDescent="0.25">
      <c r="A4212" s="16">
        <v>447</v>
      </c>
      <c r="F4212" s="19" t="s">
        <v>4744</v>
      </c>
      <c r="G4212" s="16" t="s">
        <v>124</v>
      </c>
      <c r="H4212" s="14"/>
      <c r="I4212" s="19">
        <f>VLOOKUP(G4212,'2'!$B$2:$C$34,2,FALSE)</f>
        <v>25</v>
      </c>
      <c r="J4212" s="19">
        <f t="shared" si="198"/>
        <v>0</v>
      </c>
      <c r="K4212" s="19" t="str">
        <f t="shared" si="200"/>
        <v>Baik</v>
      </c>
      <c r="L4212" s="19">
        <f>VLOOKUP(I4212,'3'!$H$2:$L$25,5,FALSE)</f>
        <v>49</v>
      </c>
      <c r="M4212" s="16" t="str">
        <f t="shared" si="199"/>
        <v>Nilai Ekstra</v>
      </c>
    </row>
    <row r="4213" spans="1:13" x14ac:dyDescent="0.25">
      <c r="A4213" s="16">
        <v>448</v>
      </c>
      <c r="F4213" s="19" t="s">
        <v>4744</v>
      </c>
      <c r="G4213" s="16" t="s">
        <v>124</v>
      </c>
      <c r="H4213" s="14"/>
      <c r="I4213" s="19">
        <f>VLOOKUP(G4213,'2'!$B$2:$C$34,2,FALSE)</f>
        <v>25</v>
      </c>
      <c r="J4213" s="19">
        <f t="shared" si="198"/>
        <v>0</v>
      </c>
      <c r="K4213" s="19" t="str">
        <f t="shared" si="200"/>
        <v>Baik</v>
      </c>
      <c r="L4213" s="19">
        <f>VLOOKUP(I4213,'3'!$H$2:$L$25,5,FALSE)</f>
        <v>49</v>
      </c>
      <c r="M4213" s="16" t="str">
        <f t="shared" si="199"/>
        <v>Nilai Ekstra</v>
      </c>
    </row>
    <row r="4214" spans="1:13" x14ac:dyDescent="0.25">
      <c r="A4214" s="16">
        <v>449</v>
      </c>
      <c r="F4214" s="19" t="s">
        <v>4744</v>
      </c>
      <c r="G4214" s="16" t="s">
        <v>124</v>
      </c>
      <c r="H4214" s="14"/>
      <c r="I4214" s="19">
        <f>VLOOKUP(G4214,'2'!$B$2:$C$34,2,FALSE)</f>
        <v>25</v>
      </c>
      <c r="J4214" s="19">
        <f t="shared" si="198"/>
        <v>0</v>
      </c>
      <c r="K4214" s="19" t="str">
        <f t="shared" si="200"/>
        <v>Baik</v>
      </c>
      <c r="L4214" s="19">
        <f>VLOOKUP(I4214,'3'!$H$2:$L$25,5,FALSE)</f>
        <v>49</v>
      </c>
      <c r="M4214" s="16" t="str">
        <f t="shared" si="199"/>
        <v>Nilai Ekstra</v>
      </c>
    </row>
    <row r="4215" spans="1:13" x14ac:dyDescent="0.25">
      <c r="A4215" s="16">
        <v>450</v>
      </c>
      <c r="F4215" s="19" t="s">
        <v>4744</v>
      </c>
      <c r="G4215" s="16" t="s">
        <v>124</v>
      </c>
      <c r="H4215" s="14"/>
      <c r="I4215" s="19">
        <f>VLOOKUP(G4215,'2'!$B$2:$C$34,2,FALSE)</f>
        <v>25</v>
      </c>
      <c r="J4215" s="19">
        <f t="shared" si="198"/>
        <v>0</v>
      </c>
      <c r="K4215" s="19" t="str">
        <f t="shared" si="200"/>
        <v>Baik</v>
      </c>
      <c r="L4215" s="19">
        <f>VLOOKUP(I4215,'3'!$H$2:$L$25,5,FALSE)</f>
        <v>49</v>
      </c>
      <c r="M4215" s="16" t="str">
        <f t="shared" si="199"/>
        <v>Nilai Ekstra</v>
      </c>
    </row>
    <row r="4216" spans="1:13" x14ac:dyDescent="0.25">
      <c r="A4216" s="16">
        <v>451</v>
      </c>
      <c r="F4216" s="19" t="s">
        <v>4744</v>
      </c>
      <c r="G4216" s="16" t="s">
        <v>124</v>
      </c>
      <c r="H4216" s="14"/>
      <c r="I4216" s="19">
        <f>VLOOKUP(G4216,'2'!$B$2:$C$34,2,FALSE)</f>
        <v>25</v>
      </c>
      <c r="J4216" s="19">
        <f t="shared" si="198"/>
        <v>0</v>
      </c>
      <c r="K4216" s="19" t="str">
        <f t="shared" si="200"/>
        <v>Baik</v>
      </c>
      <c r="L4216" s="19">
        <f>VLOOKUP(I4216,'3'!$H$2:$L$25,5,FALSE)</f>
        <v>49</v>
      </c>
      <c r="M4216" s="16" t="str">
        <f t="shared" si="199"/>
        <v>Nilai Ekstra</v>
      </c>
    </row>
    <row r="4217" spans="1:13" x14ac:dyDescent="0.25">
      <c r="A4217" s="16">
        <v>452</v>
      </c>
      <c r="F4217" s="19" t="s">
        <v>4744</v>
      </c>
      <c r="G4217" s="16" t="s">
        <v>124</v>
      </c>
      <c r="H4217" s="14"/>
      <c r="I4217" s="19">
        <f>VLOOKUP(G4217,'2'!$B$2:$C$34,2,FALSE)</f>
        <v>25</v>
      </c>
      <c r="J4217" s="19">
        <f t="shared" si="198"/>
        <v>0</v>
      </c>
      <c r="K4217" s="19" t="str">
        <f t="shared" si="200"/>
        <v>Baik</v>
      </c>
      <c r="L4217" s="19">
        <f>VLOOKUP(I4217,'3'!$H$2:$L$25,5,FALSE)</f>
        <v>49</v>
      </c>
      <c r="M4217" s="16" t="str">
        <f t="shared" si="199"/>
        <v>Nilai Ekstra</v>
      </c>
    </row>
    <row r="4218" spans="1:13" x14ac:dyDescent="0.25">
      <c r="A4218" s="16">
        <v>453</v>
      </c>
      <c r="F4218" s="19" t="s">
        <v>4744</v>
      </c>
      <c r="G4218" s="16" t="s">
        <v>124</v>
      </c>
      <c r="H4218" s="14"/>
      <c r="I4218" s="19">
        <f>VLOOKUP(G4218,'2'!$B$2:$C$34,2,FALSE)</f>
        <v>25</v>
      </c>
      <c r="J4218" s="19">
        <f t="shared" si="198"/>
        <v>0</v>
      </c>
      <c r="K4218" s="19" t="str">
        <f t="shared" si="200"/>
        <v>Baik</v>
      </c>
      <c r="L4218" s="19">
        <f>VLOOKUP(I4218,'3'!$H$2:$L$25,5,FALSE)</f>
        <v>49</v>
      </c>
      <c r="M4218" s="16" t="str">
        <f t="shared" si="199"/>
        <v>Nilai Ekstra</v>
      </c>
    </row>
    <row r="4219" spans="1:13" x14ac:dyDescent="0.25">
      <c r="A4219" s="16">
        <v>454</v>
      </c>
      <c r="F4219" s="19" t="s">
        <v>4743</v>
      </c>
      <c r="G4219" s="16" t="s">
        <v>124</v>
      </c>
      <c r="H4219" s="14"/>
      <c r="I4219" s="19">
        <f>VLOOKUP(G4219,'2'!$B$2:$C$34,2,FALSE)</f>
        <v>25</v>
      </c>
      <c r="J4219" s="19">
        <f t="shared" si="198"/>
        <v>0</v>
      </c>
      <c r="K4219" s="19" t="str">
        <f t="shared" si="200"/>
        <v>Sangat Baik</v>
      </c>
      <c r="L4219" s="19">
        <f>VLOOKUP(I4219,'3'!$H$2:$L$25,5,FALSE)</f>
        <v>49</v>
      </c>
      <c r="M4219" s="16" t="str">
        <f t="shared" si="199"/>
        <v>Nilai Ekstra</v>
      </c>
    </row>
    <row r="4220" spans="1:13" x14ac:dyDescent="0.25">
      <c r="A4220" s="16">
        <v>455</v>
      </c>
      <c r="F4220" s="19" t="s">
        <v>4744</v>
      </c>
      <c r="G4220" s="16" t="s">
        <v>124</v>
      </c>
      <c r="H4220" s="14"/>
      <c r="I4220" s="19">
        <f>VLOOKUP(G4220,'2'!$B$2:$C$34,2,FALSE)</f>
        <v>25</v>
      </c>
      <c r="J4220" s="19">
        <f t="shared" si="198"/>
        <v>0</v>
      </c>
      <c r="K4220" s="19" t="str">
        <f t="shared" si="200"/>
        <v>Baik</v>
      </c>
      <c r="L4220" s="19">
        <f>VLOOKUP(I4220,'3'!$H$2:$L$25,5,FALSE)</f>
        <v>49</v>
      </c>
      <c r="M4220" s="16" t="str">
        <f t="shared" si="199"/>
        <v>Nilai Ekstra</v>
      </c>
    </row>
    <row r="4221" spans="1:13" x14ac:dyDescent="0.25">
      <c r="A4221" s="16">
        <v>456</v>
      </c>
      <c r="F4221" s="19" t="s">
        <v>4744</v>
      </c>
      <c r="G4221" s="16" t="s">
        <v>124</v>
      </c>
      <c r="H4221" s="14"/>
      <c r="I4221" s="19">
        <f>VLOOKUP(G4221,'2'!$B$2:$C$34,2,FALSE)</f>
        <v>25</v>
      </c>
      <c r="J4221" s="19">
        <f t="shared" si="198"/>
        <v>0</v>
      </c>
      <c r="K4221" s="19" t="str">
        <f t="shared" si="200"/>
        <v>Baik</v>
      </c>
      <c r="L4221" s="19">
        <f>VLOOKUP(I4221,'3'!$H$2:$L$25,5,FALSE)</f>
        <v>49</v>
      </c>
      <c r="M4221" s="16" t="str">
        <f t="shared" si="199"/>
        <v>Nilai Ekstra</v>
      </c>
    </row>
    <row r="4222" spans="1:13" x14ac:dyDescent="0.25">
      <c r="A4222" s="16">
        <v>457</v>
      </c>
      <c r="F4222" s="19" t="s">
        <v>4744</v>
      </c>
      <c r="G4222" s="16" t="s">
        <v>124</v>
      </c>
      <c r="H4222" s="14"/>
      <c r="I4222" s="19">
        <f>VLOOKUP(G4222,'2'!$B$2:$C$34,2,FALSE)</f>
        <v>25</v>
      </c>
      <c r="J4222" s="19">
        <f t="shared" si="198"/>
        <v>0</v>
      </c>
      <c r="K4222" s="19" t="str">
        <f t="shared" si="200"/>
        <v>Baik</v>
      </c>
      <c r="L4222" s="19">
        <f>VLOOKUP(I4222,'3'!$H$2:$L$25,5,FALSE)</f>
        <v>49</v>
      </c>
      <c r="M4222" s="16" t="str">
        <f t="shared" si="199"/>
        <v>Nilai Ekstra</v>
      </c>
    </row>
    <row r="4223" spans="1:13" x14ac:dyDescent="0.25">
      <c r="A4223" s="16">
        <v>458</v>
      </c>
      <c r="F4223" s="19" t="s">
        <v>4743</v>
      </c>
      <c r="G4223" s="16" t="s">
        <v>124</v>
      </c>
      <c r="H4223" s="14"/>
      <c r="I4223" s="19">
        <f>VLOOKUP(G4223,'2'!$B$2:$C$34,2,FALSE)</f>
        <v>25</v>
      </c>
      <c r="J4223" s="19">
        <f t="shared" si="198"/>
        <v>0</v>
      </c>
      <c r="K4223" s="19" t="str">
        <f t="shared" si="200"/>
        <v>Sangat Baik</v>
      </c>
      <c r="L4223" s="19">
        <f>VLOOKUP(I4223,'3'!$H$2:$L$25,5,FALSE)</f>
        <v>49</v>
      </c>
      <c r="M4223" s="16" t="str">
        <f t="shared" si="199"/>
        <v>Nilai Ekstra</v>
      </c>
    </row>
    <row r="4224" spans="1:13" x14ac:dyDescent="0.25">
      <c r="A4224" s="16">
        <v>459</v>
      </c>
      <c r="F4224" s="19" t="s">
        <v>4744</v>
      </c>
      <c r="G4224" s="16" t="s">
        <v>124</v>
      </c>
      <c r="H4224" s="14"/>
      <c r="I4224" s="19">
        <f>VLOOKUP(G4224,'2'!$B$2:$C$34,2,FALSE)</f>
        <v>25</v>
      </c>
      <c r="J4224" s="19">
        <f t="shared" si="198"/>
        <v>0</v>
      </c>
      <c r="K4224" s="19" t="str">
        <f t="shared" si="200"/>
        <v>Baik</v>
      </c>
      <c r="L4224" s="19">
        <f>VLOOKUP(I4224,'3'!$H$2:$L$25,5,FALSE)</f>
        <v>49</v>
      </c>
      <c r="M4224" s="16" t="str">
        <f t="shared" si="199"/>
        <v>Nilai Ekstra</v>
      </c>
    </row>
    <row r="4225" spans="1:13" x14ac:dyDescent="0.25">
      <c r="A4225" s="16">
        <v>460</v>
      </c>
      <c r="F4225" s="19" t="s">
        <v>4744</v>
      </c>
      <c r="G4225" s="16" t="s">
        <v>124</v>
      </c>
      <c r="H4225" s="14"/>
      <c r="I4225" s="19">
        <f>VLOOKUP(G4225,'2'!$B$2:$C$34,2,FALSE)</f>
        <v>25</v>
      </c>
      <c r="J4225" s="19">
        <f t="shared" si="198"/>
        <v>0</v>
      </c>
      <c r="K4225" s="19" t="str">
        <f t="shared" si="200"/>
        <v>Baik</v>
      </c>
      <c r="L4225" s="19">
        <f>VLOOKUP(I4225,'3'!$H$2:$L$25,5,FALSE)</f>
        <v>49</v>
      </c>
      <c r="M4225" s="16" t="str">
        <f t="shared" si="199"/>
        <v>Nilai Ekstra</v>
      </c>
    </row>
    <row r="4226" spans="1:13" x14ac:dyDescent="0.25">
      <c r="A4226" s="16">
        <v>461</v>
      </c>
      <c r="F4226" s="19" t="s">
        <v>4743</v>
      </c>
      <c r="G4226" s="16" t="s">
        <v>124</v>
      </c>
      <c r="H4226" s="14"/>
      <c r="I4226" s="19">
        <f>VLOOKUP(G4226,'2'!$B$2:$C$34,2,FALSE)</f>
        <v>25</v>
      </c>
      <c r="J4226" s="19">
        <f t="shared" si="198"/>
        <v>0</v>
      </c>
      <c r="K4226" s="19" t="str">
        <f t="shared" si="200"/>
        <v>Sangat Baik</v>
      </c>
      <c r="L4226" s="19">
        <f>VLOOKUP(I4226,'3'!$H$2:$L$25,5,FALSE)</f>
        <v>49</v>
      </c>
      <c r="M4226" s="16" t="str">
        <f t="shared" si="199"/>
        <v>Nilai Ekstra</v>
      </c>
    </row>
    <row r="4227" spans="1:13" x14ac:dyDescent="0.25">
      <c r="A4227" s="16">
        <v>462</v>
      </c>
      <c r="F4227" s="19" t="s">
        <v>4744</v>
      </c>
      <c r="G4227" s="16" t="s">
        <v>124</v>
      </c>
      <c r="H4227" s="14"/>
      <c r="I4227" s="19">
        <f>VLOOKUP(G4227,'2'!$B$2:$C$34,2,FALSE)</f>
        <v>25</v>
      </c>
      <c r="J4227" s="19">
        <f t="shared" si="198"/>
        <v>0</v>
      </c>
      <c r="K4227" s="19" t="str">
        <f t="shared" si="200"/>
        <v>Baik</v>
      </c>
      <c r="L4227" s="19">
        <f>VLOOKUP(I4227,'3'!$H$2:$L$25,5,FALSE)</f>
        <v>49</v>
      </c>
      <c r="M4227" s="16" t="str">
        <f t="shared" si="199"/>
        <v>Nilai Ekstra</v>
      </c>
    </row>
    <row r="4228" spans="1:13" x14ac:dyDescent="0.25">
      <c r="A4228" s="16">
        <v>463</v>
      </c>
      <c r="F4228" s="19" t="s">
        <v>4744</v>
      </c>
      <c r="G4228" s="16" t="s">
        <v>124</v>
      </c>
      <c r="H4228" s="14"/>
      <c r="I4228" s="19">
        <f>VLOOKUP(G4228,'2'!$B$2:$C$34,2,FALSE)</f>
        <v>25</v>
      </c>
      <c r="J4228" s="19">
        <f t="shared" si="198"/>
        <v>0</v>
      </c>
      <c r="K4228" s="19" t="str">
        <f t="shared" si="200"/>
        <v>Baik</v>
      </c>
      <c r="L4228" s="19">
        <f>VLOOKUP(I4228,'3'!$H$2:$L$25,5,FALSE)</f>
        <v>49</v>
      </c>
      <c r="M4228" s="16" t="str">
        <f t="shared" si="199"/>
        <v>Nilai Ekstra</v>
      </c>
    </row>
    <row r="4229" spans="1:13" x14ac:dyDescent="0.25">
      <c r="A4229" s="16">
        <v>464</v>
      </c>
      <c r="F4229" s="19" t="s">
        <v>4744</v>
      </c>
      <c r="G4229" s="16" t="s">
        <v>124</v>
      </c>
      <c r="H4229" s="14"/>
      <c r="I4229" s="19">
        <f>VLOOKUP(G4229,'2'!$B$2:$C$34,2,FALSE)</f>
        <v>25</v>
      </c>
      <c r="J4229" s="19">
        <f t="shared" si="198"/>
        <v>0</v>
      </c>
      <c r="K4229" s="19" t="str">
        <f t="shared" si="200"/>
        <v>Baik</v>
      </c>
      <c r="L4229" s="19">
        <f>VLOOKUP(I4229,'3'!$H$2:$L$25,5,FALSE)</f>
        <v>49</v>
      </c>
      <c r="M4229" s="16" t="str">
        <f t="shared" si="199"/>
        <v>Nilai Ekstra</v>
      </c>
    </row>
    <row r="4230" spans="1:13" x14ac:dyDescent="0.25">
      <c r="A4230" s="16">
        <v>465</v>
      </c>
      <c r="F4230" s="19" t="s">
        <v>4744</v>
      </c>
      <c r="G4230" s="16" t="s">
        <v>124</v>
      </c>
      <c r="H4230" s="14"/>
      <c r="I4230" s="19">
        <f>VLOOKUP(G4230,'2'!$B$2:$C$34,2,FALSE)</f>
        <v>25</v>
      </c>
      <c r="J4230" s="19">
        <f t="shared" si="198"/>
        <v>0</v>
      </c>
      <c r="K4230" s="19" t="str">
        <f t="shared" si="200"/>
        <v>Baik</v>
      </c>
      <c r="L4230" s="19">
        <f>VLOOKUP(I4230,'3'!$H$2:$L$25,5,FALSE)</f>
        <v>49</v>
      </c>
      <c r="M4230" s="16" t="str">
        <f t="shared" si="199"/>
        <v>Nilai Ekstra</v>
      </c>
    </row>
    <row r="4231" spans="1:13" x14ac:dyDescent="0.25">
      <c r="A4231" s="16">
        <v>466</v>
      </c>
      <c r="F4231" s="19" t="s">
        <v>4744</v>
      </c>
      <c r="G4231" s="16" t="s">
        <v>124</v>
      </c>
      <c r="H4231" s="14"/>
      <c r="I4231" s="19">
        <f>VLOOKUP(G4231,'2'!$B$2:$C$34,2,FALSE)</f>
        <v>25</v>
      </c>
      <c r="J4231" s="19">
        <f t="shared" si="198"/>
        <v>0</v>
      </c>
      <c r="K4231" s="19" t="str">
        <f t="shared" si="200"/>
        <v>Baik</v>
      </c>
      <c r="L4231" s="19">
        <f>VLOOKUP(I4231,'3'!$H$2:$L$25,5,FALSE)</f>
        <v>49</v>
      </c>
      <c r="M4231" s="16" t="str">
        <f t="shared" si="199"/>
        <v>Nilai Ekstra</v>
      </c>
    </row>
    <row r="4232" spans="1:13" x14ac:dyDescent="0.25">
      <c r="A4232" s="16">
        <v>467</v>
      </c>
      <c r="F4232" s="19" t="s">
        <v>4743</v>
      </c>
      <c r="G4232" s="16" t="s">
        <v>124</v>
      </c>
      <c r="H4232" s="14"/>
      <c r="I4232" s="19">
        <f>VLOOKUP(G4232,'2'!$B$2:$C$34,2,FALSE)</f>
        <v>25</v>
      </c>
      <c r="J4232" s="19">
        <f t="shared" si="198"/>
        <v>0</v>
      </c>
      <c r="K4232" s="19" t="str">
        <f t="shared" si="200"/>
        <v>Sangat Baik</v>
      </c>
      <c r="L4232" s="19">
        <f>VLOOKUP(I4232,'3'!$H$2:$L$25,5,FALSE)</f>
        <v>49</v>
      </c>
      <c r="M4232" s="16" t="str">
        <f t="shared" si="199"/>
        <v>Nilai Ekstra</v>
      </c>
    </row>
    <row r="4233" spans="1:13" x14ac:dyDescent="0.25">
      <c r="A4233" s="16">
        <v>468</v>
      </c>
      <c r="F4233" s="19" t="s">
        <v>4743</v>
      </c>
      <c r="G4233" s="16" t="s">
        <v>124</v>
      </c>
      <c r="H4233" s="14"/>
      <c r="I4233" s="19">
        <f>VLOOKUP(G4233,'2'!$B$2:$C$34,2,FALSE)</f>
        <v>25</v>
      </c>
      <c r="J4233" s="19">
        <f t="shared" si="198"/>
        <v>0</v>
      </c>
      <c r="K4233" s="19" t="str">
        <f t="shared" si="200"/>
        <v>Sangat Baik</v>
      </c>
      <c r="L4233" s="19">
        <f>VLOOKUP(I4233,'3'!$H$2:$L$25,5,FALSE)</f>
        <v>49</v>
      </c>
      <c r="M4233" s="16" t="str">
        <f t="shared" si="199"/>
        <v>Nilai Ekstra</v>
      </c>
    </row>
    <row r="4234" spans="1:13" x14ac:dyDescent="0.25">
      <c r="A4234" s="16">
        <v>469</v>
      </c>
      <c r="F4234" s="19" t="s">
        <v>4744</v>
      </c>
      <c r="G4234" s="16" t="s">
        <v>124</v>
      </c>
      <c r="H4234" s="14"/>
      <c r="I4234" s="19">
        <f>VLOOKUP(G4234,'2'!$B$2:$C$34,2,FALSE)</f>
        <v>25</v>
      </c>
      <c r="J4234" s="19">
        <f t="shared" si="198"/>
        <v>0</v>
      </c>
      <c r="K4234" s="19" t="str">
        <f t="shared" si="200"/>
        <v>Baik</v>
      </c>
      <c r="L4234" s="19">
        <f>VLOOKUP(I4234,'3'!$H$2:$L$25,5,FALSE)</f>
        <v>49</v>
      </c>
      <c r="M4234" s="16" t="str">
        <f t="shared" si="199"/>
        <v>Nilai Ekstra</v>
      </c>
    </row>
    <row r="4235" spans="1:13" x14ac:dyDescent="0.25">
      <c r="A4235" s="16">
        <v>470</v>
      </c>
      <c r="F4235" s="19" t="s">
        <v>4744</v>
      </c>
      <c r="G4235" s="16" t="s">
        <v>124</v>
      </c>
      <c r="H4235" s="14"/>
      <c r="I4235" s="19">
        <f>VLOOKUP(G4235,'2'!$B$2:$C$34,2,FALSE)</f>
        <v>25</v>
      </c>
      <c r="J4235" s="19">
        <f t="shared" si="198"/>
        <v>0</v>
      </c>
      <c r="K4235" s="19" t="str">
        <f t="shared" si="200"/>
        <v>Baik</v>
      </c>
      <c r="L4235" s="19">
        <f>VLOOKUP(I4235,'3'!$H$2:$L$25,5,FALSE)</f>
        <v>49</v>
      </c>
      <c r="M4235" s="16" t="str">
        <f t="shared" si="199"/>
        <v>Nilai Ekstra</v>
      </c>
    </row>
    <row r="4236" spans="1:13" x14ac:dyDescent="0.25">
      <c r="A4236" s="16">
        <v>471</v>
      </c>
      <c r="F4236" s="19" t="s">
        <v>4744</v>
      </c>
      <c r="G4236" s="16" t="s">
        <v>124</v>
      </c>
      <c r="H4236" s="14"/>
      <c r="I4236" s="19">
        <f>VLOOKUP(G4236,'2'!$B$2:$C$34,2,FALSE)</f>
        <v>25</v>
      </c>
      <c r="J4236" s="19">
        <f t="shared" si="198"/>
        <v>0</v>
      </c>
      <c r="K4236" s="19" t="str">
        <f t="shared" si="200"/>
        <v>Baik</v>
      </c>
      <c r="L4236" s="19">
        <f>VLOOKUP(I4236,'3'!$H$2:$L$25,5,FALSE)</f>
        <v>49</v>
      </c>
      <c r="M4236" s="16" t="str">
        <f t="shared" si="199"/>
        <v>Nilai Ekstra</v>
      </c>
    </row>
    <row r="4237" spans="1:13" x14ac:dyDescent="0.25">
      <c r="A4237" s="16">
        <v>472</v>
      </c>
      <c r="F4237" s="19" t="s">
        <v>4743</v>
      </c>
      <c r="G4237" s="16" t="s">
        <v>124</v>
      </c>
      <c r="H4237" s="14"/>
      <c r="I4237" s="19">
        <f>VLOOKUP(G4237,'2'!$B$2:$C$34,2,FALSE)</f>
        <v>25</v>
      </c>
      <c r="J4237" s="19">
        <f t="shared" si="198"/>
        <v>0</v>
      </c>
      <c r="K4237" s="19" t="str">
        <f t="shared" si="200"/>
        <v>Sangat Baik</v>
      </c>
      <c r="L4237" s="19">
        <f>VLOOKUP(I4237,'3'!$H$2:$L$25,5,FALSE)</f>
        <v>49</v>
      </c>
      <c r="M4237" s="16" t="str">
        <f t="shared" si="199"/>
        <v>Nilai Ekstra</v>
      </c>
    </row>
    <row r="4238" spans="1:13" x14ac:dyDescent="0.25">
      <c r="A4238" s="16">
        <v>473</v>
      </c>
      <c r="F4238" s="19" t="s">
        <v>4744</v>
      </c>
      <c r="G4238" s="16" t="s">
        <v>124</v>
      </c>
      <c r="H4238" s="14"/>
      <c r="I4238" s="19">
        <f>VLOOKUP(G4238,'2'!$B$2:$C$34,2,FALSE)</f>
        <v>25</v>
      </c>
      <c r="J4238" s="19">
        <f t="shared" si="198"/>
        <v>0</v>
      </c>
      <c r="K4238" s="19" t="str">
        <f t="shared" si="200"/>
        <v>Baik</v>
      </c>
      <c r="L4238" s="19">
        <f>VLOOKUP(I4238,'3'!$H$2:$L$25,5,FALSE)</f>
        <v>49</v>
      </c>
      <c r="M4238" s="16" t="str">
        <f t="shared" si="199"/>
        <v>Nilai Ekstra</v>
      </c>
    </row>
    <row r="4239" spans="1:13" x14ac:dyDescent="0.25">
      <c r="A4239" s="16">
        <v>474</v>
      </c>
      <c r="F4239" s="19" t="s">
        <v>4744</v>
      </c>
      <c r="G4239" s="16" t="s">
        <v>124</v>
      </c>
      <c r="H4239" s="14"/>
      <c r="I4239" s="19">
        <f>VLOOKUP(G4239,'2'!$B$2:$C$34,2,FALSE)</f>
        <v>25</v>
      </c>
      <c r="J4239" s="19">
        <f t="shared" si="198"/>
        <v>0</v>
      </c>
      <c r="K4239" s="19" t="str">
        <f t="shared" si="200"/>
        <v>Baik</v>
      </c>
      <c r="L4239" s="19">
        <f>VLOOKUP(I4239,'3'!$H$2:$L$25,5,FALSE)</f>
        <v>49</v>
      </c>
      <c r="M4239" s="16" t="str">
        <f t="shared" si="199"/>
        <v>Nilai Ekstra</v>
      </c>
    </row>
    <row r="4240" spans="1:13" x14ac:dyDescent="0.25">
      <c r="A4240" s="16">
        <v>475</v>
      </c>
      <c r="F4240" s="19" t="s">
        <v>4744</v>
      </c>
      <c r="G4240" s="16" t="s">
        <v>124</v>
      </c>
      <c r="H4240" s="14"/>
      <c r="I4240" s="19">
        <f>VLOOKUP(G4240,'2'!$B$2:$C$34,2,FALSE)</f>
        <v>25</v>
      </c>
      <c r="J4240" s="19">
        <f t="shared" si="198"/>
        <v>0</v>
      </c>
      <c r="K4240" s="19" t="str">
        <f t="shared" si="200"/>
        <v>Baik</v>
      </c>
      <c r="L4240" s="19">
        <f>VLOOKUP(I4240,'3'!$H$2:$L$25,5,FALSE)</f>
        <v>49</v>
      </c>
      <c r="M4240" s="16" t="str">
        <f t="shared" si="199"/>
        <v>Nilai Ekstra</v>
      </c>
    </row>
    <row r="4241" spans="1:13" x14ac:dyDescent="0.25">
      <c r="A4241" s="16">
        <v>476</v>
      </c>
      <c r="F4241" s="19" t="s">
        <v>4744</v>
      </c>
      <c r="G4241" s="16" t="s">
        <v>124</v>
      </c>
      <c r="H4241" s="14"/>
      <c r="I4241" s="19">
        <f>VLOOKUP(G4241,'2'!$B$2:$C$34,2,FALSE)</f>
        <v>25</v>
      </c>
      <c r="J4241" s="19">
        <f t="shared" si="198"/>
        <v>0</v>
      </c>
      <c r="K4241" s="19" t="str">
        <f t="shared" si="200"/>
        <v>Baik</v>
      </c>
      <c r="L4241" s="19">
        <f>VLOOKUP(I4241,'3'!$H$2:$L$25,5,FALSE)</f>
        <v>49</v>
      </c>
      <c r="M4241" s="16" t="str">
        <f t="shared" si="199"/>
        <v>Nilai Ekstra</v>
      </c>
    </row>
    <row r="4242" spans="1:13" x14ac:dyDescent="0.25">
      <c r="A4242" s="16">
        <v>477</v>
      </c>
      <c r="F4242" s="19" t="s">
        <v>4743</v>
      </c>
      <c r="G4242" s="16" t="s">
        <v>124</v>
      </c>
      <c r="H4242" s="14"/>
      <c r="I4242" s="19">
        <f>VLOOKUP(G4242,'2'!$B$2:$C$34,2,FALSE)</f>
        <v>25</v>
      </c>
      <c r="J4242" s="19">
        <f t="shared" si="198"/>
        <v>0</v>
      </c>
      <c r="K4242" s="19" t="str">
        <f t="shared" si="200"/>
        <v>Sangat Baik</v>
      </c>
      <c r="L4242" s="19">
        <f>VLOOKUP(I4242,'3'!$H$2:$L$25,5,FALSE)</f>
        <v>49</v>
      </c>
      <c r="M4242" s="16" t="str">
        <f t="shared" si="199"/>
        <v>Nilai Ekstra</v>
      </c>
    </row>
    <row r="4243" spans="1:13" x14ac:dyDescent="0.25">
      <c r="A4243" s="16">
        <v>478</v>
      </c>
      <c r="F4243" s="19" t="s">
        <v>4744</v>
      </c>
      <c r="G4243" s="16" t="s">
        <v>124</v>
      </c>
      <c r="H4243" s="14"/>
      <c r="I4243" s="19">
        <f>VLOOKUP(G4243,'2'!$B$2:$C$34,2,FALSE)</f>
        <v>25</v>
      </c>
      <c r="J4243" s="19">
        <f t="shared" si="198"/>
        <v>0</v>
      </c>
      <c r="K4243" s="19" t="str">
        <f t="shared" si="200"/>
        <v>Baik</v>
      </c>
      <c r="L4243" s="19">
        <f>VLOOKUP(I4243,'3'!$H$2:$L$25,5,FALSE)</f>
        <v>49</v>
      </c>
      <c r="M4243" s="16" t="str">
        <f t="shared" si="199"/>
        <v>Nilai Ekstra</v>
      </c>
    </row>
    <row r="4244" spans="1:13" x14ac:dyDescent="0.25">
      <c r="A4244" s="16">
        <v>479</v>
      </c>
      <c r="F4244" s="19" t="s">
        <v>4744</v>
      </c>
      <c r="G4244" s="16" t="s">
        <v>124</v>
      </c>
      <c r="H4244" s="14"/>
      <c r="I4244" s="19">
        <f>VLOOKUP(G4244,'2'!$B$2:$C$34,2,FALSE)</f>
        <v>25</v>
      </c>
      <c r="J4244" s="19">
        <f t="shared" si="198"/>
        <v>0</v>
      </c>
      <c r="K4244" s="19" t="str">
        <f t="shared" si="200"/>
        <v>Baik</v>
      </c>
      <c r="L4244" s="19">
        <f>VLOOKUP(I4244,'3'!$H$2:$L$25,5,FALSE)</f>
        <v>49</v>
      </c>
      <c r="M4244" s="16" t="str">
        <f t="shared" si="199"/>
        <v>Nilai Ekstra</v>
      </c>
    </row>
    <row r="4245" spans="1:13" x14ac:dyDescent="0.25">
      <c r="A4245" s="16">
        <v>480</v>
      </c>
      <c r="F4245" s="19" t="s">
        <v>4744</v>
      </c>
      <c r="G4245" s="16" t="s">
        <v>124</v>
      </c>
      <c r="H4245" s="14"/>
      <c r="I4245" s="19">
        <f>VLOOKUP(G4245,'2'!$B$2:$C$34,2,FALSE)</f>
        <v>25</v>
      </c>
      <c r="J4245" s="19">
        <f t="shared" si="198"/>
        <v>0</v>
      </c>
      <c r="K4245" s="19" t="str">
        <f t="shared" si="200"/>
        <v>Baik</v>
      </c>
      <c r="L4245" s="19">
        <f>VLOOKUP(I4245,'3'!$H$2:$L$25,5,FALSE)</f>
        <v>49</v>
      </c>
      <c r="M4245" s="16" t="str">
        <f t="shared" si="199"/>
        <v>Nilai Ekstra</v>
      </c>
    </row>
    <row r="4246" spans="1:13" x14ac:dyDescent="0.25">
      <c r="A4246" s="16">
        <v>481</v>
      </c>
      <c r="F4246" s="19" t="s">
        <v>4743</v>
      </c>
      <c r="G4246" s="16" t="s">
        <v>124</v>
      </c>
      <c r="H4246" s="14"/>
      <c r="I4246" s="19">
        <f>VLOOKUP(G4246,'2'!$B$2:$C$34,2,FALSE)</f>
        <v>25</v>
      </c>
      <c r="J4246" s="19">
        <f t="shared" si="198"/>
        <v>0</v>
      </c>
      <c r="K4246" s="19" t="str">
        <f t="shared" si="200"/>
        <v>Sangat Baik</v>
      </c>
      <c r="L4246" s="19">
        <f>VLOOKUP(I4246,'3'!$H$2:$L$25,5,FALSE)</f>
        <v>49</v>
      </c>
      <c r="M4246" s="16" t="str">
        <f t="shared" si="199"/>
        <v>Nilai Ekstra</v>
      </c>
    </row>
    <row r="4247" spans="1:13" x14ac:dyDescent="0.25">
      <c r="A4247" s="16">
        <v>482</v>
      </c>
      <c r="F4247" s="19" t="s">
        <v>4743</v>
      </c>
      <c r="G4247" s="16" t="s">
        <v>124</v>
      </c>
      <c r="H4247" s="14"/>
      <c r="I4247" s="19">
        <f>VLOOKUP(G4247,'2'!$B$2:$C$34,2,FALSE)</f>
        <v>25</v>
      </c>
      <c r="J4247" s="19">
        <f t="shared" si="198"/>
        <v>0</v>
      </c>
      <c r="K4247" s="19" t="str">
        <f t="shared" si="200"/>
        <v>Sangat Baik</v>
      </c>
      <c r="L4247" s="19">
        <f>VLOOKUP(I4247,'3'!$H$2:$L$25,5,FALSE)</f>
        <v>49</v>
      </c>
      <c r="M4247" s="16" t="str">
        <f t="shared" si="199"/>
        <v>Nilai Ekstra</v>
      </c>
    </row>
    <row r="4248" spans="1:13" x14ac:dyDescent="0.25">
      <c r="A4248" s="16">
        <v>483</v>
      </c>
      <c r="F4248" s="19" t="s">
        <v>4743</v>
      </c>
      <c r="G4248" s="16" t="s">
        <v>124</v>
      </c>
      <c r="H4248" s="14"/>
      <c r="I4248" s="19">
        <f>VLOOKUP(G4248,'2'!$B$2:$C$34,2,FALSE)</f>
        <v>25</v>
      </c>
      <c r="J4248" s="19">
        <f t="shared" si="198"/>
        <v>0</v>
      </c>
      <c r="K4248" s="19" t="str">
        <f t="shared" si="200"/>
        <v>Sangat Baik</v>
      </c>
      <c r="L4248" s="19">
        <f>VLOOKUP(I4248,'3'!$H$2:$L$25,5,FALSE)</f>
        <v>49</v>
      </c>
      <c r="M4248" s="16" t="str">
        <f t="shared" si="199"/>
        <v>Nilai Ekstra</v>
      </c>
    </row>
    <row r="4249" spans="1:13" x14ac:dyDescent="0.25">
      <c r="A4249" s="16">
        <v>484</v>
      </c>
      <c r="F4249" s="19" t="s">
        <v>4744</v>
      </c>
      <c r="G4249" s="16" t="s">
        <v>124</v>
      </c>
      <c r="H4249" s="14"/>
      <c r="I4249" s="19">
        <f>VLOOKUP(G4249,'2'!$B$2:$C$34,2,FALSE)</f>
        <v>25</v>
      </c>
      <c r="J4249" s="19">
        <f t="shared" si="198"/>
        <v>0</v>
      </c>
      <c r="K4249" s="19" t="str">
        <f t="shared" si="200"/>
        <v>Baik</v>
      </c>
      <c r="L4249" s="19">
        <f>VLOOKUP(I4249,'3'!$H$2:$L$25,5,FALSE)</f>
        <v>49</v>
      </c>
      <c r="M4249" s="16" t="str">
        <f t="shared" si="199"/>
        <v>Nilai Ekstra</v>
      </c>
    </row>
    <row r="4250" spans="1:13" x14ac:dyDescent="0.25">
      <c r="A4250" s="16">
        <v>485</v>
      </c>
      <c r="F4250" s="19" t="s">
        <v>4744</v>
      </c>
      <c r="G4250" s="16" t="s">
        <v>124</v>
      </c>
      <c r="H4250" s="14"/>
      <c r="I4250" s="19">
        <f>VLOOKUP(G4250,'2'!$B$2:$C$34,2,FALSE)</f>
        <v>25</v>
      </c>
      <c r="J4250" s="19">
        <f t="shared" si="198"/>
        <v>0</v>
      </c>
      <c r="K4250" s="19" t="str">
        <f t="shared" si="200"/>
        <v>Baik</v>
      </c>
      <c r="L4250" s="19">
        <f>VLOOKUP(I4250,'3'!$H$2:$L$25,5,FALSE)</f>
        <v>49</v>
      </c>
      <c r="M4250" s="16" t="str">
        <f t="shared" si="199"/>
        <v>Nilai Ekstra</v>
      </c>
    </row>
    <row r="4251" spans="1:13" x14ac:dyDescent="0.25">
      <c r="A4251" s="16">
        <v>486</v>
      </c>
      <c r="F4251" s="19" t="s">
        <v>4744</v>
      </c>
      <c r="G4251" s="16" t="s">
        <v>124</v>
      </c>
      <c r="H4251" s="14"/>
      <c r="I4251" s="19">
        <f>VLOOKUP(G4251,'2'!$B$2:$C$34,2,FALSE)</f>
        <v>25</v>
      </c>
      <c r="J4251" s="19">
        <f t="shared" si="198"/>
        <v>0</v>
      </c>
      <c r="K4251" s="19" t="str">
        <f t="shared" si="200"/>
        <v>Baik</v>
      </c>
      <c r="L4251" s="19">
        <f>VLOOKUP(I4251,'3'!$H$2:$L$25,5,FALSE)</f>
        <v>49</v>
      </c>
      <c r="M4251" s="16" t="str">
        <f t="shared" si="199"/>
        <v>Nilai Ekstra</v>
      </c>
    </row>
    <row r="4252" spans="1:13" x14ac:dyDescent="0.25">
      <c r="A4252" s="16">
        <v>487</v>
      </c>
      <c r="F4252" s="19" t="s">
        <v>4744</v>
      </c>
      <c r="G4252" s="16" t="s">
        <v>124</v>
      </c>
      <c r="H4252" s="14"/>
      <c r="I4252" s="19">
        <f>VLOOKUP(G4252,'2'!$B$2:$C$34,2,FALSE)</f>
        <v>25</v>
      </c>
      <c r="J4252" s="19">
        <f t="shared" si="198"/>
        <v>0</v>
      </c>
      <c r="K4252" s="19" t="str">
        <f t="shared" si="200"/>
        <v>Baik</v>
      </c>
      <c r="L4252" s="19">
        <f>VLOOKUP(I4252,'3'!$H$2:$L$25,5,FALSE)</f>
        <v>49</v>
      </c>
      <c r="M4252" s="16" t="str">
        <f t="shared" si="199"/>
        <v>Nilai Ekstra</v>
      </c>
    </row>
    <row r="4253" spans="1:13" x14ac:dyDescent="0.25">
      <c r="A4253" s="16">
        <v>488</v>
      </c>
      <c r="F4253" s="19" t="s">
        <v>4744</v>
      </c>
      <c r="G4253" s="16" t="s">
        <v>124</v>
      </c>
      <c r="H4253" s="14"/>
      <c r="I4253" s="19">
        <f>VLOOKUP(G4253,'2'!$B$2:$C$34,2,FALSE)</f>
        <v>25</v>
      </c>
      <c r="J4253" s="19">
        <f t="shared" si="198"/>
        <v>0</v>
      </c>
      <c r="K4253" s="19" t="str">
        <f t="shared" si="200"/>
        <v>Baik</v>
      </c>
      <c r="L4253" s="19">
        <f>VLOOKUP(I4253,'3'!$H$2:$L$25,5,FALSE)</f>
        <v>49</v>
      </c>
      <c r="M4253" s="16" t="str">
        <f t="shared" si="199"/>
        <v>Nilai Ekstra</v>
      </c>
    </row>
    <row r="4254" spans="1:13" x14ac:dyDescent="0.25">
      <c r="A4254" s="16">
        <v>489</v>
      </c>
      <c r="F4254" s="19" t="s">
        <v>4744</v>
      </c>
      <c r="G4254" s="16" t="s">
        <v>124</v>
      </c>
      <c r="H4254" s="14"/>
      <c r="I4254" s="19">
        <f>VLOOKUP(G4254,'2'!$B$2:$C$34,2,FALSE)</f>
        <v>25</v>
      </c>
      <c r="J4254" s="19">
        <f t="shared" si="198"/>
        <v>0</v>
      </c>
      <c r="K4254" s="19" t="str">
        <f t="shared" si="200"/>
        <v>Baik</v>
      </c>
      <c r="L4254" s="19">
        <f>VLOOKUP(I4254,'3'!$H$2:$L$25,5,FALSE)</f>
        <v>49</v>
      </c>
      <c r="M4254" s="16" t="str">
        <f t="shared" si="199"/>
        <v>Nilai Ekstra</v>
      </c>
    </row>
    <row r="4255" spans="1:13" x14ac:dyDescent="0.25">
      <c r="A4255" s="16">
        <v>490</v>
      </c>
      <c r="F4255" s="19" t="s">
        <v>4744</v>
      </c>
      <c r="G4255" s="16" t="s">
        <v>124</v>
      </c>
      <c r="H4255" s="14"/>
      <c r="I4255" s="19">
        <f>VLOOKUP(G4255,'2'!$B$2:$C$34,2,FALSE)</f>
        <v>25</v>
      </c>
      <c r="J4255" s="19">
        <f t="shared" si="198"/>
        <v>0</v>
      </c>
      <c r="K4255" s="19" t="str">
        <f t="shared" si="200"/>
        <v>Baik</v>
      </c>
      <c r="L4255" s="19">
        <f>VLOOKUP(I4255,'3'!$H$2:$L$25,5,FALSE)</f>
        <v>49</v>
      </c>
      <c r="M4255" s="16" t="str">
        <f t="shared" si="199"/>
        <v>Nilai Ekstra</v>
      </c>
    </row>
    <row r="4256" spans="1:13" x14ac:dyDescent="0.25">
      <c r="A4256" s="16">
        <v>491</v>
      </c>
      <c r="F4256" s="19" t="s">
        <v>4744</v>
      </c>
      <c r="G4256" s="16" t="s">
        <v>124</v>
      </c>
      <c r="H4256" s="14"/>
      <c r="I4256" s="19">
        <f>VLOOKUP(G4256,'2'!$B$2:$C$34,2,FALSE)</f>
        <v>25</v>
      </c>
      <c r="J4256" s="19">
        <f t="shared" si="198"/>
        <v>0</v>
      </c>
      <c r="K4256" s="19" t="str">
        <f t="shared" si="200"/>
        <v>Baik</v>
      </c>
      <c r="L4256" s="19">
        <f>VLOOKUP(I4256,'3'!$H$2:$L$25,5,FALSE)</f>
        <v>49</v>
      </c>
      <c r="M4256" s="16" t="str">
        <f t="shared" si="199"/>
        <v>Nilai Ekstra</v>
      </c>
    </row>
    <row r="4257" spans="1:13" x14ac:dyDescent="0.25">
      <c r="A4257" s="16">
        <v>492</v>
      </c>
      <c r="F4257" s="19" t="s">
        <v>4743</v>
      </c>
      <c r="G4257" s="16" t="s">
        <v>124</v>
      </c>
      <c r="H4257" s="14"/>
      <c r="I4257" s="19">
        <f>VLOOKUP(G4257,'2'!$B$2:$C$34,2,FALSE)</f>
        <v>25</v>
      </c>
      <c r="J4257" s="19">
        <f t="shared" si="198"/>
        <v>0</v>
      </c>
      <c r="K4257" s="19" t="str">
        <f t="shared" si="200"/>
        <v>Sangat Baik</v>
      </c>
      <c r="L4257" s="19">
        <f>VLOOKUP(I4257,'3'!$H$2:$L$25,5,FALSE)</f>
        <v>49</v>
      </c>
      <c r="M4257" s="16" t="str">
        <f t="shared" si="199"/>
        <v>Nilai Ekstra</v>
      </c>
    </row>
    <row r="4258" spans="1:13" x14ac:dyDescent="0.25">
      <c r="A4258" s="16">
        <v>493</v>
      </c>
      <c r="F4258" s="19" t="s">
        <v>4744</v>
      </c>
      <c r="G4258" s="16" t="s">
        <v>124</v>
      </c>
      <c r="H4258" s="14"/>
      <c r="I4258" s="19">
        <f>VLOOKUP(G4258,'2'!$B$2:$C$34,2,FALSE)</f>
        <v>25</v>
      </c>
      <c r="J4258" s="19">
        <f t="shared" si="198"/>
        <v>0</v>
      </c>
      <c r="K4258" s="19" t="str">
        <f t="shared" si="200"/>
        <v>Baik</v>
      </c>
      <c r="L4258" s="19">
        <f>VLOOKUP(I4258,'3'!$H$2:$L$25,5,FALSE)</f>
        <v>49</v>
      </c>
      <c r="M4258" s="16" t="str">
        <f t="shared" si="199"/>
        <v>Nilai Ekstra</v>
      </c>
    </row>
    <row r="4259" spans="1:13" x14ac:dyDescent="0.25">
      <c r="A4259" s="16">
        <v>494</v>
      </c>
      <c r="F4259" s="19" t="s">
        <v>4743</v>
      </c>
      <c r="G4259" s="16" t="s">
        <v>124</v>
      </c>
      <c r="H4259" s="14"/>
      <c r="I4259" s="19">
        <f>VLOOKUP(G4259,'2'!$B$2:$C$34,2,FALSE)</f>
        <v>25</v>
      </c>
      <c r="J4259" s="19">
        <f t="shared" si="198"/>
        <v>0</v>
      </c>
      <c r="K4259" s="19" t="str">
        <f t="shared" si="200"/>
        <v>Sangat Baik</v>
      </c>
      <c r="L4259" s="19">
        <f>VLOOKUP(I4259,'3'!$H$2:$L$25,5,FALSE)</f>
        <v>49</v>
      </c>
      <c r="M4259" s="16" t="str">
        <f t="shared" si="199"/>
        <v>Nilai Ekstra</v>
      </c>
    </row>
    <row r="4260" spans="1:13" x14ac:dyDescent="0.25">
      <c r="A4260" s="16">
        <v>495</v>
      </c>
      <c r="F4260" s="19" t="s">
        <v>4744</v>
      </c>
      <c r="G4260" s="16" t="s">
        <v>124</v>
      </c>
      <c r="H4260" s="14"/>
      <c r="I4260" s="19">
        <f>VLOOKUP(G4260,'2'!$B$2:$C$34,2,FALSE)</f>
        <v>25</v>
      </c>
      <c r="J4260" s="19">
        <f t="shared" si="198"/>
        <v>0</v>
      </c>
      <c r="K4260" s="19" t="str">
        <f t="shared" si="200"/>
        <v>Baik</v>
      </c>
      <c r="L4260" s="19">
        <f>VLOOKUP(I4260,'3'!$H$2:$L$25,5,FALSE)</f>
        <v>49</v>
      </c>
      <c r="M4260" s="16" t="str">
        <f t="shared" si="199"/>
        <v>Nilai Ekstra</v>
      </c>
    </row>
    <row r="4261" spans="1:13" x14ac:dyDescent="0.25">
      <c r="A4261" s="16">
        <v>496</v>
      </c>
      <c r="F4261" s="19" t="s">
        <v>4744</v>
      </c>
      <c r="G4261" s="16" t="s">
        <v>124</v>
      </c>
      <c r="H4261" s="14"/>
      <c r="I4261" s="19">
        <f>VLOOKUP(G4261,'2'!$B$2:$C$34,2,FALSE)</f>
        <v>25</v>
      </c>
      <c r="J4261" s="19">
        <f t="shared" si="198"/>
        <v>0</v>
      </c>
      <c r="K4261" s="19" t="str">
        <f t="shared" si="200"/>
        <v>Baik</v>
      </c>
      <c r="L4261" s="19">
        <f>VLOOKUP(I4261,'3'!$H$2:$L$25,5,FALSE)</f>
        <v>49</v>
      </c>
      <c r="M4261" s="16" t="str">
        <f t="shared" si="199"/>
        <v>Nilai Ekstra</v>
      </c>
    </row>
    <row r="4262" spans="1:13" x14ac:dyDescent="0.25">
      <c r="A4262" s="16">
        <v>497</v>
      </c>
      <c r="F4262" s="19" t="s">
        <v>4744</v>
      </c>
      <c r="G4262" s="16" t="s">
        <v>124</v>
      </c>
      <c r="H4262" s="14"/>
      <c r="I4262" s="19">
        <f>VLOOKUP(G4262,'2'!$B$2:$C$34,2,FALSE)</f>
        <v>25</v>
      </c>
      <c r="J4262" s="19">
        <f t="shared" si="198"/>
        <v>0</v>
      </c>
      <c r="K4262" s="19" t="str">
        <f t="shared" si="200"/>
        <v>Baik</v>
      </c>
      <c r="L4262" s="19">
        <f>VLOOKUP(I4262,'3'!$H$2:$L$25,5,FALSE)</f>
        <v>49</v>
      </c>
      <c r="M4262" s="16" t="str">
        <f t="shared" si="199"/>
        <v>Nilai Ekstra</v>
      </c>
    </row>
    <row r="4263" spans="1:13" x14ac:dyDescent="0.25">
      <c r="A4263" s="16">
        <v>498</v>
      </c>
      <c r="F4263" s="19" t="s">
        <v>4744</v>
      </c>
      <c r="G4263" s="16" t="s">
        <v>124</v>
      </c>
      <c r="H4263" s="14"/>
      <c r="I4263" s="19">
        <f>VLOOKUP(G4263,'2'!$B$2:$C$34,2,FALSE)</f>
        <v>25</v>
      </c>
      <c r="J4263" s="19">
        <f t="shared" si="198"/>
        <v>0</v>
      </c>
      <c r="K4263" s="19" t="str">
        <f t="shared" si="200"/>
        <v>Baik</v>
      </c>
      <c r="L4263" s="19">
        <f>VLOOKUP(I4263,'3'!$H$2:$L$25,5,FALSE)</f>
        <v>49</v>
      </c>
      <c r="M4263" s="16" t="str">
        <f t="shared" si="199"/>
        <v>Nilai Ekstra</v>
      </c>
    </row>
    <row r="4264" spans="1:13" x14ac:dyDescent="0.25">
      <c r="A4264" s="16">
        <v>499</v>
      </c>
      <c r="F4264" s="19" t="s">
        <v>4744</v>
      </c>
      <c r="G4264" s="16" t="s">
        <v>124</v>
      </c>
      <c r="H4264" s="14"/>
      <c r="I4264" s="19">
        <f>VLOOKUP(G4264,'2'!$B$2:$C$34,2,FALSE)</f>
        <v>25</v>
      </c>
      <c r="J4264" s="19">
        <f t="shared" si="198"/>
        <v>0</v>
      </c>
      <c r="K4264" s="19" t="str">
        <f t="shared" si="200"/>
        <v>Baik</v>
      </c>
      <c r="L4264" s="19">
        <f>VLOOKUP(I4264,'3'!$H$2:$L$25,5,FALSE)</f>
        <v>49</v>
      </c>
      <c r="M4264" s="16" t="str">
        <f t="shared" si="199"/>
        <v>Nilai Ekstra</v>
      </c>
    </row>
    <row r="4265" spans="1:13" x14ac:dyDescent="0.25">
      <c r="A4265" s="16">
        <v>500</v>
      </c>
      <c r="F4265" s="19" t="s">
        <v>4744</v>
      </c>
      <c r="G4265" s="16" t="s">
        <v>124</v>
      </c>
      <c r="H4265" s="14"/>
      <c r="I4265" s="19">
        <f>VLOOKUP(G4265,'2'!$B$2:$C$34,2,FALSE)</f>
        <v>25</v>
      </c>
      <c r="J4265" s="19">
        <f t="shared" si="198"/>
        <v>0</v>
      </c>
      <c r="K4265" s="19" t="str">
        <f t="shared" si="200"/>
        <v>Baik</v>
      </c>
      <c r="L4265" s="19">
        <f>VLOOKUP(I4265,'3'!$H$2:$L$25,5,FALSE)</f>
        <v>49</v>
      </c>
      <c r="M4265" s="16" t="str">
        <f t="shared" si="199"/>
        <v>Nilai Ekstra</v>
      </c>
    </row>
    <row r="4266" spans="1:13" x14ac:dyDescent="0.25">
      <c r="A4266" s="16">
        <v>501</v>
      </c>
      <c r="F4266" s="19" t="s">
        <v>4743</v>
      </c>
      <c r="G4266" s="16" t="s">
        <v>124</v>
      </c>
      <c r="H4266" s="14"/>
      <c r="I4266" s="19">
        <f>VLOOKUP(G4266,'2'!$B$2:$C$34,2,FALSE)</f>
        <v>25</v>
      </c>
      <c r="J4266" s="19">
        <f t="shared" si="198"/>
        <v>0</v>
      </c>
      <c r="K4266" s="19" t="str">
        <f t="shared" si="200"/>
        <v>Sangat Baik</v>
      </c>
      <c r="L4266" s="19">
        <f>VLOOKUP(I4266,'3'!$H$2:$L$25,5,FALSE)</f>
        <v>49</v>
      </c>
      <c r="M4266" s="16" t="str">
        <f t="shared" si="199"/>
        <v>Nilai Ekstra</v>
      </c>
    </row>
    <row r="4267" spans="1:13" x14ac:dyDescent="0.25">
      <c r="A4267" s="16">
        <v>502</v>
      </c>
      <c r="F4267" s="19" t="s">
        <v>4744</v>
      </c>
      <c r="G4267" s="16" t="s">
        <v>124</v>
      </c>
      <c r="H4267" s="14"/>
      <c r="I4267" s="19">
        <f>VLOOKUP(G4267,'2'!$B$2:$C$34,2,FALSE)</f>
        <v>25</v>
      </c>
      <c r="J4267" s="19">
        <f t="shared" si="198"/>
        <v>0</v>
      </c>
      <c r="K4267" s="19" t="str">
        <f t="shared" si="200"/>
        <v>Baik</v>
      </c>
      <c r="L4267" s="19">
        <f>VLOOKUP(I4267,'3'!$H$2:$L$25,5,FALSE)</f>
        <v>49</v>
      </c>
      <c r="M4267" s="16" t="str">
        <f t="shared" si="199"/>
        <v>Nilai Ekstra</v>
      </c>
    </row>
    <row r="4268" spans="1:13" x14ac:dyDescent="0.25">
      <c r="A4268" s="16">
        <v>503</v>
      </c>
      <c r="F4268" s="19" t="s">
        <v>4744</v>
      </c>
      <c r="G4268" s="16" t="s">
        <v>124</v>
      </c>
      <c r="H4268" s="14"/>
      <c r="I4268" s="19">
        <f>VLOOKUP(G4268,'2'!$B$2:$C$34,2,FALSE)</f>
        <v>25</v>
      </c>
      <c r="J4268" s="19">
        <f t="shared" si="198"/>
        <v>0</v>
      </c>
      <c r="K4268" s="19" t="str">
        <f t="shared" si="200"/>
        <v>Baik</v>
      </c>
      <c r="L4268" s="19">
        <f>VLOOKUP(I4268,'3'!$H$2:$L$25,5,FALSE)</f>
        <v>49</v>
      </c>
      <c r="M4268" s="16" t="str">
        <f t="shared" si="199"/>
        <v>Nilai Ekstra</v>
      </c>
    </row>
    <row r="4269" spans="1:13" x14ac:dyDescent="0.25">
      <c r="A4269" s="16">
        <v>504</v>
      </c>
      <c r="F4269" s="19" t="s">
        <v>4744</v>
      </c>
      <c r="G4269" s="16" t="s">
        <v>124</v>
      </c>
      <c r="H4269" s="14"/>
      <c r="I4269" s="19">
        <f>VLOOKUP(G4269,'2'!$B$2:$C$34,2,FALSE)</f>
        <v>25</v>
      </c>
      <c r="J4269" s="19">
        <f t="shared" ref="J4269:J4332" si="201">IF(M4269="Nilai Akhir",F4269,0)</f>
        <v>0</v>
      </c>
      <c r="K4269" s="19" t="str">
        <f t="shared" si="200"/>
        <v>Baik</v>
      </c>
      <c r="L4269" s="19">
        <f>VLOOKUP(I4269,'3'!$H$2:$L$25,5,FALSE)</f>
        <v>49</v>
      </c>
      <c r="M4269" s="16" t="str">
        <f t="shared" ref="M4269:M4332" si="202">IF(G4269="Pramuka","Nilai Ekstra","Nilai Akhir")</f>
        <v>Nilai Ekstra</v>
      </c>
    </row>
    <row r="4270" spans="1:13" x14ac:dyDescent="0.25">
      <c r="A4270" s="16">
        <v>505</v>
      </c>
      <c r="F4270" s="19" t="s">
        <v>4744</v>
      </c>
      <c r="G4270" s="16" t="s">
        <v>124</v>
      </c>
      <c r="H4270" s="14"/>
      <c r="I4270" s="19">
        <f>VLOOKUP(G4270,'2'!$B$2:$C$34,2,FALSE)</f>
        <v>25</v>
      </c>
      <c r="J4270" s="19">
        <f t="shared" si="201"/>
        <v>0</v>
      </c>
      <c r="K4270" s="19" t="str">
        <f t="shared" ref="K4270:K4333" si="203">IF(M4270="Nilai Ekstra",F4270,"")</f>
        <v>Baik</v>
      </c>
      <c r="L4270" s="19">
        <f>VLOOKUP(I4270,'3'!$H$2:$L$25,5,FALSE)</f>
        <v>49</v>
      </c>
      <c r="M4270" s="16" t="str">
        <f t="shared" si="202"/>
        <v>Nilai Ekstra</v>
      </c>
    </row>
    <row r="4271" spans="1:13" x14ac:dyDescent="0.25">
      <c r="A4271" s="16">
        <v>506</v>
      </c>
      <c r="F4271" s="19" t="s">
        <v>4744</v>
      </c>
      <c r="G4271" s="16" t="s">
        <v>124</v>
      </c>
      <c r="H4271" s="14"/>
      <c r="I4271" s="19">
        <f>VLOOKUP(G4271,'2'!$B$2:$C$34,2,FALSE)</f>
        <v>25</v>
      </c>
      <c r="J4271" s="19">
        <f t="shared" si="201"/>
        <v>0</v>
      </c>
      <c r="K4271" s="19" t="str">
        <f t="shared" si="203"/>
        <v>Baik</v>
      </c>
      <c r="L4271" s="19">
        <f>VLOOKUP(I4271,'3'!$H$2:$L$25,5,FALSE)</f>
        <v>49</v>
      </c>
      <c r="M4271" s="16" t="str">
        <f t="shared" si="202"/>
        <v>Nilai Ekstra</v>
      </c>
    </row>
    <row r="4272" spans="1:13" x14ac:dyDescent="0.25">
      <c r="A4272" s="16">
        <v>507</v>
      </c>
      <c r="F4272" s="19" t="s">
        <v>4744</v>
      </c>
      <c r="G4272" s="16" t="s">
        <v>124</v>
      </c>
      <c r="H4272" s="14"/>
      <c r="I4272" s="19">
        <f>VLOOKUP(G4272,'2'!$B$2:$C$34,2,FALSE)</f>
        <v>25</v>
      </c>
      <c r="J4272" s="19">
        <f t="shared" si="201"/>
        <v>0</v>
      </c>
      <c r="K4272" s="19" t="str">
        <f t="shared" si="203"/>
        <v>Baik</v>
      </c>
      <c r="L4272" s="19">
        <f>VLOOKUP(I4272,'3'!$H$2:$L$25,5,FALSE)</f>
        <v>49</v>
      </c>
      <c r="M4272" s="16" t="str">
        <f t="shared" si="202"/>
        <v>Nilai Ekstra</v>
      </c>
    </row>
    <row r="4273" spans="1:13" x14ac:dyDescent="0.25">
      <c r="A4273" s="16">
        <v>508</v>
      </c>
      <c r="F4273" s="19" t="s">
        <v>4744</v>
      </c>
      <c r="G4273" s="16" t="s">
        <v>124</v>
      </c>
      <c r="H4273" s="14"/>
      <c r="I4273" s="19">
        <f>VLOOKUP(G4273,'2'!$B$2:$C$34,2,FALSE)</f>
        <v>25</v>
      </c>
      <c r="J4273" s="19">
        <f t="shared" si="201"/>
        <v>0</v>
      </c>
      <c r="K4273" s="19" t="str">
        <f t="shared" si="203"/>
        <v>Baik</v>
      </c>
      <c r="L4273" s="19">
        <f>VLOOKUP(I4273,'3'!$H$2:$L$25,5,FALSE)</f>
        <v>49</v>
      </c>
      <c r="M4273" s="16" t="str">
        <f t="shared" si="202"/>
        <v>Nilai Ekstra</v>
      </c>
    </row>
    <row r="4274" spans="1:13" x14ac:dyDescent="0.25">
      <c r="A4274" s="16">
        <v>509</v>
      </c>
      <c r="F4274" s="19" t="s">
        <v>4744</v>
      </c>
      <c r="G4274" s="16" t="s">
        <v>124</v>
      </c>
      <c r="H4274" s="14"/>
      <c r="I4274" s="19">
        <f>VLOOKUP(G4274,'2'!$B$2:$C$34,2,FALSE)</f>
        <v>25</v>
      </c>
      <c r="J4274" s="19">
        <f t="shared" si="201"/>
        <v>0</v>
      </c>
      <c r="K4274" s="19" t="str">
        <f t="shared" si="203"/>
        <v>Baik</v>
      </c>
      <c r="L4274" s="19">
        <f>VLOOKUP(I4274,'3'!$H$2:$L$25,5,FALSE)</f>
        <v>49</v>
      </c>
      <c r="M4274" s="16" t="str">
        <f t="shared" si="202"/>
        <v>Nilai Ekstra</v>
      </c>
    </row>
    <row r="4275" spans="1:13" x14ac:dyDescent="0.25">
      <c r="A4275" s="16">
        <v>510</v>
      </c>
      <c r="F4275" s="19" t="s">
        <v>4744</v>
      </c>
      <c r="G4275" s="16" t="s">
        <v>124</v>
      </c>
      <c r="H4275" s="14"/>
      <c r="I4275" s="19">
        <f>VLOOKUP(G4275,'2'!$B$2:$C$34,2,FALSE)</f>
        <v>25</v>
      </c>
      <c r="J4275" s="19">
        <f t="shared" si="201"/>
        <v>0</v>
      </c>
      <c r="K4275" s="19" t="str">
        <f t="shared" si="203"/>
        <v>Baik</v>
      </c>
      <c r="L4275" s="19">
        <f>VLOOKUP(I4275,'3'!$H$2:$L$25,5,FALSE)</f>
        <v>49</v>
      </c>
      <c r="M4275" s="16" t="str">
        <f t="shared" si="202"/>
        <v>Nilai Ekstra</v>
      </c>
    </row>
    <row r="4276" spans="1:13" x14ac:dyDescent="0.25">
      <c r="A4276" s="16">
        <v>511</v>
      </c>
      <c r="F4276" s="19" t="s">
        <v>4744</v>
      </c>
      <c r="G4276" s="16" t="s">
        <v>124</v>
      </c>
      <c r="H4276" s="14"/>
      <c r="I4276" s="19">
        <f>VLOOKUP(G4276,'2'!$B$2:$C$34,2,FALSE)</f>
        <v>25</v>
      </c>
      <c r="J4276" s="19">
        <f t="shared" si="201"/>
        <v>0</v>
      </c>
      <c r="K4276" s="19" t="str">
        <f t="shared" si="203"/>
        <v>Baik</v>
      </c>
      <c r="L4276" s="19">
        <f>VLOOKUP(I4276,'3'!$H$2:$L$25,5,FALSE)</f>
        <v>49</v>
      </c>
      <c r="M4276" s="16" t="str">
        <f t="shared" si="202"/>
        <v>Nilai Ekstra</v>
      </c>
    </row>
    <row r="4277" spans="1:13" x14ac:dyDescent="0.25">
      <c r="A4277" s="16">
        <v>512</v>
      </c>
      <c r="F4277" s="19" t="s">
        <v>4744</v>
      </c>
      <c r="G4277" s="16" t="s">
        <v>124</v>
      </c>
      <c r="H4277" s="14"/>
      <c r="I4277" s="19">
        <f>VLOOKUP(G4277,'2'!$B$2:$C$34,2,FALSE)</f>
        <v>25</v>
      </c>
      <c r="J4277" s="19">
        <f t="shared" si="201"/>
        <v>0</v>
      </c>
      <c r="K4277" s="19" t="str">
        <f t="shared" si="203"/>
        <v>Baik</v>
      </c>
      <c r="L4277" s="19">
        <f>VLOOKUP(I4277,'3'!$H$2:$L$25,5,FALSE)</f>
        <v>49</v>
      </c>
      <c r="M4277" s="16" t="str">
        <f t="shared" si="202"/>
        <v>Nilai Ekstra</v>
      </c>
    </row>
    <row r="4278" spans="1:13" x14ac:dyDescent="0.25">
      <c r="A4278" s="16">
        <v>513</v>
      </c>
      <c r="F4278" s="19" t="s">
        <v>4744</v>
      </c>
      <c r="G4278" s="16" t="s">
        <v>124</v>
      </c>
      <c r="H4278" s="14"/>
      <c r="I4278" s="19">
        <f>VLOOKUP(G4278,'2'!$B$2:$C$34,2,FALSE)</f>
        <v>25</v>
      </c>
      <c r="J4278" s="19">
        <f t="shared" si="201"/>
        <v>0</v>
      </c>
      <c r="K4278" s="19" t="str">
        <f t="shared" si="203"/>
        <v>Baik</v>
      </c>
      <c r="L4278" s="19">
        <f>VLOOKUP(I4278,'3'!$H$2:$L$25,5,FALSE)</f>
        <v>49</v>
      </c>
      <c r="M4278" s="16" t="str">
        <f t="shared" si="202"/>
        <v>Nilai Ekstra</v>
      </c>
    </row>
    <row r="4279" spans="1:13" x14ac:dyDescent="0.25">
      <c r="A4279" s="16">
        <v>514</v>
      </c>
      <c r="F4279" s="19" t="s">
        <v>4744</v>
      </c>
      <c r="G4279" s="16" t="s">
        <v>124</v>
      </c>
      <c r="H4279" s="14"/>
      <c r="I4279" s="19">
        <f>VLOOKUP(G4279,'2'!$B$2:$C$34,2,FALSE)</f>
        <v>25</v>
      </c>
      <c r="J4279" s="19">
        <f t="shared" si="201"/>
        <v>0</v>
      </c>
      <c r="K4279" s="19" t="str">
        <f t="shared" si="203"/>
        <v>Baik</v>
      </c>
      <c r="L4279" s="19">
        <f>VLOOKUP(I4279,'3'!$H$2:$L$25,5,FALSE)</f>
        <v>49</v>
      </c>
      <c r="M4279" s="16" t="str">
        <f t="shared" si="202"/>
        <v>Nilai Ekstra</v>
      </c>
    </row>
    <row r="4280" spans="1:13" x14ac:dyDescent="0.25">
      <c r="A4280" s="16">
        <v>515</v>
      </c>
      <c r="F4280" s="19" t="s">
        <v>4744</v>
      </c>
      <c r="G4280" s="16" t="s">
        <v>124</v>
      </c>
      <c r="H4280" s="14"/>
      <c r="I4280" s="19">
        <f>VLOOKUP(G4280,'2'!$B$2:$C$34,2,FALSE)</f>
        <v>25</v>
      </c>
      <c r="J4280" s="19">
        <f t="shared" si="201"/>
        <v>0</v>
      </c>
      <c r="K4280" s="19" t="str">
        <f t="shared" si="203"/>
        <v>Baik</v>
      </c>
      <c r="L4280" s="19">
        <f>VLOOKUP(I4280,'3'!$H$2:$L$25,5,FALSE)</f>
        <v>49</v>
      </c>
      <c r="M4280" s="16" t="str">
        <f t="shared" si="202"/>
        <v>Nilai Ekstra</v>
      </c>
    </row>
    <row r="4281" spans="1:13" x14ac:dyDescent="0.25">
      <c r="A4281" s="16">
        <v>516</v>
      </c>
      <c r="F4281" s="19" t="s">
        <v>4744</v>
      </c>
      <c r="G4281" s="16" t="s">
        <v>124</v>
      </c>
      <c r="H4281" s="14"/>
      <c r="I4281" s="19">
        <f>VLOOKUP(G4281,'2'!$B$2:$C$34,2,FALSE)</f>
        <v>25</v>
      </c>
      <c r="J4281" s="19">
        <f t="shared" si="201"/>
        <v>0</v>
      </c>
      <c r="K4281" s="19" t="str">
        <f t="shared" si="203"/>
        <v>Baik</v>
      </c>
      <c r="L4281" s="19">
        <f>VLOOKUP(I4281,'3'!$H$2:$L$25,5,FALSE)</f>
        <v>49</v>
      </c>
      <c r="M4281" s="16" t="str">
        <f t="shared" si="202"/>
        <v>Nilai Ekstra</v>
      </c>
    </row>
    <row r="4282" spans="1:13" x14ac:dyDescent="0.25">
      <c r="A4282" s="16">
        <v>517</v>
      </c>
      <c r="F4282" s="19" t="s">
        <v>4744</v>
      </c>
      <c r="G4282" s="16" t="s">
        <v>124</v>
      </c>
      <c r="H4282" s="14"/>
      <c r="I4282" s="19">
        <f>VLOOKUP(G4282,'2'!$B$2:$C$34,2,FALSE)</f>
        <v>25</v>
      </c>
      <c r="J4282" s="19">
        <f t="shared" si="201"/>
        <v>0</v>
      </c>
      <c r="K4282" s="19" t="str">
        <f t="shared" si="203"/>
        <v>Baik</v>
      </c>
      <c r="L4282" s="19">
        <f>VLOOKUP(I4282,'3'!$H$2:$L$25,5,FALSE)</f>
        <v>49</v>
      </c>
      <c r="M4282" s="16" t="str">
        <f t="shared" si="202"/>
        <v>Nilai Ekstra</v>
      </c>
    </row>
    <row r="4283" spans="1:13" x14ac:dyDescent="0.25">
      <c r="A4283" s="16">
        <v>518</v>
      </c>
      <c r="F4283" s="19" t="s">
        <v>4743</v>
      </c>
      <c r="G4283" s="16" t="s">
        <v>124</v>
      </c>
      <c r="H4283" s="14"/>
      <c r="I4283" s="19">
        <f>VLOOKUP(G4283,'2'!$B$2:$C$34,2,FALSE)</f>
        <v>25</v>
      </c>
      <c r="J4283" s="19">
        <f t="shared" si="201"/>
        <v>0</v>
      </c>
      <c r="K4283" s="19" t="str">
        <f t="shared" si="203"/>
        <v>Sangat Baik</v>
      </c>
      <c r="L4283" s="19">
        <f>VLOOKUP(I4283,'3'!$H$2:$L$25,5,FALSE)</f>
        <v>49</v>
      </c>
      <c r="M4283" s="16" t="str">
        <f t="shared" si="202"/>
        <v>Nilai Ekstra</v>
      </c>
    </row>
    <row r="4284" spans="1:13" x14ac:dyDescent="0.25">
      <c r="A4284" s="16">
        <v>519</v>
      </c>
      <c r="F4284" s="19" t="s">
        <v>4744</v>
      </c>
      <c r="G4284" s="16" t="s">
        <v>124</v>
      </c>
      <c r="H4284" s="14"/>
      <c r="I4284" s="19">
        <f>VLOOKUP(G4284,'2'!$B$2:$C$34,2,FALSE)</f>
        <v>25</v>
      </c>
      <c r="J4284" s="19">
        <f t="shared" si="201"/>
        <v>0</v>
      </c>
      <c r="K4284" s="19" t="str">
        <f t="shared" si="203"/>
        <v>Baik</v>
      </c>
      <c r="L4284" s="19">
        <f>VLOOKUP(I4284,'3'!$H$2:$L$25,5,FALSE)</f>
        <v>49</v>
      </c>
      <c r="M4284" s="16" t="str">
        <f t="shared" si="202"/>
        <v>Nilai Ekstra</v>
      </c>
    </row>
    <row r="4285" spans="1:13" x14ac:dyDescent="0.25">
      <c r="A4285" s="16">
        <v>520</v>
      </c>
      <c r="F4285" s="19" t="s">
        <v>4744</v>
      </c>
      <c r="G4285" s="16" t="s">
        <v>124</v>
      </c>
      <c r="H4285" s="14"/>
      <c r="I4285" s="19">
        <f>VLOOKUP(G4285,'2'!$B$2:$C$34,2,FALSE)</f>
        <v>25</v>
      </c>
      <c r="J4285" s="19">
        <f t="shared" si="201"/>
        <v>0</v>
      </c>
      <c r="K4285" s="19" t="str">
        <f t="shared" si="203"/>
        <v>Baik</v>
      </c>
      <c r="L4285" s="19">
        <f>VLOOKUP(I4285,'3'!$H$2:$L$25,5,FALSE)</f>
        <v>49</v>
      </c>
      <c r="M4285" s="16" t="str">
        <f t="shared" si="202"/>
        <v>Nilai Ekstra</v>
      </c>
    </row>
    <row r="4286" spans="1:13" x14ac:dyDescent="0.25">
      <c r="A4286" s="16">
        <v>521</v>
      </c>
      <c r="F4286" s="19" t="s">
        <v>4744</v>
      </c>
      <c r="G4286" s="16" t="s">
        <v>124</v>
      </c>
      <c r="H4286" s="14"/>
      <c r="I4286" s="19">
        <f>VLOOKUP(G4286,'2'!$B$2:$C$34,2,FALSE)</f>
        <v>25</v>
      </c>
      <c r="J4286" s="19">
        <f t="shared" si="201"/>
        <v>0</v>
      </c>
      <c r="K4286" s="19" t="str">
        <f t="shared" si="203"/>
        <v>Baik</v>
      </c>
      <c r="L4286" s="19">
        <f>VLOOKUP(I4286,'3'!$H$2:$L$25,5,FALSE)</f>
        <v>49</v>
      </c>
      <c r="M4286" s="16" t="str">
        <f t="shared" si="202"/>
        <v>Nilai Ekstra</v>
      </c>
    </row>
    <row r="4287" spans="1:13" x14ac:dyDescent="0.25">
      <c r="A4287" s="16">
        <v>522</v>
      </c>
      <c r="F4287" s="19" t="s">
        <v>4744</v>
      </c>
      <c r="G4287" s="16" t="s">
        <v>124</v>
      </c>
      <c r="H4287" s="14"/>
      <c r="I4287" s="19">
        <f>VLOOKUP(G4287,'2'!$B$2:$C$34,2,FALSE)</f>
        <v>25</v>
      </c>
      <c r="J4287" s="19">
        <f t="shared" si="201"/>
        <v>0</v>
      </c>
      <c r="K4287" s="19" t="str">
        <f t="shared" si="203"/>
        <v>Baik</v>
      </c>
      <c r="L4287" s="19">
        <f>VLOOKUP(I4287,'3'!$H$2:$L$25,5,FALSE)</f>
        <v>49</v>
      </c>
      <c r="M4287" s="16" t="str">
        <f t="shared" si="202"/>
        <v>Nilai Ekstra</v>
      </c>
    </row>
    <row r="4288" spans="1:13" x14ac:dyDescent="0.25">
      <c r="A4288" s="16">
        <v>523</v>
      </c>
      <c r="F4288" s="19" t="s">
        <v>4744</v>
      </c>
      <c r="G4288" s="16" t="s">
        <v>124</v>
      </c>
      <c r="H4288" s="14"/>
      <c r="I4288" s="19">
        <f>VLOOKUP(G4288,'2'!$B$2:$C$34,2,FALSE)</f>
        <v>25</v>
      </c>
      <c r="J4288" s="19">
        <f t="shared" si="201"/>
        <v>0</v>
      </c>
      <c r="K4288" s="19" t="str">
        <f t="shared" si="203"/>
        <v>Baik</v>
      </c>
      <c r="L4288" s="19">
        <f>VLOOKUP(I4288,'3'!$H$2:$L$25,5,FALSE)</f>
        <v>49</v>
      </c>
      <c r="M4288" s="16" t="str">
        <f t="shared" si="202"/>
        <v>Nilai Ekstra</v>
      </c>
    </row>
    <row r="4289" spans="1:13" x14ac:dyDescent="0.25">
      <c r="A4289" s="16">
        <v>524</v>
      </c>
      <c r="F4289" s="19" t="s">
        <v>4744</v>
      </c>
      <c r="G4289" s="16" t="s">
        <v>124</v>
      </c>
      <c r="H4289" s="14"/>
      <c r="I4289" s="19">
        <f>VLOOKUP(G4289,'2'!$B$2:$C$34,2,FALSE)</f>
        <v>25</v>
      </c>
      <c r="J4289" s="19">
        <f t="shared" si="201"/>
        <v>0</v>
      </c>
      <c r="K4289" s="19" t="str">
        <f t="shared" si="203"/>
        <v>Baik</v>
      </c>
      <c r="L4289" s="19">
        <f>VLOOKUP(I4289,'3'!$H$2:$L$25,5,FALSE)</f>
        <v>49</v>
      </c>
      <c r="M4289" s="16" t="str">
        <f t="shared" si="202"/>
        <v>Nilai Ekstra</v>
      </c>
    </row>
    <row r="4290" spans="1:13" x14ac:dyDescent="0.25">
      <c r="A4290" s="16">
        <v>525</v>
      </c>
      <c r="F4290" s="19" t="s">
        <v>4744</v>
      </c>
      <c r="G4290" s="16" t="s">
        <v>124</v>
      </c>
      <c r="H4290" s="14"/>
      <c r="I4290" s="19">
        <f>VLOOKUP(G4290,'2'!$B$2:$C$34,2,FALSE)</f>
        <v>25</v>
      </c>
      <c r="J4290" s="19">
        <f t="shared" si="201"/>
        <v>0</v>
      </c>
      <c r="K4290" s="19" t="str">
        <f t="shared" si="203"/>
        <v>Baik</v>
      </c>
      <c r="L4290" s="19">
        <f>VLOOKUP(I4290,'3'!$H$2:$L$25,5,FALSE)</f>
        <v>49</v>
      </c>
      <c r="M4290" s="16" t="str">
        <f t="shared" si="202"/>
        <v>Nilai Ekstra</v>
      </c>
    </row>
    <row r="4291" spans="1:13" x14ac:dyDescent="0.25">
      <c r="A4291" s="16">
        <v>526</v>
      </c>
      <c r="F4291" s="19" t="s">
        <v>4744</v>
      </c>
      <c r="G4291" s="16" t="s">
        <v>124</v>
      </c>
      <c r="H4291" s="14"/>
      <c r="I4291" s="19">
        <f>VLOOKUP(G4291,'2'!$B$2:$C$34,2,FALSE)</f>
        <v>25</v>
      </c>
      <c r="J4291" s="19">
        <f t="shared" si="201"/>
        <v>0</v>
      </c>
      <c r="K4291" s="19" t="str">
        <f t="shared" si="203"/>
        <v>Baik</v>
      </c>
      <c r="L4291" s="19">
        <f>VLOOKUP(I4291,'3'!$H$2:$L$25,5,FALSE)</f>
        <v>49</v>
      </c>
      <c r="M4291" s="16" t="str">
        <f t="shared" si="202"/>
        <v>Nilai Ekstra</v>
      </c>
    </row>
    <row r="4292" spans="1:13" x14ac:dyDescent="0.25">
      <c r="A4292" s="16">
        <v>527</v>
      </c>
      <c r="F4292" s="19" t="s">
        <v>4744</v>
      </c>
      <c r="G4292" s="16" t="s">
        <v>124</v>
      </c>
      <c r="H4292" s="14"/>
      <c r="I4292" s="19">
        <f>VLOOKUP(G4292,'2'!$B$2:$C$34,2,FALSE)</f>
        <v>25</v>
      </c>
      <c r="J4292" s="19">
        <f t="shared" si="201"/>
        <v>0</v>
      </c>
      <c r="K4292" s="19" t="str">
        <f t="shared" si="203"/>
        <v>Baik</v>
      </c>
      <c r="L4292" s="19">
        <f>VLOOKUP(I4292,'3'!$H$2:$L$25,5,FALSE)</f>
        <v>49</v>
      </c>
      <c r="M4292" s="16" t="str">
        <f t="shared" si="202"/>
        <v>Nilai Ekstra</v>
      </c>
    </row>
    <row r="4293" spans="1:13" x14ac:dyDescent="0.25">
      <c r="A4293" s="16">
        <v>528</v>
      </c>
      <c r="F4293" s="19" t="s">
        <v>4743</v>
      </c>
      <c r="G4293" s="16" t="s">
        <v>124</v>
      </c>
      <c r="H4293" s="14"/>
      <c r="I4293" s="19">
        <f>VLOOKUP(G4293,'2'!$B$2:$C$34,2,FALSE)</f>
        <v>25</v>
      </c>
      <c r="J4293" s="19">
        <f t="shared" si="201"/>
        <v>0</v>
      </c>
      <c r="K4293" s="19" t="str">
        <f t="shared" si="203"/>
        <v>Sangat Baik</v>
      </c>
      <c r="L4293" s="19">
        <f>VLOOKUP(I4293,'3'!$H$2:$L$25,5,FALSE)</f>
        <v>49</v>
      </c>
      <c r="M4293" s="16" t="str">
        <f t="shared" si="202"/>
        <v>Nilai Ekstra</v>
      </c>
    </row>
    <row r="4294" spans="1:13" x14ac:dyDescent="0.25">
      <c r="A4294" s="16">
        <v>529</v>
      </c>
      <c r="F4294" s="19" t="s">
        <v>4744</v>
      </c>
      <c r="G4294" s="16" t="s">
        <v>124</v>
      </c>
      <c r="H4294" s="14"/>
      <c r="I4294" s="19">
        <f>VLOOKUP(G4294,'2'!$B$2:$C$34,2,FALSE)</f>
        <v>25</v>
      </c>
      <c r="J4294" s="19">
        <f t="shared" si="201"/>
        <v>0</v>
      </c>
      <c r="K4294" s="19" t="str">
        <f t="shared" si="203"/>
        <v>Baik</v>
      </c>
      <c r="L4294" s="19">
        <f>VLOOKUP(I4294,'3'!$H$2:$L$25,5,FALSE)</f>
        <v>49</v>
      </c>
      <c r="M4294" s="16" t="str">
        <f t="shared" si="202"/>
        <v>Nilai Ekstra</v>
      </c>
    </row>
    <row r="4295" spans="1:13" x14ac:dyDescent="0.25">
      <c r="A4295" s="16">
        <v>530</v>
      </c>
      <c r="F4295" s="19" t="s">
        <v>4744</v>
      </c>
      <c r="G4295" s="16" t="s">
        <v>124</v>
      </c>
      <c r="H4295" s="14"/>
      <c r="I4295" s="19">
        <f>VLOOKUP(G4295,'2'!$B$2:$C$34,2,FALSE)</f>
        <v>25</v>
      </c>
      <c r="J4295" s="19">
        <f t="shared" si="201"/>
        <v>0</v>
      </c>
      <c r="K4295" s="19" t="str">
        <f t="shared" si="203"/>
        <v>Baik</v>
      </c>
      <c r="L4295" s="19">
        <f>VLOOKUP(I4295,'3'!$H$2:$L$25,5,FALSE)</f>
        <v>49</v>
      </c>
      <c r="M4295" s="16" t="str">
        <f t="shared" si="202"/>
        <v>Nilai Ekstra</v>
      </c>
    </row>
    <row r="4296" spans="1:13" x14ac:dyDescent="0.25">
      <c r="A4296" s="16">
        <v>531</v>
      </c>
      <c r="F4296" s="19" t="s">
        <v>4744</v>
      </c>
      <c r="G4296" s="16" t="s">
        <v>124</v>
      </c>
      <c r="H4296" s="14"/>
      <c r="I4296" s="19">
        <f>VLOOKUP(G4296,'2'!$B$2:$C$34,2,FALSE)</f>
        <v>25</v>
      </c>
      <c r="J4296" s="19">
        <f t="shared" si="201"/>
        <v>0</v>
      </c>
      <c r="K4296" s="19" t="str">
        <f t="shared" si="203"/>
        <v>Baik</v>
      </c>
      <c r="L4296" s="19">
        <f>VLOOKUP(I4296,'3'!$H$2:$L$25,5,FALSE)</f>
        <v>49</v>
      </c>
      <c r="M4296" s="16" t="str">
        <f t="shared" si="202"/>
        <v>Nilai Ekstra</v>
      </c>
    </row>
    <row r="4297" spans="1:13" x14ac:dyDescent="0.25">
      <c r="A4297" s="16">
        <v>532</v>
      </c>
      <c r="F4297" s="19" t="s">
        <v>4744</v>
      </c>
      <c r="G4297" s="16" t="s">
        <v>124</v>
      </c>
      <c r="H4297" s="14"/>
      <c r="I4297" s="19">
        <f>VLOOKUP(G4297,'2'!$B$2:$C$34,2,FALSE)</f>
        <v>25</v>
      </c>
      <c r="J4297" s="19">
        <f t="shared" si="201"/>
        <v>0</v>
      </c>
      <c r="K4297" s="19" t="str">
        <f t="shared" si="203"/>
        <v>Baik</v>
      </c>
      <c r="L4297" s="19">
        <f>VLOOKUP(I4297,'3'!$H$2:$L$25,5,FALSE)</f>
        <v>49</v>
      </c>
      <c r="M4297" s="16" t="str">
        <f t="shared" si="202"/>
        <v>Nilai Ekstra</v>
      </c>
    </row>
    <row r="4298" spans="1:13" x14ac:dyDescent="0.25">
      <c r="A4298" s="16">
        <v>533</v>
      </c>
      <c r="F4298" s="19" t="s">
        <v>4744</v>
      </c>
      <c r="G4298" s="16" t="s">
        <v>124</v>
      </c>
      <c r="H4298" s="14"/>
      <c r="I4298" s="19">
        <f>VLOOKUP(G4298,'2'!$B$2:$C$34,2,FALSE)</f>
        <v>25</v>
      </c>
      <c r="J4298" s="19">
        <f t="shared" si="201"/>
        <v>0</v>
      </c>
      <c r="K4298" s="19" t="str">
        <f t="shared" si="203"/>
        <v>Baik</v>
      </c>
      <c r="L4298" s="19">
        <f>VLOOKUP(I4298,'3'!$H$2:$L$25,5,FALSE)</f>
        <v>49</v>
      </c>
      <c r="M4298" s="16" t="str">
        <f t="shared" si="202"/>
        <v>Nilai Ekstra</v>
      </c>
    </row>
    <row r="4299" spans="1:13" x14ac:dyDescent="0.25">
      <c r="A4299" s="16">
        <v>534</v>
      </c>
      <c r="F4299" s="19" t="s">
        <v>4743</v>
      </c>
      <c r="G4299" s="16" t="s">
        <v>124</v>
      </c>
      <c r="H4299" s="14"/>
      <c r="I4299" s="19">
        <f>VLOOKUP(G4299,'2'!$B$2:$C$34,2,FALSE)</f>
        <v>25</v>
      </c>
      <c r="J4299" s="19">
        <f t="shared" si="201"/>
        <v>0</v>
      </c>
      <c r="K4299" s="19" t="str">
        <f t="shared" si="203"/>
        <v>Sangat Baik</v>
      </c>
      <c r="L4299" s="19">
        <f>VLOOKUP(I4299,'3'!$H$2:$L$25,5,FALSE)</f>
        <v>49</v>
      </c>
      <c r="M4299" s="16" t="str">
        <f t="shared" si="202"/>
        <v>Nilai Ekstra</v>
      </c>
    </row>
    <row r="4300" spans="1:13" x14ac:dyDescent="0.25">
      <c r="A4300" s="16">
        <v>535</v>
      </c>
      <c r="F4300" s="19" t="s">
        <v>4744</v>
      </c>
      <c r="G4300" s="16" t="s">
        <v>124</v>
      </c>
      <c r="H4300" s="14"/>
      <c r="I4300" s="19">
        <f>VLOOKUP(G4300,'2'!$B$2:$C$34,2,FALSE)</f>
        <v>25</v>
      </c>
      <c r="J4300" s="19">
        <f t="shared" si="201"/>
        <v>0</v>
      </c>
      <c r="K4300" s="19" t="str">
        <f t="shared" si="203"/>
        <v>Baik</v>
      </c>
      <c r="L4300" s="19">
        <f>VLOOKUP(I4300,'3'!$H$2:$L$25,5,FALSE)</f>
        <v>49</v>
      </c>
      <c r="M4300" s="16" t="str">
        <f t="shared" si="202"/>
        <v>Nilai Ekstra</v>
      </c>
    </row>
    <row r="4301" spans="1:13" x14ac:dyDescent="0.25">
      <c r="A4301" s="16">
        <v>536</v>
      </c>
      <c r="F4301" s="19" t="s">
        <v>4743</v>
      </c>
      <c r="G4301" s="16" t="s">
        <v>124</v>
      </c>
      <c r="H4301" s="14"/>
      <c r="I4301" s="19">
        <f>VLOOKUP(G4301,'2'!$B$2:$C$34,2,FALSE)</f>
        <v>25</v>
      </c>
      <c r="J4301" s="19">
        <f t="shared" si="201"/>
        <v>0</v>
      </c>
      <c r="K4301" s="19" t="str">
        <f t="shared" si="203"/>
        <v>Sangat Baik</v>
      </c>
      <c r="L4301" s="19">
        <f>VLOOKUP(I4301,'3'!$H$2:$L$25,5,FALSE)</f>
        <v>49</v>
      </c>
      <c r="M4301" s="16" t="str">
        <f t="shared" si="202"/>
        <v>Nilai Ekstra</v>
      </c>
    </row>
    <row r="4302" spans="1:13" x14ac:dyDescent="0.25">
      <c r="A4302" s="16">
        <v>537</v>
      </c>
      <c r="F4302" s="19" t="s">
        <v>4744</v>
      </c>
      <c r="G4302" s="16" t="s">
        <v>124</v>
      </c>
      <c r="H4302" s="14"/>
      <c r="I4302" s="19">
        <f>VLOOKUP(G4302,'2'!$B$2:$C$34,2,FALSE)</f>
        <v>25</v>
      </c>
      <c r="J4302" s="19">
        <f t="shared" si="201"/>
        <v>0</v>
      </c>
      <c r="K4302" s="19" t="str">
        <f t="shared" si="203"/>
        <v>Baik</v>
      </c>
      <c r="L4302" s="19">
        <f>VLOOKUP(I4302,'3'!$H$2:$L$25,5,FALSE)</f>
        <v>49</v>
      </c>
      <c r="M4302" s="16" t="str">
        <f t="shared" si="202"/>
        <v>Nilai Ekstra</v>
      </c>
    </row>
    <row r="4303" spans="1:13" x14ac:dyDescent="0.25">
      <c r="A4303" s="16">
        <v>538</v>
      </c>
      <c r="F4303" s="19" t="s">
        <v>4744</v>
      </c>
      <c r="G4303" s="16" t="s">
        <v>124</v>
      </c>
      <c r="H4303" s="14"/>
      <c r="I4303" s="19">
        <f>VLOOKUP(G4303,'2'!$B$2:$C$34,2,FALSE)</f>
        <v>25</v>
      </c>
      <c r="J4303" s="19">
        <f t="shared" si="201"/>
        <v>0</v>
      </c>
      <c r="K4303" s="19" t="str">
        <f t="shared" si="203"/>
        <v>Baik</v>
      </c>
      <c r="L4303" s="19">
        <f>VLOOKUP(I4303,'3'!$H$2:$L$25,5,FALSE)</f>
        <v>49</v>
      </c>
      <c r="M4303" s="16" t="str">
        <f t="shared" si="202"/>
        <v>Nilai Ekstra</v>
      </c>
    </row>
    <row r="4304" spans="1:13" x14ac:dyDescent="0.25">
      <c r="A4304" s="16">
        <v>539</v>
      </c>
      <c r="F4304" s="19" t="s">
        <v>4744</v>
      </c>
      <c r="G4304" s="16" t="s">
        <v>124</v>
      </c>
      <c r="H4304" s="14"/>
      <c r="I4304" s="19">
        <f>VLOOKUP(G4304,'2'!$B$2:$C$34,2,FALSE)</f>
        <v>25</v>
      </c>
      <c r="J4304" s="19">
        <f t="shared" si="201"/>
        <v>0</v>
      </c>
      <c r="K4304" s="19" t="str">
        <f t="shared" si="203"/>
        <v>Baik</v>
      </c>
      <c r="L4304" s="19">
        <f>VLOOKUP(I4304,'3'!$H$2:$L$25,5,FALSE)</f>
        <v>49</v>
      </c>
      <c r="M4304" s="16" t="str">
        <f t="shared" si="202"/>
        <v>Nilai Ekstra</v>
      </c>
    </row>
    <row r="4305" spans="1:13" x14ac:dyDescent="0.25">
      <c r="A4305" s="16">
        <v>540</v>
      </c>
      <c r="F4305" s="19" t="s">
        <v>4744</v>
      </c>
      <c r="G4305" s="16" t="s">
        <v>124</v>
      </c>
      <c r="H4305" s="14"/>
      <c r="I4305" s="19">
        <f>VLOOKUP(G4305,'2'!$B$2:$C$34,2,FALSE)</f>
        <v>25</v>
      </c>
      <c r="J4305" s="19">
        <f t="shared" si="201"/>
        <v>0</v>
      </c>
      <c r="K4305" s="19" t="str">
        <f t="shared" si="203"/>
        <v>Baik</v>
      </c>
      <c r="L4305" s="19">
        <f>VLOOKUP(I4305,'3'!$H$2:$L$25,5,FALSE)</f>
        <v>49</v>
      </c>
      <c r="M4305" s="16" t="str">
        <f t="shared" si="202"/>
        <v>Nilai Ekstra</v>
      </c>
    </row>
    <row r="4306" spans="1:13" x14ac:dyDescent="0.25">
      <c r="A4306" s="16">
        <v>541</v>
      </c>
      <c r="F4306" s="19" t="s">
        <v>4744</v>
      </c>
      <c r="G4306" s="16" t="s">
        <v>124</v>
      </c>
      <c r="H4306" s="14"/>
      <c r="I4306" s="19">
        <f>VLOOKUP(G4306,'2'!$B$2:$C$34,2,FALSE)</f>
        <v>25</v>
      </c>
      <c r="J4306" s="19">
        <f t="shared" si="201"/>
        <v>0</v>
      </c>
      <c r="K4306" s="19" t="str">
        <f t="shared" si="203"/>
        <v>Baik</v>
      </c>
      <c r="L4306" s="19">
        <f>VLOOKUP(I4306,'3'!$H$2:$L$25,5,FALSE)</f>
        <v>49</v>
      </c>
      <c r="M4306" s="16" t="str">
        <f t="shared" si="202"/>
        <v>Nilai Ekstra</v>
      </c>
    </row>
    <row r="4307" spans="1:13" x14ac:dyDescent="0.25">
      <c r="A4307" s="16">
        <v>542</v>
      </c>
      <c r="F4307" s="19" t="s">
        <v>4744</v>
      </c>
      <c r="G4307" s="16" t="s">
        <v>124</v>
      </c>
      <c r="H4307" s="14"/>
      <c r="I4307" s="19">
        <f>VLOOKUP(G4307,'2'!$B$2:$C$34,2,FALSE)</f>
        <v>25</v>
      </c>
      <c r="J4307" s="19">
        <f t="shared" si="201"/>
        <v>0</v>
      </c>
      <c r="K4307" s="19" t="str">
        <f t="shared" si="203"/>
        <v>Baik</v>
      </c>
      <c r="L4307" s="19">
        <f>VLOOKUP(I4307,'3'!$H$2:$L$25,5,FALSE)</f>
        <v>49</v>
      </c>
      <c r="M4307" s="16" t="str">
        <f t="shared" si="202"/>
        <v>Nilai Ekstra</v>
      </c>
    </row>
    <row r="4308" spans="1:13" x14ac:dyDescent="0.25">
      <c r="A4308" s="16">
        <v>543</v>
      </c>
      <c r="F4308" s="19" t="s">
        <v>4744</v>
      </c>
      <c r="G4308" s="16" t="s">
        <v>124</v>
      </c>
      <c r="H4308" s="14"/>
      <c r="I4308" s="19">
        <f>VLOOKUP(G4308,'2'!$B$2:$C$34,2,FALSE)</f>
        <v>25</v>
      </c>
      <c r="J4308" s="19">
        <f t="shared" si="201"/>
        <v>0</v>
      </c>
      <c r="K4308" s="19" t="str">
        <f t="shared" si="203"/>
        <v>Baik</v>
      </c>
      <c r="L4308" s="19">
        <f>VLOOKUP(I4308,'3'!$H$2:$L$25,5,FALSE)</f>
        <v>49</v>
      </c>
      <c r="M4308" s="16" t="str">
        <f t="shared" si="202"/>
        <v>Nilai Ekstra</v>
      </c>
    </row>
    <row r="4309" spans="1:13" x14ac:dyDescent="0.25">
      <c r="A4309" s="16">
        <v>544</v>
      </c>
      <c r="F4309" s="19" t="s">
        <v>4744</v>
      </c>
      <c r="G4309" s="16" t="s">
        <v>124</v>
      </c>
      <c r="H4309" s="14"/>
      <c r="I4309" s="19">
        <f>VLOOKUP(G4309,'2'!$B$2:$C$34,2,FALSE)</f>
        <v>25</v>
      </c>
      <c r="J4309" s="19">
        <f t="shared" si="201"/>
        <v>0</v>
      </c>
      <c r="K4309" s="19" t="str">
        <f t="shared" si="203"/>
        <v>Baik</v>
      </c>
      <c r="L4309" s="19">
        <f>VLOOKUP(I4309,'3'!$H$2:$L$25,5,FALSE)</f>
        <v>49</v>
      </c>
      <c r="M4309" s="16" t="str">
        <f t="shared" si="202"/>
        <v>Nilai Ekstra</v>
      </c>
    </row>
    <row r="4310" spans="1:13" x14ac:dyDescent="0.25">
      <c r="A4310" s="16">
        <v>545</v>
      </c>
      <c r="F4310" s="19" t="s">
        <v>4744</v>
      </c>
      <c r="G4310" s="16" t="s">
        <v>124</v>
      </c>
      <c r="H4310" s="14"/>
      <c r="I4310" s="19">
        <f>VLOOKUP(G4310,'2'!$B$2:$C$34,2,FALSE)</f>
        <v>25</v>
      </c>
      <c r="J4310" s="19">
        <f t="shared" si="201"/>
        <v>0</v>
      </c>
      <c r="K4310" s="19" t="str">
        <f t="shared" si="203"/>
        <v>Baik</v>
      </c>
      <c r="L4310" s="19">
        <f>VLOOKUP(I4310,'3'!$H$2:$L$25,5,FALSE)</f>
        <v>49</v>
      </c>
      <c r="M4310" s="16" t="str">
        <f t="shared" si="202"/>
        <v>Nilai Ekstra</v>
      </c>
    </row>
    <row r="4311" spans="1:13" x14ac:dyDescent="0.25">
      <c r="A4311" s="16">
        <v>546</v>
      </c>
      <c r="F4311" s="19" t="s">
        <v>4744</v>
      </c>
      <c r="G4311" s="16" t="s">
        <v>124</v>
      </c>
      <c r="H4311" s="14"/>
      <c r="I4311" s="19">
        <f>VLOOKUP(G4311,'2'!$B$2:$C$34,2,FALSE)</f>
        <v>25</v>
      </c>
      <c r="J4311" s="19">
        <f t="shared" si="201"/>
        <v>0</v>
      </c>
      <c r="K4311" s="19" t="str">
        <f t="shared" si="203"/>
        <v>Baik</v>
      </c>
      <c r="L4311" s="19">
        <f>VLOOKUP(I4311,'3'!$H$2:$L$25,5,FALSE)</f>
        <v>49</v>
      </c>
      <c r="M4311" s="16" t="str">
        <f t="shared" si="202"/>
        <v>Nilai Ekstra</v>
      </c>
    </row>
    <row r="4312" spans="1:13" x14ac:dyDescent="0.25">
      <c r="A4312" s="16">
        <v>547</v>
      </c>
      <c r="F4312" s="19" t="s">
        <v>4743</v>
      </c>
      <c r="G4312" s="16" t="s">
        <v>124</v>
      </c>
      <c r="H4312" s="14"/>
      <c r="I4312" s="19">
        <f>VLOOKUP(G4312,'2'!$B$2:$C$34,2,FALSE)</f>
        <v>25</v>
      </c>
      <c r="J4312" s="19">
        <f t="shared" si="201"/>
        <v>0</v>
      </c>
      <c r="K4312" s="19" t="str">
        <f t="shared" si="203"/>
        <v>Sangat Baik</v>
      </c>
      <c r="L4312" s="19">
        <f>VLOOKUP(I4312,'3'!$H$2:$L$25,5,FALSE)</f>
        <v>49</v>
      </c>
      <c r="M4312" s="16" t="str">
        <f t="shared" si="202"/>
        <v>Nilai Ekstra</v>
      </c>
    </row>
    <row r="4313" spans="1:13" x14ac:dyDescent="0.25">
      <c r="A4313" s="16">
        <v>548</v>
      </c>
      <c r="F4313" s="19" t="s">
        <v>4744</v>
      </c>
      <c r="G4313" s="16" t="s">
        <v>124</v>
      </c>
      <c r="H4313" s="14"/>
      <c r="I4313" s="19">
        <f>VLOOKUP(G4313,'2'!$B$2:$C$34,2,FALSE)</f>
        <v>25</v>
      </c>
      <c r="J4313" s="19">
        <f t="shared" si="201"/>
        <v>0</v>
      </c>
      <c r="K4313" s="19" t="str">
        <f t="shared" si="203"/>
        <v>Baik</v>
      </c>
      <c r="L4313" s="19">
        <f>VLOOKUP(I4313,'3'!$H$2:$L$25,5,FALSE)</f>
        <v>49</v>
      </c>
      <c r="M4313" s="16" t="str">
        <f t="shared" si="202"/>
        <v>Nilai Ekstra</v>
      </c>
    </row>
    <row r="4314" spans="1:13" x14ac:dyDescent="0.25">
      <c r="A4314" s="16">
        <v>549</v>
      </c>
      <c r="F4314" s="19" t="s">
        <v>4744</v>
      </c>
      <c r="G4314" s="16" t="s">
        <v>124</v>
      </c>
      <c r="H4314" s="14"/>
      <c r="I4314" s="19">
        <f>VLOOKUP(G4314,'2'!$B$2:$C$34,2,FALSE)</f>
        <v>25</v>
      </c>
      <c r="J4314" s="19">
        <f t="shared" si="201"/>
        <v>0</v>
      </c>
      <c r="K4314" s="19" t="str">
        <f t="shared" si="203"/>
        <v>Baik</v>
      </c>
      <c r="L4314" s="19">
        <f>VLOOKUP(I4314,'3'!$H$2:$L$25,5,FALSE)</f>
        <v>49</v>
      </c>
      <c r="M4314" s="16" t="str">
        <f t="shared" si="202"/>
        <v>Nilai Ekstra</v>
      </c>
    </row>
    <row r="4315" spans="1:13" x14ac:dyDescent="0.25">
      <c r="A4315" s="16">
        <v>550</v>
      </c>
      <c r="F4315" s="19" t="s">
        <v>4744</v>
      </c>
      <c r="G4315" s="16" t="s">
        <v>124</v>
      </c>
      <c r="H4315" s="14"/>
      <c r="I4315" s="19">
        <f>VLOOKUP(G4315,'2'!$B$2:$C$34,2,FALSE)</f>
        <v>25</v>
      </c>
      <c r="J4315" s="19">
        <f t="shared" si="201"/>
        <v>0</v>
      </c>
      <c r="K4315" s="19" t="str">
        <f t="shared" si="203"/>
        <v>Baik</v>
      </c>
      <c r="L4315" s="19">
        <f>VLOOKUP(I4315,'3'!$H$2:$L$25,5,FALSE)</f>
        <v>49</v>
      </c>
      <c r="M4315" s="16" t="str">
        <f t="shared" si="202"/>
        <v>Nilai Ekstra</v>
      </c>
    </row>
    <row r="4316" spans="1:13" x14ac:dyDescent="0.25">
      <c r="A4316" s="16">
        <v>551</v>
      </c>
      <c r="F4316" s="19" t="s">
        <v>4744</v>
      </c>
      <c r="G4316" s="16" t="s">
        <v>124</v>
      </c>
      <c r="H4316" s="14"/>
      <c r="I4316" s="19">
        <f>VLOOKUP(G4316,'2'!$B$2:$C$34,2,FALSE)</f>
        <v>25</v>
      </c>
      <c r="J4316" s="19">
        <f t="shared" si="201"/>
        <v>0</v>
      </c>
      <c r="K4316" s="19" t="str">
        <f t="shared" si="203"/>
        <v>Baik</v>
      </c>
      <c r="L4316" s="19">
        <f>VLOOKUP(I4316,'3'!$H$2:$L$25,5,FALSE)</f>
        <v>49</v>
      </c>
      <c r="M4316" s="16" t="str">
        <f t="shared" si="202"/>
        <v>Nilai Ekstra</v>
      </c>
    </row>
    <row r="4317" spans="1:13" x14ac:dyDescent="0.25">
      <c r="A4317" s="16">
        <v>552</v>
      </c>
      <c r="F4317" s="19" t="s">
        <v>4744</v>
      </c>
      <c r="G4317" s="16" t="s">
        <v>124</v>
      </c>
      <c r="H4317" s="14"/>
      <c r="I4317" s="19">
        <f>VLOOKUP(G4317,'2'!$B$2:$C$34,2,FALSE)</f>
        <v>25</v>
      </c>
      <c r="J4317" s="19">
        <f t="shared" si="201"/>
        <v>0</v>
      </c>
      <c r="K4317" s="19" t="str">
        <f t="shared" si="203"/>
        <v>Baik</v>
      </c>
      <c r="L4317" s="19">
        <f>VLOOKUP(I4317,'3'!$H$2:$L$25,5,FALSE)</f>
        <v>49</v>
      </c>
      <c r="M4317" s="16" t="str">
        <f t="shared" si="202"/>
        <v>Nilai Ekstra</v>
      </c>
    </row>
    <row r="4318" spans="1:13" x14ac:dyDescent="0.25">
      <c r="A4318" s="16">
        <v>553</v>
      </c>
      <c r="F4318" s="19" t="s">
        <v>4744</v>
      </c>
      <c r="G4318" s="16" t="s">
        <v>124</v>
      </c>
      <c r="H4318" s="14"/>
      <c r="I4318" s="19">
        <f>VLOOKUP(G4318,'2'!$B$2:$C$34,2,FALSE)</f>
        <v>25</v>
      </c>
      <c r="J4318" s="19">
        <f t="shared" si="201"/>
        <v>0</v>
      </c>
      <c r="K4318" s="19" t="str">
        <f t="shared" si="203"/>
        <v>Baik</v>
      </c>
      <c r="L4318" s="19">
        <f>VLOOKUP(I4318,'3'!$H$2:$L$25,5,FALSE)</f>
        <v>49</v>
      </c>
      <c r="M4318" s="16" t="str">
        <f t="shared" si="202"/>
        <v>Nilai Ekstra</v>
      </c>
    </row>
    <row r="4319" spans="1:13" x14ac:dyDescent="0.25">
      <c r="A4319" s="16">
        <v>554</v>
      </c>
      <c r="F4319" s="19" t="s">
        <v>4743</v>
      </c>
      <c r="G4319" s="16" t="s">
        <v>124</v>
      </c>
      <c r="H4319" s="14"/>
      <c r="I4319" s="19">
        <f>VLOOKUP(G4319,'2'!$B$2:$C$34,2,FALSE)</f>
        <v>25</v>
      </c>
      <c r="J4319" s="19">
        <f t="shared" si="201"/>
        <v>0</v>
      </c>
      <c r="K4319" s="19" t="str">
        <f t="shared" si="203"/>
        <v>Sangat Baik</v>
      </c>
      <c r="L4319" s="19">
        <f>VLOOKUP(I4319,'3'!$H$2:$L$25,5,FALSE)</f>
        <v>49</v>
      </c>
      <c r="M4319" s="16" t="str">
        <f t="shared" si="202"/>
        <v>Nilai Ekstra</v>
      </c>
    </row>
    <row r="4320" spans="1:13" x14ac:dyDescent="0.25">
      <c r="A4320" s="16">
        <v>555</v>
      </c>
      <c r="F4320" s="19" t="s">
        <v>4743</v>
      </c>
      <c r="G4320" s="16" t="s">
        <v>124</v>
      </c>
      <c r="H4320" s="14"/>
      <c r="I4320" s="19">
        <f>VLOOKUP(G4320,'2'!$B$2:$C$34,2,FALSE)</f>
        <v>25</v>
      </c>
      <c r="J4320" s="19">
        <f t="shared" si="201"/>
        <v>0</v>
      </c>
      <c r="K4320" s="19" t="str">
        <f t="shared" si="203"/>
        <v>Sangat Baik</v>
      </c>
      <c r="L4320" s="19">
        <f>VLOOKUP(I4320,'3'!$H$2:$L$25,5,FALSE)</f>
        <v>49</v>
      </c>
      <c r="M4320" s="16" t="str">
        <f t="shared" si="202"/>
        <v>Nilai Ekstra</v>
      </c>
    </row>
    <row r="4321" spans="1:13" x14ac:dyDescent="0.25">
      <c r="A4321" s="16">
        <v>556</v>
      </c>
      <c r="F4321" s="19" t="s">
        <v>4744</v>
      </c>
      <c r="G4321" s="16" t="s">
        <v>124</v>
      </c>
      <c r="H4321" s="14"/>
      <c r="I4321" s="19">
        <f>VLOOKUP(G4321,'2'!$B$2:$C$34,2,FALSE)</f>
        <v>25</v>
      </c>
      <c r="J4321" s="19">
        <f t="shared" si="201"/>
        <v>0</v>
      </c>
      <c r="K4321" s="19" t="str">
        <f t="shared" si="203"/>
        <v>Baik</v>
      </c>
      <c r="L4321" s="19">
        <f>VLOOKUP(I4321,'3'!$H$2:$L$25,5,FALSE)</f>
        <v>49</v>
      </c>
      <c r="M4321" s="16" t="str">
        <f t="shared" si="202"/>
        <v>Nilai Ekstra</v>
      </c>
    </row>
    <row r="4322" spans="1:13" x14ac:dyDescent="0.25">
      <c r="A4322" s="16">
        <v>557</v>
      </c>
      <c r="F4322" s="19" t="s">
        <v>4744</v>
      </c>
      <c r="G4322" s="16" t="s">
        <v>124</v>
      </c>
      <c r="H4322" s="14"/>
      <c r="I4322" s="19">
        <f>VLOOKUP(G4322,'2'!$B$2:$C$34,2,FALSE)</f>
        <v>25</v>
      </c>
      <c r="J4322" s="19">
        <f t="shared" si="201"/>
        <v>0</v>
      </c>
      <c r="K4322" s="19" t="str">
        <f t="shared" si="203"/>
        <v>Baik</v>
      </c>
      <c r="L4322" s="19">
        <f>VLOOKUP(I4322,'3'!$H$2:$L$25,5,FALSE)</f>
        <v>49</v>
      </c>
      <c r="M4322" s="16" t="str">
        <f t="shared" si="202"/>
        <v>Nilai Ekstra</v>
      </c>
    </row>
    <row r="4323" spans="1:13" x14ac:dyDescent="0.25">
      <c r="A4323" s="16">
        <v>558</v>
      </c>
      <c r="F4323" s="19" t="s">
        <v>4744</v>
      </c>
      <c r="G4323" s="16" t="s">
        <v>124</v>
      </c>
      <c r="H4323" s="14"/>
      <c r="I4323" s="19">
        <f>VLOOKUP(G4323,'2'!$B$2:$C$34,2,FALSE)</f>
        <v>25</v>
      </c>
      <c r="J4323" s="19">
        <f t="shared" si="201"/>
        <v>0</v>
      </c>
      <c r="K4323" s="19" t="str">
        <f t="shared" si="203"/>
        <v>Baik</v>
      </c>
      <c r="L4323" s="19">
        <f>VLOOKUP(I4323,'3'!$H$2:$L$25,5,FALSE)</f>
        <v>49</v>
      </c>
      <c r="M4323" s="16" t="str">
        <f t="shared" si="202"/>
        <v>Nilai Ekstra</v>
      </c>
    </row>
    <row r="4324" spans="1:13" x14ac:dyDescent="0.25">
      <c r="A4324" s="16">
        <v>559</v>
      </c>
      <c r="F4324" s="19" t="s">
        <v>4743</v>
      </c>
      <c r="G4324" s="16" t="s">
        <v>124</v>
      </c>
      <c r="H4324" s="14"/>
      <c r="I4324" s="19">
        <f>VLOOKUP(G4324,'2'!$B$2:$C$34,2,FALSE)</f>
        <v>25</v>
      </c>
      <c r="J4324" s="19">
        <f t="shared" si="201"/>
        <v>0</v>
      </c>
      <c r="K4324" s="19" t="str">
        <f t="shared" si="203"/>
        <v>Sangat Baik</v>
      </c>
      <c r="L4324" s="19">
        <f>VLOOKUP(I4324,'3'!$H$2:$L$25,5,FALSE)</f>
        <v>49</v>
      </c>
      <c r="M4324" s="16" t="str">
        <f t="shared" si="202"/>
        <v>Nilai Ekstra</v>
      </c>
    </row>
    <row r="4325" spans="1:13" x14ac:dyDescent="0.25">
      <c r="A4325" s="16">
        <v>560</v>
      </c>
      <c r="F4325" s="19" t="s">
        <v>4744</v>
      </c>
      <c r="G4325" s="16" t="s">
        <v>124</v>
      </c>
      <c r="H4325" s="14"/>
      <c r="I4325" s="19">
        <f>VLOOKUP(G4325,'2'!$B$2:$C$34,2,FALSE)</f>
        <v>25</v>
      </c>
      <c r="J4325" s="19">
        <f t="shared" si="201"/>
        <v>0</v>
      </c>
      <c r="K4325" s="19" t="str">
        <f t="shared" si="203"/>
        <v>Baik</v>
      </c>
      <c r="L4325" s="19">
        <f>VLOOKUP(I4325,'3'!$H$2:$L$25,5,FALSE)</f>
        <v>49</v>
      </c>
      <c r="M4325" s="16" t="str">
        <f t="shared" si="202"/>
        <v>Nilai Ekstra</v>
      </c>
    </row>
    <row r="4326" spans="1:13" x14ac:dyDescent="0.25">
      <c r="A4326" s="16">
        <v>561</v>
      </c>
      <c r="F4326" s="19" t="s">
        <v>4744</v>
      </c>
      <c r="G4326" s="16" t="s">
        <v>124</v>
      </c>
      <c r="H4326" s="14"/>
      <c r="I4326" s="19">
        <f>VLOOKUP(G4326,'2'!$B$2:$C$34,2,FALSE)</f>
        <v>25</v>
      </c>
      <c r="J4326" s="19">
        <f t="shared" si="201"/>
        <v>0</v>
      </c>
      <c r="K4326" s="19" t="str">
        <f t="shared" si="203"/>
        <v>Baik</v>
      </c>
      <c r="L4326" s="19">
        <f>VLOOKUP(I4326,'3'!$H$2:$L$25,5,FALSE)</f>
        <v>49</v>
      </c>
      <c r="M4326" s="16" t="str">
        <f t="shared" si="202"/>
        <v>Nilai Ekstra</v>
      </c>
    </row>
    <row r="4327" spans="1:13" x14ac:dyDescent="0.25">
      <c r="A4327" s="16">
        <v>562</v>
      </c>
      <c r="F4327" s="19" t="s">
        <v>4744</v>
      </c>
      <c r="G4327" s="16" t="s">
        <v>124</v>
      </c>
      <c r="H4327" s="14"/>
      <c r="I4327" s="19">
        <f>VLOOKUP(G4327,'2'!$B$2:$C$34,2,FALSE)</f>
        <v>25</v>
      </c>
      <c r="J4327" s="19">
        <f t="shared" si="201"/>
        <v>0</v>
      </c>
      <c r="K4327" s="19" t="str">
        <f t="shared" si="203"/>
        <v>Baik</v>
      </c>
      <c r="L4327" s="19">
        <f>VLOOKUP(I4327,'3'!$H$2:$L$25,5,FALSE)</f>
        <v>49</v>
      </c>
      <c r="M4327" s="16" t="str">
        <f t="shared" si="202"/>
        <v>Nilai Ekstra</v>
      </c>
    </row>
    <row r="4328" spans="1:13" x14ac:dyDescent="0.25">
      <c r="A4328" s="16">
        <v>563</v>
      </c>
      <c r="F4328" s="19" t="s">
        <v>4744</v>
      </c>
      <c r="G4328" s="16" t="s">
        <v>124</v>
      </c>
      <c r="H4328" s="14"/>
      <c r="I4328" s="19">
        <f>VLOOKUP(G4328,'2'!$B$2:$C$34,2,FALSE)</f>
        <v>25</v>
      </c>
      <c r="J4328" s="19">
        <f t="shared" si="201"/>
        <v>0</v>
      </c>
      <c r="K4328" s="19" t="str">
        <f t="shared" si="203"/>
        <v>Baik</v>
      </c>
      <c r="L4328" s="19">
        <f>VLOOKUP(I4328,'3'!$H$2:$L$25,5,FALSE)</f>
        <v>49</v>
      </c>
      <c r="M4328" s="16" t="str">
        <f t="shared" si="202"/>
        <v>Nilai Ekstra</v>
      </c>
    </row>
    <row r="4329" spans="1:13" x14ac:dyDescent="0.25">
      <c r="A4329" s="16">
        <v>564</v>
      </c>
      <c r="F4329" s="19" t="s">
        <v>4744</v>
      </c>
      <c r="G4329" s="16" t="s">
        <v>124</v>
      </c>
      <c r="H4329" s="14"/>
      <c r="I4329" s="19">
        <f>VLOOKUP(G4329,'2'!$B$2:$C$34,2,FALSE)</f>
        <v>25</v>
      </c>
      <c r="J4329" s="19">
        <f t="shared" si="201"/>
        <v>0</v>
      </c>
      <c r="K4329" s="19" t="str">
        <f t="shared" si="203"/>
        <v>Baik</v>
      </c>
      <c r="L4329" s="19">
        <f>VLOOKUP(I4329,'3'!$H$2:$L$25,5,FALSE)</f>
        <v>49</v>
      </c>
      <c r="M4329" s="16" t="str">
        <f t="shared" si="202"/>
        <v>Nilai Ekstra</v>
      </c>
    </row>
    <row r="4330" spans="1:13" x14ac:dyDescent="0.25">
      <c r="A4330" s="16">
        <v>565</v>
      </c>
      <c r="F4330" s="19" t="s">
        <v>4744</v>
      </c>
      <c r="G4330" s="16" t="s">
        <v>124</v>
      </c>
      <c r="H4330" s="14"/>
      <c r="I4330" s="19">
        <f>VLOOKUP(G4330,'2'!$B$2:$C$34,2,FALSE)</f>
        <v>25</v>
      </c>
      <c r="J4330" s="19">
        <f t="shared" si="201"/>
        <v>0</v>
      </c>
      <c r="K4330" s="19" t="str">
        <f t="shared" si="203"/>
        <v>Baik</v>
      </c>
      <c r="L4330" s="19">
        <f>VLOOKUP(I4330,'3'!$H$2:$L$25,5,FALSE)</f>
        <v>49</v>
      </c>
      <c r="M4330" s="16" t="str">
        <f t="shared" si="202"/>
        <v>Nilai Ekstra</v>
      </c>
    </row>
    <row r="4331" spans="1:13" x14ac:dyDescent="0.25">
      <c r="A4331" s="16">
        <v>566</v>
      </c>
      <c r="F4331" s="19" t="s">
        <v>4744</v>
      </c>
      <c r="G4331" s="16" t="s">
        <v>124</v>
      </c>
      <c r="H4331" s="14"/>
      <c r="I4331" s="19">
        <f>VLOOKUP(G4331,'2'!$B$2:$C$34,2,FALSE)</f>
        <v>25</v>
      </c>
      <c r="J4331" s="19">
        <f t="shared" si="201"/>
        <v>0</v>
      </c>
      <c r="K4331" s="19" t="str">
        <f t="shared" si="203"/>
        <v>Baik</v>
      </c>
      <c r="L4331" s="19">
        <f>VLOOKUP(I4331,'3'!$H$2:$L$25,5,FALSE)</f>
        <v>49</v>
      </c>
      <c r="M4331" s="16" t="str">
        <f t="shared" si="202"/>
        <v>Nilai Ekstra</v>
      </c>
    </row>
    <row r="4332" spans="1:13" x14ac:dyDescent="0.25">
      <c r="A4332" s="16">
        <v>567</v>
      </c>
      <c r="F4332" s="19" t="s">
        <v>4744</v>
      </c>
      <c r="G4332" s="16" t="s">
        <v>124</v>
      </c>
      <c r="H4332" s="14"/>
      <c r="I4332" s="19">
        <f>VLOOKUP(G4332,'2'!$B$2:$C$34,2,FALSE)</f>
        <v>25</v>
      </c>
      <c r="J4332" s="19">
        <f t="shared" si="201"/>
        <v>0</v>
      </c>
      <c r="K4332" s="19" t="str">
        <f t="shared" si="203"/>
        <v>Baik</v>
      </c>
      <c r="L4332" s="19">
        <f>VLOOKUP(I4332,'3'!$H$2:$L$25,5,FALSE)</f>
        <v>49</v>
      </c>
      <c r="M4332" s="16" t="str">
        <f t="shared" si="202"/>
        <v>Nilai Ekstra</v>
      </c>
    </row>
    <row r="4333" spans="1:13" x14ac:dyDescent="0.25">
      <c r="A4333" s="16">
        <v>568</v>
      </c>
      <c r="F4333" s="19" t="s">
        <v>4743</v>
      </c>
      <c r="G4333" s="16" t="s">
        <v>124</v>
      </c>
      <c r="H4333" s="14"/>
      <c r="I4333" s="19">
        <f>VLOOKUP(G4333,'2'!$B$2:$C$34,2,FALSE)</f>
        <v>25</v>
      </c>
      <c r="J4333" s="19">
        <f t="shared" ref="J4333:J4394" si="204">IF(M4333="Nilai Akhir",F4333,0)</f>
        <v>0</v>
      </c>
      <c r="K4333" s="19" t="str">
        <f t="shared" si="203"/>
        <v>Sangat Baik</v>
      </c>
      <c r="L4333" s="19">
        <f>VLOOKUP(I4333,'3'!$H$2:$L$25,5,FALSE)</f>
        <v>49</v>
      </c>
      <c r="M4333" s="16" t="str">
        <f t="shared" ref="M4333:M4394" si="205">IF(G4333="Pramuka","Nilai Ekstra","Nilai Akhir")</f>
        <v>Nilai Ekstra</v>
      </c>
    </row>
    <row r="4334" spans="1:13" x14ac:dyDescent="0.25">
      <c r="A4334" s="16">
        <v>569</v>
      </c>
      <c r="F4334" s="19" t="s">
        <v>4744</v>
      </c>
      <c r="G4334" s="16" t="s">
        <v>124</v>
      </c>
      <c r="H4334" s="14"/>
      <c r="I4334" s="19">
        <f>VLOOKUP(G4334,'2'!$B$2:$C$34,2,FALSE)</f>
        <v>25</v>
      </c>
      <c r="J4334" s="19">
        <f t="shared" si="204"/>
        <v>0</v>
      </c>
      <c r="K4334" s="19" t="str">
        <f t="shared" ref="K4334:K4395" si="206">IF(M4334="Nilai Ekstra",F4334,"")</f>
        <v>Baik</v>
      </c>
      <c r="L4334" s="19">
        <f>VLOOKUP(I4334,'3'!$H$2:$L$25,5,FALSE)</f>
        <v>49</v>
      </c>
      <c r="M4334" s="16" t="str">
        <f t="shared" si="205"/>
        <v>Nilai Ekstra</v>
      </c>
    </row>
    <row r="4335" spans="1:13" x14ac:dyDescent="0.25">
      <c r="A4335" s="16">
        <v>570</v>
      </c>
      <c r="F4335" s="19" t="s">
        <v>4744</v>
      </c>
      <c r="G4335" s="16" t="s">
        <v>124</v>
      </c>
      <c r="H4335" s="14"/>
      <c r="I4335" s="19">
        <f>VLOOKUP(G4335,'2'!$B$2:$C$34,2,FALSE)</f>
        <v>25</v>
      </c>
      <c r="J4335" s="19">
        <f t="shared" si="204"/>
        <v>0</v>
      </c>
      <c r="K4335" s="19" t="str">
        <f t="shared" si="206"/>
        <v>Baik</v>
      </c>
      <c r="L4335" s="19">
        <f>VLOOKUP(I4335,'3'!$H$2:$L$25,5,FALSE)</f>
        <v>49</v>
      </c>
      <c r="M4335" s="16" t="str">
        <f t="shared" si="205"/>
        <v>Nilai Ekstra</v>
      </c>
    </row>
    <row r="4336" spans="1:13" x14ac:dyDescent="0.25">
      <c r="A4336" s="16">
        <v>571</v>
      </c>
      <c r="F4336" s="19" t="s">
        <v>4743</v>
      </c>
      <c r="G4336" s="16" t="s">
        <v>124</v>
      </c>
      <c r="H4336" s="14"/>
      <c r="I4336" s="19">
        <f>VLOOKUP(G4336,'2'!$B$2:$C$34,2,FALSE)</f>
        <v>25</v>
      </c>
      <c r="J4336" s="19">
        <f t="shared" si="204"/>
        <v>0</v>
      </c>
      <c r="K4336" s="19" t="str">
        <f t="shared" si="206"/>
        <v>Sangat Baik</v>
      </c>
      <c r="L4336" s="19">
        <f>VLOOKUP(I4336,'3'!$H$2:$L$25,5,FALSE)</f>
        <v>49</v>
      </c>
      <c r="M4336" s="16" t="str">
        <f t="shared" si="205"/>
        <v>Nilai Ekstra</v>
      </c>
    </row>
    <row r="4337" spans="1:13" x14ac:dyDescent="0.25">
      <c r="A4337" s="16">
        <v>572</v>
      </c>
      <c r="F4337" s="19" t="s">
        <v>4744</v>
      </c>
      <c r="G4337" s="16" t="s">
        <v>124</v>
      </c>
      <c r="H4337" s="14"/>
      <c r="I4337" s="19">
        <f>VLOOKUP(G4337,'2'!$B$2:$C$34,2,FALSE)</f>
        <v>25</v>
      </c>
      <c r="J4337" s="19">
        <f t="shared" si="204"/>
        <v>0</v>
      </c>
      <c r="K4337" s="19" t="str">
        <f t="shared" si="206"/>
        <v>Baik</v>
      </c>
      <c r="L4337" s="19">
        <f>VLOOKUP(I4337,'3'!$H$2:$L$25,5,FALSE)</f>
        <v>49</v>
      </c>
      <c r="M4337" s="16" t="str">
        <f t="shared" si="205"/>
        <v>Nilai Ekstra</v>
      </c>
    </row>
    <row r="4338" spans="1:13" x14ac:dyDescent="0.25">
      <c r="A4338" s="16">
        <v>573</v>
      </c>
      <c r="F4338" s="19" t="s">
        <v>4744</v>
      </c>
      <c r="G4338" s="16" t="s">
        <v>124</v>
      </c>
      <c r="H4338" s="14"/>
      <c r="I4338" s="19">
        <f>VLOOKUP(G4338,'2'!$B$2:$C$34,2,FALSE)</f>
        <v>25</v>
      </c>
      <c r="J4338" s="19">
        <f t="shared" si="204"/>
        <v>0</v>
      </c>
      <c r="K4338" s="19" t="str">
        <f t="shared" si="206"/>
        <v>Baik</v>
      </c>
      <c r="L4338" s="19">
        <f>VLOOKUP(I4338,'3'!$H$2:$L$25,5,FALSE)</f>
        <v>49</v>
      </c>
      <c r="M4338" s="16" t="str">
        <f t="shared" si="205"/>
        <v>Nilai Ekstra</v>
      </c>
    </row>
    <row r="4339" spans="1:13" x14ac:dyDescent="0.25">
      <c r="A4339" s="16">
        <v>574</v>
      </c>
      <c r="F4339" s="19" t="s">
        <v>4744</v>
      </c>
      <c r="G4339" s="16" t="s">
        <v>124</v>
      </c>
      <c r="H4339" s="14"/>
      <c r="I4339" s="19">
        <f>VLOOKUP(G4339,'2'!$B$2:$C$34,2,FALSE)</f>
        <v>25</v>
      </c>
      <c r="J4339" s="19">
        <f t="shared" si="204"/>
        <v>0</v>
      </c>
      <c r="K4339" s="19" t="str">
        <f t="shared" si="206"/>
        <v>Baik</v>
      </c>
      <c r="L4339" s="19">
        <f>VLOOKUP(I4339,'3'!$H$2:$L$25,5,FALSE)</f>
        <v>49</v>
      </c>
      <c r="M4339" s="16" t="str">
        <f t="shared" si="205"/>
        <v>Nilai Ekstra</v>
      </c>
    </row>
    <row r="4340" spans="1:13" x14ac:dyDescent="0.25">
      <c r="A4340" s="16">
        <v>575</v>
      </c>
      <c r="F4340" s="19" t="s">
        <v>4744</v>
      </c>
      <c r="G4340" s="16" t="s">
        <v>124</v>
      </c>
      <c r="H4340" s="14"/>
      <c r="I4340" s="19">
        <f>VLOOKUP(G4340,'2'!$B$2:$C$34,2,FALSE)</f>
        <v>25</v>
      </c>
      <c r="J4340" s="19">
        <f t="shared" si="204"/>
        <v>0</v>
      </c>
      <c r="K4340" s="19" t="str">
        <f t="shared" si="206"/>
        <v>Baik</v>
      </c>
      <c r="L4340" s="19">
        <f>VLOOKUP(I4340,'3'!$H$2:$L$25,5,FALSE)</f>
        <v>49</v>
      </c>
      <c r="M4340" s="16" t="str">
        <f t="shared" si="205"/>
        <v>Nilai Ekstra</v>
      </c>
    </row>
    <row r="4341" spans="1:13" x14ac:dyDescent="0.25">
      <c r="A4341" s="16">
        <v>576</v>
      </c>
      <c r="F4341" s="19" t="s">
        <v>4743</v>
      </c>
      <c r="G4341" s="16" t="s">
        <v>124</v>
      </c>
      <c r="H4341" s="14"/>
      <c r="I4341" s="19">
        <f>VLOOKUP(G4341,'2'!$B$2:$C$34,2,FALSE)</f>
        <v>25</v>
      </c>
      <c r="J4341" s="19">
        <f t="shared" si="204"/>
        <v>0</v>
      </c>
      <c r="K4341" s="19" t="str">
        <f t="shared" si="206"/>
        <v>Sangat Baik</v>
      </c>
      <c r="L4341" s="19">
        <f>VLOOKUP(I4341,'3'!$H$2:$L$25,5,FALSE)</f>
        <v>49</v>
      </c>
      <c r="M4341" s="16" t="str">
        <f t="shared" si="205"/>
        <v>Nilai Ekstra</v>
      </c>
    </row>
    <row r="4342" spans="1:13" x14ac:dyDescent="0.25">
      <c r="A4342" s="16">
        <v>577</v>
      </c>
      <c r="F4342" s="19" t="s">
        <v>4744</v>
      </c>
      <c r="G4342" s="16" t="s">
        <v>124</v>
      </c>
      <c r="H4342" s="14"/>
      <c r="I4342" s="19">
        <f>VLOOKUP(G4342,'2'!$B$2:$C$34,2,FALSE)</f>
        <v>25</v>
      </c>
      <c r="J4342" s="19">
        <f t="shared" si="204"/>
        <v>0</v>
      </c>
      <c r="K4342" s="19" t="str">
        <f t="shared" si="206"/>
        <v>Baik</v>
      </c>
      <c r="L4342" s="19">
        <f>VLOOKUP(I4342,'3'!$H$2:$L$25,5,FALSE)</f>
        <v>49</v>
      </c>
      <c r="M4342" s="16" t="str">
        <f t="shared" si="205"/>
        <v>Nilai Ekstra</v>
      </c>
    </row>
    <row r="4343" spans="1:13" x14ac:dyDescent="0.25">
      <c r="A4343" s="16">
        <v>578</v>
      </c>
      <c r="F4343" s="19" t="s">
        <v>4744</v>
      </c>
      <c r="G4343" s="16" t="s">
        <v>124</v>
      </c>
      <c r="H4343" s="14"/>
      <c r="I4343" s="19">
        <f>VLOOKUP(G4343,'2'!$B$2:$C$34,2,FALSE)</f>
        <v>25</v>
      </c>
      <c r="J4343" s="19">
        <f t="shared" si="204"/>
        <v>0</v>
      </c>
      <c r="K4343" s="19" t="str">
        <f t="shared" si="206"/>
        <v>Baik</v>
      </c>
      <c r="L4343" s="19">
        <f>VLOOKUP(I4343,'3'!$H$2:$L$25,5,FALSE)</f>
        <v>49</v>
      </c>
      <c r="M4343" s="16" t="str">
        <f t="shared" si="205"/>
        <v>Nilai Ekstra</v>
      </c>
    </row>
    <row r="4344" spans="1:13" x14ac:dyDescent="0.25">
      <c r="A4344" s="16">
        <v>579</v>
      </c>
      <c r="F4344" s="19" t="s">
        <v>4744</v>
      </c>
      <c r="G4344" s="16" t="s">
        <v>124</v>
      </c>
      <c r="H4344" s="14"/>
      <c r="I4344" s="19">
        <f>VLOOKUP(G4344,'2'!$B$2:$C$34,2,FALSE)</f>
        <v>25</v>
      </c>
      <c r="J4344" s="19">
        <f t="shared" si="204"/>
        <v>0</v>
      </c>
      <c r="K4344" s="19" t="str">
        <f t="shared" si="206"/>
        <v>Baik</v>
      </c>
      <c r="L4344" s="19">
        <f>VLOOKUP(I4344,'3'!$H$2:$L$25,5,FALSE)</f>
        <v>49</v>
      </c>
      <c r="M4344" s="16" t="str">
        <f t="shared" si="205"/>
        <v>Nilai Ekstra</v>
      </c>
    </row>
    <row r="4345" spans="1:13" x14ac:dyDescent="0.25">
      <c r="A4345" s="16">
        <v>580</v>
      </c>
      <c r="F4345" s="19" t="s">
        <v>4743</v>
      </c>
      <c r="G4345" s="16" t="s">
        <v>124</v>
      </c>
      <c r="H4345" s="14"/>
      <c r="I4345" s="19">
        <f>VLOOKUP(G4345,'2'!$B$2:$C$34,2,FALSE)</f>
        <v>25</v>
      </c>
      <c r="J4345" s="19">
        <f t="shared" si="204"/>
        <v>0</v>
      </c>
      <c r="K4345" s="19" t="str">
        <f t="shared" si="206"/>
        <v>Sangat Baik</v>
      </c>
      <c r="L4345" s="19">
        <f>VLOOKUP(I4345,'3'!$H$2:$L$25,5,FALSE)</f>
        <v>49</v>
      </c>
      <c r="M4345" s="16" t="str">
        <f t="shared" si="205"/>
        <v>Nilai Ekstra</v>
      </c>
    </row>
    <row r="4346" spans="1:13" x14ac:dyDescent="0.25">
      <c r="A4346" s="16">
        <v>581</v>
      </c>
      <c r="F4346" s="19" t="s">
        <v>4744</v>
      </c>
      <c r="G4346" s="16" t="s">
        <v>124</v>
      </c>
      <c r="H4346" s="14"/>
      <c r="I4346" s="19">
        <f>VLOOKUP(G4346,'2'!$B$2:$C$34,2,FALSE)</f>
        <v>25</v>
      </c>
      <c r="J4346" s="19">
        <f t="shared" si="204"/>
        <v>0</v>
      </c>
      <c r="K4346" s="19" t="str">
        <f t="shared" si="206"/>
        <v>Baik</v>
      </c>
      <c r="L4346" s="19">
        <f>VLOOKUP(I4346,'3'!$H$2:$L$25,5,FALSE)</f>
        <v>49</v>
      </c>
      <c r="M4346" s="16" t="str">
        <f t="shared" si="205"/>
        <v>Nilai Ekstra</v>
      </c>
    </row>
    <row r="4347" spans="1:13" x14ac:dyDescent="0.25">
      <c r="A4347" s="16">
        <v>582</v>
      </c>
      <c r="F4347" s="19" t="s">
        <v>4743</v>
      </c>
      <c r="G4347" s="16" t="s">
        <v>124</v>
      </c>
      <c r="H4347" s="14"/>
      <c r="I4347" s="19">
        <f>VLOOKUP(G4347,'2'!$B$2:$C$34,2,FALSE)</f>
        <v>25</v>
      </c>
      <c r="J4347" s="19">
        <f t="shared" si="204"/>
        <v>0</v>
      </c>
      <c r="K4347" s="19" t="str">
        <f t="shared" si="206"/>
        <v>Sangat Baik</v>
      </c>
      <c r="L4347" s="19">
        <f>VLOOKUP(I4347,'3'!$H$2:$L$25,5,FALSE)</f>
        <v>49</v>
      </c>
      <c r="M4347" s="16" t="str">
        <f t="shared" si="205"/>
        <v>Nilai Ekstra</v>
      </c>
    </row>
    <row r="4348" spans="1:13" x14ac:dyDescent="0.25">
      <c r="A4348" s="16">
        <v>583</v>
      </c>
      <c r="F4348" s="19" t="s">
        <v>4744</v>
      </c>
      <c r="G4348" s="16" t="s">
        <v>124</v>
      </c>
      <c r="H4348" s="14"/>
      <c r="I4348" s="19">
        <f>VLOOKUP(G4348,'2'!$B$2:$C$34,2,FALSE)</f>
        <v>25</v>
      </c>
      <c r="J4348" s="19">
        <f t="shared" si="204"/>
        <v>0</v>
      </c>
      <c r="K4348" s="19" t="str">
        <f t="shared" si="206"/>
        <v>Baik</v>
      </c>
      <c r="L4348" s="19">
        <f>VLOOKUP(I4348,'3'!$H$2:$L$25,5,FALSE)</f>
        <v>49</v>
      </c>
      <c r="M4348" s="16" t="str">
        <f t="shared" si="205"/>
        <v>Nilai Ekstra</v>
      </c>
    </row>
    <row r="4349" spans="1:13" x14ac:dyDescent="0.25">
      <c r="A4349" s="16">
        <v>584</v>
      </c>
      <c r="F4349" s="19" t="s">
        <v>4744</v>
      </c>
      <c r="G4349" s="16" t="s">
        <v>124</v>
      </c>
      <c r="H4349" s="14"/>
      <c r="I4349" s="19">
        <f>VLOOKUP(G4349,'2'!$B$2:$C$34,2,FALSE)</f>
        <v>25</v>
      </c>
      <c r="J4349" s="19">
        <f t="shared" si="204"/>
        <v>0</v>
      </c>
      <c r="K4349" s="19" t="str">
        <f t="shared" si="206"/>
        <v>Baik</v>
      </c>
      <c r="L4349" s="19">
        <f>VLOOKUP(I4349,'3'!$H$2:$L$25,5,FALSE)</f>
        <v>49</v>
      </c>
      <c r="M4349" s="16" t="str">
        <f t="shared" si="205"/>
        <v>Nilai Ekstra</v>
      </c>
    </row>
    <row r="4350" spans="1:13" x14ac:dyDescent="0.25">
      <c r="A4350" s="16">
        <v>585</v>
      </c>
      <c r="F4350" s="19" t="s">
        <v>4744</v>
      </c>
      <c r="G4350" s="16" t="s">
        <v>124</v>
      </c>
      <c r="H4350" s="14"/>
      <c r="I4350" s="19">
        <f>VLOOKUP(G4350,'2'!$B$2:$C$34,2,FALSE)</f>
        <v>25</v>
      </c>
      <c r="J4350" s="19">
        <f t="shared" si="204"/>
        <v>0</v>
      </c>
      <c r="K4350" s="19" t="str">
        <f t="shared" si="206"/>
        <v>Baik</v>
      </c>
      <c r="L4350" s="19">
        <f>VLOOKUP(I4350,'3'!$H$2:$L$25,5,FALSE)</f>
        <v>49</v>
      </c>
      <c r="M4350" s="16" t="str">
        <f t="shared" si="205"/>
        <v>Nilai Ekstra</v>
      </c>
    </row>
    <row r="4351" spans="1:13" x14ac:dyDescent="0.25">
      <c r="A4351" s="16">
        <v>586</v>
      </c>
      <c r="F4351" s="19" t="s">
        <v>4744</v>
      </c>
      <c r="G4351" s="16" t="s">
        <v>124</v>
      </c>
      <c r="H4351" s="14"/>
      <c r="I4351" s="19">
        <f>VLOOKUP(G4351,'2'!$B$2:$C$34,2,FALSE)</f>
        <v>25</v>
      </c>
      <c r="J4351" s="19">
        <f t="shared" si="204"/>
        <v>0</v>
      </c>
      <c r="K4351" s="19" t="str">
        <f t="shared" si="206"/>
        <v>Baik</v>
      </c>
      <c r="L4351" s="19">
        <f>VLOOKUP(I4351,'3'!$H$2:$L$25,5,FALSE)</f>
        <v>49</v>
      </c>
      <c r="M4351" s="16" t="str">
        <f t="shared" si="205"/>
        <v>Nilai Ekstra</v>
      </c>
    </row>
    <row r="4352" spans="1:13" x14ac:dyDescent="0.25">
      <c r="A4352" s="16">
        <v>587</v>
      </c>
      <c r="F4352" s="19" t="s">
        <v>4744</v>
      </c>
      <c r="G4352" s="16" t="s">
        <v>124</v>
      </c>
      <c r="H4352" s="14"/>
      <c r="I4352" s="19">
        <f>VLOOKUP(G4352,'2'!$B$2:$C$34,2,FALSE)</f>
        <v>25</v>
      </c>
      <c r="J4352" s="19">
        <f t="shared" si="204"/>
        <v>0</v>
      </c>
      <c r="K4352" s="19" t="str">
        <f t="shared" si="206"/>
        <v>Baik</v>
      </c>
      <c r="L4352" s="19">
        <f>VLOOKUP(I4352,'3'!$H$2:$L$25,5,FALSE)</f>
        <v>49</v>
      </c>
      <c r="M4352" s="16" t="str">
        <f t="shared" si="205"/>
        <v>Nilai Ekstra</v>
      </c>
    </row>
    <row r="4353" spans="1:13" x14ac:dyDescent="0.25">
      <c r="A4353" s="16">
        <v>588</v>
      </c>
      <c r="F4353" s="19" t="s">
        <v>4744</v>
      </c>
      <c r="G4353" s="16" t="s">
        <v>124</v>
      </c>
      <c r="H4353" s="14"/>
      <c r="I4353" s="19">
        <f>VLOOKUP(G4353,'2'!$B$2:$C$34,2,FALSE)</f>
        <v>25</v>
      </c>
      <c r="J4353" s="19">
        <f t="shared" si="204"/>
        <v>0</v>
      </c>
      <c r="K4353" s="19" t="str">
        <f t="shared" si="206"/>
        <v>Baik</v>
      </c>
      <c r="L4353" s="19">
        <f>VLOOKUP(I4353,'3'!$H$2:$L$25,5,FALSE)</f>
        <v>49</v>
      </c>
      <c r="M4353" s="16" t="str">
        <f t="shared" si="205"/>
        <v>Nilai Ekstra</v>
      </c>
    </row>
    <row r="4354" spans="1:13" x14ac:dyDescent="0.25">
      <c r="A4354" s="16">
        <v>589</v>
      </c>
      <c r="F4354" s="19" t="s">
        <v>4744</v>
      </c>
      <c r="G4354" s="16" t="s">
        <v>124</v>
      </c>
      <c r="H4354" s="14"/>
      <c r="I4354" s="19">
        <f>VLOOKUP(G4354,'2'!$B$2:$C$34,2,FALSE)</f>
        <v>25</v>
      </c>
      <c r="J4354" s="19">
        <f t="shared" si="204"/>
        <v>0</v>
      </c>
      <c r="K4354" s="19" t="str">
        <f t="shared" si="206"/>
        <v>Baik</v>
      </c>
      <c r="L4354" s="19">
        <f>VLOOKUP(I4354,'3'!$H$2:$L$25,5,FALSE)</f>
        <v>49</v>
      </c>
      <c r="M4354" s="16" t="str">
        <f t="shared" si="205"/>
        <v>Nilai Ekstra</v>
      </c>
    </row>
    <row r="4355" spans="1:13" x14ac:dyDescent="0.25">
      <c r="A4355" s="16">
        <v>590</v>
      </c>
      <c r="F4355" s="19" t="s">
        <v>4744</v>
      </c>
      <c r="G4355" s="16" t="s">
        <v>124</v>
      </c>
      <c r="H4355" s="14"/>
      <c r="I4355" s="19">
        <f>VLOOKUP(G4355,'2'!$B$2:$C$34,2,FALSE)</f>
        <v>25</v>
      </c>
      <c r="J4355" s="19">
        <f t="shared" si="204"/>
        <v>0</v>
      </c>
      <c r="K4355" s="19" t="str">
        <f t="shared" si="206"/>
        <v>Baik</v>
      </c>
      <c r="L4355" s="19">
        <f>VLOOKUP(I4355,'3'!$H$2:$L$25,5,FALSE)</f>
        <v>49</v>
      </c>
      <c r="M4355" s="16" t="str">
        <f t="shared" si="205"/>
        <v>Nilai Ekstra</v>
      </c>
    </row>
    <row r="4356" spans="1:13" x14ac:dyDescent="0.25">
      <c r="A4356" s="16">
        <v>591</v>
      </c>
      <c r="F4356" s="19" t="s">
        <v>4744</v>
      </c>
      <c r="G4356" s="16" t="s">
        <v>124</v>
      </c>
      <c r="H4356" s="14"/>
      <c r="I4356" s="19">
        <f>VLOOKUP(G4356,'2'!$B$2:$C$34,2,FALSE)</f>
        <v>25</v>
      </c>
      <c r="J4356" s="19">
        <f t="shared" si="204"/>
        <v>0</v>
      </c>
      <c r="K4356" s="19" t="str">
        <f t="shared" si="206"/>
        <v>Baik</v>
      </c>
      <c r="L4356" s="19">
        <f>VLOOKUP(I4356,'3'!$H$2:$L$25,5,FALSE)</f>
        <v>49</v>
      </c>
      <c r="M4356" s="16" t="str">
        <f t="shared" si="205"/>
        <v>Nilai Ekstra</v>
      </c>
    </row>
    <row r="4357" spans="1:13" x14ac:dyDescent="0.25">
      <c r="A4357" s="16">
        <v>592</v>
      </c>
      <c r="F4357" s="19" t="s">
        <v>4744</v>
      </c>
      <c r="G4357" s="16" t="s">
        <v>124</v>
      </c>
      <c r="H4357" s="14"/>
      <c r="I4357" s="19">
        <f>VLOOKUP(G4357,'2'!$B$2:$C$34,2,FALSE)</f>
        <v>25</v>
      </c>
      <c r="J4357" s="19">
        <f t="shared" si="204"/>
        <v>0</v>
      </c>
      <c r="K4357" s="19" t="str">
        <f t="shared" si="206"/>
        <v>Baik</v>
      </c>
      <c r="L4357" s="19">
        <f>VLOOKUP(I4357,'3'!$H$2:$L$25,5,FALSE)</f>
        <v>49</v>
      </c>
      <c r="M4357" s="16" t="str">
        <f t="shared" si="205"/>
        <v>Nilai Ekstra</v>
      </c>
    </row>
    <row r="4358" spans="1:13" x14ac:dyDescent="0.25">
      <c r="A4358" s="16">
        <v>593</v>
      </c>
      <c r="F4358" s="19" t="s">
        <v>4744</v>
      </c>
      <c r="G4358" s="16" t="s">
        <v>124</v>
      </c>
      <c r="H4358" s="14"/>
      <c r="I4358" s="19">
        <f>VLOOKUP(G4358,'2'!$B$2:$C$34,2,FALSE)</f>
        <v>25</v>
      </c>
      <c r="J4358" s="19">
        <f t="shared" si="204"/>
        <v>0</v>
      </c>
      <c r="K4358" s="19" t="str">
        <f t="shared" si="206"/>
        <v>Baik</v>
      </c>
      <c r="L4358" s="19">
        <f>VLOOKUP(I4358,'3'!$H$2:$L$25,5,FALSE)</f>
        <v>49</v>
      </c>
      <c r="M4358" s="16" t="str">
        <f t="shared" si="205"/>
        <v>Nilai Ekstra</v>
      </c>
    </row>
    <row r="4359" spans="1:13" x14ac:dyDescent="0.25">
      <c r="A4359" s="16">
        <v>594</v>
      </c>
      <c r="F4359" s="19" t="s">
        <v>4744</v>
      </c>
      <c r="G4359" s="16" t="s">
        <v>124</v>
      </c>
      <c r="H4359" s="14"/>
      <c r="I4359" s="19">
        <f>VLOOKUP(G4359,'2'!$B$2:$C$34,2,FALSE)</f>
        <v>25</v>
      </c>
      <c r="J4359" s="19">
        <f t="shared" si="204"/>
        <v>0</v>
      </c>
      <c r="K4359" s="19" t="str">
        <f t="shared" si="206"/>
        <v>Baik</v>
      </c>
      <c r="L4359" s="19">
        <f>VLOOKUP(I4359,'3'!$H$2:$L$25,5,FALSE)</f>
        <v>49</v>
      </c>
      <c r="M4359" s="16" t="str">
        <f t="shared" si="205"/>
        <v>Nilai Ekstra</v>
      </c>
    </row>
    <row r="4360" spans="1:13" x14ac:dyDescent="0.25">
      <c r="A4360" s="16">
        <v>595</v>
      </c>
      <c r="F4360" s="19" t="s">
        <v>4744</v>
      </c>
      <c r="G4360" s="16" t="s">
        <v>124</v>
      </c>
      <c r="H4360" s="14"/>
      <c r="I4360" s="19">
        <f>VLOOKUP(G4360,'2'!$B$2:$C$34,2,FALSE)</f>
        <v>25</v>
      </c>
      <c r="J4360" s="19">
        <f t="shared" si="204"/>
        <v>0</v>
      </c>
      <c r="K4360" s="19" t="str">
        <f t="shared" si="206"/>
        <v>Baik</v>
      </c>
      <c r="L4360" s="19">
        <f>VLOOKUP(I4360,'3'!$H$2:$L$25,5,FALSE)</f>
        <v>49</v>
      </c>
      <c r="M4360" s="16" t="str">
        <f t="shared" si="205"/>
        <v>Nilai Ekstra</v>
      </c>
    </row>
    <row r="4361" spans="1:13" x14ac:dyDescent="0.25">
      <c r="A4361" s="16">
        <v>596</v>
      </c>
      <c r="F4361" s="19" t="s">
        <v>4744</v>
      </c>
      <c r="G4361" s="16" t="s">
        <v>124</v>
      </c>
      <c r="H4361" s="14"/>
      <c r="I4361" s="19">
        <f>VLOOKUP(G4361,'2'!$B$2:$C$34,2,FALSE)</f>
        <v>25</v>
      </c>
      <c r="J4361" s="19">
        <f t="shared" si="204"/>
        <v>0</v>
      </c>
      <c r="K4361" s="19" t="str">
        <f t="shared" si="206"/>
        <v>Baik</v>
      </c>
      <c r="L4361" s="19">
        <f>VLOOKUP(I4361,'3'!$H$2:$L$25,5,FALSE)</f>
        <v>49</v>
      </c>
      <c r="M4361" s="16" t="str">
        <f t="shared" si="205"/>
        <v>Nilai Ekstra</v>
      </c>
    </row>
    <row r="4362" spans="1:13" x14ac:dyDescent="0.25">
      <c r="A4362" s="16">
        <v>597</v>
      </c>
      <c r="F4362" s="19" t="s">
        <v>4744</v>
      </c>
      <c r="G4362" s="16" t="s">
        <v>124</v>
      </c>
      <c r="H4362" s="14"/>
      <c r="I4362" s="19">
        <f>VLOOKUP(G4362,'2'!$B$2:$C$34,2,FALSE)</f>
        <v>25</v>
      </c>
      <c r="J4362" s="19">
        <f t="shared" si="204"/>
        <v>0</v>
      </c>
      <c r="K4362" s="19" t="str">
        <f t="shared" si="206"/>
        <v>Baik</v>
      </c>
      <c r="L4362" s="19">
        <f>VLOOKUP(I4362,'3'!$H$2:$L$25,5,FALSE)</f>
        <v>49</v>
      </c>
      <c r="M4362" s="16" t="str">
        <f t="shared" si="205"/>
        <v>Nilai Ekstra</v>
      </c>
    </row>
    <row r="4363" spans="1:13" x14ac:dyDescent="0.25">
      <c r="A4363" s="16">
        <v>598</v>
      </c>
      <c r="F4363" s="19" t="s">
        <v>4744</v>
      </c>
      <c r="G4363" s="16" t="s">
        <v>124</v>
      </c>
      <c r="H4363" s="14"/>
      <c r="I4363" s="19">
        <f>VLOOKUP(G4363,'2'!$B$2:$C$34,2,FALSE)</f>
        <v>25</v>
      </c>
      <c r="J4363" s="19">
        <f t="shared" si="204"/>
        <v>0</v>
      </c>
      <c r="K4363" s="19" t="str">
        <f t="shared" si="206"/>
        <v>Baik</v>
      </c>
      <c r="L4363" s="19">
        <f>VLOOKUP(I4363,'3'!$H$2:$L$25,5,FALSE)</f>
        <v>49</v>
      </c>
      <c r="M4363" s="16" t="str">
        <f t="shared" si="205"/>
        <v>Nilai Ekstra</v>
      </c>
    </row>
    <row r="4364" spans="1:13" x14ac:dyDescent="0.25">
      <c r="A4364" s="16">
        <v>599</v>
      </c>
      <c r="F4364" s="19" t="s">
        <v>4744</v>
      </c>
      <c r="G4364" s="16" t="s">
        <v>124</v>
      </c>
      <c r="H4364" s="14"/>
      <c r="I4364" s="19">
        <f>VLOOKUP(G4364,'2'!$B$2:$C$34,2,FALSE)</f>
        <v>25</v>
      </c>
      <c r="J4364" s="19">
        <f t="shared" si="204"/>
        <v>0</v>
      </c>
      <c r="K4364" s="19" t="str">
        <f t="shared" si="206"/>
        <v>Baik</v>
      </c>
      <c r="L4364" s="19">
        <f>VLOOKUP(I4364,'3'!$H$2:$L$25,5,FALSE)</f>
        <v>49</v>
      </c>
      <c r="M4364" s="16" t="str">
        <f t="shared" si="205"/>
        <v>Nilai Ekstra</v>
      </c>
    </row>
    <row r="4365" spans="1:13" x14ac:dyDescent="0.25">
      <c r="A4365" s="16">
        <v>600</v>
      </c>
      <c r="F4365" s="19" t="s">
        <v>4744</v>
      </c>
      <c r="G4365" s="16" t="s">
        <v>124</v>
      </c>
      <c r="H4365" s="14"/>
      <c r="I4365" s="19">
        <f>VLOOKUP(G4365,'2'!$B$2:$C$34,2,FALSE)</f>
        <v>25</v>
      </c>
      <c r="J4365" s="19">
        <f t="shared" si="204"/>
        <v>0</v>
      </c>
      <c r="K4365" s="19" t="str">
        <f t="shared" si="206"/>
        <v>Baik</v>
      </c>
      <c r="L4365" s="19">
        <f>VLOOKUP(I4365,'3'!$H$2:$L$25,5,FALSE)</f>
        <v>49</v>
      </c>
      <c r="M4365" s="16" t="str">
        <f t="shared" si="205"/>
        <v>Nilai Ekstra</v>
      </c>
    </row>
    <row r="4366" spans="1:13" x14ac:dyDescent="0.25">
      <c r="A4366" s="16">
        <v>601</v>
      </c>
      <c r="F4366" s="19" t="s">
        <v>4743</v>
      </c>
      <c r="G4366" s="16" t="s">
        <v>124</v>
      </c>
      <c r="H4366" s="14"/>
      <c r="I4366" s="19">
        <f>VLOOKUP(G4366,'2'!$B$2:$C$34,2,FALSE)</f>
        <v>25</v>
      </c>
      <c r="J4366" s="19">
        <f t="shared" si="204"/>
        <v>0</v>
      </c>
      <c r="K4366" s="19" t="str">
        <f t="shared" si="206"/>
        <v>Sangat Baik</v>
      </c>
      <c r="L4366" s="19">
        <f>VLOOKUP(I4366,'3'!$H$2:$L$25,5,FALSE)</f>
        <v>49</v>
      </c>
      <c r="M4366" s="16" t="str">
        <f t="shared" si="205"/>
        <v>Nilai Ekstra</v>
      </c>
    </row>
    <row r="4367" spans="1:13" x14ac:dyDescent="0.25">
      <c r="A4367" s="16">
        <v>602</v>
      </c>
      <c r="F4367" s="19" t="s">
        <v>4744</v>
      </c>
      <c r="G4367" s="16" t="s">
        <v>124</v>
      </c>
      <c r="H4367" s="14"/>
      <c r="I4367" s="19">
        <f>VLOOKUP(G4367,'2'!$B$2:$C$34,2,FALSE)</f>
        <v>25</v>
      </c>
      <c r="J4367" s="19">
        <f t="shared" si="204"/>
        <v>0</v>
      </c>
      <c r="K4367" s="19" t="str">
        <f t="shared" si="206"/>
        <v>Baik</v>
      </c>
      <c r="L4367" s="19">
        <f>VLOOKUP(I4367,'3'!$H$2:$L$25,5,FALSE)</f>
        <v>49</v>
      </c>
      <c r="M4367" s="16" t="str">
        <f t="shared" si="205"/>
        <v>Nilai Ekstra</v>
      </c>
    </row>
    <row r="4368" spans="1:13" x14ac:dyDescent="0.25">
      <c r="A4368" s="16">
        <v>603</v>
      </c>
      <c r="F4368" s="19" t="s">
        <v>4743</v>
      </c>
      <c r="G4368" s="16" t="s">
        <v>124</v>
      </c>
      <c r="H4368" s="14"/>
      <c r="I4368" s="19">
        <f>VLOOKUP(G4368,'2'!$B$2:$C$34,2,FALSE)</f>
        <v>25</v>
      </c>
      <c r="J4368" s="19">
        <f t="shared" si="204"/>
        <v>0</v>
      </c>
      <c r="K4368" s="19" t="str">
        <f t="shared" si="206"/>
        <v>Sangat Baik</v>
      </c>
      <c r="L4368" s="19">
        <f>VLOOKUP(I4368,'3'!$H$2:$L$25,5,FALSE)</f>
        <v>49</v>
      </c>
      <c r="M4368" s="16" t="str">
        <f t="shared" si="205"/>
        <v>Nilai Ekstra</v>
      </c>
    </row>
    <row r="4369" spans="1:13" x14ac:dyDescent="0.25">
      <c r="A4369" s="16">
        <v>604</v>
      </c>
      <c r="F4369" s="19" t="s">
        <v>4744</v>
      </c>
      <c r="G4369" s="16" t="s">
        <v>124</v>
      </c>
      <c r="H4369" s="14"/>
      <c r="I4369" s="19">
        <f>VLOOKUP(G4369,'2'!$B$2:$C$34,2,FALSE)</f>
        <v>25</v>
      </c>
      <c r="J4369" s="19">
        <f t="shared" si="204"/>
        <v>0</v>
      </c>
      <c r="K4369" s="19" t="str">
        <f t="shared" si="206"/>
        <v>Baik</v>
      </c>
      <c r="L4369" s="19">
        <f>VLOOKUP(I4369,'3'!$H$2:$L$25,5,FALSE)</f>
        <v>49</v>
      </c>
      <c r="M4369" s="16" t="str">
        <f t="shared" si="205"/>
        <v>Nilai Ekstra</v>
      </c>
    </row>
    <row r="4370" spans="1:13" x14ac:dyDescent="0.25">
      <c r="A4370" s="16">
        <v>605</v>
      </c>
      <c r="F4370" s="19" t="s">
        <v>4744</v>
      </c>
      <c r="G4370" s="16" t="s">
        <v>124</v>
      </c>
      <c r="H4370" s="14"/>
      <c r="I4370" s="19">
        <f>VLOOKUP(G4370,'2'!$B$2:$C$34,2,FALSE)</f>
        <v>25</v>
      </c>
      <c r="J4370" s="19">
        <f t="shared" si="204"/>
        <v>0</v>
      </c>
      <c r="K4370" s="19" t="str">
        <f t="shared" si="206"/>
        <v>Baik</v>
      </c>
      <c r="L4370" s="19">
        <f>VLOOKUP(I4370,'3'!$H$2:$L$25,5,FALSE)</f>
        <v>49</v>
      </c>
      <c r="M4370" s="16" t="str">
        <f t="shared" si="205"/>
        <v>Nilai Ekstra</v>
      </c>
    </row>
    <row r="4371" spans="1:13" x14ac:dyDescent="0.25">
      <c r="A4371" s="16">
        <v>606</v>
      </c>
      <c r="F4371" s="19" t="s">
        <v>4744</v>
      </c>
      <c r="G4371" s="16" t="s">
        <v>124</v>
      </c>
      <c r="H4371" s="14"/>
      <c r="I4371" s="19">
        <f>VLOOKUP(G4371,'2'!$B$2:$C$34,2,FALSE)</f>
        <v>25</v>
      </c>
      <c r="J4371" s="19">
        <f t="shared" si="204"/>
        <v>0</v>
      </c>
      <c r="K4371" s="19" t="str">
        <f t="shared" si="206"/>
        <v>Baik</v>
      </c>
      <c r="L4371" s="19">
        <f>VLOOKUP(I4371,'3'!$H$2:$L$25,5,FALSE)</f>
        <v>49</v>
      </c>
      <c r="M4371" s="16" t="str">
        <f t="shared" si="205"/>
        <v>Nilai Ekstra</v>
      </c>
    </row>
    <row r="4372" spans="1:13" x14ac:dyDescent="0.25">
      <c r="A4372" s="16">
        <v>607</v>
      </c>
      <c r="F4372" s="19" t="s">
        <v>4744</v>
      </c>
      <c r="G4372" s="16" t="s">
        <v>124</v>
      </c>
      <c r="H4372" s="14"/>
      <c r="I4372" s="19">
        <f>VLOOKUP(G4372,'2'!$B$2:$C$34,2,FALSE)</f>
        <v>25</v>
      </c>
      <c r="J4372" s="19">
        <f t="shared" si="204"/>
        <v>0</v>
      </c>
      <c r="K4372" s="19" t="str">
        <f t="shared" si="206"/>
        <v>Baik</v>
      </c>
      <c r="L4372" s="19">
        <f>VLOOKUP(I4372,'3'!$H$2:$L$25,5,FALSE)</f>
        <v>49</v>
      </c>
      <c r="M4372" s="16" t="str">
        <f t="shared" si="205"/>
        <v>Nilai Ekstra</v>
      </c>
    </row>
    <row r="4373" spans="1:13" x14ac:dyDescent="0.25">
      <c r="A4373" s="16">
        <v>608</v>
      </c>
      <c r="F4373" s="19" t="s">
        <v>4744</v>
      </c>
      <c r="G4373" s="16" t="s">
        <v>124</v>
      </c>
      <c r="H4373" s="14"/>
      <c r="I4373" s="19">
        <f>VLOOKUP(G4373,'2'!$B$2:$C$34,2,FALSE)</f>
        <v>25</v>
      </c>
      <c r="J4373" s="19">
        <f t="shared" si="204"/>
        <v>0</v>
      </c>
      <c r="K4373" s="19" t="str">
        <f t="shared" si="206"/>
        <v>Baik</v>
      </c>
      <c r="L4373" s="19">
        <f>VLOOKUP(I4373,'3'!$H$2:$L$25,5,FALSE)</f>
        <v>49</v>
      </c>
      <c r="M4373" s="16" t="str">
        <f t="shared" si="205"/>
        <v>Nilai Ekstra</v>
      </c>
    </row>
    <row r="4374" spans="1:13" x14ac:dyDescent="0.25">
      <c r="A4374" s="16">
        <v>609</v>
      </c>
      <c r="F4374" s="19" t="s">
        <v>4744</v>
      </c>
      <c r="G4374" s="16" t="s">
        <v>124</v>
      </c>
      <c r="H4374" s="14"/>
      <c r="I4374" s="19">
        <f>VLOOKUP(G4374,'2'!$B$2:$C$34,2,FALSE)</f>
        <v>25</v>
      </c>
      <c r="J4374" s="19">
        <f t="shared" si="204"/>
        <v>0</v>
      </c>
      <c r="K4374" s="19" t="str">
        <f t="shared" si="206"/>
        <v>Baik</v>
      </c>
      <c r="L4374" s="19">
        <f>VLOOKUP(I4374,'3'!$H$2:$L$25,5,FALSE)</f>
        <v>49</v>
      </c>
      <c r="M4374" s="16" t="str">
        <f t="shared" si="205"/>
        <v>Nilai Ekstra</v>
      </c>
    </row>
    <row r="4375" spans="1:13" x14ac:dyDescent="0.25">
      <c r="A4375" s="16">
        <v>610</v>
      </c>
      <c r="F4375" s="19" t="s">
        <v>4743</v>
      </c>
      <c r="G4375" s="16" t="s">
        <v>124</v>
      </c>
      <c r="H4375" s="14"/>
      <c r="I4375" s="19">
        <f>VLOOKUP(G4375,'2'!$B$2:$C$34,2,FALSE)</f>
        <v>25</v>
      </c>
      <c r="J4375" s="19">
        <f t="shared" si="204"/>
        <v>0</v>
      </c>
      <c r="K4375" s="19" t="str">
        <f t="shared" si="206"/>
        <v>Sangat Baik</v>
      </c>
      <c r="L4375" s="19">
        <f>VLOOKUP(I4375,'3'!$H$2:$L$25,5,FALSE)</f>
        <v>49</v>
      </c>
      <c r="M4375" s="16" t="str">
        <f t="shared" si="205"/>
        <v>Nilai Ekstra</v>
      </c>
    </row>
    <row r="4376" spans="1:13" x14ac:dyDescent="0.25">
      <c r="A4376" s="16">
        <v>611</v>
      </c>
      <c r="F4376" s="19" t="s">
        <v>4744</v>
      </c>
      <c r="G4376" s="16" t="s">
        <v>124</v>
      </c>
      <c r="H4376" s="14"/>
      <c r="I4376" s="19">
        <f>VLOOKUP(G4376,'2'!$B$2:$C$34,2,FALSE)</f>
        <v>25</v>
      </c>
      <c r="J4376" s="19">
        <f t="shared" si="204"/>
        <v>0</v>
      </c>
      <c r="K4376" s="19" t="str">
        <f t="shared" si="206"/>
        <v>Baik</v>
      </c>
      <c r="L4376" s="19">
        <f>VLOOKUP(I4376,'3'!$H$2:$L$25,5,FALSE)</f>
        <v>49</v>
      </c>
      <c r="M4376" s="16" t="str">
        <f t="shared" si="205"/>
        <v>Nilai Ekstra</v>
      </c>
    </row>
    <row r="4377" spans="1:13" x14ac:dyDescent="0.25">
      <c r="A4377" s="16">
        <v>612</v>
      </c>
      <c r="F4377" s="19" t="s">
        <v>4744</v>
      </c>
      <c r="G4377" s="16" t="s">
        <v>124</v>
      </c>
      <c r="H4377" s="14"/>
      <c r="I4377" s="19">
        <f>VLOOKUP(G4377,'2'!$B$2:$C$34,2,FALSE)</f>
        <v>25</v>
      </c>
      <c r="J4377" s="19">
        <f t="shared" si="204"/>
        <v>0</v>
      </c>
      <c r="K4377" s="19" t="str">
        <f t="shared" si="206"/>
        <v>Baik</v>
      </c>
      <c r="L4377" s="19">
        <f>VLOOKUP(I4377,'3'!$H$2:$L$25,5,FALSE)</f>
        <v>49</v>
      </c>
      <c r="M4377" s="16" t="str">
        <f t="shared" si="205"/>
        <v>Nilai Ekstra</v>
      </c>
    </row>
    <row r="4378" spans="1:13" x14ac:dyDescent="0.25">
      <c r="A4378" s="16">
        <v>613</v>
      </c>
      <c r="F4378" s="19" t="s">
        <v>4744</v>
      </c>
      <c r="G4378" s="16" t="s">
        <v>124</v>
      </c>
      <c r="H4378" s="14"/>
      <c r="I4378" s="19">
        <f>VLOOKUP(G4378,'2'!$B$2:$C$34,2,FALSE)</f>
        <v>25</v>
      </c>
      <c r="J4378" s="19">
        <f t="shared" si="204"/>
        <v>0</v>
      </c>
      <c r="K4378" s="19" t="str">
        <f t="shared" si="206"/>
        <v>Baik</v>
      </c>
      <c r="L4378" s="19">
        <f>VLOOKUP(I4378,'3'!$H$2:$L$25,5,FALSE)</f>
        <v>49</v>
      </c>
      <c r="M4378" s="16" t="str">
        <f t="shared" si="205"/>
        <v>Nilai Ekstra</v>
      </c>
    </row>
    <row r="4379" spans="1:13" x14ac:dyDescent="0.25">
      <c r="A4379" s="16">
        <v>614</v>
      </c>
      <c r="F4379" s="19" t="s">
        <v>4744</v>
      </c>
      <c r="G4379" s="16" t="s">
        <v>124</v>
      </c>
      <c r="H4379" s="14"/>
      <c r="I4379" s="19">
        <f>VLOOKUP(G4379,'2'!$B$2:$C$34,2,FALSE)</f>
        <v>25</v>
      </c>
      <c r="J4379" s="19">
        <f t="shared" si="204"/>
        <v>0</v>
      </c>
      <c r="K4379" s="19" t="str">
        <f t="shared" si="206"/>
        <v>Baik</v>
      </c>
      <c r="L4379" s="19">
        <f>VLOOKUP(I4379,'3'!$H$2:$L$25,5,FALSE)</f>
        <v>49</v>
      </c>
      <c r="M4379" s="16" t="str">
        <f t="shared" si="205"/>
        <v>Nilai Ekstra</v>
      </c>
    </row>
    <row r="4380" spans="1:13" x14ac:dyDescent="0.25">
      <c r="A4380" s="16">
        <v>615</v>
      </c>
      <c r="F4380" s="19" t="s">
        <v>4744</v>
      </c>
      <c r="G4380" s="16" t="s">
        <v>124</v>
      </c>
      <c r="H4380" s="14"/>
      <c r="I4380" s="19">
        <f>VLOOKUP(G4380,'2'!$B$2:$C$34,2,FALSE)</f>
        <v>25</v>
      </c>
      <c r="J4380" s="19">
        <f t="shared" si="204"/>
        <v>0</v>
      </c>
      <c r="K4380" s="19" t="str">
        <f t="shared" si="206"/>
        <v>Baik</v>
      </c>
      <c r="L4380" s="19">
        <f>VLOOKUP(I4380,'3'!$H$2:$L$25,5,FALSE)</f>
        <v>49</v>
      </c>
      <c r="M4380" s="16" t="str">
        <f t="shared" si="205"/>
        <v>Nilai Ekstra</v>
      </c>
    </row>
    <row r="4381" spans="1:13" x14ac:dyDescent="0.25">
      <c r="A4381" s="16">
        <v>616</v>
      </c>
      <c r="F4381" s="19" t="s">
        <v>4744</v>
      </c>
      <c r="G4381" s="16" t="s">
        <v>124</v>
      </c>
      <c r="H4381" s="14"/>
      <c r="I4381" s="19">
        <f>VLOOKUP(G4381,'2'!$B$2:$C$34,2,FALSE)</f>
        <v>25</v>
      </c>
      <c r="J4381" s="19">
        <f t="shared" si="204"/>
        <v>0</v>
      </c>
      <c r="K4381" s="19" t="str">
        <f t="shared" si="206"/>
        <v>Baik</v>
      </c>
      <c r="L4381" s="19">
        <f>VLOOKUP(I4381,'3'!$H$2:$L$25,5,FALSE)</f>
        <v>49</v>
      </c>
      <c r="M4381" s="16" t="str">
        <f t="shared" si="205"/>
        <v>Nilai Ekstra</v>
      </c>
    </row>
    <row r="4382" spans="1:13" x14ac:dyDescent="0.25">
      <c r="A4382" s="16">
        <v>617</v>
      </c>
      <c r="F4382" s="19" t="s">
        <v>4744</v>
      </c>
      <c r="G4382" s="16" t="s">
        <v>124</v>
      </c>
      <c r="H4382" s="14"/>
      <c r="I4382" s="19">
        <f>VLOOKUP(G4382,'2'!$B$2:$C$34,2,FALSE)</f>
        <v>25</v>
      </c>
      <c r="J4382" s="19">
        <f t="shared" si="204"/>
        <v>0</v>
      </c>
      <c r="K4382" s="19" t="str">
        <f t="shared" si="206"/>
        <v>Baik</v>
      </c>
      <c r="L4382" s="19">
        <f>VLOOKUP(I4382,'3'!$H$2:$L$25,5,FALSE)</f>
        <v>49</v>
      </c>
      <c r="M4382" s="16" t="str">
        <f t="shared" si="205"/>
        <v>Nilai Ekstra</v>
      </c>
    </row>
    <row r="4383" spans="1:13" x14ac:dyDescent="0.25">
      <c r="A4383" s="16">
        <v>618</v>
      </c>
      <c r="F4383" s="19" t="s">
        <v>4744</v>
      </c>
      <c r="G4383" s="16" t="s">
        <v>124</v>
      </c>
      <c r="H4383" s="14"/>
      <c r="I4383" s="19">
        <f>VLOOKUP(G4383,'2'!$B$2:$C$34,2,FALSE)</f>
        <v>25</v>
      </c>
      <c r="J4383" s="19">
        <f t="shared" si="204"/>
        <v>0</v>
      </c>
      <c r="K4383" s="19" t="str">
        <f t="shared" si="206"/>
        <v>Baik</v>
      </c>
      <c r="L4383" s="19">
        <f>VLOOKUP(I4383,'3'!$H$2:$L$25,5,FALSE)</f>
        <v>49</v>
      </c>
      <c r="M4383" s="16" t="str">
        <f t="shared" si="205"/>
        <v>Nilai Ekstra</v>
      </c>
    </row>
    <row r="4384" spans="1:13" x14ac:dyDescent="0.25">
      <c r="A4384" s="16">
        <v>619</v>
      </c>
      <c r="F4384" s="19" t="s">
        <v>4744</v>
      </c>
      <c r="G4384" s="16" t="s">
        <v>124</v>
      </c>
      <c r="H4384" s="14"/>
      <c r="I4384" s="19">
        <f>VLOOKUP(G4384,'2'!$B$2:$C$34,2,FALSE)</f>
        <v>25</v>
      </c>
      <c r="J4384" s="19">
        <f t="shared" si="204"/>
        <v>0</v>
      </c>
      <c r="K4384" s="19" t="str">
        <f t="shared" si="206"/>
        <v>Baik</v>
      </c>
      <c r="L4384" s="19">
        <f>VLOOKUP(I4384,'3'!$H$2:$L$25,5,FALSE)</f>
        <v>49</v>
      </c>
      <c r="M4384" s="16" t="str">
        <f t="shared" si="205"/>
        <v>Nilai Ekstra</v>
      </c>
    </row>
    <row r="4385" spans="1:14" x14ac:dyDescent="0.25">
      <c r="A4385" s="16">
        <v>620</v>
      </c>
      <c r="F4385" s="19" t="s">
        <v>4743</v>
      </c>
      <c r="G4385" s="16" t="s">
        <v>124</v>
      </c>
      <c r="H4385" s="14"/>
      <c r="I4385" s="19">
        <f>VLOOKUP(G4385,'2'!$B$2:$C$34,2,FALSE)</f>
        <v>25</v>
      </c>
      <c r="J4385" s="19">
        <f t="shared" si="204"/>
        <v>0</v>
      </c>
      <c r="K4385" s="19" t="str">
        <f t="shared" si="206"/>
        <v>Sangat Baik</v>
      </c>
      <c r="L4385" s="19">
        <f>VLOOKUP(I4385,'3'!$H$2:$L$25,5,FALSE)</f>
        <v>49</v>
      </c>
      <c r="M4385" s="16" t="str">
        <f t="shared" si="205"/>
        <v>Nilai Ekstra</v>
      </c>
    </row>
    <row r="4386" spans="1:14" x14ac:dyDescent="0.25">
      <c r="A4386" s="16">
        <v>621</v>
      </c>
      <c r="F4386" s="19" t="s">
        <v>4744</v>
      </c>
      <c r="G4386" s="16" t="s">
        <v>124</v>
      </c>
      <c r="H4386" s="14"/>
      <c r="I4386" s="19">
        <f>VLOOKUP(G4386,'2'!$B$2:$C$34,2,FALSE)</f>
        <v>25</v>
      </c>
      <c r="J4386" s="19">
        <f t="shared" si="204"/>
        <v>0</v>
      </c>
      <c r="K4386" s="19" t="str">
        <f t="shared" si="206"/>
        <v>Baik</v>
      </c>
      <c r="L4386" s="19">
        <f>VLOOKUP(I4386,'3'!$H$2:$L$25,5,FALSE)</f>
        <v>49</v>
      </c>
      <c r="M4386" s="16" t="str">
        <f t="shared" si="205"/>
        <v>Nilai Ekstra</v>
      </c>
    </row>
    <row r="4387" spans="1:14" x14ac:dyDescent="0.25">
      <c r="A4387" s="16">
        <v>622</v>
      </c>
      <c r="F4387" s="19" t="s">
        <v>4744</v>
      </c>
      <c r="G4387" s="16" t="s">
        <v>124</v>
      </c>
      <c r="H4387" s="14"/>
      <c r="I4387" s="19">
        <f>VLOOKUP(G4387,'2'!$B$2:$C$34,2,FALSE)</f>
        <v>25</v>
      </c>
      <c r="J4387" s="19">
        <f t="shared" si="204"/>
        <v>0</v>
      </c>
      <c r="K4387" s="19" t="str">
        <f t="shared" si="206"/>
        <v>Baik</v>
      </c>
      <c r="L4387" s="19">
        <f>VLOOKUP(I4387,'3'!$H$2:$L$25,5,FALSE)</f>
        <v>49</v>
      </c>
      <c r="M4387" s="16" t="str">
        <f t="shared" si="205"/>
        <v>Nilai Ekstra</v>
      </c>
    </row>
    <row r="4388" spans="1:14" x14ac:dyDescent="0.25">
      <c r="A4388" s="16">
        <v>623</v>
      </c>
      <c r="F4388" s="19" t="s">
        <v>4744</v>
      </c>
      <c r="G4388" s="16" t="s">
        <v>124</v>
      </c>
      <c r="H4388" s="14"/>
      <c r="I4388" s="19">
        <f>VLOOKUP(G4388,'2'!$B$2:$C$34,2,FALSE)</f>
        <v>25</v>
      </c>
      <c r="J4388" s="19">
        <f t="shared" si="204"/>
        <v>0</v>
      </c>
      <c r="K4388" s="19" t="str">
        <f t="shared" si="206"/>
        <v>Baik</v>
      </c>
      <c r="L4388" s="19">
        <f>VLOOKUP(I4388,'3'!$H$2:$L$25,5,FALSE)</f>
        <v>49</v>
      </c>
      <c r="M4388" s="16" t="str">
        <f t="shared" si="205"/>
        <v>Nilai Ekstra</v>
      </c>
    </row>
    <row r="4389" spans="1:14" x14ac:dyDescent="0.25">
      <c r="A4389" s="16">
        <v>624</v>
      </c>
      <c r="F4389" s="19" t="s">
        <v>4743</v>
      </c>
      <c r="G4389" s="16" t="s">
        <v>124</v>
      </c>
      <c r="H4389" s="14"/>
      <c r="I4389" s="19">
        <f>VLOOKUP(G4389,'2'!$B$2:$C$34,2,FALSE)</f>
        <v>25</v>
      </c>
      <c r="J4389" s="19">
        <f t="shared" si="204"/>
        <v>0</v>
      </c>
      <c r="K4389" s="19" t="str">
        <f t="shared" si="206"/>
        <v>Sangat Baik</v>
      </c>
      <c r="L4389" s="19">
        <f>VLOOKUP(I4389,'3'!$H$2:$L$25,5,FALSE)</f>
        <v>49</v>
      </c>
      <c r="M4389" s="16" t="str">
        <f t="shared" si="205"/>
        <v>Nilai Ekstra</v>
      </c>
    </row>
    <row r="4390" spans="1:14" x14ac:dyDescent="0.25">
      <c r="A4390" s="16">
        <v>625</v>
      </c>
      <c r="F4390" s="19" t="s">
        <v>4743</v>
      </c>
      <c r="G4390" s="16" t="s">
        <v>124</v>
      </c>
      <c r="H4390" s="14"/>
      <c r="I4390" s="19">
        <f>VLOOKUP(G4390,'2'!$B$2:$C$34,2,FALSE)</f>
        <v>25</v>
      </c>
      <c r="J4390" s="19">
        <f t="shared" si="204"/>
        <v>0</v>
      </c>
      <c r="K4390" s="19" t="str">
        <f t="shared" si="206"/>
        <v>Sangat Baik</v>
      </c>
      <c r="L4390" s="19">
        <f>VLOOKUP(I4390,'3'!$H$2:$L$25,5,FALSE)</f>
        <v>49</v>
      </c>
      <c r="M4390" s="16" t="str">
        <f t="shared" si="205"/>
        <v>Nilai Ekstra</v>
      </c>
    </row>
    <row r="4391" spans="1:14" x14ac:dyDescent="0.25">
      <c r="A4391" s="16">
        <v>626</v>
      </c>
      <c r="F4391" s="19" t="s">
        <v>4743</v>
      </c>
      <c r="G4391" s="16" t="s">
        <v>124</v>
      </c>
      <c r="H4391" s="14"/>
      <c r="I4391" s="19">
        <f>VLOOKUP(G4391,'2'!$B$2:$C$34,2,FALSE)</f>
        <v>25</v>
      </c>
      <c r="J4391" s="19">
        <f t="shared" si="204"/>
        <v>0</v>
      </c>
      <c r="K4391" s="19" t="str">
        <f t="shared" si="206"/>
        <v>Sangat Baik</v>
      </c>
      <c r="L4391" s="19">
        <f>VLOOKUP(I4391,'3'!$H$2:$L$25,5,FALSE)</f>
        <v>49</v>
      </c>
      <c r="M4391" s="16" t="str">
        <f t="shared" si="205"/>
        <v>Nilai Ekstra</v>
      </c>
    </row>
    <row r="4392" spans="1:14" x14ac:dyDescent="0.25">
      <c r="A4392" s="16">
        <v>627</v>
      </c>
      <c r="F4392" s="19" t="s">
        <v>4744</v>
      </c>
      <c r="G4392" s="16" t="s">
        <v>124</v>
      </c>
      <c r="H4392" s="14"/>
      <c r="I4392" s="19">
        <f>VLOOKUP(G4392,'2'!$B$2:$C$34,2,FALSE)</f>
        <v>25</v>
      </c>
      <c r="J4392" s="19">
        <f t="shared" si="204"/>
        <v>0</v>
      </c>
      <c r="K4392" s="19" t="str">
        <f t="shared" si="206"/>
        <v>Baik</v>
      </c>
      <c r="L4392" s="19">
        <f>VLOOKUP(I4392,'3'!$H$2:$L$25,5,FALSE)</f>
        <v>49</v>
      </c>
      <c r="M4392" s="16" t="str">
        <f t="shared" si="205"/>
        <v>Nilai Ekstra</v>
      </c>
    </row>
    <row r="4393" spans="1:14" x14ac:dyDescent="0.25">
      <c r="A4393" s="16">
        <v>628</v>
      </c>
      <c r="F4393" s="19" t="s">
        <v>4744</v>
      </c>
      <c r="G4393" s="16" t="s">
        <v>124</v>
      </c>
      <c r="H4393" s="14"/>
      <c r="I4393" s="19">
        <f>VLOOKUP(G4393,'2'!$B$2:$C$34,2,FALSE)</f>
        <v>25</v>
      </c>
      <c r="J4393" s="19">
        <f t="shared" si="204"/>
        <v>0</v>
      </c>
      <c r="K4393" s="19" t="str">
        <f t="shared" si="206"/>
        <v>Baik</v>
      </c>
      <c r="L4393" s="19">
        <f>VLOOKUP(I4393,'3'!$H$2:$L$25,5,FALSE)</f>
        <v>49</v>
      </c>
      <c r="M4393" s="16" t="str">
        <f t="shared" si="205"/>
        <v>Nilai Ekstra</v>
      </c>
    </row>
    <row r="4394" spans="1:14" x14ac:dyDescent="0.25">
      <c r="A4394" s="16">
        <v>629</v>
      </c>
      <c r="F4394" s="19" t="s">
        <v>4744</v>
      </c>
      <c r="G4394" s="16" t="s">
        <v>124</v>
      </c>
      <c r="H4394" s="14"/>
      <c r="I4394" s="19">
        <f>VLOOKUP(G4394,'2'!$B$2:$C$34,2,FALSE)</f>
        <v>25</v>
      </c>
      <c r="J4394" s="19">
        <f t="shared" si="204"/>
        <v>0</v>
      </c>
      <c r="K4394" s="19" t="str">
        <f t="shared" si="206"/>
        <v>Baik</v>
      </c>
      <c r="L4394" s="19">
        <f>VLOOKUP(I4394,'3'!$H$2:$L$25,5,FALSE)</f>
        <v>49</v>
      </c>
      <c r="M4394" s="16" t="str">
        <f t="shared" si="205"/>
        <v>Nilai Ekstra</v>
      </c>
    </row>
    <row r="4395" spans="1:14" x14ac:dyDescent="0.25">
      <c r="A4395" s="16">
        <v>264</v>
      </c>
      <c r="F4395" s="19">
        <v>80.215555555555554</v>
      </c>
      <c r="G4395" s="16" t="s">
        <v>3944</v>
      </c>
      <c r="H4395" s="14"/>
      <c r="I4395" s="19">
        <f>VLOOKUP(G4395,'2'!$B$2:$C$34,2,FALSE)</f>
        <v>29</v>
      </c>
      <c r="J4395" s="19">
        <f t="shared" ref="J4395:J4458" si="207">IF(M4395="Nilai Akhir",F4395,0)</f>
        <v>80.215555555555554</v>
      </c>
      <c r="K4395" s="19" t="str">
        <f t="shared" si="206"/>
        <v/>
      </c>
      <c r="L4395" s="19">
        <f>VLOOKUP(I4395,'3'!$H$2:$L$25,5,FALSE)</f>
        <v>41</v>
      </c>
      <c r="M4395" s="16" t="str">
        <f t="shared" ref="M4395:M4458" si="208">IF(G4395="Pramuka","Nilai Ekstra","Nilai Akhir")</f>
        <v>Nilai Akhir</v>
      </c>
      <c r="N4395" s="14">
        <v>1</v>
      </c>
    </row>
    <row r="4396" spans="1:14" x14ac:dyDescent="0.25">
      <c r="A4396" s="16">
        <v>265</v>
      </c>
      <c r="F4396" s="19">
        <v>76.007222222222225</v>
      </c>
      <c r="G4396" s="16" t="s">
        <v>3944</v>
      </c>
      <c r="H4396" s="14"/>
      <c r="I4396" s="19">
        <f>VLOOKUP(G4396,'2'!$B$2:$C$34,2,FALSE)</f>
        <v>29</v>
      </c>
      <c r="J4396" s="19">
        <f t="shared" si="207"/>
        <v>76.007222222222225</v>
      </c>
      <c r="K4396" s="19" t="str">
        <f t="shared" ref="K4396:K4459" si="209">IF(M4396="Nilai Ekstra",F4396,"")</f>
        <v/>
      </c>
      <c r="L4396" s="19">
        <f>VLOOKUP(I4396,'3'!$H$2:$L$25,5,FALSE)</f>
        <v>41</v>
      </c>
      <c r="M4396" s="16" t="str">
        <f t="shared" si="208"/>
        <v>Nilai Akhir</v>
      </c>
    </row>
    <row r="4397" spans="1:14" x14ac:dyDescent="0.25">
      <c r="A4397" s="16">
        <v>266</v>
      </c>
      <c r="F4397" s="19">
        <v>78.784771241830072</v>
      </c>
      <c r="G4397" s="16" t="s">
        <v>3944</v>
      </c>
      <c r="H4397" s="14"/>
      <c r="I4397" s="19">
        <f>VLOOKUP(G4397,'2'!$B$2:$C$34,2,FALSE)</f>
        <v>29</v>
      </c>
      <c r="J4397" s="19">
        <f t="shared" si="207"/>
        <v>78.784771241830072</v>
      </c>
      <c r="K4397" s="19" t="str">
        <f t="shared" si="209"/>
        <v/>
      </c>
      <c r="L4397" s="19">
        <f>VLOOKUP(I4397,'3'!$H$2:$L$25,5,FALSE)</f>
        <v>41</v>
      </c>
      <c r="M4397" s="16" t="str">
        <f t="shared" si="208"/>
        <v>Nilai Akhir</v>
      </c>
    </row>
    <row r="4398" spans="1:14" x14ac:dyDescent="0.25">
      <c r="A4398" s="16">
        <v>267</v>
      </c>
      <c r="F4398" s="19">
        <v>77.335555555555544</v>
      </c>
      <c r="G4398" s="16" t="s">
        <v>3944</v>
      </c>
      <c r="H4398" s="14"/>
      <c r="I4398" s="19">
        <f>VLOOKUP(G4398,'2'!$B$2:$C$34,2,FALSE)</f>
        <v>29</v>
      </c>
      <c r="J4398" s="19">
        <f t="shared" si="207"/>
        <v>77.335555555555544</v>
      </c>
      <c r="K4398" s="19" t="str">
        <f t="shared" si="209"/>
        <v/>
      </c>
      <c r="L4398" s="19">
        <f>VLOOKUP(I4398,'3'!$H$2:$L$25,5,FALSE)</f>
        <v>41</v>
      </c>
      <c r="M4398" s="16" t="str">
        <f t="shared" si="208"/>
        <v>Nilai Akhir</v>
      </c>
    </row>
    <row r="4399" spans="1:14" x14ac:dyDescent="0.25">
      <c r="A4399" s="16">
        <v>268</v>
      </c>
      <c r="F4399" s="19">
        <v>76.527777777777771</v>
      </c>
      <c r="G4399" s="16" t="s">
        <v>3944</v>
      </c>
      <c r="H4399" s="14"/>
      <c r="I4399" s="19">
        <f>VLOOKUP(G4399,'2'!$B$2:$C$34,2,FALSE)</f>
        <v>29</v>
      </c>
      <c r="J4399" s="19">
        <f t="shared" si="207"/>
        <v>76.527777777777771</v>
      </c>
      <c r="K4399" s="19" t="str">
        <f t="shared" si="209"/>
        <v/>
      </c>
      <c r="L4399" s="19">
        <f>VLOOKUP(I4399,'3'!$H$2:$L$25,5,FALSE)</f>
        <v>41</v>
      </c>
      <c r="M4399" s="16" t="str">
        <f t="shared" si="208"/>
        <v>Nilai Akhir</v>
      </c>
    </row>
    <row r="4400" spans="1:14" x14ac:dyDescent="0.25">
      <c r="A4400" s="16">
        <v>269</v>
      </c>
      <c r="F4400" s="19">
        <v>82.166666666666657</v>
      </c>
      <c r="G4400" s="16" t="s">
        <v>3944</v>
      </c>
      <c r="H4400" s="14"/>
      <c r="I4400" s="19">
        <f>VLOOKUP(G4400,'2'!$B$2:$C$34,2,FALSE)</f>
        <v>29</v>
      </c>
      <c r="J4400" s="19">
        <f t="shared" si="207"/>
        <v>82.166666666666657</v>
      </c>
      <c r="K4400" s="19" t="str">
        <f t="shared" si="209"/>
        <v/>
      </c>
      <c r="L4400" s="19">
        <f>VLOOKUP(I4400,'3'!$H$2:$L$25,5,FALSE)</f>
        <v>41</v>
      </c>
      <c r="M4400" s="16" t="str">
        <f t="shared" si="208"/>
        <v>Nilai Akhir</v>
      </c>
    </row>
    <row r="4401" spans="1:13" x14ac:dyDescent="0.25">
      <c r="A4401" s="16">
        <v>270</v>
      </c>
      <c r="F4401" s="19">
        <v>76.44</v>
      </c>
      <c r="G4401" s="16" t="s">
        <v>3944</v>
      </c>
      <c r="H4401" s="14"/>
      <c r="I4401" s="19">
        <f>VLOOKUP(G4401,'2'!$B$2:$C$34,2,FALSE)</f>
        <v>29</v>
      </c>
      <c r="J4401" s="19">
        <f t="shared" si="207"/>
        <v>76.44</v>
      </c>
      <c r="K4401" s="19" t="str">
        <f t="shared" si="209"/>
        <v/>
      </c>
      <c r="L4401" s="19">
        <f>VLOOKUP(I4401,'3'!$H$2:$L$25,5,FALSE)</f>
        <v>41</v>
      </c>
      <c r="M4401" s="16" t="str">
        <f t="shared" si="208"/>
        <v>Nilai Akhir</v>
      </c>
    </row>
    <row r="4402" spans="1:13" x14ac:dyDescent="0.25">
      <c r="A4402" s="16">
        <v>271</v>
      </c>
      <c r="F4402" s="19">
        <v>79.579836601307193</v>
      </c>
      <c r="G4402" s="16" t="s">
        <v>3944</v>
      </c>
      <c r="H4402" s="14"/>
      <c r="I4402" s="19">
        <f>VLOOKUP(G4402,'2'!$B$2:$C$34,2,FALSE)</f>
        <v>29</v>
      </c>
      <c r="J4402" s="19">
        <f t="shared" si="207"/>
        <v>79.579836601307193</v>
      </c>
      <c r="K4402" s="19" t="str">
        <f t="shared" si="209"/>
        <v/>
      </c>
      <c r="L4402" s="19">
        <f>VLOOKUP(I4402,'3'!$H$2:$L$25,5,FALSE)</f>
        <v>41</v>
      </c>
      <c r="M4402" s="16" t="str">
        <f t="shared" si="208"/>
        <v>Nilai Akhir</v>
      </c>
    </row>
    <row r="4403" spans="1:13" x14ac:dyDescent="0.25">
      <c r="A4403" s="16">
        <v>272</v>
      </c>
      <c r="F4403" s="19">
        <v>80.520555555555546</v>
      </c>
      <c r="G4403" s="16" t="s">
        <v>3944</v>
      </c>
      <c r="H4403" s="14"/>
      <c r="I4403" s="19">
        <f>VLOOKUP(G4403,'2'!$B$2:$C$34,2,FALSE)</f>
        <v>29</v>
      </c>
      <c r="J4403" s="19">
        <f t="shared" si="207"/>
        <v>80.520555555555546</v>
      </c>
      <c r="K4403" s="19" t="str">
        <f t="shared" si="209"/>
        <v/>
      </c>
      <c r="L4403" s="19">
        <f>VLOOKUP(I4403,'3'!$H$2:$L$25,5,FALSE)</f>
        <v>41</v>
      </c>
      <c r="M4403" s="16" t="str">
        <f t="shared" si="208"/>
        <v>Nilai Akhir</v>
      </c>
    </row>
    <row r="4404" spans="1:13" x14ac:dyDescent="0.25">
      <c r="A4404" s="16">
        <v>273</v>
      </c>
      <c r="F4404" s="19">
        <v>75.754444444444445</v>
      </c>
      <c r="G4404" s="16" t="s">
        <v>3944</v>
      </c>
      <c r="H4404" s="14"/>
      <c r="I4404" s="19">
        <f>VLOOKUP(G4404,'2'!$B$2:$C$34,2,FALSE)</f>
        <v>29</v>
      </c>
      <c r="J4404" s="19">
        <f t="shared" si="207"/>
        <v>75.754444444444445</v>
      </c>
      <c r="K4404" s="19" t="str">
        <f t="shared" si="209"/>
        <v/>
      </c>
      <c r="L4404" s="19">
        <f>VLOOKUP(I4404,'3'!$H$2:$L$25,5,FALSE)</f>
        <v>41</v>
      </c>
      <c r="M4404" s="16" t="str">
        <f t="shared" si="208"/>
        <v>Nilai Akhir</v>
      </c>
    </row>
    <row r="4405" spans="1:13" x14ac:dyDescent="0.25">
      <c r="A4405" s="16">
        <v>274</v>
      </c>
      <c r="F4405" s="19">
        <v>79.759117647058815</v>
      </c>
      <c r="G4405" s="16" t="s">
        <v>3944</v>
      </c>
      <c r="H4405" s="14"/>
      <c r="I4405" s="19">
        <f>VLOOKUP(G4405,'2'!$B$2:$C$34,2,FALSE)</f>
        <v>29</v>
      </c>
      <c r="J4405" s="19">
        <f t="shared" si="207"/>
        <v>79.759117647058815</v>
      </c>
      <c r="K4405" s="19" t="str">
        <f t="shared" si="209"/>
        <v/>
      </c>
      <c r="L4405" s="19">
        <f>VLOOKUP(I4405,'3'!$H$2:$L$25,5,FALSE)</f>
        <v>41</v>
      </c>
      <c r="M4405" s="16" t="str">
        <f t="shared" si="208"/>
        <v>Nilai Akhir</v>
      </c>
    </row>
    <row r="4406" spans="1:13" x14ac:dyDescent="0.25">
      <c r="A4406" s="16">
        <v>275</v>
      </c>
      <c r="F4406" s="19">
        <v>78.578888888888883</v>
      </c>
      <c r="G4406" s="16" t="s">
        <v>3944</v>
      </c>
      <c r="H4406" s="14"/>
      <c r="I4406" s="19">
        <f>VLOOKUP(G4406,'2'!$B$2:$C$34,2,FALSE)</f>
        <v>29</v>
      </c>
      <c r="J4406" s="19">
        <f t="shared" si="207"/>
        <v>78.578888888888883</v>
      </c>
      <c r="K4406" s="19" t="str">
        <f t="shared" si="209"/>
        <v/>
      </c>
      <c r="L4406" s="19">
        <f>VLOOKUP(I4406,'3'!$H$2:$L$25,5,FALSE)</f>
        <v>41</v>
      </c>
      <c r="M4406" s="16" t="str">
        <f t="shared" si="208"/>
        <v>Nilai Akhir</v>
      </c>
    </row>
    <row r="4407" spans="1:13" x14ac:dyDescent="0.25">
      <c r="A4407" s="16">
        <v>276</v>
      </c>
      <c r="F4407" s="19">
        <v>77.134444444444455</v>
      </c>
      <c r="G4407" s="16" t="s">
        <v>3944</v>
      </c>
      <c r="H4407" s="14"/>
      <c r="I4407" s="19">
        <f>VLOOKUP(G4407,'2'!$B$2:$C$34,2,FALSE)</f>
        <v>29</v>
      </c>
      <c r="J4407" s="19">
        <f t="shared" si="207"/>
        <v>77.134444444444455</v>
      </c>
      <c r="K4407" s="19" t="str">
        <f t="shared" si="209"/>
        <v/>
      </c>
      <c r="L4407" s="19">
        <f>VLOOKUP(I4407,'3'!$H$2:$L$25,5,FALSE)</f>
        <v>41</v>
      </c>
      <c r="M4407" s="16" t="str">
        <f t="shared" si="208"/>
        <v>Nilai Akhir</v>
      </c>
    </row>
    <row r="4408" spans="1:13" x14ac:dyDescent="0.25">
      <c r="A4408" s="16">
        <v>277</v>
      </c>
      <c r="F4408" s="19">
        <v>78.020555555555546</v>
      </c>
      <c r="G4408" s="16" t="s">
        <v>3944</v>
      </c>
      <c r="H4408" s="14"/>
      <c r="I4408" s="19">
        <f>VLOOKUP(G4408,'2'!$B$2:$C$34,2,FALSE)</f>
        <v>29</v>
      </c>
      <c r="J4408" s="19">
        <f t="shared" si="207"/>
        <v>78.020555555555546</v>
      </c>
      <c r="K4408" s="19" t="str">
        <f t="shared" si="209"/>
        <v/>
      </c>
      <c r="L4408" s="19">
        <f>VLOOKUP(I4408,'3'!$H$2:$L$25,5,FALSE)</f>
        <v>41</v>
      </c>
      <c r="M4408" s="16" t="str">
        <f t="shared" si="208"/>
        <v>Nilai Akhir</v>
      </c>
    </row>
    <row r="4409" spans="1:13" x14ac:dyDescent="0.25">
      <c r="A4409" s="16">
        <v>278</v>
      </c>
      <c r="F4409" s="19">
        <v>80.176111111111112</v>
      </c>
      <c r="G4409" s="16" t="s">
        <v>3944</v>
      </c>
      <c r="H4409" s="14"/>
      <c r="I4409" s="19">
        <f>VLOOKUP(G4409,'2'!$B$2:$C$34,2,FALSE)</f>
        <v>29</v>
      </c>
      <c r="J4409" s="19">
        <f t="shared" si="207"/>
        <v>80.176111111111112</v>
      </c>
      <c r="K4409" s="19" t="str">
        <f t="shared" si="209"/>
        <v/>
      </c>
      <c r="L4409" s="19">
        <f>VLOOKUP(I4409,'3'!$H$2:$L$25,5,FALSE)</f>
        <v>41</v>
      </c>
      <c r="M4409" s="16" t="str">
        <f t="shared" si="208"/>
        <v>Nilai Akhir</v>
      </c>
    </row>
    <row r="4410" spans="1:13" x14ac:dyDescent="0.25">
      <c r="A4410" s="16">
        <v>279</v>
      </c>
      <c r="F4410" s="19">
        <v>78.16</v>
      </c>
      <c r="G4410" s="16" t="s">
        <v>3944</v>
      </c>
      <c r="H4410" s="14"/>
      <c r="I4410" s="19">
        <f>VLOOKUP(G4410,'2'!$B$2:$C$34,2,FALSE)</f>
        <v>29</v>
      </c>
      <c r="J4410" s="19">
        <f t="shared" si="207"/>
        <v>78.16</v>
      </c>
      <c r="K4410" s="19" t="str">
        <f t="shared" si="209"/>
        <v/>
      </c>
      <c r="L4410" s="19">
        <f>VLOOKUP(I4410,'3'!$H$2:$L$25,5,FALSE)</f>
        <v>41</v>
      </c>
      <c r="M4410" s="16" t="str">
        <f t="shared" si="208"/>
        <v>Nilai Akhir</v>
      </c>
    </row>
    <row r="4411" spans="1:13" x14ac:dyDescent="0.25">
      <c r="A4411" s="16">
        <v>280</v>
      </c>
      <c r="F4411" s="19">
        <v>78.10499999999999</v>
      </c>
      <c r="G4411" s="16" t="s">
        <v>3944</v>
      </c>
      <c r="H4411" s="14"/>
      <c r="I4411" s="19">
        <f>VLOOKUP(G4411,'2'!$B$2:$C$34,2,FALSE)</f>
        <v>29</v>
      </c>
      <c r="J4411" s="19">
        <f t="shared" si="207"/>
        <v>78.10499999999999</v>
      </c>
      <c r="K4411" s="19" t="str">
        <f t="shared" si="209"/>
        <v/>
      </c>
      <c r="L4411" s="19">
        <f>VLOOKUP(I4411,'3'!$H$2:$L$25,5,FALSE)</f>
        <v>41</v>
      </c>
      <c r="M4411" s="16" t="str">
        <f t="shared" si="208"/>
        <v>Nilai Akhir</v>
      </c>
    </row>
    <row r="4412" spans="1:13" x14ac:dyDescent="0.25">
      <c r="A4412" s="16">
        <v>281</v>
      </c>
      <c r="F4412" s="19">
        <v>78.382712418300656</v>
      </c>
      <c r="G4412" s="16" t="s">
        <v>3944</v>
      </c>
      <c r="H4412" s="14"/>
      <c r="I4412" s="19">
        <f>VLOOKUP(G4412,'2'!$B$2:$C$34,2,FALSE)</f>
        <v>29</v>
      </c>
      <c r="J4412" s="19">
        <f t="shared" si="207"/>
        <v>78.382712418300656</v>
      </c>
      <c r="K4412" s="19" t="str">
        <f t="shared" si="209"/>
        <v/>
      </c>
      <c r="L4412" s="19">
        <f>VLOOKUP(I4412,'3'!$H$2:$L$25,5,FALSE)</f>
        <v>41</v>
      </c>
      <c r="M4412" s="16" t="str">
        <f t="shared" si="208"/>
        <v>Nilai Akhir</v>
      </c>
    </row>
    <row r="4413" spans="1:13" x14ac:dyDescent="0.25">
      <c r="A4413" s="16">
        <v>282</v>
      </c>
      <c r="F4413" s="19">
        <v>74.888888888888886</v>
      </c>
      <c r="G4413" s="16" t="s">
        <v>3944</v>
      </c>
      <c r="H4413" s="14"/>
      <c r="I4413" s="19">
        <f>VLOOKUP(G4413,'2'!$B$2:$C$34,2,FALSE)</f>
        <v>29</v>
      </c>
      <c r="J4413" s="19">
        <f t="shared" si="207"/>
        <v>74.888888888888886</v>
      </c>
      <c r="K4413" s="19" t="str">
        <f t="shared" si="209"/>
        <v/>
      </c>
      <c r="L4413" s="19">
        <f>VLOOKUP(I4413,'3'!$H$2:$L$25,5,FALSE)</f>
        <v>41</v>
      </c>
      <c r="M4413" s="16" t="str">
        <f t="shared" si="208"/>
        <v>Nilai Akhir</v>
      </c>
    </row>
    <row r="4414" spans="1:13" x14ac:dyDescent="0.25">
      <c r="A4414" s="16">
        <v>283</v>
      </c>
      <c r="F4414" s="19">
        <v>78.673888888888882</v>
      </c>
      <c r="G4414" s="16" t="s">
        <v>3944</v>
      </c>
      <c r="H4414" s="14"/>
      <c r="I4414" s="19">
        <f>VLOOKUP(G4414,'2'!$B$2:$C$34,2,FALSE)</f>
        <v>29</v>
      </c>
      <c r="J4414" s="19">
        <f t="shared" si="207"/>
        <v>78.673888888888882</v>
      </c>
      <c r="K4414" s="19" t="str">
        <f t="shared" si="209"/>
        <v/>
      </c>
      <c r="L4414" s="19">
        <f>VLOOKUP(I4414,'3'!$H$2:$L$25,5,FALSE)</f>
        <v>41</v>
      </c>
      <c r="M4414" s="16" t="str">
        <f t="shared" si="208"/>
        <v>Nilai Akhir</v>
      </c>
    </row>
    <row r="4415" spans="1:13" x14ac:dyDescent="0.25">
      <c r="A4415" s="16">
        <v>284</v>
      </c>
      <c r="F4415" s="19">
        <v>78.106339869281044</v>
      </c>
      <c r="G4415" s="16" t="s">
        <v>3944</v>
      </c>
      <c r="H4415" s="14"/>
      <c r="I4415" s="19">
        <f>VLOOKUP(G4415,'2'!$B$2:$C$34,2,FALSE)</f>
        <v>29</v>
      </c>
      <c r="J4415" s="19">
        <f t="shared" si="207"/>
        <v>78.106339869281044</v>
      </c>
      <c r="K4415" s="19" t="str">
        <f t="shared" si="209"/>
        <v/>
      </c>
      <c r="L4415" s="19">
        <f>VLOOKUP(I4415,'3'!$H$2:$L$25,5,FALSE)</f>
        <v>41</v>
      </c>
      <c r="M4415" s="16" t="str">
        <f t="shared" si="208"/>
        <v>Nilai Akhir</v>
      </c>
    </row>
    <row r="4416" spans="1:13" x14ac:dyDescent="0.25">
      <c r="A4416" s="16">
        <v>285</v>
      </c>
      <c r="F4416" s="19">
        <v>78.831111111111113</v>
      </c>
      <c r="G4416" s="16" t="s">
        <v>3944</v>
      </c>
      <c r="H4416" s="14"/>
      <c r="I4416" s="19">
        <f>VLOOKUP(G4416,'2'!$B$2:$C$34,2,FALSE)</f>
        <v>29</v>
      </c>
      <c r="J4416" s="19">
        <f t="shared" si="207"/>
        <v>78.831111111111113</v>
      </c>
      <c r="K4416" s="19" t="str">
        <f t="shared" si="209"/>
        <v/>
      </c>
      <c r="L4416" s="19">
        <f>VLOOKUP(I4416,'3'!$H$2:$L$25,5,FALSE)</f>
        <v>41</v>
      </c>
      <c r="M4416" s="16" t="str">
        <f t="shared" si="208"/>
        <v>Nilai Akhir</v>
      </c>
    </row>
    <row r="4417" spans="1:13" x14ac:dyDescent="0.25">
      <c r="A4417" s="16">
        <v>286</v>
      </c>
      <c r="F4417" s="19">
        <v>83.715555555555554</v>
      </c>
      <c r="G4417" s="16" t="s">
        <v>3944</v>
      </c>
      <c r="H4417" s="14"/>
      <c r="I4417" s="19">
        <f>VLOOKUP(G4417,'2'!$B$2:$C$34,2,FALSE)</f>
        <v>29</v>
      </c>
      <c r="J4417" s="19">
        <f t="shared" si="207"/>
        <v>83.715555555555554</v>
      </c>
      <c r="K4417" s="19" t="str">
        <f t="shared" si="209"/>
        <v/>
      </c>
      <c r="L4417" s="19">
        <f>VLOOKUP(I4417,'3'!$H$2:$L$25,5,FALSE)</f>
        <v>41</v>
      </c>
      <c r="M4417" s="16" t="str">
        <f t="shared" si="208"/>
        <v>Nilai Akhir</v>
      </c>
    </row>
    <row r="4418" spans="1:13" x14ac:dyDescent="0.25">
      <c r="A4418" s="16">
        <v>287</v>
      </c>
      <c r="F4418" s="19">
        <v>78.201111111111118</v>
      </c>
      <c r="G4418" s="16" t="s">
        <v>3944</v>
      </c>
      <c r="H4418" s="14"/>
      <c r="I4418" s="19">
        <f>VLOOKUP(G4418,'2'!$B$2:$C$34,2,FALSE)</f>
        <v>29</v>
      </c>
      <c r="J4418" s="19">
        <f t="shared" si="207"/>
        <v>78.201111111111118</v>
      </c>
      <c r="K4418" s="19" t="str">
        <f t="shared" si="209"/>
        <v/>
      </c>
      <c r="L4418" s="19">
        <f>VLOOKUP(I4418,'3'!$H$2:$L$25,5,FALSE)</f>
        <v>41</v>
      </c>
      <c r="M4418" s="16" t="str">
        <f t="shared" si="208"/>
        <v>Nilai Akhir</v>
      </c>
    </row>
    <row r="4419" spans="1:13" x14ac:dyDescent="0.25">
      <c r="A4419" s="16">
        <v>288</v>
      </c>
      <c r="F4419" s="19">
        <v>79.353888888888889</v>
      </c>
      <c r="G4419" s="16" t="s">
        <v>3944</v>
      </c>
      <c r="H4419" s="14"/>
      <c r="I4419" s="19">
        <f>VLOOKUP(G4419,'2'!$B$2:$C$34,2,FALSE)</f>
        <v>29</v>
      </c>
      <c r="J4419" s="19">
        <f t="shared" si="207"/>
        <v>79.353888888888889</v>
      </c>
      <c r="K4419" s="19" t="str">
        <f t="shared" si="209"/>
        <v/>
      </c>
      <c r="L4419" s="19">
        <f>VLOOKUP(I4419,'3'!$H$2:$L$25,5,FALSE)</f>
        <v>41</v>
      </c>
      <c r="M4419" s="16" t="str">
        <f t="shared" si="208"/>
        <v>Nilai Akhir</v>
      </c>
    </row>
    <row r="4420" spans="1:13" x14ac:dyDescent="0.25">
      <c r="A4420" s="16">
        <v>289</v>
      </c>
      <c r="F4420" s="19">
        <v>76.729444444444454</v>
      </c>
      <c r="G4420" s="16" t="s">
        <v>3944</v>
      </c>
      <c r="H4420" s="14"/>
      <c r="I4420" s="19">
        <f>VLOOKUP(G4420,'2'!$B$2:$C$34,2,FALSE)</f>
        <v>29</v>
      </c>
      <c r="J4420" s="19">
        <f t="shared" si="207"/>
        <v>76.729444444444454</v>
      </c>
      <c r="K4420" s="19" t="str">
        <f t="shared" si="209"/>
        <v/>
      </c>
      <c r="L4420" s="19">
        <f>VLOOKUP(I4420,'3'!$H$2:$L$25,5,FALSE)</f>
        <v>41</v>
      </c>
      <c r="M4420" s="16" t="str">
        <f t="shared" si="208"/>
        <v>Nilai Akhir</v>
      </c>
    </row>
    <row r="4421" spans="1:13" x14ac:dyDescent="0.25">
      <c r="A4421" s="16">
        <v>290</v>
      </c>
      <c r="F4421" s="19">
        <v>78.194673202614382</v>
      </c>
      <c r="G4421" s="16" t="s">
        <v>3944</v>
      </c>
      <c r="H4421" s="14"/>
      <c r="I4421" s="19">
        <f>VLOOKUP(G4421,'2'!$B$2:$C$34,2,FALSE)</f>
        <v>29</v>
      </c>
      <c r="J4421" s="19">
        <f t="shared" si="207"/>
        <v>78.194673202614382</v>
      </c>
      <c r="K4421" s="19" t="str">
        <f t="shared" si="209"/>
        <v/>
      </c>
      <c r="L4421" s="19">
        <f>VLOOKUP(I4421,'3'!$H$2:$L$25,5,FALSE)</f>
        <v>41</v>
      </c>
      <c r="M4421" s="16" t="str">
        <f t="shared" si="208"/>
        <v>Nilai Akhir</v>
      </c>
    </row>
    <row r="4422" spans="1:13" x14ac:dyDescent="0.25">
      <c r="A4422" s="16">
        <v>291</v>
      </c>
      <c r="F4422" s="19">
        <v>78.771830065359467</v>
      </c>
      <c r="G4422" s="16" t="s">
        <v>3944</v>
      </c>
      <c r="H4422" s="14"/>
      <c r="I4422" s="19">
        <f>VLOOKUP(G4422,'2'!$B$2:$C$34,2,FALSE)</f>
        <v>29</v>
      </c>
      <c r="J4422" s="19">
        <f t="shared" si="207"/>
        <v>78.771830065359467</v>
      </c>
      <c r="K4422" s="19" t="str">
        <f t="shared" si="209"/>
        <v/>
      </c>
      <c r="L4422" s="19">
        <f>VLOOKUP(I4422,'3'!$H$2:$L$25,5,FALSE)</f>
        <v>41</v>
      </c>
      <c r="M4422" s="16" t="str">
        <f t="shared" si="208"/>
        <v>Nilai Akhir</v>
      </c>
    </row>
    <row r="4423" spans="1:13" x14ac:dyDescent="0.25">
      <c r="A4423" s="16">
        <v>292</v>
      </c>
      <c r="F4423" s="19">
        <v>79.381666666666661</v>
      </c>
      <c r="G4423" s="16" t="s">
        <v>3944</v>
      </c>
      <c r="H4423" s="14"/>
      <c r="I4423" s="19">
        <f>VLOOKUP(G4423,'2'!$B$2:$C$34,2,FALSE)</f>
        <v>29</v>
      </c>
      <c r="J4423" s="19">
        <f t="shared" si="207"/>
        <v>79.381666666666661</v>
      </c>
      <c r="K4423" s="19" t="str">
        <f t="shared" si="209"/>
        <v/>
      </c>
      <c r="L4423" s="19">
        <f>VLOOKUP(I4423,'3'!$H$2:$L$25,5,FALSE)</f>
        <v>41</v>
      </c>
      <c r="M4423" s="16" t="str">
        <f t="shared" si="208"/>
        <v>Nilai Akhir</v>
      </c>
    </row>
    <row r="4424" spans="1:13" x14ac:dyDescent="0.25">
      <c r="A4424" s="16">
        <v>293</v>
      </c>
      <c r="F4424" s="19">
        <v>77.742777777777775</v>
      </c>
      <c r="G4424" s="16" t="s">
        <v>3944</v>
      </c>
      <c r="H4424" s="14"/>
      <c r="I4424" s="19">
        <f>VLOOKUP(G4424,'2'!$B$2:$C$34,2,FALSE)</f>
        <v>29</v>
      </c>
      <c r="J4424" s="19">
        <f t="shared" si="207"/>
        <v>77.742777777777775</v>
      </c>
      <c r="K4424" s="19" t="str">
        <f t="shared" si="209"/>
        <v/>
      </c>
      <c r="L4424" s="19">
        <f>VLOOKUP(I4424,'3'!$H$2:$L$25,5,FALSE)</f>
        <v>41</v>
      </c>
      <c r="M4424" s="16" t="str">
        <f t="shared" si="208"/>
        <v>Nilai Akhir</v>
      </c>
    </row>
    <row r="4425" spans="1:13" x14ac:dyDescent="0.25">
      <c r="A4425" s="16">
        <v>294</v>
      </c>
      <c r="F4425" s="19">
        <v>79.722222222222229</v>
      </c>
      <c r="G4425" s="16" t="s">
        <v>3944</v>
      </c>
      <c r="H4425" s="14"/>
      <c r="I4425" s="19">
        <f>VLOOKUP(G4425,'2'!$B$2:$C$34,2,FALSE)</f>
        <v>29</v>
      </c>
      <c r="J4425" s="19">
        <f t="shared" si="207"/>
        <v>79.722222222222229</v>
      </c>
      <c r="K4425" s="19" t="str">
        <f t="shared" si="209"/>
        <v/>
      </c>
      <c r="L4425" s="19">
        <f>VLOOKUP(I4425,'3'!$H$2:$L$25,5,FALSE)</f>
        <v>41</v>
      </c>
      <c r="M4425" s="16" t="str">
        <f t="shared" si="208"/>
        <v>Nilai Akhir</v>
      </c>
    </row>
    <row r="4426" spans="1:13" x14ac:dyDescent="0.25">
      <c r="A4426" s="16">
        <v>295</v>
      </c>
      <c r="F4426" s="19">
        <v>78.944444444444457</v>
      </c>
      <c r="G4426" s="16" t="s">
        <v>3944</v>
      </c>
      <c r="H4426" s="14"/>
      <c r="I4426" s="19">
        <f>VLOOKUP(G4426,'2'!$B$2:$C$34,2,FALSE)</f>
        <v>29</v>
      </c>
      <c r="J4426" s="19">
        <f t="shared" si="207"/>
        <v>78.944444444444457</v>
      </c>
      <c r="K4426" s="19" t="str">
        <f t="shared" si="209"/>
        <v/>
      </c>
      <c r="L4426" s="19">
        <f>VLOOKUP(I4426,'3'!$H$2:$L$25,5,FALSE)</f>
        <v>41</v>
      </c>
      <c r="M4426" s="16" t="str">
        <f t="shared" si="208"/>
        <v>Nilai Akhir</v>
      </c>
    </row>
    <row r="4427" spans="1:13" x14ac:dyDescent="0.25">
      <c r="A4427" s="16">
        <v>296</v>
      </c>
      <c r="F4427" s="19">
        <v>78.944444444444457</v>
      </c>
      <c r="G4427" s="16" t="s">
        <v>3944</v>
      </c>
      <c r="H4427" s="14"/>
      <c r="I4427" s="19">
        <f>VLOOKUP(G4427,'2'!$B$2:$C$34,2,FALSE)</f>
        <v>29</v>
      </c>
      <c r="J4427" s="19">
        <f t="shared" si="207"/>
        <v>78.944444444444457</v>
      </c>
      <c r="K4427" s="19" t="str">
        <f t="shared" si="209"/>
        <v/>
      </c>
      <c r="L4427" s="19">
        <f>VLOOKUP(I4427,'3'!$H$2:$L$25,5,FALSE)</f>
        <v>41</v>
      </c>
      <c r="M4427" s="16" t="str">
        <f t="shared" si="208"/>
        <v>Nilai Akhir</v>
      </c>
    </row>
    <row r="4428" spans="1:13" x14ac:dyDescent="0.25">
      <c r="A4428" s="16">
        <v>297</v>
      </c>
      <c r="F4428" s="19">
        <v>80.055555555555543</v>
      </c>
      <c r="G4428" s="16" t="s">
        <v>3944</v>
      </c>
      <c r="H4428" s="14"/>
      <c r="I4428" s="19">
        <f>VLOOKUP(G4428,'2'!$B$2:$C$34,2,FALSE)</f>
        <v>29</v>
      </c>
      <c r="J4428" s="19">
        <f t="shared" si="207"/>
        <v>80.055555555555543</v>
      </c>
      <c r="K4428" s="19" t="str">
        <f t="shared" si="209"/>
        <v/>
      </c>
      <c r="L4428" s="19">
        <f>VLOOKUP(I4428,'3'!$H$2:$L$25,5,FALSE)</f>
        <v>41</v>
      </c>
      <c r="M4428" s="16" t="str">
        <f t="shared" si="208"/>
        <v>Nilai Akhir</v>
      </c>
    </row>
    <row r="4429" spans="1:13" x14ac:dyDescent="0.25">
      <c r="A4429" s="16">
        <v>298</v>
      </c>
      <c r="F4429" s="19">
        <v>79.722222222222229</v>
      </c>
      <c r="G4429" s="16" t="s">
        <v>3944</v>
      </c>
      <c r="H4429" s="14"/>
      <c r="I4429" s="19">
        <f>VLOOKUP(G4429,'2'!$B$2:$C$34,2,FALSE)</f>
        <v>29</v>
      </c>
      <c r="J4429" s="19">
        <f t="shared" si="207"/>
        <v>79.722222222222229</v>
      </c>
      <c r="K4429" s="19" t="str">
        <f t="shared" si="209"/>
        <v/>
      </c>
      <c r="L4429" s="19">
        <f>VLOOKUP(I4429,'3'!$H$2:$L$25,5,FALSE)</f>
        <v>41</v>
      </c>
      <c r="M4429" s="16" t="str">
        <f t="shared" si="208"/>
        <v>Nilai Akhir</v>
      </c>
    </row>
    <row r="4430" spans="1:13" x14ac:dyDescent="0.25">
      <c r="A4430" s="16">
        <v>299</v>
      </c>
      <c r="F4430" s="19">
        <v>76.444444444444457</v>
      </c>
      <c r="G4430" s="16" t="s">
        <v>3944</v>
      </c>
      <c r="H4430" s="14"/>
      <c r="I4430" s="19">
        <f>VLOOKUP(G4430,'2'!$B$2:$C$34,2,FALSE)</f>
        <v>29</v>
      </c>
      <c r="J4430" s="19">
        <f t="shared" si="207"/>
        <v>76.444444444444457</v>
      </c>
      <c r="K4430" s="19" t="str">
        <f t="shared" si="209"/>
        <v/>
      </c>
      <c r="L4430" s="19">
        <f>VLOOKUP(I4430,'3'!$H$2:$L$25,5,FALSE)</f>
        <v>41</v>
      </c>
      <c r="M4430" s="16" t="str">
        <f t="shared" si="208"/>
        <v>Nilai Akhir</v>
      </c>
    </row>
    <row r="4431" spans="1:13" x14ac:dyDescent="0.25">
      <c r="A4431" s="16">
        <v>300</v>
      </c>
      <c r="F4431" s="19">
        <v>77.833333333333343</v>
      </c>
      <c r="G4431" s="16" t="s">
        <v>3944</v>
      </c>
      <c r="H4431" s="14"/>
      <c r="I4431" s="19">
        <f>VLOOKUP(G4431,'2'!$B$2:$C$34,2,FALSE)</f>
        <v>29</v>
      </c>
      <c r="J4431" s="19">
        <f t="shared" si="207"/>
        <v>77.833333333333343</v>
      </c>
      <c r="K4431" s="19" t="str">
        <f t="shared" si="209"/>
        <v/>
      </c>
      <c r="L4431" s="19">
        <f>VLOOKUP(I4431,'3'!$H$2:$L$25,5,FALSE)</f>
        <v>41</v>
      </c>
      <c r="M4431" s="16" t="str">
        <f t="shared" si="208"/>
        <v>Nilai Akhir</v>
      </c>
    </row>
    <row r="4432" spans="1:13" x14ac:dyDescent="0.25">
      <c r="A4432" s="16">
        <v>301</v>
      </c>
      <c r="F4432" s="19">
        <v>79.611111111111114</v>
      </c>
      <c r="G4432" s="16" t="s">
        <v>3944</v>
      </c>
      <c r="H4432" s="14"/>
      <c r="I4432" s="19">
        <f>VLOOKUP(G4432,'2'!$B$2:$C$34,2,FALSE)</f>
        <v>29</v>
      </c>
      <c r="J4432" s="19">
        <f t="shared" si="207"/>
        <v>79.611111111111114</v>
      </c>
      <c r="K4432" s="19" t="str">
        <f t="shared" si="209"/>
        <v/>
      </c>
      <c r="L4432" s="19">
        <f>VLOOKUP(I4432,'3'!$H$2:$L$25,5,FALSE)</f>
        <v>41</v>
      </c>
      <c r="M4432" s="16" t="str">
        <f t="shared" si="208"/>
        <v>Nilai Akhir</v>
      </c>
    </row>
    <row r="4433" spans="1:13" x14ac:dyDescent="0.25">
      <c r="A4433" s="16">
        <v>302</v>
      </c>
      <c r="F4433" s="19">
        <v>80.555555555555543</v>
      </c>
      <c r="G4433" s="16" t="s">
        <v>3944</v>
      </c>
      <c r="H4433" s="14"/>
      <c r="I4433" s="19">
        <f>VLOOKUP(G4433,'2'!$B$2:$C$34,2,FALSE)</f>
        <v>29</v>
      </c>
      <c r="J4433" s="19">
        <f t="shared" si="207"/>
        <v>80.555555555555543</v>
      </c>
      <c r="K4433" s="19" t="str">
        <f t="shared" si="209"/>
        <v/>
      </c>
      <c r="L4433" s="19">
        <f>VLOOKUP(I4433,'3'!$H$2:$L$25,5,FALSE)</f>
        <v>41</v>
      </c>
      <c r="M4433" s="16" t="str">
        <f t="shared" si="208"/>
        <v>Nilai Akhir</v>
      </c>
    </row>
    <row r="4434" spans="1:13" x14ac:dyDescent="0.25">
      <c r="A4434" s="16">
        <v>303</v>
      </c>
      <c r="F4434" s="19">
        <v>79.888888888888886</v>
      </c>
      <c r="G4434" s="16" t="s">
        <v>3944</v>
      </c>
      <c r="H4434" s="14"/>
      <c r="I4434" s="19">
        <f>VLOOKUP(G4434,'2'!$B$2:$C$34,2,FALSE)</f>
        <v>29</v>
      </c>
      <c r="J4434" s="19">
        <f t="shared" si="207"/>
        <v>79.888888888888886</v>
      </c>
      <c r="K4434" s="19" t="str">
        <f t="shared" si="209"/>
        <v/>
      </c>
      <c r="L4434" s="19">
        <f>VLOOKUP(I4434,'3'!$H$2:$L$25,5,FALSE)</f>
        <v>41</v>
      </c>
      <c r="M4434" s="16" t="str">
        <f t="shared" si="208"/>
        <v>Nilai Akhir</v>
      </c>
    </row>
    <row r="4435" spans="1:13" x14ac:dyDescent="0.25">
      <c r="A4435" s="16">
        <v>304</v>
      </c>
      <c r="F4435" s="19">
        <v>80.555555555555543</v>
      </c>
      <c r="G4435" s="16" t="s">
        <v>3944</v>
      </c>
      <c r="H4435" s="14"/>
      <c r="I4435" s="19">
        <f>VLOOKUP(G4435,'2'!$B$2:$C$34,2,FALSE)</f>
        <v>29</v>
      </c>
      <c r="J4435" s="19">
        <f t="shared" si="207"/>
        <v>80.555555555555543</v>
      </c>
      <c r="K4435" s="19" t="str">
        <f t="shared" si="209"/>
        <v/>
      </c>
      <c r="L4435" s="19">
        <f>VLOOKUP(I4435,'3'!$H$2:$L$25,5,FALSE)</f>
        <v>41</v>
      </c>
      <c r="M4435" s="16" t="str">
        <f t="shared" si="208"/>
        <v>Nilai Akhir</v>
      </c>
    </row>
    <row r="4436" spans="1:13" x14ac:dyDescent="0.25">
      <c r="A4436" s="16">
        <v>305</v>
      </c>
      <c r="F4436" s="19">
        <v>80.833333333333343</v>
      </c>
      <c r="G4436" s="16" t="s">
        <v>3944</v>
      </c>
      <c r="H4436" s="14"/>
      <c r="I4436" s="19">
        <f>VLOOKUP(G4436,'2'!$B$2:$C$34,2,FALSE)</f>
        <v>29</v>
      </c>
      <c r="J4436" s="19">
        <f t="shared" si="207"/>
        <v>80.833333333333343</v>
      </c>
      <c r="K4436" s="19" t="str">
        <f t="shared" si="209"/>
        <v/>
      </c>
      <c r="L4436" s="19">
        <f>VLOOKUP(I4436,'3'!$H$2:$L$25,5,FALSE)</f>
        <v>41</v>
      </c>
      <c r="M4436" s="16" t="str">
        <f t="shared" si="208"/>
        <v>Nilai Akhir</v>
      </c>
    </row>
    <row r="4437" spans="1:13" x14ac:dyDescent="0.25">
      <c r="A4437" s="16">
        <v>306</v>
      </c>
      <c r="F4437" s="19">
        <v>79.555555555555543</v>
      </c>
      <c r="G4437" s="16" t="s">
        <v>3944</v>
      </c>
      <c r="H4437" s="14"/>
      <c r="I4437" s="19">
        <f>VLOOKUP(G4437,'2'!$B$2:$C$34,2,FALSE)</f>
        <v>29</v>
      </c>
      <c r="J4437" s="19">
        <f t="shared" si="207"/>
        <v>79.555555555555543</v>
      </c>
      <c r="K4437" s="19" t="str">
        <f t="shared" si="209"/>
        <v/>
      </c>
      <c r="L4437" s="19">
        <f>VLOOKUP(I4437,'3'!$H$2:$L$25,5,FALSE)</f>
        <v>41</v>
      </c>
      <c r="M4437" s="16" t="str">
        <f t="shared" si="208"/>
        <v>Nilai Akhir</v>
      </c>
    </row>
    <row r="4438" spans="1:13" x14ac:dyDescent="0.25">
      <c r="A4438" s="16">
        <v>307</v>
      </c>
      <c r="F4438" s="19">
        <v>80.666666666666657</v>
      </c>
      <c r="G4438" s="16" t="s">
        <v>3944</v>
      </c>
      <c r="H4438" s="14"/>
      <c r="I4438" s="19">
        <f>VLOOKUP(G4438,'2'!$B$2:$C$34,2,FALSE)</f>
        <v>29</v>
      </c>
      <c r="J4438" s="19">
        <f t="shared" si="207"/>
        <v>80.666666666666657</v>
      </c>
      <c r="K4438" s="19" t="str">
        <f t="shared" si="209"/>
        <v/>
      </c>
      <c r="L4438" s="19">
        <f>VLOOKUP(I4438,'3'!$H$2:$L$25,5,FALSE)</f>
        <v>41</v>
      </c>
      <c r="M4438" s="16" t="str">
        <f t="shared" si="208"/>
        <v>Nilai Akhir</v>
      </c>
    </row>
    <row r="4439" spans="1:13" x14ac:dyDescent="0.25">
      <c r="A4439" s="16">
        <v>308</v>
      </c>
      <c r="F4439" s="19">
        <v>76.444444444444457</v>
      </c>
      <c r="G4439" s="16" t="s">
        <v>3944</v>
      </c>
      <c r="H4439" s="14"/>
      <c r="I4439" s="19">
        <f>VLOOKUP(G4439,'2'!$B$2:$C$34,2,FALSE)</f>
        <v>29</v>
      </c>
      <c r="J4439" s="19">
        <f t="shared" si="207"/>
        <v>76.444444444444457</v>
      </c>
      <c r="K4439" s="19" t="str">
        <f t="shared" si="209"/>
        <v/>
      </c>
      <c r="L4439" s="19">
        <f>VLOOKUP(I4439,'3'!$H$2:$L$25,5,FALSE)</f>
        <v>41</v>
      </c>
      <c r="M4439" s="16" t="str">
        <f t="shared" si="208"/>
        <v>Nilai Akhir</v>
      </c>
    </row>
    <row r="4440" spans="1:13" x14ac:dyDescent="0.25">
      <c r="A4440" s="16">
        <v>309</v>
      </c>
      <c r="F4440" s="19">
        <v>78.722222222222229</v>
      </c>
      <c r="G4440" s="16" t="s">
        <v>3944</v>
      </c>
      <c r="H4440" s="14"/>
      <c r="I4440" s="19">
        <f>VLOOKUP(G4440,'2'!$B$2:$C$34,2,FALSE)</f>
        <v>29</v>
      </c>
      <c r="J4440" s="19">
        <f t="shared" si="207"/>
        <v>78.722222222222229</v>
      </c>
      <c r="K4440" s="19" t="str">
        <f t="shared" si="209"/>
        <v/>
      </c>
      <c r="L4440" s="19">
        <f>VLOOKUP(I4440,'3'!$H$2:$L$25,5,FALSE)</f>
        <v>41</v>
      </c>
      <c r="M4440" s="16" t="str">
        <f t="shared" si="208"/>
        <v>Nilai Akhir</v>
      </c>
    </row>
    <row r="4441" spans="1:13" x14ac:dyDescent="0.25">
      <c r="A4441" s="16">
        <v>310</v>
      </c>
      <c r="F4441" s="19">
        <v>84.166666666666657</v>
      </c>
      <c r="G4441" s="16" t="s">
        <v>3944</v>
      </c>
      <c r="H4441" s="14"/>
      <c r="I4441" s="19">
        <f>VLOOKUP(G4441,'2'!$B$2:$C$34,2,FALSE)</f>
        <v>29</v>
      </c>
      <c r="J4441" s="19">
        <f t="shared" si="207"/>
        <v>84.166666666666657</v>
      </c>
      <c r="K4441" s="19" t="str">
        <f t="shared" si="209"/>
        <v/>
      </c>
      <c r="L4441" s="19">
        <f>VLOOKUP(I4441,'3'!$H$2:$L$25,5,FALSE)</f>
        <v>41</v>
      </c>
      <c r="M4441" s="16" t="str">
        <f t="shared" si="208"/>
        <v>Nilai Akhir</v>
      </c>
    </row>
    <row r="4442" spans="1:13" x14ac:dyDescent="0.25">
      <c r="A4442" s="16">
        <v>311</v>
      </c>
      <c r="F4442" s="19">
        <v>78.222222222222229</v>
      </c>
      <c r="G4442" s="16" t="s">
        <v>3944</v>
      </c>
      <c r="H4442" s="14"/>
      <c r="I4442" s="19">
        <f>VLOOKUP(G4442,'2'!$B$2:$C$34,2,FALSE)</f>
        <v>29</v>
      </c>
      <c r="J4442" s="19">
        <f t="shared" si="207"/>
        <v>78.222222222222229</v>
      </c>
      <c r="K4442" s="19" t="str">
        <f t="shared" si="209"/>
        <v/>
      </c>
      <c r="L4442" s="19">
        <f>VLOOKUP(I4442,'3'!$H$2:$L$25,5,FALSE)</f>
        <v>41</v>
      </c>
      <c r="M4442" s="16" t="str">
        <f t="shared" si="208"/>
        <v>Nilai Akhir</v>
      </c>
    </row>
    <row r="4443" spans="1:13" x14ac:dyDescent="0.25">
      <c r="A4443" s="16">
        <v>312</v>
      </c>
      <c r="F4443" s="19">
        <v>86.333333333333343</v>
      </c>
      <c r="G4443" s="16" t="s">
        <v>3944</v>
      </c>
      <c r="H4443" s="14"/>
      <c r="I4443" s="19">
        <f>VLOOKUP(G4443,'2'!$B$2:$C$34,2,FALSE)</f>
        <v>29</v>
      </c>
      <c r="J4443" s="19">
        <f t="shared" si="207"/>
        <v>86.333333333333343</v>
      </c>
      <c r="K4443" s="19" t="str">
        <f t="shared" si="209"/>
        <v/>
      </c>
      <c r="L4443" s="19">
        <f>VLOOKUP(I4443,'3'!$H$2:$L$25,5,FALSE)</f>
        <v>41</v>
      </c>
      <c r="M4443" s="16" t="str">
        <f t="shared" si="208"/>
        <v>Nilai Akhir</v>
      </c>
    </row>
    <row r="4444" spans="1:13" x14ac:dyDescent="0.25">
      <c r="A4444" s="16">
        <v>313</v>
      </c>
      <c r="F4444" s="19">
        <v>80.444444444444457</v>
      </c>
      <c r="G4444" s="16" t="s">
        <v>3944</v>
      </c>
      <c r="H4444" s="14"/>
      <c r="I4444" s="19">
        <f>VLOOKUP(G4444,'2'!$B$2:$C$34,2,FALSE)</f>
        <v>29</v>
      </c>
      <c r="J4444" s="19">
        <f t="shared" si="207"/>
        <v>80.444444444444457</v>
      </c>
      <c r="K4444" s="19" t="str">
        <f t="shared" si="209"/>
        <v/>
      </c>
      <c r="L4444" s="19">
        <f>VLOOKUP(I4444,'3'!$H$2:$L$25,5,FALSE)</f>
        <v>41</v>
      </c>
      <c r="M4444" s="16" t="str">
        <f t="shared" si="208"/>
        <v>Nilai Akhir</v>
      </c>
    </row>
    <row r="4445" spans="1:13" x14ac:dyDescent="0.25">
      <c r="A4445" s="16">
        <v>314</v>
      </c>
      <c r="F4445" s="19">
        <v>85.611111111111114</v>
      </c>
      <c r="G4445" s="16" t="s">
        <v>3944</v>
      </c>
      <c r="H4445" s="14"/>
      <c r="I4445" s="19">
        <f>VLOOKUP(G4445,'2'!$B$2:$C$34,2,FALSE)</f>
        <v>29</v>
      </c>
      <c r="J4445" s="19">
        <f t="shared" si="207"/>
        <v>85.611111111111114</v>
      </c>
      <c r="K4445" s="19" t="str">
        <f t="shared" si="209"/>
        <v/>
      </c>
      <c r="L4445" s="19">
        <f>VLOOKUP(I4445,'3'!$H$2:$L$25,5,FALSE)</f>
        <v>41</v>
      </c>
      <c r="M4445" s="16" t="str">
        <f t="shared" si="208"/>
        <v>Nilai Akhir</v>
      </c>
    </row>
    <row r="4446" spans="1:13" x14ac:dyDescent="0.25">
      <c r="A4446" s="16">
        <v>315</v>
      </c>
      <c r="F4446" s="19">
        <v>82.222222222222229</v>
      </c>
      <c r="G4446" s="16" t="s">
        <v>3944</v>
      </c>
      <c r="H4446" s="14"/>
      <c r="I4446" s="19">
        <f>VLOOKUP(G4446,'2'!$B$2:$C$34,2,FALSE)</f>
        <v>29</v>
      </c>
      <c r="J4446" s="19">
        <f t="shared" si="207"/>
        <v>82.222222222222229</v>
      </c>
      <c r="K4446" s="19" t="str">
        <f t="shared" si="209"/>
        <v/>
      </c>
      <c r="L4446" s="19">
        <f>VLOOKUP(I4446,'3'!$H$2:$L$25,5,FALSE)</f>
        <v>41</v>
      </c>
      <c r="M4446" s="16" t="str">
        <f t="shared" si="208"/>
        <v>Nilai Akhir</v>
      </c>
    </row>
    <row r="4447" spans="1:13" x14ac:dyDescent="0.25">
      <c r="A4447" s="16">
        <v>316</v>
      </c>
      <c r="F4447" s="19">
        <v>83.555555555555543</v>
      </c>
      <c r="G4447" s="16" t="s">
        <v>3944</v>
      </c>
      <c r="H4447" s="14"/>
      <c r="I4447" s="19">
        <f>VLOOKUP(G4447,'2'!$B$2:$C$34,2,FALSE)</f>
        <v>29</v>
      </c>
      <c r="J4447" s="19">
        <f t="shared" si="207"/>
        <v>83.555555555555543</v>
      </c>
      <c r="K4447" s="19" t="str">
        <f t="shared" si="209"/>
        <v/>
      </c>
      <c r="L4447" s="19">
        <f>VLOOKUP(I4447,'3'!$H$2:$L$25,5,FALSE)</f>
        <v>41</v>
      </c>
      <c r="M4447" s="16" t="str">
        <f t="shared" si="208"/>
        <v>Nilai Akhir</v>
      </c>
    </row>
    <row r="4448" spans="1:13" x14ac:dyDescent="0.25">
      <c r="A4448" s="16">
        <v>317</v>
      </c>
      <c r="F4448" s="19">
        <v>78.166666666666657</v>
      </c>
      <c r="G4448" s="16" t="s">
        <v>3944</v>
      </c>
      <c r="H4448" s="14"/>
      <c r="I4448" s="19">
        <f>VLOOKUP(G4448,'2'!$B$2:$C$34,2,FALSE)</f>
        <v>29</v>
      </c>
      <c r="J4448" s="19">
        <f t="shared" si="207"/>
        <v>78.166666666666657</v>
      </c>
      <c r="K4448" s="19" t="str">
        <f t="shared" si="209"/>
        <v/>
      </c>
      <c r="L4448" s="19">
        <f>VLOOKUP(I4448,'3'!$H$2:$L$25,5,FALSE)</f>
        <v>41</v>
      </c>
      <c r="M4448" s="16" t="str">
        <f t="shared" si="208"/>
        <v>Nilai Akhir</v>
      </c>
    </row>
    <row r="4449" spans="1:13" x14ac:dyDescent="0.25">
      <c r="A4449" s="16">
        <v>318</v>
      </c>
      <c r="F4449" s="19">
        <v>80.666666666666657</v>
      </c>
      <c r="G4449" s="16" t="s">
        <v>3944</v>
      </c>
      <c r="H4449" s="14"/>
      <c r="I4449" s="19">
        <f>VLOOKUP(G4449,'2'!$B$2:$C$34,2,FALSE)</f>
        <v>29</v>
      </c>
      <c r="J4449" s="19">
        <f t="shared" si="207"/>
        <v>80.666666666666657</v>
      </c>
      <c r="K4449" s="19" t="str">
        <f t="shared" si="209"/>
        <v/>
      </c>
      <c r="L4449" s="19">
        <f>VLOOKUP(I4449,'3'!$H$2:$L$25,5,FALSE)</f>
        <v>41</v>
      </c>
      <c r="M4449" s="16" t="str">
        <f t="shared" si="208"/>
        <v>Nilai Akhir</v>
      </c>
    </row>
    <row r="4450" spans="1:13" x14ac:dyDescent="0.25">
      <c r="A4450" s="16">
        <v>319</v>
      </c>
      <c r="F4450" s="19">
        <v>84</v>
      </c>
      <c r="G4450" s="16" t="s">
        <v>3944</v>
      </c>
      <c r="H4450" s="14"/>
      <c r="I4450" s="19">
        <f>VLOOKUP(G4450,'2'!$B$2:$C$34,2,FALSE)</f>
        <v>29</v>
      </c>
      <c r="J4450" s="19">
        <f t="shared" si="207"/>
        <v>84</v>
      </c>
      <c r="K4450" s="19" t="str">
        <f t="shared" si="209"/>
        <v/>
      </c>
      <c r="L4450" s="19">
        <f>VLOOKUP(I4450,'3'!$H$2:$L$25,5,FALSE)</f>
        <v>41</v>
      </c>
      <c r="M4450" s="16" t="str">
        <f t="shared" si="208"/>
        <v>Nilai Akhir</v>
      </c>
    </row>
    <row r="4451" spans="1:13" x14ac:dyDescent="0.25">
      <c r="A4451" s="16">
        <v>320</v>
      </c>
      <c r="F4451" s="19">
        <v>83.833333333333343</v>
      </c>
      <c r="G4451" s="16" t="s">
        <v>3944</v>
      </c>
      <c r="H4451" s="14"/>
      <c r="I4451" s="19">
        <f>VLOOKUP(G4451,'2'!$B$2:$C$34,2,FALSE)</f>
        <v>29</v>
      </c>
      <c r="J4451" s="19">
        <f t="shared" si="207"/>
        <v>83.833333333333343</v>
      </c>
      <c r="K4451" s="19" t="str">
        <f t="shared" si="209"/>
        <v/>
      </c>
      <c r="L4451" s="19">
        <f>VLOOKUP(I4451,'3'!$H$2:$L$25,5,FALSE)</f>
        <v>41</v>
      </c>
      <c r="M4451" s="16" t="str">
        <f t="shared" si="208"/>
        <v>Nilai Akhir</v>
      </c>
    </row>
    <row r="4452" spans="1:13" x14ac:dyDescent="0.25">
      <c r="A4452" s="16">
        <v>321</v>
      </c>
      <c r="F4452" s="19">
        <v>77.333333333333343</v>
      </c>
      <c r="G4452" s="16" t="s">
        <v>3944</v>
      </c>
      <c r="H4452" s="14"/>
      <c r="I4452" s="19">
        <f>VLOOKUP(G4452,'2'!$B$2:$C$34,2,FALSE)</f>
        <v>29</v>
      </c>
      <c r="J4452" s="19">
        <f t="shared" si="207"/>
        <v>77.333333333333343</v>
      </c>
      <c r="K4452" s="19" t="str">
        <f t="shared" si="209"/>
        <v/>
      </c>
      <c r="L4452" s="19">
        <f>VLOOKUP(I4452,'3'!$H$2:$L$25,5,FALSE)</f>
        <v>41</v>
      </c>
      <c r="M4452" s="16" t="str">
        <f t="shared" si="208"/>
        <v>Nilai Akhir</v>
      </c>
    </row>
    <row r="4453" spans="1:13" x14ac:dyDescent="0.25">
      <c r="A4453" s="16">
        <v>322</v>
      </c>
      <c r="F4453" s="19">
        <v>83.388888888888886</v>
      </c>
      <c r="G4453" s="16" t="s">
        <v>3944</v>
      </c>
      <c r="H4453" s="14"/>
      <c r="I4453" s="19">
        <f>VLOOKUP(G4453,'2'!$B$2:$C$34,2,FALSE)</f>
        <v>29</v>
      </c>
      <c r="J4453" s="19">
        <f t="shared" si="207"/>
        <v>83.388888888888886</v>
      </c>
      <c r="K4453" s="19" t="str">
        <f t="shared" si="209"/>
        <v/>
      </c>
      <c r="L4453" s="19">
        <f>VLOOKUP(I4453,'3'!$H$2:$L$25,5,FALSE)</f>
        <v>41</v>
      </c>
      <c r="M4453" s="16" t="str">
        <f t="shared" si="208"/>
        <v>Nilai Akhir</v>
      </c>
    </row>
    <row r="4454" spans="1:13" x14ac:dyDescent="0.25">
      <c r="A4454" s="16">
        <v>323</v>
      </c>
      <c r="F4454" s="19">
        <v>84.555555555555543</v>
      </c>
      <c r="G4454" s="16" t="s">
        <v>3944</v>
      </c>
      <c r="H4454" s="14"/>
      <c r="I4454" s="19">
        <f>VLOOKUP(G4454,'2'!$B$2:$C$34,2,FALSE)</f>
        <v>29</v>
      </c>
      <c r="J4454" s="19">
        <f t="shared" si="207"/>
        <v>84.555555555555543</v>
      </c>
      <c r="K4454" s="19" t="str">
        <f t="shared" si="209"/>
        <v/>
      </c>
      <c r="L4454" s="19">
        <f>VLOOKUP(I4454,'3'!$H$2:$L$25,5,FALSE)</f>
        <v>41</v>
      </c>
      <c r="M4454" s="16" t="str">
        <f t="shared" si="208"/>
        <v>Nilai Akhir</v>
      </c>
    </row>
    <row r="4455" spans="1:13" x14ac:dyDescent="0.25">
      <c r="A4455" s="16">
        <v>324</v>
      </c>
      <c r="F4455" s="19">
        <v>77</v>
      </c>
      <c r="G4455" s="16" t="s">
        <v>3944</v>
      </c>
      <c r="H4455" s="14"/>
      <c r="I4455" s="19">
        <f>VLOOKUP(G4455,'2'!$B$2:$C$34,2,FALSE)</f>
        <v>29</v>
      </c>
      <c r="J4455" s="19">
        <f t="shared" si="207"/>
        <v>77</v>
      </c>
      <c r="K4455" s="19" t="str">
        <f t="shared" si="209"/>
        <v/>
      </c>
      <c r="L4455" s="19">
        <f>VLOOKUP(I4455,'3'!$H$2:$L$25,5,FALSE)</f>
        <v>41</v>
      </c>
      <c r="M4455" s="16" t="str">
        <f t="shared" si="208"/>
        <v>Nilai Akhir</v>
      </c>
    </row>
    <row r="4456" spans="1:13" x14ac:dyDescent="0.25">
      <c r="A4456" s="16">
        <v>325</v>
      </c>
      <c r="F4456" s="19">
        <v>78</v>
      </c>
      <c r="G4456" s="16" t="s">
        <v>3944</v>
      </c>
      <c r="H4456" s="14"/>
      <c r="I4456" s="19">
        <f>VLOOKUP(G4456,'2'!$B$2:$C$34,2,FALSE)</f>
        <v>29</v>
      </c>
      <c r="J4456" s="19">
        <f t="shared" si="207"/>
        <v>78</v>
      </c>
      <c r="K4456" s="19" t="str">
        <f t="shared" si="209"/>
        <v/>
      </c>
      <c r="L4456" s="19">
        <f>VLOOKUP(I4456,'3'!$H$2:$L$25,5,FALSE)</f>
        <v>41</v>
      </c>
      <c r="M4456" s="16" t="str">
        <f t="shared" si="208"/>
        <v>Nilai Akhir</v>
      </c>
    </row>
    <row r="4457" spans="1:13" x14ac:dyDescent="0.25">
      <c r="A4457" s="16">
        <v>326</v>
      </c>
      <c r="F4457" s="19">
        <v>78.5</v>
      </c>
      <c r="G4457" s="16" t="s">
        <v>3944</v>
      </c>
      <c r="H4457" s="14"/>
      <c r="I4457" s="19">
        <f>VLOOKUP(G4457,'2'!$B$2:$C$34,2,FALSE)</f>
        <v>29</v>
      </c>
      <c r="J4457" s="19">
        <f t="shared" si="207"/>
        <v>78.5</v>
      </c>
      <c r="K4457" s="19" t="str">
        <f t="shared" si="209"/>
        <v/>
      </c>
      <c r="L4457" s="19">
        <f>VLOOKUP(I4457,'3'!$H$2:$L$25,5,FALSE)</f>
        <v>41</v>
      </c>
      <c r="M4457" s="16" t="str">
        <f t="shared" si="208"/>
        <v>Nilai Akhir</v>
      </c>
    </row>
    <row r="4458" spans="1:13" x14ac:dyDescent="0.25">
      <c r="A4458" s="16">
        <v>327</v>
      </c>
      <c r="F4458" s="19">
        <v>79</v>
      </c>
      <c r="G4458" s="16" t="s">
        <v>3944</v>
      </c>
      <c r="H4458" s="14"/>
      <c r="I4458" s="19">
        <f>VLOOKUP(G4458,'2'!$B$2:$C$34,2,FALSE)</f>
        <v>29</v>
      </c>
      <c r="J4458" s="19">
        <f t="shared" si="207"/>
        <v>79</v>
      </c>
      <c r="K4458" s="19" t="str">
        <f t="shared" si="209"/>
        <v/>
      </c>
      <c r="L4458" s="19">
        <f>VLOOKUP(I4458,'3'!$H$2:$L$25,5,FALSE)</f>
        <v>41</v>
      </c>
      <c r="M4458" s="16" t="str">
        <f t="shared" si="208"/>
        <v>Nilai Akhir</v>
      </c>
    </row>
    <row r="4459" spans="1:13" x14ac:dyDescent="0.25">
      <c r="A4459" s="16">
        <v>328</v>
      </c>
      <c r="F4459" s="19">
        <v>79.5</v>
      </c>
      <c r="G4459" s="16" t="s">
        <v>3944</v>
      </c>
      <c r="H4459" s="14"/>
      <c r="I4459" s="19">
        <f>VLOOKUP(G4459,'2'!$B$2:$C$34,2,FALSE)</f>
        <v>29</v>
      </c>
      <c r="J4459" s="19">
        <f t="shared" ref="J4459:J4522" si="210">IF(M4459="Nilai Akhir",F4459,0)</f>
        <v>79.5</v>
      </c>
      <c r="K4459" s="19" t="str">
        <f t="shared" si="209"/>
        <v/>
      </c>
      <c r="L4459" s="19">
        <f>VLOOKUP(I4459,'3'!$H$2:$L$25,5,FALSE)</f>
        <v>41</v>
      </c>
      <c r="M4459" s="16" t="str">
        <f t="shared" ref="M4459:M4522" si="211">IF(G4459="Pramuka","Nilai Ekstra","Nilai Akhir")</f>
        <v>Nilai Akhir</v>
      </c>
    </row>
    <row r="4460" spans="1:13" x14ac:dyDescent="0.25">
      <c r="A4460" s="16">
        <v>329</v>
      </c>
      <c r="F4460" s="19">
        <v>78</v>
      </c>
      <c r="G4460" s="16" t="s">
        <v>3944</v>
      </c>
      <c r="H4460" s="14"/>
      <c r="I4460" s="19">
        <f>VLOOKUP(G4460,'2'!$B$2:$C$34,2,FALSE)</f>
        <v>29</v>
      </c>
      <c r="J4460" s="19">
        <f t="shared" si="210"/>
        <v>78</v>
      </c>
      <c r="K4460" s="19" t="str">
        <f t="shared" ref="K4460:K4523" si="212">IF(M4460="Nilai Ekstra",F4460,"")</f>
        <v/>
      </c>
      <c r="L4460" s="19">
        <f>VLOOKUP(I4460,'3'!$H$2:$L$25,5,FALSE)</f>
        <v>41</v>
      </c>
      <c r="M4460" s="16" t="str">
        <f t="shared" si="211"/>
        <v>Nilai Akhir</v>
      </c>
    </row>
    <row r="4461" spans="1:13" x14ac:dyDescent="0.25">
      <c r="A4461" s="16">
        <v>330</v>
      </c>
      <c r="F4461" s="19">
        <v>80</v>
      </c>
      <c r="G4461" s="16" t="s">
        <v>3944</v>
      </c>
      <c r="H4461" s="14"/>
      <c r="I4461" s="19">
        <f>VLOOKUP(G4461,'2'!$B$2:$C$34,2,FALSE)</f>
        <v>29</v>
      </c>
      <c r="J4461" s="19">
        <f t="shared" si="210"/>
        <v>80</v>
      </c>
      <c r="K4461" s="19" t="str">
        <f t="shared" si="212"/>
        <v/>
      </c>
      <c r="L4461" s="19">
        <f>VLOOKUP(I4461,'3'!$H$2:$L$25,5,FALSE)</f>
        <v>41</v>
      </c>
      <c r="M4461" s="16" t="str">
        <f t="shared" si="211"/>
        <v>Nilai Akhir</v>
      </c>
    </row>
    <row r="4462" spans="1:13" x14ac:dyDescent="0.25">
      <c r="A4462" s="16">
        <v>331</v>
      </c>
      <c r="F4462" s="19">
        <v>80.5</v>
      </c>
      <c r="G4462" s="16" t="s">
        <v>3944</v>
      </c>
      <c r="H4462" s="14"/>
      <c r="I4462" s="19">
        <f>VLOOKUP(G4462,'2'!$B$2:$C$34,2,FALSE)</f>
        <v>29</v>
      </c>
      <c r="J4462" s="19">
        <f t="shared" si="210"/>
        <v>80.5</v>
      </c>
      <c r="K4462" s="19" t="str">
        <f t="shared" si="212"/>
        <v/>
      </c>
      <c r="L4462" s="19">
        <f>VLOOKUP(I4462,'3'!$H$2:$L$25,5,FALSE)</f>
        <v>41</v>
      </c>
      <c r="M4462" s="16" t="str">
        <f t="shared" si="211"/>
        <v>Nilai Akhir</v>
      </c>
    </row>
    <row r="4463" spans="1:13" x14ac:dyDescent="0.25">
      <c r="A4463" s="16">
        <v>332</v>
      </c>
      <c r="F4463" s="19">
        <v>80.5</v>
      </c>
      <c r="G4463" s="16" t="s">
        <v>3944</v>
      </c>
      <c r="H4463" s="14"/>
      <c r="I4463" s="19">
        <f>VLOOKUP(G4463,'2'!$B$2:$C$34,2,FALSE)</f>
        <v>29</v>
      </c>
      <c r="J4463" s="19">
        <f t="shared" si="210"/>
        <v>80.5</v>
      </c>
      <c r="K4463" s="19" t="str">
        <f t="shared" si="212"/>
        <v/>
      </c>
      <c r="L4463" s="19">
        <f>VLOOKUP(I4463,'3'!$H$2:$L$25,5,FALSE)</f>
        <v>41</v>
      </c>
      <c r="M4463" s="16" t="str">
        <f t="shared" si="211"/>
        <v>Nilai Akhir</v>
      </c>
    </row>
    <row r="4464" spans="1:13" x14ac:dyDescent="0.25">
      <c r="A4464" s="16">
        <v>333</v>
      </c>
      <c r="F4464" s="19">
        <v>78.5</v>
      </c>
      <c r="G4464" s="16" t="s">
        <v>3944</v>
      </c>
      <c r="H4464" s="14"/>
      <c r="I4464" s="19">
        <f>VLOOKUP(G4464,'2'!$B$2:$C$34,2,FALSE)</f>
        <v>29</v>
      </c>
      <c r="J4464" s="19">
        <f t="shared" si="210"/>
        <v>78.5</v>
      </c>
      <c r="K4464" s="19" t="str">
        <f t="shared" si="212"/>
        <v/>
      </c>
      <c r="L4464" s="19">
        <f>VLOOKUP(I4464,'3'!$H$2:$L$25,5,FALSE)</f>
        <v>41</v>
      </c>
      <c r="M4464" s="16" t="str">
        <f t="shared" si="211"/>
        <v>Nilai Akhir</v>
      </c>
    </row>
    <row r="4465" spans="1:13" x14ac:dyDescent="0.25">
      <c r="A4465" s="16">
        <v>334</v>
      </c>
      <c r="F4465" s="19">
        <v>82</v>
      </c>
      <c r="G4465" s="16" t="s">
        <v>3944</v>
      </c>
      <c r="H4465" s="14"/>
      <c r="I4465" s="19">
        <f>VLOOKUP(G4465,'2'!$B$2:$C$34,2,FALSE)</f>
        <v>29</v>
      </c>
      <c r="J4465" s="19">
        <f t="shared" si="210"/>
        <v>82</v>
      </c>
      <c r="K4465" s="19" t="str">
        <f t="shared" si="212"/>
        <v/>
      </c>
      <c r="L4465" s="19">
        <f>VLOOKUP(I4465,'3'!$H$2:$L$25,5,FALSE)</f>
        <v>41</v>
      </c>
      <c r="M4465" s="16" t="str">
        <f t="shared" si="211"/>
        <v>Nilai Akhir</v>
      </c>
    </row>
    <row r="4466" spans="1:13" x14ac:dyDescent="0.25">
      <c r="A4466" s="16">
        <v>335</v>
      </c>
      <c r="F4466" s="19">
        <v>80.5</v>
      </c>
      <c r="G4466" s="16" t="s">
        <v>3944</v>
      </c>
      <c r="H4466" s="14"/>
      <c r="I4466" s="19">
        <f>VLOOKUP(G4466,'2'!$B$2:$C$34,2,FALSE)</f>
        <v>29</v>
      </c>
      <c r="J4466" s="19">
        <f t="shared" si="210"/>
        <v>80.5</v>
      </c>
      <c r="K4466" s="19" t="str">
        <f t="shared" si="212"/>
        <v/>
      </c>
      <c r="L4466" s="19">
        <f>VLOOKUP(I4466,'3'!$H$2:$L$25,5,FALSE)</f>
        <v>41</v>
      </c>
      <c r="M4466" s="16" t="str">
        <f t="shared" si="211"/>
        <v>Nilai Akhir</v>
      </c>
    </row>
    <row r="4467" spans="1:13" x14ac:dyDescent="0.25">
      <c r="A4467" s="16">
        <v>336</v>
      </c>
      <c r="F4467" s="19">
        <v>82</v>
      </c>
      <c r="G4467" s="16" t="s">
        <v>3944</v>
      </c>
      <c r="H4467" s="14"/>
      <c r="I4467" s="19">
        <f>VLOOKUP(G4467,'2'!$B$2:$C$34,2,FALSE)</f>
        <v>29</v>
      </c>
      <c r="J4467" s="19">
        <f t="shared" si="210"/>
        <v>82</v>
      </c>
      <c r="K4467" s="19" t="str">
        <f t="shared" si="212"/>
        <v/>
      </c>
      <c r="L4467" s="19">
        <f>VLOOKUP(I4467,'3'!$H$2:$L$25,5,FALSE)</f>
        <v>41</v>
      </c>
      <c r="M4467" s="16" t="str">
        <f t="shared" si="211"/>
        <v>Nilai Akhir</v>
      </c>
    </row>
    <row r="4468" spans="1:13" x14ac:dyDescent="0.25">
      <c r="A4468" s="16">
        <v>337</v>
      </c>
      <c r="F4468" s="19">
        <v>79.5</v>
      </c>
      <c r="G4468" s="16" t="s">
        <v>3944</v>
      </c>
      <c r="H4468" s="14"/>
      <c r="I4468" s="19">
        <f>VLOOKUP(G4468,'2'!$B$2:$C$34,2,FALSE)</f>
        <v>29</v>
      </c>
      <c r="J4468" s="19">
        <f t="shared" si="210"/>
        <v>79.5</v>
      </c>
      <c r="K4468" s="19" t="str">
        <f t="shared" si="212"/>
        <v/>
      </c>
      <c r="L4468" s="19">
        <f>VLOOKUP(I4468,'3'!$H$2:$L$25,5,FALSE)</f>
        <v>41</v>
      </c>
      <c r="M4468" s="16" t="str">
        <f t="shared" si="211"/>
        <v>Nilai Akhir</v>
      </c>
    </row>
    <row r="4469" spans="1:13" x14ac:dyDescent="0.25">
      <c r="A4469" s="16">
        <v>338</v>
      </c>
      <c r="F4469" s="19">
        <v>79</v>
      </c>
      <c r="G4469" s="16" t="s">
        <v>3944</v>
      </c>
      <c r="H4469" s="14"/>
      <c r="I4469" s="19">
        <f>VLOOKUP(G4469,'2'!$B$2:$C$34,2,FALSE)</f>
        <v>29</v>
      </c>
      <c r="J4469" s="19">
        <f t="shared" si="210"/>
        <v>79</v>
      </c>
      <c r="K4469" s="19" t="str">
        <f t="shared" si="212"/>
        <v/>
      </c>
      <c r="L4469" s="19">
        <f>VLOOKUP(I4469,'3'!$H$2:$L$25,5,FALSE)</f>
        <v>41</v>
      </c>
      <c r="M4469" s="16" t="str">
        <f t="shared" si="211"/>
        <v>Nilai Akhir</v>
      </c>
    </row>
    <row r="4470" spans="1:13" x14ac:dyDescent="0.25">
      <c r="A4470" s="16">
        <v>339</v>
      </c>
      <c r="F4470" s="19">
        <v>78.5</v>
      </c>
      <c r="G4470" s="16" t="s">
        <v>3944</v>
      </c>
      <c r="H4470" s="14"/>
      <c r="I4470" s="19">
        <f>VLOOKUP(G4470,'2'!$B$2:$C$34,2,FALSE)</f>
        <v>29</v>
      </c>
      <c r="J4470" s="19">
        <f t="shared" si="210"/>
        <v>78.5</v>
      </c>
      <c r="K4470" s="19" t="str">
        <f t="shared" si="212"/>
        <v/>
      </c>
      <c r="L4470" s="19">
        <f>VLOOKUP(I4470,'3'!$H$2:$L$25,5,FALSE)</f>
        <v>41</v>
      </c>
      <c r="M4470" s="16" t="str">
        <f t="shared" si="211"/>
        <v>Nilai Akhir</v>
      </c>
    </row>
    <row r="4471" spans="1:13" x14ac:dyDescent="0.25">
      <c r="A4471" s="16">
        <v>340</v>
      </c>
      <c r="F4471" s="19">
        <v>81</v>
      </c>
      <c r="G4471" s="16" t="s">
        <v>3944</v>
      </c>
      <c r="H4471" s="14"/>
      <c r="I4471" s="19">
        <f>VLOOKUP(G4471,'2'!$B$2:$C$34,2,FALSE)</f>
        <v>29</v>
      </c>
      <c r="J4471" s="19">
        <f t="shared" si="210"/>
        <v>81</v>
      </c>
      <c r="K4471" s="19" t="str">
        <f t="shared" si="212"/>
        <v/>
      </c>
      <c r="L4471" s="19">
        <f>VLOOKUP(I4471,'3'!$H$2:$L$25,5,FALSE)</f>
        <v>41</v>
      </c>
      <c r="M4471" s="16" t="str">
        <f t="shared" si="211"/>
        <v>Nilai Akhir</v>
      </c>
    </row>
    <row r="4472" spans="1:13" x14ac:dyDescent="0.25">
      <c r="A4472" s="16">
        <v>341</v>
      </c>
      <c r="F4472" s="19">
        <v>81.5</v>
      </c>
      <c r="G4472" s="16" t="s">
        <v>3944</v>
      </c>
      <c r="H4472" s="14"/>
      <c r="I4472" s="19">
        <f>VLOOKUP(G4472,'2'!$B$2:$C$34,2,FALSE)</f>
        <v>29</v>
      </c>
      <c r="J4472" s="19">
        <f t="shared" si="210"/>
        <v>81.5</v>
      </c>
      <c r="K4472" s="19" t="str">
        <f t="shared" si="212"/>
        <v/>
      </c>
      <c r="L4472" s="19">
        <f>VLOOKUP(I4472,'3'!$H$2:$L$25,5,FALSE)</f>
        <v>41</v>
      </c>
      <c r="M4472" s="16" t="str">
        <f t="shared" si="211"/>
        <v>Nilai Akhir</v>
      </c>
    </row>
    <row r="4473" spans="1:13" x14ac:dyDescent="0.25">
      <c r="A4473" s="16">
        <v>342</v>
      </c>
      <c r="F4473" s="19">
        <v>80.5</v>
      </c>
      <c r="G4473" s="16" t="s">
        <v>3944</v>
      </c>
      <c r="H4473" s="14"/>
      <c r="I4473" s="19">
        <f>VLOOKUP(G4473,'2'!$B$2:$C$34,2,FALSE)</f>
        <v>29</v>
      </c>
      <c r="J4473" s="19">
        <f t="shared" si="210"/>
        <v>80.5</v>
      </c>
      <c r="K4473" s="19" t="str">
        <f t="shared" si="212"/>
        <v/>
      </c>
      <c r="L4473" s="19">
        <f>VLOOKUP(I4473,'3'!$H$2:$L$25,5,FALSE)</f>
        <v>41</v>
      </c>
      <c r="M4473" s="16" t="str">
        <f t="shared" si="211"/>
        <v>Nilai Akhir</v>
      </c>
    </row>
    <row r="4474" spans="1:13" x14ac:dyDescent="0.25">
      <c r="A4474" s="16">
        <v>343</v>
      </c>
      <c r="F4474" s="19">
        <v>76.5</v>
      </c>
      <c r="G4474" s="16" t="s">
        <v>3944</v>
      </c>
      <c r="H4474" s="14"/>
      <c r="I4474" s="19">
        <f>VLOOKUP(G4474,'2'!$B$2:$C$34,2,FALSE)</f>
        <v>29</v>
      </c>
      <c r="J4474" s="19">
        <f t="shared" si="210"/>
        <v>76.5</v>
      </c>
      <c r="K4474" s="19" t="str">
        <f t="shared" si="212"/>
        <v/>
      </c>
      <c r="L4474" s="19">
        <f>VLOOKUP(I4474,'3'!$H$2:$L$25,5,FALSE)</f>
        <v>41</v>
      </c>
      <c r="M4474" s="16" t="str">
        <f t="shared" si="211"/>
        <v>Nilai Akhir</v>
      </c>
    </row>
    <row r="4475" spans="1:13" x14ac:dyDescent="0.25">
      <c r="A4475" s="16">
        <v>344</v>
      </c>
      <c r="F4475" s="19">
        <v>81</v>
      </c>
      <c r="G4475" s="16" t="s">
        <v>3944</v>
      </c>
      <c r="H4475" s="14"/>
      <c r="I4475" s="19">
        <f>VLOOKUP(G4475,'2'!$B$2:$C$34,2,FALSE)</f>
        <v>29</v>
      </c>
      <c r="J4475" s="19">
        <f t="shared" si="210"/>
        <v>81</v>
      </c>
      <c r="K4475" s="19" t="str">
        <f t="shared" si="212"/>
        <v/>
      </c>
      <c r="L4475" s="19">
        <f>VLOOKUP(I4475,'3'!$H$2:$L$25,5,FALSE)</f>
        <v>41</v>
      </c>
      <c r="M4475" s="16" t="str">
        <f t="shared" si="211"/>
        <v>Nilai Akhir</v>
      </c>
    </row>
    <row r="4476" spans="1:13" x14ac:dyDescent="0.25">
      <c r="A4476" s="16">
        <v>345</v>
      </c>
      <c r="F4476" s="19">
        <v>78</v>
      </c>
      <c r="G4476" s="16" t="s">
        <v>3944</v>
      </c>
      <c r="H4476" s="14"/>
      <c r="I4476" s="19">
        <f>VLOOKUP(G4476,'2'!$B$2:$C$34,2,FALSE)</f>
        <v>29</v>
      </c>
      <c r="J4476" s="19">
        <f t="shared" si="210"/>
        <v>78</v>
      </c>
      <c r="K4476" s="19" t="str">
        <f t="shared" si="212"/>
        <v/>
      </c>
      <c r="L4476" s="19">
        <f>VLOOKUP(I4476,'3'!$H$2:$L$25,5,FALSE)</f>
        <v>41</v>
      </c>
      <c r="M4476" s="16" t="str">
        <f t="shared" si="211"/>
        <v>Nilai Akhir</v>
      </c>
    </row>
    <row r="4477" spans="1:13" x14ac:dyDescent="0.25">
      <c r="A4477" s="16">
        <v>346</v>
      </c>
      <c r="F4477" s="19">
        <v>80</v>
      </c>
      <c r="G4477" s="16" t="s">
        <v>3944</v>
      </c>
      <c r="H4477" s="14"/>
      <c r="I4477" s="19">
        <f>VLOOKUP(G4477,'2'!$B$2:$C$34,2,FALSE)</f>
        <v>29</v>
      </c>
      <c r="J4477" s="19">
        <f t="shared" si="210"/>
        <v>80</v>
      </c>
      <c r="K4477" s="19" t="str">
        <f t="shared" si="212"/>
        <v/>
      </c>
      <c r="L4477" s="19">
        <f>VLOOKUP(I4477,'3'!$H$2:$L$25,5,FALSE)</f>
        <v>41</v>
      </c>
      <c r="M4477" s="16" t="str">
        <f t="shared" si="211"/>
        <v>Nilai Akhir</v>
      </c>
    </row>
    <row r="4478" spans="1:13" x14ac:dyDescent="0.25">
      <c r="A4478" s="16">
        <v>347</v>
      </c>
      <c r="F4478" s="19">
        <v>79.5</v>
      </c>
      <c r="G4478" s="16" t="s">
        <v>3944</v>
      </c>
      <c r="H4478" s="14"/>
      <c r="I4478" s="19">
        <f>VLOOKUP(G4478,'2'!$B$2:$C$34,2,FALSE)</f>
        <v>29</v>
      </c>
      <c r="J4478" s="19">
        <f t="shared" si="210"/>
        <v>79.5</v>
      </c>
      <c r="K4478" s="19" t="str">
        <f t="shared" si="212"/>
        <v/>
      </c>
      <c r="L4478" s="19">
        <f>VLOOKUP(I4478,'3'!$H$2:$L$25,5,FALSE)</f>
        <v>41</v>
      </c>
      <c r="M4478" s="16" t="str">
        <f t="shared" si="211"/>
        <v>Nilai Akhir</v>
      </c>
    </row>
    <row r="4479" spans="1:13" x14ac:dyDescent="0.25">
      <c r="A4479" s="16">
        <v>348</v>
      </c>
      <c r="F4479" s="19">
        <v>79.5</v>
      </c>
      <c r="G4479" s="16" t="s">
        <v>3944</v>
      </c>
      <c r="H4479" s="14"/>
      <c r="I4479" s="19">
        <f>VLOOKUP(G4479,'2'!$B$2:$C$34,2,FALSE)</f>
        <v>29</v>
      </c>
      <c r="J4479" s="19">
        <f t="shared" si="210"/>
        <v>79.5</v>
      </c>
      <c r="K4479" s="19" t="str">
        <f t="shared" si="212"/>
        <v/>
      </c>
      <c r="L4479" s="19">
        <f>VLOOKUP(I4479,'3'!$H$2:$L$25,5,FALSE)</f>
        <v>41</v>
      </c>
      <c r="M4479" s="16" t="str">
        <f t="shared" si="211"/>
        <v>Nilai Akhir</v>
      </c>
    </row>
    <row r="4480" spans="1:13" x14ac:dyDescent="0.25">
      <c r="A4480" s="16">
        <v>349</v>
      </c>
      <c r="F4480" s="19">
        <v>82.5</v>
      </c>
      <c r="G4480" s="16" t="s">
        <v>3944</v>
      </c>
      <c r="H4480" s="14"/>
      <c r="I4480" s="19">
        <f>VLOOKUP(G4480,'2'!$B$2:$C$34,2,FALSE)</f>
        <v>29</v>
      </c>
      <c r="J4480" s="19">
        <f t="shared" si="210"/>
        <v>82.5</v>
      </c>
      <c r="K4480" s="19" t="str">
        <f t="shared" si="212"/>
        <v/>
      </c>
      <c r="L4480" s="19">
        <f>VLOOKUP(I4480,'3'!$H$2:$L$25,5,FALSE)</f>
        <v>41</v>
      </c>
      <c r="M4480" s="16" t="str">
        <f t="shared" si="211"/>
        <v>Nilai Akhir</v>
      </c>
    </row>
    <row r="4481" spans="1:13" x14ac:dyDescent="0.25">
      <c r="A4481" s="16">
        <v>350</v>
      </c>
      <c r="F4481" s="19">
        <v>80</v>
      </c>
      <c r="G4481" s="16" t="s">
        <v>3944</v>
      </c>
      <c r="H4481" s="14"/>
      <c r="I4481" s="19">
        <f>VLOOKUP(G4481,'2'!$B$2:$C$34,2,FALSE)</f>
        <v>29</v>
      </c>
      <c r="J4481" s="19">
        <f t="shared" si="210"/>
        <v>80</v>
      </c>
      <c r="K4481" s="19" t="str">
        <f t="shared" si="212"/>
        <v/>
      </c>
      <c r="L4481" s="19">
        <f>VLOOKUP(I4481,'3'!$H$2:$L$25,5,FALSE)</f>
        <v>41</v>
      </c>
      <c r="M4481" s="16" t="str">
        <f t="shared" si="211"/>
        <v>Nilai Akhir</v>
      </c>
    </row>
    <row r="4482" spans="1:13" x14ac:dyDescent="0.25">
      <c r="A4482" s="16">
        <v>351</v>
      </c>
      <c r="F4482" s="19">
        <v>82.5</v>
      </c>
      <c r="G4482" s="16" t="s">
        <v>3944</v>
      </c>
      <c r="H4482" s="14"/>
      <c r="I4482" s="19">
        <f>VLOOKUP(G4482,'2'!$B$2:$C$34,2,FALSE)</f>
        <v>29</v>
      </c>
      <c r="J4482" s="19">
        <f t="shared" si="210"/>
        <v>82.5</v>
      </c>
      <c r="K4482" s="19" t="str">
        <f t="shared" si="212"/>
        <v/>
      </c>
      <c r="L4482" s="19">
        <f>VLOOKUP(I4482,'3'!$H$2:$L$25,5,FALSE)</f>
        <v>41</v>
      </c>
      <c r="M4482" s="16" t="str">
        <f t="shared" si="211"/>
        <v>Nilai Akhir</v>
      </c>
    </row>
    <row r="4483" spans="1:13" x14ac:dyDescent="0.25">
      <c r="A4483" s="16">
        <v>352</v>
      </c>
      <c r="F4483" s="19">
        <v>84</v>
      </c>
      <c r="G4483" s="16" t="s">
        <v>3944</v>
      </c>
      <c r="H4483" s="14"/>
      <c r="I4483" s="19">
        <f>VLOOKUP(G4483,'2'!$B$2:$C$34,2,FALSE)</f>
        <v>29</v>
      </c>
      <c r="J4483" s="19">
        <f t="shared" si="210"/>
        <v>84</v>
      </c>
      <c r="K4483" s="19" t="str">
        <f t="shared" si="212"/>
        <v/>
      </c>
      <c r="L4483" s="19">
        <f>VLOOKUP(I4483,'3'!$H$2:$L$25,5,FALSE)</f>
        <v>41</v>
      </c>
      <c r="M4483" s="16" t="str">
        <f t="shared" si="211"/>
        <v>Nilai Akhir</v>
      </c>
    </row>
    <row r="4484" spans="1:13" x14ac:dyDescent="0.25">
      <c r="A4484" s="16">
        <v>353</v>
      </c>
      <c r="F4484" s="19">
        <v>82</v>
      </c>
      <c r="G4484" s="16" t="s">
        <v>3944</v>
      </c>
      <c r="H4484" s="14"/>
      <c r="I4484" s="19">
        <f>VLOOKUP(G4484,'2'!$B$2:$C$34,2,FALSE)</f>
        <v>29</v>
      </c>
      <c r="J4484" s="19">
        <f t="shared" si="210"/>
        <v>82</v>
      </c>
      <c r="K4484" s="19" t="str">
        <f t="shared" si="212"/>
        <v/>
      </c>
      <c r="L4484" s="19">
        <f>VLOOKUP(I4484,'3'!$H$2:$L$25,5,FALSE)</f>
        <v>41</v>
      </c>
      <c r="M4484" s="16" t="str">
        <f t="shared" si="211"/>
        <v>Nilai Akhir</v>
      </c>
    </row>
    <row r="4485" spans="1:13" x14ac:dyDescent="0.25">
      <c r="A4485" s="16">
        <v>354</v>
      </c>
      <c r="F4485" s="19">
        <v>76.5</v>
      </c>
      <c r="G4485" s="16" t="s">
        <v>3944</v>
      </c>
      <c r="H4485" s="14"/>
      <c r="I4485" s="19">
        <f>VLOOKUP(G4485,'2'!$B$2:$C$34,2,FALSE)</f>
        <v>29</v>
      </c>
      <c r="J4485" s="19">
        <f t="shared" si="210"/>
        <v>76.5</v>
      </c>
      <c r="K4485" s="19" t="str">
        <f t="shared" si="212"/>
        <v/>
      </c>
      <c r="L4485" s="19">
        <f>VLOOKUP(I4485,'3'!$H$2:$L$25,5,FALSE)</f>
        <v>41</v>
      </c>
      <c r="M4485" s="16" t="str">
        <f t="shared" si="211"/>
        <v>Nilai Akhir</v>
      </c>
    </row>
    <row r="4486" spans="1:13" x14ac:dyDescent="0.25">
      <c r="A4486" s="16">
        <v>355</v>
      </c>
      <c r="F4486" s="19">
        <v>80.5</v>
      </c>
      <c r="G4486" s="16" t="s">
        <v>3944</v>
      </c>
      <c r="H4486" s="14"/>
      <c r="I4486" s="19">
        <f>VLOOKUP(G4486,'2'!$B$2:$C$34,2,FALSE)</f>
        <v>29</v>
      </c>
      <c r="J4486" s="19">
        <f t="shared" si="210"/>
        <v>80.5</v>
      </c>
      <c r="K4486" s="19" t="str">
        <f t="shared" si="212"/>
        <v/>
      </c>
      <c r="L4486" s="19">
        <f>VLOOKUP(I4486,'3'!$H$2:$L$25,5,FALSE)</f>
        <v>41</v>
      </c>
      <c r="M4486" s="16" t="str">
        <f t="shared" si="211"/>
        <v>Nilai Akhir</v>
      </c>
    </row>
    <row r="4487" spans="1:13" x14ac:dyDescent="0.25">
      <c r="A4487" s="16">
        <v>356</v>
      </c>
      <c r="F4487" s="19">
        <v>80.5</v>
      </c>
      <c r="G4487" s="16" t="s">
        <v>3944</v>
      </c>
      <c r="H4487" s="14"/>
      <c r="I4487" s="19">
        <f>VLOOKUP(G4487,'2'!$B$2:$C$34,2,FALSE)</f>
        <v>29</v>
      </c>
      <c r="J4487" s="19">
        <f t="shared" si="210"/>
        <v>80.5</v>
      </c>
      <c r="K4487" s="19" t="str">
        <f t="shared" si="212"/>
        <v/>
      </c>
      <c r="L4487" s="19">
        <f>VLOOKUP(I4487,'3'!$H$2:$L$25,5,FALSE)</f>
        <v>41</v>
      </c>
      <c r="M4487" s="16" t="str">
        <f t="shared" si="211"/>
        <v>Nilai Akhir</v>
      </c>
    </row>
    <row r="4488" spans="1:13" x14ac:dyDescent="0.25">
      <c r="A4488" s="16">
        <v>357</v>
      </c>
      <c r="F4488" s="19">
        <v>78</v>
      </c>
      <c r="G4488" s="16" t="s">
        <v>3944</v>
      </c>
      <c r="H4488" s="14"/>
      <c r="I4488" s="19">
        <f>VLOOKUP(G4488,'2'!$B$2:$C$34,2,FALSE)</f>
        <v>29</v>
      </c>
      <c r="J4488" s="19">
        <f t="shared" si="210"/>
        <v>78</v>
      </c>
      <c r="K4488" s="19" t="str">
        <f t="shared" si="212"/>
        <v/>
      </c>
      <c r="L4488" s="19">
        <f>VLOOKUP(I4488,'3'!$H$2:$L$25,5,FALSE)</f>
        <v>41</v>
      </c>
      <c r="M4488" s="16" t="str">
        <f t="shared" si="211"/>
        <v>Nilai Akhir</v>
      </c>
    </row>
    <row r="4489" spans="1:13" x14ac:dyDescent="0.25">
      <c r="A4489" s="16">
        <v>358</v>
      </c>
      <c r="F4489" s="19">
        <v>78.5</v>
      </c>
      <c r="G4489" s="16" t="s">
        <v>3944</v>
      </c>
      <c r="H4489" s="14"/>
      <c r="I4489" s="19">
        <f>VLOOKUP(G4489,'2'!$B$2:$C$34,2,FALSE)</f>
        <v>29</v>
      </c>
      <c r="J4489" s="19">
        <f t="shared" si="210"/>
        <v>78.5</v>
      </c>
      <c r="K4489" s="19" t="str">
        <f t="shared" si="212"/>
        <v/>
      </c>
      <c r="L4489" s="19">
        <f>VLOOKUP(I4489,'3'!$H$2:$L$25,5,FALSE)</f>
        <v>41</v>
      </c>
      <c r="M4489" s="16" t="str">
        <f t="shared" si="211"/>
        <v>Nilai Akhir</v>
      </c>
    </row>
    <row r="4490" spans="1:13" x14ac:dyDescent="0.25">
      <c r="A4490" s="16">
        <v>359</v>
      </c>
      <c r="F4490" s="19">
        <v>81.5</v>
      </c>
      <c r="G4490" s="16" t="s">
        <v>3944</v>
      </c>
      <c r="H4490" s="14"/>
      <c r="I4490" s="19">
        <f>VLOOKUP(G4490,'2'!$B$2:$C$34,2,FALSE)</f>
        <v>29</v>
      </c>
      <c r="J4490" s="19">
        <f t="shared" si="210"/>
        <v>81.5</v>
      </c>
      <c r="K4490" s="19" t="str">
        <f t="shared" si="212"/>
        <v/>
      </c>
      <c r="L4490" s="19">
        <f>VLOOKUP(I4490,'3'!$H$2:$L$25,5,FALSE)</f>
        <v>41</v>
      </c>
      <c r="M4490" s="16" t="str">
        <f t="shared" si="211"/>
        <v>Nilai Akhir</v>
      </c>
    </row>
    <row r="4491" spans="1:13" x14ac:dyDescent="0.25">
      <c r="A4491" s="16">
        <v>360</v>
      </c>
      <c r="F4491" s="19">
        <v>74.5</v>
      </c>
      <c r="G4491" s="16" t="s">
        <v>3944</v>
      </c>
      <c r="H4491" s="14"/>
      <c r="I4491" s="19">
        <f>VLOOKUP(G4491,'2'!$B$2:$C$34,2,FALSE)</f>
        <v>29</v>
      </c>
      <c r="J4491" s="19">
        <f t="shared" si="210"/>
        <v>74.5</v>
      </c>
      <c r="K4491" s="19" t="str">
        <f t="shared" si="212"/>
        <v/>
      </c>
      <c r="L4491" s="19">
        <f>VLOOKUP(I4491,'3'!$H$2:$L$25,5,FALSE)</f>
        <v>41</v>
      </c>
      <c r="M4491" s="16" t="str">
        <f t="shared" si="211"/>
        <v>Nilai Akhir</v>
      </c>
    </row>
    <row r="4492" spans="1:13" x14ac:dyDescent="0.25">
      <c r="A4492" s="16">
        <v>361</v>
      </c>
      <c r="F4492" s="19">
        <v>78.5</v>
      </c>
      <c r="G4492" s="16" t="s">
        <v>3944</v>
      </c>
      <c r="H4492" s="14"/>
      <c r="I4492" s="19">
        <f>VLOOKUP(G4492,'2'!$B$2:$C$34,2,FALSE)</f>
        <v>29</v>
      </c>
      <c r="J4492" s="19">
        <f t="shared" si="210"/>
        <v>78.5</v>
      </c>
      <c r="K4492" s="19" t="str">
        <f t="shared" si="212"/>
        <v/>
      </c>
      <c r="L4492" s="19">
        <f>VLOOKUP(I4492,'3'!$H$2:$L$25,5,FALSE)</f>
        <v>41</v>
      </c>
      <c r="M4492" s="16" t="str">
        <f t="shared" si="211"/>
        <v>Nilai Akhir</v>
      </c>
    </row>
    <row r="4493" spans="1:13" x14ac:dyDescent="0.25">
      <c r="A4493" s="16">
        <v>362</v>
      </c>
      <c r="F4493" s="19">
        <v>77</v>
      </c>
      <c r="G4493" s="16" t="s">
        <v>3944</v>
      </c>
      <c r="H4493" s="14"/>
      <c r="I4493" s="19">
        <f>VLOOKUP(G4493,'2'!$B$2:$C$34,2,FALSE)</f>
        <v>29</v>
      </c>
      <c r="J4493" s="19">
        <f t="shared" si="210"/>
        <v>77</v>
      </c>
      <c r="K4493" s="19" t="str">
        <f t="shared" si="212"/>
        <v/>
      </c>
      <c r="L4493" s="19">
        <f>VLOOKUP(I4493,'3'!$H$2:$L$25,5,FALSE)</f>
        <v>41</v>
      </c>
      <c r="M4493" s="16" t="str">
        <f t="shared" si="211"/>
        <v>Nilai Akhir</v>
      </c>
    </row>
    <row r="4494" spans="1:13" x14ac:dyDescent="0.25">
      <c r="A4494" s="16">
        <v>363</v>
      </c>
      <c r="F4494" s="19">
        <v>77.5</v>
      </c>
      <c r="G4494" s="16" t="s">
        <v>3944</v>
      </c>
      <c r="H4494" s="14"/>
      <c r="I4494" s="19">
        <f>VLOOKUP(G4494,'2'!$B$2:$C$34,2,FALSE)</f>
        <v>29</v>
      </c>
      <c r="J4494" s="19">
        <f t="shared" si="210"/>
        <v>77.5</v>
      </c>
      <c r="K4494" s="19" t="str">
        <f t="shared" si="212"/>
        <v/>
      </c>
      <c r="L4494" s="19">
        <f>VLOOKUP(I4494,'3'!$H$2:$L$25,5,FALSE)</f>
        <v>41</v>
      </c>
      <c r="M4494" s="16" t="str">
        <f t="shared" si="211"/>
        <v>Nilai Akhir</v>
      </c>
    </row>
    <row r="4495" spans="1:13" x14ac:dyDescent="0.25">
      <c r="A4495" s="16">
        <v>364</v>
      </c>
      <c r="F4495" s="19">
        <v>82</v>
      </c>
      <c r="G4495" s="16" t="s">
        <v>3944</v>
      </c>
      <c r="H4495" s="14"/>
      <c r="I4495" s="19">
        <f>VLOOKUP(G4495,'2'!$B$2:$C$34,2,FALSE)</f>
        <v>29</v>
      </c>
      <c r="J4495" s="19">
        <f t="shared" si="210"/>
        <v>82</v>
      </c>
      <c r="K4495" s="19" t="str">
        <f t="shared" si="212"/>
        <v/>
      </c>
      <c r="L4495" s="19">
        <f>VLOOKUP(I4495,'3'!$H$2:$L$25,5,FALSE)</f>
        <v>41</v>
      </c>
      <c r="M4495" s="16" t="str">
        <f t="shared" si="211"/>
        <v>Nilai Akhir</v>
      </c>
    </row>
    <row r="4496" spans="1:13" x14ac:dyDescent="0.25">
      <c r="A4496" s="16">
        <v>365</v>
      </c>
      <c r="F4496" s="19">
        <v>83</v>
      </c>
      <c r="G4496" s="16" t="s">
        <v>3944</v>
      </c>
      <c r="H4496" s="14"/>
      <c r="I4496" s="19">
        <f>VLOOKUP(G4496,'2'!$B$2:$C$34,2,FALSE)</f>
        <v>29</v>
      </c>
      <c r="J4496" s="19">
        <f t="shared" si="210"/>
        <v>83</v>
      </c>
      <c r="K4496" s="19" t="str">
        <f t="shared" si="212"/>
        <v/>
      </c>
      <c r="L4496" s="19">
        <f>VLOOKUP(I4496,'3'!$H$2:$L$25,5,FALSE)</f>
        <v>41</v>
      </c>
      <c r="M4496" s="16" t="str">
        <f t="shared" si="211"/>
        <v>Nilai Akhir</v>
      </c>
    </row>
    <row r="4497" spans="1:13" x14ac:dyDescent="0.25">
      <c r="A4497" s="16">
        <v>366</v>
      </c>
      <c r="F4497" s="19">
        <v>78</v>
      </c>
      <c r="G4497" s="16" t="s">
        <v>3944</v>
      </c>
      <c r="H4497" s="14"/>
      <c r="I4497" s="19">
        <f>VLOOKUP(G4497,'2'!$B$2:$C$34,2,FALSE)</f>
        <v>29</v>
      </c>
      <c r="J4497" s="19">
        <f t="shared" si="210"/>
        <v>78</v>
      </c>
      <c r="K4497" s="19" t="str">
        <f t="shared" si="212"/>
        <v/>
      </c>
      <c r="L4497" s="19">
        <f>VLOOKUP(I4497,'3'!$H$2:$L$25,5,FALSE)</f>
        <v>41</v>
      </c>
      <c r="M4497" s="16" t="str">
        <f t="shared" si="211"/>
        <v>Nilai Akhir</v>
      </c>
    </row>
    <row r="4498" spans="1:13" x14ac:dyDescent="0.25">
      <c r="A4498" s="16">
        <v>367</v>
      </c>
      <c r="F4498" s="19">
        <v>81</v>
      </c>
      <c r="G4498" s="16" t="s">
        <v>3944</v>
      </c>
      <c r="H4498" s="14"/>
      <c r="I4498" s="19">
        <f>VLOOKUP(G4498,'2'!$B$2:$C$34,2,FALSE)</f>
        <v>29</v>
      </c>
      <c r="J4498" s="19">
        <f t="shared" si="210"/>
        <v>81</v>
      </c>
      <c r="K4498" s="19" t="str">
        <f t="shared" si="212"/>
        <v/>
      </c>
      <c r="L4498" s="19">
        <f>VLOOKUP(I4498,'3'!$H$2:$L$25,5,FALSE)</f>
        <v>41</v>
      </c>
      <c r="M4498" s="16" t="str">
        <f t="shared" si="211"/>
        <v>Nilai Akhir</v>
      </c>
    </row>
    <row r="4499" spans="1:13" x14ac:dyDescent="0.25">
      <c r="A4499" s="16">
        <v>368</v>
      </c>
      <c r="F4499" s="19">
        <v>75</v>
      </c>
      <c r="G4499" s="16" t="s">
        <v>3944</v>
      </c>
      <c r="H4499" s="14"/>
      <c r="I4499" s="19">
        <f>VLOOKUP(G4499,'2'!$B$2:$C$34,2,FALSE)</f>
        <v>29</v>
      </c>
      <c r="J4499" s="19">
        <f t="shared" si="210"/>
        <v>75</v>
      </c>
      <c r="K4499" s="19" t="str">
        <f t="shared" si="212"/>
        <v/>
      </c>
      <c r="L4499" s="19">
        <f>VLOOKUP(I4499,'3'!$H$2:$L$25,5,FALSE)</f>
        <v>41</v>
      </c>
      <c r="M4499" s="16" t="str">
        <f t="shared" si="211"/>
        <v>Nilai Akhir</v>
      </c>
    </row>
    <row r="4500" spans="1:13" x14ac:dyDescent="0.25">
      <c r="A4500" s="16">
        <v>369</v>
      </c>
      <c r="F4500" s="19">
        <v>76.5</v>
      </c>
      <c r="G4500" s="16" t="s">
        <v>3944</v>
      </c>
      <c r="H4500" s="14"/>
      <c r="I4500" s="19">
        <f>VLOOKUP(G4500,'2'!$B$2:$C$34,2,FALSE)</f>
        <v>29</v>
      </c>
      <c r="J4500" s="19">
        <f t="shared" si="210"/>
        <v>76.5</v>
      </c>
      <c r="K4500" s="19" t="str">
        <f t="shared" si="212"/>
        <v/>
      </c>
      <c r="L4500" s="19">
        <f>VLOOKUP(I4500,'3'!$H$2:$L$25,5,FALSE)</f>
        <v>41</v>
      </c>
      <c r="M4500" s="16" t="str">
        <f t="shared" si="211"/>
        <v>Nilai Akhir</v>
      </c>
    </row>
    <row r="4501" spans="1:13" x14ac:dyDescent="0.25">
      <c r="A4501" s="16">
        <v>370</v>
      </c>
      <c r="F4501" s="19">
        <v>80</v>
      </c>
      <c r="G4501" s="16" t="s">
        <v>3944</v>
      </c>
      <c r="H4501" s="14"/>
      <c r="I4501" s="19">
        <f>VLOOKUP(G4501,'2'!$B$2:$C$34,2,FALSE)</f>
        <v>29</v>
      </c>
      <c r="J4501" s="19">
        <f t="shared" si="210"/>
        <v>80</v>
      </c>
      <c r="K4501" s="19" t="str">
        <f t="shared" si="212"/>
        <v/>
      </c>
      <c r="L4501" s="19">
        <f>VLOOKUP(I4501,'3'!$H$2:$L$25,5,FALSE)</f>
        <v>41</v>
      </c>
      <c r="M4501" s="16" t="str">
        <f t="shared" si="211"/>
        <v>Nilai Akhir</v>
      </c>
    </row>
    <row r="4502" spans="1:13" x14ac:dyDescent="0.25">
      <c r="A4502" s="16">
        <v>371</v>
      </c>
      <c r="F4502" s="19">
        <v>83.5</v>
      </c>
      <c r="G4502" s="16" t="s">
        <v>3944</v>
      </c>
      <c r="H4502" s="14"/>
      <c r="I4502" s="19">
        <f>VLOOKUP(G4502,'2'!$B$2:$C$34,2,FALSE)</f>
        <v>29</v>
      </c>
      <c r="J4502" s="19">
        <f t="shared" si="210"/>
        <v>83.5</v>
      </c>
      <c r="K4502" s="19" t="str">
        <f t="shared" si="212"/>
        <v/>
      </c>
      <c r="L4502" s="19">
        <f>VLOOKUP(I4502,'3'!$H$2:$L$25,5,FALSE)</f>
        <v>41</v>
      </c>
      <c r="M4502" s="16" t="str">
        <f t="shared" si="211"/>
        <v>Nilai Akhir</v>
      </c>
    </row>
    <row r="4503" spans="1:13" x14ac:dyDescent="0.25">
      <c r="A4503" s="16">
        <v>372</v>
      </c>
      <c r="F4503" s="19">
        <v>80.5</v>
      </c>
      <c r="G4503" s="16" t="s">
        <v>3944</v>
      </c>
      <c r="H4503" s="14"/>
      <c r="I4503" s="19">
        <f>VLOOKUP(G4503,'2'!$B$2:$C$34,2,FALSE)</f>
        <v>29</v>
      </c>
      <c r="J4503" s="19">
        <f t="shared" si="210"/>
        <v>80.5</v>
      </c>
      <c r="K4503" s="19" t="str">
        <f t="shared" si="212"/>
        <v/>
      </c>
      <c r="L4503" s="19">
        <f>VLOOKUP(I4503,'3'!$H$2:$L$25,5,FALSE)</f>
        <v>41</v>
      </c>
      <c r="M4503" s="16" t="str">
        <f t="shared" si="211"/>
        <v>Nilai Akhir</v>
      </c>
    </row>
    <row r="4504" spans="1:13" x14ac:dyDescent="0.25">
      <c r="A4504" s="16">
        <v>373</v>
      </c>
      <c r="F4504" s="19">
        <v>78</v>
      </c>
      <c r="G4504" s="16" t="s">
        <v>3944</v>
      </c>
      <c r="H4504" s="14"/>
      <c r="I4504" s="19">
        <f>VLOOKUP(G4504,'2'!$B$2:$C$34,2,FALSE)</f>
        <v>29</v>
      </c>
      <c r="J4504" s="19">
        <f t="shared" si="210"/>
        <v>78</v>
      </c>
      <c r="K4504" s="19" t="str">
        <f t="shared" si="212"/>
        <v/>
      </c>
      <c r="L4504" s="19">
        <f>VLOOKUP(I4504,'3'!$H$2:$L$25,5,FALSE)</f>
        <v>41</v>
      </c>
      <c r="M4504" s="16" t="str">
        <f t="shared" si="211"/>
        <v>Nilai Akhir</v>
      </c>
    </row>
    <row r="4505" spans="1:13" x14ac:dyDescent="0.25">
      <c r="A4505" s="16">
        <v>374</v>
      </c>
      <c r="F4505" s="19">
        <v>75.5</v>
      </c>
      <c r="G4505" s="16" t="s">
        <v>3944</v>
      </c>
      <c r="H4505" s="14"/>
      <c r="I4505" s="19">
        <f>VLOOKUP(G4505,'2'!$B$2:$C$34,2,FALSE)</f>
        <v>29</v>
      </c>
      <c r="J4505" s="19">
        <f t="shared" si="210"/>
        <v>75.5</v>
      </c>
      <c r="K4505" s="19" t="str">
        <f t="shared" si="212"/>
        <v/>
      </c>
      <c r="L4505" s="19">
        <f>VLOOKUP(I4505,'3'!$H$2:$L$25,5,FALSE)</f>
        <v>41</v>
      </c>
      <c r="M4505" s="16" t="str">
        <f t="shared" si="211"/>
        <v>Nilai Akhir</v>
      </c>
    </row>
    <row r="4506" spans="1:13" x14ac:dyDescent="0.25">
      <c r="A4506" s="16">
        <v>375</v>
      </c>
      <c r="F4506" s="19">
        <v>82.5</v>
      </c>
      <c r="G4506" s="16" t="s">
        <v>3944</v>
      </c>
      <c r="H4506" s="14"/>
      <c r="I4506" s="19">
        <f>VLOOKUP(G4506,'2'!$B$2:$C$34,2,FALSE)</f>
        <v>29</v>
      </c>
      <c r="J4506" s="19">
        <f t="shared" si="210"/>
        <v>82.5</v>
      </c>
      <c r="K4506" s="19" t="str">
        <f t="shared" si="212"/>
        <v/>
      </c>
      <c r="L4506" s="19">
        <f>VLOOKUP(I4506,'3'!$H$2:$L$25,5,FALSE)</f>
        <v>41</v>
      </c>
      <c r="M4506" s="16" t="str">
        <f t="shared" si="211"/>
        <v>Nilai Akhir</v>
      </c>
    </row>
    <row r="4507" spans="1:13" x14ac:dyDescent="0.25">
      <c r="A4507" s="16">
        <v>376</v>
      </c>
      <c r="F4507" s="19">
        <v>78.5</v>
      </c>
      <c r="G4507" s="16" t="s">
        <v>3944</v>
      </c>
      <c r="H4507" s="14"/>
      <c r="I4507" s="19">
        <f>VLOOKUP(G4507,'2'!$B$2:$C$34,2,FALSE)</f>
        <v>29</v>
      </c>
      <c r="J4507" s="19">
        <f t="shared" si="210"/>
        <v>78.5</v>
      </c>
      <c r="K4507" s="19" t="str">
        <f t="shared" si="212"/>
        <v/>
      </c>
      <c r="L4507" s="19">
        <f>VLOOKUP(I4507,'3'!$H$2:$L$25,5,FALSE)</f>
        <v>41</v>
      </c>
      <c r="M4507" s="16" t="str">
        <f t="shared" si="211"/>
        <v>Nilai Akhir</v>
      </c>
    </row>
    <row r="4508" spans="1:13" x14ac:dyDescent="0.25">
      <c r="A4508" s="16">
        <v>377</v>
      </c>
      <c r="F4508" s="19">
        <v>77.5</v>
      </c>
      <c r="G4508" s="16" t="s">
        <v>3944</v>
      </c>
      <c r="H4508" s="14"/>
      <c r="I4508" s="19">
        <f>VLOOKUP(G4508,'2'!$B$2:$C$34,2,FALSE)</f>
        <v>29</v>
      </c>
      <c r="J4508" s="19">
        <f t="shared" si="210"/>
        <v>77.5</v>
      </c>
      <c r="K4508" s="19" t="str">
        <f t="shared" si="212"/>
        <v/>
      </c>
      <c r="L4508" s="19">
        <f>VLOOKUP(I4508,'3'!$H$2:$L$25,5,FALSE)</f>
        <v>41</v>
      </c>
      <c r="M4508" s="16" t="str">
        <f t="shared" si="211"/>
        <v>Nilai Akhir</v>
      </c>
    </row>
    <row r="4509" spans="1:13" x14ac:dyDescent="0.25">
      <c r="A4509" s="16">
        <v>378</v>
      </c>
      <c r="F4509" s="19">
        <v>77</v>
      </c>
      <c r="G4509" s="16" t="s">
        <v>3944</v>
      </c>
      <c r="H4509" s="14"/>
      <c r="I4509" s="19">
        <f>VLOOKUP(G4509,'2'!$B$2:$C$34,2,FALSE)</f>
        <v>29</v>
      </c>
      <c r="J4509" s="19">
        <f t="shared" si="210"/>
        <v>77</v>
      </c>
      <c r="K4509" s="19" t="str">
        <f t="shared" si="212"/>
        <v/>
      </c>
      <c r="L4509" s="19">
        <f>VLOOKUP(I4509,'3'!$H$2:$L$25,5,FALSE)</f>
        <v>41</v>
      </c>
      <c r="M4509" s="16" t="str">
        <f t="shared" si="211"/>
        <v>Nilai Akhir</v>
      </c>
    </row>
    <row r="4510" spans="1:13" x14ac:dyDescent="0.25">
      <c r="A4510" s="16">
        <v>379</v>
      </c>
      <c r="F4510" s="19">
        <v>76</v>
      </c>
      <c r="G4510" s="16" t="s">
        <v>3944</v>
      </c>
      <c r="H4510" s="14"/>
      <c r="I4510" s="19">
        <f>VLOOKUP(G4510,'2'!$B$2:$C$34,2,FALSE)</f>
        <v>29</v>
      </c>
      <c r="J4510" s="19">
        <f t="shared" si="210"/>
        <v>76</v>
      </c>
      <c r="K4510" s="19" t="str">
        <f t="shared" si="212"/>
        <v/>
      </c>
      <c r="L4510" s="19">
        <f>VLOOKUP(I4510,'3'!$H$2:$L$25,5,FALSE)</f>
        <v>41</v>
      </c>
      <c r="M4510" s="16" t="str">
        <f t="shared" si="211"/>
        <v>Nilai Akhir</v>
      </c>
    </row>
    <row r="4511" spans="1:13" x14ac:dyDescent="0.25">
      <c r="A4511" s="16">
        <v>380</v>
      </c>
      <c r="F4511" s="19">
        <v>78.5</v>
      </c>
      <c r="G4511" s="16" t="s">
        <v>3944</v>
      </c>
      <c r="H4511" s="14"/>
      <c r="I4511" s="19">
        <f>VLOOKUP(G4511,'2'!$B$2:$C$34,2,FALSE)</f>
        <v>29</v>
      </c>
      <c r="J4511" s="19">
        <f t="shared" si="210"/>
        <v>78.5</v>
      </c>
      <c r="K4511" s="19" t="str">
        <f t="shared" si="212"/>
        <v/>
      </c>
      <c r="L4511" s="19">
        <f>VLOOKUP(I4511,'3'!$H$2:$L$25,5,FALSE)</f>
        <v>41</v>
      </c>
      <c r="M4511" s="16" t="str">
        <f t="shared" si="211"/>
        <v>Nilai Akhir</v>
      </c>
    </row>
    <row r="4512" spans="1:13" x14ac:dyDescent="0.25">
      <c r="A4512" s="16">
        <v>381</v>
      </c>
      <c r="F4512" s="19">
        <v>77</v>
      </c>
      <c r="G4512" s="16" t="s">
        <v>3944</v>
      </c>
      <c r="H4512" s="14"/>
      <c r="I4512" s="19">
        <f>VLOOKUP(G4512,'2'!$B$2:$C$34,2,FALSE)</f>
        <v>29</v>
      </c>
      <c r="J4512" s="19">
        <f t="shared" si="210"/>
        <v>77</v>
      </c>
      <c r="K4512" s="19" t="str">
        <f t="shared" si="212"/>
        <v/>
      </c>
      <c r="L4512" s="19">
        <f>VLOOKUP(I4512,'3'!$H$2:$L$25,5,FALSE)</f>
        <v>41</v>
      </c>
      <c r="M4512" s="16" t="str">
        <f t="shared" si="211"/>
        <v>Nilai Akhir</v>
      </c>
    </row>
    <row r="4513" spans="1:13" x14ac:dyDescent="0.25">
      <c r="A4513" s="16">
        <v>382</v>
      </c>
      <c r="F4513" s="19">
        <v>78.5</v>
      </c>
      <c r="G4513" s="16" t="s">
        <v>3944</v>
      </c>
      <c r="H4513" s="14"/>
      <c r="I4513" s="19">
        <f>VLOOKUP(G4513,'2'!$B$2:$C$34,2,FALSE)</f>
        <v>29</v>
      </c>
      <c r="J4513" s="19">
        <f t="shared" si="210"/>
        <v>78.5</v>
      </c>
      <c r="K4513" s="19" t="str">
        <f t="shared" si="212"/>
        <v/>
      </c>
      <c r="L4513" s="19">
        <f>VLOOKUP(I4513,'3'!$H$2:$L$25,5,FALSE)</f>
        <v>41</v>
      </c>
      <c r="M4513" s="16" t="str">
        <f t="shared" si="211"/>
        <v>Nilai Akhir</v>
      </c>
    </row>
    <row r="4514" spans="1:13" x14ac:dyDescent="0.25">
      <c r="A4514" s="16">
        <v>383</v>
      </c>
      <c r="F4514" s="19">
        <v>83.5</v>
      </c>
      <c r="G4514" s="16" t="s">
        <v>3944</v>
      </c>
      <c r="H4514" s="14"/>
      <c r="I4514" s="19">
        <f>VLOOKUP(G4514,'2'!$B$2:$C$34,2,FALSE)</f>
        <v>29</v>
      </c>
      <c r="J4514" s="19">
        <f t="shared" si="210"/>
        <v>83.5</v>
      </c>
      <c r="K4514" s="19" t="str">
        <f t="shared" si="212"/>
        <v/>
      </c>
      <c r="L4514" s="19">
        <f>VLOOKUP(I4514,'3'!$H$2:$L$25,5,FALSE)</f>
        <v>41</v>
      </c>
      <c r="M4514" s="16" t="str">
        <f t="shared" si="211"/>
        <v>Nilai Akhir</v>
      </c>
    </row>
    <row r="4515" spans="1:13" x14ac:dyDescent="0.25">
      <c r="A4515" s="16">
        <v>384</v>
      </c>
      <c r="F4515" s="19">
        <v>78.5</v>
      </c>
      <c r="G4515" s="16" t="s">
        <v>3944</v>
      </c>
      <c r="H4515" s="14"/>
      <c r="I4515" s="19">
        <f>VLOOKUP(G4515,'2'!$B$2:$C$34,2,FALSE)</f>
        <v>29</v>
      </c>
      <c r="J4515" s="19">
        <f t="shared" si="210"/>
        <v>78.5</v>
      </c>
      <c r="K4515" s="19" t="str">
        <f t="shared" si="212"/>
        <v/>
      </c>
      <c r="L4515" s="19">
        <f>VLOOKUP(I4515,'3'!$H$2:$L$25,5,FALSE)</f>
        <v>41</v>
      </c>
      <c r="M4515" s="16" t="str">
        <f t="shared" si="211"/>
        <v>Nilai Akhir</v>
      </c>
    </row>
    <row r="4516" spans="1:13" x14ac:dyDescent="0.25">
      <c r="A4516" s="16">
        <v>385</v>
      </c>
      <c r="F4516" s="19">
        <v>77.5</v>
      </c>
      <c r="G4516" s="16" t="s">
        <v>3944</v>
      </c>
      <c r="H4516" s="14"/>
      <c r="I4516" s="19">
        <f>VLOOKUP(G4516,'2'!$B$2:$C$34,2,FALSE)</f>
        <v>29</v>
      </c>
      <c r="J4516" s="19">
        <f t="shared" si="210"/>
        <v>77.5</v>
      </c>
      <c r="K4516" s="19" t="str">
        <f t="shared" si="212"/>
        <v/>
      </c>
      <c r="L4516" s="19">
        <f>VLOOKUP(I4516,'3'!$H$2:$L$25,5,FALSE)</f>
        <v>41</v>
      </c>
      <c r="M4516" s="16" t="str">
        <f t="shared" si="211"/>
        <v>Nilai Akhir</v>
      </c>
    </row>
    <row r="4517" spans="1:13" x14ac:dyDescent="0.25">
      <c r="A4517" s="16">
        <v>386</v>
      </c>
      <c r="F4517" s="19">
        <v>79.5</v>
      </c>
      <c r="G4517" s="16" t="s">
        <v>3944</v>
      </c>
      <c r="H4517" s="14"/>
      <c r="I4517" s="19">
        <f>VLOOKUP(G4517,'2'!$B$2:$C$34,2,FALSE)</f>
        <v>29</v>
      </c>
      <c r="J4517" s="19">
        <f t="shared" si="210"/>
        <v>79.5</v>
      </c>
      <c r="K4517" s="19" t="str">
        <f t="shared" si="212"/>
        <v/>
      </c>
      <c r="L4517" s="19">
        <f>VLOOKUP(I4517,'3'!$H$2:$L$25,5,FALSE)</f>
        <v>41</v>
      </c>
      <c r="M4517" s="16" t="str">
        <f t="shared" si="211"/>
        <v>Nilai Akhir</v>
      </c>
    </row>
    <row r="4518" spans="1:13" x14ac:dyDescent="0.25">
      <c r="A4518" s="16">
        <v>387</v>
      </c>
      <c r="F4518" s="19">
        <v>81</v>
      </c>
      <c r="G4518" s="16" t="s">
        <v>3944</v>
      </c>
      <c r="H4518" s="14"/>
      <c r="I4518" s="19">
        <f>VLOOKUP(G4518,'2'!$B$2:$C$34,2,FALSE)</f>
        <v>29</v>
      </c>
      <c r="J4518" s="19">
        <f t="shared" si="210"/>
        <v>81</v>
      </c>
      <c r="K4518" s="19" t="str">
        <f t="shared" si="212"/>
        <v/>
      </c>
      <c r="L4518" s="19">
        <f>VLOOKUP(I4518,'3'!$H$2:$L$25,5,FALSE)</f>
        <v>41</v>
      </c>
      <c r="M4518" s="16" t="str">
        <f t="shared" si="211"/>
        <v>Nilai Akhir</v>
      </c>
    </row>
    <row r="4519" spans="1:13" x14ac:dyDescent="0.25">
      <c r="A4519" s="16">
        <v>388</v>
      </c>
      <c r="F4519" s="19">
        <v>79</v>
      </c>
      <c r="G4519" s="16" t="s">
        <v>3944</v>
      </c>
      <c r="H4519" s="14"/>
      <c r="I4519" s="19">
        <f>VLOOKUP(G4519,'2'!$B$2:$C$34,2,FALSE)</f>
        <v>29</v>
      </c>
      <c r="J4519" s="19">
        <f t="shared" si="210"/>
        <v>79</v>
      </c>
      <c r="K4519" s="19" t="str">
        <f t="shared" si="212"/>
        <v/>
      </c>
      <c r="L4519" s="19">
        <f>VLOOKUP(I4519,'3'!$H$2:$L$25,5,FALSE)</f>
        <v>41</v>
      </c>
      <c r="M4519" s="16" t="str">
        <f t="shared" si="211"/>
        <v>Nilai Akhir</v>
      </c>
    </row>
    <row r="4520" spans="1:13" x14ac:dyDescent="0.25">
      <c r="A4520" s="16">
        <v>389</v>
      </c>
      <c r="F4520" s="19">
        <v>79.5</v>
      </c>
      <c r="G4520" s="16" t="s">
        <v>3944</v>
      </c>
      <c r="H4520" s="14"/>
      <c r="I4520" s="19">
        <f>VLOOKUP(G4520,'2'!$B$2:$C$34,2,FALSE)</f>
        <v>29</v>
      </c>
      <c r="J4520" s="19">
        <f t="shared" si="210"/>
        <v>79.5</v>
      </c>
      <c r="K4520" s="19" t="str">
        <f t="shared" si="212"/>
        <v/>
      </c>
      <c r="L4520" s="19">
        <f>VLOOKUP(I4520,'3'!$H$2:$L$25,5,FALSE)</f>
        <v>41</v>
      </c>
      <c r="M4520" s="16" t="str">
        <f t="shared" si="211"/>
        <v>Nilai Akhir</v>
      </c>
    </row>
    <row r="4521" spans="1:13" x14ac:dyDescent="0.25">
      <c r="A4521" s="16">
        <v>390</v>
      </c>
      <c r="F4521" s="19">
        <v>83.5</v>
      </c>
      <c r="G4521" s="16" t="s">
        <v>3944</v>
      </c>
      <c r="H4521" s="14"/>
      <c r="I4521" s="19">
        <f>VLOOKUP(G4521,'2'!$B$2:$C$34,2,FALSE)</f>
        <v>29</v>
      </c>
      <c r="J4521" s="19">
        <f t="shared" si="210"/>
        <v>83.5</v>
      </c>
      <c r="K4521" s="19" t="str">
        <f t="shared" si="212"/>
        <v/>
      </c>
      <c r="L4521" s="19">
        <f>VLOOKUP(I4521,'3'!$H$2:$L$25,5,FALSE)</f>
        <v>41</v>
      </c>
      <c r="M4521" s="16" t="str">
        <f t="shared" si="211"/>
        <v>Nilai Akhir</v>
      </c>
    </row>
    <row r="4522" spans="1:13" x14ac:dyDescent="0.25">
      <c r="A4522" s="16">
        <v>391</v>
      </c>
      <c r="F4522" s="19">
        <v>81</v>
      </c>
      <c r="G4522" s="16" t="s">
        <v>3944</v>
      </c>
      <c r="H4522" s="14"/>
      <c r="I4522" s="19">
        <f>VLOOKUP(G4522,'2'!$B$2:$C$34,2,FALSE)</f>
        <v>29</v>
      </c>
      <c r="J4522" s="19">
        <f t="shared" si="210"/>
        <v>81</v>
      </c>
      <c r="K4522" s="19" t="str">
        <f t="shared" si="212"/>
        <v/>
      </c>
      <c r="L4522" s="19">
        <f>VLOOKUP(I4522,'3'!$H$2:$L$25,5,FALSE)</f>
        <v>41</v>
      </c>
      <c r="M4522" s="16" t="str">
        <f t="shared" si="211"/>
        <v>Nilai Akhir</v>
      </c>
    </row>
    <row r="4523" spans="1:13" x14ac:dyDescent="0.25">
      <c r="A4523" s="16">
        <v>392</v>
      </c>
      <c r="F4523" s="19">
        <v>77</v>
      </c>
      <c r="G4523" s="16" t="s">
        <v>3944</v>
      </c>
      <c r="H4523" s="14"/>
      <c r="I4523" s="19">
        <f>VLOOKUP(G4523,'2'!$B$2:$C$34,2,FALSE)</f>
        <v>29</v>
      </c>
      <c r="J4523" s="19">
        <f t="shared" ref="J4523:J4586" si="213">IF(M4523="Nilai Akhir",F4523,0)</f>
        <v>77</v>
      </c>
      <c r="K4523" s="19" t="str">
        <f t="shared" si="212"/>
        <v/>
      </c>
      <c r="L4523" s="19">
        <f>VLOOKUP(I4523,'3'!$H$2:$L$25,5,FALSE)</f>
        <v>41</v>
      </c>
      <c r="M4523" s="16" t="str">
        <f t="shared" ref="M4523:M4586" si="214">IF(G4523="Pramuka","Nilai Ekstra","Nilai Akhir")</f>
        <v>Nilai Akhir</v>
      </c>
    </row>
    <row r="4524" spans="1:13" x14ac:dyDescent="0.25">
      <c r="A4524" s="16">
        <v>393</v>
      </c>
      <c r="F4524" s="19">
        <v>79.5</v>
      </c>
      <c r="G4524" s="16" t="s">
        <v>3944</v>
      </c>
      <c r="H4524" s="14"/>
      <c r="I4524" s="19">
        <f>VLOOKUP(G4524,'2'!$B$2:$C$34,2,FALSE)</f>
        <v>29</v>
      </c>
      <c r="J4524" s="19">
        <f t="shared" si="213"/>
        <v>79.5</v>
      </c>
      <c r="K4524" s="19" t="str">
        <f t="shared" ref="K4524:K4587" si="215">IF(M4524="Nilai Ekstra",F4524,"")</f>
        <v/>
      </c>
      <c r="L4524" s="19">
        <f>VLOOKUP(I4524,'3'!$H$2:$L$25,5,FALSE)</f>
        <v>41</v>
      </c>
      <c r="M4524" s="16" t="str">
        <f t="shared" si="214"/>
        <v>Nilai Akhir</v>
      </c>
    </row>
    <row r="4525" spans="1:13" x14ac:dyDescent="0.25">
      <c r="A4525" s="16">
        <v>394</v>
      </c>
      <c r="F4525" s="19">
        <v>78</v>
      </c>
      <c r="G4525" s="16" t="s">
        <v>3944</v>
      </c>
      <c r="H4525" s="14"/>
      <c r="I4525" s="19">
        <f>VLOOKUP(G4525,'2'!$B$2:$C$34,2,FALSE)</f>
        <v>29</v>
      </c>
      <c r="J4525" s="19">
        <f t="shared" si="213"/>
        <v>78</v>
      </c>
      <c r="K4525" s="19" t="str">
        <f t="shared" si="215"/>
        <v/>
      </c>
      <c r="L4525" s="19">
        <f>VLOOKUP(I4525,'3'!$H$2:$L$25,5,FALSE)</f>
        <v>41</v>
      </c>
      <c r="M4525" s="16" t="str">
        <f t="shared" si="214"/>
        <v>Nilai Akhir</v>
      </c>
    </row>
    <row r="4526" spans="1:13" x14ac:dyDescent="0.25">
      <c r="A4526" s="16">
        <v>395</v>
      </c>
      <c r="F4526" s="19">
        <v>75.5</v>
      </c>
      <c r="G4526" s="16" t="s">
        <v>3944</v>
      </c>
      <c r="H4526" s="14"/>
      <c r="I4526" s="19">
        <f>VLOOKUP(G4526,'2'!$B$2:$C$34,2,FALSE)</f>
        <v>29</v>
      </c>
      <c r="J4526" s="19">
        <f t="shared" si="213"/>
        <v>75.5</v>
      </c>
      <c r="K4526" s="19" t="str">
        <f t="shared" si="215"/>
        <v/>
      </c>
      <c r="L4526" s="19">
        <f>VLOOKUP(I4526,'3'!$H$2:$L$25,5,FALSE)</f>
        <v>41</v>
      </c>
      <c r="M4526" s="16" t="str">
        <f t="shared" si="214"/>
        <v>Nilai Akhir</v>
      </c>
    </row>
    <row r="4527" spans="1:13" x14ac:dyDescent="0.25">
      <c r="A4527" s="16">
        <v>396</v>
      </c>
      <c r="F4527" s="19">
        <v>78.5</v>
      </c>
      <c r="G4527" s="16" t="s">
        <v>3944</v>
      </c>
      <c r="H4527" s="14"/>
      <c r="I4527" s="19">
        <f>VLOOKUP(G4527,'2'!$B$2:$C$34,2,FALSE)</f>
        <v>29</v>
      </c>
      <c r="J4527" s="19">
        <f t="shared" si="213"/>
        <v>78.5</v>
      </c>
      <c r="K4527" s="19" t="str">
        <f t="shared" si="215"/>
        <v/>
      </c>
      <c r="L4527" s="19">
        <f>VLOOKUP(I4527,'3'!$H$2:$L$25,5,FALSE)</f>
        <v>41</v>
      </c>
      <c r="M4527" s="16" t="str">
        <f t="shared" si="214"/>
        <v>Nilai Akhir</v>
      </c>
    </row>
    <row r="4528" spans="1:13" x14ac:dyDescent="0.25">
      <c r="A4528" s="16">
        <v>397</v>
      </c>
      <c r="F4528" s="19">
        <v>78</v>
      </c>
      <c r="G4528" s="16" t="s">
        <v>3944</v>
      </c>
      <c r="H4528" s="14"/>
      <c r="I4528" s="19">
        <f>VLOOKUP(G4528,'2'!$B$2:$C$34,2,FALSE)</f>
        <v>29</v>
      </c>
      <c r="J4528" s="19">
        <f t="shared" si="213"/>
        <v>78</v>
      </c>
      <c r="K4528" s="19" t="str">
        <f t="shared" si="215"/>
        <v/>
      </c>
      <c r="L4528" s="19">
        <f>VLOOKUP(I4528,'3'!$H$2:$L$25,5,FALSE)</f>
        <v>41</v>
      </c>
      <c r="M4528" s="16" t="str">
        <f t="shared" si="214"/>
        <v>Nilai Akhir</v>
      </c>
    </row>
    <row r="4529" spans="1:13" x14ac:dyDescent="0.25">
      <c r="A4529" s="16">
        <v>398</v>
      </c>
      <c r="F4529" s="19">
        <v>79</v>
      </c>
      <c r="G4529" s="16" t="s">
        <v>3944</v>
      </c>
      <c r="H4529" s="14"/>
      <c r="I4529" s="19">
        <f>VLOOKUP(G4529,'2'!$B$2:$C$34,2,FALSE)</f>
        <v>29</v>
      </c>
      <c r="J4529" s="19">
        <f t="shared" si="213"/>
        <v>79</v>
      </c>
      <c r="K4529" s="19" t="str">
        <f t="shared" si="215"/>
        <v/>
      </c>
      <c r="L4529" s="19">
        <f>VLOOKUP(I4529,'3'!$H$2:$L$25,5,FALSE)</f>
        <v>41</v>
      </c>
      <c r="M4529" s="16" t="str">
        <f t="shared" si="214"/>
        <v>Nilai Akhir</v>
      </c>
    </row>
    <row r="4530" spans="1:13" x14ac:dyDescent="0.25">
      <c r="A4530" s="16">
        <v>399</v>
      </c>
      <c r="F4530" s="19">
        <v>80</v>
      </c>
      <c r="G4530" s="16" t="s">
        <v>3944</v>
      </c>
      <c r="H4530" s="14"/>
      <c r="I4530" s="19">
        <f>VLOOKUP(G4530,'2'!$B$2:$C$34,2,FALSE)</f>
        <v>29</v>
      </c>
      <c r="J4530" s="19">
        <f t="shared" si="213"/>
        <v>80</v>
      </c>
      <c r="K4530" s="19" t="str">
        <f t="shared" si="215"/>
        <v/>
      </c>
      <c r="L4530" s="19">
        <f>VLOOKUP(I4530,'3'!$H$2:$L$25,5,FALSE)</f>
        <v>41</v>
      </c>
      <c r="M4530" s="16" t="str">
        <f t="shared" si="214"/>
        <v>Nilai Akhir</v>
      </c>
    </row>
    <row r="4531" spans="1:13" x14ac:dyDescent="0.25">
      <c r="A4531" s="16">
        <v>400</v>
      </c>
      <c r="F4531" s="19">
        <v>78</v>
      </c>
      <c r="G4531" s="16" t="s">
        <v>3944</v>
      </c>
      <c r="H4531" s="14"/>
      <c r="I4531" s="19">
        <f>VLOOKUP(G4531,'2'!$B$2:$C$34,2,FALSE)</f>
        <v>29</v>
      </c>
      <c r="J4531" s="19">
        <f t="shared" si="213"/>
        <v>78</v>
      </c>
      <c r="K4531" s="19" t="str">
        <f t="shared" si="215"/>
        <v/>
      </c>
      <c r="L4531" s="19">
        <f>VLOOKUP(I4531,'3'!$H$2:$L$25,5,FALSE)</f>
        <v>41</v>
      </c>
      <c r="M4531" s="16" t="str">
        <f t="shared" si="214"/>
        <v>Nilai Akhir</v>
      </c>
    </row>
    <row r="4532" spans="1:13" x14ac:dyDescent="0.25">
      <c r="A4532" s="16">
        <v>401</v>
      </c>
      <c r="F4532" s="19">
        <v>80</v>
      </c>
      <c r="G4532" s="16" t="s">
        <v>3944</v>
      </c>
      <c r="H4532" s="14"/>
      <c r="I4532" s="19">
        <f>VLOOKUP(G4532,'2'!$B$2:$C$34,2,FALSE)</f>
        <v>29</v>
      </c>
      <c r="J4532" s="19">
        <f t="shared" si="213"/>
        <v>80</v>
      </c>
      <c r="K4532" s="19" t="str">
        <f t="shared" si="215"/>
        <v/>
      </c>
      <c r="L4532" s="19">
        <f>VLOOKUP(I4532,'3'!$H$2:$L$25,5,FALSE)</f>
        <v>41</v>
      </c>
      <c r="M4532" s="16" t="str">
        <f t="shared" si="214"/>
        <v>Nilai Akhir</v>
      </c>
    </row>
    <row r="4533" spans="1:13" x14ac:dyDescent="0.25">
      <c r="A4533" s="16">
        <v>402</v>
      </c>
      <c r="F4533" s="19">
        <v>78</v>
      </c>
      <c r="G4533" s="16" t="s">
        <v>3944</v>
      </c>
      <c r="H4533" s="14"/>
      <c r="I4533" s="19">
        <f>VLOOKUP(G4533,'2'!$B$2:$C$34,2,FALSE)</f>
        <v>29</v>
      </c>
      <c r="J4533" s="19">
        <f t="shared" si="213"/>
        <v>78</v>
      </c>
      <c r="K4533" s="19" t="str">
        <f t="shared" si="215"/>
        <v/>
      </c>
      <c r="L4533" s="19">
        <f>VLOOKUP(I4533,'3'!$H$2:$L$25,5,FALSE)</f>
        <v>41</v>
      </c>
      <c r="M4533" s="16" t="str">
        <f t="shared" si="214"/>
        <v>Nilai Akhir</v>
      </c>
    </row>
    <row r="4534" spans="1:13" x14ac:dyDescent="0.25">
      <c r="A4534" s="16">
        <v>403</v>
      </c>
      <c r="F4534" s="19">
        <v>77.5</v>
      </c>
      <c r="G4534" s="16" t="s">
        <v>3944</v>
      </c>
      <c r="H4534" s="14"/>
      <c r="I4534" s="19">
        <f>VLOOKUP(G4534,'2'!$B$2:$C$34,2,FALSE)</f>
        <v>29</v>
      </c>
      <c r="J4534" s="19">
        <f t="shared" si="213"/>
        <v>77.5</v>
      </c>
      <c r="K4534" s="19" t="str">
        <f t="shared" si="215"/>
        <v/>
      </c>
      <c r="L4534" s="19">
        <f>VLOOKUP(I4534,'3'!$H$2:$L$25,5,FALSE)</f>
        <v>41</v>
      </c>
      <c r="M4534" s="16" t="str">
        <f t="shared" si="214"/>
        <v>Nilai Akhir</v>
      </c>
    </row>
    <row r="4535" spans="1:13" x14ac:dyDescent="0.25">
      <c r="A4535" s="16">
        <v>404</v>
      </c>
      <c r="F4535" s="19">
        <v>78.5</v>
      </c>
      <c r="G4535" s="16" t="s">
        <v>3944</v>
      </c>
      <c r="H4535" s="14"/>
      <c r="I4535" s="19">
        <f>VLOOKUP(G4535,'2'!$B$2:$C$34,2,FALSE)</f>
        <v>29</v>
      </c>
      <c r="J4535" s="19">
        <f t="shared" si="213"/>
        <v>78.5</v>
      </c>
      <c r="K4535" s="19" t="str">
        <f t="shared" si="215"/>
        <v/>
      </c>
      <c r="L4535" s="19">
        <f>VLOOKUP(I4535,'3'!$H$2:$L$25,5,FALSE)</f>
        <v>41</v>
      </c>
      <c r="M4535" s="16" t="str">
        <f t="shared" si="214"/>
        <v>Nilai Akhir</v>
      </c>
    </row>
    <row r="4536" spans="1:13" x14ac:dyDescent="0.25">
      <c r="A4536" s="16">
        <v>405</v>
      </c>
      <c r="F4536" s="19">
        <v>81</v>
      </c>
      <c r="G4536" s="16" t="s">
        <v>3944</v>
      </c>
      <c r="H4536" s="14"/>
      <c r="I4536" s="19">
        <f>VLOOKUP(G4536,'2'!$B$2:$C$34,2,FALSE)</f>
        <v>29</v>
      </c>
      <c r="J4536" s="19">
        <f t="shared" si="213"/>
        <v>81</v>
      </c>
      <c r="K4536" s="19" t="str">
        <f t="shared" si="215"/>
        <v/>
      </c>
      <c r="L4536" s="19">
        <f>VLOOKUP(I4536,'3'!$H$2:$L$25,5,FALSE)</f>
        <v>41</v>
      </c>
      <c r="M4536" s="16" t="str">
        <f t="shared" si="214"/>
        <v>Nilai Akhir</v>
      </c>
    </row>
    <row r="4537" spans="1:13" x14ac:dyDescent="0.25">
      <c r="A4537" s="16">
        <v>406</v>
      </c>
      <c r="F4537" s="19">
        <v>75.819444444444457</v>
      </c>
      <c r="G4537" s="16" t="s">
        <v>3944</v>
      </c>
      <c r="H4537" s="14"/>
      <c r="I4537" s="19">
        <f>VLOOKUP(G4537,'2'!$B$2:$C$34,2,FALSE)</f>
        <v>29</v>
      </c>
      <c r="J4537" s="19">
        <f t="shared" si="213"/>
        <v>75.819444444444457</v>
      </c>
      <c r="K4537" s="19" t="str">
        <f t="shared" si="215"/>
        <v/>
      </c>
      <c r="L4537" s="19">
        <f>VLOOKUP(I4537,'3'!$H$2:$L$25,5,FALSE)</f>
        <v>41</v>
      </c>
      <c r="M4537" s="16" t="str">
        <f t="shared" si="214"/>
        <v>Nilai Akhir</v>
      </c>
    </row>
    <row r="4538" spans="1:13" x14ac:dyDescent="0.25">
      <c r="A4538" s="16">
        <v>407</v>
      </c>
      <c r="F4538" s="19">
        <v>76.583333333333343</v>
      </c>
      <c r="G4538" s="16" t="s">
        <v>3944</v>
      </c>
      <c r="H4538" s="14"/>
      <c r="I4538" s="19">
        <f>VLOOKUP(G4538,'2'!$B$2:$C$34,2,FALSE)</f>
        <v>29</v>
      </c>
      <c r="J4538" s="19">
        <f t="shared" si="213"/>
        <v>76.583333333333343</v>
      </c>
      <c r="K4538" s="19" t="str">
        <f t="shared" si="215"/>
        <v/>
      </c>
      <c r="L4538" s="19">
        <f>VLOOKUP(I4538,'3'!$H$2:$L$25,5,FALSE)</f>
        <v>41</v>
      </c>
      <c r="M4538" s="16" t="str">
        <f t="shared" si="214"/>
        <v>Nilai Akhir</v>
      </c>
    </row>
    <row r="4539" spans="1:13" x14ac:dyDescent="0.25">
      <c r="A4539" s="16">
        <v>408</v>
      </c>
      <c r="F4539" s="19">
        <v>79.597222222222229</v>
      </c>
      <c r="G4539" s="16" t="s">
        <v>3944</v>
      </c>
      <c r="H4539" s="14"/>
      <c r="I4539" s="19">
        <f>VLOOKUP(G4539,'2'!$B$2:$C$34,2,FALSE)</f>
        <v>29</v>
      </c>
      <c r="J4539" s="19">
        <f t="shared" si="213"/>
        <v>79.597222222222229</v>
      </c>
      <c r="K4539" s="19" t="str">
        <f t="shared" si="215"/>
        <v/>
      </c>
      <c r="L4539" s="19">
        <f>VLOOKUP(I4539,'3'!$H$2:$L$25,5,FALSE)</f>
        <v>41</v>
      </c>
      <c r="M4539" s="16" t="str">
        <f t="shared" si="214"/>
        <v>Nilai Akhir</v>
      </c>
    </row>
    <row r="4540" spans="1:13" x14ac:dyDescent="0.25">
      <c r="A4540" s="16">
        <v>409</v>
      </c>
      <c r="F4540" s="19">
        <v>79.611111111111114</v>
      </c>
      <c r="G4540" s="16" t="s">
        <v>3944</v>
      </c>
      <c r="H4540" s="14"/>
      <c r="I4540" s="19">
        <f>VLOOKUP(G4540,'2'!$B$2:$C$34,2,FALSE)</f>
        <v>29</v>
      </c>
      <c r="J4540" s="19">
        <f t="shared" si="213"/>
        <v>79.611111111111114</v>
      </c>
      <c r="K4540" s="19" t="str">
        <f t="shared" si="215"/>
        <v/>
      </c>
      <c r="L4540" s="19">
        <f>VLOOKUP(I4540,'3'!$H$2:$L$25,5,FALSE)</f>
        <v>41</v>
      </c>
      <c r="M4540" s="16" t="str">
        <f t="shared" si="214"/>
        <v>Nilai Akhir</v>
      </c>
    </row>
    <row r="4541" spans="1:13" x14ac:dyDescent="0.25">
      <c r="A4541" s="16">
        <v>410</v>
      </c>
      <c r="F4541" s="19">
        <v>80.083333333333343</v>
      </c>
      <c r="G4541" s="16" t="s">
        <v>3944</v>
      </c>
      <c r="H4541" s="14"/>
      <c r="I4541" s="19">
        <f>VLOOKUP(G4541,'2'!$B$2:$C$34,2,FALSE)</f>
        <v>29</v>
      </c>
      <c r="J4541" s="19">
        <f t="shared" si="213"/>
        <v>80.083333333333343</v>
      </c>
      <c r="K4541" s="19" t="str">
        <f t="shared" si="215"/>
        <v/>
      </c>
      <c r="L4541" s="19">
        <f>VLOOKUP(I4541,'3'!$H$2:$L$25,5,FALSE)</f>
        <v>41</v>
      </c>
      <c r="M4541" s="16" t="str">
        <f t="shared" si="214"/>
        <v>Nilai Akhir</v>
      </c>
    </row>
    <row r="4542" spans="1:13" x14ac:dyDescent="0.25">
      <c r="A4542" s="16">
        <v>411</v>
      </c>
      <c r="F4542" s="19">
        <v>80.208333333333343</v>
      </c>
      <c r="G4542" s="16" t="s">
        <v>3944</v>
      </c>
      <c r="H4542" s="14"/>
      <c r="I4542" s="19">
        <f>VLOOKUP(G4542,'2'!$B$2:$C$34,2,FALSE)</f>
        <v>29</v>
      </c>
      <c r="J4542" s="19">
        <f t="shared" si="213"/>
        <v>80.208333333333343</v>
      </c>
      <c r="K4542" s="19" t="str">
        <f t="shared" si="215"/>
        <v/>
      </c>
      <c r="L4542" s="19">
        <f>VLOOKUP(I4542,'3'!$H$2:$L$25,5,FALSE)</f>
        <v>41</v>
      </c>
      <c r="M4542" s="16" t="str">
        <f t="shared" si="214"/>
        <v>Nilai Akhir</v>
      </c>
    </row>
    <row r="4543" spans="1:13" x14ac:dyDescent="0.25">
      <c r="A4543" s="16">
        <v>412</v>
      </c>
      <c r="F4543" s="19">
        <v>79.555555555555543</v>
      </c>
      <c r="G4543" s="16" t="s">
        <v>3944</v>
      </c>
      <c r="H4543" s="14"/>
      <c r="I4543" s="19">
        <f>VLOOKUP(G4543,'2'!$B$2:$C$34,2,FALSE)</f>
        <v>29</v>
      </c>
      <c r="J4543" s="19">
        <f t="shared" si="213"/>
        <v>79.555555555555543</v>
      </c>
      <c r="K4543" s="19" t="str">
        <f t="shared" si="215"/>
        <v/>
      </c>
      <c r="L4543" s="19">
        <f>VLOOKUP(I4543,'3'!$H$2:$L$25,5,FALSE)</f>
        <v>41</v>
      </c>
      <c r="M4543" s="16" t="str">
        <f t="shared" si="214"/>
        <v>Nilai Akhir</v>
      </c>
    </row>
    <row r="4544" spans="1:13" x14ac:dyDescent="0.25">
      <c r="A4544" s="16">
        <v>413</v>
      </c>
      <c r="F4544" s="19">
        <v>77.375</v>
      </c>
      <c r="G4544" s="16" t="s">
        <v>3944</v>
      </c>
      <c r="H4544" s="14"/>
      <c r="I4544" s="19">
        <f>VLOOKUP(G4544,'2'!$B$2:$C$34,2,FALSE)</f>
        <v>29</v>
      </c>
      <c r="J4544" s="19">
        <f t="shared" si="213"/>
        <v>77.375</v>
      </c>
      <c r="K4544" s="19" t="str">
        <f t="shared" si="215"/>
        <v/>
      </c>
      <c r="L4544" s="19">
        <f>VLOOKUP(I4544,'3'!$H$2:$L$25,5,FALSE)</f>
        <v>41</v>
      </c>
      <c r="M4544" s="16" t="str">
        <f t="shared" si="214"/>
        <v>Nilai Akhir</v>
      </c>
    </row>
    <row r="4545" spans="1:13" x14ac:dyDescent="0.25">
      <c r="A4545" s="16">
        <v>414</v>
      </c>
      <c r="F4545" s="19">
        <v>76.819444444444457</v>
      </c>
      <c r="G4545" s="16" t="s">
        <v>3944</v>
      </c>
      <c r="H4545" s="14"/>
      <c r="I4545" s="19">
        <f>VLOOKUP(G4545,'2'!$B$2:$C$34,2,FALSE)</f>
        <v>29</v>
      </c>
      <c r="J4545" s="19">
        <f t="shared" si="213"/>
        <v>76.819444444444457</v>
      </c>
      <c r="K4545" s="19" t="str">
        <f t="shared" si="215"/>
        <v/>
      </c>
      <c r="L4545" s="19">
        <f>VLOOKUP(I4545,'3'!$H$2:$L$25,5,FALSE)</f>
        <v>41</v>
      </c>
      <c r="M4545" s="16" t="str">
        <f t="shared" si="214"/>
        <v>Nilai Akhir</v>
      </c>
    </row>
    <row r="4546" spans="1:13" x14ac:dyDescent="0.25">
      <c r="A4546" s="16">
        <v>415</v>
      </c>
      <c r="F4546" s="19">
        <v>77.25</v>
      </c>
      <c r="G4546" s="16" t="s">
        <v>3944</v>
      </c>
      <c r="H4546" s="14"/>
      <c r="I4546" s="19">
        <f>VLOOKUP(G4546,'2'!$B$2:$C$34,2,FALSE)</f>
        <v>29</v>
      </c>
      <c r="J4546" s="19">
        <f t="shared" si="213"/>
        <v>77.25</v>
      </c>
      <c r="K4546" s="19" t="str">
        <f t="shared" si="215"/>
        <v/>
      </c>
      <c r="L4546" s="19">
        <f>VLOOKUP(I4546,'3'!$H$2:$L$25,5,FALSE)</f>
        <v>41</v>
      </c>
      <c r="M4546" s="16" t="str">
        <f t="shared" si="214"/>
        <v>Nilai Akhir</v>
      </c>
    </row>
    <row r="4547" spans="1:13" x14ac:dyDescent="0.25">
      <c r="A4547" s="16">
        <v>416</v>
      </c>
      <c r="F4547" s="19">
        <v>77.347222222222229</v>
      </c>
      <c r="G4547" s="16" t="s">
        <v>3944</v>
      </c>
      <c r="H4547" s="14"/>
      <c r="I4547" s="19">
        <f>VLOOKUP(G4547,'2'!$B$2:$C$34,2,FALSE)</f>
        <v>29</v>
      </c>
      <c r="J4547" s="19">
        <f t="shared" si="213"/>
        <v>77.347222222222229</v>
      </c>
      <c r="K4547" s="19" t="str">
        <f t="shared" si="215"/>
        <v/>
      </c>
      <c r="L4547" s="19">
        <f>VLOOKUP(I4547,'3'!$H$2:$L$25,5,FALSE)</f>
        <v>41</v>
      </c>
      <c r="M4547" s="16" t="str">
        <f t="shared" si="214"/>
        <v>Nilai Akhir</v>
      </c>
    </row>
    <row r="4548" spans="1:13" x14ac:dyDescent="0.25">
      <c r="A4548" s="16">
        <v>417</v>
      </c>
      <c r="F4548" s="19">
        <v>82.277777777777771</v>
      </c>
      <c r="G4548" s="16" t="s">
        <v>3944</v>
      </c>
      <c r="H4548" s="14"/>
      <c r="I4548" s="19">
        <f>VLOOKUP(G4548,'2'!$B$2:$C$34,2,FALSE)</f>
        <v>29</v>
      </c>
      <c r="J4548" s="19">
        <f t="shared" si="213"/>
        <v>82.277777777777771</v>
      </c>
      <c r="K4548" s="19" t="str">
        <f t="shared" si="215"/>
        <v/>
      </c>
      <c r="L4548" s="19">
        <f>VLOOKUP(I4548,'3'!$H$2:$L$25,5,FALSE)</f>
        <v>41</v>
      </c>
      <c r="M4548" s="16" t="str">
        <f t="shared" si="214"/>
        <v>Nilai Akhir</v>
      </c>
    </row>
    <row r="4549" spans="1:13" x14ac:dyDescent="0.25">
      <c r="A4549" s="16">
        <v>418</v>
      </c>
      <c r="F4549" s="19">
        <v>77.861111111111114</v>
      </c>
      <c r="G4549" s="16" t="s">
        <v>3944</v>
      </c>
      <c r="H4549" s="14"/>
      <c r="I4549" s="19">
        <f>VLOOKUP(G4549,'2'!$B$2:$C$34,2,FALSE)</f>
        <v>29</v>
      </c>
      <c r="J4549" s="19">
        <f t="shared" si="213"/>
        <v>77.861111111111114</v>
      </c>
      <c r="K4549" s="19" t="str">
        <f t="shared" si="215"/>
        <v/>
      </c>
      <c r="L4549" s="19">
        <f>VLOOKUP(I4549,'3'!$H$2:$L$25,5,FALSE)</f>
        <v>41</v>
      </c>
      <c r="M4549" s="16" t="str">
        <f t="shared" si="214"/>
        <v>Nilai Akhir</v>
      </c>
    </row>
    <row r="4550" spans="1:13" x14ac:dyDescent="0.25">
      <c r="A4550" s="16">
        <v>419</v>
      </c>
      <c r="F4550" s="19">
        <v>80.569444444444457</v>
      </c>
      <c r="G4550" s="16" t="s">
        <v>3944</v>
      </c>
      <c r="H4550" s="14"/>
      <c r="I4550" s="19">
        <f>VLOOKUP(G4550,'2'!$B$2:$C$34,2,FALSE)</f>
        <v>29</v>
      </c>
      <c r="J4550" s="19">
        <f t="shared" si="213"/>
        <v>80.569444444444457</v>
      </c>
      <c r="K4550" s="19" t="str">
        <f t="shared" si="215"/>
        <v/>
      </c>
      <c r="L4550" s="19">
        <f>VLOOKUP(I4550,'3'!$H$2:$L$25,5,FALSE)</f>
        <v>41</v>
      </c>
      <c r="M4550" s="16" t="str">
        <f t="shared" si="214"/>
        <v>Nilai Akhir</v>
      </c>
    </row>
    <row r="4551" spans="1:13" x14ac:dyDescent="0.25">
      <c r="A4551" s="16">
        <v>420</v>
      </c>
      <c r="F4551" s="19">
        <v>79.347222222222229</v>
      </c>
      <c r="G4551" s="16" t="s">
        <v>3944</v>
      </c>
      <c r="H4551" s="14"/>
      <c r="I4551" s="19">
        <f>VLOOKUP(G4551,'2'!$B$2:$C$34,2,FALSE)</f>
        <v>29</v>
      </c>
      <c r="J4551" s="19">
        <f t="shared" si="213"/>
        <v>79.347222222222229</v>
      </c>
      <c r="K4551" s="19" t="str">
        <f t="shared" si="215"/>
        <v/>
      </c>
      <c r="L4551" s="19">
        <f>VLOOKUP(I4551,'3'!$H$2:$L$25,5,FALSE)</f>
        <v>41</v>
      </c>
      <c r="M4551" s="16" t="str">
        <f t="shared" si="214"/>
        <v>Nilai Akhir</v>
      </c>
    </row>
    <row r="4552" spans="1:13" x14ac:dyDescent="0.25">
      <c r="A4552" s="16">
        <v>421</v>
      </c>
      <c r="F4552" s="19">
        <v>78.222222222222229</v>
      </c>
      <c r="G4552" s="16" t="s">
        <v>3944</v>
      </c>
      <c r="H4552" s="14"/>
      <c r="I4552" s="19">
        <f>VLOOKUP(G4552,'2'!$B$2:$C$34,2,FALSE)</f>
        <v>29</v>
      </c>
      <c r="J4552" s="19">
        <f t="shared" si="213"/>
        <v>78.222222222222229</v>
      </c>
      <c r="K4552" s="19" t="str">
        <f t="shared" si="215"/>
        <v/>
      </c>
      <c r="L4552" s="19">
        <f>VLOOKUP(I4552,'3'!$H$2:$L$25,5,FALSE)</f>
        <v>41</v>
      </c>
      <c r="M4552" s="16" t="str">
        <f t="shared" si="214"/>
        <v>Nilai Akhir</v>
      </c>
    </row>
    <row r="4553" spans="1:13" x14ac:dyDescent="0.25">
      <c r="A4553" s="16">
        <v>422</v>
      </c>
      <c r="F4553" s="19">
        <v>77.958333333333343</v>
      </c>
      <c r="G4553" s="16" t="s">
        <v>3944</v>
      </c>
      <c r="H4553" s="14"/>
      <c r="I4553" s="19">
        <f>VLOOKUP(G4553,'2'!$B$2:$C$34,2,FALSE)</f>
        <v>29</v>
      </c>
      <c r="J4553" s="19">
        <f t="shared" si="213"/>
        <v>77.958333333333343</v>
      </c>
      <c r="K4553" s="19" t="str">
        <f t="shared" si="215"/>
        <v/>
      </c>
      <c r="L4553" s="19">
        <f>VLOOKUP(I4553,'3'!$H$2:$L$25,5,FALSE)</f>
        <v>41</v>
      </c>
      <c r="M4553" s="16" t="str">
        <f t="shared" si="214"/>
        <v>Nilai Akhir</v>
      </c>
    </row>
    <row r="4554" spans="1:13" x14ac:dyDescent="0.25">
      <c r="A4554" s="16">
        <v>423</v>
      </c>
      <c r="F4554" s="19">
        <v>78.180555555555543</v>
      </c>
      <c r="G4554" s="16" t="s">
        <v>3944</v>
      </c>
      <c r="H4554" s="14"/>
      <c r="I4554" s="19">
        <f>VLOOKUP(G4554,'2'!$B$2:$C$34,2,FALSE)</f>
        <v>29</v>
      </c>
      <c r="J4554" s="19">
        <f t="shared" si="213"/>
        <v>78.180555555555543</v>
      </c>
      <c r="K4554" s="19" t="str">
        <f t="shared" si="215"/>
        <v/>
      </c>
      <c r="L4554" s="19">
        <f>VLOOKUP(I4554,'3'!$H$2:$L$25,5,FALSE)</f>
        <v>41</v>
      </c>
      <c r="M4554" s="16" t="str">
        <f t="shared" si="214"/>
        <v>Nilai Akhir</v>
      </c>
    </row>
    <row r="4555" spans="1:13" x14ac:dyDescent="0.25">
      <c r="A4555" s="16">
        <v>424</v>
      </c>
      <c r="F4555" s="19">
        <v>77.75</v>
      </c>
      <c r="G4555" s="16" t="s">
        <v>3944</v>
      </c>
      <c r="H4555" s="14"/>
      <c r="I4555" s="19">
        <f>VLOOKUP(G4555,'2'!$B$2:$C$34,2,FALSE)</f>
        <v>29</v>
      </c>
      <c r="J4555" s="19">
        <f t="shared" si="213"/>
        <v>77.75</v>
      </c>
      <c r="K4555" s="19" t="str">
        <f t="shared" si="215"/>
        <v/>
      </c>
      <c r="L4555" s="19">
        <f>VLOOKUP(I4555,'3'!$H$2:$L$25,5,FALSE)</f>
        <v>41</v>
      </c>
      <c r="M4555" s="16" t="str">
        <f t="shared" si="214"/>
        <v>Nilai Akhir</v>
      </c>
    </row>
    <row r="4556" spans="1:13" x14ac:dyDescent="0.25">
      <c r="A4556" s="16">
        <v>425</v>
      </c>
      <c r="F4556" s="19">
        <v>79.652777777777771</v>
      </c>
      <c r="G4556" s="16" t="s">
        <v>3944</v>
      </c>
      <c r="H4556" s="14"/>
      <c r="I4556" s="19">
        <f>VLOOKUP(G4556,'2'!$B$2:$C$34,2,FALSE)</f>
        <v>29</v>
      </c>
      <c r="J4556" s="19">
        <f t="shared" si="213"/>
        <v>79.652777777777771</v>
      </c>
      <c r="K4556" s="19" t="str">
        <f t="shared" si="215"/>
        <v/>
      </c>
      <c r="L4556" s="19">
        <f>VLOOKUP(I4556,'3'!$H$2:$L$25,5,FALSE)</f>
        <v>41</v>
      </c>
      <c r="M4556" s="16" t="str">
        <f t="shared" si="214"/>
        <v>Nilai Akhir</v>
      </c>
    </row>
    <row r="4557" spans="1:13" x14ac:dyDescent="0.25">
      <c r="A4557" s="16">
        <v>426</v>
      </c>
      <c r="F4557" s="19">
        <v>76.5</v>
      </c>
      <c r="G4557" s="16" t="s">
        <v>3944</v>
      </c>
      <c r="H4557" s="14"/>
      <c r="I4557" s="19">
        <f>VLOOKUP(G4557,'2'!$B$2:$C$34,2,FALSE)</f>
        <v>29</v>
      </c>
      <c r="J4557" s="19">
        <f t="shared" si="213"/>
        <v>76.5</v>
      </c>
      <c r="K4557" s="19" t="str">
        <f t="shared" si="215"/>
        <v/>
      </c>
      <c r="L4557" s="19">
        <f>VLOOKUP(I4557,'3'!$H$2:$L$25,5,FALSE)</f>
        <v>41</v>
      </c>
      <c r="M4557" s="16" t="str">
        <f t="shared" si="214"/>
        <v>Nilai Akhir</v>
      </c>
    </row>
    <row r="4558" spans="1:13" x14ac:dyDescent="0.25">
      <c r="A4558" s="16">
        <v>427</v>
      </c>
      <c r="F4558" s="19">
        <v>77.916666666666657</v>
      </c>
      <c r="G4558" s="16" t="s">
        <v>3944</v>
      </c>
      <c r="H4558" s="14"/>
      <c r="I4558" s="19">
        <f>VLOOKUP(G4558,'2'!$B$2:$C$34,2,FALSE)</f>
        <v>29</v>
      </c>
      <c r="J4558" s="19">
        <f t="shared" si="213"/>
        <v>77.916666666666657</v>
      </c>
      <c r="K4558" s="19" t="str">
        <f t="shared" si="215"/>
        <v/>
      </c>
      <c r="L4558" s="19">
        <f>VLOOKUP(I4558,'3'!$H$2:$L$25,5,FALSE)</f>
        <v>41</v>
      </c>
      <c r="M4558" s="16" t="str">
        <f t="shared" si="214"/>
        <v>Nilai Akhir</v>
      </c>
    </row>
    <row r="4559" spans="1:13" x14ac:dyDescent="0.25">
      <c r="A4559" s="16">
        <v>428</v>
      </c>
      <c r="F4559" s="19">
        <v>76.861111111111114</v>
      </c>
      <c r="G4559" s="16" t="s">
        <v>3944</v>
      </c>
      <c r="H4559" s="14"/>
      <c r="I4559" s="19">
        <f>VLOOKUP(G4559,'2'!$B$2:$C$34,2,FALSE)</f>
        <v>29</v>
      </c>
      <c r="J4559" s="19">
        <f t="shared" si="213"/>
        <v>76.861111111111114</v>
      </c>
      <c r="K4559" s="19" t="str">
        <f t="shared" si="215"/>
        <v/>
      </c>
      <c r="L4559" s="19">
        <f>VLOOKUP(I4559,'3'!$H$2:$L$25,5,FALSE)</f>
        <v>41</v>
      </c>
      <c r="M4559" s="16" t="str">
        <f t="shared" si="214"/>
        <v>Nilai Akhir</v>
      </c>
    </row>
    <row r="4560" spans="1:13" x14ac:dyDescent="0.25">
      <c r="A4560" s="16">
        <v>429</v>
      </c>
      <c r="F4560" s="19">
        <v>76.180555555555543</v>
      </c>
      <c r="G4560" s="16" t="s">
        <v>3944</v>
      </c>
      <c r="H4560" s="14"/>
      <c r="I4560" s="19">
        <f>VLOOKUP(G4560,'2'!$B$2:$C$34,2,FALSE)</f>
        <v>29</v>
      </c>
      <c r="J4560" s="19">
        <f t="shared" si="213"/>
        <v>76.180555555555543</v>
      </c>
      <c r="K4560" s="19" t="str">
        <f t="shared" si="215"/>
        <v/>
      </c>
      <c r="L4560" s="19">
        <f>VLOOKUP(I4560,'3'!$H$2:$L$25,5,FALSE)</f>
        <v>41</v>
      </c>
      <c r="M4560" s="16" t="str">
        <f t="shared" si="214"/>
        <v>Nilai Akhir</v>
      </c>
    </row>
    <row r="4561" spans="1:13" x14ac:dyDescent="0.25">
      <c r="A4561" s="16">
        <v>430</v>
      </c>
      <c r="F4561" s="19">
        <v>77.930555555555543</v>
      </c>
      <c r="G4561" s="16" t="s">
        <v>3944</v>
      </c>
      <c r="H4561" s="14"/>
      <c r="I4561" s="19">
        <f>VLOOKUP(G4561,'2'!$B$2:$C$34,2,FALSE)</f>
        <v>29</v>
      </c>
      <c r="J4561" s="19">
        <f t="shared" si="213"/>
        <v>77.930555555555543</v>
      </c>
      <c r="K4561" s="19" t="str">
        <f t="shared" si="215"/>
        <v/>
      </c>
      <c r="L4561" s="19">
        <f>VLOOKUP(I4561,'3'!$H$2:$L$25,5,FALSE)</f>
        <v>41</v>
      </c>
      <c r="M4561" s="16" t="str">
        <f t="shared" si="214"/>
        <v>Nilai Akhir</v>
      </c>
    </row>
    <row r="4562" spans="1:13" x14ac:dyDescent="0.25">
      <c r="A4562" s="16">
        <v>431</v>
      </c>
      <c r="F4562" s="19">
        <v>77.083333333333343</v>
      </c>
      <c r="G4562" s="16" t="s">
        <v>3944</v>
      </c>
      <c r="H4562" s="14"/>
      <c r="I4562" s="19">
        <f>VLOOKUP(G4562,'2'!$B$2:$C$34,2,FALSE)</f>
        <v>29</v>
      </c>
      <c r="J4562" s="19">
        <f t="shared" si="213"/>
        <v>77.083333333333343</v>
      </c>
      <c r="K4562" s="19" t="str">
        <f t="shared" si="215"/>
        <v/>
      </c>
      <c r="L4562" s="19">
        <f>VLOOKUP(I4562,'3'!$H$2:$L$25,5,FALSE)</f>
        <v>41</v>
      </c>
      <c r="M4562" s="16" t="str">
        <f t="shared" si="214"/>
        <v>Nilai Akhir</v>
      </c>
    </row>
    <row r="4563" spans="1:13" x14ac:dyDescent="0.25">
      <c r="A4563" s="16">
        <v>432</v>
      </c>
      <c r="F4563" s="19">
        <v>75.375</v>
      </c>
      <c r="G4563" s="16" t="s">
        <v>3944</v>
      </c>
      <c r="H4563" s="14"/>
      <c r="I4563" s="19">
        <f>VLOOKUP(G4563,'2'!$B$2:$C$34,2,FALSE)</f>
        <v>29</v>
      </c>
      <c r="J4563" s="19">
        <f t="shared" si="213"/>
        <v>75.375</v>
      </c>
      <c r="K4563" s="19" t="str">
        <f t="shared" si="215"/>
        <v/>
      </c>
      <c r="L4563" s="19">
        <f>VLOOKUP(I4563,'3'!$H$2:$L$25,5,FALSE)</f>
        <v>41</v>
      </c>
      <c r="M4563" s="16" t="str">
        <f t="shared" si="214"/>
        <v>Nilai Akhir</v>
      </c>
    </row>
    <row r="4564" spans="1:13" x14ac:dyDescent="0.25">
      <c r="A4564" s="16">
        <v>433</v>
      </c>
      <c r="F4564" s="19">
        <v>77.375</v>
      </c>
      <c r="G4564" s="16" t="s">
        <v>3944</v>
      </c>
      <c r="H4564" s="14"/>
      <c r="I4564" s="19">
        <f>VLOOKUP(G4564,'2'!$B$2:$C$34,2,FALSE)</f>
        <v>29</v>
      </c>
      <c r="J4564" s="19">
        <f t="shared" si="213"/>
        <v>77.375</v>
      </c>
      <c r="K4564" s="19" t="str">
        <f t="shared" si="215"/>
        <v/>
      </c>
      <c r="L4564" s="19">
        <f>VLOOKUP(I4564,'3'!$H$2:$L$25,5,FALSE)</f>
        <v>41</v>
      </c>
      <c r="M4564" s="16" t="str">
        <f t="shared" si="214"/>
        <v>Nilai Akhir</v>
      </c>
    </row>
    <row r="4565" spans="1:13" x14ac:dyDescent="0.25">
      <c r="A4565" s="16">
        <v>434</v>
      </c>
      <c r="F4565" s="19">
        <v>82.555555555555543</v>
      </c>
      <c r="G4565" s="16" t="s">
        <v>3944</v>
      </c>
      <c r="H4565" s="14"/>
      <c r="I4565" s="19">
        <f>VLOOKUP(G4565,'2'!$B$2:$C$34,2,FALSE)</f>
        <v>29</v>
      </c>
      <c r="J4565" s="19">
        <f t="shared" si="213"/>
        <v>82.555555555555543</v>
      </c>
      <c r="K4565" s="19" t="str">
        <f t="shared" si="215"/>
        <v/>
      </c>
      <c r="L4565" s="19">
        <f>VLOOKUP(I4565,'3'!$H$2:$L$25,5,FALSE)</f>
        <v>41</v>
      </c>
      <c r="M4565" s="16" t="str">
        <f t="shared" si="214"/>
        <v>Nilai Akhir</v>
      </c>
    </row>
    <row r="4566" spans="1:13" x14ac:dyDescent="0.25">
      <c r="A4566" s="16">
        <v>435</v>
      </c>
      <c r="F4566" s="19">
        <v>75.444444444444457</v>
      </c>
      <c r="G4566" s="16" t="s">
        <v>3944</v>
      </c>
      <c r="H4566" s="14"/>
      <c r="I4566" s="19">
        <f>VLOOKUP(G4566,'2'!$B$2:$C$34,2,FALSE)</f>
        <v>29</v>
      </c>
      <c r="J4566" s="19">
        <f t="shared" si="213"/>
        <v>75.444444444444457</v>
      </c>
      <c r="K4566" s="19" t="str">
        <f t="shared" si="215"/>
        <v/>
      </c>
      <c r="L4566" s="19">
        <f>VLOOKUP(I4566,'3'!$H$2:$L$25,5,FALSE)</f>
        <v>41</v>
      </c>
      <c r="M4566" s="16" t="str">
        <f t="shared" si="214"/>
        <v>Nilai Akhir</v>
      </c>
    </row>
    <row r="4567" spans="1:13" x14ac:dyDescent="0.25">
      <c r="A4567" s="16">
        <v>436</v>
      </c>
      <c r="F4567" s="19">
        <v>77.780555555555566</v>
      </c>
      <c r="G4567" s="16" t="s">
        <v>3944</v>
      </c>
      <c r="H4567" s="14"/>
      <c r="I4567" s="19">
        <f>VLOOKUP(G4567,'2'!$B$2:$C$34,2,FALSE)</f>
        <v>29</v>
      </c>
      <c r="J4567" s="19">
        <f t="shared" si="213"/>
        <v>77.780555555555566</v>
      </c>
      <c r="K4567" s="19" t="str">
        <f t="shared" si="215"/>
        <v/>
      </c>
      <c r="L4567" s="19">
        <f>VLOOKUP(I4567,'3'!$H$2:$L$25,5,FALSE)</f>
        <v>41</v>
      </c>
      <c r="M4567" s="16" t="str">
        <f t="shared" si="214"/>
        <v>Nilai Akhir</v>
      </c>
    </row>
    <row r="4568" spans="1:13" x14ac:dyDescent="0.25">
      <c r="A4568" s="16">
        <v>437</v>
      </c>
      <c r="F4568" s="19">
        <v>78.444444444444457</v>
      </c>
      <c r="G4568" s="16" t="s">
        <v>3944</v>
      </c>
      <c r="H4568" s="14"/>
      <c r="I4568" s="19">
        <f>VLOOKUP(G4568,'2'!$B$2:$C$34,2,FALSE)</f>
        <v>29</v>
      </c>
      <c r="J4568" s="19">
        <f t="shared" si="213"/>
        <v>78.444444444444457</v>
      </c>
      <c r="K4568" s="19" t="str">
        <f t="shared" si="215"/>
        <v/>
      </c>
      <c r="L4568" s="19">
        <f>VLOOKUP(I4568,'3'!$H$2:$L$25,5,FALSE)</f>
        <v>41</v>
      </c>
      <c r="M4568" s="16" t="str">
        <f t="shared" si="214"/>
        <v>Nilai Akhir</v>
      </c>
    </row>
    <row r="4569" spans="1:13" x14ac:dyDescent="0.25">
      <c r="A4569" s="16">
        <v>438</v>
      </c>
      <c r="F4569" s="19">
        <v>78.545555555555552</v>
      </c>
      <c r="G4569" s="16" t="s">
        <v>3944</v>
      </c>
      <c r="H4569" s="14"/>
      <c r="I4569" s="19">
        <f>VLOOKUP(G4569,'2'!$B$2:$C$34,2,FALSE)</f>
        <v>29</v>
      </c>
      <c r="J4569" s="19">
        <f t="shared" si="213"/>
        <v>78.545555555555552</v>
      </c>
      <c r="K4569" s="19" t="str">
        <f t="shared" si="215"/>
        <v/>
      </c>
      <c r="L4569" s="19">
        <f>VLOOKUP(I4569,'3'!$H$2:$L$25,5,FALSE)</f>
        <v>41</v>
      </c>
      <c r="M4569" s="16" t="str">
        <f t="shared" si="214"/>
        <v>Nilai Akhir</v>
      </c>
    </row>
    <row r="4570" spans="1:13" x14ac:dyDescent="0.25">
      <c r="A4570" s="16">
        <v>439</v>
      </c>
      <c r="F4570" s="19">
        <v>79.692222222222227</v>
      </c>
      <c r="G4570" s="16" t="s">
        <v>3944</v>
      </c>
      <c r="H4570" s="14"/>
      <c r="I4570" s="19">
        <f>VLOOKUP(G4570,'2'!$B$2:$C$34,2,FALSE)</f>
        <v>29</v>
      </c>
      <c r="J4570" s="19">
        <f t="shared" si="213"/>
        <v>79.692222222222227</v>
      </c>
      <c r="K4570" s="19" t="str">
        <f t="shared" si="215"/>
        <v/>
      </c>
      <c r="L4570" s="19">
        <f>VLOOKUP(I4570,'3'!$H$2:$L$25,5,FALSE)</f>
        <v>41</v>
      </c>
      <c r="M4570" s="16" t="str">
        <f t="shared" si="214"/>
        <v>Nilai Akhir</v>
      </c>
    </row>
    <row r="4571" spans="1:13" x14ac:dyDescent="0.25">
      <c r="A4571" s="16">
        <v>440</v>
      </c>
      <c r="F4571" s="19">
        <v>79.156666666666666</v>
      </c>
      <c r="G4571" s="16" t="s">
        <v>3944</v>
      </c>
      <c r="H4571" s="14"/>
      <c r="I4571" s="19">
        <f>VLOOKUP(G4571,'2'!$B$2:$C$34,2,FALSE)</f>
        <v>29</v>
      </c>
      <c r="J4571" s="19">
        <f t="shared" si="213"/>
        <v>79.156666666666666</v>
      </c>
      <c r="K4571" s="19" t="str">
        <f t="shared" si="215"/>
        <v/>
      </c>
      <c r="L4571" s="19">
        <f>VLOOKUP(I4571,'3'!$H$2:$L$25,5,FALSE)</f>
        <v>41</v>
      </c>
      <c r="M4571" s="16" t="str">
        <f t="shared" si="214"/>
        <v>Nilai Akhir</v>
      </c>
    </row>
    <row r="4572" spans="1:13" x14ac:dyDescent="0.25">
      <c r="A4572" s="16">
        <v>441</v>
      </c>
      <c r="F4572" s="19">
        <v>78.25222222222223</v>
      </c>
      <c r="G4572" s="16" t="s">
        <v>3944</v>
      </c>
      <c r="H4572" s="14"/>
      <c r="I4572" s="19">
        <f>VLOOKUP(G4572,'2'!$B$2:$C$34,2,FALSE)</f>
        <v>29</v>
      </c>
      <c r="J4572" s="19">
        <f t="shared" si="213"/>
        <v>78.25222222222223</v>
      </c>
      <c r="K4572" s="19" t="str">
        <f t="shared" si="215"/>
        <v/>
      </c>
      <c r="L4572" s="19">
        <f>VLOOKUP(I4572,'3'!$H$2:$L$25,5,FALSE)</f>
        <v>41</v>
      </c>
      <c r="M4572" s="16" t="str">
        <f t="shared" si="214"/>
        <v>Nilai Akhir</v>
      </c>
    </row>
    <row r="4573" spans="1:13" x14ac:dyDescent="0.25">
      <c r="A4573" s="16">
        <v>442</v>
      </c>
      <c r="F4573" s="19">
        <v>78.141111111111115</v>
      </c>
      <c r="G4573" s="16" t="s">
        <v>3944</v>
      </c>
      <c r="H4573" s="14"/>
      <c r="I4573" s="19">
        <f>VLOOKUP(G4573,'2'!$B$2:$C$34,2,FALSE)</f>
        <v>29</v>
      </c>
      <c r="J4573" s="19">
        <f t="shared" si="213"/>
        <v>78.141111111111115</v>
      </c>
      <c r="K4573" s="19" t="str">
        <f t="shared" si="215"/>
        <v/>
      </c>
      <c r="L4573" s="19">
        <f>VLOOKUP(I4573,'3'!$H$2:$L$25,5,FALSE)</f>
        <v>41</v>
      </c>
      <c r="M4573" s="16" t="str">
        <f t="shared" si="214"/>
        <v>Nilai Akhir</v>
      </c>
    </row>
    <row r="4574" spans="1:13" x14ac:dyDescent="0.25">
      <c r="A4574" s="16">
        <v>443</v>
      </c>
      <c r="F4574" s="19">
        <v>76.581111111111113</v>
      </c>
      <c r="G4574" s="16" t="s">
        <v>3944</v>
      </c>
      <c r="H4574" s="14"/>
      <c r="I4574" s="19">
        <f>VLOOKUP(G4574,'2'!$B$2:$C$34,2,FALSE)</f>
        <v>29</v>
      </c>
      <c r="J4574" s="19">
        <f t="shared" si="213"/>
        <v>76.581111111111113</v>
      </c>
      <c r="K4574" s="19" t="str">
        <f t="shared" si="215"/>
        <v/>
      </c>
      <c r="L4574" s="19">
        <f>VLOOKUP(I4574,'3'!$H$2:$L$25,5,FALSE)</f>
        <v>41</v>
      </c>
      <c r="M4574" s="16" t="str">
        <f t="shared" si="214"/>
        <v>Nilai Akhir</v>
      </c>
    </row>
    <row r="4575" spans="1:13" x14ac:dyDescent="0.25">
      <c r="A4575" s="16">
        <v>444</v>
      </c>
      <c r="F4575" s="19">
        <v>80.522777777777776</v>
      </c>
      <c r="G4575" s="16" t="s">
        <v>3944</v>
      </c>
      <c r="H4575" s="14"/>
      <c r="I4575" s="19">
        <f>VLOOKUP(G4575,'2'!$B$2:$C$34,2,FALSE)</f>
        <v>29</v>
      </c>
      <c r="J4575" s="19">
        <f t="shared" si="213"/>
        <v>80.522777777777776</v>
      </c>
      <c r="K4575" s="19" t="str">
        <f t="shared" si="215"/>
        <v/>
      </c>
      <c r="L4575" s="19">
        <f>VLOOKUP(I4575,'3'!$H$2:$L$25,5,FALSE)</f>
        <v>41</v>
      </c>
      <c r="M4575" s="16" t="str">
        <f t="shared" si="214"/>
        <v>Nilai Akhir</v>
      </c>
    </row>
    <row r="4576" spans="1:13" x14ac:dyDescent="0.25">
      <c r="A4576" s="16">
        <v>445</v>
      </c>
      <c r="F4576" s="19">
        <v>79.951666666666654</v>
      </c>
      <c r="G4576" s="16" t="s">
        <v>3944</v>
      </c>
      <c r="H4576" s="14"/>
      <c r="I4576" s="19">
        <f>VLOOKUP(G4576,'2'!$B$2:$C$34,2,FALSE)</f>
        <v>29</v>
      </c>
      <c r="J4576" s="19">
        <f t="shared" si="213"/>
        <v>79.951666666666654</v>
      </c>
      <c r="K4576" s="19" t="str">
        <f t="shared" si="215"/>
        <v/>
      </c>
      <c r="L4576" s="19">
        <f>VLOOKUP(I4576,'3'!$H$2:$L$25,5,FALSE)</f>
        <v>41</v>
      </c>
      <c r="M4576" s="16" t="str">
        <f t="shared" si="214"/>
        <v>Nilai Akhir</v>
      </c>
    </row>
    <row r="4577" spans="1:13" x14ac:dyDescent="0.25">
      <c r="A4577" s="16">
        <v>446</v>
      </c>
      <c r="F4577" s="19">
        <v>78.068333333333328</v>
      </c>
      <c r="G4577" s="16" t="s">
        <v>3944</v>
      </c>
      <c r="H4577" s="14"/>
      <c r="I4577" s="19">
        <f>VLOOKUP(G4577,'2'!$B$2:$C$34,2,FALSE)</f>
        <v>29</v>
      </c>
      <c r="J4577" s="19">
        <f t="shared" si="213"/>
        <v>78.068333333333328</v>
      </c>
      <c r="K4577" s="19" t="str">
        <f t="shared" si="215"/>
        <v/>
      </c>
      <c r="L4577" s="19">
        <f>VLOOKUP(I4577,'3'!$H$2:$L$25,5,FALSE)</f>
        <v>41</v>
      </c>
      <c r="M4577" s="16" t="str">
        <f t="shared" si="214"/>
        <v>Nilai Akhir</v>
      </c>
    </row>
    <row r="4578" spans="1:13" x14ac:dyDescent="0.25">
      <c r="A4578" s="16">
        <v>447</v>
      </c>
      <c r="F4578" s="19">
        <v>81.277777777777771</v>
      </c>
      <c r="G4578" s="16" t="s">
        <v>3944</v>
      </c>
      <c r="H4578" s="14"/>
      <c r="I4578" s="19">
        <f>VLOOKUP(G4578,'2'!$B$2:$C$34,2,FALSE)</f>
        <v>29</v>
      </c>
      <c r="J4578" s="19">
        <f t="shared" si="213"/>
        <v>81.277777777777771</v>
      </c>
      <c r="K4578" s="19" t="str">
        <f t="shared" si="215"/>
        <v/>
      </c>
      <c r="L4578" s="19">
        <f>VLOOKUP(I4578,'3'!$H$2:$L$25,5,FALSE)</f>
        <v>41</v>
      </c>
      <c r="M4578" s="16" t="str">
        <f t="shared" si="214"/>
        <v>Nilai Akhir</v>
      </c>
    </row>
    <row r="4579" spans="1:13" x14ac:dyDescent="0.25">
      <c r="A4579" s="16">
        <v>448</v>
      </c>
      <c r="F4579" s="19">
        <v>81.585555555555544</v>
      </c>
      <c r="G4579" s="16" t="s">
        <v>3944</v>
      </c>
      <c r="H4579" s="14"/>
      <c r="I4579" s="19">
        <f>VLOOKUP(G4579,'2'!$B$2:$C$34,2,FALSE)</f>
        <v>29</v>
      </c>
      <c r="J4579" s="19">
        <f t="shared" si="213"/>
        <v>81.585555555555544</v>
      </c>
      <c r="K4579" s="19" t="str">
        <f t="shared" si="215"/>
        <v/>
      </c>
      <c r="L4579" s="19">
        <f>VLOOKUP(I4579,'3'!$H$2:$L$25,5,FALSE)</f>
        <v>41</v>
      </c>
      <c r="M4579" s="16" t="str">
        <f t="shared" si="214"/>
        <v>Nilai Akhir</v>
      </c>
    </row>
    <row r="4580" spans="1:13" x14ac:dyDescent="0.25">
      <c r="A4580" s="16">
        <v>449</v>
      </c>
      <c r="F4580" s="19">
        <v>80.974444444444458</v>
      </c>
      <c r="G4580" s="16" t="s">
        <v>3944</v>
      </c>
      <c r="H4580" s="14"/>
      <c r="I4580" s="19">
        <f>VLOOKUP(G4580,'2'!$B$2:$C$34,2,FALSE)</f>
        <v>29</v>
      </c>
      <c r="J4580" s="19">
        <f t="shared" si="213"/>
        <v>80.974444444444458</v>
      </c>
      <c r="K4580" s="19" t="str">
        <f t="shared" si="215"/>
        <v/>
      </c>
      <c r="L4580" s="19">
        <f>VLOOKUP(I4580,'3'!$H$2:$L$25,5,FALSE)</f>
        <v>41</v>
      </c>
      <c r="M4580" s="16" t="str">
        <f t="shared" si="214"/>
        <v>Nilai Akhir</v>
      </c>
    </row>
    <row r="4581" spans="1:13" x14ac:dyDescent="0.25">
      <c r="A4581" s="16">
        <v>450</v>
      </c>
      <c r="F4581" s="19">
        <v>79.787777777777791</v>
      </c>
      <c r="G4581" s="16" t="s">
        <v>3944</v>
      </c>
      <c r="H4581" s="14"/>
      <c r="I4581" s="19">
        <f>VLOOKUP(G4581,'2'!$B$2:$C$34,2,FALSE)</f>
        <v>29</v>
      </c>
      <c r="J4581" s="19">
        <f t="shared" si="213"/>
        <v>79.787777777777791</v>
      </c>
      <c r="K4581" s="19" t="str">
        <f t="shared" si="215"/>
        <v/>
      </c>
      <c r="L4581" s="19">
        <f>VLOOKUP(I4581,'3'!$H$2:$L$25,5,FALSE)</f>
        <v>41</v>
      </c>
      <c r="M4581" s="16" t="str">
        <f t="shared" si="214"/>
        <v>Nilai Akhir</v>
      </c>
    </row>
    <row r="4582" spans="1:13" x14ac:dyDescent="0.25">
      <c r="A4582" s="16">
        <v>451</v>
      </c>
      <c r="F4582" s="19">
        <v>80.52000000000001</v>
      </c>
      <c r="G4582" s="16" t="s">
        <v>3944</v>
      </c>
      <c r="H4582" s="14"/>
      <c r="I4582" s="19">
        <f>VLOOKUP(G4582,'2'!$B$2:$C$34,2,FALSE)</f>
        <v>29</v>
      </c>
      <c r="J4582" s="19">
        <f t="shared" si="213"/>
        <v>80.52000000000001</v>
      </c>
      <c r="K4582" s="19" t="str">
        <f t="shared" si="215"/>
        <v/>
      </c>
      <c r="L4582" s="19">
        <f>VLOOKUP(I4582,'3'!$H$2:$L$25,5,FALSE)</f>
        <v>41</v>
      </c>
      <c r="M4582" s="16" t="str">
        <f t="shared" si="214"/>
        <v>Nilai Akhir</v>
      </c>
    </row>
    <row r="4583" spans="1:13" x14ac:dyDescent="0.25">
      <c r="A4583" s="16">
        <v>452</v>
      </c>
      <c r="F4583" s="19">
        <v>77.209444444444443</v>
      </c>
      <c r="G4583" s="16" t="s">
        <v>3944</v>
      </c>
      <c r="H4583" s="14"/>
      <c r="I4583" s="19">
        <f>VLOOKUP(G4583,'2'!$B$2:$C$34,2,FALSE)</f>
        <v>29</v>
      </c>
      <c r="J4583" s="19">
        <f t="shared" si="213"/>
        <v>77.209444444444443</v>
      </c>
      <c r="K4583" s="19" t="str">
        <f t="shared" si="215"/>
        <v/>
      </c>
      <c r="L4583" s="19">
        <f>VLOOKUP(I4583,'3'!$H$2:$L$25,5,FALSE)</f>
        <v>41</v>
      </c>
      <c r="M4583" s="16" t="str">
        <f t="shared" si="214"/>
        <v>Nilai Akhir</v>
      </c>
    </row>
    <row r="4584" spans="1:13" x14ac:dyDescent="0.25">
      <c r="A4584" s="16">
        <v>453</v>
      </c>
      <c r="F4584" s="19">
        <v>76.333333333333343</v>
      </c>
      <c r="G4584" s="16" t="s">
        <v>3944</v>
      </c>
      <c r="H4584" s="14"/>
      <c r="I4584" s="19">
        <f>VLOOKUP(G4584,'2'!$B$2:$C$34,2,FALSE)</f>
        <v>29</v>
      </c>
      <c r="J4584" s="19">
        <f t="shared" si="213"/>
        <v>76.333333333333343</v>
      </c>
      <c r="K4584" s="19" t="str">
        <f t="shared" si="215"/>
        <v/>
      </c>
      <c r="L4584" s="19">
        <f>VLOOKUP(I4584,'3'!$H$2:$L$25,5,FALSE)</f>
        <v>41</v>
      </c>
      <c r="M4584" s="16" t="str">
        <f t="shared" si="214"/>
        <v>Nilai Akhir</v>
      </c>
    </row>
    <row r="4585" spans="1:13" x14ac:dyDescent="0.25">
      <c r="A4585" s="16">
        <v>454</v>
      </c>
      <c r="F4585" s="19">
        <v>81.307777777777773</v>
      </c>
      <c r="G4585" s="16" t="s">
        <v>3944</v>
      </c>
      <c r="H4585" s="14"/>
      <c r="I4585" s="19">
        <f>VLOOKUP(G4585,'2'!$B$2:$C$34,2,FALSE)</f>
        <v>29</v>
      </c>
      <c r="J4585" s="19">
        <f t="shared" si="213"/>
        <v>81.307777777777773</v>
      </c>
      <c r="K4585" s="19" t="str">
        <f t="shared" si="215"/>
        <v/>
      </c>
      <c r="L4585" s="19">
        <f>VLOOKUP(I4585,'3'!$H$2:$L$25,5,FALSE)</f>
        <v>41</v>
      </c>
      <c r="M4585" s="16" t="str">
        <f t="shared" si="214"/>
        <v>Nilai Akhir</v>
      </c>
    </row>
    <row r="4586" spans="1:13" x14ac:dyDescent="0.25">
      <c r="A4586" s="16">
        <v>455</v>
      </c>
      <c r="F4586" s="19">
        <v>81.507222222222225</v>
      </c>
      <c r="G4586" s="16" t="s">
        <v>3944</v>
      </c>
      <c r="H4586" s="14"/>
      <c r="I4586" s="19">
        <f>VLOOKUP(G4586,'2'!$B$2:$C$34,2,FALSE)</f>
        <v>29</v>
      </c>
      <c r="J4586" s="19">
        <f t="shared" si="213"/>
        <v>81.507222222222225</v>
      </c>
      <c r="K4586" s="19" t="str">
        <f t="shared" si="215"/>
        <v/>
      </c>
      <c r="L4586" s="19">
        <f>VLOOKUP(I4586,'3'!$H$2:$L$25,5,FALSE)</f>
        <v>41</v>
      </c>
      <c r="M4586" s="16" t="str">
        <f t="shared" si="214"/>
        <v>Nilai Akhir</v>
      </c>
    </row>
    <row r="4587" spans="1:13" x14ac:dyDescent="0.25">
      <c r="A4587" s="16">
        <v>456</v>
      </c>
      <c r="F4587" s="19">
        <v>80.97999999999999</v>
      </c>
      <c r="G4587" s="16" t="s">
        <v>3944</v>
      </c>
      <c r="H4587" s="14"/>
      <c r="I4587" s="19">
        <f>VLOOKUP(G4587,'2'!$B$2:$C$34,2,FALSE)</f>
        <v>29</v>
      </c>
      <c r="J4587" s="19">
        <f t="shared" ref="J4587:J4650" si="216">IF(M4587="Nilai Akhir",F4587,0)</f>
        <v>80.97999999999999</v>
      </c>
      <c r="K4587" s="19" t="str">
        <f t="shared" si="215"/>
        <v/>
      </c>
      <c r="L4587" s="19">
        <f>VLOOKUP(I4587,'3'!$H$2:$L$25,5,FALSE)</f>
        <v>41</v>
      </c>
      <c r="M4587" s="16" t="str">
        <f t="shared" ref="M4587:M4650" si="217">IF(G4587="Pramuka","Nilai Ekstra","Nilai Akhir")</f>
        <v>Nilai Akhir</v>
      </c>
    </row>
    <row r="4588" spans="1:13" x14ac:dyDescent="0.25">
      <c r="A4588" s="16">
        <v>457</v>
      </c>
      <c r="F4588" s="19">
        <v>80.391666666666666</v>
      </c>
      <c r="G4588" s="16" t="s">
        <v>3944</v>
      </c>
      <c r="H4588" s="14"/>
      <c r="I4588" s="19">
        <f>VLOOKUP(G4588,'2'!$B$2:$C$34,2,FALSE)</f>
        <v>29</v>
      </c>
      <c r="J4588" s="19">
        <f t="shared" si="216"/>
        <v>80.391666666666666</v>
      </c>
      <c r="K4588" s="19" t="str">
        <f t="shared" ref="K4588:K4651" si="218">IF(M4588="Nilai Ekstra",F4588,"")</f>
        <v/>
      </c>
      <c r="L4588" s="19">
        <f>VLOOKUP(I4588,'3'!$H$2:$L$25,5,FALSE)</f>
        <v>41</v>
      </c>
      <c r="M4588" s="16" t="str">
        <f t="shared" si="217"/>
        <v>Nilai Akhir</v>
      </c>
    </row>
    <row r="4589" spans="1:13" x14ac:dyDescent="0.25">
      <c r="A4589" s="16">
        <v>458</v>
      </c>
      <c r="F4589" s="19">
        <v>80.039999999999992</v>
      </c>
      <c r="G4589" s="16" t="s">
        <v>3944</v>
      </c>
      <c r="H4589" s="14"/>
      <c r="I4589" s="19">
        <f>VLOOKUP(G4589,'2'!$B$2:$C$34,2,FALSE)</f>
        <v>29</v>
      </c>
      <c r="J4589" s="19">
        <f t="shared" si="216"/>
        <v>80.039999999999992</v>
      </c>
      <c r="K4589" s="19" t="str">
        <f t="shared" si="218"/>
        <v/>
      </c>
      <c r="L4589" s="19">
        <f>VLOOKUP(I4589,'3'!$H$2:$L$25,5,FALSE)</f>
        <v>41</v>
      </c>
      <c r="M4589" s="16" t="str">
        <f t="shared" si="217"/>
        <v>Nilai Akhir</v>
      </c>
    </row>
    <row r="4590" spans="1:13" x14ac:dyDescent="0.25">
      <c r="A4590" s="16">
        <v>459</v>
      </c>
      <c r="F4590" s="19">
        <v>81.646666666666675</v>
      </c>
      <c r="G4590" s="16" t="s">
        <v>3944</v>
      </c>
      <c r="H4590" s="14"/>
      <c r="I4590" s="19">
        <f>VLOOKUP(G4590,'2'!$B$2:$C$34,2,FALSE)</f>
        <v>29</v>
      </c>
      <c r="J4590" s="19">
        <f t="shared" si="216"/>
        <v>81.646666666666675</v>
      </c>
      <c r="K4590" s="19" t="str">
        <f t="shared" si="218"/>
        <v/>
      </c>
      <c r="L4590" s="19">
        <f>VLOOKUP(I4590,'3'!$H$2:$L$25,5,FALSE)</f>
        <v>41</v>
      </c>
      <c r="M4590" s="16" t="str">
        <f t="shared" si="217"/>
        <v>Nilai Akhir</v>
      </c>
    </row>
    <row r="4591" spans="1:13" x14ac:dyDescent="0.25">
      <c r="A4591" s="16">
        <v>460</v>
      </c>
      <c r="F4591" s="19">
        <v>75.679444444444442</v>
      </c>
      <c r="G4591" s="16" t="s">
        <v>3944</v>
      </c>
      <c r="H4591" s="14"/>
      <c r="I4591" s="19">
        <f>VLOOKUP(G4591,'2'!$B$2:$C$34,2,FALSE)</f>
        <v>29</v>
      </c>
      <c r="J4591" s="19">
        <f t="shared" si="216"/>
        <v>75.679444444444442</v>
      </c>
      <c r="K4591" s="19" t="str">
        <f t="shared" si="218"/>
        <v/>
      </c>
      <c r="L4591" s="19">
        <f>VLOOKUP(I4591,'3'!$H$2:$L$25,5,FALSE)</f>
        <v>41</v>
      </c>
      <c r="M4591" s="16" t="str">
        <f t="shared" si="217"/>
        <v>Nilai Akhir</v>
      </c>
    </row>
    <row r="4592" spans="1:13" x14ac:dyDescent="0.25">
      <c r="A4592" s="16">
        <v>461</v>
      </c>
      <c r="F4592" s="19">
        <v>78.396111111111111</v>
      </c>
      <c r="G4592" s="16" t="s">
        <v>3944</v>
      </c>
      <c r="H4592" s="14"/>
      <c r="I4592" s="19">
        <f>VLOOKUP(G4592,'2'!$B$2:$C$34,2,FALSE)</f>
        <v>29</v>
      </c>
      <c r="J4592" s="19">
        <f t="shared" si="216"/>
        <v>78.396111111111111</v>
      </c>
      <c r="K4592" s="19" t="str">
        <f t="shared" si="218"/>
        <v/>
      </c>
      <c r="L4592" s="19">
        <f>VLOOKUP(I4592,'3'!$H$2:$L$25,5,FALSE)</f>
        <v>41</v>
      </c>
      <c r="M4592" s="16" t="str">
        <f t="shared" si="217"/>
        <v>Nilai Akhir</v>
      </c>
    </row>
    <row r="4593" spans="1:13" x14ac:dyDescent="0.25">
      <c r="A4593" s="16">
        <v>462</v>
      </c>
      <c r="F4593" s="19">
        <v>75.888888888888886</v>
      </c>
      <c r="G4593" s="16" t="s">
        <v>3944</v>
      </c>
      <c r="H4593" s="14"/>
      <c r="I4593" s="19">
        <f>VLOOKUP(G4593,'2'!$B$2:$C$34,2,FALSE)</f>
        <v>29</v>
      </c>
      <c r="J4593" s="19">
        <f t="shared" si="216"/>
        <v>75.888888888888886</v>
      </c>
      <c r="K4593" s="19" t="str">
        <f t="shared" si="218"/>
        <v/>
      </c>
      <c r="L4593" s="19">
        <f>VLOOKUP(I4593,'3'!$H$2:$L$25,5,FALSE)</f>
        <v>41</v>
      </c>
      <c r="M4593" s="16" t="str">
        <f t="shared" si="217"/>
        <v>Nilai Akhir</v>
      </c>
    </row>
    <row r="4594" spans="1:13" x14ac:dyDescent="0.25">
      <c r="A4594" s="16">
        <v>463</v>
      </c>
      <c r="F4594" s="19">
        <v>76.490000000000009</v>
      </c>
      <c r="G4594" s="16" t="s">
        <v>3944</v>
      </c>
      <c r="H4594" s="14"/>
      <c r="I4594" s="19">
        <f>VLOOKUP(G4594,'2'!$B$2:$C$34,2,FALSE)</f>
        <v>29</v>
      </c>
      <c r="J4594" s="19">
        <f t="shared" si="216"/>
        <v>76.490000000000009</v>
      </c>
      <c r="K4594" s="19" t="str">
        <f t="shared" si="218"/>
        <v/>
      </c>
      <c r="L4594" s="19">
        <f>VLOOKUP(I4594,'3'!$H$2:$L$25,5,FALSE)</f>
        <v>41</v>
      </c>
      <c r="M4594" s="16" t="str">
        <f t="shared" si="217"/>
        <v>Nilai Akhir</v>
      </c>
    </row>
    <row r="4595" spans="1:13" x14ac:dyDescent="0.25">
      <c r="A4595" s="16">
        <v>464</v>
      </c>
      <c r="F4595" s="19">
        <v>75.964444444444439</v>
      </c>
      <c r="G4595" s="16" t="s">
        <v>3944</v>
      </c>
      <c r="H4595" s="14"/>
      <c r="I4595" s="19">
        <f>VLOOKUP(G4595,'2'!$B$2:$C$34,2,FALSE)</f>
        <v>29</v>
      </c>
      <c r="J4595" s="19">
        <f t="shared" si="216"/>
        <v>75.964444444444439</v>
      </c>
      <c r="K4595" s="19" t="str">
        <f t="shared" si="218"/>
        <v/>
      </c>
      <c r="L4595" s="19">
        <f>VLOOKUP(I4595,'3'!$H$2:$L$25,5,FALSE)</f>
        <v>41</v>
      </c>
      <c r="M4595" s="16" t="str">
        <f t="shared" si="217"/>
        <v>Nilai Akhir</v>
      </c>
    </row>
    <row r="4596" spans="1:13" x14ac:dyDescent="0.25">
      <c r="A4596" s="16">
        <v>465</v>
      </c>
      <c r="F4596" s="19">
        <v>77.068333333333328</v>
      </c>
      <c r="G4596" s="16" t="s">
        <v>3944</v>
      </c>
      <c r="H4596" s="14"/>
      <c r="I4596" s="19">
        <f>VLOOKUP(G4596,'2'!$B$2:$C$34,2,FALSE)</f>
        <v>29</v>
      </c>
      <c r="J4596" s="19">
        <f t="shared" si="216"/>
        <v>77.068333333333328</v>
      </c>
      <c r="K4596" s="19" t="str">
        <f t="shared" si="218"/>
        <v/>
      </c>
      <c r="L4596" s="19">
        <f>VLOOKUP(I4596,'3'!$H$2:$L$25,5,FALSE)</f>
        <v>41</v>
      </c>
      <c r="M4596" s="16" t="str">
        <f t="shared" si="217"/>
        <v>Nilai Akhir</v>
      </c>
    </row>
    <row r="4597" spans="1:13" x14ac:dyDescent="0.25">
      <c r="A4597" s="16">
        <v>466</v>
      </c>
      <c r="F4597" s="19">
        <v>74.830555555555549</v>
      </c>
      <c r="G4597" s="16" t="s">
        <v>3944</v>
      </c>
      <c r="H4597" s="14"/>
      <c r="I4597" s="19">
        <f>VLOOKUP(G4597,'2'!$B$2:$C$34,2,FALSE)</f>
        <v>29</v>
      </c>
      <c r="J4597" s="19">
        <f t="shared" si="216"/>
        <v>74.830555555555549</v>
      </c>
      <c r="K4597" s="19" t="str">
        <f t="shared" si="218"/>
        <v/>
      </c>
      <c r="L4597" s="19">
        <f>VLOOKUP(I4597,'3'!$H$2:$L$25,5,FALSE)</f>
        <v>41</v>
      </c>
      <c r="M4597" s="16" t="str">
        <f t="shared" si="217"/>
        <v>Nilai Akhir</v>
      </c>
    </row>
    <row r="4598" spans="1:13" x14ac:dyDescent="0.25">
      <c r="A4598" s="16">
        <v>467</v>
      </c>
      <c r="F4598" s="19">
        <v>79.098039215686271</v>
      </c>
      <c r="G4598" s="16" t="s">
        <v>3944</v>
      </c>
      <c r="H4598" s="14"/>
      <c r="I4598" s="19">
        <f>VLOOKUP(G4598,'2'!$B$2:$C$34,2,FALSE)</f>
        <v>29</v>
      </c>
      <c r="J4598" s="19">
        <f t="shared" si="216"/>
        <v>79.098039215686271</v>
      </c>
      <c r="K4598" s="19" t="str">
        <f t="shared" si="218"/>
        <v/>
      </c>
      <c r="L4598" s="19">
        <f>VLOOKUP(I4598,'3'!$H$2:$L$25,5,FALSE)</f>
        <v>41</v>
      </c>
      <c r="M4598" s="16" t="str">
        <f t="shared" si="217"/>
        <v>Nilai Akhir</v>
      </c>
    </row>
    <row r="4599" spans="1:13" x14ac:dyDescent="0.25">
      <c r="A4599" s="16">
        <v>468</v>
      </c>
      <c r="F4599" s="19">
        <v>78.890522875816998</v>
      </c>
      <c r="G4599" s="16" t="s">
        <v>3944</v>
      </c>
      <c r="H4599" s="14"/>
      <c r="I4599" s="19">
        <f>VLOOKUP(G4599,'2'!$B$2:$C$34,2,FALSE)</f>
        <v>29</v>
      </c>
      <c r="J4599" s="19">
        <f t="shared" si="216"/>
        <v>78.890522875816998</v>
      </c>
      <c r="K4599" s="19" t="str">
        <f t="shared" si="218"/>
        <v/>
      </c>
      <c r="L4599" s="19">
        <f>VLOOKUP(I4599,'3'!$H$2:$L$25,5,FALSE)</f>
        <v>41</v>
      </c>
      <c r="M4599" s="16" t="str">
        <f t="shared" si="217"/>
        <v>Nilai Akhir</v>
      </c>
    </row>
    <row r="4600" spans="1:13" x14ac:dyDescent="0.25">
      <c r="A4600" s="16">
        <v>469</v>
      </c>
      <c r="F4600" s="19">
        <v>78.238562091503269</v>
      </c>
      <c r="G4600" s="16" t="s">
        <v>3944</v>
      </c>
      <c r="H4600" s="14"/>
      <c r="I4600" s="19">
        <f>VLOOKUP(G4600,'2'!$B$2:$C$34,2,FALSE)</f>
        <v>29</v>
      </c>
      <c r="J4600" s="19">
        <f t="shared" si="216"/>
        <v>78.238562091503269</v>
      </c>
      <c r="K4600" s="19" t="str">
        <f t="shared" si="218"/>
        <v/>
      </c>
      <c r="L4600" s="19">
        <f>VLOOKUP(I4600,'3'!$H$2:$L$25,5,FALSE)</f>
        <v>41</v>
      </c>
      <c r="M4600" s="16" t="str">
        <f t="shared" si="217"/>
        <v>Nilai Akhir</v>
      </c>
    </row>
    <row r="4601" spans="1:13" x14ac:dyDescent="0.25">
      <c r="A4601" s="16">
        <v>470</v>
      </c>
      <c r="F4601" s="19">
        <v>78.63071895424838</v>
      </c>
      <c r="G4601" s="16" t="s">
        <v>3944</v>
      </c>
      <c r="H4601" s="14"/>
      <c r="I4601" s="19">
        <f>VLOOKUP(G4601,'2'!$B$2:$C$34,2,FALSE)</f>
        <v>29</v>
      </c>
      <c r="J4601" s="19">
        <f t="shared" si="216"/>
        <v>78.63071895424838</v>
      </c>
      <c r="K4601" s="19" t="str">
        <f t="shared" si="218"/>
        <v/>
      </c>
      <c r="L4601" s="19">
        <f>VLOOKUP(I4601,'3'!$H$2:$L$25,5,FALSE)</f>
        <v>41</v>
      </c>
      <c r="M4601" s="16" t="str">
        <f t="shared" si="217"/>
        <v>Nilai Akhir</v>
      </c>
    </row>
    <row r="4602" spans="1:13" x14ac:dyDescent="0.25">
      <c r="A4602" s="16">
        <v>471</v>
      </c>
      <c r="F4602" s="19">
        <v>78.75</v>
      </c>
      <c r="G4602" s="16" t="s">
        <v>3944</v>
      </c>
      <c r="H4602" s="14"/>
      <c r="I4602" s="19">
        <f>VLOOKUP(G4602,'2'!$B$2:$C$34,2,FALSE)</f>
        <v>29</v>
      </c>
      <c r="J4602" s="19">
        <f t="shared" si="216"/>
        <v>78.75</v>
      </c>
      <c r="K4602" s="19" t="str">
        <f t="shared" si="218"/>
        <v/>
      </c>
      <c r="L4602" s="19">
        <f>VLOOKUP(I4602,'3'!$H$2:$L$25,5,FALSE)</f>
        <v>41</v>
      </c>
      <c r="M4602" s="16" t="str">
        <f t="shared" si="217"/>
        <v>Nilai Akhir</v>
      </c>
    </row>
    <row r="4603" spans="1:13" x14ac:dyDescent="0.25">
      <c r="A4603" s="16">
        <v>472</v>
      </c>
      <c r="F4603" s="19">
        <v>76.686274509803923</v>
      </c>
      <c r="G4603" s="16" t="s">
        <v>3944</v>
      </c>
      <c r="H4603" s="14"/>
      <c r="I4603" s="19">
        <f>VLOOKUP(G4603,'2'!$B$2:$C$34,2,FALSE)</f>
        <v>29</v>
      </c>
      <c r="J4603" s="19">
        <f t="shared" si="216"/>
        <v>76.686274509803923</v>
      </c>
      <c r="K4603" s="19" t="str">
        <f t="shared" si="218"/>
        <v/>
      </c>
      <c r="L4603" s="19">
        <f>VLOOKUP(I4603,'3'!$H$2:$L$25,5,FALSE)</f>
        <v>41</v>
      </c>
      <c r="M4603" s="16" t="str">
        <f t="shared" si="217"/>
        <v>Nilai Akhir</v>
      </c>
    </row>
    <row r="4604" spans="1:13" x14ac:dyDescent="0.25">
      <c r="A4604" s="16">
        <v>473</v>
      </c>
      <c r="F4604" s="19">
        <v>78.20098039215685</v>
      </c>
      <c r="G4604" s="16" t="s">
        <v>3944</v>
      </c>
      <c r="H4604" s="14"/>
      <c r="I4604" s="19">
        <f>VLOOKUP(G4604,'2'!$B$2:$C$34,2,FALSE)</f>
        <v>29</v>
      </c>
      <c r="J4604" s="19">
        <f t="shared" si="216"/>
        <v>78.20098039215685</v>
      </c>
      <c r="K4604" s="19" t="str">
        <f t="shared" si="218"/>
        <v/>
      </c>
      <c r="L4604" s="19">
        <f>VLOOKUP(I4604,'3'!$H$2:$L$25,5,FALSE)</f>
        <v>41</v>
      </c>
      <c r="M4604" s="16" t="str">
        <f t="shared" si="217"/>
        <v>Nilai Akhir</v>
      </c>
    </row>
    <row r="4605" spans="1:13" x14ac:dyDescent="0.25">
      <c r="A4605" s="16">
        <v>474</v>
      </c>
      <c r="F4605" s="19">
        <v>78.294117647058812</v>
      </c>
      <c r="G4605" s="16" t="s">
        <v>3944</v>
      </c>
      <c r="H4605" s="14"/>
      <c r="I4605" s="19">
        <f>VLOOKUP(G4605,'2'!$B$2:$C$34,2,FALSE)</f>
        <v>29</v>
      </c>
      <c r="J4605" s="19">
        <f t="shared" si="216"/>
        <v>78.294117647058812</v>
      </c>
      <c r="K4605" s="19" t="str">
        <f t="shared" si="218"/>
        <v/>
      </c>
      <c r="L4605" s="19">
        <f>VLOOKUP(I4605,'3'!$H$2:$L$25,5,FALSE)</f>
        <v>41</v>
      </c>
      <c r="M4605" s="16" t="str">
        <f t="shared" si="217"/>
        <v>Nilai Akhir</v>
      </c>
    </row>
    <row r="4606" spans="1:13" x14ac:dyDescent="0.25">
      <c r="A4606" s="16">
        <v>475</v>
      </c>
      <c r="F4606" s="19">
        <v>79.727124183006538</v>
      </c>
      <c r="G4606" s="16" t="s">
        <v>3944</v>
      </c>
      <c r="H4606" s="14"/>
      <c r="I4606" s="19">
        <f>VLOOKUP(G4606,'2'!$B$2:$C$34,2,FALSE)</f>
        <v>29</v>
      </c>
      <c r="J4606" s="19">
        <f t="shared" si="216"/>
        <v>79.727124183006538</v>
      </c>
      <c r="K4606" s="19" t="str">
        <f t="shared" si="218"/>
        <v/>
      </c>
      <c r="L4606" s="19">
        <f>VLOOKUP(I4606,'3'!$H$2:$L$25,5,FALSE)</f>
        <v>41</v>
      </c>
      <c r="M4606" s="16" t="str">
        <f t="shared" si="217"/>
        <v>Nilai Akhir</v>
      </c>
    </row>
    <row r="4607" spans="1:13" x14ac:dyDescent="0.25">
      <c r="A4607" s="16">
        <v>476</v>
      </c>
      <c r="F4607" s="19">
        <v>78.596405228758172</v>
      </c>
      <c r="G4607" s="16" t="s">
        <v>3944</v>
      </c>
      <c r="H4607" s="14"/>
      <c r="I4607" s="19">
        <f>VLOOKUP(G4607,'2'!$B$2:$C$34,2,FALSE)</f>
        <v>29</v>
      </c>
      <c r="J4607" s="19">
        <f t="shared" si="216"/>
        <v>78.596405228758172</v>
      </c>
      <c r="K4607" s="19" t="str">
        <f t="shared" si="218"/>
        <v/>
      </c>
      <c r="L4607" s="19">
        <f>VLOOKUP(I4607,'3'!$H$2:$L$25,5,FALSE)</f>
        <v>41</v>
      </c>
      <c r="M4607" s="16" t="str">
        <f t="shared" si="217"/>
        <v>Nilai Akhir</v>
      </c>
    </row>
    <row r="4608" spans="1:13" x14ac:dyDescent="0.25">
      <c r="A4608" s="16">
        <v>477</v>
      </c>
      <c r="F4608" s="19">
        <v>77.882352941176464</v>
      </c>
      <c r="G4608" s="16" t="s">
        <v>3944</v>
      </c>
      <c r="H4608" s="14"/>
      <c r="I4608" s="19">
        <f>VLOOKUP(G4608,'2'!$B$2:$C$34,2,FALSE)</f>
        <v>29</v>
      </c>
      <c r="J4608" s="19">
        <f t="shared" si="216"/>
        <v>77.882352941176464</v>
      </c>
      <c r="K4608" s="19" t="str">
        <f t="shared" si="218"/>
        <v/>
      </c>
      <c r="L4608" s="19">
        <f>VLOOKUP(I4608,'3'!$H$2:$L$25,5,FALSE)</f>
        <v>41</v>
      </c>
      <c r="M4608" s="16" t="str">
        <f t="shared" si="217"/>
        <v>Nilai Akhir</v>
      </c>
    </row>
    <row r="4609" spans="1:13" x14ac:dyDescent="0.25">
      <c r="A4609" s="16">
        <v>478</v>
      </c>
      <c r="F4609" s="19">
        <v>79.069444444444457</v>
      </c>
      <c r="G4609" s="16" t="s">
        <v>3944</v>
      </c>
      <c r="H4609" s="14"/>
      <c r="I4609" s="19">
        <f>VLOOKUP(G4609,'2'!$B$2:$C$34,2,FALSE)</f>
        <v>29</v>
      </c>
      <c r="J4609" s="19">
        <f t="shared" si="216"/>
        <v>79.069444444444457</v>
      </c>
      <c r="K4609" s="19" t="str">
        <f t="shared" si="218"/>
        <v/>
      </c>
      <c r="L4609" s="19">
        <f>VLOOKUP(I4609,'3'!$H$2:$L$25,5,FALSE)</f>
        <v>41</v>
      </c>
      <c r="M4609" s="16" t="str">
        <f t="shared" si="217"/>
        <v>Nilai Akhir</v>
      </c>
    </row>
    <row r="4610" spans="1:13" x14ac:dyDescent="0.25">
      <c r="A4610" s="16">
        <v>479</v>
      </c>
      <c r="F4610" s="19">
        <v>77.04901960784315</v>
      </c>
      <c r="G4610" s="16" t="s">
        <v>3944</v>
      </c>
      <c r="H4610" s="14"/>
      <c r="I4610" s="19">
        <f>VLOOKUP(G4610,'2'!$B$2:$C$34,2,FALSE)</f>
        <v>29</v>
      </c>
      <c r="J4610" s="19">
        <f t="shared" si="216"/>
        <v>77.04901960784315</v>
      </c>
      <c r="K4610" s="19" t="str">
        <f t="shared" si="218"/>
        <v/>
      </c>
      <c r="L4610" s="19">
        <f>VLOOKUP(I4610,'3'!$H$2:$L$25,5,FALSE)</f>
        <v>41</v>
      </c>
      <c r="M4610" s="16" t="str">
        <f t="shared" si="217"/>
        <v>Nilai Akhir</v>
      </c>
    </row>
    <row r="4611" spans="1:13" x14ac:dyDescent="0.25">
      <c r="A4611" s="16">
        <v>480</v>
      </c>
      <c r="F4611" s="19">
        <v>79.187908496732035</v>
      </c>
      <c r="G4611" s="16" t="s">
        <v>3944</v>
      </c>
      <c r="H4611" s="14"/>
      <c r="I4611" s="19">
        <f>VLOOKUP(G4611,'2'!$B$2:$C$34,2,FALSE)</f>
        <v>29</v>
      </c>
      <c r="J4611" s="19">
        <f t="shared" si="216"/>
        <v>79.187908496732035</v>
      </c>
      <c r="K4611" s="19" t="str">
        <f t="shared" si="218"/>
        <v/>
      </c>
      <c r="L4611" s="19">
        <f>VLOOKUP(I4611,'3'!$H$2:$L$25,5,FALSE)</f>
        <v>41</v>
      </c>
      <c r="M4611" s="16" t="str">
        <f t="shared" si="217"/>
        <v>Nilai Akhir</v>
      </c>
    </row>
    <row r="4612" spans="1:13" x14ac:dyDescent="0.25">
      <c r="A4612" s="16">
        <v>481</v>
      </c>
      <c r="F4612" s="19">
        <v>75.91013071895425</v>
      </c>
      <c r="G4612" s="16" t="s">
        <v>3944</v>
      </c>
      <c r="H4612" s="14"/>
      <c r="I4612" s="19">
        <f>VLOOKUP(G4612,'2'!$B$2:$C$34,2,FALSE)</f>
        <v>29</v>
      </c>
      <c r="J4612" s="19">
        <f t="shared" si="216"/>
        <v>75.91013071895425</v>
      </c>
      <c r="K4612" s="19" t="str">
        <f t="shared" si="218"/>
        <v/>
      </c>
      <c r="L4612" s="19">
        <f>VLOOKUP(I4612,'3'!$H$2:$L$25,5,FALSE)</f>
        <v>41</v>
      </c>
      <c r="M4612" s="16" t="str">
        <f t="shared" si="217"/>
        <v>Nilai Akhir</v>
      </c>
    </row>
    <row r="4613" spans="1:13" x14ac:dyDescent="0.25">
      <c r="A4613" s="16">
        <v>482</v>
      </c>
      <c r="F4613" s="19">
        <v>79.467320261437919</v>
      </c>
      <c r="G4613" s="16" t="s">
        <v>3944</v>
      </c>
      <c r="H4613" s="14"/>
      <c r="I4613" s="19">
        <f>VLOOKUP(G4613,'2'!$B$2:$C$34,2,FALSE)</f>
        <v>29</v>
      </c>
      <c r="J4613" s="19">
        <f t="shared" si="216"/>
        <v>79.467320261437919</v>
      </c>
      <c r="K4613" s="19" t="str">
        <f t="shared" si="218"/>
        <v/>
      </c>
      <c r="L4613" s="19">
        <f>VLOOKUP(I4613,'3'!$H$2:$L$25,5,FALSE)</f>
        <v>41</v>
      </c>
      <c r="M4613" s="16" t="str">
        <f t="shared" si="217"/>
        <v>Nilai Akhir</v>
      </c>
    </row>
    <row r="4614" spans="1:13" x14ac:dyDescent="0.25">
      <c r="A4614" s="16">
        <v>483</v>
      </c>
      <c r="F4614" s="19">
        <v>79.441176470588232</v>
      </c>
      <c r="G4614" s="16" t="s">
        <v>3944</v>
      </c>
      <c r="H4614" s="14"/>
      <c r="I4614" s="19">
        <f>VLOOKUP(G4614,'2'!$B$2:$C$34,2,FALSE)</f>
        <v>29</v>
      </c>
      <c r="J4614" s="19">
        <f t="shared" si="216"/>
        <v>79.441176470588232</v>
      </c>
      <c r="K4614" s="19" t="str">
        <f t="shared" si="218"/>
        <v/>
      </c>
      <c r="L4614" s="19">
        <f>VLOOKUP(I4614,'3'!$H$2:$L$25,5,FALSE)</f>
        <v>41</v>
      </c>
      <c r="M4614" s="16" t="str">
        <f t="shared" si="217"/>
        <v>Nilai Akhir</v>
      </c>
    </row>
    <row r="4615" spans="1:13" x14ac:dyDescent="0.25">
      <c r="A4615" s="16">
        <v>484</v>
      </c>
      <c r="F4615" s="19">
        <v>76.566993464052302</v>
      </c>
      <c r="G4615" s="16" t="s">
        <v>3944</v>
      </c>
      <c r="H4615" s="14"/>
      <c r="I4615" s="19">
        <f>VLOOKUP(G4615,'2'!$B$2:$C$34,2,FALSE)</f>
        <v>29</v>
      </c>
      <c r="J4615" s="19">
        <f t="shared" si="216"/>
        <v>76.566993464052302</v>
      </c>
      <c r="K4615" s="19" t="str">
        <f t="shared" si="218"/>
        <v/>
      </c>
      <c r="L4615" s="19">
        <f>VLOOKUP(I4615,'3'!$H$2:$L$25,5,FALSE)</f>
        <v>41</v>
      </c>
      <c r="M4615" s="16" t="str">
        <f t="shared" si="217"/>
        <v>Nilai Akhir</v>
      </c>
    </row>
    <row r="4616" spans="1:13" x14ac:dyDescent="0.25">
      <c r="A4616" s="16">
        <v>485</v>
      </c>
      <c r="F4616" s="19">
        <v>77.54901960784315</v>
      </c>
      <c r="G4616" s="16" t="s">
        <v>3944</v>
      </c>
      <c r="H4616" s="14"/>
      <c r="I4616" s="19">
        <f>VLOOKUP(G4616,'2'!$B$2:$C$34,2,FALSE)</f>
        <v>29</v>
      </c>
      <c r="J4616" s="19">
        <f t="shared" si="216"/>
        <v>77.54901960784315</v>
      </c>
      <c r="K4616" s="19" t="str">
        <f t="shared" si="218"/>
        <v/>
      </c>
      <c r="L4616" s="19">
        <f>VLOOKUP(I4616,'3'!$H$2:$L$25,5,FALSE)</f>
        <v>41</v>
      </c>
      <c r="M4616" s="16" t="str">
        <f t="shared" si="217"/>
        <v>Nilai Akhir</v>
      </c>
    </row>
    <row r="4617" spans="1:13" x14ac:dyDescent="0.25">
      <c r="A4617" s="16">
        <v>486</v>
      </c>
      <c r="F4617" s="19">
        <v>78.689542483660119</v>
      </c>
      <c r="G4617" s="16" t="s">
        <v>3944</v>
      </c>
      <c r="H4617" s="14"/>
      <c r="I4617" s="19">
        <f>VLOOKUP(G4617,'2'!$B$2:$C$34,2,FALSE)</f>
        <v>29</v>
      </c>
      <c r="J4617" s="19">
        <f t="shared" si="216"/>
        <v>78.689542483660119</v>
      </c>
      <c r="K4617" s="19" t="str">
        <f t="shared" si="218"/>
        <v/>
      </c>
      <c r="L4617" s="19">
        <f>VLOOKUP(I4617,'3'!$H$2:$L$25,5,FALSE)</f>
        <v>41</v>
      </c>
      <c r="M4617" s="16" t="str">
        <f t="shared" si="217"/>
        <v>Nilai Akhir</v>
      </c>
    </row>
    <row r="4618" spans="1:13" x14ac:dyDescent="0.25">
      <c r="A4618" s="16">
        <v>487</v>
      </c>
      <c r="F4618" s="19">
        <v>77.35294117647058</v>
      </c>
      <c r="G4618" s="16" t="s">
        <v>3944</v>
      </c>
      <c r="H4618" s="14"/>
      <c r="I4618" s="19">
        <f>VLOOKUP(G4618,'2'!$B$2:$C$34,2,FALSE)</f>
        <v>29</v>
      </c>
      <c r="J4618" s="19">
        <f t="shared" si="216"/>
        <v>77.35294117647058</v>
      </c>
      <c r="K4618" s="19" t="str">
        <f t="shared" si="218"/>
        <v/>
      </c>
      <c r="L4618" s="19">
        <f>VLOOKUP(I4618,'3'!$H$2:$L$25,5,FALSE)</f>
        <v>41</v>
      </c>
      <c r="M4618" s="16" t="str">
        <f t="shared" si="217"/>
        <v>Nilai Akhir</v>
      </c>
    </row>
    <row r="4619" spans="1:13" x14ac:dyDescent="0.25">
      <c r="A4619" s="16">
        <v>488</v>
      </c>
      <c r="F4619" s="19">
        <v>77.990196078431381</v>
      </c>
      <c r="G4619" s="16" t="s">
        <v>3944</v>
      </c>
      <c r="H4619" s="14"/>
      <c r="I4619" s="19">
        <f>VLOOKUP(G4619,'2'!$B$2:$C$34,2,FALSE)</f>
        <v>29</v>
      </c>
      <c r="J4619" s="19">
        <f t="shared" si="216"/>
        <v>77.990196078431381</v>
      </c>
      <c r="K4619" s="19" t="str">
        <f t="shared" si="218"/>
        <v/>
      </c>
      <c r="L4619" s="19">
        <f>VLOOKUP(I4619,'3'!$H$2:$L$25,5,FALSE)</f>
        <v>41</v>
      </c>
      <c r="M4619" s="16" t="str">
        <f t="shared" si="217"/>
        <v>Nilai Akhir</v>
      </c>
    </row>
    <row r="4620" spans="1:13" x14ac:dyDescent="0.25">
      <c r="A4620" s="16">
        <v>489</v>
      </c>
      <c r="F4620" s="19">
        <v>78.47875816993465</v>
      </c>
      <c r="G4620" s="16" t="s">
        <v>3944</v>
      </c>
      <c r="H4620" s="14"/>
      <c r="I4620" s="19">
        <f>VLOOKUP(G4620,'2'!$B$2:$C$34,2,FALSE)</f>
        <v>29</v>
      </c>
      <c r="J4620" s="19">
        <f t="shared" si="216"/>
        <v>78.47875816993465</v>
      </c>
      <c r="K4620" s="19" t="str">
        <f t="shared" si="218"/>
        <v/>
      </c>
      <c r="L4620" s="19">
        <f>VLOOKUP(I4620,'3'!$H$2:$L$25,5,FALSE)</f>
        <v>41</v>
      </c>
      <c r="M4620" s="16" t="str">
        <f t="shared" si="217"/>
        <v>Nilai Akhir</v>
      </c>
    </row>
    <row r="4621" spans="1:13" x14ac:dyDescent="0.25">
      <c r="A4621" s="16">
        <v>490</v>
      </c>
      <c r="F4621" s="19">
        <v>77.385620915032689</v>
      </c>
      <c r="G4621" s="16" t="s">
        <v>3944</v>
      </c>
      <c r="H4621" s="14"/>
      <c r="I4621" s="19">
        <f>VLOOKUP(G4621,'2'!$B$2:$C$34,2,FALSE)</f>
        <v>29</v>
      </c>
      <c r="J4621" s="19">
        <f t="shared" si="216"/>
        <v>77.385620915032689</v>
      </c>
      <c r="K4621" s="19" t="str">
        <f t="shared" si="218"/>
        <v/>
      </c>
      <c r="L4621" s="19">
        <f>VLOOKUP(I4621,'3'!$H$2:$L$25,5,FALSE)</f>
        <v>41</v>
      </c>
      <c r="M4621" s="16" t="str">
        <f t="shared" si="217"/>
        <v>Nilai Akhir</v>
      </c>
    </row>
    <row r="4622" spans="1:13" x14ac:dyDescent="0.25">
      <c r="A4622" s="16">
        <v>491</v>
      </c>
      <c r="F4622" s="19">
        <v>78.470588235294116</v>
      </c>
      <c r="G4622" s="16" t="s">
        <v>3944</v>
      </c>
      <c r="H4622" s="14"/>
      <c r="I4622" s="19">
        <f>VLOOKUP(G4622,'2'!$B$2:$C$34,2,FALSE)</f>
        <v>29</v>
      </c>
      <c r="J4622" s="19">
        <f t="shared" si="216"/>
        <v>78.470588235294116</v>
      </c>
      <c r="K4622" s="19" t="str">
        <f t="shared" si="218"/>
        <v/>
      </c>
      <c r="L4622" s="19">
        <f>VLOOKUP(I4622,'3'!$H$2:$L$25,5,FALSE)</f>
        <v>41</v>
      </c>
      <c r="M4622" s="16" t="str">
        <f t="shared" si="217"/>
        <v>Nilai Akhir</v>
      </c>
    </row>
    <row r="4623" spans="1:13" x14ac:dyDescent="0.25">
      <c r="A4623" s="16">
        <v>492</v>
      </c>
      <c r="F4623" s="19">
        <v>78.982026143790847</v>
      </c>
      <c r="G4623" s="16" t="s">
        <v>3944</v>
      </c>
      <c r="H4623" s="14"/>
      <c r="I4623" s="19">
        <f>VLOOKUP(G4623,'2'!$B$2:$C$34,2,FALSE)</f>
        <v>29</v>
      </c>
      <c r="J4623" s="19">
        <f t="shared" si="216"/>
        <v>78.982026143790847</v>
      </c>
      <c r="K4623" s="19" t="str">
        <f t="shared" si="218"/>
        <v/>
      </c>
      <c r="L4623" s="19">
        <f>VLOOKUP(I4623,'3'!$H$2:$L$25,5,FALSE)</f>
        <v>41</v>
      </c>
      <c r="M4623" s="16" t="str">
        <f t="shared" si="217"/>
        <v>Nilai Akhir</v>
      </c>
    </row>
    <row r="4624" spans="1:13" x14ac:dyDescent="0.25">
      <c r="A4624" s="16">
        <v>493</v>
      </c>
      <c r="F4624" s="19">
        <v>78.730392156862735</v>
      </c>
      <c r="G4624" s="16" t="s">
        <v>3944</v>
      </c>
      <c r="H4624" s="14"/>
      <c r="I4624" s="19">
        <f>VLOOKUP(G4624,'2'!$B$2:$C$34,2,FALSE)</f>
        <v>29</v>
      </c>
      <c r="J4624" s="19">
        <f t="shared" si="216"/>
        <v>78.730392156862735</v>
      </c>
      <c r="K4624" s="19" t="str">
        <f t="shared" si="218"/>
        <v/>
      </c>
      <c r="L4624" s="19">
        <f>VLOOKUP(I4624,'3'!$H$2:$L$25,5,FALSE)</f>
        <v>41</v>
      </c>
      <c r="M4624" s="16" t="str">
        <f t="shared" si="217"/>
        <v>Nilai Akhir</v>
      </c>
    </row>
    <row r="4625" spans="1:13" x14ac:dyDescent="0.25">
      <c r="A4625" s="16">
        <v>494</v>
      </c>
      <c r="F4625" s="19">
        <v>79.642156862745111</v>
      </c>
      <c r="G4625" s="16" t="s">
        <v>3944</v>
      </c>
      <c r="H4625" s="14"/>
      <c r="I4625" s="19">
        <f>VLOOKUP(G4625,'2'!$B$2:$C$34,2,FALSE)</f>
        <v>29</v>
      </c>
      <c r="J4625" s="19">
        <f t="shared" si="216"/>
        <v>79.642156862745111</v>
      </c>
      <c r="K4625" s="19" t="str">
        <f t="shared" si="218"/>
        <v/>
      </c>
      <c r="L4625" s="19">
        <f>VLOOKUP(I4625,'3'!$H$2:$L$25,5,FALSE)</f>
        <v>41</v>
      </c>
      <c r="M4625" s="16" t="str">
        <f t="shared" si="217"/>
        <v>Nilai Akhir</v>
      </c>
    </row>
    <row r="4626" spans="1:13" x14ac:dyDescent="0.25">
      <c r="A4626" s="16">
        <v>495</v>
      </c>
      <c r="F4626" s="19">
        <v>78.285947712418306</v>
      </c>
      <c r="G4626" s="16" t="s">
        <v>3944</v>
      </c>
      <c r="H4626" s="14"/>
      <c r="I4626" s="19">
        <f>VLOOKUP(G4626,'2'!$B$2:$C$34,2,FALSE)</f>
        <v>29</v>
      </c>
      <c r="J4626" s="19">
        <f t="shared" si="216"/>
        <v>78.285947712418306</v>
      </c>
      <c r="K4626" s="19" t="str">
        <f t="shared" si="218"/>
        <v/>
      </c>
      <c r="L4626" s="19">
        <f>VLOOKUP(I4626,'3'!$H$2:$L$25,5,FALSE)</f>
        <v>41</v>
      </c>
      <c r="M4626" s="16" t="str">
        <f t="shared" si="217"/>
        <v>Nilai Akhir</v>
      </c>
    </row>
    <row r="4627" spans="1:13" x14ac:dyDescent="0.25">
      <c r="A4627" s="16">
        <v>496</v>
      </c>
      <c r="F4627" s="19">
        <v>79.01633986928104</v>
      </c>
      <c r="G4627" s="16" t="s">
        <v>3944</v>
      </c>
      <c r="H4627" s="14"/>
      <c r="I4627" s="19">
        <f>VLOOKUP(G4627,'2'!$B$2:$C$34,2,FALSE)</f>
        <v>29</v>
      </c>
      <c r="J4627" s="19">
        <f t="shared" si="216"/>
        <v>79.01633986928104</v>
      </c>
      <c r="K4627" s="19" t="str">
        <f t="shared" si="218"/>
        <v/>
      </c>
      <c r="L4627" s="19">
        <f>VLOOKUP(I4627,'3'!$H$2:$L$25,5,FALSE)</f>
        <v>41</v>
      </c>
      <c r="M4627" s="16" t="str">
        <f t="shared" si="217"/>
        <v>Nilai Akhir</v>
      </c>
    </row>
    <row r="4628" spans="1:13" x14ac:dyDescent="0.25">
      <c r="A4628" s="16">
        <v>497</v>
      </c>
      <c r="F4628" s="19">
        <v>77.388888888888886</v>
      </c>
      <c r="G4628" s="16" t="s">
        <v>3944</v>
      </c>
      <c r="H4628" s="14"/>
      <c r="I4628" s="19">
        <f>VLOOKUP(G4628,'2'!$B$2:$C$34,2,FALSE)</f>
        <v>29</v>
      </c>
      <c r="J4628" s="19">
        <f t="shared" si="216"/>
        <v>77.388888888888886</v>
      </c>
      <c r="K4628" s="19" t="str">
        <f t="shared" si="218"/>
        <v/>
      </c>
      <c r="L4628" s="19">
        <f>VLOOKUP(I4628,'3'!$H$2:$L$25,5,FALSE)</f>
        <v>41</v>
      </c>
      <c r="M4628" s="16" t="str">
        <f t="shared" si="217"/>
        <v>Nilai Akhir</v>
      </c>
    </row>
    <row r="4629" spans="1:13" x14ac:dyDescent="0.25">
      <c r="A4629" s="16">
        <v>498</v>
      </c>
      <c r="F4629" s="19">
        <v>76.806451612903231</v>
      </c>
      <c r="G4629" s="16" t="s">
        <v>3944</v>
      </c>
      <c r="H4629" s="14"/>
      <c r="I4629" s="19">
        <f>VLOOKUP(G4629,'2'!$B$2:$C$34,2,FALSE)</f>
        <v>29</v>
      </c>
      <c r="J4629" s="19">
        <f t="shared" si="216"/>
        <v>76.806451612903231</v>
      </c>
      <c r="K4629" s="19" t="str">
        <f t="shared" si="218"/>
        <v/>
      </c>
      <c r="L4629" s="19">
        <f>VLOOKUP(I4629,'3'!$H$2:$L$25,5,FALSE)</f>
        <v>41</v>
      </c>
      <c r="M4629" s="16" t="str">
        <f t="shared" si="217"/>
        <v>Nilai Akhir</v>
      </c>
    </row>
    <row r="4630" spans="1:13" x14ac:dyDescent="0.25">
      <c r="A4630" s="16">
        <v>499</v>
      </c>
      <c r="F4630" s="19">
        <v>77.299283154121866</v>
      </c>
      <c r="G4630" s="16" t="s">
        <v>3944</v>
      </c>
      <c r="H4630" s="14"/>
      <c r="I4630" s="19">
        <f>VLOOKUP(G4630,'2'!$B$2:$C$34,2,FALSE)</f>
        <v>29</v>
      </c>
      <c r="J4630" s="19">
        <f t="shared" si="216"/>
        <v>77.299283154121866</v>
      </c>
      <c r="K4630" s="19" t="str">
        <f t="shared" si="218"/>
        <v/>
      </c>
      <c r="L4630" s="19">
        <f>VLOOKUP(I4630,'3'!$H$2:$L$25,5,FALSE)</f>
        <v>41</v>
      </c>
      <c r="M4630" s="16" t="str">
        <f t="shared" si="217"/>
        <v>Nilai Akhir</v>
      </c>
    </row>
    <row r="4631" spans="1:13" x14ac:dyDescent="0.25">
      <c r="A4631" s="16">
        <v>500</v>
      </c>
      <c r="F4631" s="19">
        <v>75.833333333333343</v>
      </c>
      <c r="G4631" s="16" t="s">
        <v>3944</v>
      </c>
      <c r="H4631" s="14"/>
      <c r="I4631" s="19">
        <f>VLOOKUP(G4631,'2'!$B$2:$C$34,2,FALSE)</f>
        <v>29</v>
      </c>
      <c r="J4631" s="19">
        <f t="shared" si="216"/>
        <v>75.833333333333343</v>
      </c>
      <c r="K4631" s="19" t="str">
        <f t="shared" si="218"/>
        <v/>
      </c>
      <c r="L4631" s="19">
        <f>VLOOKUP(I4631,'3'!$H$2:$L$25,5,FALSE)</f>
        <v>41</v>
      </c>
      <c r="M4631" s="16" t="str">
        <f t="shared" si="217"/>
        <v>Nilai Akhir</v>
      </c>
    </row>
    <row r="4632" spans="1:13" x14ac:dyDescent="0.25">
      <c r="A4632" s="16">
        <v>501</v>
      </c>
      <c r="F4632" s="19">
        <v>77.788530465949833</v>
      </c>
      <c r="G4632" s="16" t="s">
        <v>3944</v>
      </c>
      <c r="H4632" s="14"/>
      <c r="I4632" s="19">
        <f>VLOOKUP(G4632,'2'!$B$2:$C$34,2,FALSE)</f>
        <v>29</v>
      </c>
      <c r="J4632" s="19">
        <f t="shared" si="216"/>
        <v>77.788530465949833</v>
      </c>
      <c r="K4632" s="19" t="str">
        <f t="shared" si="218"/>
        <v/>
      </c>
      <c r="L4632" s="19">
        <f>VLOOKUP(I4632,'3'!$H$2:$L$25,5,FALSE)</f>
        <v>41</v>
      </c>
      <c r="M4632" s="16" t="str">
        <f t="shared" si="217"/>
        <v>Nilai Akhir</v>
      </c>
    </row>
    <row r="4633" spans="1:13" x14ac:dyDescent="0.25">
      <c r="A4633" s="16">
        <v>502</v>
      </c>
      <c r="F4633" s="19">
        <v>77.956989247311839</v>
      </c>
      <c r="G4633" s="16" t="s">
        <v>3944</v>
      </c>
      <c r="H4633" s="14"/>
      <c r="I4633" s="19">
        <f>VLOOKUP(G4633,'2'!$B$2:$C$34,2,FALSE)</f>
        <v>29</v>
      </c>
      <c r="J4633" s="19">
        <f t="shared" si="216"/>
        <v>77.956989247311839</v>
      </c>
      <c r="K4633" s="19" t="str">
        <f t="shared" si="218"/>
        <v/>
      </c>
      <c r="L4633" s="19">
        <f>VLOOKUP(I4633,'3'!$H$2:$L$25,5,FALSE)</f>
        <v>41</v>
      </c>
      <c r="M4633" s="16" t="str">
        <f t="shared" si="217"/>
        <v>Nilai Akhir</v>
      </c>
    </row>
    <row r="4634" spans="1:13" x14ac:dyDescent="0.25">
      <c r="A4634" s="16">
        <v>503</v>
      </c>
      <c r="F4634" s="19">
        <v>75.919354838709694</v>
      </c>
      <c r="G4634" s="16" t="s">
        <v>3944</v>
      </c>
      <c r="H4634" s="14"/>
      <c r="I4634" s="19">
        <f>VLOOKUP(G4634,'2'!$B$2:$C$34,2,FALSE)</f>
        <v>29</v>
      </c>
      <c r="J4634" s="19">
        <f t="shared" si="216"/>
        <v>75.919354838709694</v>
      </c>
      <c r="K4634" s="19" t="str">
        <f t="shared" si="218"/>
        <v/>
      </c>
      <c r="L4634" s="19">
        <f>VLOOKUP(I4634,'3'!$H$2:$L$25,5,FALSE)</f>
        <v>41</v>
      </c>
      <c r="M4634" s="16" t="str">
        <f t="shared" si="217"/>
        <v>Nilai Akhir</v>
      </c>
    </row>
    <row r="4635" spans="1:13" x14ac:dyDescent="0.25">
      <c r="A4635" s="16">
        <v>504</v>
      </c>
      <c r="F4635" s="19">
        <v>77.551971326164875</v>
      </c>
      <c r="G4635" s="16" t="s">
        <v>3944</v>
      </c>
      <c r="H4635" s="14"/>
      <c r="I4635" s="19">
        <f>VLOOKUP(G4635,'2'!$B$2:$C$34,2,FALSE)</f>
        <v>29</v>
      </c>
      <c r="J4635" s="19">
        <f t="shared" si="216"/>
        <v>77.551971326164875</v>
      </c>
      <c r="K4635" s="19" t="str">
        <f t="shared" si="218"/>
        <v/>
      </c>
      <c r="L4635" s="19">
        <f>VLOOKUP(I4635,'3'!$H$2:$L$25,5,FALSE)</f>
        <v>41</v>
      </c>
      <c r="M4635" s="16" t="str">
        <f t="shared" si="217"/>
        <v>Nilai Akhir</v>
      </c>
    </row>
    <row r="4636" spans="1:13" x14ac:dyDescent="0.25">
      <c r="A4636" s="16">
        <v>505</v>
      </c>
      <c r="F4636" s="19">
        <v>77.505376344086017</v>
      </c>
      <c r="G4636" s="16" t="s">
        <v>3944</v>
      </c>
      <c r="H4636" s="14"/>
      <c r="I4636" s="19">
        <f>VLOOKUP(G4636,'2'!$B$2:$C$34,2,FALSE)</f>
        <v>29</v>
      </c>
      <c r="J4636" s="19">
        <f t="shared" si="216"/>
        <v>77.505376344086017</v>
      </c>
      <c r="K4636" s="19" t="str">
        <f t="shared" si="218"/>
        <v/>
      </c>
      <c r="L4636" s="19">
        <f>VLOOKUP(I4636,'3'!$H$2:$L$25,5,FALSE)</f>
        <v>41</v>
      </c>
      <c r="M4636" s="16" t="str">
        <f t="shared" si="217"/>
        <v>Nilai Akhir</v>
      </c>
    </row>
    <row r="4637" spans="1:13" x14ac:dyDescent="0.25">
      <c r="A4637" s="16">
        <v>506</v>
      </c>
      <c r="F4637" s="19">
        <v>78.996415770609332</v>
      </c>
      <c r="G4637" s="16" t="s">
        <v>3944</v>
      </c>
      <c r="H4637" s="14"/>
      <c r="I4637" s="19">
        <f>VLOOKUP(G4637,'2'!$B$2:$C$34,2,FALSE)</f>
        <v>29</v>
      </c>
      <c r="J4637" s="19">
        <f t="shared" si="216"/>
        <v>78.996415770609332</v>
      </c>
      <c r="K4637" s="19" t="str">
        <f t="shared" si="218"/>
        <v/>
      </c>
      <c r="L4637" s="19">
        <f>VLOOKUP(I4637,'3'!$H$2:$L$25,5,FALSE)</f>
        <v>41</v>
      </c>
      <c r="M4637" s="16" t="str">
        <f t="shared" si="217"/>
        <v>Nilai Akhir</v>
      </c>
    </row>
    <row r="4638" spans="1:13" x14ac:dyDescent="0.25">
      <c r="A4638" s="16">
        <v>507</v>
      </c>
      <c r="F4638" s="19">
        <v>79.740143369175627</v>
      </c>
      <c r="G4638" s="16" t="s">
        <v>3944</v>
      </c>
      <c r="H4638" s="14"/>
      <c r="I4638" s="19">
        <f>VLOOKUP(G4638,'2'!$B$2:$C$34,2,FALSE)</f>
        <v>29</v>
      </c>
      <c r="J4638" s="19">
        <f t="shared" si="216"/>
        <v>79.740143369175627</v>
      </c>
      <c r="K4638" s="19" t="str">
        <f t="shared" si="218"/>
        <v/>
      </c>
      <c r="L4638" s="19">
        <f>VLOOKUP(I4638,'3'!$H$2:$L$25,5,FALSE)</f>
        <v>41</v>
      </c>
      <c r="M4638" s="16" t="str">
        <f t="shared" si="217"/>
        <v>Nilai Akhir</v>
      </c>
    </row>
    <row r="4639" spans="1:13" x14ac:dyDescent="0.25">
      <c r="A4639" s="16">
        <v>508</v>
      </c>
      <c r="F4639" s="19">
        <v>78.415770609318997</v>
      </c>
      <c r="G4639" s="16" t="s">
        <v>3944</v>
      </c>
      <c r="H4639" s="14"/>
      <c r="I4639" s="19">
        <f>VLOOKUP(G4639,'2'!$B$2:$C$34,2,FALSE)</f>
        <v>29</v>
      </c>
      <c r="J4639" s="19">
        <f t="shared" si="216"/>
        <v>78.415770609318997</v>
      </c>
      <c r="K4639" s="19" t="str">
        <f t="shared" si="218"/>
        <v/>
      </c>
      <c r="L4639" s="19">
        <f>VLOOKUP(I4639,'3'!$H$2:$L$25,5,FALSE)</f>
        <v>41</v>
      </c>
      <c r="M4639" s="16" t="str">
        <f t="shared" si="217"/>
        <v>Nilai Akhir</v>
      </c>
    </row>
    <row r="4640" spans="1:13" x14ac:dyDescent="0.25">
      <c r="A4640" s="16">
        <v>509</v>
      </c>
      <c r="F4640" s="19">
        <v>82.003584229390668</v>
      </c>
      <c r="G4640" s="16" t="s">
        <v>3944</v>
      </c>
      <c r="H4640" s="14"/>
      <c r="I4640" s="19">
        <f>VLOOKUP(G4640,'2'!$B$2:$C$34,2,FALSE)</f>
        <v>29</v>
      </c>
      <c r="J4640" s="19">
        <f t="shared" si="216"/>
        <v>82.003584229390668</v>
      </c>
      <c r="K4640" s="19" t="str">
        <f t="shared" si="218"/>
        <v/>
      </c>
      <c r="L4640" s="19">
        <f>VLOOKUP(I4640,'3'!$H$2:$L$25,5,FALSE)</f>
        <v>41</v>
      </c>
      <c r="M4640" s="16" t="str">
        <f t="shared" si="217"/>
        <v>Nilai Akhir</v>
      </c>
    </row>
    <row r="4641" spans="1:13" x14ac:dyDescent="0.25">
      <c r="A4641" s="16">
        <v>510</v>
      </c>
      <c r="F4641" s="19">
        <v>82.17562724014337</v>
      </c>
      <c r="G4641" s="16" t="s">
        <v>3944</v>
      </c>
      <c r="H4641" s="14"/>
      <c r="I4641" s="19">
        <f>VLOOKUP(G4641,'2'!$B$2:$C$34,2,FALSE)</f>
        <v>29</v>
      </c>
      <c r="J4641" s="19">
        <f t="shared" si="216"/>
        <v>82.17562724014337</v>
      </c>
      <c r="K4641" s="19" t="str">
        <f t="shared" si="218"/>
        <v/>
      </c>
      <c r="L4641" s="19">
        <f>VLOOKUP(I4641,'3'!$H$2:$L$25,5,FALSE)</f>
        <v>41</v>
      </c>
      <c r="M4641" s="16" t="str">
        <f t="shared" si="217"/>
        <v>Nilai Akhir</v>
      </c>
    </row>
    <row r="4642" spans="1:13" x14ac:dyDescent="0.25">
      <c r="A4642" s="16">
        <v>511</v>
      </c>
      <c r="F4642" s="19">
        <v>79.408602150537632</v>
      </c>
      <c r="G4642" s="16" t="s">
        <v>3944</v>
      </c>
      <c r="H4642" s="14"/>
      <c r="I4642" s="19">
        <f>VLOOKUP(G4642,'2'!$B$2:$C$34,2,FALSE)</f>
        <v>29</v>
      </c>
      <c r="J4642" s="19">
        <f t="shared" si="216"/>
        <v>79.408602150537632</v>
      </c>
      <c r="K4642" s="19" t="str">
        <f t="shared" si="218"/>
        <v/>
      </c>
      <c r="L4642" s="19">
        <f>VLOOKUP(I4642,'3'!$H$2:$L$25,5,FALSE)</f>
        <v>41</v>
      </c>
      <c r="M4642" s="16" t="str">
        <f t="shared" si="217"/>
        <v>Nilai Akhir</v>
      </c>
    </row>
    <row r="4643" spans="1:13" x14ac:dyDescent="0.25">
      <c r="A4643" s="16">
        <v>512</v>
      </c>
      <c r="F4643" s="19">
        <v>78.139784946236574</v>
      </c>
      <c r="G4643" s="16" t="s">
        <v>3944</v>
      </c>
      <c r="H4643" s="14"/>
      <c r="I4643" s="19">
        <f>VLOOKUP(G4643,'2'!$B$2:$C$34,2,FALSE)</f>
        <v>29</v>
      </c>
      <c r="J4643" s="19">
        <f t="shared" si="216"/>
        <v>78.139784946236574</v>
      </c>
      <c r="K4643" s="19" t="str">
        <f t="shared" si="218"/>
        <v/>
      </c>
      <c r="L4643" s="19">
        <f>VLOOKUP(I4643,'3'!$H$2:$L$25,5,FALSE)</f>
        <v>41</v>
      </c>
      <c r="M4643" s="16" t="str">
        <f t="shared" si="217"/>
        <v>Nilai Akhir</v>
      </c>
    </row>
    <row r="4644" spans="1:13" x14ac:dyDescent="0.25">
      <c r="A4644" s="16">
        <v>513</v>
      </c>
      <c r="F4644" s="19">
        <v>80.304659498207883</v>
      </c>
      <c r="G4644" s="16" t="s">
        <v>3944</v>
      </c>
      <c r="H4644" s="14"/>
      <c r="I4644" s="19">
        <f>VLOOKUP(G4644,'2'!$B$2:$C$34,2,FALSE)</f>
        <v>29</v>
      </c>
      <c r="J4644" s="19">
        <f t="shared" si="216"/>
        <v>80.304659498207883</v>
      </c>
      <c r="K4644" s="19" t="str">
        <f t="shared" si="218"/>
        <v/>
      </c>
      <c r="L4644" s="19">
        <f>VLOOKUP(I4644,'3'!$H$2:$L$25,5,FALSE)</f>
        <v>41</v>
      </c>
      <c r="M4644" s="16" t="str">
        <f t="shared" si="217"/>
        <v>Nilai Akhir</v>
      </c>
    </row>
    <row r="4645" spans="1:13" x14ac:dyDescent="0.25">
      <c r="A4645" s="16">
        <v>514</v>
      </c>
      <c r="F4645" s="19">
        <v>80.716845878136212</v>
      </c>
      <c r="G4645" s="16" t="s">
        <v>3944</v>
      </c>
      <c r="H4645" s="14"/>
      <c r="I4645" s="19">
        <f>VLOOKUP(G4645,'2'!$B$2:$C$34,2,FALSE)</f>
        <v>29</v>
      </c>
      <c r="J4645" s="19">
        <f t="shared" si="216"/>
        <v>80.716845878136212</v>
      </c>
      <c r="K4645" s="19" t="str">
        <f t="shared" si="218"/>
        <v/>
      </c>
      <c r="L4645" s="19">
        <f>VLOOKUP(I4645,'3'!$H$2:$L$25,5,FALSE)</f>
        <v>41</v>
      </c>
      <c r="M4645" s="16" t="str">
        <f t="shared" si="217"/>
        <v>Nilai Akhir</v>
      </c>
    </row>
    <row r="4646" spans="1:13" x14ac:dyDescent="0.25">
      <c r="A4646" s="16">
        <v>515</v>
      </c>
      <c r="F4646" s="19">
        <v>81.161290322580641</v>
      </c>
      <c r="G4646" s="16" t="s">
        <v>3944</v>
      </c>
      <c r="H4646" s="14"/>
      <c r="I4646" s="19">
        <f>VLOOKUP(G4646,'2'!$B$2:$C$34,2,FALSE)</f>
        <v>29</v>
      </c>
      <c r="J4646" s="19">
        <f t="shared" si="216"/>
        <v>81.161290322580641</v>
      </c>
      <c r="K4646" s="19" t="str">
        <f t="shared" si="218"/>
        <v/>
      </c>
      <c r="L4646" s="19">
        <f>VLOOKUP(I4646,'3'!$H$2:$L$25,5,FALSE)</f>
        <v>41</v>
      </c>
      <c r="M4646" s="16" t="str">
        <f t="shared" si="217"/>
        <v>Nilai Akhir</v>
      </c>
    </row>
    <row r="4647" spans="1:13" x14ac:dyDescent="0.25">
      <c r="A4647" s="16">
        <v>516</v>
      </c>
      <c r="F4647" s="19">
        <v>78.503584229390668</v>
      </c>
      <c r="G4647" s="16" t="s">
        <v>3944</v>
      </c>
      <c r="H4647" s="14"/>
      <c r="I4647" s="19">
        <f>VLOOKUP(G4647,'2'!$B$2:$C$34,2,FALSE)</f>
        <v>29</v>
      </c>
      <c r="J4647" s="19">
        <f t="shared" si="216"/>
        <v>78.503584229390668</v>
      </c>
      <c r="K4647" s="19" t="str">
        <f t="shared" si="218"/>
        <v/>
      </c>
      <c r="L4647" s="19">
        <f>VLOOKUP(I4647,'3'!$H$2:$L$25,5,FALSE)</f>
        <v>41</v>
      </c>
      <c r="M4647" s="16" t="str">
        <f t="shared" si="217"/>
        <v>Nilai Akhir</v>
      </c>
    </row>
    <row r="4648" spans="1:13" x14ac:dyDescent="0.25">
      <c r="A4648" s="16">
        <v>517</v>
      </c>
      <c r="F4648" s="19">
        <v>82.050179211469526</v>
      </c>
      <c r="G4648" s="16" t="s">
        <v>3944</v>
      </c>
      <c r="H4648" s="14"/>
      <c r="I4648" s="19">
        <f>VLOOKUP(G4648,'2'!$B$2:$C$34,2,FALSE)</f>
        <v>29</v>
      </c>
      <c r="J4648" s="19">
        <f t="shared" si="216"/>
        <v>82.050179211469526</v>
      </c>
      <c r="K4648" s="19" t="str">
        <f t="shared" si="218"/>
        <v/>
      </c>
      <c r="L4648" s="19">
        <f>VLOOKUP(I4648,'3'!$H$2:$L$25,5,FALSE)</f>
        <v>41</v>
      </c>
      <c r="M4648" s="16" t="str">
        <f t="shared" si="217"/>
        <v>Nilai Akhir</v>
      </c>
    </row>
    <row r="4649" spans="1:13" x14ac:dyDescent="0.25">
      <c r="A4649" s="16">
        <v>518</v>
      </c>
      <c r="F4649" s="19">
        <v>80.444444444444457</v>
      </c>
      <c r="G4649" s="16" t="s">
        <v>3944</v>
      </c>
      <c r="H4649" s="14"/>
      <c r="I4649" s="19">
        <f>VLOOKUP(G4649,'2'!$B$2:$C$34,2,FALSE)</f>
        <v>29</v>
      </c>
      <c r="J4649" s="19">
        <f t="shared" si="216"/>
        <v>80.444444444444457</v>
      </c>
      <c r="K4649" s="19" t="str">
        <f t="shared" si="218"/>
        <v/>
      </c>
      <c r="L4649" s="19">
        <f>VLOOKUP(I4649,'3'!$H$2:$L$25,5,FALSE)</f>
        <v>41</v>
      </c>
      <c r="M4649" s="16" t="str">
        <f t="shared" si="217"/>
        <v>Nilai Akhir</v>
      </c>
    </row>
    <row r="4650" spans="1:13" x14ac:dyDescent="0.25">
      <c r="A4650" s="16">
        <v>519</v>
      </c>
      <c r="F4650" s="19">
        <v>77.666666666666657</v>
      </c>
      <c r="G4650" s="16" t="s">
        <v>3944</v>
      </c>
      <c r="H4650" s="14"/>
      <c r="I4650" s="19">
        <f>VLOOKUP(G4650,'2'!$B$2:$C$34,2,FALSE)</f>
        <v>29</v>
      </c>
      <c r="J4650" s="19">
        <f t="shared" si="216"/>
        <v>77.666666666666657</v>
      </c>
      <c r="K4650" s="19" t="str">
        <f t="shared" si="218"/>
        <v/>
      </c>
      <c r="L4650" s="19">
        <f>VLOOKUP(I4650,'3'!$H$2:$L$25,5,FALSE)</f>
        <v>41</v>
      </c>
      <c r="M4650" s="16" t="str">
        <f t="shared" si="217"/>
        <v>Nilai Akhir</v>
      </c>
    </row>
    <row r="4651" spans="1:13" x14ac:dyDescent="0.25">
      <c r="A4651" s="16">
        <v>520</v>
      </c>
      <c r="F4651" s="19">
        <v>77.333333333333343</v>
      </c>
      <c r="G4651" s="16" t="s">
        <v>3944</v>
      </c>
      <c r="H4651" s="14"/>
      <c r="I4651" s="19">
        <f>VLOOKUP(G4651,'2'!$B$2:$C$34,2,FALSE)</f>
        <v>29</v>
      </c>
      <c r="J4651" s="19">
        <f t="shared" ref="J4651:J4714" si="219">IF(M4651="Nilai Akhir",F4651,0)</f>
        <v>77.333333333333343</v>
      </c>
      <c r="K4651" s="19" t="str">
        <f t="shared" si="218"/>
        <v/>
      </c>
      <c r="L4651" s="19">
        <f>VLOOKUP(I4651,'3'!$H$2:$L$25,5,FALSE)</f>
        <v>41</v>
      </c>
      <c r="M4651" s="16" t="str">
        <f t="shared" ref="M4651:M4714" si="220">IF(G4651="Pramuka","Nilai Ekstra","Nilai Akhir")</f>
        <v>Nilai Akhir</v>
      </c>
    </row>
    <row r="4652" spans="1:13" x14ac:dyDescent="0.25">
      <c r="A4652" s="16">
        <v>521</v>
      </c>
      <c r="F4652" s="19">
        <v>80.249103942652312</v>
      </c>
      <c r="G4652" s="16" t="s">
        <v>3944</v>
      </c>
      <c r="H4652" s="14"/>
      <c r="I4652" s="19">
        <f>VLOOKUP(G4652,'2'!$B$2:$C$34,2,FALSE)</f>
        <v>29</v>
      </c>
      <c r="J4652" s="19">
        <f t="shared" si="219"/>
        <v>80.249103942652312</v>
      </c>
      <c r="K4652" s="19" t="str">
        <f t="shared" ref="K4652:K4715" si="221">IF(M4652="Nilai Ekstra",F4652,"")</f>
        <v/>
      </c>
      <c r="L4652" s="19">
        <f>VLOOKUP(I4652,'3'!$H$2:$L$25,5,FALSE)</f>
        <v>41</v>
      </c>
      <c r="M4652" s="16" t="str">
        <f t="shared" si="220"/>
        <v>Nilai Akhir</v>
      </c>
    </row>
    <row r="4653" spans="1:13" x14ac:dyDescent="0.25">
      <c r="A4653" s="16">
        <v>522</v>
      </c>
      <c r="F4653" s="19">
        <v>79.883512544802869</v>
      </c>
      <c r="G4653" s="16" t="s">
        <v>3944</v>
      </c>
      <c r="H4653" s="14"/>
      <c r="I4653" s="19">
        <f>VLOOKUP(G4653,'2'!$B$2:$C$34,2,FALSE)</f>
        <v>29</v>
      </c>
      <c r="J4653" s="19">
        <f t="shared" si="219"/>
        <v>79.883512544802869</v>
      </c>
      <c r="K4653" s="19" t="str">
        <f t="shared" si="221"/>
        <v/>
      </c>
      <c r="L4653" s="19">
        <f>VLOOKUP(I4653,'3'!$H$2:$L$25,5,FALSE)</f>
        <v>41</v>
      </c>
      <c r="M4653" s="16" t="str">
        <f t="shared" si="220"/>
        <v>Nilai Akhir</v>
      </c>
    </row>
    <row r="4654" spans="1:13" x14ac:dyDescent="0.25">
      <c r="A4654" s="16">
        <v>523</v>
      </c>
      <c r="F4654" s="19">
        <v>82.754480286738357</v>
      </c>
      <c r="G4654" s="16" t="s">
        <v>3944</v>
      </c>
      <c r="H4654" s="14"/>
      <c r="I4654" s="19">
        <f>VLOOKUP(G4654,'2'!$B$2:$C$34,2,FALSE)</f>
        <v>29</v>
      </c>
      <c r="J4654" s="19">
        <f t="shared" si="219"/>
        <v>82.754480286738357</v>
      </c>
      <c r="K4654" s="19" t="str">
        <f t="shared" si="221"/>
        <v/>
      </c>
      <c r="L4654" s="19">
        <f>VLOOKUP(I4654,'3'!$H$2:$L$25,5,FALSE)</f>
        <v>41</v>
      </c>
      <c r="M4654" s="16" t="str">
        <f t="shared" si="220"/>
        <v>Nilai Akhir</v>
      </c>
    </row>
    <row r="4655" spans="1:13" x14ac:dyDescent="0.25">
      <c r="A4655" s="16">
        <v>524</v>
      </c>
      <c r="F4655" s="19">
        <v>83.087813620071699</v>
      </c>
      <c r="G4655" s="16" t="s">
        <v>3944</v>
      </c>
      <c r="H4655" s="14"/>
      <c r="I4655" s="19">
        <f>VLOOKUP(G4655,'2'!$B$2:$C$34,2,FALSE)</f>
        <v>29</v>
      </c>
      <c r="J4655" s="19">
        <f t="shared" si="219"/>
        <v>83.087813620071699</v>
      </c>
      <c r="K4655" s="19" t="str">
        <f t="shared" si="221"/>
        <v/>
      </c>
      <c r="L4655" s="19">
        <f>VLOOKUP(I4655,'3'!$H$2:$L$25,5,FALSE)</f>
        <v>41</v>
      </c>
      <c r="M4655" s="16" t="str">
        <f t="shared" si="220"/>
        <v>Nilai Akhir</v>
      </c>
    </row>
    <row r="4656" spans="1:13" x14ac:dyDescent="0.25">
      <c r="A4656" s="16">
        <v>525</v>
      </c>
      <c r="F4656" s="19">
        <v>80.5</v>
      </c>
      <c r="G4656" s="16" t="s">
        <v>3944</v>
      </c>
      <c r="H4656" s="14"/>
      <c r="I4656" s="19">
        <f>VLOOKUP(G4656,'2'!$B$2:$C$34,2,FALSE)</f>
        <v>29</v>
      </c>
      <c r="J4656" s="19">
        <f t="shared" si="219"/>
        <v>80.5</v>
      </c>
      <c r="K4656" s="19" t="str">
        <f t="shared" si="221"/>
        <v/>
      </c>
      <c r="L4656" s="19">
        <f>VLOOKUP(I4656,'3'!$H$2:$L$25,5,FALSE)</f>
        <v>41</v>
      </c>
      <c r="M4656" s="16" t="str">
        <f t="shared" si="220"/>
        <v>Nilai Akhir</v>
      </c>
    </row>
    <row r="4657" spans="1:13" x14ac:dyDescent="0.25">
      <c r="A4657" s="16">
        <v>526</v>
      </c>
      <c r="F4657" s="19">
        <v>81.905017921146964</v>
      </c>
      <c r="G4657" s="16" t="s">
        <v>3944</v>
      </c>
      <c r="H4657" s="14"/>
      <c r="I4657" s="19">
        <f>VLOOKUP(G4657,'2'!$B$2:$C$34,2,FALSE)</f>
        <v>29</v>
      </c>
      <c r="J4657" s="19">
        <f t="shared" si="219"/>
        <v>81.905017921146964</v>
      </c>
      <c r="K4657" s="19" t="str">
        <f t="shared" si="221"/>
        <v/>
      </c>
      <c r="L4657" s="19">
        <f>VLOOKUP(I4657,'3'!$H$2:$L$25,5,FALSE)</f>
        <v>41</v>
      </c>
      <c r="M4657" s="16" t="str">
        <f t="shared" si="220"/>
        <v>Nilai Akhir</v>
      </c>
    </row>
    <row r="4658" spans="1:13" x14ac:dyDescent="0.25">
      <c r="A4658" s="16">
        <v>527</v>
      </c>
      <c r="F4658" s="19">
        <v>79.833333333333343</v>
      </c>
      <c r="G4658" s="16" t="s">
        <v>3944</v>
      </c>
      <c r="H4658" s="14"/>
      <c r="I4658" s="19">
        <f>VLOOKUP(G4658,'2'!$B$2:$C$34,2,FALSE)</f>
        <v>29</v>
      </c>
      <c r="J4658" s="19">
        <f t="shared" si="219"/>
        <v>79.833333333333343</v>
      </c>
      <c r="K4658" s="19" t="str">
        <f t="shared" si="221"/>
        <v/>
      </c>
      <c r="L4658" s="19">
        <f>VLOOKUP(I4658,'3'!$H$2:$L$25,5,FALSE)</f>
        <v>41</v>
      </c>
      <c r="M4658" s="16" t="str">
        <f t="shared" si="220"/>
        <v>Nilai Akhir</v>
      </c>
    </row>
    <row r="4659" spans="1:13" x14ac:dyDescent="0.25">
      <c r="A4659" s="16">
        <v>528</v>
      </c>
      <c r="F4659" s="19">
        <v>74.944444444444457</v>
      </c>
      <c r="G4659" s="16" t="s">
        <v>3944</v>
      </c>
      <c r="H4659" s="14"/>
      <c r="I4659" s="19">
        <f>VLOOKUP(G4659,'2'!$B$2:$C$34,2,FALSE)</f>
        <v>29</v>
      </c>
      <c r="J4659" s="19">
        <f t="shared" si="219"/>
        <v>74.944444444444457</v>
      </c>
      <c r="K4659" s="19" t="str">
        <f t="shared" si="221"/>
        <v/>
      </c>
      <c r="L4659" s="19">
        <f>VLOOKUP(I4659,'3'!$H$2:$L$25,5,FALSE)</f>
        <v>41</v>
      </c>
      <c r="M4659" s="16" t="str">
        <f t="shared" si="220"/>
        <v>Nilai Akhir</v>
      </c>
    </row>
    <row r="4660" spans="1:13" x14ac:dyDescent="0.25">
      <c r="A4660" s="16">
        <v>529</v>
      </c>
      <c r="F4660" s="19">
        <v>74.841503267973849</v>
      </c>
      <c r="G4660" s="16" t="s">
        <v>3944</v>
      </c>
      <c r="H4660" s="14"/>
      <c r="I4660" s="19">
        <f>VLOOKUP(G4660,'2'!$B$2:$C$34,2,FALSE)</f>
        <v>29</v>
      </c>
      <c r="J4660" s="19">
        <f t="shared" si="219"/>
        <v>74.841503267973849</v>
      </c>
      <c r="K4660" s="19" t="str">
        <f t="shared" si="221"/>
        <v/>
      </c>
      <c r="L4660" s="19">
        <f>VLOOKUP(I4660,'3'!$H$2:$L$25,5,FALSE)</f>
        <v>41</v>
      </c>
      <c r="M4660" s="16" t="str">
        <f t="shared" si="220"/>
        <v>Nilai Akhir</v>
      </c>
    </row>
    <row r="4661" spans="1:13" x14ac:dyDescent="0.25">
      <c r="A4661" s="16">
        <v>530</v>
      </c>
      <c r="F4661" s="19">
        <v>77.364379084967311</v>
      </c>
      <c r="G4661" s="16" t="s">
        <v>3944</v>
      </c>
      <c r="H4661" s="14"/>
      <c r="I4661" s="19">
        <f>VLOOKUP(G4661,'2'!$B$2:$C$34,2,FALSE)</f>
        <v>29</v>
      </c>
      <c r="J4661" s="19">
        <f t="shared" si="219"/>
        <v>77.364379084967311</v>
      </c>
      <c r="K4661" s="19" t="str">
        <f t="shared" si="221"/>
        <v/>
      </c>
      <c r="L4661" s="19">
        <f>VLOOKUP(I4661,'3'!$H$2:$L$25,5,FALSE)</f>
        <v>41</v>
      </c>
      <c r="M4661" s="16" t="str">
        <f t="shared" si="220"/>
        <v>Nilai Akhir</v>
      </c>
    </row>
    <row r="4662" spans="1:13" x14ac:dyDescent="0.25">
      <c r="A4662" s="16">
        <v>531</v>
      </c>
      <c r="F4662" s="19">
        <v>77.222222222222229</v>
      </c>
      <c r="G4662" s="16" t="s">
        <v>3944</v>
      </c>
      <c r="H4662" s="14"/>
      <c r="I4662" s="19">
        <f>VLOOKUP(G4662,'2'!$B$2:$C$34,2,FALSE)</f>
        <v>29</v>
      </c>
      <c r="J4662" s="19">
        <f t="shared" si="219"/>
        <v>77.222222222222229</v>
      </c>
      <c r="K4662" s="19" t="str">
        <f t="shared" si="221"/>
        <v/>
      </c>
      <c r="L4662" s="19">
        <f>VLOOKUP(I4662,'3'!$H$2:$L$25,5,FALSE)</f>
        <v>41</v>
      </c>
      <c r="M4662" s="16" t="str">
        <f t="shared" si="220"/>
        <v>Nilai Akhir</v>
      </c>
    </row>
    <row r="4663" spans="1:13" x14ac:dyDescent="0.25">
      <c r="A4663" s="16">
        <v>532</v>
      </c>
      <c r="F4663" s="19">
        <v>80.222222222222229</v>
      </c>
      <c r="G4663" s="16" t="s">
        <v>3944</v>
      </c>
      <c r="H4663" s="14"/>
      <c r="I4663" s="19">
        <f>VLOOKUP(G4663,'2'!$B$2:$C$34,2,FALSE)</f>
        <v>29</v>
      </c>
      <c r="J4663" s="19">
        <f t="shared" si="219"/>
        <v>80.222222222222229</v>
      </c>
      <c r="K4663" s="19" t="str">
        <f t="shared" si="221"/>
        <v/>
      </c>
      <c r="L4663" s="19">
        <f>VLOOKUP(I4663,'3'!$H$2:$L$25,5,FALSE)</f>
        <v>41</v>
      </c>
      <c r="M4663" s="16" t="str">
        <f t="shared" si="220"/>
        <v>Nilai Akhir</v>
      </c>
    </row>
    <row r="4664" spans="1:13" x14ac:dyDescent="0.25">
      <c r="A4664" s="16">
        <v>533</v>
      </c>
      <c r="F4664" s="19">
        <v>76.611111111111114</v>
      </c>
      <c r="G4664" s="16" t="s">
        <v>3944</v>
      </c>
      <c r="H4664" s="14"/>
      <c r="I4664" s="19">
        <f>VLOOKUP(G4664,'2'!$B$2:$C$34,2,FALSE)</f>
        <v>29</v>
      </c>
      <c r="J4664" s="19">
        <f t="shared" si="219"/>
        <v>76.611111111111114</v>
      </c>
      <c r="K4664" s="19" t="str">
        <f t="shared" si="221"/>
        <v/>
      </c>
      <c r="L4664" s="19">
        <f>VLOOKUP(I4664,'3'!$H$2:$L$25,5,FALSE)</f>
        <v>41</v>
      </c>
      <c r="M4664" s="16" t="str">
        <f t="shared" si="220"/>
        <v>Nilai Akhir</v>
      </c>
    </row>
    <row r="4665" spans="1:13" x14ac:dyDescent="0.25">
      <c r="A4665" s="16">
        <v>534</v>
      </c>
      <c r="F4665" s="19">
        <v>84.666666666666657</v>
      </c>
      <c r="G4665" s="16" t="s">
        <v>3944</v>
      </c>
      <c r="H4665" s="14"/>
      <c r="I4665" s="19">
        <f>VLOOKUP(G4665,'2'!$B$2:$C$34,2,FALSE)</f>
        <v>29</v>
      </c>
      <c r="J4665" s="19">
        <f t="shared" si="219"/>
        <v>84.666666666666657</v>
      </c>
      <c r="K4665" s="19" t="str">
        <f t="shared" si="221"/>
        <v/>
      </c>
      <c r="L4665" s="19">
        <f>VLOOKUP(I4665,'3'!$H$2:$L$25,5,FALSE)</f>
        <v>41</v>
      </c>
      <c r="M4665" s="16" t="str">
        <f t="shared" si="220"/>
        <v>Nilai Akhir</v>
      </c>
    </row>
    <row r="4666" spans="1:13" x14ac:dyDescent="0.25">
      <c r="A4666" s="16">
        <v>535</v>
      </c>
      <c r="F4666" s="19">
        <v>74.726307189542496</v>
      </c>
      <c r="G4666" s="16" t="s">
        <v>3944</v>
      </c>
      <c r="H4666" s="14"/>
      <c r="I4666" s="19">
        <f>VLOOKUP(G4666,'2'!$B$2:$C$34,2,FALSE)</f>
        <v>29</v>
      </c>
      <c r="J4666" s="19">
        <f t="shared" si="219"/>
        <v>74.726307189542496</v>
      </c>
      <c r="K4666" s="19" t="str">
        <f t="shared" si="221"/>
        <v/>
      </c>
      <c r="L4666" s="19">
        <f>VLOOKUP(I4666,'3'!$H$2:$L$25,5,FALSE)</f>
        <v>41</v>
      </c>
      <c r="M4666" s="16" t="str">
        <f t="shared" si="220"/>
        <v>Nilai Akhir</v>
      </c>
    </row>
    <row r="4667" spans="1:13" x14ac:dyDescent="0.25">
      <c r="A4667" s="16">
        <v>536</v>
      </c>
      <c r="F4667" s="19">
        <v>82.222222222222229</v>
      </c>
      <c r="G4667" s="16" t="s">
        <v>3944</v>
      </c>
      <c r="H4667" s="14"/>
      <c r="I4667" s="19">
        <f>VLOOKUP(G4667,'2'!$B$2:$C$34,2,FALSE)</f>
        <v>29</v>
      </c>
      <c r="J4667" s="19">
        <f t="shared" si="219"/>
        <v>82.222222222222229</v>
      </c>
      <c r="K4667" s="19" t="str">
        <f t="shared" si="221"/>
        <v/>
      </c>
      <c r="L4667" s="19">
        <f>VLOOKUP(I4667,'3'!$H$2:$L$25,5,FALSE)</f>
        <v>41</v>
      </c>
      <c r="M4667" s="16" t="str">
        <f t="shared" si="220"/>
        <v>Nilai Akhir</v>
      </c>
    </row>
    <row r="4668" spans="1:13" x14ac:dyDescent="0.25">
      <c r="A4668" s="16">
        <v>537</v>
      </c>
      <c r="F4668" s="19">
        <v>79.444444444444457</v>
      </c>
      <c r="G4668" s="16" t="s">
        <v>3944</v>
      </c>
      <c r="H4668" s="14"/>
      <c r="I4668" s="19">
        <f>VLOOKUP(G4668,'2'!$B$2:$C$34,2,FALSE)</f>
        <v>29</v>
      </c>
      <c r="J4668" s="19">
        <f t="shared" si="219"/>
        <v>79.444444444444457</v>
      </c>
      <c r="K4668" s="19" t="str">
        <f t="shared" si="221"/>
        <v/>
      </c>
      <c r="L4668" s="19">
        <f>VLOOKUP(I4668,'3'!$H$2:$L$25,5,FALSE)</f>
        <v>41</v>
      </c>
      <c r="M4668" s="16" t="str">
        <f t="shared" si="220"/>
        <v>Nilai Akhir</v>
      </c>
    </row>
    <row r="4669" spans="1:13" x14ac:dyDescent="0.25">
      <c r="A4669" s="16">
        <v>538</v>
      </c>
      <c r="F4669" s="19">
        <v>79.888888888888886</v>
      </c>
      <c r="G4669" s="16" t="s">
        <v>3944</v>
      </c>
      <c r="H4669" s="14"/>
      <c r="I4669" s="19">
        <f>VLOOKUP(G4669,'2'!$B$2:$C$34,2,FALSE)</f>
        <v>29</v>
      </c>
      <c r="J4669" s="19">
        <f t="shared" si="219"/>
        <v>79.888888888888886</v>
      </c>
      <c r="K4669" s="19" t="str">
        <f t="shared" si="221"/>
        <v/>
      </c>
      <c r="L4669" s="19">
        <f>VLOOKUP(I4669,'3'!$H$2:$L$25,5,FALSE)</f>
        <v>41</v>
      </c>
      <c r="M4669" s="16" t="str">
        <f t="shared" si="220"/>
        <v>Nilai Akhir</v>
      </c>
    </row>
    <row r="4670" spans="1:13" x14ac:dyDescent="0.25">
      <c r="A4670" s="16">
        <v>539</v>
      </c>
      <c r="F4670" s="19">
        <v>80</v>
      </c>
      <c r="G4670" s="16" t="s">
        <v>3944</v>
      </c>
      <c r="H4670" s="14"/>
      <c r="I4670" s="19">
        <f>VLOOKUP(G4670,'2'!$B$2:$C$34,2,FALSE)</f>
        <v>29</v>
      </c>
      <c r="J4670" s="19">
        <f t="shared" si="219"/>
        <v>80</v>
      </c>
      <c r="K4670" s="19" t="str">
        <f t="shared" si="221"/>
        <v/>
      </c>
      <c r="L4670" s="19">
        <f>VLOOKUP(I4670,'3'!$H$2:$L$25,5,FALSE)</f>
        <v>41</v>
      </c>
      <c r="M4670" s="16" t="str">
        <f t="shared" si="220"/>
        <v>Nilai Akhir</v>
      </c>
    </row>
    <row r="4671" spans="1:13" x14ac:dyDescent="0.25">
      <c r="A4671" s="16">
        <v>540</v>
      </c>
      <c r="F4671" s="19">
        <v>79.888888888888886</v>
      </c>
      <c r="G4671" s="16" t="s">
        <v>3944</v>
      </c>
      <c r="H4671" s="14"/>
      <c r="I4671" s="19">
        <f>VLOOKUP(G4671,'2'!$B$2:$C$34,2,FALSE)</f>
        <v>29</v>
      </c>
      <c r="J4671" s="19">
        <f t="shared" si="219"/>
        <v>79.888888888888886</v>
      </c>
      <c r="K4671" s="19" t="str">
        <f t="shared" si="221"/>
        <v/>
      </c>
      <c r="L4671" s="19">
        <f>VLOOKUP(I4671,'3'!$H$2:$L$25,5,FALSE)</f>
        <v>41</v>
      </c>
      <c r="M4671" s="16" t="str">
        <f t="shared" si="220"/>
        <v>Nilai Akhir</v>
      </c>
    </row>
    <row r="4672" spans="1:13" x14ac:dyDescent="0.25">
      <c r="A4672" s="16">
        <v>541</v>
      </c>
      <c r="F4672" s="19">
        <v>80.379084967320267</v>
      </c>
      <c r="G4672" s="16" t="s">
        <v>3944</v>
      </c>
      <c r="H4672" s="14"/>
      <c r="I4672" s="19">
        <f>VLOOKUP(G4672,'2'!$B$2:$C$34,2,FALSE)</f>
        <v>29</v>
      </c>
      <c r="J4672" s="19">
        <f t="shared" si="219"/>
        <v>80.379084967320267</v>
      </c>
      <c r="K4672" s="19" t="str">
        <f t="shared" si="221"/>
        <v/>
      </c>
      <c r="L4672" s="19">
        <f>VLOOKUP(I4672,'3'!$H$2:$L$25,5,FALSE)</f>
        <v>41</v>
      </c>
      <c r="M4672" s="16" t="str">
        <f t="shared" si="220"/>
        <v>Nilai Akhir</v>
      </c>
    </row>
    <row r="4673" spans="1:13" x14ac:dyDescent="0.25">
      <c r="A4673" s="16">
        <v>542</v>
      </c>
      <c r="F4673" s="19">
        <v>78.222222222222229</v>
      </c>
      <c r="G4673" s="16" t="s">
        <v>3944</v>
      </c>
      <c r="H4673" s="14"/>
      <c r="I4673" s="19">
        <f>VLOOKUP(G4673,'2'!$B$2:$C$34,2,FALSE)</f>
        <v>29</v>
      </c>
      <c r="J4673" s="19">
        <f t="shared" si="219"/>
        <v>78.222222222222229</v>
      </c>
      <c r="K4673" s="19" t="str">
        <f t="shared" si="221"/>
        <v/>
      </c>
      <c r="L4673" s="19">
        <f>VLOOKUP(I4673,'3'!$H$2:$L$25,5,FALSE)</f>
        <v>41</v>
      </c>
      <c r="M4673" s="16" t="str">
        <f t="shared" si="220"/>
        <v>Nilai Akhir</v>
      </c>
    </row>
    <row r="4674" spans="1:13" x14ac:dyDescent="0.25">
      <c r="A4674" s="16">
        <v>543</v>
      </c>
      <c r="F4674" s="19">
        <v>77.055555555555543</v>
      </c>
      <c r="G4674" s="16" t="s">
        <v>3944</v>
      </c>
      <c r="H4674" s="14"/>
      <c r="I4674" s="19">
        <f>VLOOKUP(G4674,'2'!$B$2:$C$34,2,FALSE)</f>
        <v>29</v>
      </c>
      <c r="J4674" s="19">
        <f t="shared" si="219"/>
        <v>77.055555555555543</v>
      </c>
      <c r="K4674" s="19" t="str">
        <f t="shared" si="221"/>
        <v/>
      </c>
      <c r="L4674" s="19">
        <f>VLOOKUP(I4674,'3'!$H$2:$L$25,5,FALSE)</f>
        <v>41</v>
      </c>
      <c r="M4674" s="16" t="str">
        <f t="shared" si="220"/>
        <v>Nilai Akhir</v>
      </c>
    </row>
    <row r="4675" spans="1:13" x14ac:dyDescent="0.25">
      <c r="A4675" s="16">
        <v>544</v>
      </c>
      <c r="F4675" s="19">
        <v>79.346405228758158</v>
      </c>
      <c r="G4675" s="16" t="s">
        <v>3944</v>
      </c>
      <c r="H4675" s="14"/>
      <c r="I4675" s="19">
        <f>VLOOKUP(G4675,'2'!$B$2:$C$34,2,FALSE)</f>
        <v>29</v>
      </c>
      <c r="J4675" s="19">
        <f t="shared" si="219"/>
        <v>79.346405228758158</v>
      </c>
      <c r="K4675" s="19" t="str">
        <f t="shared" si="221"/>
        <v/>
      </c>
      <c r="L4675" s="19">
        <f>VLOOKUP(I4675,'3'!$H$2:$L$25,5,FALSE)</f>
        <v>41</v>
      </c>
      <c r="M4675" s="16" t="str">
        <f t="shared" si="220"/>
        <v>Nilai Akhir</v>
      </c>
    </row>
    <row r="4676" spans="1:13" x14ac:dyDescent="0.25">
      <c r="A4676" s="16">
        <v>545</v>
      </c>
      <c r="F4676" s="19">
        <v>74.54901960784315</v>
      </c>
      <c r="G4676" s="16" t="s">
        <v>3944</v>
      </c>
      <c r="H4676" s="14"/>
      <c r="I4676" s="19">
        <f>VLOOKUP(G4676,'2'!$B$2:$C$34,2,FALSE)</f>
        <v>29</v>
      </c>
      <c r="J4676" s="19">
        <f t="shared" si="219"/>
        <v>74.54901960784315</v>
      </c>
      <c r="K4676" s="19" t="str">
        <f t="shared" si="221"/>
        <v/>
      </c>
      <c r="L4676" s="19">
        <f>VLOOKUP(I4676,'3'!$H$2:$L$25,5,FALSE)</f>
        <v>41</v>
      </c>
      <c r="M4676" s="16" t="str">
        <f t="shared" si="220"/>
        <v>Nilai Akhir</v>
      </c>
    </row>
    <row r="4677" spans="1:13" x14ac:dyDescent="0.25">
      <c r="A4677" s="16">
        <v>546</v>
      </c>
      <c r="F4677" s="19">
        <v>80.495098039215691</v>
      </c>
      <c r="G4677" s="16" t="s">
        <v>3944</v>
      </c>
      <c r="H4677" s="14"/>
      <c r="I4677" s="19">
        <f>VLOOKUP(G4677,'2'!$B$2:$C$34,2,FALSE)</f>
        <v>29</v>
      </c>
      <c r="J4677" s="19">
        <f t="shared" si="219"/>
        <v>80.495098039215691</v>
      </c>
      <c r="K4677" s="19" t="str">
        <f t="shared" si="221"/>
        <v/>
      </c>
      <c r="L4677" s="19">
        <f>VLOOKUP(I4677,'3'!$H$2:$L$25,5,FALSE)</f>
        <v>41</v>
      </c>
      <c r="M4677" s="16" t="str">
        <f t="shared" si="220"/>
        <v>Nilai Akhir</v>
      </c>
    </row>
    <row r="4678" spans="1:13" x14ac:dyDescent="0.25">
      <c r="A4678" s="16">
        <v>547</v>
      </c>
      <c r="F4678" s="19">
        <v>81.388888888888886</v>
      </c>
      <c r="G4678" s="16" t="s">
        <v>3944</v>
      </c>
      <c r="H4678" s="14"/>
      <c r="I4678" s="19">
        <f>VLOOKUP(G4678,'2'!$B$2:$C$34,2,FALSE)</f>
        <v>29</v>
      </c>
      <c r="J4678" s="19">
        <f t="shared" si="219"/>
        <v>81.388888888888886</v>
      </c>
      <c r="K4678" s="19" t="str">
        <f t="shared" si="221"/>
        <v/>
      </c>
      <c r="L4678" s="19">
        <f>VLOOKUP(I4678,'3'!$H$2:$L$25,5,FALSE)</f>
        <v>41</v>
      </c>
      <c r="M4678" s="16" t="str">
        <f t="shared" si="220"/>
        <v>Nilai Akhir</v>
      </c>
    </row>
    <row r="4679" spans="1:13" x14ac:dyDescent="0.25">
      <c r="A4679" s="16">
        <v>548</v>
      </c>
      <c r="F4679" s="19">
        <v>77.888888888888886</v>
      </c>
      <c r="G4679" s="16" t="s">
        <v>3944</v>
      </c>
      <c r="H4679" s="14"/>
      <c r="I4679" s="19">
        <f>VLOOKUP(G4679,'2'!$B$2:$C$34,2,FALSE)</f>
        <v>29</v>
      </c>
      <c r="J4679" s="19">
        <f t="shared" si="219"/>
        <v>77.888888888888886</v>
      </c>
      <c r="K4679" s="19" t="str">
        <f t="shared" si="221"/>
        <v/>
      </c>
      <c r="L4679" s="19">
        <f>VLOOKUP(I4679,'3'!$H$2:$L$25,5,FALSE)</f>
        <v>41</v>
      </c>
      <c r="M4679" s="16" t="str">
        <f t="shared" si="220"/>
        <v>Nilai Akhir</v>
      </c>
    </row>
    <row r="4680" spans="1:13" x14ac:dyDescent="0.25">
      <c r="A4680" s="16">
        <v>549</v>
      </c>
      <c r="F4680" s="19">
        <v>75.504901960784309</v>
      </c>
      <c r="G4680" s="16" t="s">
        <v>3944</v>
      </c>
      <c r="H4680" s="14"/>
      <c r="I4680" s="19">
        <f>VLOOKUP(G4680,'2'!$B$2:$C$34,2,FALSE)</f>
        <v>29</v>
      </c>
      <c r="J4680" s="19">
        <f t="shared" si="219"/>
        <v>75.504901960784309</v>
      </c>
      <c r="K4680" s="19" t="str">
        <f t="shared" si="221"/>
        <v/>
      </c>
      <c r="L4680" s="19">
        <f>VLOOKUP(I4680,'3'!$H$2:$L$25,5,FALSE)</f>
        <v>41</v>
      </c>
      <c r="M4680" s="16" t="str">
        <f t="shared" si="220"/>
        <v>Nilai Akhir</v>
      </c>
    </row>
    <row r="4681" spans="1:13" x14ac:dyDescent="0.25">
      <c r="A4681" s="16">
        <v>550</v>
      </c>
      <c r="F4681" s="19">
        <v>78.833333333333343</v>
      </c>
      <c r="G4681" s="16" t="s">
        <v>3944</v>
      </c>
      <c r="H4681" s="14"/>
      <c r="I4681" s="19">
        <f>VLOOKUP(G4681,'2'!$B$2:$C$34,2,FALSE)</f>
        <v>29</v>
      </c>
      <c r="J4681" s="19">
        <f t="shared" si="219"/>
        <v>78.833333333333343</v>
      </c>
      <c r="K4681" s="19" t="str">
        <f t="shared" si="221"/>
        <v/>
      </c>
      <c r="L4681" s="19">
        <f>VLOOKUP(I4681,'3'!$H$2:$L$25,5,FALSE)</f>
        <v>41</v>
      </c>
      <c r="M4681" s="16" t="str">
        <f t="shared" si="220"/>
        <v>Nilai Akhir</v>
      </c>
    </row>
    <row r="4682" spans="1:13" x14ac:dyDescent="0.25">
      <c r="A4682" s="16">
        <v>551</v>
      </c>
      <c r="F4682" s="19">
        <v>77.888888888888886</v>
      </c>
      <c r="G4682" s="16" t="s">
        <v>3944</v>
      </c>
      <c r="H4682" s="14"/>
      <c r="I4682" s="19">
        <f>VLOOKUP(G4682,'2'!$B$2:$C$34,2,FALSE)</f>
        <v>29</v>
      </c>
      <c r="J4682" s="19">
        <f t="shared" si="219"/>
        <v>77.888888888888886</v>
      </c>
      <c r="K4682" s="19" t="str">
        <f t="shared" si="221"/>
        <v/>
      </c>
      <c r="L4682" s="19">
        <f>VLOOKUP(I4682,'3'!$H$2:$L$25,5,FALSE)</f>
        <v>41</v>
      </c>
      <c r="M4682" s="16" t="str">
        <f t="shared" si="220"/>
        <v>Nilai Akhir</v>
      </c>
    </row>
    <row r="4683" spans="1:13" x14ac:dyDescent="0.25">
      <c r="A4683" s="16">
        <v>552</v>
      </c>
      <c r="F4683" s="19">
        <v>78.606209150326805</v>
      </c>
      <c r="G4683" s="16" t="s">
        <v>3944</v>
      </c>
      <c r="H4683" s="14"/>
      <c r="I4683" s="19">
        <f>VLOOKUP(G4683,'2'!$B$2:$C$34,2,FALSE)</f>
        <v>29</v>
      </c>
      <c r="J4683" s="19">
        <f t="shared" si="219"/>
        <v>78.606209150326805</v>
      </c>
      <c r="K4683" s="19" t="str">
        <f t="shared" si="221"/>
        <v/>
      </c>
      <c r="L4683" s="19">
        <f>VLOOKUP(I4683,'3'!$H$2:$L$25,5,FALSE)</f>
        <v>41</v>
      </c>
      <c r="M4683" s="16" t="str">
        <f t="shared" si="220"/>
        <v>Nilai Akhir</v>
      </c>
    </row>
    <row r="4684" spans="1:13" x14ac:dyDescent="0.25">
      <c r="A4684" s="16">
        <v>553</v>
      </c>
      <c r="F4684" s="19">
        <v>75.666666666666657</v>
      </c>
      <c r="G4684" s="16" t="s">
        <v>3944</v>
      </c>
      <c r="H4684" s="14"/>
      <c r="I4684" s="19">
        <f>VLOOKUP(G4684,'2'!$B$2:$C$34,2,FALSE)</f>
        <v>29</v>
      </c>
      <c r="J4684" s="19">
        <f t="shared" si="219"/>
        <v>75.666666666666657</v>
      </c>
      <c r="K4684" s="19" t="str">
        <f t="shared" si="221"/>
        <v/>
      </c>
      <c r="L4684" s="19">
        <f>VLOOKUP(I4684,'3'!$H$2:$L$25,5,FALSE)</f>
        <v>41</v>
      </c>
      <c r="M4684" s="16" t="str">
        <f t="shared" si="220"/>
        <v>Nilai Akhir</v>
      </c>
    </row>
    <row r="4685" spans="1:13" x14ac:dyDescent="0.25">
      <c r="A4685" s="16">
        <v>554</v>
      </c>
      <c r="F4685" s="19">
        <v>77.431372549019613</v>
      </c>
      <c r="G4685" s="16" t="s">
        <v>3944</v>
      </c>
      <c r="H4685" s="14"/>
      <c r="I4685" s="19">
        <f>VLOOKUP(G4685,'2'!$B$2:$C$34,2,FALSE)</f>
        <v>29</v>
      </c>
      <c r="J4685" s="19">
        <f t="shared" si="219"/>
        <v>77.431372549019613</v>
      </c>
      <c r="K4685" s="19" t="str">
        <f t="shared" si="221"/>
        <v/>
      </c>
      <c r="L4685" s="19">
        <f>VLOOKUP(I4685,'3'!$H$2:$L$25,5,FALSE)</f>
        <v>41</v>
      </c>
      <c r="M4685" s="16" t="str">
        <f t="shared" si="220"/>
        <v>Nilai Akhir</v>
      </c>
    </row>
    <row r="4686" spans="1:13" x14ac:dyDescent="0.25">
      <c r="A4686" s="16">
        <v>555</v>
      </c>
      <c r="F4686" s="19">
        <v>76.555555555555543</v>
      </c>
      <c r="G4686" s="16" t="s">
        <v>3944</v>
      </c>
      <c r="H4686" s="14"/>
      <c r="I4686" s="19">
        <f>VLOOKUP(G4686,'2'!$B$2:$C$34,2,FALSE)</f>
        <v>29</v>
      </c>
      <c r="J4686" s="19">
        <f t="shared" si="219"/>
        <v>76.555555555555543</v>
      </c>
      <c r="K4686" s="19" t="str">
        <f t="shared" si="221"/>
        <v/>
      </c>
      <c r="L4686" s="19">
        <f>VLOOKUP(I4686,'3'!$H$2:$L$25,5,FALSE)</f>
        <v>41</v>
      </c>
      <c r="M4686" s="16" t="str">
        <f t="shared" si="220"/>
        <v>Nilai Akhir</v>
      </c>
    </row>
    <row r="4687" spans="1:13" x14ac:dyDescent="0.25">
      <c r="A4687" s="16">
        <v>556</v>
      </c>
      <c r="F4687" s="19">
        <v>77.098888888888894</v>
      </c>
      <c r="G4687" s="16" t="s">
        <v>3944</v>
      </c>
      <c r="H4687" s="14"/>
      <c r="I4687" s="19">
        <f>VLOOKUP(G4687,'2'!$B$2:$C$34,2,FALSE)</f>
        <v>29</v>
      </c>
      <c r="J4687" s="19">
        <f t="shared" si="219"/>
        <v>77.098888888888894</v>
      </c>
      <c r="K4687" s="19" t="str">
        <f t="shared" si="221"/>
        <v/>
      </c>
      <c r="L4687" s="19">
        <f>VLOOKUP(I4687,'3'!$H$2:$L$25,5,FALSE)</f>
        <v>41</v>
      </c>
      <c r="M4687" s="16" t="str">
        <f t="shared" si="220"/>
        <v>Nilai Akhir</v>
      </c>
    </row>
    <row r="4688" spans="1:13" x14ac:dyDescent="0.25">
      <c r="A4688" s="16">
        <v>557</v>
      </c>
      <c r="F4688" s="19">
        <v>76.74777777777777</v>
      </c>
      <c r="G4688" s="16" t="s">
        <v>3944</v>
      </c>
      <c r="H4688" s="14"/>
      <c r="I4688" s="19">
        <f>VLOOKUP(G4688,'2'!$B$2:$C$34,2,FALSE)</f>
        <v>29</v>
      </c>
      <c r="J4688" s="19">
        <f t="shared" si="219"/>
        <v>76.74777777777777</v>
      </c>
      <c r="K4688" s="19" t="str">
        <f t="shared" si="221"/>
        <v/>
      </c>
      <c r="L4688" s="19">
        <f>VLOOKUP(I4688,'3'!$H$2:$L$25,5,FALSE)</f>
        <v>41</v>
      </c>
      <c r="M4688" s="16" t="str">
        <f t="shared" si="220"/>
        <v>Nilai Akhir</v>
      </c>
    </row>
    <row r="4689" spans="1:13" x14ac:dyDescent="0.25">
      <c r="A4689" s="16">
        <v>558</v>
      </c>
      <c r="F4689" s="19">
        <v>76.812222222222232</v>
      </c>
      <c r="G4689" s="16" t="s">
        <v>3944</v>
      </c>
      <c r="H4689" s="14"/>
      <c r="I4689" s="19">
        <f>VLOOKUP(G4689,'2'!$B$2:$C$34,2,FALSE)</f>
        <v>29</v>
      </c>
      <c r="J4689" s="19">
        <f t="shared" si="219"/>
        <v>76.812222222222232</v>
      </c>
      <c r="K4689" s="19" t="str">
        <f t="shared" si="221"/>
        <v/>
      </c>
      <c r="L4689" s="19">
        <f>VLOOKUP(I4689,'3'!$H$2:$L$25,5,FALSE)</f>
        <v>41</v>
      </c>
      <c r="M4689" s="16" t="str">
        <f t="shared" si="220"/>
        <v>Nilai Akhir</v>
      </c>
    </row>
    <row r="4690" spans="1:13" x14ac:dyDescent="0.25">
      <c r="A4690" s="16">
        <v>559</v>
      </c>
      <c r="F4690" s="19">
        <v>77.115000000000009</v>
      </c>
      <c r="G4690" s="16" t="s">
        <v>3944</v>
      </c>
      <c r="H4690" s="14"/>
      <c r="I4690" s="19">
        <f>VLOOKUP(G4690,'2'!$B$2:$C$34,2,FALSE)</f>
        <v>29</v>
      </c>
      <c r="J4690" s="19">
        <f t="shared" si="219"/>
        <v>77.115000000000009</v>
      </c>
      <c r="K4690" s="19" t="str">
        <f t="shared" si="221"/>
        <v/>
      </c>
      <c r="L4690" s="19">
        <f>VLOOKUP(I4690,'3'!$H$2:$L$25,5,FALSE)</f>
        <v>41</v>
      </c>
      <c r="M4690" s="16" t="str">
        <f t="shared" si="220"/>
        <v>Nilai Akhir</v>
      </c>
    </row>
    <row r="4691" spans="1:13" x14ac:dyDescent="0.25">
      <c r="A4691" s="16">
        <v>560</v>
      </c>
      <c r="F4691" s="19">
        <v>79.098888888888894</v>
      </c>
      <c r="G4691" s="16" t="s">
        <v>3944</v>
      </c>
      <c r="H4691" s="14"/>
      <c r="I4691" s="19">
        <f>VLOOKUP(G4691,'2'!$B$2:$C$34,2,FALSE)</f>
        <v>29</v>
      </c>
      <c r="J4691" s="19">
        <f t="shared" si="219"/>
        <v>79.098888888888894</v>
      </c>
      <c r="K4691" s="19" t="str">
        <f t="shared" si="221"/>
        <v/>
      </c>
      <c r="L4691" s="19">
        <f>VLOOKUP(I4691,'3'!$H$2:$L$25,5,FALSE)</f>
        <v>41</v>
      </c>
      <c r="M4691" s="16" t="str">
        <f t="shared" si="220"/>
        <v>Nilai Akhir</v>
      </c>
    </row>
    <row r="4692" spans="1:13" x14ac:dyDescent="0.25">
      <c r="A4692" s="16">
        <v>561</v>
      </c>
      <c r="F4692" s="19">
        <v>77.043333333333322</v>
      </c>
      <c r="G4692" s="16" t="s">
        <v>3944</v>
      </c>
      <c r="H4692" s="14"/>
      <c r="I4692" s="19">
        <f>VLOOKUP(G4692,'2'!$B$2:$C$34,2,FALSE)</f>
        <v>29</v>
      </c>
      <c r="J4692" s="19">
        <f t="shared" si="219"/>
        <v>77.043333333333322</v>
      </c>
      <c r="K4692" s="19" t="str">
        <f t="shared" si="221"/>
        <v/>
      </c>
      <c r="L4692" s="19">
        <f>VLOOKUP(I4692,'3'!$H$2:$L$25,5,FALSE)</f>
        <v>41</v>
      </c>
      <c r="M4692" s="16" t="str">
        <f t="shared" si="220"/>
        <v>Nilai Akhir</v>
      </c>
    </row>
    <row r="4693" spans="1:13" x14ac:dyDescent="0.25">
      <c r="A4693" s="16">
        <v>562</v>
      </c>
      <c r="F4693" s="19">
        <v>77.192222222222227</v>
      </c>
      <c r="G4693" s="16" t="s">
        <v>3944</v>
      </c>
      <c r="H4693" s="14"/>
      <c r="I4693" s="19">
        <f>VLOOKUP(G4693,'2'!$B$2:$C$34,2,FALSE)</f>
        <v>29</v>
      </c>
      <c r="J4693" s="19">
        <f t="shared" si="219"/>
        <v>77.192222222222227</v>
      </c>
      <c r="K4693" s="19" t="str">
        <f t="shared" si="221"/>
        <v/>
      </c>
      <c r="L4693" s="19">
        <f>VLOOKUP(I4693,'3'!$H$2:$L$25,5,FALSE)</f>
        <v>41</v>
      </c>
      <c r="M4693" s="16" t="str">
        <f t="shared" si="220"/>
        <v>Nilai Akhir</v>
      </c>
    </row>
    <row r="4694" spans="1:13" x14ac:dyDescent="0.25">
      <c r="A4694" s="16">
        <v>563</v>
      </c>
      <c r="F4694" s="19">
        <v>76.201111111111118</v>
      </c>
      <c r="G4694" s="16" t="s">
        <v>3944</v>
      </c>
      <c r="H4694" s="14"/>
      <c r="I4694" s="19">
        <f>VLOOKUP(G4694,'2'!$B$2:$C$34,2,FALSE)</f>
        <v>29</v>
      </c>
      <c r="J4694" s="19">
        <f t="shared" si="219"/>
        <v>76.201111111111118</v>
      </c>
      <c r="K4694" s="19" t="str">
        <f t="shared" si="221"/>
        <v/>
      </c>
      <c r="L4694" s="19">
        <f>VLOOKUP(I4694,'3'!$H$2:$L$25,5,FALSE)</f>
        <v>41</v>
      </c>
      <c r="M4694" s="16" t="str">
        <f t="shared" si="220"/>
        <v>Nilai Akhir</v>
      </c>
    </row>
    <row r="4695" spans="1:13" x14ac:dyDescent="0.25">
      <c r="A4695" s="16">
        <v>564</v>
      </c>
      <c r="F4695" s="19">
        <v>76.77000000000001</v>
      </c>
      <c r="G4695" s="16" t="s">
        <v>3944</v>
      </c>
      <c r="H4695" s="14"/>
      <c r="I4695" s="19">
        <f>VLOOKUP(G4695,'2'!$B$2:$C$34,2,FALSE)</f>
        <v>29</v>
      </c>
      <c r="J4695" s="19">
        <f t="shared" si="219"/>
        <v>76.77000000000001</v>
      </c>
      <c r="K4695" s="19" t="str">
        <f t="shared" si="221"/>
        <v/>
      </c>
      <c r="L4695" s="19">
        <f>VLOOKUP(I4695,'3'!$H$2:$L$25,5,FALSE)</f>
        <v>41</v>
      </c>
      <c r="M4695" s="16" t="str">
        <f t="shared" si="220"/>
        <v>Nilai Akhir</v>
      </c>
    </row>
    <row r="4696" spans="1:13" x14ac:dyDescent="0.25">
      <c r="A4696" s="16">
        <v>565</v>
      </c>
      <c r="F4696" s="19">
        <v>77.461111111111109</v>
      </c>
      <c r="G4696" s="16" t="s">
        <v>3944</v>
      </c>
      <c r="H4696" s="14"/>
      <c r="I4696" s="19">
        <f>VLOOKUP(G4696,'2'!$B$2:$C$34,2,FALSE)</f>
        <v>29</v>
      </c>
      <c r="J4696" s="19">
        <f t="shared" si="219"/>
        <v>77.461111111111109</v>
      </c>
      <c r="K4696" s="19" t="str">
        <f t="shared" si="221"/>
        <v/>
      </c>
      <c r="L4696" s="19">
        <f>VLOOKUP(I4696,'3'!$H$2:$L$25,5,FALSE)</f>
        <v>41</v>
      </c>
      <c r="M4696" s="16" t="str">
        <f t="shared" si="220"/>
        <v>Nilai Akhir</v>
      </c>
    </row>
    <row r="4697" spans="1:13" x14ac:dyDescent="0.25">
      <c r="A4697" s="16">
        <v>566</v>
      </c>
      <c r="F4697" s="19">
        <v>74.944444444444457</v>
      </c>
      <c r="G4697" s="16" t="s">
        <v>3944</v>
      </c>
      <c r="H4697" s="14"/>
      <c r="I4697" s="19">
        <f>VLOOKUP(G4697,'2'!$B$2:$C$34,2,FALSE)</f>
        <v>29</v>
      </c>
      <c r="J4697" s="19">
        <f t="shared" si="219"/>
        <v>74.944444444444457</v>
      </c>
      <c r="K4697" s="19" t="str">
        <f t="shared" si="221"/>
        <v/>
      </c>
      <c r="L4697" s="19">
        <f>VLOOKUP(I4697,'3'!$H$2:$L$25,5,FALSE)</f>
        <v>41</v>
      </c>
      <c r="M4697" s="16" t="str">
        <f t="shared" si="220"/>
        <v>Nilai Akhir</v>
      </c>
    </row>
    <row r="4698" spans="1:13" x14ac:dyDescent="0.25">
      <c r="A4698" s="16">
        <v>567</v>
      </c>
      <c r="F4698" s="19">
        <v>77.047777777777782</v>
      </c>
      <c r="G4698" s="16" t="s">
        <v>3944</v>
      </c>
      <c r="H4698" s="14"/>
      <c r="I4698" s="19">
        <f>VLOOKUP(G4698,'2'!$B$2:$C$34,2,FALSE)</f>
        <v>29</v>
      </c>
      <c r="J4698" s="19">
        <f t="shared" si="219"/>
        <v>77.047777777777782</v>
      </c>
      <c r="K4698" s="19" t="str">
        <f t="shared" si="221"/>
        <v/>
      </c>
      <c r="L4698" s="19">
        <f>VLOOKUP(I4698,'3'!$H$2:$L$25,5,FALSE)</f>
        <v>41</v>
      </c>
      <c r="M4698" s="16" t="str">
        <f t="shared" si="220"/>
        <v>Nilai Akhir</v>
      </c>
    </row>
    <row r="4699" spans="1:13" x14ac:dyDescent="0.25">
      <c r="A4699" s="16">
        <v>568</v>
      </c>
      <c r="F4699" s="19">
        <v>77.828333333333333</v>
      </c>
      <c r="G4699" s="16" t="s">
        <v>3944</v>
      </c>
      <c r="H4699" s="14"/>
      <c r="I4699" s="19">
        <f>VLOOKUP(G4699,'2'!$B$2:$C$34,2,FALSE)</f>
        <v>29</v>
      </c>
      <c r="J4699" s="19">
        <f t="shared" si="219"/>
        <v>77.828333333333333</v>
      </c>
      <c r="K4699" s="19" t="str">
        <f t="shared" si="221"/>
        <v/>
      </c>
      <c r="L4699" s="19">
        <f>VLOOKUP(I4699,'3'!$H$2:$L$25,5,FALSE)</f>
        <v>41</v>
      </c>
      <c r="M4699" s="16" t="str">
        <f t="shared" si="220"/>
        <v>Nilai Akhir</v>
      </c>
    </row>
    <row r="4700" spans="1:13" x14ac:dyDescent="0.25">
      <c r="A4700" s="16">
        <v>569</v>
      </c>
      <c r="F4700" s="19">
        <v>80.00777777777779</v>
      </c>
      <c r="G4700" s="16" t="s">
        <v>3944</v>
      </c>
      <c r="H4700" s="14"/>
      <c r="I4700" s="19">
        <f>VLOOKUP(G4700,'2'!$B$2:$C$34,2,FALSE)</f>
        <v>29</v>
      </c>
      <c r="J4700" s="19">
        <f t="shared" si="219"/>
        <v>80.00777777777779</v>
      </c>
      <c r="K4700" s="19" t="str">
        <f t="shared" si="221"/>
        <v/>
      </c>
      <c r="L4700" s="19">
        <f>VLOOKUP(I4700,'3'!$H$2:$L$25,5,FALSE)</f>
        <v>41</v>
      </c>
      <c r="M4700" s="16" t="str">
        <f t="shared" si="220"/>
        <v>Nilai Akhir</v>
      </c>
    </row>
    <row r="4701" spans="1:13" x14ac:dyDescent="0.25">
      <c r="A4701" s="16">
        <v>570</v>
      </c>
      <c r="F4701" s="19">
        <v>75.36388888888888</v>
      </c>
      <c r="G4701" s="16" t="s">
        <v>3944</v>
      </c>
      <c r="H4701" s="14"/>
      <c r="I4701" s="19">
        <f>VLOOKUP(G4701,'2'!$B$2:$C$34,2,FALSE)</f>
        <v>29</v>
      </c>
      <c r="J4701" s="19">
        <f t="shared" si="219"/>
        <v>75.36388888888888</v>
      </c>
      <c r="K4701" s="19" t="str">
        <f t="shared" si="221"/>
        <v/>
      </c>
      <c r="L4701" s="19">
        <f>VLOOKUP(I4701,'3'!$H$2:$L$25,5,FALSE)</f>
        <v>41</v>
      </c>
      <c r="M4701" s="16" t="str">
        <f t="shared" si="220"/>
        <v>Nilai Akhir</v>
      </c>
    </row>
    <row r="4702" spans="1:13" x14ac:dyDescent="0.25">
      <c r="A4702" s="16">
        <v>571</v>
      </c>
      <c r="F4702" s="19">
        <v>79.178888888888878</v>
      </c>
      <c r="G4702" s="16" t="s">
        <v>3944</v>
      </c>
      <c r="H4702" s="14"/>
      <c r="I4702" s="19">
        <f>VLOOKUP(G4702,'2'!$B$2:$C$34,2,FALSE)</f>
        <v>29</v>
      </c>
      <c r="J4702" s="19">
        <f t="shared" si="219"/>
        <v>79.178888888888878</v>
      </c>
      <c r="K4702" s="19" t="str">
        <f t="shared" si="221"/>
        <v/>
      </c>
      <c r="L4702" s="19">
        <f>VLOOKUP(I4702,'3'!$H$2:$L$25,5,FALSE)</f>
        <v>41</v>
      </c>
      <c r="M4702" s="16" t="str">
        <f t="shared" si="220"/>
        <v>Nilai Akhir</v>
      </c>
    </row>
    <row r="4703" spans="1:13" x14ac:dyDescent="0.25">
      <c r="A4703" s="16">
        <v>572</v>
      </c>
      <c r="F4703" s="19">
        <v>79.431666666666672</v>
      </c>
      <c r="G4703" s="16" t="s">
        <v>3944</v>
      </c>
      <c r="H4703" s="14"/>
      <c r="I4703" s="19">
        <f>VLOOKUP(G4703,'2'!$B$2:$C$34,2,FALSE)</f>
        <v>29</v>
      </c>
      <c r="J4703" s="19">
        <f t="shared" si="219"/>
        <v>79.431666666666672</v>
      </c>
      <c r="K4703" s="19" t="str">
        <f t="shared" si="221"/>
        <v/>
      </c>
      <c r="L4703" s="19">
        <f>VLOOKUP(I4703,'3'!$H$2:$L$25,5,FALSE)</f>
        <v>41</v>
      </c>
      <c r="M4703" s="16" t="str">
        <f t="shared" si="220"/>
        <v>Nilai Akhir</v>
      </c>
    </row>
    <row r="4704" spans="1:13" x14ac:dyDescent="0.25">
      <c r="A4704" s="16">
        <v>573</v>
      </c>
      <c r="F4704" s="19">
        <v>80.047222222222217</v>
      </c>
      <c r="G4704" s="16" t="s">
        <v>3944</v>
      </c>
      <c r="H4704" s="14"/>
      <c r="I4704" s="19">
        <f>VLOOKUP(G4704,'2'!$B$2:$C$34,2,FALSE)</f>
        <v>29</v>
      </c>
      <c r="J4704" s="19">
        <f t="shared" si="219"/>
        <v>80.047222222222217</v>
      </c>
      <c r="K4704" s="19" t="str">
        <f t="shared" si="221"/>
        <v/>
      </c>
      <c r="L4704" s="19">
        <f>VLOOKUP(I4704,'3'!$H$2:$L$25,5,FALSE)</f>
        <v>41</v>
      </c>
      <c r="M4704" s="16" t="str">
        <f t="shared" si="220"/>
        <v>Nilai Akhir</v>
      </c>
    </row>
    <row r="4705" spans="1:13" x14ac:dyDescent="0.25">
      <c r="A4705" s="16">
        <v>574</v>
      </c>
      <c r="F4705" s="19">
        <v>80.033888888888896</v>
      </c>
      <c r="G4705" s="16" t="s">
        <v>3944</v>
      </c>
      <c r="H4705" s="14"/>
      <c r="I4705" s="19">
        <f>VLOOKUP(G4705,'2'!$B$2:$C$34,2,FALSE)</f>
        <v>29</v>
      </c>
      <c r="J4705" s="19">
        <f t="shared" si="219"/>
        <v>80.033888888888896</v>
      </c>
      <c r="K4705" s="19" t="str">
        <f t="shared" si="221"/>
        <v/>
      </c>
      <c r="L4705" s="19">
        <f>VLOOKUP(I4705,'3'!$H$2:$L$25,5,FALSE)</f>
        <v>41</v>
      </c>
      <c r="M4705" s="16" t="str">
        <f t="shared" si="220"/>
        <v>Nilai Akhir</v>
      </c>
    </row>
    <row r="4706" spans="1:13" x14ac:dyDescent="0.25">
      <c r="A4706" s="16">
        <v>575</v>
      </c>
      <c r="F4706" s="19">
        <v>77.50777777777779</v>
      </c>
      <c r="G4706" s="16" t="s">
        <v>3944</v>
      </c>
      <c r="H4706" s="14"/>
      <c r="I4706" s="19">
        <f>VLOOKUP(G4706,'2'!$B$2:$C$34,2,FALSE)</f>
        <v>29</v>
      </c>
      <c r="J4706" s="19">
        <f t="shared" si="219"/>
        <v>77.50777777777779</v>
      </c>
      <c r="K4706" s="19" t="str">
        <f t="shared" si="221"/>
        <v/>
      </c>
      <c r="L4706" s="19">
        <f>VLOOKUP(I4706,'3'!$H$2:$L$25,5,FALSE)</f>
        <v>41</v>
      </c>
      <c r="M4706" s="16" t="str">
        <f t="shared" si="220"/>
        <v>Nilai Akhir</v>
      </c>
    </row>
    <row r="4707" spans="1:13" x14ac:dyDescent="0.25">
      <c r="A4707" s="16">
        <v>576</v>
      </c>
      <c r="F4707" s="19">
        <v>77.187777777777768</v>
      </c>
      <c r="G4707" s="16" t="s">
        <v>3944</v>
      </c>
      <c r="H4707" s="14"/>
      <c r="I4707" s="19">
        <f>VLOOKUP(G4707,'2'!$B$2:$C$34,2,FALSE)</f>
        <v>29</v>
      </c>
      <c r="J4707" s="19">
        <f t="shared" si="219"/>
        <v>77.187777777777768</v>
      </c>
      <c r="K4707" s="19" t="str">
        <f t="shared" si="221"/>
        <v/>
      </c>
      <c r="L4707" s="19">
        <f>VLOOKUP(I4707,'3'!$H$2:$L$25,5,FALSE)</f>
        <v>41</v>
      </c>
      <c r="M4707" s="16" t="str">
        <f t="shared" si="220"/>
        <v>Nilai Akhir</v>
      </c>
    </row>
    <row r="4708" spans="1:13" x14ac:dyDescent="0.25">
      <c r="A4708" s="16">
        <v>577</v>
      </c>
      <c r="F4708" s="19">
        <v>77.24777777777777</v>
      </c>
      <c r="G4708" s="16" t="s">
        <v>3944</v>
      </c>
      <c r="H4708" s="14"/>
      <c r="I4708" s="19">
        <f>VLOOKUP(G4708,'2'!$B$2:$C$34,2,FALSE)</f>
        <v>29</v>
      </c>
      <c r="J4708" s="19">
        <f t="shared" si="219"/>
        <v>77.24777777777777</v>
      </c>
      <c r="K4708" s="19" t="str">
        <f t="shared" si="221"/>
        <v/>
      </c>
      <c r="L4708" s="19">
        <f>VLOOKUP(I4708,'3'!$H$2:$L$25,5,FALSE)</f>
        <v>41</v>
      </c>
      <c r="M4708" s="16" t="str">
        <f t="shared" si="220"/>
        <v>Nilai Akhir</v>
      </c>
    </row>
    <row r="4709" spans="1:13" x14ac:dyDescent="0.25">
      <c r="A4709" s="16">
        <v>578</v>
      </c>
      <c r="F4709" s="19">
        <v>77.556111111111107</v>
      </c>
      <c r="G4709" s="16" t="s">
        <v>3944</v>
      </c>
      <c r="H4709" s="14"/>
      <c r="I4709" s="19">
        <f>VLOOKUP(G4709,'2'!$B$2:$C$34,2,FALSE)</f>
        <v>29</v>
      </c>
      <c r="J4709" s="19">
        <f t="shared" si="219"/>
        <v>77.556111111111107</v>
      </c>
      <c r="K4709" s="19" t="str">
        <f t="shared" si="221"/>
        <v/>
      </c>
      <c r="L4709" s="19">
        <f>VLOOKUP(I4709,'3'!$H$2:$L$25,5,FALSE)</f>
        <v>41</v>
      </c>
      <c r="M4709" s="16" t="str">
        <f t="shared" si="220"/>
        <v>Nilai Akhir</v>
      </c>
    </row>
    <row r="4710" spans="1:13" x14ac:dyDescent="0.25">
      <c r="A4710" s="16">
        <v>579</v>
      </c>
      <c r="F4710" s="19">
        <v>81.071111111111122</v>
      </c>
      <c r="G4710" s="16" t="s">
        <v>3944</v>
      </c>
      <c r="H4710" s="14"/>
      <c r="I4710" s="19">
        <f>VLOOKUP(G4710,'2'!$B$2:$C$34,2,FALSE)</f>
        <v>29</v>
      </c>
      <c r="J4710" s="19">
        <f t="shared" si="219"/>
        <v>81.071111111111122</v>
      </c>
      <c r="K4710" s="19" t="str">
        <f t="shared" si="221"/>
        <v/>
      </c>
      <c r="L4710" s="19">
        <f>VLOOKUP(I4710,'3'!$H$2:$L$25,5,FALSE)</f>
        <v>41</v>
      </c>
      <c r="M4710" s="16" t="str">
        <f t="shared" si="220"/>
        <v>Nilai Akhir</v>
      </c>
    </row>
    <row r="4711" spans="1:13" x14ac:dyDescent="0.25">
      <c r="A4711" s="16">
        <v>580</v>
      </c>
      <c r="F4711" s="19">
        <v>84.5</v>
      </c>
      <c r="G4711" s="16" t="s">
        <v>3944</v>
      </c>
      <c r="H4711" s="14"/>
      <c r="I4711" s="19">
        <f>VLOOKUP(G4711,'2'!$B$2:$C$34,2,FALSE)</f>
        <v>29</v>
      </c>
      <c r="J4711" s="19">
        <f t="shared" si="219"/>
        <v>84.5</v>
      </c>
      <c r="K4711" s="19" t="str">
        <f t="shared" si="221"/>
        <v/>
      </c>
      <c r="L4711" s="19">
        <f>VLOOKUP(I4711,'3'!$H$2:$L$25,5,FALSE)</f>
        <v>41</v>
      </c>
      <c r="M4711" s="16" t="str">
        <f t="shared" si="220"/>
        <v>Nilai Akhir</v>
      </c>
    </row>
    <row r="4712" spans="1:13" x14ac:dyDescent="0.25">
      <c r="A4712" s="16">
        <v>581</v>
      </c>
      <c r="F4712" s="19">
        <v>78.286666666666662</v>
      </c>
      <c r="G4712" s="16" t="s">
        <v>3944</v>
      </c>
      <c r="H4712" s="14"/>
      <c r="I4712" s="19">
        <f>VLOOKUP(G4712,'2'!$B$2:$C$34,2,FALSE)</f>
        <v>29</v>
      </c>
      <c r="J4712" s="19">
        <f t="shared" si="219"/>
        <v>78.286666666666662</v>
      </c>
      <c r="K4712" s="19" t="str">
        <f t="shared" si="221"/>
        <v/>
      </c>
      <c r="L4712" s="19">
        <f>VLOOKUP(I4712,'3'!$H$2:$L$25,5,FALSE)</f>
        <v>41</v>
      </c>
      <c r="M4712" s="16" t="str">
        <f t="shared" si="220"/>
        <v>Nilai Akhir</v>
      </c>
    </row>
    <row r="4713" spans="1:13" x14ac:dyDescent="0.25">
      <c r="A4713" s="16">
        <v>582</v>
      </c>
      <c r="F4713" s="19">
        <v>79.457777777777778</v>
      </c>
      <c r="G4713" s="16" t="s">
        <v>3944</v>
      </c>
      <c r="H4713" s="14"/>
      <c r="I4713" s="19">
        <f>VLOOKUP(G4713,'2'!$B$2:$C$34,2,FALSE)</f>
        <v>29</v>
      </c>
      <c r="J4713" s="19">
        <f t="shared" si="219"/>
        <v>79.457777777777778</v>
      </c>
      <c r="K4713" s="19" t="str">
        <f t="shared" si="221"/>
        <v/>
      </c>
      <c r="L4713" s="19">
        <f>VLOOKUP(I4713,'3'!$H$2:$L$25,5,FALSE)</f>
        <v>41</v>
      </c>
      <c r="M4713" s="16" t="str">
        <f t="shared" si="220"/>
        <v>Nilai Akhir</v>
      </c>
    </row>
    <row r="4714" spans="1:13" x14ac:dyDescent="0.25">
      <c r="A4714" s="16">
        <v>583</v>
      </c>
      <c r="F4714" s="19">
        <v>81.453333333333333</v>
      </c>
      <c r="G4714" s="16" t="s">
        <v>3944</v>
      </c>
      <c r="H4714" s="14"/>
      <c r="I4714" s="19">
        <f>VLOOKUP(G4714,'2'!$B$2:$C$34,2,FALSE)</f>
        <v>29</v>
      </c>
      <c r="J4714" s="19">
        <f t="shared" si="219"/>
        <v>81.453333333333333</v>
      </c>
      <c r="K4714" s="19" t="str">
        <f t="shared" si="221"/>
        <v/>
      </c>
      <c r="L4714" s="19">
        <f>VLOOKUP(I4714,'3'!$H$2:$L$25,5,FALSE)</f>
        <v>41</v>
      </c>
      <c r="M4714" s="16" t="str">
        <f t="shared" si="220"/>
        <v>Nilai Akhir</v>
      </c>
    </row>
    <row r="4715" spans="1:13" x14ac:dyDescent="0.25">
      <c r="A4715" s="16">
        <v>584</v>
      </c>
      <c r="F4715" s="19">
        <v>79.820555555555558</v>
      </c>
      <c r="G4715" s="16" t="s">
        <v>3944</v>
      </c>
      <c r="H4715" s="14"/>
      <c r="I4715" s="19">
        <f>VLOOKUP(G4715,'2'!$B$2:$C$34,2,FALSE)</f>
        <v>29</v>
      </c>
      <c r="J4715" s="19">
        <f t="shared" ref="J4715:J4775" si="222">IF(M4715="Nilai Akhir",F4715,0)</f>
        <v>79.820555555555558</v>
      </c>
      <c r="K4715" s="19" t="str">
        <f t="shared" si="221"/>
        <v/>
      </c>
      <c r="L4715" s="19">
        <f>VLOOKUP(I4715,'3'!$H$2:$L$25,5,FALSE)</f>
        <v>41</v>
      </c>
      <c r="M4715" s="16" t="str">
        <f t="shared" ref="M4715:M4775" si="223">IF(G4715="Pramuka","Nilai Ekstra","Nilai Akhir")</f>
        <v>Nilai Akhir</v>
      </c>
    </row>
    <row r="4716" spans="1:13" x14ac:dyDescent="0.25">
      <c r="A4716" s="16">
        <v>585</v>
      </c>
      <c r="F4716" s="19">
        <v>82.708888888888879</v>
      </c>
      <c r="G4716" s="16" t="s">
        <v>3944</v>
      </c>
      <c r="H4716" s="14"/>
      <c r="I4716" s="19">
        <f>VLOOKUP(G4716,'2'!$B$2:$C$34,2,FALSE)</f>
        <v>29</v>
      </c>
      <c r="J4716" s="19">
        <f t="shared" si="222"/>
        <v>82.708888888888879</v>
      </c>
      <c r="K4716" s="19" t="str">
        <f t="shared" ref="K4716:K4776" si="224">IF(M4716="Nilai Ekstra",F4716,"")</f>
        <v/>
      </c>
      <c r="L4716" s="19">
        <f>VLOOKUP(I4716,'3'!$H$2:$L$25,5,FALSE)</f>
        <v>41</v>
      </c>
      <c r="M4716" s="16" t="str">
        <f t="shared" si="223"/>
        <v>Nilai Akhir</v>
      </c>
    </row>
    <row r="4717" spans="1:13" x14ac:dyDescent="0.25">
      <c r="A4717" s="16">
        <v>586</v>
      </c>
      <c r="F4717" s="19">
        <v>80.080555555555549</v>
      </c>
      <c r="G4717" s="16" t="s">
        <v>3944</v>
      </c>
      <c r="H4717" s="14"/>
      <c r="I4717" s="19">
        <f>VLOOKUP(G4717,'2'!$B$2:$C$34,2,FALSE)</f>
        <v>29</v>
      </c>
      <c r="J4717" s="19">
        <f t="shared" si="222"/>
        <v>80.080555555555549</v>
      </c>
      <c r="K4717" s="19" t="str">
        <f t="shared" si="224"/>
        <v/>
      </c>
      <c r="L4717" s="19">
        <f>VLOOKUP(I4717,'3'!$H$2:$L$25,5,FALSE)</f>
        <v>41</v>
      </c>
      <c r="M4717" s="16" t="str">
        <f t="shared" si="223"/>
        <v>Nilai Akhir</v>
      </c>
    </row>
    <row r="4718" spans="1:13" x14ac:dyDescent="0.25">
      <c r="A4718" s="16">
        <v>587</v>
      </c>
      <c r="F4718" s="19">
        <v>82.63611111111112</v>
      </c>
      <c r="G4718" s="16" t="s">
        <v>3944</v>
      </c>
      <c r="H4718" s="14"/>
      <c r="I4718" s="19">
        <f>VLOOKUP(G4718,'2'!$B$2:$C$34,2,FALSE)</f>
        <v>29</v>
      </c>
      <c r="J4718" s="19">
        <f t="shared" si="222"/>
        <v>82.63611111111112</v>
      </c>
      <c r="K4718" s="19" t="str">
        <f t="shared" si="224"/>
        <v/>
      </c>
      <c r="L4718" s="19">
        <f>VLOOKUP(I4718,'3'!$H$2:$L$25,5,FALSE)</f>
        <v>41</v>
      </c>
      <c r="M4718" s="16" t="str">
        <f t="shared" si="223"/>
        <v>Nilai Akhir</v>
      </c>
    </row>
    <row r="4719" spans="1:13" x14ac:dyDescent="0.25">
      <c r="A4719" s="16">
        <v>588</v>
      </c>
      <c r="F4719" s="19">
        <v>81.422777777777782</v>
      </c>
      <c r="G4719" s="16" t="s">
        <v>3944</v>
      </c>
      <c r="H4719" s="14"/>
      <c r="I4719" s="19">
        <f>VLOOKUP(G4719,'2'!$B$2:$C$34,2,FALSE)</f>
        <v>29</v>
      </c>
      <c r="J4719" s="19">
        <f t="shared" si="222"/>
        <v>81.422777777777782</v>
      </c>
      <c r="K4719" s="19" t="str">
        <f t="shared" si="224"/>
        <v/>
      </c>
      <c r="L4719" s="19">
        <f>VLOOKUP(I4719,'3'!$H$2:$L$25,5,FALSE)</f>
        <v>41</v>
      </c>
      <c r="M4719" s="16" t="str">
        <f t="shared" si="223"/>
        <v>Nilai Akhir</v>
      </c>
    </row>
    <row r="4720" spans="1:13" x14ac:dyDescent="0.25">
      <c r="A4720" s="16">
        <v>589</v>
      </c>
      <c r="F4720" s="19">
        <v>78.710000000000008</v>
      </c>
      <c r="G4720" s="16" t="s">
        <v>3944</v>
      </c>
      <c r="H4720" s="14"/>
      <c r="I4720" s="19">
        <f>VLOOKUP(G4720,'2'!$B$2:$C$34,2,FALSE)</f>
        <v>29</v>
      </c>
      <c r="J4720" s="19">
        <f t="shared" si="222"/>
        <v>78.710000000000008</v>
      </c>
      <c r="K4720" s="19" t="str">
        <f t="shared" si="224"/>
        <v/>
      </c>
      <c r="L4720" s="19">
        <f>VLOOKUP(I4720,'3'!$H$2:$L$25,5,FALSE)</f>
        <v>41</v>
      </c>
      <c r="M4720" s="16" t="str">
        <f t="shared" si="223"/>
        <v>Nilai Akhir</v>
      </c>
    </row>
    <row r="4721" spans="1:13" x14ac:dyDescent="0.25">
      <c r="A4721" s="16">
        <v>590</v>
      </c>
      <c r="F4721" s="19">
        <v>82.482777777777784</v>
      </c>
      <c r="G4721" s="16" t="s">
        <v>3944</v>
      </c>
      <c r="H4721" s="14"/>
      <c r="I4721" s="19">
        <f>VLOOKUP(G4721,'2'!$B$2:$C$34,2,FALSE)</f>
        <v>29</v>
      </c>
      <c r="J4721" s="19">
        <f t="shared" si="222"/>
        <v>82.482777777777784</v>
      </c>
      <c r="K4721" s="19" t="str">
        <f t="shared" si="224"/>
        <v/>
      </c>
      <c r="L4721" s="19">
        <f>VLOOKUP(I4721,'3'!$H$2:$L$25,5,FALSE)</f>
        <v>41</v>
      </c>
      <c r="M4721" s="16" t="str">
        <f t="shared" si="223"/>
        <v>Nilai Akhir</v>
      </c>
    </row>
    <row r="4722" spans="1:13" x14ac:dyDescent="0.25">
      <c r="A4722" s="16">
        <v>591</v>
      </c>
      <c r="F4722" s="19">
        <v>78.765000000000001</v>
      </c>
      <c r="G4722" s="16" t="s">
        <v>3944</v>
      </c>
      <c r="H4722" s="14"/>
      <c r="I4722" s="19">
        <f>VLOOKUP(G4722,'2'!$B$2:$C$34,2,FALSE)</f>
        <v>29</v>
      </c>
      <c r="J4722" s="19">
        <f t="shared" si="222"/>
        <v>78.765000000000001</v>
      </c>
      <c r="K4722" s="19" t="str">
        <f t="shared" si="224"/>
        <v/>
      </c>
      <c r="L4722" s="19">
        <f>VLOOKUP(I4722,'3'!$H$2:$L$25,5,FALSE)</f>
        <v>41</v>
      </c>
      <c r="M4722" s="16" t="str">
        <f t="shared" si="223"/>
        <v>Nilai Akhir</v>
      </c>
    </row>
    <row r="4723" spans="1:13" x14ac:dyDescent="0.25">
      <c r="A4723" s="16">
        <v>592</v>
      </c>
      <c r="F4723" s="19">
        <v>81.576111111111118</v>
      </c>
      <c r="G4723" s="16" t="s">
        <v>3944</v>
      </c>
      <c r="H4723" s="14"/>
      <c r="I4723" s="19">
        <f>VLOOKUP(G4723,'2'!$B$2:$C$34,2,FALSE)</f>
        <v>29</v>
      </c>
      <c r="J4723" s="19">
        <f t="shared" si="222"/>
        <v>81.576111111111118</v>
      </c>
      <c r="K4723" s="19" t="str">
        <f t="shared" si="224"/>
        <v/>
      </c>
      <c r="L4723" s="19">
        <f>VLOOKUP(I4723,'3'!$H$2:$L$25,5,FALSE)</f>
        <v>41</v>
      </c>
      <c r="M4723" s="16" t="str">
        <f t="shared" si="223"/>
        <v>Nilai Akhir</v>
      </c>
    </row>
    <row r="4724" spans="1:13" x14ac:dyDescent="0.25">
      <c r="A4724" s="16">
        <v>593</v>
      </c>
      <c r="F4724" s="19">
        <v>80.580555555555549</v>
      </c>
      <c r="G4724" s="16" t="s">
        <v>3944</v>
      </c>
      <c r="H4724" s="14"/>
      <c r="I4724" s="19">
        <f>VLOOKUP(G4724,'2'!$B$2:$C$34,2,FALSE)</f>
        <v>29</v>
      </c>
      <c r="J4724" s="19">
        <f t="shared" si="222"/>
        <v>80.580555555555549</v>
      </c>
      <c r="K4724" s="19" t="str">
        <f t="shared" si="224"/>
        <v/>
      </c>
      <c r="L4724" s="19">
        <f>VLOOKUP(I4724,'3'!$H$2:$L$25,5,FALSE)</f>
        <v>41</v>
      </c>
      <c r="M4724" s="16" t="str">
        <f t="shared" si="223"/>
        <v>Nilai Akhir</v>
      </c>
    </row>
    <row r="4725" spans="1:13" x14ac:dyDescent="0.25">
      <c r="A4725" s="16">
        <v>594</v>
      </c>
      <c r="F4725" s="19">
        <v>78.589444444444439</v>
      </c>
      <c r="G4725" s="16" t="s">
        <v>3944</v>
      </c>
      <c r="H4725" s="14"/>
      <c r="I4725" s="19">
        <f>VLOOKUP(G4725,'2'!$B$2:$C$34,2,FALSE)</f>
        <v>29</v>
      </c>
      <c r="J4725" s="19">
        <f t="shared" si="222"/>
        <v>78.589444444444439</v>
      </c>
      <c r="K4725" s="19" t="str">
        <f t="shared" si="224"/>
        <v/>
      </c>
      <c r="L4725" s="19">
        <f>VLOOKUP(I4725,'3'!$H$2:$L$25,5,FALSE)</f>
        <v>41</v>
      </c>
      <c r="M4725" s="16" t="str">
        <f t="shared" si="223"/>
        <v>Nilai Akhir</v>
      </c>
    </row>
    <row r="4726" spans="1:13" x14ac:dyDescent="0.25">
      <c r="A4726" s="16">
        <v>595</v>
      </c>
      <c r="F4726" s="19">
        <v>80.824999999999989</v>
      </c>
      <c r="G4726" s="16" t="s">
        <v>3944</v>
      </c>
      <c r="H4726" s="14"/>
      <c r="I4726" s="19">
        <f>VLOOKUP(G4726,'2'!$B$2:$C$34,2,FALSE)</f>
        <v>29</v>
      </c>
      <c r="J4726" s="19">
        <f t="shared" si="222"/>
        <v>80.824999999999989</v>
      </c>
      <c r="K4726" s="19" t="str">
        <f t="shared" si="224"/>
        <v/>
      </c>
      <c r="L4726" s="19">
        <f>VLOOKUP(I4726,'3'!$H$2:$L$25,5,FALSE)</f>
        <v>41</v>
      </c>
      <c r="M4726" s="16" t="str">
        <f t="shared" si="223"/>
        <v>Nilai Akhir</v>
      </c>
    </row>
    <row r="4727" spans="1:13" x14ac:dyDescent="0.25">
      <c r="A4727" s="16">
        <v>596</v>
      </c>
      <c r="F4727" s="19">
        <v>82.140555555555551</v>
      </c>
      <c r="G4727" s="16" t="s">
        <v>3944</v>
      </c>
      <c r="H4727" s="14"/>
      <c r="I4727" s="19">
        <f>VLOOKUP(G4727,'2'!$B$2:$C$34,2,FALSE)</f>
        <v>29</v>
      </c>
      <c r="J4727" s="19">
        <f t="shared" si="222"/>
        <v>82.140555555555551</v>
      </c>
      <c r="K4727" s="19" t="str">
        <f t="shared" si="224"/>
        <v/>
      </c>
      <c r="L4727" s="19">
        <f>VLOOKUP(I4727,'3'!$H$2:$L$25,5,FALSE)</f>
        <v>41</v>
      </c>
      <c r="M4727" s="16" t="str">
        <f t="shared" si="223"/>
        <v>Nilai Akhir</v>
      </c>
    </row>
    <row r="4728" spans="1:13" x14ac:dyDescent="0.25">
      <c r="A4728" s="16">
        <v>597</v>
      </c>
      <c r="F4728" s="19">
        <v>78.423333333333346</v>
      </c>
      <c r="G4728" s="16" t="s">
        <v>3944</v>
      </c>
      <c r="H4728" s="14"/>
      <c r="I4728" s="19">
        <f>VLOOKUP(G4728,'2'!$B$2:$C$34,2,FALSE)</f>
        <v>29</v>
      </c>
      <c r="J4728" s="19">
        <f t="shared" si="222"/>
        <v>78.423333333333346</v>
      </c>
      <c r="K4728" s="19" t="str">
        <f t="shared" si="224"/>
        <v/>
      </c>
      <c r="L4728" s="19">
        <f>VLOOKUP(I4728,'3'!$H$2:$L$25,5,FALSE)</f>
        <v>41</v>
      </c>
      <c r="M4728" s="16" t="str">
        <f t="shared" si="223"/>
        <v>Nilai Akhir</v>
      </c>
    </row>
    <row r="4729" spans="1:13" x14ac:dyDescent="0.25">
      <c r="A4729" s="16">
        <v>598</v>
      </c>
      <c r="F4729" s="19">
        <v>80.649444444444441</v>
      </c>
      <c r="G4729" s="16" t="s">
        <v>3944</v>
      </c>
      <c r="H4729" s="14"/>
      <c r="I4729" s="19">
        <f>VLOOKUP(G4729,'2'!$B$2:$C$34,2,FALSE)</f>
        <v>29</v>
      </c>
      <c r="J4729" s="19">
        <f t="shared" si="222"/>
        <v>80.649444444444441</v>
      </c>
      <c r="K4729" s="19" t="str">
        <f t="shared" si="224"/>
        <v/>
      </c>
      <c r="L4729" s="19">
        <f>VLOOKUP(I4729,'3'!$H$2:$L$25,5,FALSE)</f>
        <v>41</v>
      </c>
      <c r="M4729" s="16" t="str">
        <f t="shared" si="223"/>
        <v>Nilai Akhir</v>
      </c>
    </row>
    <row r="4730" spans="1:13" x14ac:dyDescent="0.25">
      <c r="A4730" s="16">
        <v>599</v>
      </c>
      <c r="F4730" s="19">
        <v>79.123333333333335</v>
      </c>
      <c r="G4730" s="16" t="s">
        <v>3944</v>
      </c>
      <c r="H4730" s="14"/>
      <c r="I4730" s="19">
        <f>VLOOKUP(G4730,'2'!$B$2:$C$34,2,FALSE)</f>
        <v>29</v>
      </c>
      <c r="J4730" s="19">
        <f t="shared" si="222"/>
        <v>79.123333333333335</v>
      </c>
      <c r="K4730" s="19" t="str">
        <f t="shared" si="224"/>
        <v/>
      </c>
      <c r="L4730" s="19">
        <f>VLOOKUP(I4730,'3'!$H$2:$L$25,5,FALSE)</f>
        <v>41</v>
      </c>
      <c r="M4730" s="16" t="str">
        <f t="shared" si="223"/>
        <v>Nilai Akhir</v>
      </c>
    </row>
    <row r="4731" spans="1:13" x14ac:dyDescent="0.25">
      <c r="A4731" s="16">
        <v>600</v>
      </c>
      <c r="F4731" s="19">
        <v>79.667222222222222</v>
      </c>
      <c r="G4731" s="16" t="s">
        <v>3944</v>
      </c>
      <c r="H4731" s="14"/>
      <c r="I4731" s="19">
        <f>VLOOKUP(G4731,'2'!$B$2:$C$34,2,FALSE)</f>
        <v>29</v>
      </c>
      <c r="J4731" s="19">
        <f t="shared" si="222"/>
        <v>79.667222222222222</v>
      </c>
      <c r="K4731" s="19" t="str">
        <f t="shared" si="224"/>
        <v/>
      </c>
      <c r="L4731" s="19">
        <f>VLOOKUP(I4731,'3'!$H$2:$L$25,5,FALSE)</f>
        <v>41</v>
      </c>
      <c r="M4731" s="16" t="str">
        <f t="shared" si="223"/>
        <v>Nilai Akhir</v>
      </c>
    </row>
    <row r="4732" spans="1:13" x14ac:dyDescent="0.25">
      <c r="A4732" s="16">
        <v>601</v>
      </c>
      <c r="F4732" s="19">
        <v>75.832777777777778</v>
      </c>
      <c r="G4732" s="16" t="s">
        <v>3944</v>
      </c>
      <c r="H4732" s="14"/>
      <c r="I4732" s="19">
        <f>VLOOKUP(G4732,'2'!$B$2:$C$34,2,FALSE)</f>
        <v>29</v>
      </c>
      <c r="J4732" s="19">
        <f t="shared" si="222"/>
        <v>75.832777777777778</v>
      </c>
      <c r="K4732" s="19" t="str">
        <f t="shared" si="224"/>
        <v/>
      </c>
      <c r="L4732" s="19">
        <f>VLOOKUP(I4732,'3'!$H$2:$L$25,5,FALSE)</f>
        <v>41</v>
      </c>
      <c r="M4732" s="16" t="str">
        <f t="shared" si="223"/>
        <v>Nilai Akhir</v>
      </c>
    </row>
    <row r="4733" spans="1:13" x14ac:dyDescent="0.25">
      <c r="A4733" s="16">
        <v>602</v>
      </c>
      <c r="F4733" s="19">
        <v>76.726111111111123</v>
      </c>
      <c r="G4733" s="16" t="s">
        <v>3944</v>
      </c>
      <c r="H4733" s="14"/>
      <c r="I4733" s="19">
        <f>VLOOKUP(G4733,'2'!$B$2:$C$34,2,FALSE)</f>
        <v>29</v>
      </c>
      <c r="J4733" s="19">
        <f t="shared" si="222"/>
        <v>76.726111111111123</v>
      </c>
      <c r="K4733" s="19" t="str">
        <f t="shared" si="224"/>
        <v/>
      </c>
      <c r="L4733" s="19">
        <f>VLOOKUP(I4733,'3'!$H$2:$L$25,5,FALSE)</f>
        <v>41</v>
      </c>
      <c r="M4733" s="16" t="str">
        <f t="shared" si="223"/>
        <v>Nilai Akhir</v>
      </c>
    </row>
    <row r="4734" spans="1:13" x14ac:dyDescent="0.25">
      <c r="A4734" s="16">
        <v>603</v>
      </c>
      <c r="F4734" s="19">
        <v>76.103333333333325</v>
      </c>
      <c r="G4734" s="16" t="s">
        <v>3944</v>
      </c>
      <c r="H4734" s="14"/>
      <c r="I4734" s="19">
        <f>VLOOKUP(G4734,'2'!$B$2:$C$34,2,FALSE)</f>
        <v>29</v>
      </c>
      <c r="J4734" s="19">
        <f t="shared" si="222"/>
        <v>76.103333333333325</v>
      </c>
      <c r="K4734" s="19" t="str">
        <f t="shared" si="224"/>
        <v/>
      </c>
      <c r="L4734" s="19">
        <f>VLOOKUP(I4734,'3'!$H$2:$L$25,5,FALSE)</f>
        <v>41</v>
      </c>
      <c r="M4734" s="16" t="str">
        <f t="shared" si="223"/>
        <v>Nilai Akhir</v>
      </c>
    </row>
    <row r="4735" spans="1:13" x14ac:dyDescent="0.25">
      <c r="A4735" s="16">
        <v>604</v>
      </c>
      <c r="F4735" s="19">
        <v>80.184444444444438</v>
      </c>
      <c r="G4735" s="16" t="s">
        <v>3944</v>
      </c>
      <c r="H4735" s="14"/>
      <c r="I4735" s="19">
        <f>VLOOKUP(G4735,'2'!$B$2:$C$34,2,FALSE)</f>
        <v>29</v>
      </c>
      <c r="J4735" s="19">
        <f t="shared" si="222"/>
        <v>80.184444444444438</v>
      </c>
      <c r="K4735" s="19" t="str">
        <f t="shared" si="224"/>
        <v/>
      </c>
      <c r="L4735" s="19">
        <f>VLOOKUP(I4735,'3'!$H$2:$L$25,5,FALSE)</f>
        <v>41</v>
      </c>
      <c r="M4735" s="16" t="str">
        <f t="shared" si="223"/>
        <v>Nilai Akhir</v>
      </c>
    </row>
    <row r="4736" spans="1:13" x14ac:dyDescent="0.25">
      <c r="A4736" s="16">
        <v>605</v>
      </c>
      <c r="F4736" s="19">
        <v>79.180000000000007</v>
      </c>
      <c r="G4736" s="16" t="s">
        <v>3944</v>
      </c>
      <c r="H4736" s="14"/>
      <c r="I4736" s="19">
        <f>VLOOKUP(G4736,'2'!$B$2:$C$34,2,FALSE)</f>
        <v>29</v>
      </c>
      <c r="J4736" s="19">
        <f t="shared" si="222"/>
        <v>79.180000000000007</v>
      </c>
      <c r="K4736" s="19" t="str">
        <f t="shared" si="224"/>
        <v/>
      </c>
      <c r="L4736" s="19">
        <f>VLOOKUP(I4736,'3'!$H$2:$L$25,5,FALSE)</f>
        <v>41</v>
      </c>
      <c r="M4736" s="16" t="str">
        <f t="shared" si="223"/>
        <v>Nilai Akhir</v>
      </c>
    </row>
    <row r="4737" spans="1:13" x14ac:dyDescent="0.25">
      <c r="A4737" s="16">
        <v>606</v>
      </c>
      <c r="F4737" s="19">
        <v>78.842222222222233</v>
      </c>
      <c r="G4737" s="16" t="s">
        <v>3944</v>
      </c>
      <c r="H4737" s="14"/>
      <c r="I4737" s="19">
        <f>VLOOKUP(G4737,'2'!$B$2:$C$34,2,FALSE)</f>
        <v>29</v>
      </c>
      <c r="J4737" s="19">
        <f t="shared" si="222"/>
        <v>78.842222222222233</v>
      </c>
      <c r="K4737" s="19" t="str">
        <f t="shared" si="224"/>
        <v/>
      </c>
      <c r="L4737" s="19">
        <f>VLOOKUP(I4737,'3'!$H$2:$L$25,5,FALSE)</f>
        <v>41</v>
      </c>
      <c r="M4737" s="16" t="str">
        <f t="shared" si="223"/>
        <v>Nilai Akhir</v>
      </c>
    </row>
    <row r="4738" spans="1:13" x14ac:dyDescent="0.25">
      <c r="A4738" s="16">
        <v>607</v>
      </c>
      <c r="F4738" s="19">
        <v>79.338333333333338</v>
      </c>
      <c r="G4738" s="16" t="s">
        <v>3944</v>
      </c>
      <c r="H4738" s="14"/>
      <c r="I4738" s="19">
        <f>VLOOKUP(G4738,'2'!$B$2:$C$34,2,FALSE)</f>
        <v>29</v>
      </c>
      <c r="J4738" s="19">
        <f t="shared" si="222"/>
        <v>79.338333333333338</v>
      </c>
      <c r="K4738" s="19" t="str">
        <f t="shared" si="224"/>
        <v/>
      </c>
      <c r="L4738" s="19">
        <f>VLOOKUP(I4738,'3'!$H$2:$L$25,5,FALSE)</f>
        <v>41</v>
      </c>
      <c r="M4738" s="16" t="str">
        <f t="shared" si="223"/>
        <v>Nilai Akhir</v>
      </c>
    </row>
    <row r="4739" spans="1:13" x14ac:dyDescent="0.25">
      <c r="A4739" s="16">
        <v>608</v>
      </c>
      <c r="F4739" s="19">
        <v>79.111666666666679</v>
      </c>
      <c r="G4739" s="16" t="s">
        <v>3944</v>
      </c>
      <c r="H4739" s="14"/>
      <c r="I4739" s="19">
        <f>VLOOKUP(G4739,'2'!$B$2:$C$34,2,FALSE)</f>
        <v>29</v>
      </c>
      <c r="J4739" s="19">
        <f t="shared" si="222"/>
        <v>79.111666666666679</v>
      </c>
      <c r="K4739" s="19" t="str">
        <f t="shared" si="224"/>
        <v/>
      </c>
      <c r="L4739" s="19">
        <f>VLOOKUP(I4739,'3'!$H$2:$L$25,5,FALSE)</f>
        <v>41</v>
      </c>
      <c r="M4739" s="16" t="str">
        <f t="shared" si="223"/>
        <v>Nilai Akhir</v>
      </c>
    </row>
    <row r="4740" spans="1:13" x14ac:dyDescent="0.25">
      <c r="A4740" s="16">
        <v>609</v>
      </c>
      <c r="F4740" s="19">
        <v>77.794444444444451</v>
      </c>
      <c r="G4740" s="16" t="s">
        <v>3944</v>
      </c>
      <c r="H4740" s="14"/>
      <c r="I4740" s="19">
        <f>VLOOKUP(G4740,'2'!$B$2:$C$34,2,FALSE)</f>
        <v>29</v>
      </c>
      <c r="J4740" s="19">
        <f t="shared" si="222"/>
        <v>77.794444444444451</v>
      </c>
      <c r="K4740" s="19" t="str">
        <f t="shared" si="224"/>
        <v/>
      </c>
      <c r="L4740" s="19">
        <f>VLOOKUP(I4740,'3'!$H$2:$L$25,5,FALSE)</f>
        <v>41</v>
      </c>
      <c r="M4740" s="16" t="str">
        <f t="shared" si="223"/>
        <v>Nilai Akhir</v>
      </c>
    </row>
    <row r="4741" spans="1:13" x14ac:dyDescent="0.25">
      <c r="A4741" s="16">
        <v>610</v>
      </c>
      <c r="F4741" s="19">
        <v>78.345555555555563</v>
      </c>
      <c r="G4741" s="16" t="s">
        <v>3944</v>
      </c>
      <c r="H4741" s="14"/>
      <c r="I4741" s="19">
        <f>VLOOKUP(G4741,'2'!$B$2:$C$34,2,FALSE)</f>
        <v>29</v>
      </c>
      <c r="J4741" s="19">
        <f t="shared" si="222"/>
        <v>78.345555555555563</v>
      </c>
      <c r="K4741" s="19" t="str">
        <f t="shared" si="224"/>
        <v/>
      </c>
      <c r="L4741" s="19">
        <f>VLOOKUP(I4741,'3'!$H$2:$L$25,5,FALSE)</f>
        <v>41</v>
      </c>
      <c r="M4741" s="16" t="str">
        <f t="shared" si="223"/>
        <v>Nilai Akhir</v>
      </c>
    </row>
    <row r="4742" spans="1:13" x14ac:dyDescent="0.25">
      <c r="A4742" s="16">
        <v>611</v>
      </c>
      <c r="F4742" s="19">
        <v>78.837777777777774</v>
      </c>
      <c r="G4742" s="16" t="s">
        <v>3944</v>
      </c>
      <c r="H4742" s="14"/>
      <c r="I4742" s="19">
        <f>VLOOKUP(G4742,'2'!$B$2:$C$34,2,FALSE)</f>
        <v>29</v>
      </c>
      <c r="J4742" s="19">
        <f t="shared" si="222"/>
        <v>78.837777777777774</v>
      </c>
      <c r="K4742" s="19" t="str">
        <f t="shared" si="224"/>
        <v/>
      </c>
      <c r="L4742" s="19">
        <f>VLOOKUP(I4742,'3'!$H$2:$L$25,5,FALSE)</f>
        <v>41</v>
      </c>
      <c r="M4742" s="16" t="str">
        <f t="shared" si="223"/>
        <v>Nilai Akhir</v>
      </c>
    </row>
    <row r="4743" spans="1:13" x14ac:dyDescent="0.25">
      <c r="A4743" s="16">
        <v>612</v>
      </c>
      <c r="F4743" s="19">
        <v>79.073333333333323</v>
      </c>
      <c r="G4743" s="16" t="s">
        <v>3944</v>
      </c>
      <c r="H4743" s="14"/>
      <c r="I4743" s="19">
        <f>VLOOKUP(G4743,'2'!$B$2:$C$34,2,FALSE)</f>
        <v>29</v>
      </c>
      <c r="J4743" s="19">
        <f t="shared" si="222"/>
        <v>79.073333333333323</v>
      </c>
      <c r="K4743" s="19" t="str">
        <f t="shared" si="224"/>
        <v/>
      </c>
      <c r="L4743" s="19">
        <f>VLOOKUP(I4743,'3'!$H$2:$L$25,5,FALSE)</f>
        <v>41</v>
      </c>
      <c r="M4743" s="16" t="str">
        <f t="shared" si="223"/>
        <v>Nilai Akhir</v>
      </c>
    </row>
    <row r="4744" spans="1:13" x14ac:dyDescent="0.25">
      <c r="A4744" s="16">
        <v>613</v>
      </c>
      <c r="F4744" s="19">
        <v>79.346666666666664</v>
      </c>
      <c r="G4744" s="16" t="s">
        <v>3944</v>
      </c>
      <c r="H4744" s="14"/>
      <c r="I4744" s="19">
        <f>VLOOKUP(G4744,'2'!$B$2:$C$34,2,FALSE)</f>
        <v>29</v>
      </c>
      <c r="J4744" s="19">
        <f t="shared" si="222"/>
        <v>79.346666666666664</v>
      </c>
      <c r="K4744" s="19" t="str">
        <f t="shared" si="224"/>
        <v/>
      </c>
      <c r="L4744" s="19">
        <f>VLOOKUP(I4744,'3'!$H$2:$L$25,5,FALSE)</f>
        <v>41</v>
      </c>
      <c r="M4744" s="16" t="str">
        <f t="shared" si="223"/>
        <v>Nilai Akhir</v>
      </c>
    </row>
    <row r="4745" spans="1:13" x14ac:dyDescent="0.25">
      <c r="A4745" s="16">
        <v>614</v>
      </c>
      <c r="F4745" s="19">
        <v>81.906666666666666</v>
      </c>
      <c r="G4745" s="16" t="s">
        <v>3944</v>
      </c>
      <c r="H4745" s="14"/>
      <c r="I4745" s="19">
        <f>VLOOKUP(G4745,'2'!$B$2:$C$34,2,FALSE)</f>
        <v>29</v>
      </c>
      <c r="J4745" s="19">
        <f t="shared" si="222"/>
        <v>81.906666666666666</v>
      </c>
      <c r="K4745" s="19" t="str">
        <f t="shared" si="224"/>
        <v/>
      </c>
      <c r="L4745" s="19">
        <f>VLOOKUP(I4745,'3'!$H$2:$L$25,5,FALSE)</f>
        <v>41</v>
      </c>
      <c r="M4745" s="16" t="str">
        <f t="shared" si="223"/>
        <v>Nilai Akhir</v>
      </c>
    </row>
    <row r="4746" spans="1:13" x14ac:dyDescent="0.25">
      <c r="A4746" s="16">
        <v>615</v>
      </c>
      <c r="F4746" s="19">
        <v>78.87166666666667</v>
      </c>
      <c r="G4746" s="16" t="s">
        <v>3944</v>
      </c>
      <c r="H4746" s="14"/>
      <c r="I4746" s="19">
        <f>VLOOKUP(G4746,'2'!$B$2:$C$34,2,FALSE)</f>
        <v>29</v>
      </c>
      <c r="J4746" s="19">
        <f t="shared" si="222"/>
        <v>78.87166666666667</v>
      </c>
      <c r="K4746" s="19" t="str">
        <f t="shared" si="224"/>
        <v/>
      </c>
      <c r="L4746" s="19">
        <f>VLOOKUP(I4746,'3'!$H$2:$L$25,5,FALSE)</f>
        <v>41</v>
      </c>
      <c r="M4746" s="16" t="str">
        <f t="shared" si="223"/>
        <v>Nilai Akhir</v>
      </c>
    </row>
    <row r="4747" spans="1:13" x14ac:dyDescent="0.25">
      <c r="A4747" s="16">
        <v>616</v>
      </c>
      <c r="F4747" s="19">
        <v>75.063333333333333</v>
      </c>
      <c r="G4747" s="16" t="s">
        <v>3944</v>
      </c>
      <c r="H4747" s="14"/>
      <c r="I4747" s="19">
        <f>VLOOKUP(G4747,'2'!$B$2:$C$34,2,FALSE)</f>
        <v>29</v>
      </c>
      <c r="J4747" s="19">
        <f t="shared" si="222"/>
        <v>75.063333333333333</v>
      </c>
      <c r="K4747" s="19" t="str">
        <f t="shared" si="224"/>
        <v/>
      </c>
      <c r="L4747" s="19">
        <f>VLOOKUP(I4747,'3'!$H$2:$L$25,5,FALSE)</f>
        <v>41</v>
      </c>
      <c r="M4747" s="16" t="str">
        <f t="shared" si="223"/>
        <v>Nilai Akhir</v>
      </c>
    </row>
    <row r="4748" spans="1:13" x14ac:dyDescent="0.25">
      <c r="A4748" s="16">
        <v>617</v>
      </c>
      <c r="F4748" s="19">
        <v>80.302777777777777</v>
      </c>
      <c r="G4748" s="16" t="s">
        <v>3944</v>
      </c>
      <c r="H4748" s="14"/>
      <c r="I4748" s="19">
        <f>VLOOKUP(G4748,'2'!$B$2:$C$34,2,FALSE)</f>
        <v>29</v>
      </c>
      <c r="J4748" s="19">
        <f t="shared" si="222"/>
        <v>80.302777777777777</v>
      </c>
      <c r="K4748" s="19" t="str">
        <f t="shared" si="224"/>
        <v/>
      </c>
      <c r="L4748" s="19">
        <f>VLOOKUP(I4748,'3'!$H$2:$L$25,5,FALSE)</f>
        <v>41</v>
      </c>
      <c r="M4748" s="16" t="str">
        <f t="shared" si="223"/>
        <v>Nilai Akhir</v>
      </c>
    </row>
    <row r="4749" spans="1:13" x14ac:dyDescent="0.25">
      <c r="A4749" s="16">
        <v>618</v>
      </c>
      <c r="F4749" s="19">
        <v>78.73888888888888</v>
      </c>
      <c r="G4749" s="16" t="s">
        <v>3944</v>
      </c>
      <c r="H4749" s="14"/>
      <c r="I4749" s="19">
        <f>VLOOKUP(G4749,'2'!$B$2:$C$34,2,FALSE)</f>
        <v>29</v>
      </c>
      <c r="J4749" s="19">
        <f t="shared" si="222"/>
        <v>78.73888888888888</v>
      </c>
      <c r="K4749" s="19" t="str">
        <f t="shared" si="224"/>
        <v/>
      </c>
      <c r="L4749" s="19">
        <f>VLOOKUP(I4749,'3'!$H$2:$L$25,5,FALSE)</f>
        <v>41</v>
      </c>
      <c r="M4749" s="16" t="str">
        <f t="shared" si="223"/>
        <v>Nilai Akhir</v>
      </c>
    </row>
    <row r="4750" spans="1:13" x14ac:dyDescent="0.25">
      <c r="A4750" s="16">
        <v>619</v>
      </c>
      <c r="F4750" s="19">
        <v>84.06</v>
      </c>
      <c r="G4750" s="16" t="s">
        <v>3944</v>
      </c>
      <c r="H4750" s="14"/>
      <c r="I4750" s="19">
        <f>VLOOKUP(G4750,'2'!$B$2:$C$34,2,FALSE)</f>
        <v>29</v>
      </c>
      <c r="J4750" s="19">
        <f t="shared" si="222"/>
        <v>84.06</v>
      </c>
      <c r="K4750" s="19" t="str">
        <f t="shared" si="224"/>
        <v/>
      </c>
      <c r="L4750" s="19">
        <f>VLOOKUP(I4750,'3'!$H$2:$L$25,5,FALSE)</f>
        <v>41</v>
      </c>
      <c r="M4750" s="16" t="str">
        <f t="shared" si="223"/>
        <v>Nilai Akhir</v>
      </c>
    </row>
    <row r="4751" spans="1:13" x14ac:dyDescent="0.25">
      <c r="A4751" s="16">
        <v>620</v>
      </c>
      <c r="F4751" s="19">
        <v>79.773888888888877</v>
      </c>
      <c r="G4751" s="16" t="s">
        <v>3944</v>
      </c>
      <c r="H4751" s="14"/>
      <c r="I4751" s="19">
        <f>VLOOKUP(G4751,'2'!$B$2:$C$34,2,FALSE)</f>
        <v>29</v>
      </c>
      <c r="J4751" s="19">
        <f t="shared" si="222"/>
        <v>79.773888888888877</v>
      </c>
      <c r="K4751" s="19" t="str">
        <f t="shared" si="224"/>
        <v/>
      </c>
      <c r="L4751" s="19">
        <f>VLOOKUP(I4751,'3'!$H$2:$L$25,5,FALSE)</f>
        <v>41</v>
      </c>
      <c r="M4751" s="16" t="str">
        <f t="shared" si="223"/>
        <v>Nilai Akhir</v>
      </c>
    </row>
    <row r="4752" spans="1:13" x14ac:dyDescent="0.25">
      <c r="A4752" s="16">
        <v>621</v>
      </c>
      <c r="F4752" s="19">
        <v>79.128888888888895</v>
      </c>
      <c r="G4752" s="16" t="s">
        <v>3944</v>
      </c>
      <c r="H4752" s="14"/>
      <c r="I4752" s="19">
        <f>VLOOKUP(G4752,'2'!$B$2:$C$34,2,FALSE)</f>
        <v>29</v>
      </c>
      <c r="J4752" s="19">
        <f t="shared" si="222"/>
        <v>79.128888888888895</v>
      </c>
      <c r="K4752" s="19" t="str">
        <f t="shared" si="224"/>
        <v/>
      </c>
      <c r="L4752" s="19">
        <f>VLOOKUP(I4752,'3'!$H$2:$L$25,5,FALSE)</f>
        <v>41</v>
      </c>
      <c r="M4752" s="16" t="str">
        <f t="shared" si="223"/>
        <v>Nilai Akhir</v>
      </c>
    </row>
    <row r="4753" spans="1:14" x14ac:dyDescent="0.25">
      <c r="A4753" s="16">
        <v>622</v>
      </c>
      <c r="F4753" s="19">
        <v>81.965000000000003</v>
      </c>
      <c r="G4753" s="16" t="s">
        <v>3944</v>
      </c>
      <c r="H4753" s="14"/>
      <c r="I4753" s="19">
        <f>VLOOKUP(G4753,'2'!$B$2:$C$34,2,FALSE)</f>
        <v>29</v>
      </c>
      <c r="J4753" s="19">
        <f t="shared" si="222"/>
        <v>81.965000000000003</v>
      </c>
      <c r="K4753" s="19" t="str">
        <f t="shared" si="224"/>
        <v/>
      </c>
      <c r="L4753" s="19">
        <f>VLOOKUP(I4753,'3'!$H$2:$L$25,5,FALSE)</f>
        <v>41</v>
      </c>
      <c r="M4753" s="16" t="str">
        <f t="shared" si="223"/>
        <v>Nilai Akhir</v>
      </c>
    </row>
    <row r="4754" spans="1:14" x14ac:dyDescent="0.25">
      <c r="A4754" s="16">
        <v>623</v>
      </c>
      <c r="F4754" s="19">
        <v>81.406666666666666</v>
      </c>
      <c r="G4754" s="16" t="s">
        <v>3944</v>
      </c>
      <c r="H4754" s="14"/>
      <c r="I4754" s="19">
        <f>VLOOKUP(G4754,'2'!$B$2:$C$34,2,FALSE)</f>
        <v>29</v>
      </c>
      <c r="J4754" s="19">
        <f t="shared" si="222"/>
        <v>81.406666666666666</v>
      </c>
      <c r="K4754" s="19" t="str">
        <f t="shared" si="224"/>
        <v/>
      </c>
      <c r="L4754" s="19">
        <f>VLOOKUP(I4754,'3'!$H$2:$L$25,5,FALSE)</f>
        <v>41</v>
      </c>
      <c r="M4754" s="16" t="str">
        <f t="shared" si="223"/>
        <v>Nilai Akhir</v>
      </c>
    </row>
    <row r="4755" spans="1:14" x14ac:dyDescent="0.25">
      <c r="A4755" s="16">
        <v>624</v>
      </c>
      <c r="F4755" s="19">
        <v>78.260555555555555</v>
      </c>
      <c r="G4755" s="16" t="s">
        <v>3944</v>
      </c>
      <c r="H4755" s="14"/>
      <c r="I4755" s="19">
        <f>VLOOKUP(G4755,'2'!$B$2:$C$34,2,FALSE)</f>
        <v>29</v>
      </c>
      <c r="J4755" s="19">
        <f t="shared" si="222"/>
        <v>78.260555555555555</v>
      </c>
      <c r="K4755" s="19" t="str">
        <f t="shared" si="224"/>
        <v/>
      </c>
      <c r="L4755" s="19">
        <f>VLOOKUP(I4755,'3'!$H$2:$L$25,5,FALSE)</f>
        <v>41</v>
      </c>
      <c r="M4755" s="16" t="str">
        <f t="shared" si="223"/>
        <v>Nilai Akhir</v>
      </c>
    </row>
    <row r="4756" spans="1:14" x14ac:dyDescent="0.25">
      <c r="A4756" s="16">
        <v>625</v>
      </c>
      <c r="F4756" s="19">
        <v>81.076111111111118</v>
      </c>
      <c r="G4756" s="16" t="s">
        <v>3944</v>
      </c>
      <c r="H4756" s="14"/>
      <c r="I4756" s="19">
        <f>VLOOKUP(G4756,'2'!$B$2:$C$34,2,FALSE)</f>
        <v>29</v>
      </c>
      <c r="J4756" s="19">
        <f t="shared" si="222"/>
        <v>81.076111111111118</v>
      </c>
      <c r="K4756" s="19" t="str">
        <f t="shared" si="224"/>
        <v/>
      </c>
      <c r="L4756" s="19">
        <f>VLOOKUP(I4756,'3'!$H$2:$L$25,5,FALSE)</f>
        <v>41</v>
      </c>
      <c r="M4756" s="16" t="str">
        <f t="shared" si="223"/>
        <v>Nilai Akhir</v>
      </c>
    </row>
    <row r="4757" spans="1:14" x14ac:dyDescent="0.25">
      <c r="A4757" s="16">
        <v>626</v>
      </c>
      <c r="F4757" s="19">
        <v>79.585000000000008</v>
      </c>
      <c r="G4757" s="16" t="s">
        <v>3944</v>
      </c>
      <c r="H4757" s="14"/>
      <c r="I4757" s="19">
        <f>VLOOKUP(G4757,'2'!$B$2:$C$34,2,FALSE)</f>
        <v>29</v>
      </c>
      <c r="J4757" s="19">
        <f t="shared" si="222"/>
        <v>79.585000000000008</v>
      </c>
      <c r="K4757" s="19" t="str">
        <f t="shared" si="224"/>
        <v/>
      </c>
      <c r="L4757" s="19">
        <f>VLOOKUP(I4757,'3'!$H$2:$L$25,5,FALSE)</f>
        <v>41</v>
      </c>
      <c r="M4757" s="16" t="str">
        <f t="shared" si="223"/>
        <v>Nilai Akhir</v>
      </c>
    </row>
    <row r="4758" spans="1:14" x14ac:dyDescent="0.25">
      <c r="A4758" s="16">
        <v>627</v>
      </c>
      <c r="F4758" s="19">
        <v>81.833333333333343</v>
      </c>
      <c r="G4758" s="16" t="s">
        <v>3944</v>
      </c>
      <c r="H4758" s="14"/>
      <c r="I4758" s="19">
        <f>VLOOKUP(G4758,'2'!$B$2:$C$34,2,FALSE)</f>
        <v>29</v>
      </c>
      <c r="J4758" s="19">
        <f t="shared" si="222"/>
        <v>81.833333333333343</v>
      </c>
      <c r="K4758" s="19" t="str">
        <f t="shared" si="224"/>
        <v/>
      </c>
      <c r="L4758" s="19">
        <f>VLOOKUP(I4758,'3'!$H$2:$L$25,5,FALSE)</f>
        <v>41</v>
      </c>
      <c r="M4758" s="16" t="str">
        <f t="shared" si="223"/>
        <v>Nilai Akhir</v>
      </c>
    </row>
    <row r="4759" spans="1:14" x14ac:dyDescent="0.25">
      <c r="A4759" s="16">
        <v>628</v>
      </c>
      <c r="F4759" s="19">
        <v>76.632222222222225</v>
      </c>
      <c r="G4759" s="16" t="s">
        <v>3944</v>
      </c>
      <c r="H4759" s="14"/>
      <c r="I4759" s="19">
        <f>VLOOKUP(G4759,'2'!$B$2:$C$34,2,FALSE)</f>
        <v>29</v>
      </c>
      <c r="J4759" s="19">
        <f t="shared" si="222"/>
        <v>76.632222222222225</v>
      </c>
      <c r="K4759" s="19" t="str">
        <f t="shared" si="224"/>
        <v/>
      </c>
      <c r="L4759" s="19">
        <f>VLOOKUP(I4759,'3'!$H$2:$L$25,5,FALSE)</f>
        <v>41</v>
      </c>
      <c r="M4759" s="16" t="str">
        <f t="shared" si="223"/>
        <v>Nilai Akhir</v>
      </c>
    </row>
    <row r="4760" spans="1:14" x14ac:dyDescent="0.25">
      <c r="A4760" s="16">
        <v>406</v>
      </c>
      <c r="B4760" s="16">
        <v>1</v>
      </c>
      <c r="C4760" s="16">
        <v>14007</v>
      </c>
      <c r="D4760" s="16" t="s">
        <v>4091</v>
      </c>
      <c r="E4760" s="16" t="s">
        <v>4674</v>
      </c>
      <c r="F4760" s="19">
        <v>76.75</v>
      </c>
      <c r="G4760" s="16" t="s">
        <v>92</v>
      </c>
      <c r="H4760" s="14"/>
      <c r="I4760" s="19">
        <f>VLOOKUP(G4760,'2'!$B$2:$C$34,2,FALSE)</f>
        <v>7</v>
      </c>
      <c r="J4760" s="19">
        <f t="shared" si="222"/>
        <v>76.75</v>
      </c>
      <c r="K4760" s="19" t="str">
        <f t="shared" si="224"/>
        <v/>
      </c>
      <c r="L4760" s="19">
        <f>VLOOKUP(I4760,'3'!$H$2:$L$25,5,FALSE)</f>
        <v>43</v>
      </c>
      <c r="M4760" s="16" t="str">
        <f t="shared" si="223"/>
        <v>Nilai Akhir</v>
      </c>
      <c r="N4760" s="14">
        <v>1</v>
      </c>
    </row>
    <row r="4761" spans="1:14" x14ac:dyDescent="0.25">
      <c r="A4761" s="16">
        <v>407</v>
      </c>
      <c r="B4761" s="16">
        <v>2</v>
      </c>
      <c r="C4761" s="16">
        <v>14008</v>
      </c>
      <c r="D4761" s="16" t="s">
        <v>4092</v>
      </c>
      <c r="E4761" s="16" t="s">
        <v>4674</v>
      </c>
      <c r="F4761" s="19">
        <v>79.833333333333329</v>
      </c>
      <c r="G4761" s="16" t="s">
        <v>92</v>
      </c>
      <c r="H4761" s="14"/>
      <c r="I4761" s="19">
        <f>VLOOKUP(G4761,'2'!$B$2:$C$34,2,FALSE)</f>
        <v>7</v>
      </c>
      <c r="J4761" s="19">
        <f t="shared" si="222"/>
        <v>79.833333333333329</v>
      </c>
      <c r="K4761" s="19" t="str">
        <f t="shared" si="224"/>
        <v/>
      </c>
      <c r="L4761" s="19">
        <f>VLOOKUP(I4761,'3'!$H$2:$L$25,5,FALSE)</f>
        <v>43</v>
      </c>
      <c r="M4761" s="16" t="str">
        <f t="shared" si="223"/>
        <v>Nilai Akhir</v>
      </c>
    </row>
    <row r="4762" spans="1:14" x14ac:dyDescent="0.25">
      <c r="A4762" s="16">
        <v>408</v>
      </c>
      <c r="B4762" s="16">
        <v>3</v>
      </c>
      <c r="C4762" s="16">
        <v>14009</v>
      </c>
      <c r="D4762" s="16" t="s">
        <v>4093</v>
      </c>
      <c r="E4762" s="16" t="s">
        <v>4674</v>
      </c>
      <c r="F4762" s="19">
        <v>80.833333333333329</v>
      </c>
      <c r="G4762" s="16" t="s">
        <v>92</v>
      </c>
      <c r="H4762" s="14"/>
      <c r="I4762" s="19">
        <f>VLOOKUP(G4762,'2'!$B$2:$C$34,2,FALSE)</f>
        <v>7</v>
      </c>
      <c r="J4762" s="19">
        <f t="shared" si="222"/>
        <v>80.833333333333329</v>
      </c>
      <c r="K4762" s="19" t="str">
        <f t="shared" si="224"/>
        <v/>
      </c>
      <c r="L4762" s="19">
        <f>VLOOKUP(I4762,'3'!$H$2:$L$25,5,FALSE)</f>
        <v>43</v>
      </c>
      <c r="M4762" s="16" t="str">
        <f t="shared" si="223"/>
        <v>Nilai Akhir</v>
      </c>
    </row>
    <row r="4763" spans="1:14" x14ac:dyDescent="0.25">
      <c r="A4763" s="16">
        <v>409</v>
      </c>
      <c r="B4763" s="16">
        <v>4</v>
      </c>
      <c r="C4763" s="16">
        <v>14010</v>
      </c>
      <c r="D4763" s="16" t="s">
        <v>4094</v>
      </c>
      <c r="E4763" s="16" t="s">
        <v>4674</v>
      </c>
      <c r="F4763" s="19">
        <v>81.833333333333329</v>
      </c>
      <c r="G4763" s="16" t="s">
        <v>92</v>
      </c>
      <c r="H4763" s="14"/>
      <c r="I4763" s="19">
        <f>VLOOKUP(G4763,'2'!$B$2:$C$34,2,FALSE)</f>
        <v>7</v>
      </c>
      <c r="J4763" s="19">
        <f t="shared" si="222"/>
        <v>81.833333333333329</v>
      </c>
      <c r="K4763" s="19" t="str">
        <f t="shared" si="224"/>
        <v/>
      </c>
      <c r="L4763" s="19">
        <f>VLOOKUP(I4763,'3'!$H$2:$L$25,5,FALSE)</f>
        <v>43</v>
      </c>
      <c r="M4763" s="16" t="str">
        <f t="shared" si="223"/>
        <v>Nilai Akhir</v>
      </c>
    </row>
    <row r="4764" spans="1:14" x14ac:dyDescent="0.25">
      <c r="A4764" s="16">
        <v>410</v>
      </c>
      <c r="B4764" s="16">
        <v>5</v>
      </c>
      <c r="C4764" s="16">
        <v>14011</v>
      </c>
      <c r="D4764" s="16" t="s">
        <v>4095</v>
      </c>
      <c r="E4764" s="16" t="s">
        <v>4674</v>
      </c>
      <c r="F4764" s="19">
        <v>83.833333333333329</v>
      </c>
      <c r="G4764" s="16" t="s">
        <v>92</v>
      </c>
      <c r="H4764" s="14"/>
      <c r="I4764" s="19">
        <f>VLOOKUP(G4764,'2'!$B$2:$C$34,2,FALSE)</f>
        <v>7</v>
      </c>
      <c r="J4764" s="19">
        <f t="shared" si="222"/>
        <v>83.833333333333329</v>
      </c>
      <c r="K4764" s="19" t="str">
        <f t="shared" si="224"/>
        <v/>
      </c>
      <c r="L4764" s="19">
        <f>VLOOKUP(I4764,'3'!$H$2:$L$25,5,FALSE)</f>
        <v>43</v>
      </c>
      <c r="M4764" s="16" t="str">
        <f t="shared" si="223"/>
        <v>Nilai Akhir</v>
      </c>
    </row>
    <row r="4765" spans="1:14" x14ac:dyDescent="0.25">
      <c r="A4765" s="16">
        <v>411</v>
      </c>
      <c r="B4765" s="16">
        <v>6</v>
      </c>
      <c r="C4765" s="16">
        <v>14012</v>
      </c>
      <c r="D4765" s="16" t="s">
        <v>4096</v>
      </c>
      <c r="E4765" s="16" t="s">
        <v>4674</v>
      </c>
      <c r="F4765" s="19">
        <v>83.333333333333329</v>
      </c>
      <c r="G4765" s="16" t="s">
        <v>92</v>
      </c>
      <c r="H4765" s="14"/>
      <c r="I4765" s="19">
        <f>VLOOKUP(G4765,'2'!$B$2:$C$34,2,FALSE)</f>
        <v>7</v>
      </c>
      <c r="J4765" s="19">
        <f t="shared" si="222"/>
        <v>83.333333333333329</v>
      </c>
      <c r="K4765" s="19" t="str">
        <f t="shared" si="224"/>
        <v/>
      </c>
      <c r="L4765" s="19">
        <f>VLOOKUP(I4765,'3'!$H$2:$L$25,5,FALSE)</f>
        <v>43</v>
      </c>
      <c r="M4765" s="16" t="str">
        <f t="shared" si="223"/>
        <v>Nilai Akhir</v>
      </c>
    </row>
    <row r="4766" spans="1:14" x14ac:dyDescent="0.25">
      <c r="A4766" s="16">
        <v>412</v>
      </c>
      <c r="B4766" s="16">
        <v>7</v>
      </c>
      <c r="C4766" s="16">
        <v>14013</v>
      </c>
      <c r="D4766" s="16" t="s">
        <v>4097</v>
      </c>
      <c r="E4766" s="16" t="s">
        <v>4674</v>
      </c>
      <c r="F4766" s="19">
        <v>80.333333333333329</v>
      </c>
      <c r="G4766" s="16" t="s">
        <v>92</v>
      </c>
      <c r="H4766" s="14"/>
      <c r="I4766" s="19">
        <f>VLOOKUP(G4766,'2'!$B$2:$C$34,2,FALSE)</f>
        <v>7</v>
      </c>
      <c r="J4766" s="19">
        <f t="shared" si="222"/>
        <v>80.333333333333329</v>
      </c>
      <c r="K4766" s="19" t="str">
        <f t="shared" si="224"/>
        <v/>
      </c>
      <c r="L4766" s="19">
        <f>VLOOKUP(I4766,'3'!$H$2:$L$25,5,FALSE)</f>
        <v>43</v>
      </c>
      <c r="M4766" s="16" t="str">
        <f t="shared" si="223"/>
        <v>Nilai Akhir</v>
      </c>
    </row>
    <row r="4767" spans="1:14" x14ac:dyDescent="0.25">
      <c r="A4767" s="16">
        <v>413</v>
      </c>
      <c r="B4767" s="16">
        <v>8</v>
      </c>
      <c r="C4767" s="16">
        <v>14014</v>
      </c>
      <c r="D4767" s="16" t="s">
        <v>4098</v>
      </c>
      <c r="E4767" s="16" t="s">
        <v>4674</v>
      </c>
      <c r="F4767" s="19">
        <v>81.166666666666671</v>
      </c>
      <c r="G4767" s="16" t="s">
        <v>92</v>
      </c>
      <c r="H4767" s="14"/>
      <c r="I4767" s="19">
        <f>VLOOKUP(G4767,'2'!$B$2:$C$34,2,FALSE)</f>
        <v>7</v>
      </c>
      <c r="J4767" s="19">
        <f t="shared" si="222"/>
        <v>81.166666666666671</v>
      </c>
      <c r="K4767" s="19" t="str">
        <f t="shared" si="224"/>
        <v/>
      </c>
      <c r="L4767" s="19">
        <f>VLOOKUP(I4767,'3'!$H$2:$L$25,5,FALSE)</f>
        <v>43</v>
      </c>
      <c r="M4767" s="16" t="str">
        <f t="shared" si="223"/>
        <v>Nilai Akhir</v>
      </c>
    </row>
    <row r="4768" spans="1:14" x14ac:dyDescent="0.25">
      <c r="A4768" s="16">
        <v>414</v>
      </c>
      <c r="B4768" s="16">
        <v>9</v>
      </c>
      <c r="C4768" s="16">
        <v>14015</v>
      </c>
      <c r="D4768" s="16" t="s">
        <v>4099</v>
      </c>
      <c r="E4768" s="16" t="s">
        <v>4674</v>
      </c>
      <c r="F4768" s="19">
        <v>78.833333333333329</v>
      </c>
      <c r="G4768" s="16" t="s">
        <v>92</v>
      </c>
      <c r="H4768" s="14"/>
      <c r="I4768" s="19">
        <f>VLOOKUP(G4768,'2'!$B$2:$C$34,2,FALSE)</f>
        <v>7</v>
      </c>
      <c r="J4768" s="19">
        <f t="shared" si="222"/>
        <v>78.833333333333329</v>
      </c>
      <c r="K4768" s="19" t="str">
        <f t="shared" si="224"/>
        <v/>
      </c>
      <c r="L4768" s="19">
        <f>VLOOKUP(I4768,'3'!$H$2:$L$25,5,FALSE)</f>
        <v>43</v>
      </c>
      <c r="M4768" s="16" t="str">
        <f t="shared" si="223"/>
        <v>Nilai Akhir</v>
      </c>
    </row>
    <row r="4769" spans="1:13" x14ac:dyDescent="0.25">
      <c r="A4769" s="16">
        <v>415</v>
      </c>
      <c r="B4769" s="16">
        <v>10</v>
      </c>
      <c r="C4769" s="16">
        <v>14016</v>
      </c>
      <c r="D4769" s="16" t="s">
        <v>4100</v>
      </c>
      <c r="E4769" s="16" t="s">
        <v>4674</v>
      </c>
      <c r="F4769" s="19">
        <v>80</v>
      </c>
      <c r="G4769" s="16" t="s">
        <v>92</v>
      </c>
      <c r="H4769" s="14"/>
      <c r="I4769" s="19">
        <f>VLOOKUP(G4769,'2'!$B$2:$C$34,2,FALSE)</f>
        <v>7</v>
      </c>
      <c r="J4769" s="19">
        <f t="shared" si="222"/>
        <v>80</v>
      </c>
      <c r="K4769" s="19" t="str">
        <f t="shared" si="224"/>
        <v/>
      </c>
      <c r="L4769" s="19">
        <f>VLOOKUP(I4769,'3'!$H$2:$L$25,5,FALSE)</f>
        <v>43</v>
      </c>
      <c r="M4769" s="16" t="str">
        <f t="shared" si="223"/>
        <v>Nilai Akhir</v>
      </c>
    </row>
    <row r="4770" spans="1:13" x14ac:dyDescent="0.25">
      <c r="A4770" s="16">
        <v>416</v>
      </c>
      <c r="B4770" s="16">
        <v>11</v>
      </c>
      <c r="C4770" s="16">
        <v>14017</v>
      </c>
      <c r="D4770" s="16" t="s">
        <v>4101</v>
      </c>
      <c r="E4770" s="16" t="s">
        <v>4674</v>
      </c>
      <c r="F4770" s="19">
        <v>79.666666666666671</v>
      </c>
      <c r="G4770" s="16" t="s">
        <v>92</v>
      </c>
      <c r="H4770" s="14"/>
      <c r="I4770" s="19">
        <f>VLOOKUP(G4770,'2'!$B$2:$C$34,2,FALSE)</f>
        <v>7</v>
      </c>
      <c r="J4770" s="19">
        <f t="shared" si="222"/>
        <v>79.666666666666671</v>
      </c>
      <c r="K4770" s="19" t="str">
        <f t="shared" si="224"/>
        <v/>
      </c>
      <c r="L4770" s="19">
        <f>VLOOKUP(I4770,'3'!$H$2:$L$25,5,FALSE)</f>
        <v>43</v>
      </c>
      <c r="M4770" s="16" t="str">
        <f t="shared" si="223"/>
        <v>Nilai Akhir</v>
      </c>
    </row>
    <row r="4771" spans="1:13" x14ac:dyDescent="0.25">
      <c r="A4771" s="16">
        <v>417</v>
      </c>
      <c r="B4771" s="16">
        <v>12</v>
      </c>
      <c r="C4771" s="16">
        <v>14018</v>
      </c>
      <c r="D4771" s="16" t="s">
        <v>4102</v>
      </c>
      <c r="E4771" s="16" t="s">
        <v>4674</v>
      </c>
      <c r="F4771" s="19">
        <v>80.666666666666671</v>
      </c>
      <c r="G4771" s="16" t="s">
        <v>92</v>
      </c>
      <c r="H4771" s="14"/>
      <c r="I4771" s="19">
        <f>VLOOKUP(G4771,'2'!$B$2:$C$34,2,FALSE)</f>
        <v>7</v>
      </c>
      <c r="J4771" s="19">
        <f t="shared" si="222"/>
        <v>80.666666666666671</v>
      </c>
      <c r="K4771" s="19" t="str">
        <f t="shared" si="224"/>
        <v/>
      </c>
      <c r="L4771" s="19">
        <f>VLOOKUP(I4771,'3'!$H$2:$L$25,5,FALSE)</f>
        <v>43</v>
      </c>
      <c r="M4771" s="16" t="str">
        <f t="shared" si="223"/>
        <v>Nilai Akhir</v>
      </c>
    </row>
    <row r="4772" spans="1:13" x14ac:dyDescent="0.25">
      <c r="A4772" s="16">
        <v>418</v>
      </c>
      <c r="B4772" s="16">
        <v>13</v>
      </c>
      <c r="C4772" s="16">
        <v>14019</v>
      </c>
      <c r="D4772" s="16" t="s">
        <v>4103</v>
      </c>
      <c r="E4772" s="16" t="s">
        <v>4674</v>
      </c>
      <c r="F4772" s="19">
        <v>82</v>
      </c>
      <c r="G4772" s="16" t="s">
        <v>92</v>
      </c>
      <c r="H4772" s="14"/>
      <c r="I4772" s="19">
        <f>VLOOKUP(G4772,'2'!$B$2:$C$34,2,FALSE)</f>
        <v>7</v>
      </c>
      <c r="J4772" s="19">
        <f t="shared" si="222"/>
        <v>82</v>
      </c>
      <c r="K4772" s="19" t="str">
        <f t="shared" si="224"/>
        <v/>
      </c>
      <c r="L4772" s="19">
        <f>VLOOKUP(I4772,'3'!$H$2:$L$25,5,FALSE)</f>
        <v>43</v>
      </c>
      <c r="M4772" s="16" t="str">
        <f t="shared" si="223"/>
        <v>Nilai Akhir</v>
      </c>
    </row>
    <row r="4773" spans="1:13" x14ac:dyDescent="0.25">
      <c r="A4773" s="16">
        <v>419</v>
      </c>
      <c r="B4773" s="16">
        <v>14</v>
      </c>
      <c r="C4773" s="16">
        <v>14020</v>
      </c>
      <c r="D4773" s="16" t="s">
        <v>4104</v>
      </c>
      <c r="E4773" s="16" t="s">
        <v>4674</v>
      </c>
      <c r="F4773" s="19">
        <v>81.166666666666671</v>
      </c>
      <c r="G4773" s="16" t="s">
        <v>92</v>
      </c>
      <c r="H4773" s="14"/>
      <c r="I4773" s="19">
        <f>VLOOKUP(G4773,'2'!$B$2:$C$34,2,FALSE)</f>
        <v>7</v>
      </c>
      <c r="J4773" s="19">
        <f t="shared" si="222"/>
        <v>81.166666666666671</v>
      </c>
      <c r="K4773" s="19" t="str">
        <f t="shared" si="224"/>
        <v/>
      </c>
      <c r="L4773" s="19">
        <f>VLOOKUP(I4773,'3'!$H$2:$L$25,5,FALSE)</f>
        <v>43</v>
      </c>
      <c r="M4773" s="16" t="str">
        <f t="shared" si="223"/>
        <v>Nilai Akhir</v>
      </c>
    </row>
    <row r="4774" spans="1:13" x14ac:dyDescent="0.25">
      <c r="A4774" s="16">
        <v>420</v>
      </c>
      <c r="B4774" s="16">
        <v>15</v>
      </c>
      <c r="C4774" s="16">
        <v>14021</v>
      </c>
      <c r="D4774" s="16" t="s">
        <v>4105</v>
      </c>
      <c r="E4774" s="16" t="s">
        <v>4674</v>
      </c>
      <c r="F4774" s="19">
        <v>81.5</v>
      </c>
      <c r="G4774" s="16" t="s">
        <v>92</v>
      </c>
      <c r="H4774" s="14"/>
      <c r="I4774" s="19">
        <f>VLOOKUP(G4774,'2'!$B$2:$C$34,2,FALSE)</f>
        <v>7</v>
      </c>
      <c r="J4774" s="19">
        <f t="shared" si="222"/>
        <v>81.5</v>
      </c>
      <c r="K4774" s="19" t="str">
        <f t="shared" si="224"/>
        <v/>
      </c>
      <c r="L4774" s="19">
        <f>VLOOKUP(I4774,'3'!$H$2:$L$25,5,FALSE)</f>
        <v>43</v>
      </c>
      <c r="M4774" s="16" t="str">
        <f t="shared" si="223"/>
        <v>Nilai Akhir</v>
      </c>
    </row>
    <row r="4775" spans="1:13" x14ac:dyDescent="0.25">
      <c r="A4775" s="16">
        <v>421</v>
      </c>
      <c r="B4775" s="16">
        <v>16</v>
      </c>
      <c r="C4775" s="16">
        <v>14022</v>
      </c>
      <c r="D4775" s="16" t="s">
        <v>4106</v>
      </c>
      <c r="E4775" s="16" t="s">
        <v>4674</v>
      </c>
      <c r="F4775" s="19">
        <v>84.333333333333329</v>
      </c>
      <c r="G4775" s="16" t="s">
        <v>92</v>
      </c>
      <c r="H4775" s="14"/>
      <c r="I4775" s="19">
        <f>VLOOKUP(G4775,'2'!$B$2:$C$34,2,FALSE)</f>
        <v>7</v>
      </c>
      <c r="J4775" s="19">
        <f t="shared" si="222"/>
        <v>84.333333333333329</v>
      </c>
      <c r="K4775" s="19" t="str">
        <f t="shared" si="224"/>
        <v/>
      </c>
      <c r="L4775" s="19">
        <f>VLOOKUP(I4775,'3'!$H$2:$L$25,5,FALSE)</f>
        <v>43</v>
      </c>
      <c r="M4775" s="16" t="str">
        <f t="shared" si="223"/>
        <v>Nilai Akhir</v>
      </c>
    </row>
    <row r="4776" spans="1:13" x14ac:dyDescent="0.25">
      <c r="A4776" s="16">
        <v>422</v>
      </c>
      <c r="B4776" s="16">
        <v>17</v>
      </c>
      <c r="C4776" s="16">
        <v>14023</v>
      </c>
      <c r="D4776" s="16" t="s">
        <v>4107</v>
      </c>
      <c r="E4776" s="16" t="s">
        <v>4674</v>
      </c>
      <c r="F4776" s="19">
        <v>79.666666666666671</v>
      </c>
      <c r="G4776" s="16" t="s">
        <v>92</v>
      </c>
      <c r="H4776" s="14"/>
      <c r="I4776" s="19">
        <f>VLOOKUP(G4776,'2'!$B$2:$C$34,2,FALSE)</f>
        <v>7</v>
      </c>
      <c r="J4776" s="19">
        <f t="shared" ref="J4776:J4789" si="225">IF(M4776="Nilai Akhir",F4776,0)</f>
        <v>79.666666666666671</v>
      </c>
      <c r="K4776" s="19" t="str">
        <f t="shared" si="224"/>
        <v/>
      </c>
      <c r="L4776" s="19">
        <f>VLOOKUP(I4776,'3'!$H$2:$L$25,5,FALSE)</f>
        <v>43</v>
      </c>
      <c r="M4776" s="16" t="str">
        <f t="shared" ref="M4776:M4839" si="226">IF(G4776="Pramuka","Nilai Ekstra","Nilai Akhir")</f>
        <v>Nilai Akhir</v>
      </c>
    </row>
    <row r="4777" spans="1:13" x14ac:dyDescent="0.25">
      <c r="A4777" s="16">
        <v>423</v>
      </c>
      <c r="B4777" s="16">
        <v>18</v>
      </c>
      <c r="C4777" s="16">
        <v>14024</v>
      </c>
      <c r="D4777" s="16" t="s">
        <v>4108</v>
      </c>
      <c r="E4777" s="16" t="s">
        <v>4674</v>
      </c>
      <c r="F4777" s="19">
        <v>79.5</v>
      </c>
      <c r="G4777" s="16" t="s">
        <v>92</v>
      </c>
      <c r="H4777" s="14"/>
      <c r="I4777" s="19">
        <f>VLOOKUP(G4777,'2'!$B$2:$C$34,2,FALSE)</f>
        <v>7</v>
      </c>
      <c r="J4777" s="19">
        <f t="shared" si="225"/>
        <v>79.5</v>
      </c>
      <c r="K4777" s="19" t="str">
        <f t="shared" ref="K4777:K4840" si="227">IF(M4777="Nilai Ekstra",F4777,"")</f>
        <v/>
      </c>
      <c r="L4777" s="19">
        <f>VLOOKUP(I4777,'3'!$H$2:$L$25,5,FALSE)</f>
        <v>43</v>
      </c>
      <c r="M4777" s="16" t="str">
        <f t="shared" si="226"/>
        <v>Nilai Akhir</v>
      </c>
    </row>
    <row r="4778" spans="1:13" x14ac:dyDescent="0.25">
      <c r="A4778" s="16">
        <v>424</v>
      </c>
      <c r="B4778" s="16">
        <v>19</v>
      </c>
      <c r="C4778" s="16">
        <v>14025</v>
      </c>
      <c r="D4778" s="16" t="s">
        <v>4109</v>
      </c>
      <c r="E4778" s="16" t="s">
        <v>4674</v>
      </c>
      <c r="F4778" s="19">
        <v>79</v>
      </c>
      <c r="G4778" s="16" t="s">
        <v>92</v>
      </c>
      <c r="H4778" s="14"/>
      <c r="I4778" s="19">
        <f>VLOOKUP(G4778,'2'!$B$2:$C$34,2,FALSE)</f>
        <v>7</v>
      </c>
      <c r="J4778" s="19">
        <f t="shared" si="225"/>
        <v>79</v>
      </c>
      <c r="K4778" s="19" t="str">
        <f t="shared" si="227"/>
        <v/>
      </c>
      <c r="L4778" s="19">
        <f>VLOOKUP(I4778,'3'!$H$2:$L$25,5,FALSE)</f>
        <v>43</v>
      </c>
      <c r="M4778" s="16" t="str">
        <f t="shared" si="226"/>
        <v>Nilai Akhir</v>
      </c>
    </row>
    <row r="4779" spans="1:13" x14ac:dyDescent="0.25">
      <c r="A4779" s="16">
        <v>425</v>
      </c>
      <c r="B4779" s="16">
        <v>20</v>
      </c>
      <c r="C4779" s="16">
        <v>14026</v>
      </c>
      <c r="D4779" s="16" t="s">
        <v>4110</v>
      </c>
      <c r="E4779" s="16" t="s">
        <v>4674</v>
      </c>
      <c r="F4779" s="19">
        <v>84</v>
      </c>
      <c r="G4779" s="16" t="s">
        <v>92</v>
      </c>
      <c r="H4779" s="14"/>
      <c r="I4779" s="19">
        <f>VLOOKUP(G4779,'2'!$B$2:$C$34,2,FALSE)</f>
        <v>7</v>
      </c>
      <c r="J4779" s="19">
        <f t="shared" si="225"/>
        <v>84</v>
      </c>
      <c r="K4779" s="19" t="str">
        <f t="shared" si="227"/>
        <v/>
      </c>
      <c r="L4779" s="19">
        <f>VLOOKUP(I4779,'3'!$H$2:$L$25,5,FALSE)</f>
        <v>43</v>
      </c>
      <c r="M4779" s="16" t="str">
        <f t="shared" si="226"/>
        <v>Nilai Akhir</v>
      </c>
    </row>
    <row r="4780" spans="1:13" x14ac:dyDescent="0.25">
      <c r="A4780" s="16">
        <v>426</v>
      </c>
      <c r="B4780" s="16">
        <v>21</v>
      </c>
      <c r="C4780" s="16">
        <v>14027</v>
      </c>
      <c r="D4780" s="16" t="s">
        <v>4111</v>
      </c>
      <c r="E4780" s="16" t="s">
        <v>4674</v>
      </c>
      <c r="F4780" s="19">
        <v>81.666666666666671</v>
      </c>
      <c r="G4780" s="16" t="s">
        <v>92</v>
      </c>
      <c r="H4780" s="14"/>
      <c r="I4780" s="19">
        <f>VLOOKUP(G4780,'2'!$B$2:$C$34,2,FALSE)</f>
        <v>7</v>
      </c>
      <c r="J4780" s="19">
        <f t="shared" si="225"/>
        <v>81.666666666666671</v>
      </c>
      <c r="K4780" s="19" t="str">
        <f t="shared" si="227"/>
        <v/>
      </c>
      <c r="L4780" s="19">
        <f>VLOOKUP(I4780,'3'!$H$2:$L$25,5,FALSE)</f>
        <v>43</v>
      </c>
      <c r="M4780" s="16" t="str">
        <f t="shared" si="226"/>
        <v>Nilai Akhir</v>
      </c>
    </row>
    <row r="4781" spans="1:13" x14ac:dyDescent="0.25">
      <c r="A4781" s="16">
        <v>427</v>
      </c>
      <c r="B4781" s="16">
        <v>22</v>
      </c>
      <c r="C4781" s="16">
        <v>14028</v>
      </c>
      <c r="D4781" s="16" t="s">
        <v>4112</v>
      </c>
      <c r="E4781" s="16" t="s">
        <v>4674</v>
      </c>
      <c r="F4781" s="19">
        <v>81.833333333333329</v>
      </c>
      <c r="G4781" s="16" t="s">
        <v>92</v>
      </c>
      <c r="H4781" s="14"/>
      <c r="I4781" s="19">
        <f>VLOOKUP(G4781,'2'!$B$2:$C$34,2,FALSE)</f>
        <v>7</v>
      </c>
      <c r="J4781" s="19">
        <f t="shared" si="225"/>
        <v>81.833333333333329</v>
      </c>
      <c r="K4781" s="19" t="str">
        <f t="shared" si="227"/>
        <v/>
      </c>
      <c r="L4781" s="19">
        <f>VLOOKUP(I4781,'3'!$H$2:$L$25,5,FALSE)</f>
        <v>43</v>
      </c>
      <c r="M4781" s="16" t="str">
        <f t="shared" si="226"/>
        <v>Nilai Akhir</v>
      </c>
    </row>
    <row r="4782" spans="1:13" x14ac:dyDescent="0.25">
      <c r="A4782" s="16">
        <v>428</v>
      </c>
      <c r="B4782" s="16">
        <v>23</v>
      </c>
      <c r="C4782" s="16">
        <v>14029</v>
      </c>
      <c r="D4782" s="16" t="s">
        <v>4113</v>
      </c>
      <c r="E4782" s="16" t="s">
        <v>4674</v>
      </c>
      <c r="F4782" s="19">
        <v>81.5</v>
      </c>
      <c r="G4782" s="16" t="s">
        <v>92</v>
      </c>
      <c r="H4782" s="14"/>
      <c r="I4782" s="19">
        <f>VLOOKUP(G4782,'2'!$B$2:$C$34,2,FALSE)</f>
        <v>7</v>
      </c>
      <c r="J4782" s="19">
        <f t="shared" si="225"/>
        <v>81.5</v>
      </c>
      <c r="K4782" s="19" t="str">
        <f t="shared" si="227"/>
        <v/>
      </c>
      <c r="L4782" s="19">
        <f>VLOOKUP(I4782,'3'!$H$2:$L$25,5,FALSE)</f>
        <v>43</v>
      </c>
      <c r="M4782" s="16" t="str">
        <f t="shared" si="226"/>
        <v>Nilai Akhir</v>
      </c>
    </row>
    <row r="4783" spans="1:13" x14ac:dyDescent="0.25">
      <c r="A4783" s="16">
        <v>429</v>
      </c>
      <c r="B4783" s="16">
        <v>24</v>
      </c>
      <c r="C4783" s="16">
        <v>14030</v>
      </c>
      <c r="D4783" s="16" t="s">
        <v>4114</v>
      </c>
      <c r="E4783" s="16" t="s">
        <v>4674</v>
      </c>
      <c r="F4783" s="19">
        <v>80.5</v>
      </c>
      <c r="G4783" s="16" t="s">
        <v>92</v>
      </c>
      <c r="H4783" s="14"/>
      <c r="I4783" s="19">
        <f>VLOOKUP(G4783,'2'!$B$2:$C$34,2,FALSE)</f>
        <v>7</v>
      </c>
      <c r="J4783" s="19">
        <f t="shared" si="225"/>
        <v>80.5</v>
      </c>
      <c r="K4783" s="19" t="str">
        <f t="shared" si="227"/>
        <v/>
      </c>
      <c r="L4783" s="19">
        <f>VLOOKUP(I4783,'3'!$H$2:$L$25,5,FALSE)</f>
        <v>43</v>
      </c>
      <c r="M4783" s="16" t="str">
        <f t="shared" si="226"/>
        <v>Nilai Akhir</v>
      </c>
    </row>
    <row r="4784" spans="1:13" x14ac:dyDescent="0.25">
      <c r="A4784" s="16">
        <v>430</v>
      </c>
      <c r="B4784" s="16">
        <v>25</v>
      </c>
      <c r="C4784" s="16">
        <v>14031</v>
      </c>
      <c r="D4784" s="16" t="s">
        <v>4115</v>
      </c>
      <c r="E4784" s="16" t="s">
        <v>4674</v>
      </c>
      <c r="F4784" s="19">
        <v>83.5</v>
      </c>
      <c r="G4784" s="16" t="s">
        <v>92</v>
      </c>
      <c r="H4784" s="14"/>
      <c r="I4784" s="19">
        <f>VLOOKUP(G4784,'2'!$B$2:$C$34,2,FALSE)</f>
        <v>7</v>
      </c>
      <c r="J4784" s="19">
        <f t="shared" si="225"/>
        <v>83.5</v>
      </c>
      <c r="K4784" s="19" t="str">
        <f t="shared" si="227"/>
        <v/>
      </c>
      <c r="L4784" s="19">
        <f>VLOOKUP(I4784,'3'!$H$2:$L$25,5,FALSE)</f>
        <v>43</v>
      </c>
      <c r="M4784" s="16" t="str">
        <f t="shared" si="226"/>
        <v>Nilai Akhir</v>
      </c>
    </row>
    <row r="4785" spans="1:13" x14ac:dyDescent="0.25">
      <c r="A4785" s="16">
        <v>431</v>
      </c>
      <c r="B4785" s="16">
        <v>26</v>
      </c>
      <c r="C4785" s="16">
        <v>14032</v>
      </c>
      <c r="D4785" s="16" t="s">
        <v>4116</v>
      </c>
      <c r="E4785" s="16" t="s">
        <v>4674</v>
      </c>
      <c r="F4785" s="19">
        <v>81.166666666666671</v>
      </c>
      <c r="G4785" s="16" t="s">
        <v>92</v>
      </c>
      <c r="H4785" s="14"/>
      <c r="I4785" s="19">
        <f>VLOOKUP(G4785,'2'!$B$2:$C$34,2,FALSE)</f>
        <v>7</v>
      </c>
      <c r="J4785" s="19">
        <f t="shared" si="225"/>
        <v>81.166666666666671</v>
      </c>
      <c r="K4785" s="19" t="str">
        <f t="shared" si="227"/>
        <v/>
      </c>
      <c r="L4785" s="19">
        <f>VLOOKUP(I4785,'3'!$H$2:$L$25,5,FALSE)</f>
        <v>43</v>
      </c>
      <c r="M4785" s="16" t="str">
        <f t="shared" si="226"/>
        <v>Nilai Akhir</v>
      </c>
    </row>
    <row r="4786" spans="1:13" x14ac:dyDescent="0.25">
      <c r="A4786" s="16">
        <v>432</v>
      </c>
      <c r="B4786" s="16">
        <v>27</v>
      </c>
      <c r="C4786" s="16">
        <v>14033</v>
      </c>
      <c r="D4786" s="16" t="s">
        <v>4117</v>
      </c>
      <c r="E4786" s="16" t="s">
        <v>4674</v>
      </c>
      <c r="F4786" s="19">
        <v>75.333333333333329</v>
      </c>
      <c r="G4786" s="16" t="s">
        <v>92</v>
      </c>
      <c r="H4786" s="14"/>
      <c r="I4786" s="19">
        <f>VLOOKUP(G4786,'2'!$B$2:$C$34,2,FALSE)</f>
        <v>7</v>
      </c>
      <c r="J4786" s="19">
        <f t="shared" si="225"/>
        <v>75.333333333333329</v>
      </c>
      <c r="K4786" s="19" t="str">
        <f t="shared" si="227"/>
        <v/>
      </c>
      <c r="L4786" s="19">
        <f>VLOOKUP(I4786,'3'!$H$2:$L$25,5,FALSE)</f>
        <v>43</v>
      </c>
      <c r="M4786" s="16" t="str">
        <f t="shared" si="226"/>
        <v>Nilai Akhir</v>
      </c>
    </row>
    <row r="4787" spans="1:13" x14ac:dyDescent="0.25">
      <c r="A4787" s="16">
        <v>433</v>
      </c>
      <c r="B4787" s="16">
        <v>28</v>
      </c>
      <c r="C4787" s="16">
        <v>14034</v>
      </c>
      <c r="D4787" s="16" t="s">
        <v>4118</v>
      </c>
      <c r="E4787" s="16" t="s">
        <v>4674</v>
      </c>
      <c r="F4787" s="19">
        <v>82.166666666666671</v>
      </c>
      <c r="G4787" s="16" t="s">
        <v>92</v>
      </c>
      <c r="H4787" s="14"/>
      <c r="I4787" s="19">
        <f>VLOOKUP(G4787,'2'!$B$2:$C$34,2,FALSE)</f>
        <v>7</v>
      </c>
      <c r="J4787" s="19">
        <f t="shared" si="225"/>
        <v>82.166666666666671</v>
      </c>
      <c r="K4787" s="19" t="str">
        <f t="shared" si="227"/>
        <v/>
      </c>
      <c r="L4787" s="19">
        <f>VLOOKUP(I4787,'3'!$H$2:$L$25,5,FALSE)</f>
        <v>43</v>
      </c>
      <c r="M4787" s="16" t="str">
        <f t="shared" si="226"/>
        <v>Nilai Akhir</v>
      </c>
    </row>
    <row r="4788" spans="1:13" x14ac:dyDescent="0.25">
      <c r="A4788" s="16">
        <v>434</v>
      </c>
      <c r="B4788" s="16">
        <v>29</v>
      </c>
      <c r="C4788" s="16">
        <v>14035</v>
      </c>
      <c r="D4788" s="16" t="s">
        <v>4119</v>
      </c>
      <c r="E4788" s="16" t="s">
        <v>4674</v>
      </c>
      <c r="F4788" s="19">
        <v>82.5</v>
      </c>
      <c r="G4788" s="16" t="s">
        <v>92</v>
      </c>
      <c r="H4788" s="14"/>
      <c r="I4788" s="19">
        <f>VLOOKUP(G4788,'2'!$B$2:$C$34,2,FALSE)</f>
        <v>7</v>
      </c>
      <c r="J4788" s="19">
        <f t="shared" si="225"/>
        <v>82.5</v>
      </c>
      <c r="K4788" s="19" t="str">
        <f t="shared" si="227"/>
        <v/>
      </c>
      <c r="L4788" s="19">
        <f>VLOOKUP(I4788,'3'!$H$2:$L$25,5,FALSE)</f>
        <v>43</v>
      </c>
      <c r="M4788" s="16" t="str">
        <f t="shared" si="226"/>
        <v>Nilai Akhir</v>
      </c>
    </row>
    <row r="4789" spans="1:13" x14ac:dyDescent="0.25">
      <c r="A4789" s="16">
        <v>435</v>
      </c>
      <c r="B4789" s="16">
        <v>30</v>
      </c>
      <c r="C4789" s="16">
        <v>14036</v>
      </c>
      <c r="D4789" s="16" t="s">
        <v>4120</v>
      </c>
      <c r="E4789" s="16" t="s">
        <v>4674</v>
      </c>
      <c r="F4789" s="19">
        <v>79.666666666666671</v>
      </c>
      <c r="G4789" s="16" t="s">
        <v>92</v>
      </c>
      <c r="H4789" s="14"/>
      <c r="I4789" s="19">
        <f>VLOOKUP(G4789,'2'!$B$2:$C$34,2,FALSE)</f>
        <v>7</v>
      </c>
      <c r="J4789" s="19">
        <f t="shared" si="225"/>
        <v>79.666666666666671</v>
      </c>
      <c r="K4789" s="19" t="str">
        <f t="shared" si="227"/>
        <v/>
      </c>
      <c r="L4789" s="19">
        <f>VLOOKUP(I4789,'3'!$H$2:$L$25,5,FALSE)</f>
        <v>43</v>
      </c>
      <c r="M4789" s="16" t="str">
        <f t="shared" si="226"/>
        <v>Nilai Akhir</v>
      </c>
    </row>
    <row r="4790" spans="1:13" x14ac:dyDescent="0.25">
      <c r="A4790" s="16">
        <v>436</v>
      </c>
      <c r="B4790" s="16">
        <v>1</v>
      </c>
      <c r="C4790" s="16">
        <v>14038</v>
      </c>
      <c r="D4790" s="16" t="s">
        <v>4121</v>
      </c>
      <c r="E4790" s="16" t="s">
        <v>4675</v>
      </c>
      <c r="F4790" s="19">
        <v>81.777777777777771</v>
      </c>
      <c r="G4790" s="16" t="s">
        <v>92</v>
      </c>
      <c r="H4790" s="14"/>
      <c r="I4790" s="19">
        <f>VLOOKUP(G4790,'2'!$B$2:$C$34,2,FALSE)</f>
        <v>7</v>
      </c>
      <c r="J4790" s="19">
        <v>81.777777777777771</v>
      </c>
      <c r="K4790" s="19" t="str">
        <f t="shared" si="227"/>
        <v/>
      </c>
      <c r="L4790" s="19">
        <f>VLOOKUP(I4790,'3'!$H$2:$L$25,5,FALSE)</f>
        <v>43</v>
      </c>
      <c r="M4790" s="16" t="str">
        <f t="shared" si="226"/>
        <v>Nilai Akhir</v>
      </c>
    </row>
    <row r="4791" spans="1:13" x14ac:dyDescent="0.25">
      <c r="A4791" s="16">
        <v>437</v>
      </c>
      <c r="B4791" s="16">
        <v>2</v>
      </c>
      <c r="C4791" s="16">
        <v>14039</v>
      </c>
      <c r="D4791" s="16" t="s">
        <v>4122</v>
      </c>
      <c r="E4791" s="16" t="s">
        <v>4675</v>
      </c>
      <c r="F4791" s="19">
        <v>81.444444444444443</v>
      </c>
      <c r="G4791" s="16" t="s">
        <v>92</v>
      </c>
      <c r="H4791" s="14"/>
      <c r="I4791" s="19">
        <f>VLOOKUP(G4791,'2'!$B$2:$C$34,2,FALSE)</f>
        <v>7</v>
      </c>
      <c r="J4791" s="19">
        <v>81.444444444444443</v>
      </c>
      <c r="K4791" s="19" t="str">
        <f t="shared" si="227"/>
        <v/>
      </c>
      <c r="L4791" s="19">
        <f>VLOOKUP(I4791,'3'!$H$2:$L$25,5,FALSE)</f>
        <v>43</v>
      </c>
      <c r="M4791" s="16" t="str">
        <f t="shared" si="226"/>
        <v>Nilai Akhir</v>
      </c>
    </row>
    <row r="4792" spans="1:13" x14ac:dyDescent="0.25">
      <c r="A4792" s="16">
        <v>438</v>
      </c>
      <c r="B4792" s="16">
        <v>3</v>
      </c>
      <c r="C4792" s="16">
        <v>14040</v>
      </c>
      <c r="D4792" s="16" t="s">
        <v>4123</v>
      </c>
      <c r="E4792" s="16" t="s">
        <v>4675</v>
      </c>
      <c r="F4792" s="19">
        <v>82.222222222222229</v>
      </c>
      <c r="G4792" s="16" t="s">
        <v>92</v>
      </c>
      <c r="H4792" s="14"/>
      <c r="I4792" s="19">
        <f>VLOOKUP(G4792,'2'!$B$2:$C$34,2,FALSE)</f>
        <v>7</v>
      </c>
      <c r="J4792" s="19">
        <v>82.222222222222229</v>
      </c>
      <c r="K4792" s="19" t="str">
        <f t="shared" si="227"/>
        <v/>
      </c>
      <c r="L4792" s="19">
        <f>VLOOKUP(I4792,'3'!$H$2:$L$25,5,FALSE)</f>
        <v>43</v>
      </c>
      <c r="M4792" s="16" t="str">
        <f t="shared" si="226"/>
        <v>Nilai Akhir</v>
      </c>
    </row>
    <row r="4793" spans="1:13" x14ac:dyDescent="0.25">
      <c r="A4793" s="16">
        <v>439</v>
      </c>
      <c r="B4793" s="16">
        <v>4</v>
      </c>
      <c r="C4793" s="16">
        <v>14041</v>
      </c>
      <c r="D4793" s="16" t="s">
        <v>4124</v>
      </c>
      <c r="E4793" s="16" t="s">
        <v>4675</v>
      </c>
      <c r="F4793" s="19">
        <v>83.444444444444443</v>
      </c>
      <c r="G4793" s="16" t="s">
        <v>92</v>
      </c>
      <c r="H4793" s="14"/>
      <c r="I4793" s="19">
        <f>VLOOKUP(G4793,'2'!$B$2:$C$34,2,FALSE)</f>
        <v>7</v>
      </c>
      <c r="J4793" s="19">
        <v>83.444444444444443</v>
      </c>
      <c r="K4793" s="19" t="str">
        <f t="shared" si="227"/>
        <v/>
      </c>
      <c r="L4793" s="19">
        <f>VLOOKUP(I4793,'3'!$H$2:$L$25,5,FALSE)</f>
        <v>43</v>
      </c>
      <c r="M4793" s="16" t="str">
        <f t="shared" si="226"/>
        <v>Nilai Akhir</v>
      </c>
    </row>
    <row r="4794" spans="1:13" x14ac:dyDescent="0.25">
      <c r="A4794" s="16">
        <v>440</v>
      </c>
      <c r="B4794" s="16">
        <v>5</v>
      </c>
      <c r="C4794" s="16">
        <v>14042</v>
      </c>
      <c r="D4794" s="16" t="s">
        <v>4125</v>
      </c>
      <c r="E4794" s="16" t="s">
        <v>4675</v>
      </c>
      <c r="F4794" s="19">
        <v>76.1111111111111</v>
      </c>
      <c r="G4794" s="16" t="s">
        <v>92</v>
      </c>
      <c r="H4794" s="14"/>
      <c r="I4794" s="19">
        <f>VLOOKUP(G4794,'2'!$B$2:$C$34,2,FALSE)</f>
        <v>7</v>
      </c>
      <c r="J4794" s="19">
        <v>76.1111111111111</v>
      </c>
      <c r="K4794" s="19" t="str">
        <f t="shared" si="227"/>
        <v/>
      </c>
      <c r="L4794" s="19">
        <f>VLOOKUP(I4794,'3'!$H$2:$L$25,5,FALSE)</f>
        <v>43</v>
      </c>
      <c r="M4794" s="16" t="str">
        <f t="shared" si="226"/>
        <v>Nilai Akhir</v>
      </c>
    </row>
    <row r="4795" spans="1:13" x14ac:dyDescent="0.25">
      <c r="A4795" s="16">
        <v>441</v>
      </c>
      <c r="B4795" s="16">
        <v>6</v>
      </c>
      <c r="C4795" s="16">
        <v>14043</v>
      </c>
      <c r="D4795" s="16" t="s">
        <v>4126</v>
      </c>
      <c r="E4795" s="16" t="s">
        <v>4675</v>
      </c>
      <c r="F4795" s="19">
        <v>81</v>
      </c>
      <c r="G4795" s="16" t="s">
        <v>92</v>
      </c>
      <c r="H4795" s="14"/>
      <c r="I4795" s="19">
        <f>VLOOKUP(G4795,'2'!$B$2:$C$34,2,FALSE)</f>
        <v>7</v>
      </c>
      <c r="J4795" s="19">
        <v>81</v>
      </c>
      <c r="K4795" s="19" t="str">
        <f t="shared" si="227"/>
        <v/>
      </c>
      <c r="L4795" s="19">
        <f>VLOOKUP(I4795,'3'!$H$2:$L$25,5,FALSE)</f>
        <v>43</v>
      </c>
      <c r="M4795" s="16" t="str">
        <f t="shared" si="226"/>
        <v>Nilai Akhir</v>
      </c>
    </row>
    <row r="4796" spans="1:13" x14ac:dyDescent="0.25">
      <c r="A4796" s="16">
        <v>442</v>
      </c>
      <c r="B4796" s="16">
        <v>7</v>
      </c>
      <c r="C4796" s="16">
        <v>14044</v>
      </c>
      <c r="D4796" s="16" t="s">
        <v>4127</v>
      </c>
      <c r="E4796" s="16" t="s">
        <v>4675</v>
      </c>
      <c r="F4796" s="19">
        <v>78</v>
      </c>
      <c r="G4796" s="16" t="s">
        <v>92</v>
      </c>
      <c r="H4796" s="14"/>
      <c r="I4796" s="19">
        <f>VLOOKUP(G4796,'2'!$B$2:$C$34,2,FALSE)</f>
        <v>7</v>
      </c>
      <c r="J4796" s="19">
        <v>78</v>
      </c>
      <c r="K4796" s="19" t="str">
        <f t="shared" si="227"/>
        <v/>
      </c>
      <c r="L4796" s="19">
        <f>VLOOKUP(I4796,'3'!$H$2:$L$25,5,FALSE)</f>
        <v>43</v>
      </c>
      <c r="M4796" s="16" t="str">
        <f t="shared" si="226"/>
        <v>Nilai Akhir</v>
      </c>
    </row>
    <row r="4797" spans="1:13" x14ac:dyDescent="0.25">
      <c r="A4797" s="16">
        <v>443</v>
      </c>
      <c r="B4797" s="16">
        <v>8</v>
      </c>
      <c r="C4797" s="16">
        <v>14045</v>
      </c>
      <c r="D4797" s="16" t="s">
        <v>4128</v>
      </c>
      <c r="E4797" s="16" t="s">
        <v>4675</v>
      </c>
      <c r="F4797" s="19">
        <v>76.8888888888889</v>
      </c>
      <c r="G4797" s="16" t="s">
        <v>92</v>
      </c>
      <c r="H4797" s="14"/>
      <c r="I4797" s="19">
        <f>VLOOKUP(G4797,'2'!$B$2:$C$34,2,FALSE)</f>
        <v>7</v>
      </c>
      <c r="J4797" s="19">
        <v>76.8888888888889</v>
      </c>
      <c r="K4797" s="19" t="str">
        <f t="shared" si="227"/>
        <v/>
      </c>
      <c r="L4797" s="19">
        <f>VLOOKUP(I4797,'3'!$H$2:$L$25,5,FALSE)</f>
        <v>43</v>
      </c>
      <c r="M4797" s="16" t="str">
        <f t="shared" si="226"/>
        <v>Nilai Akhir</v>
      </c>
    </row>
    <row r="4798" spans="1:13" x14ac:dyDescent="0.25">
      <c r="A4798" s="16">
        <v>444</v>
      </c>
      <c r="B4798" s="16">
        <v>9</v>
      </c>
      <c r="C4798" s="16">
        <v>14046</v>
      </c>
      <c r="D4798" s="16" t="s">
        <v>4129</v>
      </c>
      <c r="E4798" s="16" t="s">
        <v>4675</v>
      </c>
      <c r="F4798" s="19">
        <v>85</v>
      </c>
      <c r="G4798" s="16" t="s">
        <v>92</v>
      </c>
      <c r="H4798" s="14"/>
      <c r="I4798" s="19">
        <f>VLOOKUP(G4798,'2'!$B$2:$C$34,2,FALSE)</f>
        <v>7</v>
      </c>
      <c r="J4798" s="19">
        <v>85</v>
      </c>
      <c r="K4798" s="19" t="str">
        <f t="shared" si="227"/>
        <v/>
      </c>
      <c r="L4798" s="19">
        <f>VLOOKUP(I4798,'3'!$H$2:$L$25,5,FALSE)</f>
        <v>43</v>
      </c>
      <c r="M4798" s="16" t="str">
        <f t="shared" si="226"/>
        <v>Nilai Akhir</v>
      </c>
    </row>
    <row r="4799" spans="1:13" x14ac:dyDescent="0.25">
      <c r="A4799" s="16">
        <v>445</v>
      </c>
      <c r="B4799" s="16">
        <v>10</v>
      </c>
      <c r="C4799" s="16">
        <v>14047</v>
      </c>
      <c r="D4799" s="16" t="s">
        <v>4130</v>
      </c>
      <c r="E4799" s="16" t="s">
        <v>4675</v>
      </c>
      <c r="F4799" s="19">
        <v>80.1111111111111</v>
      </c>
      <c r="G4799" s="16" t="s">
        <v>92</v>
      </c>
      <c r="H4799" s="14"/>
      <c r="I4799" s="19">
        <f>VLOOKUP(G4799,'2'!$B$2:$C$34,2,FALSE)</f>
        <v>7</v>
      </c>
      <c r="J4799" s="19">
        <v>80.1111111111111</v>
      </c>
      <c r="K4799" s="19" t="str">
        <f t="shared" si="227"/>
        <v/>
      </c>
      <c r="L4799" s="19">
        <f>VLOOKUP(I4799,'3'!$H$2:$L$25,5,FALSE)</f>
        <v>43</v>
      </c>
      <c r="M4799" s="16" t="str">
        <f t="shared" si="226"/>
        <v>Nilai Akhir</v>
      </c>
    </row>
    <row r="4800" spans="1:13" x14ac:dyDescent="0.25">
      <c r="A4800" s="16">
        <v>446</v>
      </c>
      <c r="B4800" s="16">
        <v>11</v>
      </c>
      <c r="C4800" s="16">
        <v>14048</v>
      </c>
      <c r="D4800" s="16" t="s">
        <v>4131</v>
      </c>
      <c r="E4800" s="16" t="s">
        <v>4675</v>
      </c>
      <c r="F4800" s="19">
        <v>81.8888888888889</v>
      </c>
      <c r="G4800" s="16" t="s">
        <v>92</v>
      </c>
      <c r="H4800" s="14"/>
      <c r="I4800" s="19">
        <f>VLOOKUP(G4800,'2'!$B$2:$C$34,2,FALSE)</f>
        <v>7</v>
      </c>
      <c r="J4800" s="19">
        <v>81.8888888888889</v>
      </c>
      <c r="K4800" s="19" t="str">
        <f t="shared" si="227"/>
        <v/>
      </c>
      <c r="L4800" s="19">
        <f>VLOOKUP(I4800,'3'!$H$2:$L$25,5,FALSE)</f>
        <v>43</v>
      </c>
      <c r="M4800" s="16" t="str">
        <f t="shared" si="226"/>
        <v>Nilai Akhir</v>
      </c>
    </row>
    <row r="4801" spans="1:13" x14ac:dyDescent="0.25">
      <c r="A4801" s="16">
        <v>447</v>
      </c>
      <c r="B4801" s="16">
        <v>12</v>
      </c>
      <c r="C4801" s="16">
        <v>14049</v>
      </c>
      <c r="D4801" s="16" t="s">
        <v>4132</v>
      </c>
      <c r="E4801" s="16" t="s">
        <v>4675</v>
      </c>
      <c r="F4801" s="19">
        <v>80.1111111111111</v>
      </c>
      <c r="G4801" s="16" t="s">
        <v>92</v>
      </c>
      <c r="H4801" s="14"/>
      <c r="I4801" s="19">
        <f>VLOOKUP(G4801,'2'!$B$2:$C$34,2,FALSE)</f>
        <v>7</v>
      </c>
      <c r="J4801" s="19">
        <v>80.1111111111111</v>
      </c>
      <c r="K4801" s="19" t="str">
        <f t="shared" si="227"/>
        <v/>
      </c>
      <c r="L4801" s="19">
        <f>VLOOKUP(I4801,'3'!$H$2:$L$25,5,FALSE)</f>
        <v>43</v>
      </c>
      <c r="M4801" s="16" t="str">
        <f t="shared" si="226"/>
        <v>Nilai Akhir</v>
      </c>
    </row>
    <row r="4802" spans="1:13" x14ac:dyDescent="0.25">
      <c r="A4802" s="16">
        <v>448</v>
      </c>
      <c r="B4802" s="16">
        <v>13</v>
      </c>
      <c r="C4802" s="16">
        <v>14050</v>
      </c>
      <c r="D4802" s="16" t="s">
        <v>4133</v>
      </c>
      <c r="E4802" s="16" t="s">
        <v>4675</v>
      </c>
      <c r="F4802" s="19">
        <v>82.666666666666671</v>
      </c>
      <c r="G4802" s="16" t="s">
        <v>92</v>
      </c>
      <c r="H4802" s="14"/>
      <c r="I4802" s="19">
        <f>VLOOKUP(G4802,'2'!$B$2:$C$34,2,FALSE)</f>
        <v>7</v>
      </c>
      <c r="J4802" s="19">
        <v>82.666666666666671</v>
      </c>
      <c r="K4802" s="19" t="str">
        <f t="shared" si="227"/>
        <v/>
      </c>
      <c r="L4802" s="19">
        <f>VLOOKUP(I4802,'3'!$H$2:$L$25,5,FALSE)</f>
        <v>43</v>
      </c>
      <c r="M4802" s="16" t="str">
        <f t="shared" si="226"/>
        <v>Nilai Akhir</v>
      </c>
    </row>
    <row r="4803" spans="1:13" x14ac:dyDescent="0.25">
      <c r="A4803" s="16">
        <v>449</v>
      </c>
      <c r="B4803" s="16">
        <v>14</v>
      </c>
      <c r="C4803" s="16">
        <v>14051</v>
      </c>
      <c r="D4803" s="16" t="s">
        <v>4134</v>
      </c>
      <c r="E4803" s="16" t="s">
        <v>4675</v>
      </c>
      <c r="F4803" s="19">
        <v>83.333333333333329</v>
      </c>
      <c r="G4803" s="16" t="s">
        <v>92</v>
      </c>
      <c r="H4803" s="14"/>
      <c r="I4803" s="19">
        <f>VLOOKUP(G4803,'2'!$B$2:$C$34,2,FALSE)</f>
        <v>7</v>
      </c>
      <c r="J4803" s="19">
        <v>83.333333333333329</v>
      </c>
      <c r="K4803" s="19" t="str">
        <f t="shared" si="227"/>
        <v/>
      </c>
      <c r="L4803" s="19">
        <f>VLOOKUP(I4803,'3'!$H$2:$L$25,5,FALSE)</f>
        <v>43</v>
      </c>
      <c r="M4803" s="16" t="str">
        <f t="shared" si="226"/>
        <v>Nilai Akhir</v>
      </c>
    </row>
    <row r="4804" spans="1:13" x14ac:dyDescent="0.25">
      <c r="A4804" s="16">
        <v>450</v>
      </c>
      <c r="B4804" s="16">
        <v>15</v>
      </c>
      <c r="C4804" s="16">
        <v>14052</v>
      </c>
      <c r="D4804" s="16" t="s">
        <v>4135</v>
      </c>
      <c r="E4804" s="16" t="s">
        <v>4675</v>
      </c>
      <c r="F4804" s="19">
        <v>63.888888888888893</v>
      </c>
      <c r="G4804" s="16" t="s">
        <v>92</v>
      </c>
      <c r="H4804" s="14"/>
      <c r="I4804" s="19">
        <f>VLOOKUP(G4804,'2'!$B$2:$C$34,2,FALSE)</f>
        <v>7</v>
      </c>
      <c r="J4804" s="19">
        <v>74.8888888888889</v>
      </c>
      <c r="K4804" s="19" t="str">
        <f t="shared" si="227"/>
        <v/>
      </c>
      <c r="L4804" s="19">
        <f>VLOOKUP(I4804,'3'!$H$2:$L$25,5,FALSE)</f>
        <v>43</v>
      </c>
      <c r="M4804" s="16" t="str">
        <f t="shared" si="226"/>
        <v>Nilai Akhir</v>
      </c>
    </row>
    <row r="4805" spans="1:13" x14ac:dyDescent="0.25">
      <c r="A4805" s="16">
        <v>451</v>
      </c>
      <c r="B4805" s="16">
        <v>16</v>
      </c>
      <c r="C4805" s="16">
        <v>14053</v>
      </c>
      <c r="D4805" s="16" t="s">
        <v>4136</v>
      </c>
      <c r="E4805" s="16" t="s">
        <v>4675</v>
      </c>
      <c r="F4805" s="19">
        <v>82.666666666666671</v>
      </c>
      <c r="G4805" s="16" t="s">
        <v>92</v>
      </c>
      <c r="H4805" s="14"/>
      <c r="I4805" s="19">
        <f>VLOOKUP(G4805,'2'!$B$2:$C$34,2,FALSE)</f>
        <v>7</v>
      </c>
      <c r="J4805" s="19">
        <v>82.666666666666671</v>
      </c>
      <c r="K4805" s="19" t="str">
        <f t="shared" si="227"/>
        <v/>
      </c>
      <c r="L4805" s="19">
        <f>VLOOKUP(I4805,'3'!$H$2:$L$25,5,FALSE)</f>
        <v>43</v>
      </c>
      <c r="M4805" s="16" t="str">
        <f t="shared" si="226"/>
        <v>Nilai Akhir</v>
      </c>
    </row>
    <row r="4806" spans="1:13" x14ac:dyDescent="0.25">
      <c r="A4806" s="16">
        <v>452</v>
      </c>
      <c r="B4806" s="16">
        <v>17</v>
      </c>
      <c r="C4806" s="16">
        <v>14054</v>
      </c>
      <c r="D4806" s="16" t="s">
        <v>4137</v>
      </c>
      <c r="E4806" s="16" t="s">
        <v>4675</v>
      </c>
      <c r="F4806" s="19">
        <v>80.1111111111111</v>
      </c>
      <c r="G4806" s="16" t="s">
        <v>92</v>
      </c>
      <c r="H4806" s="14"/>
      <c r="I4806" s="19">
        <f>VLOOKUP(G4806,'2'!$B$2:$C$34,2,FALSE)</f>
        <v>7</v>
      </c>
      <c r="J4806" s="19">
        <v>80.1111111111111</v>
      </c>
      <c r="K4806" s="19" t="str">
        <f t="shared" si="227"/>
        <v/>
      </c>
      <c r="L4806" s="19">
        <f>VLOOKUP(I4806,'3'!$H$2:$L$25,5,FALSE)</f>
        <v>43</v>
      </c>
      <c r="M4806" s="16" t="str">
        <f t="shared" si="226"/>
        <v>Nilai Akhir</v>
      </c>
    </row>
    <row r="4807" spans="1:13" x14ac:dyDescent="0.25">
      <c r="A4807" s="16">
        <v>453</v>
      </c>
      <c r="B4807" s="16">
        <v>18</v>
      </c>
      <c r="C4807" s="16">
        <v>14055</v>
      </c>
      <c r="D4807" s="16" t="s">
        <v>4138</v>
      </c>
      <c r="E4807" s="16" t="s">
        <v>4675</v>
      </c>
      <c r="F4807" s="19">
        <v>66.555555555555557</v>
      </c>
      <c r="G4807" s="16" t="s">
        <v>92</v>
      </c>
      <c r="H4807" s="14"/>
      <c r="I4807" s="19">
        <f>VLOOKUP(G4807,'2'!$B$2:$C$34,2,FALSE)</f>
        <v>7</v>
      </c>
      <c r="J4807" s="19">
        <v>77.8888888888889</v>
      </c>
      <c r="K4807" s="19" t="str">
        <f t="shared" si="227"/>
        <v/>
      </c>
      <c r="L4807" s="19">
        <f>VLOOKUP(I4807,'3'!$H$2:$L$25,5,FALSE)</f>
        <v>43</v>
      </c>
      <c r="M4807" s="16" t="str">
        <f t="shared" si="226"/>
        <v>Nilai Akhir</v>
      </c>
    </row>
    <row r="4808" spans="1:13" x14ac:dyDescent="0.25">
      <c r="A4808" s="16">
        <v>454</v>
      </c>
      <c r="B4808" s="16">
        <v>19</v>
      </c>
      <c r="C4808" s="16">
        <v>14056</v>
      </c>
      <c r="D4808" s="16" t="s">
        <v>4139</v>
      </c>
      <c r="E4808" s="16" t="s">
        <v>4675</v>
      </c>
      <c r="F4808" s="19">
        <v>83.8888888888889</v>
      </c>
      <c r="G4808" s="16" t="s">
        <v>92</v>
      </c>
      <c r="H4808" s="14"/>
      <c r="I4808" s="19">
        <f>VLOOKUP(G4808,'2'!$B$2:$C$34,2,FALSE)</f>
        <v>7</v>
      </c>
      <c r="J4808" s="19">
        <v>83.8888888888889</v>
      </c>
      <c r="K4808" s="19" t="str">
        <f t="shared" si="227"/>
        <v/>
      </c>
      <c r="L4808" s="19">
        <f>VLOOKUP(I4808,'3'!$H$2:$L$25,5,FALSE)</f>
        <v>43</v>
      </c>
      <c r="M4808" s="16" t="str">
        <f t="shared" si="226"/>
        <v>Nilai Akhir</v>
      </c>
    </row>
    <row r="4809" spans="1:13" x14ac:dyDescent="0.25">
      <c r="A4809" s="16">
        <v>455</v>
      </c>
      <c r="B4809" s="16">
        <v>20</v>
      </c>
      <c r="C4809" s="16">
        <v>14057</v>
      </c>
      <c r="D4809" s="16" t="s">
        <v>4140</v>
      </c>
      <c r="E4809" s="16" t="s">
        <v>4675</v>
      </c>
      <c r="F4809" s="19">
        <v>81.444444444444443</v>
      </c>
      <c r="G4809" s="16" t="s">
        <v>92</v>
      </c>
      <c r="H4809" s="14"/>
      <c r="I4809" s="19">
        <f>VLOOKUP(G4809,'2'!$B$2:$C$34,2,FALSE)</f>
        <v>7</v>
      </c>
      <c r="J4809" s="19">
        <v>81.444444444444443</v>
      </c>
      <c r="K4809" s="19" t="str">
        <f t="shared" si="227"/>
        <v/>
      </c>
      <c r="L4809" s="19">
        <f>VLOOKUP(I4809,'3'!$H$2:$L$25,5,FALSE)</f>
        <v>43</v>
      </c>
      <c r="M4809" s="16" t="str">
        <f t="shared" si="226"/>
        <v>Nilai Akhir</v>
      </c>
    </row>
    <row r="4810" spans="1:13" x14ac:dyDescent="0.25">
      <c r="A4810" s="16">
        <v>456</v>
      </c>
      <c r="B4810" s="16">
        <v>21</v>
      </c>
      <c r="C4810" s="16">
        <v>14058</v>
      </c>
      <c r="D4810" s="16" t="s">
        <v>4141</v>
      </c>
      <c r="E4810" s="16" t="s">
        <v>4675</v>
      </c>
      <c r="F4810" s="19">
        <v>84.8888888888889</v>
      </c>
      <c r="G4810" s="16" t="s">
        <v>92</v>
      </c>
      <c r="H4810" s="14"/>
      <c r="I4810" s="19">
        <f>VLOOKUP(G4810,'2'!$B$2:$C$34,2,FALSE)</f>
        <v>7</v>
      </c>
      <c r="J4810" s="19">
        <v>84.8888888888889</v>
      </c>
      <c r="K4810" s="19" t="str">
        <f t="shared" si="227"/>
        <v/>
      </c>
      <c r="L4810" s="19">
        <f>VLOOKUP(I4810,'3'!$H$2:$L$25,5,FALSE)</f>
        <v>43</v>
      </c>
      <c r="M4810" s="16" t="str">
        <f t="shared" si="226"/>
        <v>Nilai Akhir</v>
      </c>
    </row>
    <row r="4811" spans="1:13" x14ac:dyDescent="0.25">
      <c r="A4811" s="16">
        <v>457</v>
      </c>
      <c r="B4811" s="16">
        <v>22</v>
      </c>
      <c r="C4811" s="16">
        <v>14059</v>
      </c>
      <c r="D4811" s="16" t="s">
        <v>4142</v>
      </c>
      <c r="E4811" s="16" t="s">
        <v>4675</v>
      </c>
      <c r="F4811" s="19">
        <v>79.1111111111111</v>
      </c>
      <c r="G4811" s="16" t="s">
        <v>92</v>
      </c>
      <c r="H4811" s="14"/>
      <c r="I4811" s="19">
        <f>VLOOKUP(G4811,'2'!$B$2:$C$34,2,FALSE)</f>
        <v>7</v>
      </c>
      <c r="J4811" s="19">
        <v>79.1111111111111</v>
      </c>
      <c r="K4811" s="19" t="str">
        <f t="shared" si="227"/>
        <v/>
      </c>
      <c r="L4811" s="19">
        <f>VLOOKUP(I4811,'3'!$H$2:$L$25,5,FALSE)</f>
        <v>43</v>
      </c>
      <c r="M4811" s="16" t="str">
        <f t="shared" si="226"/>
        <v>Nilai Akhir</v>
      </c>
    </row>
    <row r="4812" spans="1:13" x14ac:dyDescent="0.25">
      <c r="A4812" s="16">
        <v>458</v>
      </c>
      <c r="B4812" s="16">
        <v>23</v>
      </c>
      <c r="C4812" s="16">
        <v>14060</v>
      </c>
      <c r="D4812" s="16" t="s">
        <v>4143</v>
      </c>
      <c r="E4812" s="16" t="s">
        <v>4675</v>
      </c>
      <c r="F4812" s="19">
        <v>81</v>
      </c>
      <c r="G4812" s="16" t="s">
        <v>92</v>
      </c>
      <c r="H4812" s="14"/>
      <c r="I4812" s="19">
        <f>VLOOKUP(G4812,'2'!$B$2:$C$34,2,FALSE)</f>
        <v>7</v>
      </c>
      <c r="J4812" s="19">
        <v>81</v>
      </c>
      <c r="K4812" s="19" t="str">
        <f t="shared" si="227"/>
        <v/>
      </c>
      <c r="L4812" s="19">
        <f>VLOOKUP(I4812,'3'!$H$2:$L$25,5,FALSE)</f>
        <v>43</v>
      </c>
      <c r="M4812" s="16" t="str">
        <f t="shared" si="226"/>
        <v>Nilai Akhir</v>
      </c>
    </row>
    <row r="4813" spans="1:13" x14ac:dyDescent="0.25">
      <c r="A4813" s="16">
        <v>459</v>
      </c>
      <c r="B4813" s="16">
        <v>24</v>
      </c>
      <c r="C4813" s="16">
        <v>14061</v>
      </c>
      <c r="D4813" s="16" t="s">
        <v>4144</v>
      </c>
      <c r="E4813" s="16" t="s">
        <v>4675</v>
      </c>
      <c r="F4813" s="19">
        <v>81.444444444444443</v>
      </c>
      <c r="G4813" s="16" t="s">
        <v>92</v>
      </c>
      <c r="H4813" s="14"/>
      <c r="I4813" s="19">
        <f>VLOOKUP(G4813,'2'!$B$2:$C$34,2,FALSE)</f>
        <v>7</v>
      </c>
      <c r="J4813" s="19">
        <v>81.444444444444443</v>
      </c>
      <c r="K4813" s="19" t="str">
        <f t="shared" si="227"/>
        <v/>
      </c>
      <c r="L4813" s="19">
        <f>VLOOKUP(I4813,'3'!$H$2:$L$25,5,FALSE)</f>
        <v>43</v>
      </c>
      <c r="M4813" s="16" t="str">
        <f t="shared" si="226"/>
        <v>Nilai Akhir</v>
      </c>
    </row>
    <row r="4814" spans="1:13" x14ac:dyDescent="0.25">
      <c r="A4814" s="16">
        <v>460</v>
      </c>
      <c r="B4814" s="16">
        <v>25</v>
      </c>
      <c r="C4814" s="16">
        <v>14062</v>
      </c>
      <c r="D4814" s="16" t="s">
        <v>4145</v>
      </c>
      <c r="E4814" s="16" t="s">
        <v>4675</v>
      </c>
      <c r="F4814" s="19">
        <v>79.1111111111111</v>
      </c>
      <c r="G4814" s="16" t="s">
        <v>92</v>
      </c>
      <c r="H4814" s="14"/>
      <c r="I4814" s="19">
        <f>VLOOKUP(G4814,'2'!$B$2:$C$34,2,FALSE)</f>
        <v>7</v>
      </c>
      <c r="J4814" s="19">
        <v>79.1111111111111</v>
      </c>
      <c r="K4814" s="19" t="str">
        <f t="shared" si="227"/>
        <v/>
      </c>
      <c r="L4814" s="19">
        <f>VLOOKUP(I4814,'3'!$H$2:$L$25,5,FALSE)</f>
        <v>43</v>
      </c>
      <c r="M4814" s="16" t="str">
        <f t="shared" si="226"/>
        <v>Nilai Akhir</v>
      </c>
    </row>
    <row r="4815" spans="1:13" x14ac:dyDescent="0.25">
      <c r="A4815" s="16">
        <v>461</v>
      </c>
      <c r="B4815" s="16">
        <v>26</v>
      </c>
      <c r="C4815" s="16">
        <v>14063</v>
      </c>
      <c r="D4815" s="16" t="s">
        <v>4146</v>
      </c>
      <c r="E4815" s="16" t="s">
        <v>4675</v>
      </c>
      <c r="F4815" s="19">
        <v>84.444444444444443</v>
      </c>
      <c r="G4815" s="16" t="s">
        <v>92</v>
      </c>
      <c r="H4815" s="14"/>
      <c r="I4815" s="19">
        <f>VLOOKUP(G4815,'2'!$B$2:$C$34,2,FALSE)</f>
        <v>7</v>
      </c>
      <c r="J4815" s="19">
        <v>84.444444444444443</v>
      </c>
      <c r="K4815" s="19" t="str">
        <f t="shared" si="227"/>
        <v/>
      </c>
      <c r="L4815" s="19">
        <f>VLOOKUP(I4815,'3'!$H$2:$L$25,5,FALSE)</f>
        <v>43</v>
      </c>
      <c r="M4815" s="16" t="str">
        <f t="shared" si="226"/>
        <v>Nilai Akhir</v>
      </c>
    </row>
    <row r="4816" spans="1:13" x14ac:dyDescent="0.25">
      <c r="A4816" s="16">
        <v>462</v>
      </c>
      <c r="B4816" s="16">
        <v>27</v>
      </c>
      <c r="C4816" s="16">
        <v>14064</v>
      </c>
      <c r="D4816" s="16" t="s">
        <v>4147</v>
      </c>
      <c r="E4816" s="16" t="s">
        <v>4675</v>
      </c>
      <c r="F4816" s="19">
        <v>79.333333333333329</v>
      </c>
      <c r="G4816" s="16" t="s">
        <v>92</v>
      </c>
      <c r="H4816" s="14"/>
      <c r="I4816" s="19">
        <f>VLOOKUP(G4816,'2'!$B$2:$C$34,2,FALSE)</f>
        <v>7</v>
      </c>
      <c r="J4816" s="19">
        <v>79.333333333333329</v>
      </c>
      <c r="K4816" s="19" t="str">
        <f t="shared" si="227"/>
        <v/>
      </c>
      <c r="L4816" s="19">
        <f>VLOOKUP(I4816,'3'!$H$2:$L$25,5,FALSE)</f>
        <v>43</v>
      </c>
      <c r="M4816" s="16" t="str">
        <f t="shared" si="226"/>
        <v>Nilai Akhir</v>
      </c>
    </row>
    <row r="4817" spans="1:13" x14ac:dyDescent="0.25">
      <c r="A4817" s="16">
        <v>463</v>
      </c>
      <c r="B4817" s="16">
        <v>28</v>
      </c>
      <c r="C4817" s="16">
        <v>14065</v>
      </c>
      <c r="D4817" s="16" t="s">
        <v>4148</v>
      </c>
      <c r="E4817" s="16" t="s">
        <v>4675</v>
      </c>
      <c r="F4817" s="19">
        <v>80.1111111111111</v>
      </c>
      <c r="G4817" s="16" t="s">
        <v>92</v>
      </c>
      <c r="H4817" s="14"/>
      <c r="I4817" s="19">
        <f>VLOOKUP(G4817,'2'!$B$2:$C$34,2,FALSE)</f>
        <v>7</v>
      </c>
      <c r="J4817" s="19">
        <v>80.1111111111111</v>
      </c>
      <c r="K4817" s="19" t="str">
        <f t="shared" si="227"/>
        <v/>
      </c>
      <c r="L4817" s="19">
        <f>VLOOKUP(I4817,'3'!$H$2:$L$25,5,FALSE)</f>
        <v>43</v>
      </c>
      <c r="M4817" s="16" t="str">
        <f t="shared" si="226"/>
        <v>Nilai Akhir</v>
      </c>
    </row>
    <row r="4818" spans="1:13" x14ac:dyDescent="0.25">
      <c r="A4818" s="16">
        <v>464</v>
      </c>
      <c r="B4818" s="16">
        <v>29</v>
      </c>
      <c r="C4818" s="16">
        <v>14066</v>
      </c>
      <c r="D4818" s="16" t="s">
        <v>4149</v>
      </c>
      <c r="E4818" s="16" t="s">
        <v>4675</v>
      </c>
      <c r="F4818" s="19">
        <v>83.666666666666671</v>
      </c>
      <c r="G4818" s="16" t="s">
        <v>92</v>
      </c>
      <c r="H4818" s="14"/>
      <c r="I4818" s="19">
        <f>VLOOKUP(G4818,'2'!$B$2:$C$34,2,FALSE)</f>
        <v>7</v>
      </c>
      <c r="J4818" s="19">
        <v>83.666666666666671</v>
      </c>
      <c r="K4818" s="19" t="str">
        <f t="shared" si="227"/>
        <v/>
      </c>
      <c r="L4818" s="19">
        <f>VLOOKUP(I4818,'3'!$H$2:$L$25,5,FALSE)</f>
        <v>43</v>
      </c>
      <c r="M4818" s="16" t="str">
        <f t="shared" si="226"/>
        <v>Nilai Akhir</v>
      </c>
    </row>
    <row r="4819" spans="1:13" x14ac:dyDescent="0.25">
      <c r="A4819" s="16">
        <v>465</v>
      </c>
      <c r="B4819" s="16">
        <v>30</v>
      </c>
      <c r="C4819" s="16">
        <v>14067</v>
      </c>
      <c r="D4819" s="16" t="s">
        <v>4150</v>
      </c>
      <c r="E4819" s="16" t="s">
        <v>4675</v>
      </c>
      <c r="F4819" s="19">
        <v>82.444444444444443</v>
      </c>
      <c r="G4819" s="16" t="s">
        <v>92</v>
      </c>
      <c r="H4819" s="14"/>
      <c r="I4819" s="19">
        <f>VLOOKUP(G4819,'2'!$B$2:$C$34,2,FALSE)</f>
        <v>7</v>
      </c>
      <c r="J4819" s="19">
        <v>82.444444444444443</v>
      </c>
      <c r="K4819" s="19" t="str">
        <f t="shared" si="227"/>
        <v/>
      </c>
      <c r="L4819" s="19">
        <f>VLOOKUP(I4819,'3'!$H$2:$L$25,5,FALSE)</f>
        <v>43</v>
      </c>
      <c r="M4819" s="16" t="str">
        <f t="shared" si="226"/>
        <v>Nilai Akhir</v>
      </c>
    </row>
    <row r="4820" spans="1:13" x14ac:dyDescent="0.25">
      <c r="A4820" s="16">
        <v>466</v>
      </c>
      <c r="B4820" s="16">
        <v>31</v>
      </c>
      <c r="C4820" s="16">
        <v>14068</v>
      </c>
      <c r="D4820" s="16" t="s">
        <v>4151</v>
      </c>
      <c r="E4820" s="16" t="s">
        <v>4675</v>
      </c>
      <c r="F4820" s="19">
        <v>80</v>
      </c>
      <c r="G4820" s="16" t="s">
        <v>92</v>
      </c>
      <c r="H4820" s="14"/>
      <c r="I4820" s="19">
        <f>VLOOKUP(G4820,'2'!$B$2:$C$34,2,FALSE)</f>
        <v>7</v>
      </c>
      <c r="J4820" s="19">
        <v>80</v>
      </c>
      <c r="K4820" s="19" t="str">
        <f t="shared" si="227"/>
        <v/>
      </c>
      <c r="L4820" s="19">
        <f>VLOOKUP(I4820,'3'!$H$2:$L$25,5,FALSE)</f>
        <v>43</v>
      </c>
      <c r="M4820" s="16" t="str">
        <f t="shared" si="226"/>
        <v>Nilai Akhir</v>
      </c>
    </row>
    <row r="4821" spans="1:13" x14ac:dyDescent="0.25">
      <c r="A4821" s="16">
        <v>467</v>
      </c>
      <c r="B4821" s="16">
        <v>1</v>
      </c>
      <c r="C4821" s="16">
        <v>14069</v>
      </c>
      <c r="D4821" s="16" t="s">
        <v>4152</v>
      </c>
      <c r="E4821" s="16" t="s">
        <v>4676</v>
      </c>
      <c r="F4821" s="19">
        <v>83.644444444444446</v>
      </c>
      <c r="G4821" s="16" t="s">
        <v>92</v>
      </c>
      <c r="H4821" s="14"/>
      <c r="I4821" s="19">
        <f>VLOOKUP(G4821,'2'!$B$2:$C$34,2,FALSE)</f>
        <v>7</v>
      </c>
      <c r="J4821" s="19">
        <f t="shared" ref="J4821:J4852" si="228">IF(M4821="Nilai Akhir",F4821,0)</f>
        <v>83.644444444444446</v>
      </c>
      <c r="K4821" s="19" t="str">
        <f t="shared" si="227"/>
        <v/>
      </c>
      <c r="L4821" s="19">
        <f>VLOOKUP(I4821,'3'!$H$2:$L$25,5,FALSE)</f>
        <v>43</v>
      </c>
      <c r="M4821" s="16" t="str">
        <f t="shared" si="226"/>
        <v>Nilai Akhir</v>
      </c>
    </row>
    <row r="4822" spans="1:13" x14ac:dyDescent="0.25">
      <c r="A4822" s="16">
        <v>468</v>
      </c>
      <c r="B4822" s="16">
        <v>2</v>
      </c>
      <c r="C4822" s="16">
        <v>14070</v>
      </c>
      <c r="D4822" s="16" t="s">
        <v>4153</v>
      </c>
      <c r="E4822" s="16" t="s">
        <v>4676</v>
      </c>
      <c r="F4822" s="19">
        <v>80.399999999999991</v>
      </c>
      <c r="G4822" s="16" t="s">
        <v>92</v>
      </c>
      <c r="H4822" s="14"/>
      <c r="I4822" s="19">
        <f>VLOOKUP(G4822,'2'!$B$2:$C$34,2,FALSE)</f>
        <v>7</v>
      </c>
      <c r="J4822" s="19">
        <f t="shared" si="228"/>
        <v>80.399999999999991</v>
      </c>
      <c r="K4822" s="19" t="str">
        <f t="shared" si="227"/>
        <v/>
      </c>
      <c r="L4822" s="19">
        <f>VLOOKUP(I4822,'3'!$H$2:$L$25,5,FALSE)</f>
        <v>43</v>
      </c>
      <c r="M4822" s="16" t="str">
        <f t="shared" si="226"/>
        <v>Nilai Akhir</v>
      </c>
    </row>
    <row r="4823" spans="1:13" x14ac:dyDescent="0.25">
      <c r="A4823" s="16">
        <v>469</v>
      </c>
      <c r="B4823" s="16">
        <v>3</v>
      </c>
      <c r="C4823" s="16">
        <v>14071</v>
      </c>
      <c r="D4823" s="16" t="s">
        <v>4154</v>
      </c>
      <c r="E4823" s="16" t="s">
        <v>4676</v>
      </c>
      <c r="F4823" s="19">
        <v>83.222222222222229</v>
      </c>
      <c r="G4823" s="16" t="s">
        <v>92</v>
      </c>
      <c r="H4823" s="14"/>
      <c r="I4823" s="19">
        <f>VLOOKUP(G4823,'2'!$B$2:$C$34,2,FALSE)</f>
        <v>7</v>
      </c>
      <c r="J4823" s="19">
        <f t="shared" si="228"/>
        <v>83.222222222222229</v>
      </c>
      <c r="K4823" s="19" t="str">
        <f t="shared" si="227"/>
        <v/>
      </c>
      <c r="L4823" s="19">
        <f>VLOOKUP(I4823,'3'!$H$2:$L$25,5,FALSE)</f>
        <v>43</v>
      </c>
      <c r="M4823" s="16" t="str">
        <f t="shared" si="226"/>
        <v>Nilai Akhir</v>
      </c>
    </row>
    <row r="4824" spans="1:13" x14ac:dyDescent="0.25">
      <c r="A4824" s="16">
        <v>470</v>
      </c>
      <c r="B4824" s="16">
        <v>4</v>
      </c>
      <c r="C4824" s="16">
        <v>14072</v>
      </c>
      <c r="D4824" s="16" t="s">
        <v>4155</v>
      </c>
      <c r="E4824" s="16" t="s">
        <v>4676</v>
      </c>
      <c r="F4824" s="19">
        <v>80.1111111111111</v>
      </c>
      <c r="G4824" s="16" t="s">
        <v>92</v>
      </c>
      <c r="H4824" s="14"/>
      <c r="I4824" s="19">
        <f>VLOOKUP(G4824,'2'!$B$2:$C$34,2,FALSE)</f>
        <v>7</v>
      </c>
      <c r="J4824" s="19">
        <f t="shared" si="228"/>
        <v>80.1111111111111</v>
      </c>
      <c r="K4824" s="19" t="str">
        <f t="shared" si="227"/>
        <v/>
      </c>
      <c r="L4824" s="19">
        <f>VLOOKUP(I4824,'3'!$H$2:$L$25,5,FALSE)</f>
        <v>43</v>
      </c>
      <c r="M4824" s="16" t="str">
        <f t="shared" si="226"/>
        <v>Nilai Akhir</v>
      </c>
    </row>
    <row r="4825" spans="1:13" x14ac:dyDescent="0.25">
      <c r="A4825" s="16">
        <v>471</v>
      </c>
      <c r="B4825" s="16">
        <v>5</v>
      </c>
      <c r="C4825" s="16">
        <v>14073</v>
      </c>
      <c r="D4825" s="16" t="s">
        <v>4156</v>
      </c>
      <c r="E4825" s="16" t="s">
        <v>4676</v>
      </c>
      <c r="F4825" s="19">
        <v>82.444444444444443</v>
      </c>
      <c r="G4825" s="16" t="s">
        <v>92</v>
      </c>
      <c r="H4825" s="14"/>
      <c r="I4825" s="19">
        <f>VLOOKUP(G4825,'2'!$B$2:$C$34,2,FALSE)</f>
        <v>7</v>
      </c>
      <c r="J4825" s="19">
        <f t="shared" si="228"/>
        <v>82.444444444444443</v>
      </c>
      <c r="K4825" s="19" t="str">
        <f t="shared" si="227"/>
        <v/>
      </c>
      <c r="L4825" s="19">
        <f>VLOOKUP(I4825,'3'!$H$2:$L$25,5,FALSE)</f>
        <v>43</v>
      </c>
      <c r="M4825" s="16" t="str">
        <f t="shared" si="226"/>
        <v>Nilai Akhir</v>
      </c>
    </row>
    <row r="4826" spans="1:13" x14ac:dyDescent="0.25">
      <c r="A4826" s="16">
        <v>472</v>
      </c>
      <c r="B4826" s="16">
        <v>6</v>
      </c>
      <c r="C4826" s="16">
        <v>14074</v>
      </c>
      <c r="D4826" s="16" t="s">
        <v>4157</v>
      </c>
      <c r="E4826" s="16" t="s">
        <v>4676</v>
      </c>
      <c r="F4826" s="19">
        <v>83.444444444444443</v>
      </c>
      <c r="G4826" s="16" t="s">
        <v>92</v>
      </c>
      <c r="H4826" s="14"/>
      <c r="I4826" s="19">
        <f>VLOOKUP(G4826,'2'!$B$2:$C$34,2,FALSE)</f>
        <v>7</v>
      </c>
      <c r="J4826" s="19">
        <f t="shared" si="228"/>
        <v>83.444444444444443</v>
      </c>
      <c r="K4826" s="19" t="str">
        <f t="shared" si="227"/>
        <v/>
      </c>
      <c r="L4826" s="19">
        <f>VLOOKUP(I4826,'3'!$H$2:$L$25,5,FALSE)</f>
        <v>43</v>
      </c>
      <c r="M4826" s="16" t="str">
        <f t="shared" si="226"/>
        <v>Nilai Akhir</v>
      </c>
    </row>
    <row r="4827" spans="1:13" x14ac:dyDescent="0.25">
      <c r="A4827" s="16">
        <v>473</v>
      </c>
      <c r="B4827" s="16">
        <v>7</v>
      </c>
      <c r="C4827" s="16">
        <v>14075</v>
      </c>
      <c r="D4827" s="16" t="s">
        <v>4158</v>
      </c>
      <c r="E4827" s="16" t="s">
        <v>4676</v>
      </c>
      <c r="F4827" s="19">
        <v>81.066666666666663</v>
      </c>
      <c r="G4827" s="16" t="s">
        <v>92</v>
      </c>
      <c r="H4827" s="14"/>
      <c r="I4827" s="19">
        <f>VLOOKUP(G4827,'2'!$B$2:$C$34,2,FALSE)</f>
        <v>7</v>
      </c>
      <c r="J4827" s="19">
        <f t="shared" si="228"/>
        <v>81.066666666666663</v>
      </c>
      <c r="K4827" s="19" t="str">
        <f t="shared" si="227"/>
        <v/>
      </c>
      <c r="L4827" s="19">
        <f>VLOOKUP(I4827,'3'!$H$2:$L$25,5,FALSE)</f>
        <v>43</v>
      </c>
      <c r="M4827" s="16" t="str">
        <f t="shared" si="226"/>
        <v>Nilai Akhir</v>
      </c>
    </row>
    <row r="4828" spans="1:13" x14ac:dyDescent="0.25">
      <c r="A4828" s="16">
        <v>474</v>
      </c>
      <c r="B4828" s="16">
        <v>8</v>
      </c>
      <c r="C4828" s="16">
        <v>14076</v>
      </c>
      <c r="D4828" s="16" t="s">
        <v>4159</v>
      </c>
      <c r="E4828" s="16" t="s">
        <v>4676</v>
      </c>
      <c r="F4828" s="19">
        <v>79.600000000000009</v>
      </c>
      <c r="G4828" s="16" t="s">
        <v>92</v>
      </c>
      <c r="H4828" s="14"/>
      <c r="I4828" s="19">
        <f>VLOOKUP(G4828,'2'!$B$2:$C$34,2,FALSE)</f>
        <v>7</v>
      </c>
      <c r="J4828" s="19">
        <f t="shared" si="228"/>
        <v>79.600000000000009</v>
      </c>
      <c r="K4828" s="19" t="str">
        <f t="shared" si="227"/>
        <v/>
      </c>
      <c r="L4828" s="19">
        <f>VLOOKUP(I4828,'3'!$H$2:$L$25,5,FALSE)</f>
        <v>43</v>
      </c>
      <c r="M4828" s="16" t="str">
        <f t="shared" si="226"/>
        <v>Nilai Akhir</v>
      </c>
    </row>
    <row r="4829" spans="1:13" x14ac:dyDescent="0.25">
      <c r="A4829" s="16">
        <v>475</v>
      </c>
      <c r="B4829" s="16">
        <v>9</v>
      </c>
      <c r="C4829" s="16">
        <v>14077</v>
      </c>
      <c r="D4829" s="16" t="s">
        <v>4160</v>
      </c>
      <c r="E4829" s="16" t="s">
        <v>4676</v>
      </c>
      <c r="F4829" s="19">
        <v>81.777777777777771</v>
      </c>
      <c r="G4829" s="16" t="s">
        <v>92</v>
      </c>
      <c r="H4829" s="14"/>
      <c r="I4829" s="19">
        <f>VLOOKUP(G4829,'2'!$B$2:$C$34,2,FALSE)</f>
        <v>7</v>
      </c>
      <c r="J4829" s="19">
        <f t="shared" si="228"/>
        <v>81.777777777777771</v>
      </c>
      <c r="K4829" s="19" t="str">
        <f t="shared" si="227"/>
        <v/>
      </c>
      <c r="L4829" s="19">
        <f>VLOOKUP(I4829,'3'!$H$2:$L$25,5,FALSE)</f>
        <v>43</v>
      </c>
      <c r="M4829" s="16" t="str">
        <f t="shared" si="226"/>
        <v>Nilai Akhir</v>
      </c>
    </row>
    <row r="4830" spans="1:13" x14ac:dyDescent="0.25">
      <c r="A4830" s="16">
        <v>476</v>
      </c>
      <c r="B4830" s="16">
        <v>10</v>
      </c>
      <c r="C4830" s="16">
        <v>14078</v>
      </c>
      <c r="D4830" s="16" t="s">
        <v>4161</v>
      </c>
      <c r="E4830" s="16" t="s">
        <v>4676</v>
      </c>
      <c r="F4830" s="19">
        <v>80.066666666666663</v>
      </c>
      <c r="G4830" s="16" t="s">
        <v>92</v>
      </c>
      <c r="H4830" s="14"/>
      <c r="I4830" s="19">
        <f>VLOOKUP(G4830,'2'!$B$2:$C$34,2,FALSE)</f>
        <v>7</v>
      </c>
      <c r="J4830" s="19">
        <f t="shared" si="228"/>
        <v>80.066666666666663</v>
      </c>
      <c r="K4830" s="19" t="str">
        <f t="shared" si="227"/>
        <v/>
      </c>
      <c r="L4830" s="19">
        <f>VLOOKUP(I4830,'3'!$H$2:$L$25,5,FALSE)</f>
        <v>43</v>
      </c>
      <c r="M4830" s="16" t="str">
        <f t="shared" si="226"/>
        <v>Nilai Akhir</v>
      </c>
    </row>
    <row r="4831" spans="1:13" x14ac:dyDescent="0.25">
      <c r="A4831" s="16">
        <v>477</v>
      </c>
      <c r="B4831" s="16">
        <v>11</v>
      </c>
      <c r="C4831" s="16">
        <v>14079</v>
      </c>
      <c r="D4831" s="16" t="s">
        <v>4162</v>
      </c>
      <c r="E4831" s="16" t="s">
        <v>4676</v>
      </c>
      <c r="F4831" s="19">
        <v>80.399999999999991</v>
      </c>
      <c r="G4831" s="16" t="s">
        <v>92</v>
      </c>
      <c r="H4831" s="14"/>
      <c r="I4831" s="19">
        <f>VLOOKUP(G4831,'2'!$B$2:$C$34,2,FALSE)</f>
        <v>7</v>
      </c>
      <c r="J4831" s="19">
        <f t="shared" si="228"/>
        <v>80.399999999999991</v>
      </c>
      <c r="K4831" s="19" t="str">
        <f t="shared" si="227"/>
        <v/>
      </c>
      <c r="L4831" s="19">
        <f>VLOOKUP(I4831,'3'!$H$2:$L$25,5,FALSE)</f>
        <v>43</v>
      </c>
      <c r="M4831" s="16" t="str">
        <f t="shared" si="226"/>
        <v>Nilai Akhir</v>
      </c>
    </row>
    <row r="4832" spans="1:13" x14ac:dyDescent="0.25">
      <c r="A4832" s="16">
        <v>478</v>
      </c>
      <c r="B4832" s="16">
        <v>12</v>
      </c>
      <c r="C4832" s="16">
        <v>14080</v>
      </c>
      <c r="D4832" s="16" t="s">
        <v>4163</v>
      </c>
      <c r="E4832" s="16" t="s">
        <v>4676</v>
      </c>
      <c r="F4832" s="19">
        <v>81.600000000000009</v>
      </c>
      <c r="G4832" s="16" t="s">
        <v>92</v>
      </c>
      <c r="H4832" s="14"/>
      <c r="I4832" s="19">
        <f>VLOOKUP(G4832,'2'!$B$2:$C$34,2,FALSE)</f>
        <v>7</v>
      </c>
      <c r="J4832" s="19">
        <f t="shared" si="228"/>
        <v>81.600000000000009</v>
      </c>
      <c r="K4832" s="19" t="str">
        <f t="shared" si="227"/>
        <v/>
      </c>
      <c r="L4832" s="19">
        <f>VLOOKUP(I4832,'3'!$H$2:$L$25,5,FALSE)</f>
        <v>43</v>
      </c>
      <c r="M4832" s="16" t="str">
        <f t="shared" si="226"/>
        <v>Nilai Akhir</v>
      </c>
    </row>
    <row r="4833" spans="1:13" x14ac:dyDescent="0.25">
      <c r="A4833" s="16">
        <v>479</v>
      </c>
      <c r="B4833" s="16">
        <v>13</v>
      </c>
      <c r="C4833" s="16">
        <v>14081</v>
      </c>
      <c r="D4833" s="16" t="s">
        <v>4164</v>
      </c>
      <c r="E4833" s="16" t="s">
        <v>4676</v>
      </c>
      <c r="F4833" s="19">
        <v>80.600000000000009</v>
      </c>
      <c r="G4833" s="16" t="s">
        <v>92</v>
      </c>
      <c r="H4833" s="14"/>
      <c r="I4833" s="19">
        <f>VLOOKUP(G4833,'2'!$B$2:$C$34,2,FALSE)</f>
        <v>7</v>
      </c>
      <c r="J4833" s="19">
        <f t="shared" si="228"/>
        <v>80.600000000000009</v>
      </c>
      <c r="K4833" s="19" t="str">
        <f t="shared" si="227"/>
        <v/>
      </c>
      <c r="L4833" s="19">
        <f>VLOOKUP(I4833,'3'!$H$2:$L$25,5,FALSE)</f>
        <v>43</v>
      </c>
      <c r="M4833" s="16" t="str">
        <f t="shared" si="226"/>
        <v>Nilai Akhir</v>
      </c>
    </row>
    <row r="4834" spans="1:13" x14ac:dyDescent="0.25">
      <c r="A4834" s="16">
        <v>480</v>
      </c>
      <c r="B4834" s="16">
        <v>14</v>
      </c>
      <c r="C4834" s="16">
        <v>14084</v>
      </c>
      <c r="D4834" s="16" t="s">
        <v>4165</v>
      </c>
      <c r="E4834" s="16" t="s">
        <v>4676</v>
      </c>
      <c r="F4834" s="19">
        <v>82.555555555555557</v>
      </c>
      <c r="G4834" s="16" t="s">
        <v>92</v>
      </c>
      <c r="H4834" s="14"/>
      <c r="I4834" s="19">
        <f>VLOOKUP(G4834,'2'!$B$2:$C$34,2,FALSE)</f>
        <v>7</v>
      </c>
      <c r="J4834" s="19">
        <f t="shared" si="228"/>
        <v>82.555555555555557</v>
      </c>
      <c r="K4834" s="19" t="str">
        <f t="shared" si="227"/>
        <v/>
      </c>
      <c r="L4834" s="19">
        <f>VLOOKUP(I4834,'3'!$H$2:$L$25,5,FALSE)</f>
        <v>43</v>
      </c>
      <c r="M4834" s="16" t="str">
        <f t="shared" si="226"/>
        <v>Nilai Akhir</v>
      </c>
    </row>
    <row r="4835" spans="1:13" x14ac:dyDescent="0.25">
      <c r="A4835" s="16">
        <v>481</v>
      </c>
      <c r="B4835" s="16">
        <v>15</v>
      </c>
      <c r="C4835" s="16">
        <v>14085</v>
      </c>
      <c r="D4835" s="16" t="s">
        <v>4166</v>
      </c>
      <c r="E4835" s="16" t="s">
        <v>4676</v>
      </c>
      <c r="F4835" s="19">
        <v>82.177777777777777</v>
      </c>
      <c r="G4835" s="16" t="s">
        <v>92</v>
      </c>
      <c r="H4835" s="14"/>
      <c r="I4835" s="19">
        <f>VLOOKUP(G4835,'2'!$B$2:$C$34,2,FALSE)</f>
        <v>7</v>
      </c>
      <c r="J4835" s="19">
        <f t="shared" si="228"/>
        <v>82.177777777777777</v>
      </c>
      <c r="K4835" s="19" t="str">
        <f t="shared" si="227"/>
        <v/>
      </c>
      <c r="L4835" s="19">
        <f>VLOOKUP(I4835,'3'!$H$2:$L$25,5,FALSE)</f>
        <v>43</v>
      </c>
      <c r="M4835" s="16" t="str">
        <f t="shared" si="226"/>
        <v>Nilai Akhir</v>
      </c>
    </row>
    <row r="4836" spans="1:13" x14ac:dyDescent="0.25">
      <c r="A4836" s="16">
        <v>482</v>
      </c>
      <c r="B4836" s="16">
        <v>16</v>
      </c>
      <c r="C4836" s="16">
        <v>14086</v>
      </c>
      <c r="D4836" s="16" t="s">
        <v>4167</v>
      </c>
      <c r="E4836" s="16" t="s">
        <v>4676</v>
      </c>
      <c r="F4836" s="19">
        <v>82.600000000000009</v>
      </c>
      <c r="G4836" s="16" t="s">
        <v>92</v>
      </c>
      <c r="H4836" s="14"/>
      <c r="I4836" s="19">
        <f>VLOOKUP(G4836,'2'!$B$2:$C$34,2,FALSE)</f>
        <v>7</v>
      </c>
      <c r="J4836" s="19">
        <f t="shared" si="228"/>
        <v>82.600000000000009</v>
      </c>
      <c r="K4836" s="19" t="str">
        <f t="shared" si="227"/>
        <v/>
      </c>
      <c r="L4836" s="19">
        <f>VLOOKUP(I4836,'3'!$H$2:$L$25,5,FALSE)</f>
        <v>43</v>
      </c>
      <c r="M4836" s="16" t="str">
        <f t="shared" si="226"/>
        <v>Nilai Akhir</v>
      </c>
    </row>
    <row r="4837" spans="1:13" x14ac:dyDescent="0.25">
      <c r="A4837" s="16">
        <v>483</v>
      </c>
      <c r="B4837" s="16">
        <v>17</v>
      </c>
      <c r="C4837" s="16">
        <v>14087</v>
      </c>
      <c r="D4837" s="16" t="s">
        <v>4168</v>
      </c>
      <c r="E4837" s="16" t="s">
        <v>4676</v>
      </c>
      <c r="F4837" s="19">
        <v>80.444444444444443</v>
      </c>
      <c r="G4837" s="16" t="s">
        <v>92</v>
      </c>
      <c r="H4837" s="14"/>
      <c r="I4837" s="19">
        <f>VLOOKUP(G4837,'2'!$B$2:$C$34,2,FALSE)</f>
        <v>7</v>
      </c>
      <c r="J4837" s="19">
        <f t="shared" si="228"/>
        <v>80.444444444444443</v>
      </c>
      <c r="K4837" s="19" t="str">
        <f t="shared" si="227"/>
        <v/>
      </c>
      <c r="L4837" s="19">
        <f>VLOOKUP(I4837,'3'!$H$2:$L$25,5,FALSE)</f>
        <v>43</v>
      </c>
      <c r="M4837" s="16" t="str">
        <f t="shared" si="226"/>
        <v>Nilai Akhir</v>
      </c>
    </row>
    <row r="4838" spans="1:13" x14ac:dyDescent="0.25">
      <c r="A4838" s="16">
        <v>484</v>
      </c>
      <c r="B4838" s="16">
        <v>18</v>
      </c>
      <c r="C4838" s="16">
        <v>14088</v>
      </c>
      <c r="D4838" s="16" t="s">
        <v>4169</v>
      </c>
      <c r="E4838" s="16" t="s">
        <v>4676</v>
      </c>
      <c r="F4838" s="19">
        <v>80.266666666666666</v>
      </c>
      <c r="G4838" s="16" t="s">
        <v>92</v>
      </c>
      <c r="H4838" s="14"/>
      <c r="I4838" s="19">
        <f>VLOOKUP(G4838,'2'!$B$2:$C$34,2,FALSE)</f>
        <v>7</v>
      </c>
      <c r="J4838" s="19">
        <f t="shared" si="228"/>
        <v>80.266666666666666</v>
      </c>
      <c r="K4838" s="19" t="str">
        <f t="shared" si="227"/>
        <v/>
      </c>
      <c r="L4838" s="19">
        <f>VLOOKUP(I4838,'3'!$H$2:$L$25,5,FALSE)</f>
        <v>43</v>
      </c>
      <c r="M4838" s="16" t="str">
        <f t="shared" si="226"/>
        <v>Nilai Akhir</v>
      </c>
    </row>
    <row r="4839" spans="1:13" x14ac:dyDescent="0.25">
      <c r="A4839" s="16">
        <v>485</v>
      </c>
      <c r="B4839" s="16">
        <v>19</v>
      </c>
      <c r="C4839" s="16">
        <v>14089</v>
      </c>
      <c r="D4839" s="16" t="s">
        <v>4170</v>
      </c>
      <c r="E4839" s="16" t="s">
        <v>4676</v>
      </c>
      <c r="F4839" s="19">
        <v>83.688888888888883</v>
      </c>
      <c r="G4839" s="16" t="s">
        <v>92</v>
      </c>
      <c r="H4839" s="14"/>
      <c r="I4839" s="19">
        <f>VLOOKUP(G4839,'2'!$B$2:$C$34,2,FALSE)</f>
        <v>7</v>
      </c>
      <c r="J4839" s="19">
        <f t="shared" si="228"/>
        <v>83.688888888888883</v>
      </c>
      <c r="K4839" s="19" t="str">
        <f t="shared" si="227"/>
        <v/>
      </c>
      <c r="L4839" s="19">
        <f>VLOOKUP(I4839,'3'!$H$2:$L$25,5,FALSE)</f>
        <v>43</v>
      </c>
      <c r="M4839" s="16" t="str">
        <f t="shared" si="226"/>
        <v>Nilai Akhir</v>
      </c>
    </row>
    <row r="4840" spans="1:13" x14ac:dyDescent="0.25">
      <c r="A4840" s="16">
        <v>486</v>
      </c>
      <c r="B4840" s="16">
        <v>20</v>
      </c>
      <c r="C4840" s="16">
        <v>14090</v>
      </c>
      <c r="D4840" s="16" t="s">
        <v>4171</v>
      </c>
      <c r="E4840" s="16" t="s">
        <v>4676</v>
      </c>
      <c r="F4840" s="19">
        <v>77.266666666666666</v>
      </c>
      <c r="G4840" s="16" t="s">
        <v>92</v>
      </c>
      <c r="H4840" s="14"/>
      <c r="I4840" s="19">
        <f>VLOOKUP(G4840,'2'!$B$2:$C$34,2,FALSE)</f>
        <v>7</v>
      </c>
      <c r="J4840" s="19">
        <f t="shared" si="228"/>
        <v>77.266666666666666</v>
      </c>
      <c r="K4840" s="19" t="str">
        <f t="shared" si="227"/>
        <v/>
      </c>
      <c r="L4840" s="19">
        <f>VLOOKUP(I4840,'3'!$H$2:$L$25,5,FALSE)</f>
        <v>43</v>
      </c>
      <c r="M4840" s="16" t="str">
        <f t="shared" ref="M4840:M4903" si="229">IF(G4840="Pramuka","Nilai Ekstra","Nilai Akhir")</f>
        <v>Nilai Akhir</v>
      </c>
    </row>
    <row r="4841" spans="1:13" x14ac:dyDescent="0.25">
      <c r="A4841" s="16">
        <v>487</v>
      </c>
      <c r="B4841" s="16">
        <v>21</v>
      </c>
      <c r="C4841" s="16">
        <v>14091</v>
      </c>
      <c r="D4841" s="16" t="s">
        <v>4172</v>
      </c>
      <c r="E4841" s="16" t="s">
        <v>4676</v>
      </c>
      <c r="F4841" s="19">
        <v>80.1111111111111</v>
      </c>
      <c r="G4841" s="16" t="s">
        <v>92</v>
      </c>
      <c r="H4841" s="14"/>
      <c r="I4841" s="19">
        <f>VLOOKUP(G4841,'2'!$B$2:$C$34,2,FALSE)</f>
        <v>7</v>
      </c>
      <c r="J4841" s="19">
        <f t="shared" si="228"/>
        <v>80.1111111111111</v>
      </c>
      <c r="K4841" s="19" t="str">
        <f t="shared" ref="K4841:K4904" si="230">IF(M4841="Nilai Ekstra",F4841,"")</f>
        <v/>
      </c>
      <c r="L4841" s="19">
        <f>VLOOKUP(I4841,'3'!$H$2:$L$25,5,FALSE)</f>
        <v>43</v>
      </c>
      <c r="M4841" s="16" t="str">
        <f t="shared" si="229"/>
        <v>Nilai Akhir</v>
      </c>
    </row>
    <row r="4842" spans="1:13" x14ac:dyDescent="0.25">
      <c r="A4842" s="16">
        <v>488</v>
      </c>
      <c r="B4842" s="16">
        <v>22</v>
      </c>
      <c r="C4842" s="16">
        <v>14092</v>
      </c>
      <c r="D4842" s="16" t="s">
        <v>4173</v>
      </c>
      <c r="E4842" s="16" t="s">
        <v>4676</v>
      </c>
      <c r="F4842" s="19">
        <v>80.777777777777771</v>
      </c>
      <c r="G4842" s="16" t="s">
        <v>92</v>
      </c>
      <c r="H4842" s="14"/>
      <c r="I4842" s="19">
        <f>VLOOKUP(G4842,'2'!$B$2:$C$34,2,FALSE)</f>
        <v>7</v>
      </c>
      <c r="J4842" s="19">
        <f t="shared" si="228"/>
        <v>80.777777777777771</v>
      </c>
      <c r="K4842" s="19" t="str">
        <f t="shared" si="230"/>
        <v/>
      </c>
      <c r="L4842" s="19">
        <f>VLOOKUP(I4842,'3'!$H$2:$L$25,5,FALSE)</f>
        <v>43</v>
      </c>
      <c r="M4842" s="16" t="str">
        <f t="shared" si="229"/>
        <v>Nilai Akhir</v>
      </c>
    </row>
    <row r="4843" spans="1:13" x14ac:dyDescent="0.25">
      <c r="A4843" s="16">
        <v>489</v>
      </c>
      <c r="B4843" s="16">
        <v>23</v>
      </c>
      <c r="C4843" s="16">
        <v>14093</v>
      </c>
      <c r="D4843" s="16" t="s">
        <v>4174</v>
      </c>
      <c r="E4843" s="16" t="s">
        <v>4676</v>
      </c>
      <c r="F4843" s="19">
        <v>81.444444444444443</v>
      </c>
      <c r="G4843" s="16" t="s">
        <v>92</v>
      </c>
      <c r="H4843" s="14"/>
      <c r="I4843" s="19">
        <f>VLOOKUP(G4843,'2'!$B$2:$C$34,2,FALSE)</f>
        <v>7</v>
      </c>
      <c r="J4843" s="19">
        <f t="shared" si="228"/>
        <v>81.444444444444443</v>
      </c>
      <c r="K4843" s="19" t="str">
        <f t="shared" si="230"/>
        <v/>
      </c>
      <c r="L4843" s="19">
        <f>VLOOKUP(I4843,'3'!$H$2:$L$25,5,FALSE)</f>
        <v>43</v>
      </c>
      <c r="M4843" s="16" t="str">
        <f t="shared" si="229"/>
        <v>Nilai Akhir</v>
      </c>
    </row>
    <row r="4844" spans="1:13" x14ac:dyDescent="0.25">
      <c r="A4844" s="16">
        <v>490</v>
      </c>
      <c r="B4844" s="16">
        <v>24</v>
      </c>
      <c r="C4844" s="16">
        <v>14094</v>
      </c>
      <c r="D4844" s="16" t="s">
        <v>4175</v>
      </c>
      <c r="E4844" s="16" t="s">
        <v>4676</v>
      </c>
      <c r="F4844" s="19">
        <v>83.777777777777771</v>
      </c>
      <c r="G4844" s="16" t="s">
        <v>92</v>
      </c>
      <c r="H4844" s="14"/>
      <c r="I4844" s="19">
        <f>VLOOKUP(G4844,'2'!$B$2:$C$34,2,FALSE)</f>
        <v>7</v>
      </c>
      <c r="J4844" s="19">
        <f t="shared" si="228"/>
        <v>83.777777777777771</v>
      </c>
      <c r="K4844" s="19" t="str">
        <f t="shared" si="230"/>
        <v/>
      </c>
      <c r="L4844" s="19">
        <f>VLOOKUP(I4844,'3'!$H$2:$L$25,5,FALSE)</f>
        <v>43</v>
      </c>
      <c r="M4844" s="16" t="str">
        <f t="shared" si="229"/>
        <v>Nilai Akhir</v>
      </c>
    </row>
    <row r="4845" spans="1:13" x14ac:dyDescent="0.25">
      <c r="A4845" s="16">
        <v>491</v>
      </c>
      <c r="B4845" s="16">
        <v>25</v>
      </c>
      <c r="C4845" s="16">
        <v>14095</v>
      </c>
      <c r="D4845" s="16" t="s">
        <v>4176</v>
      </c>
      <c r="E4845" s="16" t="s">
        <v>4676</v>
      </c>
      <c r="F4845" s="19">
        <v>81.444444444444443</v>
      </c>
      <c r="G4845" s="16" t="s">
        <v>92</v>
      </c>
      <c r="H4845" s="14"/>
      <c r="I4845" s="19">
        <f>VLOOKUP(G4845,'2'!$B$2:$C$34,2,FALSE)</f>
        <v>7</v>
      </c>
      <c r="J4845" s="19">
        <f t="shared" si="228"/>
        <v>81.444444444444443</v>
      </c>
      <c r="K4845" s="19" t="str">
        <f t="shared" si="230"/>
        <v/>
      </c>
      <c r="L4845" s="19">
        <f>VLOOKUP(I4845,'3'!$H$2:$L$25,5,FALSE)</f>
        <v>43</v>
      </c>
      <c r="M4845" s="16" t="str">
        <f t="shared" si="229"/>
        <v>Nilai Akhir</v>
      </c>
    </row>
    <row r="4846" spans="1:13" x14ac:dyDescent="0.25">
      <c r="A4846" s="16">
        <v>492</v>
      </c>
      <c r="B4846" s="16">
        <v>26</v>
      </c>
      <c r="C4846" s="16">
        <v>14096</v>
      </c>
      <c r="D4846" s="16" t="s">
        <v>4177</v>
      </c>
      <c r="E4846" s="16" t="s">
        <v>4676</v>
      </c>
      <c r="F4846" s="19">
        <v>82.355555555555554</v>
      </c>
      <c r="G4846" s="16" t="s">
        <v>92</v>
      </c>
      <c r="H4846" s="14"/>
      <c r="I4846" s="19">
        <f>VLOOKUP(G4846,'2'!$B$2:$C$34,2,FALSE)</f>
        <v>7</v>
      </c>
      <c r="J4846" s="19">
        <f t="shared" si="228"/>
        <v>82.355555555555554</v>
      </c>
      <c r="K4846" s="19" t="str">
        <f t="shared" si="230"/>
        <v/>
      </c>
      <c r="L4846" s="19">
        <f>VLOOKUP(I4846,'3'!$H$2:$L$25,5,FALSE)</f>
        <v>43</v>
      </c>
      <c r="M4846" s="16" t="str">
        <f t="shared" si="229"/>
        <v>Nilai Akhir</v>
      </c>
    </row>
    <row r="4847" spans="1:13" x14ac:dyDescent="0.25">
      <c r="A4847" s="16">
        <v>493</v>
      </c>
      <c r="B4847" s="16">
        <v>27</v>
      </c>
      <c r="C4847" s="16">
        <v>14097</v>
      </c>
      <c r="D4847" s="16" t="s">
        <v>4178</v>
      </c>
      <c r="E4847" s="16" t="s">
        <v>4676</v>
      </c>
      <c r="F4847" s="19">
        <v>80.600000000000009</v>
      </c>
      <c r="G4847" s="16" t="s">
        <v>92</v>
      </c>
      <c r="H4847" s="14"/>
      <c r="I4847" s="19">
        <f>VLOOKUP(G4847,'2'!$B$2:$C$34,2,FALSE)</f>
        <v>7</v>
      </c>
      <c r="J4847" s="19">
        <f t="shared" si="228"/>
        <v>80.600000000000009</v>
      </c>
      <c r="K4847" s="19" t="str">
        <f t="shared" si="230"/>
        <v/>
      </c>
      <c r="L4847" s="19">
        <f>VLOOKUP(I4847,'3'!$H$2:$L$25,5,FALSE)</f>
        <v>43</v>
      </c>
      <c r="M4847" s="16" t="str">
        <f t="shared" si="229"/>
        <v>Nilai Akhir</v>
      </c>
    </row>
    <row r="4848" spans="1:13" x14ac:dyDescent="0.25">
      <c r="A4848" s="16">
        <v>494</v>
      </c>
      <c r="B4848" s="16">
        <v>28</v>
      </c>
      <c r="C4848" s="16">
        <v>14098</v>
      </c>
      <c r="D4848" s="16" t="s">
        <v>4179</v>
      </c>
      <c r="E4848" s="16" t="s">
        <v>4676</v>
      </c>
      <c r="F4848" s="19">
        <v>83.444444444444443</v>
      </c>
      <c r="G4848" s="16" t="s">
        <v>92</v>
      </c>
      <c r="H4848" s="14"/>
      <c r="I4848" s="19">
        <f>VLOOKUP(G4848,'2'!$B$2:$C$34,2,FALSE)</f>
        <v>7</v>
      </c>
      <c r="J4848" s="19">
        <f t="shared" si="228"/>
        <v>83.444444444444443</v>
      </c>
      <c r="K4848" s="19" t="str">
        <f t="shared" si="230"/>
        <v/>
      </c>
      <c r="L4848" s="19">
        <f>VLOOKUP(I4848,'3'!$H$2:$L$25,5,FALSE)</f>
        <v>43</v>
      </c>
      <c r="M4848" s="16" t="str">
        <f t="shared" si="229"/>
        <v>Nilai Akhir</v>
      </c>
    </row>
    <row r="4849" spans="1:13" x14ac:dyDescent="0.25">
      <c r="A4849" s="16">
        <v>495</v>
      </c>
      <c r="B4849" s="16">
        <v>29</v>
      </c>
      <c r="C4849" s="16">
        <v>14099</v>
      </c>
      <c r="D4849" s="16" t="s">
        <v>4180</v>
      </c>
      <c r="E4849" s="16" t="s">
        <v>4676</v>
      </c>
      <c r="F4849" s="19">
        <v>80.933333333333337</v>
      </c>
      <c r="G4849" s="16" t="s">
        <v>92</v>
      </c>
      <c r="H4849" s="14"/>
      <c r="I4849" s="19">
        <f>VLOOKUP(G4849,'2'!$B$2:$C$34,2,FALSE)</f>
        <v>7</v>
      </c>
      <c r="J4849" s="19">
        <f t="shared" si="228"/>
        <v>80.933333333333337</v>
      </c>
      <c r="K4849" s="19" t="str">
        <f t="shared" si="230"/>
        <v/>
      </c>
      <c r="L4849" s="19">
        <f>VLOOKUP(I4849,'3'!$H$2:$L$25,5,FALSE)</f>
        <v>43</v>
      </c>
      <c r="M4849" s="16" t="str">
        <f t="shared" si="229"/>
        <v>Nilai Akhir</v>
      </c>
    </row>
    <row r="4850" spans="1:13" x14ac:dyDescent="0.25">
      <c r="A4850" s="16">
        <v>496</v>
      </c>
      <c r="B4850" s="16">
        <v>30</v>
      </c>
      <c r="C4850" s="16">
        <v>14244</v>
      </c>
      <c r="D4850" s="16" t="s">
        <v>4181</v>
      </c>
      <c r="E4850" s="16" t="s">
        <v>4676</v>
      </c>
      <c r="F4850" s="19">
        <v>79.933333333333337</v>
      </c>
      <c r="G4850" s="16" t="s">
        <v>92</v>
      </c>
      <c r="H4850" s="14"/>
      <c r="I4850" s="19">
        <f>VLOOKUP(G4850,'2'!$B$2:$C$34,2,FALSE)</f>
        <v>7</v>
      </c>
      <c r="J4850" s="19">
        <f t="shared" si="228"/>
        <v>79.933333333333337</v>
      </c>
      <c r="K4850" s="19" t="str">
        <f t="shared" si="230"/>
        <v/>
      </c>
      <c r="L4850" s="19">
        <f>VLOOKUP(I4850,'3'!$H$2:$L$25,5,FALSE)</f>
        <v>43</v>
      </c>
      <c r="M4850" s="16" t="str">
        <f t="shared" si="229"/>
        <v>Nilai Akhir</v>
      </c>
    </row>
    <row r="4851" spans="1:13" x14ac:dyDescent="0.25">
      <c r="A4851" s="16">
        <v>497</v>
      </c>
      <c r="B4851" s="16">
        <v>1</v>
      </c>
      <c r="C4851" s="16">
        <v>14100</v>
      </c>
      <c r="D4851" s="16" t="s">
        <v>4182</v>
      </c>
      <c r="E4851" s="16" t="s">
        <v>4677</v>
      </c>
      <c r="F4851" s="19">
        <v>81.1111111111111</v>
      </c>
      <c r="G4851" s="16" t="s">
        <v>92</v>
      </c>
      <c r="H4851" s="14"/>
      <c r="I4851" s="19">
        <f>VLOOKUP(G4851,'2'!$B$2:$C$34,2,FALSE)</f>
        <v>7</v>
      </c>
      <c r="J4851" s="19">
        <f t="shared" si="228"/>
        <v>81.1111111111111</v>
      </c>
      <c r="K4851" s="19" t="str">
        <f t="shared" si="230"/>
        <v/>
      </c>
      <c r="L4851" s="19">
        <f>VLOOKUP(I4851,'3'!$H$2:$L$25,5,FALSE)</f>
        <v>43</v>
      </c>
      <c r="M4851" s="16" t="str">
        <f t="shared" si="229"/>
        <v>Nilai Akhir</v>
      </c>
    </row>
    <row r="4852" spans="1:13" x14ac:dyDescent="0.25">
      <c r="A4852" s="16">
        <v>498</v>
      </c>
      <c r="B4852" s="16">
        <v>2</v>
      </c>
      <c r="C4852" s="16">
        <v>14101</v>
      </c>
      <c r="D4852" s="16" t="s">
        <v>4183</v>
      </c>
      <c r="E4852" s="16" t="s">
        <v>4677</v>
      </c>
      <c r="F4852" s="19">
        <v>78.933333333333337</v>
      </c>
      <c r="G4852" s="16" t="s">
        <v>92</v>
      </c>
      <c r="H4852" s="14"/>
      <c r="I4852" s="19">
        <f>VLOOKUP(G4852,'2'!$B$2:$C$34,2,FALSE)</f>
        <v>7</v>
      </c>
      <c r="J4852" s="19">
        <f t="shared" si="228"/>
        <v>78.933333333333337</v>
      </c>
      <c r="K4852" s="19" t="str">
        <f t="shared" si="230"/>
        <v/>
      </c>
      <c r="L4852" s="19">
        <f>VLOOKUP(I4852,'3'!$H$2:$L$25,5,FALSE)</f>
        <v>43</v>
      </c>
      <c r="M4852" s="16" t="str">
        <f t="shared" si="229"/>
        <v>Nilai Akhir</v>
      </c>
    </row>
    <row r="4853" spans="1:13" x14ac:dyDescent="0.25">
      <c r="A4853" s="16">
        <v>499</v>
      </c>
      <c r="B4853" s="16">
        <v>3</v>
      </c>
      <c r="C4853" s="16">
        <v>14102</v>
      </c>
      <c r="D4853" s="16" t="s">
        <v>4184</v>
      </c>
      <c r="E4853" s="16" t="s">
        <v>4677</v>
      </c>
      <c r="F4853" s="19">
        <v>81.8888888888889</v>
      </c>
      <c r="G4853" s="16" t="s">
        <v>92</v>
      </c>
      <c r="H4853" s="14"/>
      <c r="I4853" s="19">
        <f>VLOOKUP(G4853,'2'!$B$2:$C$34,2,FALSE)</f>
        <v>7</v>
      </c>
      <c r="J4853" s="19">
        <f t="shared" ref="J4853:J4884" si="231">IF(M4853="Nilai Akhir",F4853,0)</f>
        <v>81.8888888888889</v>
      </c>
      <c r="K4853" s="19" t="str">
        <f t="shared" si="230"/>
        <v/>
      </c>
      <c r="L4853" s="19">
        <f>VLOOKUP(I4853,'3'!$H$2:$L$25,5,FALSE)</f>
        <v>43</v>
      </c>
      <c r="M4853" s="16" t="str">
        <f t="shared" si="229"/>
        <v>Nilai Akhir</v>
      </c>
    </row>
    <row r="4854" spans="1:13" x14ac:dyDescent="0.25">
      <c r="A4854" s="16">
        <v>500</v>
      </c>
      <c r="B4854" s="16">
        <v>4</v>
      </c>
      <c r="C4854" s="16">
        <v>14103</v>
      </c>
      <c r="D4854" s="16" t="s">
        <v>4185</v>
      </c>
      <c r="E4854" s="16" t="s">
        <v>4677</v>
      </c>
      <c r="F4854" s="19">
        <v>81.688888888888883</v>
      </c>
      <c r="G4854" s="16" t="s">
        <v>92</v>
      </c>
      <c r="H4854" s="14"/>
      <c r="I4854" s="19">
        <f>VLOOKUP(G4854,'2'!$B$2:$C$34,2,FALSE)</f>
        <v>7</v>
      </c>
      <c r="J4854" s="19">
        <f t="shared" si="231"/>
        <v>81.688888888888883</v>
      </c>
      <c r="K4854" s="19" t="str">
        <f t="shared" si="230"/>
        <v/>
      </c>
      <c r="L4854" s="19">
        <f>VLOOKUP(I4854,'3'!$H$2:$L$25,5,FALSE)</f>
        <v>43</v>
      </c>
      <c r="M4854" s="16" t="str">
        <f t="shared" si="229"/>
        <v>Nilai Akhir</v>
      </c>
    </row>
    <row r="4855" spans="1:13" x14ac:dyDescent="0.25">
      <c r="A4855" s="16">
        <v>501</v>
      </c>
      <c r="B4855" s="16">
        <v>5</v>
      </c>
      <c r="C4855" s="16">
        <v>14104</v>
      </c>
      <c r="D4855" s="16" t="s">
        <v>4186</v>
      </c>
      <c r="E4855" s="16" t="s">
        <v>4677</v>
      </c>
      <c r="F4855" s="19">
        <v>81.688888888888883</v>
      </c>
      <c r="G4855" s="16" t="s">
        <v>92</v>
      </c>
      <c r="H4855" s="14"/>
      <c r="I4855" s="19">
        <f>VLOOKUP(G4855,'2'!$B$2:$C$34,2,FALSE)</f>
        <v>7</v>
      </c>
      <c r="J4855" s="19">
        <f t="shared" si="231"/>
        <v>81.688888888888883</v>
      </c>
      <c r="K4855" s="19" t="str">
        <f t="shared" si="230"/>
        <v/>
      </c>
      <c r="L4855" s="19">
        <f>VLOOKUP(I4855,'3'!$H$2:$L$25,5,FALSE)</f>
        <v>43</v>
      </c>
      <c r="M4855" s="16" t="str">
        <f t="shared" si="229"/>
        <v>Nilai Akhir</v>
      </c>
    </row>
    <row r="4856" spans="1:13" x14ac:dyDescent="0.25">
      <c r="A4856" s="16">
        <v>502</v>
      </c>
      <c r="B4856" s="16">
        <v>6</v>
      </c>
      <c r="C4856" s="16">
        <v>14105</v>
      </c>
      <c r="D4856" s="16" t="s">
        <v>4187</v>
      </c>
      <c r="E4856" s="16" t="s">
        <v>4677</v>
      </c>
      <c r="F4856" s="19">
        <v>81.311111111111117</v>
      </c>
      <c r="G4856" s="16" t="s">
        <v>92</v>
      </c>
      <c r="H4856" s="14"/>
      <c r="I4856" s="19">
        <f>VLOOKUP(G4856,'2'!$B$2:$C$34,2,FALSE)</f>
        <v>7</v>
      </c>
      <c r="J4856" s="19">
        <f t="shared" si="231"/>
        <v>81.311111111111117</v>
      </c>
      <c r="K4856" s="19" t="str">
        <f t="shared" si="230"/>
        <v/>
      </c>
      <c r="L4856" s="19">
        <f>VLOOKUP(I4856,'3'!$H$2:$L$25,5,FALSE)</f>
        <v>43</v>
      </c>
      <c r="M4856" s="16" t="str">
        <f t="shared" si="229"/>
        <v>Nilai Akhir</v>
      </c>
    </row>
    <row r="4857" spans="1:13" x14ac:dyDescent="0.25">
      <c r="A4857" s="16">
        <v>503</v>
      </c>
      <c r="B4857" s="16">
        <v>7</v>
      </c>
      <c r="C4857" s="16">
        <v>14106</v>
      </c>
      <c r="D4857" s="16" t="s">
        <v>4188</v>
      </c>
      <c r="E4857" s="16" t="s">
        <v>4677</v>
      </c>
      <c r="F4857" s="19">
        <v>81.977777777777774</v>
      </c>
      <c r="G4857" s="16" t="s">
        <v>92</v>
      </c>
      <c r="H4857" s="14"/>
      <c r="I4857" s="19">
        <f>VLOOKUP(G4857,'2'!$B$2:$C$34,2,FALSE)</f>
        <v>7</v>
      </c>
      <c r="J4857" s="19">
        <f t="shared" si="231"/>
        <v>81.977777777777774</v>
      </c>
      <c r="K4857" s="19" t="str">
        <f t="shared" si="230"/>
        <v/>
      </c>
      <c r="L4857" s="19">
        <f>VLOOKUP(I4857,'3'!$H$2:$L$25,5,FALSE)</f>
        <v>43</v>
      </c>
      <c r="M4857" s="16" t="str">
        <f t="shared" si="229"/>
        <v>Nilai Akhir</v>
      </c>
    </row>
    <row r="4858" spans="1:13" x14ac:dyDescent="0.25">
      <c r="A4858" s="16">
        <v>504</v>
      </c>
      <c r="B4858" s="16">
        <v>8</v>
      </c>
      <c r="C4858" s="16">
        <v>14107</v>
      </c>
      <c r="D4858" s="16" t="s">
        <v>4189</v>
      </c>
      <c r="E4858" s="16" t="s">
        <v>4677</v>
      </c>
      <c r="F4858" s="19">
        <v>82.688888888888883</v>
      </c>
      <c r="G4858" s="16" t="s">
        <v>92</v>
      </c>
      <c r="H4858" s="14"/>
      <c r="I4858" s="19">
        <f>VLOOKUP(G4858,'2'!$B$2:$C$34,2,FALSE)</f>
        <v>7</v>
      </c>
      <c r="J4858" s="19">
        <f t="shared" si="231"/>
        <v>82.688888888888883</v>
      </c>
      <c r="K4858" s="19" t="str">
        <f t="shared" si="230"/>
        <v/>
      </c>
      <c r="L4858" s="19">
        <f>VLOOKUP(I4858,'3'!$H$2:$L$25,5,FALSE)</f>
        <v>43</v>
      </c>
      <c r="M4858" s="16" t="str">
        <f t="shared" si="229"/>
        <v>Nilai Akhir</v>
      </c>
    </row>
    <row r="4859" spans="1:13" x14ac:dyDescent="0.25">
      <c r="A4859" s="16">
        <v>505</v>
      </c>
      <c r="B4859" s="16">
        <v>9</v>
      </c>
      <c r="C4859" s="16">
        <v>14108</v>
      </c>
      <c r="D4859" s="16" t="s">
        <v>4190</v>
      </c>
      <c r="E4859" s="16" t="s">
        <v>4677</v>
      </c>
      <c r="F4859" s="19">
        <v>83.022222222222226</v>
      </c>
      <c r="G4859" s="16" t="s">
        <v>92</v>
      </c>
      <c r="H4859" s="14"/>
      <c r="I4859" s="19">
        <f>VLOOKUP(G4859,'2'!$B$2:$C$34,2,FALSE)</f>
        <v>7</v>
      </c>
      <c r="J4859" s="19">
        <f t="shared" si="231"/>
        <v>83.022222222222226</v>
      </c>
      <c r="K4859" s="19" t="str">
        <f t="shared" si="230"/>
        <v/>
      </c>
      <c r="L4859" s="19">
        <f>VLOOKUP(I4859,'3'!$H$2:$L$25,5,FALSE)</f>
        <v>43</v>
      </c>
      <c r="M4859" s="16" t="str">
        <f t="shared" si="229"/>
        <v>Nilai Akhir</v>
      </c>
    </row>
    <row r="4860" spans="1:13" x14ac:dyDescent="0.25">
      <c r="A4860" s="16">
        <v>506</v>
      </c>
      <c r="B4860" s="16">
        <v>10</v>
      </c>
      <c r="C4860" s="16">
        <v>14109</v>
      </c>
      <c r="D4860" s="16" t="s">
        <v>4191</v>
      </c>
      <c r="E4860" s="16" t="s">
        <v>4677</v>
      </c>
      <c r="F4860" s="19">
        <v>83.688888888888883</v>
      </c>
      <c r="G4860" s="16" t="s">
        <v>92</v>
      </c>
      <c r="H4860" s="14"/>
      <c r="I4860" s="19">
        <f>VLOOKUP(G4860,'2'!$B$2:$C$34,2,FALSE)</f>
        <v>7</v>
      </c>
      <c r="J4860" s="19">
        <f t="shared" si="231"/>
        <v>83.688888888888883</v>
      </c>
      <c r="K4860" s="19" t="str">
        <f t="shared" si="230"/>
        <v/>
      </c>
      <c r="L4860" s="19">
        <f>VLOOKUP(I4860,'3'!$H$2:$L$25,5,FALSE)</f>
        <v>43</v>
      </c>
      <c r="M4860" s="16" t="str">
        <f t="shared" si="229"/>
        <v>Nilai Akhir</v>
      </c>
    </row>
    <row r="4861" spans="1:13" x14ac:dyDescent="0.25">
      <c r="A4861" s="16">
        <v>507</v>
      </c>
      <c r="B4861" s="16">
        <v>11</v>
      </c>
      <c r="C4861" s="16">
        <v>14110</v>
      </c>
      <c r="D4861" s="16" t="s">
        <v>4192</v>
      </c>
      <c r="E4861" s="16" t="s">
        <v>4677</v>
      </c>
      <c r="F4861" s="19">
        <v>79.644444444444446</v>
      </c>
      <c r="G4861" s="16" t="s">
        <v>92</v>
      </c>
      <c r="H4861" s="14"/>
      <c r="I4861" s="19">
        <f>VLOOKUP(G4861,'2'!$B$2:$C$34,2,FALSE)</f>
        <v>7</v>
      </c>
      <c r="J4861" s="19">
        <f t="shared" si="231"/>
        <v>79.644444444444446</v>
      </c>
      <c r="K4861" s="19" t="str">
        <f t="shared" si="230"/>
        <v/>
      </c>
      <c r="L4861" s="19">
        <f>VLOOKUP(I4861,'3'!$H$2:$L$25,5,FALSE)</f>
        <v>43</v>
      </c>
      <c r="M4861" s="16" t="str">
        <f t="shared" si="229"/>
        <v>Nilai Akhir</v>
      </c>
    </row>
    <row r="4862" spans="1:13" x14ac:dyDescent="0.25">
      <c r="A4862" s="16">
        <v>508</v>
      </c>
      <c r="B4862" s="16">
        <v>12</v>
      </c>
      <c r="C4862" s="16">
        <v>14111</v>
      </c>
      <c r="D4862" s="16" t="s">
        <v>4193</v>
      </c>
      <c r="E4862" s="16" t="s">
        <v>4677</v>
      </c>
      <c r="F4862" s="19">
        <v>81.022222222222226</v>
      </c>
      <c r="G4862" s="16" t="s">
        <v>92</v>
      </c>
      <c r="H4862" s="14"/>
      <c r="I4862" s="19">
        <f>VLOOKUP(G4862,'2'!$B$2:$C$34,2,FALSE)</f>
        <v>7</v>
      </c>
      <c r="J4862" s="19">
        <f t="shared" si="231"/>
        <v>81.022222222222226</v>
      </c>
      <c r="K4862" s="19" t="str">
        <f t="shared" si="230"/>
        <v/>
      </c>
      <c r="L4862" s="19">
        <f>VLOOKUP(I4862,'3'!$H$2:$L$25,5,FALSE)</f>
        <v>43</v>
      </c>
      <c r="M4862" s="16" t="str">
        <f t="shared" si="229"/>
        <v>Nilai Akhir</v>
      </c>
    </row>
    <row r="4863" spans="1:13" x14ac:dyDescent="0.25">
      <c r="A4863" s="16">
        <v>509</v>
      </c>
      <c r="B4863" s="16">
        <v>13</v>
      </c>
      <c r="C4863" s="16">
        <v>14112</v>
      </c>
      <c r="D4863" s="16" t="s">
        <v>4194</v>
      </c>
      <c r="E4863" s="16" t="s">
        <v>4677</v>
      </c>
      <c r="F4863" s="19">
        <v>82.844444444444449</v>
      </c>
      <c r="G4863" s="16" t="s">
        <v>92</v>
      </c>
      <c r="H4863" s="14"/>
      <c r="I4863" s="19">
        <f>VLOOKUP(G4863,'2'!$B$2:$C$34,2,FALSE)</f>
        <v>7</v>
      </c>
      <c r="J4863" s="19">
        <f t="shared" si="231"/>
        <v>82.844444444444449</v>
      </c>
      <c r="K4863" s="19" t="str">
        <f t="shared" si="230"/>
        <v/>
      </c>
      <c r="L4863" s="19">
        <f>VLOOKUP(I4863,'3'!$H$2:$L$25,5,FALSE)</f>
        <v>43</v>
      </c>
      <c r="M4863" s="16" t="str">
        <f t="shared" si="229"/>
        <v>Nilai Akhir</v>
      </c>
    </row>
    <row r="4864" spans="1:13" x14ac:dyDescent="0.25">
      <c r="A4864" s="16">
        <v>510</v>
      </c>
      <c r="B4864" s="16">
        <v>14</v>
      </c>
      <c r="C4864" s="16">
        <v>14113</v>
      </c>
      <c r="D4864" s="16" t="s">
        <v>4195</v>
      </c>
      <c r="E4864" s="16" t="s">
        <v>4677</v>
      </c>
      <c r="F4864" s="19">
        <v>82.555555555555557</v>
      </c>
      <c r="G4864" s="16" t="s">
        <v>92</v>
      </c>
      <c r="H4864" s="14"/>
      <c r="I4864" s="19">
        <f>VLOOKUP(G4864,'2'!$B$2:$C$34,2,FALSE)</f>
        <v>7</v>
      </c>
      <c r="J4864" s="19">
        <f t="shared" si="231"/>
        <v>82.555555555555557</v>
      </c>
      <c r="K4864" s="19" t="str">
        <f t="shared" si="230"/>
        <v/>
      </c>
      <c r="L4864" s="19">
        <f>VLOOKUP(I4864,'3'!$H$2:$L$25,5,FALSE)</f>
        <v>43</v>
      </c>
      <c r="M4864" s="16" t="str">
        <f t="shared" si="229"/>
        <v>Nilai Akhir</v>
      </c>
    </row>
    <row r="4865" spans="1:13" x14ac:dyDescent="0.25">
      <c r="A4865" s="16">
        <v>511</v>
      </c>
      <c r="B4865" s="16">
        <v>15</v>
      </c>
      <c r="C4865" s="16">
        <v>14114</v>
      </c>
      <c r="D4865" s="16" t="s">
        <v>4196</v>
      </c>
      <c r="E4865" s="16" t="s">
        <v>4677</v>
      </c>
      <c r="F4865" s="19">
        <v>82.555555555555557</v>
      </c>
      <c r="G4865" s="16" t="s">
        <v>92</v>
      </c>
      <c r="H4865" s="14"/>
      <c r="I4865" s="19">
        <f>VLOOKUP(G4865,'2'!$B$2:$C$34,2,FALSE)</f>
        <v>7</v>
      </c>
      <c r="J4865" s="19">
        <f t="shared" si="231"/>
        <v>82.555555555555557</v>
      </c>
      <c r="K4865" s="19" t="str">
        <f t="shared" si="230"/>
        <v/>
      </c>
      <c r="L4865" s="19">
        <f>VLOOKUP(I4865,'3'!$H$2:$L$25,5,FALSE)</f>
        <v>43</v>
      </c>
      <c r="M4865" s="16" t="str">
        <f t="shared" si="229"/>
        <v>Nilai Akhir</v>
      </c>
    </row>
    <row r="4866" spans="1:13" x14ac:dyDescent="0.25">
      <c r="A4866" s="16">
        <v>512</v>
      </c>
      <c r="B4866" s="16">
        <v>16</v>
      </c>
      <c r="C4866" s="16">
        <v>14115</v>
      </c>
      <c r="D4866" s="16" t="s">
        <v>4197</v>
      </c>
      <c r="E4866" s="16" t="s">
        <v>4677</v>
      </c>
      <c r="F4866" s="19">
        <v>83.733333333333334</v>
      </c>
      <c r="G4866" s="16" t="s">
        <v>92</v>
      </c>
      <c r="H4866" s="14"/>
      <c r="I4866" s="19">
        <f>VLOOKUP(G4866,'2'!$B$2:$C$34,2,FALSE)</f>
        <v>7</v>
      </c>
      <c r="J4866" s="19">
        <f t="shared" si="231"/>
        <v>83.733333333333334</v>
      </c>
      <c r="K4866" s="19" t="str">
        <f t="shared" si="230"/>
        <v/>
      </c>
      <c r="L4866" s="19">
        <f>VLOOKUP(I4866,'3'!$H$2:$L$25,5,FALSE)</f>
        <v>43</v>
      </c>
      <c r="M4866" s="16" t="str">
        <f t="shared" si="229"/>
        <v>Nilai Akhir</v>
      </c>
    </row>
    <row r="4867" spans="1:13" x14ac:dyDescent="0.25">
      <c r="A4867" s="16">
        <v>513</v>
      </c>
      <c r="B4867" s="16">
        <v>17</v>
      </c>
      <c r="C4867" s="16">
        <v>14116</v>
      </c>
      <c r="D4867" s="16" t="s">
        <v>4198</v>
      </c>
      <c r="E4867" s="16" t="s">
        <v>4677</v>
      </c>
      <c r="F4867" s="19">
        <v>82.8888888888889</v>
      </c>
      <c r="G4867" s="16" t="s">
        <v>92</v>
      </c>
      <c r="H4867" s="14"/>
      <c r="I4867" s="19">
        <f>VLOOKUP(G4867,'2'!$B$2:$C$34,2,FALSE)</f>
        <v>7</v>
      </c>
      <c r="J4867" s="19">
        <f t="shared" si="231"/>
        <v>82.8888888888889</v>
      </c>
      <c r="K4867" s="19" t="str">
        <f t="shared" si="230"/>
        <v/>
      </c>
      <c r="L4867" s="19">
        <f>VLOOKUP(I4867,'3'!$H$2:$L$25,5,FALSE)</f>
        <v>43</v>
      </c>
      <c r="M4867" s="16" t="str">
        <f t="shared" si="229"/>
        <v>Nilai Akhir</v>
      </c>
    </row>
    <row r="4868" spans="1:13" x14ac:dyDescent="0.25">
      <c r="A4868" s="16">
        <v>514</v>
      </c>
      <c r="B4868" s="16">
        <v>18</v>
      </c>
      <c r="C4868" s="16">
        <v>14117</v>
      </c>
      <c r="D4868" s="16" t="s">
        <v>4199</v>
      </c>
      <c r="E4868" s="16" t="s">
        <v>4677</v>
      </c>
      <c r="F4868" s="19">
        <v>81.022222222222226</v>
      </c>
      <c r="G4868" s="16" t="s">
        <v>92</v>
      </c>
      <c r="H4868" s="14"/>
      <c r="I4868" s="19">
        <f>VLOOKUP(G4868,'2'!$B$2:$C$34,2,FALSE)</f>
        <v>7</v>
      </c>
      <c r="J4868" s="19">
        <f t="shared" si="231"/>
        <v>81.022222222222226</v>
      </c>
      <c r="K4868" s="19" t="str">
        <f t="shared" si="230"/>
        <v/>
      </c>
      <c r="L4868" s="19">
        <f>VLOOKUP(I4868,'3'!$H$2:$L$25,5,FALSE)</f>
        <v>43</v>
      </c>
      <c r="M4868" s="16" t="str">
        <f t="shared" si="229"/>
        <v>Nilai Akhir</v>
      </c>
    </row>
    <row r="4869" spans="1:13" x14ac:dyDescent="0.25">
      <c r="A4869" s="16">
        <v>515</v>
      </c>
      <c r="B4869" s="16">
        <v>19</v>
      </c>
      <c r="C4869" s="16">
        <v>14118</v>
      </c>
      <c r="D4869" s="16" t="s">
        <v>4200</v>
      </c>
      <c r="E4869" s="16" t="s">
        <v>4677</v>
      </c>
      <c r="F4869" s="19">
        <v>84.822222222222223</v>
      </c>
      <c r="G4869" s="16" t="s">
        <v>92</v>
      </c>
      <c r="H4869" s="14"/>
      <c r="I4869" s="19">
        <f>VLOOKUP(G4869,'2'!$B$2:$C$34,2,FALSE)</f>
        <v>7</v>
      </c>
      <c r="J4869" s="19">
        <f t="shared" si="231"/>
        <v>84.822222222222223</v>
      </c>
      <c r="K4869" s="19" t="str">
        <f t="shared" si="230"/>
        <v/>
      </c>
      <c r="L4869" s="19">
        <f>VLOOKUP(I4869,'3'!$H$2:$L$25,5,FALSE)</f>
        <v>43</v>
      </c>
      <c r="M4869" s="16" t="str">
        <f t="shared" si="229"/>
        <v>Nilai Akhir</v>
      </c>
    </row>
    <row r="4870" spans="1:13" x14ac:dyDescent="0.25">
      <c r="A4870" s="16">
        <v>516</v>
      </c>
      <c r="B4870" s="16">
        <v>20</v>
      </c>
      <c r="C4870" s="16">
        <v>14119</v>
      </c>
      <c r="D4870" s="16" t="s">
        <v>4201</v>
      </c>
      <c r="E4870" s="16" t="s">
        <v>4677</v>
      </c>
      <c r="F4870" s="19">
        <v>83.355555555555554</v>
      </c>
      <c r="G4870" s="16" t="s">
        <v>92</v>
      </c>
      <c r="H4870" s="14"/>
      <c r="I4870" s="19">
        <f>VLOOKUP(G4870,'2'!$B$2:$C$34,2,FALSE)</f>
        <v>7</v>
      </c>
      <c r="J4870" s="19">
        <f t="shared" si="231"/>
        <v>83.355555555555554</v>
      </c>
      <c r="K4870" s="19" t="str">
        <f t="shared" si="230"/>
        <v/>
      </c>
      <c r="L4870" s="19">
        <f>VLOOKUP(I4870,'3'!$H$2:$L$25,5,FALSE)</f>
        <v>43</v>
      </c>
      <c r="M4870" s="16" t="str">
        <f t="shared" si="229"/>
        <v>Nilai Akhir</v>
      </c>
    </row>
    <row r="4871" spans="1:13" x14ac:dyDescent="0.25">
      <c r="A4871" s="16">
        <v>517</v>
      </c>
      <c r="B4871" s="16">
        <v>21</v>
      </c>
      <c r="C4871" s="16">
        <v>14120</v>
      </c>
      <c r="D4871" s="16" t="s">
        <v>4202</v>
      </c>
      <c r="E4871" s="16" t="s">
        <v>4677</v>
      </c>
      <c r="F4871" s="19">
        <v>82.355555555555554</v>
      </c>
      <c r="G4871" s="16" t="s">
        <v>92</v>
      </c>
      <c r="H4871" s="14"/>
      <c r="I4871" s="19">
        <f>VLOOKUP(G4871,'2'!$B$2:$C$34,2,FALSE)</f>
        <v>7</v>
      </c>
      <c r="J4871" s="19">
        <f t="shared" si="231"/>
        <v>82.355555555555554</v>
      </c>
      <c r="K4871" s="19" t="str">
        <f t="shared" si="230"/>
        <v/>
      </c>
      <c r="L4871" s="19">
        <f>VLOOKUP(I4871,'3'!$H$2:$L$25,5,FALSE)</f>
        <v>43</v>
      </c>
      <c r="M4871" s="16" t="str">
        <f t="shared" si="229"/>
        <v>Nilai Akhir</v>
      </c>
    </row>
    <row r="4872" spans="1:13" x14ac:dyDescent="0.25">
      <c r="A4872" s="16">
        <v>518</v>
      </c>
      <c r="B4872" s="16">
        <v>22</v>
      </c>
      <c r="C4872" s="16">
        <v>14122</v>
      </c>
      <c r="D4872" s="16" t="s">
        <v>4203</v>
      </c>
      <c r="E4872" s="16" t="s">
        <v>4677</v>
      </c>
      <c r="F4872" s="19">
        <v>82.8888888888889</v>
      </c>
      <c r="G4872" s="16" t="s">
        <v>92</v>
      </c>
      <c r="H4872" s="14"/>
      <c r="I4872" s="19">
        <f>VLOOKUP(G4872,'2'!$B$2:$C$34,2,FALSE)</f>
        <v>7</v>
      </c>
      <c r="J4872" s="19">
        <f t="shared" si="231"/>
        <v>82.8888888888889</v>
      </c>
      <c r="K4872" s="19" t="str">
        <f t="shared" si="230"/>
        <v/>
      </c>
      <c r="L4872" s="19">
        <f>VLOOKUP(I4872,'3'!$H$2:$L$25,5,FALSE)</f>
        <v>43</v>
      </c>
      <c r="M4872" s="16" t="str">
        <f t="shared" si="229"/>
        <v>Nilai Akhir</v>
      </c>
    </row>
    <row r="4873" spans="1:13" x14ac:dyDescent="0.25">
      <c r="A4873" s="16">
        <v>519</v>
      </c>
      <c r="B4873" s="16">
        <v>23</v>
      </c>
      <c r="C4873" s="16">
        <v>14123</v>
      </c>
      <c r="D4873" s="16" t="s">
        <v>4204</v>
      </c>
      <c r="E4873" s="16" t="s">
        <v>4677</v>
      </c>
      <c r="F4873" s="19">
        <v>75.177777777777777</v>
      </c>
      <c r="G4873" s="16" t="s">
        <v>92</v>
      </c>
      <c r="H4873" s="14"/>
      <c r="I4873" s="19">
        <f>VLOOKUP(G4873,'2'!$B$2:$C$34,2,FALSE)</f>
        <v>7</v>
      </c>
      <c r="J4873" s="19">
        <f t="shared" si="231"/>
        <v>75.177777777777777</v>
      </c>
      <c r="K4873" s="19" t="str">
        <f t="shared" si="230"/>
        <v/>
      </c>
      <c r="L4873" s="19">
        <f>VLOOKUP(I4873,'3'!$H$2:$L$25,5,FALSE)</f>
        <v>43</v>
      </c>
      <c r="M4873" s="16" t="str">
        <f t="shared" si="229"/>
        <v>Nilai Akhir</v>
      </c>
    </row>
    <row r="4874" spans="1:13" x14ac:dyDescent="0.25">
      <c r="A4874" s="16">
        <v>520</v>
      </c>
      <c r="B4874" s="16">
        <v>24</v>
      </c>
      <c r="C4874" s="16">
        <v>14124</v>
      </c>
      <c r="D4874" s="16" t="s">
        <v>4205</v>
      </c>
      <c r="E4874" s="16" t="s">
        <v>4677</v>
      </c>
      <c r="F4874" s="19">
        <v>72.8888888888889</v>
      </c>
      <c r="G4874" s="16" t="s">
        <v>92</v>
      </c>
      <c r="H4874" s="14"/>
      <c r="I4874" s="19">
        <f>VLOOKUP(G4874,'2'!$B$2:$C$34,2,FALSE)</f>
        <v>7</v>
      </c>
      <c r="J4874" s="19">
        <f t="shared" si="231"/>
        <v>72.8888888888889</v>
      </c>
      <c r="K4874" s="19" t="str">
        <f t="shared" si="230"/>
        <v/>
      </c>
      <c r="L4874" s="19">
        <f>VLOOKUP(I4874,'3'!$H$2:$L$25,5,FALSE)</f>
        <v>43</v>
      </c>
      <c r="M4874" s="16" t="str">
        <f t="shared" si="229"/>
        <v>Nilai Akhir</v>
      </c>
    </row>
    <row r="4875" spans="1:13" x14ac:dyDescent="0.25">
      <c r="A4875" s="16">
        <v>521</v>
      </c>
      <c r="B4875" s="16">
        <v>25</v>
      </c>
      <c r="C4875" s="16">
        <v>14125</v>
      </c>
      <c r="D4875" s="16" t="s">
        <v>4206</v>
      </c>
      <c r="E4875" s="16" t="s">
        <v>4677</v>
      </c>
      <c r="F4875" s="19">
        <v>82.022222222222226</v>
      </c>
      <c r="G4875" s="16" t="s">
        <v>92</v>
      </c>
      <c r="H4875" s="14"/>
      <c r="I4875" s="19">
        <f>VLOOKUP(G4875,'2'!$B$2:$C$34,2,FALSE)</f>
        <v>7</v>
      </c>
      <c r="J4875" s="19">
        <f t="shared" si="231"/>
        <v>82.022222222222226</v>
      </c>
      <c r="K4875" s="19" t="str">
        <f t="shared" si="230"/>
        <v/>
      </c>
      <c r="L4875" s="19">
        <f>VLOOKUP(I4875,'3'!$H$2:$L$25,5,FALSE)</f>
        <v>43</v>
      </c>
      <c r="M4875" s="16" t="str">
        <f t="shared" si="229"/>
        <v>Nilai Akhir</v>
      </c>
    </row>
    <row r="4876" spans="1:13" x14ac:dyDescent="0.25">
      <c r="A4876" s="16">
        <v>522</v>
      </c>
      <c r="B4876" s="16">
        <v>26</v>
      </c>
      <c r="C4876" s="16">
        <v>14126</v>
      </c>
      <c r="D4876" s="16" t="s">
        <v>4207</v>
      </c>
      <c r="E4876" s="16" t="s">
        <v>4677</v>
      </c>
      <c r="F4876" s="19">
        <v>78.133333333333326</v>
      </c>
      <c r="G4876" s="16" t="s">
        <v>92</v>
      </c>
      <c r="H4876" s="14"/>
      <c r="I4876" s="19">
        <f>VLOOKUP(G4876,'2'!$B$2:$C$34,2,FALSE)</f>
        <v>7</v>
      </c>
      <c r="J4876" s="19">
        <f t="shared" si="231"/>
        <v>78.133333333333326</v>
      </c>
      <c r="K4876" s="19" t="str">
        <f t="shared" si="230"/>
        <v/>
      </c>
      <c r="L4876" s="19">
        <f>VLOOKUP(I4876,'3'!$H$2:$L$25,5,FALSE)</f>
        <v>43</v>
      </c>
      <c r="M4876" s="16" t="str">
        <f t="shared" si="229"/>
        <v>Nilai Akhir</v>
      </c>
    </row>
    <row r="4877" spans="1:13" x14ac:dyDescent="0.25">
      <c r="A4877" s="16">
        <v>523</v>
      </c>
      <c r="B4877" s="16">
        <v>27</v>
      </c>
      <c r="C4877" s="16">
        <v>14127</v>
      </c>
      <c r="D4877" s="16" t="s">
        <v>4208</v>
      </c>
      <c r="E4877" s="16" t="s">
        <v>4677</v>
      </c>
      <c r="F4877" s="19">
        <v>82.688888888888883</v>
      </c>
      <c r="G4877" s="16" t="s">
        <v>92</v>
      </c>
      <c r="H4877" s="14"/>
      <c r="I4877" s="19">
        <f>VLOOKUP(G4877,'2'!$B$2:$C$34,2,FALSE)</f>
        <v>7</v>
      </c>
      <c r="J4877" s="19">
        <f t="shared" si="231"/>
        <v>82.688888888888883</v>
      </c>
      <c r="K4877" s="19" t="str">
        <f t="shared" si="230"/>
        <v/>
      </c>
      <c r="L4877" s="19">
        <f>VLOOKUP(I4877,'3'!$H$2:$L$25,5,FALSE)</f>
        <v>43</v>
      </c>
      <c r="M4877" s="16" t="str">
        <f t="shared" si="229"/>
        <v>Nilai Akhir</v>
      </c>
    </row>
    <row r="4878" spans="1:13" x14ac:dyDescent="0.25">
      <c r="A4878" s="16">
        <v>524</v>
      </c>
      <c r="B4878" s="16">
        <v>28</v>
      </c>
      <c r="C4878" s="16">
        <v>14128</v>
      </c>
      <c r="D4878" s="16" t="s">
        <v>4209</v>
      </c>
      <c r="E4878" s="16" t="s">
        <v>4677</v>
      </c>
      <c r="F4878" s="19">
        <v>82.688888888888883</v>
      </c>
      <c r="G4878" s="16" t="s">
        <v>92</v>
      </c>
      <c r="H4878" s="14"/>
      <c r="I4878" s="19">
        <f>VLOOKUP(G4878,'2'!$B$2:$C$34,2,FALSE)</f>
        <v>7</v>
      </c>
      <c r="J4878" s="19">
        <f t="shared" si="231"/>
        <v>82.688888888888883</v>
      </c>
      <c r="K4878" s="19" t="str">
        <f t="shared" si="230"/>
        <v/>
      </c>
      <c r="L4878" s="19">
        <f>VLOOKUP(I4878,'3'!$H$2:$L$25,5,FALSE)</f>
        <v>43</v>
      </c>
      <c r="M4878" s="16" t="str">
        <f t="shared" si="229"/>
        <v>Nilai Akhir</v>
      </c>
    </row>
    <row r="4879" spans="1:13" x14ac:dyDescent="0.25">
      <c r="A4879" s="16">
        <v>525</v>
      </c>
      <c r="B4879" s="16">
        <v>29</v>
      </c>
      <c r="C4879" s="16">
        <v>14129</v>
      </c>
      <c r="D4879" s="16" t="s">
        <v>4210</v>
      </c>
      <c r="E4879" s="16" t="s">
        <v>4677</v>
      </c>
      <c r="F4879" s="19">
        <v>83.444444444444443</v>
      </c>
      <c r="G4879" s="16" t="s">
        <v>92</v>
      </c>
      <c r="H4879" s="14"/>
      <c r="I4879" s="19">
        <f>VLOOKUP(G4879,'2'!$B$2:$C$34,2,FALSE)</f>
        <v>7</v>
      </c>
      <c r="J4879" s="19">
        <f t="shared" si="231"/>
        <v>83.444444444444443</v>
      </c>
      <c r="K4879" s="19" t="str">
        <f t="shared" si="230"/>
        <v/>
      </c>
      <c r="L4879" s="19">
        <f>VLOOKUP(I4879,'3'!$H$2:$L$25,5,FALSE)</f>
        <v>43</v>
      </c>
      <c r="M4879" s="16" t="str">
        <f t="shared" si="229"/>
        <v>Nilai Akhir</v>
      </c>
    </row>
    <row r="4880" spans="1:13" x14ac:dyDescent="0.25">
      <c r="A4880" s="16">
        <v>526</v>
      </c>
      <c r="B4880" s="16">
        <v>30</v>
      </c>
      <c r="C4880" s="16">
        <v>14130</v>
      </c>
      <c r="D4880" s="16" t="s">
        <v>4211</v>
      </c>
      <c r="E4880" s="16" t="s">
        <v>4677</v>
      </c>
      <c r="F4880" s="19">
        <v>83.355555555555554</v>
      </c>
      <c r="G4880" s="16" t="s">
        <v>92</v>
      </c>
      <c r="H4880" s="14"/>
      <c r="I4880" s="19">
        <f>VLOOKUP(G4880,'2'!$B$2:$C$34,2,FALSE)</f>
        <v>7</v>
      </c>
      <c r="J4880" s="19">
        <f t="shared" si="231"/>
        <v>83.355555555555554</v>
      </c>
      <c r="K4880" s="19" t="str">
        <f t="shared" si="230"/>
        <v/>
      </c>
      <c r="L4880" s="19">
        <f>VLOOKUP(I4880,'3'!$H$2:$L$25,5,FALSE)</f>
        <v>43</v>
      </c>
      <c r="M4880" s="16" t="str">
        <f t="shared" si="229"/>
        <v>Nilai Akhir</v>
      </c>
    </row>
    <row r="4881" spans="1:13" x14ac:dyDescent="0.25">
      <c r="A4881" s="16">
        <v>527</v>
      </c>
      <c r="B4881" s="16">
        <v>1</v>
      </c>
      <c r="C4881" s="16">
        <v>14131</v>
      </c>
      <c r="D4881" s="16" t="s">
        <v>4212</v>
      </c>
      <c r="E4881" s="16" t="s">
        <v>4678</v>
      </c>
      <c r="F4881" s="19">
        <v>85.688888888888883</v>
      </c>
      <c r="G4881" s="16" t="s">
        <v>92</v>
      </c>
      <c r="H4881" s="14"/>
      <c r="I4881" s="19">
        <f>VLOOKUP(G4881,'2'!$B$2:$C$34,2,FALSE)</f>
        <v>7</v>
      </c>
      <c r="J4881" s="19">
        <f t="shared" si="231"/>
        <v>85.688888888888883</v>
      </c>
      <c r="K4881" s="19" t="str">
        <f t="shared" si="230"/>
        <v/>
      </c>
      <c r="L4881" s="19">
        <f>VLOOKUP(I4881,'3'!$H$2:$L$25,5,FALSE)</f>
        <v>43</v>
      </c>
      <c r="M4881" s="16" t="str">
        <f t="shared" si="229"/>
        <v>Nilai Akhir</v>
      </c>
    </row>
    <row r="4882" spans="1:13" x14ac:dyDescent="0.25">
      <c r="A4882" s="16">
        <v>528</v>
      </c>
      <c r="B4882" s="16">
        <v>2</v>
      </c>
      <c r="C4882" s="16">
        <v>14133</v>
      </c>
      <c r="D4882" s="16" t="s">
        <v>4213</v>
      </c>
      <c r="E4882" s="16" t="s">
        <v>4678</v>
      </c>
      <c r="F4882" s="19">
        <v>80.822222222222223</v>
      </c>
      <c r="G4882" s="16" t="s">
        <v>92</v>
      </c>
      <c r="H4882" s="14"/>
      <c r="I4882" s="19">
        <f>VLOOKUP(G4882,'2'!$B$2:$C$34,2,FALSE)</f>
        <v>7</v>
      </c>
      <c r="J4882" s="19">
        <f t="shared" si="231"/>
        <v>80.822222222222223</v>
      </c>
      <c r="K4882" s="19" t="str">
        <f t="shared" si="230"/>
        <v/>
      </c>
      <c r="L4882" s="19">
        <f>VLOOKUP(I4882,'3'!$H$2:$L$25,5,FALSE)</f>
        <v>43</v>
      </c>
      <c r="M4882" s="16" t="str">
        <f t="shared" si="229"/>
        <v>Nilai Akhir</v>
      </c>
    </row>
    <row r="4883" spans="1:13" x14ac:dyDescent="0.25">
      <c r="A4883" s="16">
        <v>529</v>
      </c>
      <c r="B4883" s="16">
        <v>3</v>
      </c>
      <c r="C4883" s="16">
        <v>14134</v>
      </c>
      <c r="D4883" s="16" t="s">
        <v>4214</v>
      </c>
      <c r="E4883" s="16" t="s">
        <v>4678</v>
      </c>
      <c r="F4883" s="19">
        <v>84.644444444444446</v>
      </c>
      <c r="G4883" s="16" t="s">
        <v>92</v>
      </c>
      <c r="H4883" s="14"/>
      <c r="I4883" s="19">
        <f>VLOOKUP(G4883,'2'!$B$2:$C$34,2,FALSE)</f>
        <v>7</v>
      </c>
      <c r="J4883" s="19">
        <f t="shared" si="231"/>
        <v>84.644444444444446</v>
      </c>
      <c r="K4883" s="19" t="str">
        <f t="shared" si="230"/>
        <v/>
      </c>
      <c r="L4883" s="19">
        <f>VLOOKUP(I4883,'3'!$H$2:$L$25,5,FALSE)</f>
        <v>43</v>
      </c>
      <c r="M4883" s="16" t="str">
        <f t="shared" si="229"/>
        <v>Nilai Akhir</v>
      </c>
    </row>
    <row r="4884" spans="1:13" x14ac:dyDescent="0.25">
      <c r="A4884" s="16">
        <v>530</v>
      </c>
      <c r="B4884" s="16">
        <v>4</v>
      </c>
      <c r="C4884" s="16">
        <v>14135</v>
      </c>
      <c r="D4884" s="16" t="s">
        <v>4215</v>
      </c>
      <c r="E4884" s="16" t="s">
        <v>4678</v>
      </c>
      <c r="F4884" s="19">
        <v>81.822222222222223</v>
      </c>
      <c r="G4884" s="16" t="s">
        <v>92</v>
      </c>
      <c r="H4884" s="14"/>
      <c r="I4884" s="19">
        <f>VLOOKUP(G4884,'2'!$B$2:$C$34,2,FALSE)</f>
        <v>7</v>
      </c>
      <c r="J4884" s="19">
        <f t="shared" si="231"/>
        <v>81.822222222222223</v>
      </c>
      <c r="K4884" s="19" t="str">
        <f t="shared" si="230"/>
        <v/>
      </c>
      <c r="L4884" s="19">
        <f>VLOOKUP(I4884,'3'!$H$2:$L$25,5,FALSE)</f>
        <v>43</v>
      </c>
      <c r="M4884" s="16" t="str">
        <f t="shared" si="229"/>
        <v>Nilai Akhir</v>
      </c>
    </row>
    <row r="4885" spans="1:13" x14ac:dyDescent="0.25">
      <c r="A4885" s="16">
        <v>531</v>
      </c>
      <c r="B4885" s="16">
        <v>5</v>
      </c>
      <c r="C4885" s="16">
        <v>14137</v>
      </c>
      <c r="D4885" s="16" t="s">
        <v>4216</v>
      </c>
      <c r="E4885" s="16" t="s">
        <v>4678</v>
      </c>
      <c r="F4885" s="19">
        <v>80.777777777777771</v>
      </c>
      <c r="G4885" s="16" t="s">
        <v>92</v>
      </c>
      <c r="H4885" s="14"/>
      <c r="I4885" s="19">
        <f>VLOOKUP(G4885,'2'!$B$2:$C$34,2,FALSE)</f>
        <v>7</v>
      </c>
      <c r="J4885" s="19">
        <f t="shared" ref="J4885:J4909" si="232">IF(M4885="Nilai Akhir",F4885,0)</f>
        <v>80.777777777777771</v>
      </c>
      <c r="K4885" s="19" t="str">
        <f t="shared" si="230"/>
        <v/>
      </c>
      <c r="L4885" s="19">
        <f>VLOOKUP(I4885,'3'!$H$2:$L$25,5,FALSE)</f>
        <v>43</v>
      </c>
      <c r="M4885" s="16" t="str">
        <f t="shared" si="229"/>
        <v>Nilai Akhir</v>
      </c>
    </row>
    <row r="4886" spans="1:13" x14ac:dyDescent="0.25">
      <c r="A4886" s="16">
        <v>532</v>
      </c>
      <c r="B4886" s="16">
        <v>6</v>
      </c>
      <c r="C4886" s="16">
        <v>14138</v>
      </c>
      <c r="D4886" s="16" t="s">
        <v>4217</v>
      </c>
      <c r="E4886" s="16" t="s">
        <v>4678</v>
      </c>
      <c r="F4886" s="19">
        <v>84.1111111111111</v>
      </c>
      <c r="G4886" s="16" t="s">
        <v>92</v>
      </c>
      <c r="H4886" s="14"/>
      <c r="I4886" s="19">
        <f>VLOOKUP(G4886,'2'!$B$2:$C$34,2,FALSE)</f>
        <v>7</v>
      </c>
      <c r="J4886" s="19">
        <f t="shared" si="232"/>
        <v>84.1111111111111</v>
      </c>
      <c r="K4886" s="19" t="str">
        <f t="shared" si="230"/>
        <v/>
      </c>
      <c r="L4886" s="19">
        <f>VLOOKUP(I4886,'3'!$H$2:$L$25,5,FALSE)</f>
        <v>43</v>
      </c>
      <c r="M4886" s="16" t="str">
        <f t="shared" si="229"/>
        <v>Nilai Akhir</v>
      </c>
    </row>
    <row r="4887" spans="1:13" x14ac:dyDescent="0.25">
      <c r="A4887" s="16">
        <v>533</v>
      </c>
      <c r="B4887" s="16">
        <v>7</v>
      </c>
      <c r="C4887" s="16">
        <v>14139</v>
      </c>
      <c r="D4887" s="16" t="s">
        <v>4218</v>
      </c>
      <c r="E4887" s="16" t="s">
        <v>4678</v>
      </c>
      <c r="F4887" s="19">
        <v>84.222222222222229</v>
      </c>
      <c r="G4887" s="16" t="s">
        <v>92</v>
      </c>
      <c r="H4887" s="14"/>
      <c r="I4887" s="19">
        <f>VLOOKUP(G4887,'2'!$B$2:$C$34,2,FALSE)</f>
        <v>7</v>
      </c>
      <c r="J4887" s="19">
        <f t="shared" si="232"/>
        <v>84.222222222222229</v>
      </c>
      <c r="K4887" s="19" t="str">
        <f t="shared" si="230"/>
        <v/>
      </c>
      <c r="L4887" s="19">
        <f>VLOOKUP(I4887,'3'!$H$2:$L$25,5,FALSE)</f>
        <v>43</v>
      </c>
      <c r="M4887" s="16" t="str">
        <f t="shared" si="229"/>
        <v>Nilai Akhir</v>
      </c>
    </row>
    <row r="4888" spans="1:13" x14ac:dyDescent="0.25">
      <c r="A4888" s="16">
        <v>534</v>
      </c>
      <c r="B4888" s="16">
        <v>8</v>
      </c>
      <c r="C4888" s="16">
        <v>14140</v>
      </c>
      <c r="D4888" s="16" t="s">
        <v>4219</v>
      </c>
      <c r="E4888" s="16" t="s">
        <v>4678</v>
      </c>
      <c r="F4888" s="19">
        <v>84.444444444444443</v>
      </c>
      <c r="G4888" s="16" t="s">
        <v>92</v>
      </c>
      <c r="H4888" s="14"/>
      <c r="I4888" s="19">
        <f>VLOOKUP(G4888,'2'!$B$2:$C$34,2,FALSE)</f>
        <v>7</v>
      </c>
      <c r="J4888" s="19">
        <f t="shared" si="232"/>
        <v>84.444444444444443</v>
      </c>
      <c r="K4888" s="19" t="str">
        <f t="shared" si="230"/>
        <v/>
      </c>
      <c r="L4888" s="19">
        <f>VLOOKUP(I4888,'3'!$H$2:$L$25,5,FALSE)</f>
        <v>43</v>
      </c>
      <c r="M4888" s="16" t="str">
        <f t="shared" si="229"/>
        <v>Nilai Akhir</v>
      </c>
    </row>
    <row r="4889" spans="1:13" x14ac:dyDescent="0.25">
      <c r="A4889" s="16">
        <v>535</v>
      </c>
      <c r="B4889" s="16">
        <v>9</v>
      </c>
      <c r="C4889" s="16">
        <v>14141</v>
      </c>
      <c r="D4889" s="16" t="s">
        <v>4220</v>
      </c>
      <c r="E4889" s="16" t="s">
        <v>4678</v>
      </c>
      <c r="F4889" s="19">
        <v>74.422222222222217</v>
      </c>
      <c r="G4889" s="16" t="s">
        <v>92</v>
      </c>
      <c r="H4889" s="14"/>
      <c r="I4889" s="19">
        <f>VLOOKUP(G4889,'2'!$B$2:$C$34,2,FALSE)</f>
        <v>7</v>
      </c>
      <c r="J4889" s="19">
        <f t="shared" si="232"/>
        <v>74.422222222222217</v>
      </c>
      <c r="K4889" s="19" t="str">
        <f t="shared" si="230"/>
        <v/>
      </c>
      <c r="L4889" s="19">
        <f>VLOOKUP(I4889,'3'!$H$2:$L$25,5,FALSE)</f>
        <v>43</v>
      </c>
      <c r="M4889" s="16" t="str">
        <f t="shared" si="229"/>
        <v>Nilai Akhir</v>
      </c>
    </row>
    <row r="4890" spans="1:13" x14ac:dyDescent="0.25">
      <c r="A4890" s="16">
        <v>536</v>
      </c>
      <c r="B4890" s="16">
        <v>10</v>
      </c>
      <c r="C4890" s="16">
        <v>14142</v>
      </c>
      <c r="D4890" s="16" t="s">
        <v>4221</v>
      </c>
      <c r="E4890" s="16" t="s">
        <v>4678</v>
      </c>
      <c r="F4890" s="19">
        <v>82.1111111111111</v>
      </c>
      <c r="G4890" s="16" t="s">
        <v>92</v>
      </c>
      <c r="H4890" s="14"/>
      <c r="I4890" s="19">
        <f>VLOOKUP(G4890,'2'!$B$2:$C$34,2,FALSE)</f>
        <v>7</v>
      </c>
      <c r="J4890" s="19">
        <f t="shared" si="232"/>
        <v>82.1111111111111</v>
      </c>
      <c r="K4890" s="19" t="str">
        <f t="shared" si="230"/>
        <v/>
      </c>
      <c r="L4890" s="19">
        <f>VLOOKUP(I4890,'3'!$H$2:$L$25,5,FALSE)</f>
        <v>43</v>
      </c>
      <c r="M4890" s="16" t="str">
        <f t="shared" si="229"/>
        <v>Nilai Akhir</v>
      </c>
    </row>
    <row r="4891" spans="1:13" x14ac:dyDescent="0.25">
      <c r="A4891" s="16">
        <v>537</v>
      </c>
      <c r="B4891" s="16">
        <v>11</v>
      </c>
      <c r="C4891" s="16">
        <v>14143</v>
      </c>
      <c r="D4891" s="16" t="s">
        <v>4222</v>
      </c>
      <c r="E4891" s="16" t="s">
        <v>4678</v>
      </c>
      <c r="F4891" s="19">
        <v>82.022222222222226</v>
      </c>
      <c r="G4891" s="16" t="s">
        <v>92</v>
      </c>
      <c r="H4891" s="14"/>
      <c r="I4891" s="19">
        <f>VLOOKUP(G4891,'2'!$B$2:$C$34,2,FALSE)</f>
        <v>7</v>
      </c>
      <c r="J4891" s="19">
        <f t="shared" si="232"/>
        <v>82.022222222222226</v>
      </c>
      <c r="K4891" s="19" t="str">
        <f t="shared" si="230"/>
        <v/>
      </c>
      <c r="L4891" s="19">
        <f>VLOOKUP(I4891,'3'!$H$2:$L$25,5,FALSE)</f>
        <v>43</v>
      </c>
      <c r="M4891" s="16" t="str">
        <f t="shared" si="229"/>
        <v>Nilai Akhir</v>
      </c>
    </row>
    <row r="4892" spans="1:13" x14ac:dyDescent="0.25">
      <c r="A4892" s="16">
        <v>538</v>
      </c>
      <c r="B4892" s="16">
        <v>12</v>
      </c>
      <c r="C4892" s="16">
        <v>14144</v>
      </c>
      <c r="D4892" s="16" t="s">
        <v>4223</v>
      </c>
      <c r="E4892" s="16" t="s">
        <v>4678</v>
      </c>
      <c r="F4892" s="19">
        <v>84.311111111111117</v>
      </c>
      <c r="G4892" s="16" t="s">
        <v>92</v>
      </c>
      <c r="H4892" s="14"/>
      <c r="I4892" s="19">
        <f>VLOOKUP(G4892,'2'!$B$2:$C$34,2,FALSE)</f>
        <v>7</v>
      </c>
      <c r="J4892" s="19">
        <f t="shared" si="232"/>
        <v>84.311111111111117</v>
      </c>
      <c r="K4892" s="19" t="str">
        <f t="shared" si="230"/>
        <v/>
      </c>
      <c r="L4892" s="19">
        <f>VLOOKUP(I4892,'3'!$H$2:$L$25,5,FALSE)</f>
        <v>43</v>
      </c>
      <c r="M4892" s="16" t="str">
        <f t="shared" si="229"/>
        <v>Nilai Akhir</v>
      </c>
    </row>
    <row r="4893" spans="1:13" x14ac:dyDescent="0.25">
      <c r="A4893" s="16">
        <v>539</v>
      </c>
      <c r="B4893" s="16">
        <v>13</v>
      </c>
      <c r="C4893" s="16">
        <v>14145</v>
      </c>
      <c r="D4893" s="16" t="s">
        <v>4224</v>
      </c>
      <c r="E4893" s="16" t="s">
        <v>4678</v>
      </c>
      <c r="F4893" s="19">
        <v>84.022222222222226</v>
      </c>
      <c r="G4893" s="16" t="s">
        <v>92</v>
      </c>
      <c r="H4893" s="14"/>
      <c r="I4893" s="19">
        <f>VLOOKUP(G4893,'2'!$B$2:$C$34,2,FALSE)</f>
        <v>7</v>
      </c>
      <c r="J4893" s="19">
        <f t="shared" si="232"/>
        <v>84.022222222222226</v>
      </c>
      <c r="K4893" s="19" t="str">
        <f t="shared" si="230"/>
        <v/>
      </c>
      <c r="L4893" s="19">
        <f>VLOOKUP(I4893,'3'!$H$2:$L$25,5,FALSE)</f>
        <v>43</v>
      </c>
      <c r="M4893" s="16" t="str">
        <f t="shared" si="229"/>
        <v>Nilai Akhir</v>
      </c>
    </row>
    <row r="4894" spans="1:13" x14ac:dyDescent="0.25">
      <c r="A4894" s="16">
        <v>540</v>
      </c>
      <c r="B4894" s="16">
        <v>14</v>
      </c>
      <c r="C4894" s="16">
        <v>14146</v>
      </c>
      <c r="D4894" s="16" t="s">
        <v>4225</v>
      </c>
      <c r="E4894" s="16" t="s">
        <v>4678</v>
      </c>
      <c r="F4894" s="19">
        <v>86.644444444444446</v>
      </c>
      <c r="G4894" s="16" t="s">
        <v>92</v>
      </c>
      <c r="H4894" s="14"/>
      <c r="I4894" s="19">
        <f>VLOOKUP(G4894,'2'!$B$2:$C$34,2,FALSE)</f>
        <v>7</v>
      </c>
      <c r="J4894" s="19">
        <f t="shared" si="232"/>
        <v>86.644444444444446</v>
      </c>
      <c r="K4894" s="19" t="str">
        <f t="shared" si="230"/>
        <v/>
      </c>
      <c r="L4894" s="19">
        <f>VLOOKUP(I4894,'3'!$H$2:$L$25,5,FALSE)</f>
        <v>43</v>
      </c>
      <c r="M4894" s="16" t="str">
        <f t="shared" si="229"/>
        <v>Nilai Akhir</v>
      </c>
    </row>
    <row r="4895" spans="1:13" x14ac:dyDescent="0.25">
      <c r="A4895" s="16">
        <v>541</v>
      </c>
      <c r="B4895" s="16">
        <v>15</v>
      </c>
      <c r="C4895" s="16">
        <v>14147</v>
      </c>
      <c r="D4895" s="16" t="s">
        <v>4226</v>
      </c>
      <c r="E4895" s="16" t="s">
        <v>4678</v>
      </c>
      <c r="F4895" s="19">
        <v>83.688888888888883</v>
      </c>
      <c r="G4895" s="16" t="s">
        <v>92</v>
      </c>
      <c r="H4895" s="14"/>
      <c r="I4895" s="19">
        <f>VLOOKUP(G4895,'2'!$B$2:$C$34,2,FALSE)</f>
        <v>7</v>
      </c>
      <c r="J4895" s="19">
        <f t="shared" si="232"/>
        <v>83.688888888888883</v>
      </c>
      <c r="K4895" s="19" t="str">
        <f t="shared" si="230"/>
        <v/>
      </c>
      <c r="L4895" s="19">
        <f>VLOOKUP(I4895,'3'!$H$2:$L$25,5,FALSE)</f>
        <v>43</v>
      </c>
      <c r="M4895" s="16" t="str">
        <f t="shared" si="229"/>
        <v>Nilai Akhir</v>
      </c>
    </row>
    <row r="4896" spans="1:13" x14ac:dyDescent="0.25">
      <c r="A4896" s="16">
        <v>542</v>
      </c>
      <c r="B4896" s="16">
        <v>16</v>
      </c>
      <c r="C4896" s="16">
        <v>14148</v>
      </c>
      <c r="D4896" s="16" t="s">
        <v>4227</v>
      </c>
      <c r="E4896" s="16" t="s">
        <v>4678</v>
      </c>
      <c r="F4896" s="19">
        <v>78.755555555555546</v>
      </c>
      <c r="G4896" s="16" t="s">
        <v>92</v>
      </c>
      <c r="H4896" s="14"/>
      <c r="I4896" s="19">
        <f>VLOOKUP(G4896,'2'!$B$2:$C$34,2,FALSE)</f>
        <v>7</v>
      </c>
      <c r="J4896" s="19">
        <f t="shared" si="232"/>
        <v>78.755555555555546</v>
      </c>
      <c r="K4896" s="19" t="str">
        <f t="shared" si="230"/>
        <v/>
      </c>
      <c r="L4896" s="19">
        <f>VLOOKUP(I4896,'3'!$H$2:$L$25,5,FALSE)</f>
        <v>43</v>
      </c>
      <c r="M4896" s="16" t="str">
        <f t="shared" si="229"/>
        <v>Nilai Akhir</v>
      </c>
    </row>
    <row r="4897" spans="1:14" x14ac:dyDescent="0.25">
      <c r="A4897" s="16">
        <v>543</v>
      </c>
      <c r="B4897" s="16">
        <v>17</v>
      </c>
      <c r="C4897" s="16">
        <v>14149</v>
      </c>
      <c r="D4897" s="16" t="s">
        <v>4228</v>
      </c>
      <c r="E4897" s="16" t="s">
        <v>4678</v>
      </c>
      <c r="F4897" s="19">
        <v>81.955555555555563</v>
      </c>
      <c r="G4897" s="16" t="s">
        <v>92</v>
      </c>
      <c r="H4897" s="14"/>
      <c r="I4897" s="19">
        <f>VLOOKUP(G4897,'2'!$B$2:$C$34,2,FALSE)</f>
        <v>7</v>
      </c>
      <c r="J4897" s="19">
        <f t="shared" si="232"/>
        <v>81.955555555555563</v>
      </c>
      <c r="K4897" s="19" t="str">
        <f t="shared" si="230"/>
        <v/>
      </c>
      <c r="L4897" s="19">
        <f>VLOOKUP(I4897,'3'!$H$2:$L$25,5,FALSE)</f>
        <v>43</v>
      </c>
      <c r="M4897" s="16" t="str">
        <f t="shared" si="229"/>
        <v>Nilai Akhir</v>
      </c>
    </row>
    <row r="4898" spans="1:14" x14ac:dyDescent="0.25">
      <c r="A4898" s="16">
        <v>544</v>
      </c>
      <c r="B4898" s="16">
        <v>18</v>
      </c>
      <c r="C4898" s="16">
        <v>14150</v>
      </c>
      <c r="D4898" s="16" t="s">
        <v>4229</v>
      </c>
      <c r="E4898" s="16" t="s">
        <v>4678</v>
      </c>
      <c r="F4898" s="19">
        <v>83.444444444444443</v>
      </c>
      <c r="G4898" s="16" t="s">
        <v>92</v>
      </c>
      <c r="H4898" s="14"/>
      <c r="I4898" s="19">
        <f>VLOOKUP(G4898,'2'!$B$2:$C$34,2,FALSE)</f>
        <v>7</v>
      </c>
      <c r="J4898" s="19">
        <f t="shared" si="232"/>
        <v>83.444444444444443</v>
      </c>
      <c r="K4898" s="19" t="str">
        <f t="shared" si="230"/>
        <v/>
      </c>
      <c r="L4898" s="19">
        <f>VLOOKUP(I4898,'3'!$H$2:$L$25,5,FALSE)</f>
        <v>43</v>
      </c>
      <c r="M4898" s="16" t="str">
        <f t="shared" si="229"/>
        <v>Nilai Akhir</v>
      </c>
    </row>
    <row r="4899" spans="1:14" x14ac:dyDescent="0.25">
      <c r="A4899" s="16">
        <v>545</v>
      </c>
      <c r="B4899" s="16">
        <v>19</v>
      </c>
      <c r="C4899" s="16">
        <v>14151</v>
      </c>
      <c r="D4899" s="16" t="s">
        <v>4230</v>
      </c>
      <c r="E4899" s="16" t="s">
        <v>4678</v>
      </c>
      <c r="F4899" s="19">
        <v>77.533333333333346</v>
      </c>
      <c r="G4899" s="16" t="s">
        <v>92</v>
      </c>
      <c r="H4899" s="14"/>
      <c r="I4899" s="19">
        <f>VLOOKUP(G4899,'2'!$B$2:$C$34,2,FALSE)</f>
        <v>7</v>
      </c>
      <c r="J4899" s="19">
        <f t="shared" si="232"/>
        <v>77.533333333333346</v>
      </c>
      <c r="K4899" s="19" t="str">
        <f t="shared" si="230"/>
        <v/>
      </c>
      <c r="L4899" s="19">
        <f>VLOOKUP(I4899,'3'!$H$2:$L$25,5,FALSE)</f>
        <v>43</v>
      </c>
      <c r="M4899" s="16" t="str">
        <f t="shared" si="229"/>
        <v>Nilai Akhir</v>
      </c>
    </row>
    <row r="4900" spans="1:14" x14ac:dyDescent="0.25">
      <c r="A4900" s="16">
        <v>546</v>
      </c>
      <c r="B4900" s="16">
        <v>20</v>
      </c>
      <c r="C4900" s="16">
        <v>14152</v>
      </c>
      <c r="D4900" s="16" t="s">
        <v>4231</v>
      </c>
      <c r="E4900" s="16" t="s">
        <v>4678</v>
      </c>
      <c r="F4900" s="19">
        <v>85.022222222222226</v>
      </c>
      <c r="G4900" s="16" t="s">
        <v>92</v>
      </c>
      <c r="H4900" s="14"/>
      <c r="I4900" s="19">
        <f>VLOOKUP(G4900,'2'!$B$2:$C$34,2,FALSE)</f>
        <v>7</v>
      </c>
      <c r="J4900" s="19">
        <f t="shared" si="232"/>
        <v>85.022222222222226</v>
      </c>
      <c r="K4900" s="19" t="str">
        <f t="shared" si="230"/>
        <v/>
      </c>
      <c r="L4900" s="19">
        <f>VLOOKUP(I4900,'3'!$H$2:$L$25,5,FALSE)</f>
        <v>43</v>
      </c>
      <c r="M4900" s="16" t="str">
        <f t="shared" si="229"/>
        <v>Nilai Akhir</v>
      </c>
    </row>
    <row r="4901" spans="1:14" x14ac:dyDescent="0.25">
      <c r="A4901" s="16">
        <v>547</v>
      </c>
      <c r="B4901" s="16">
        <v>21</v>
      </c>
      <c r="C4901" s="16">
        <v>14153</v>
      </c>
      <c r="D4901" s="16" t="s">
        <v>4232</v>
      </c>
      <c r="E4901" s="16" t="s">
        <v>4678</v>
      </c>
      <c r="F4901" s="19">
        <v>82.555555555555557</v>
      </c>
      <c r="G4901" s="16" t="s">
        <v>92</v>
      </c>
      <c r="H4901" s="14"/>
      <c r="I4901" s="19">
        <f>VLOOKUP(G4901,'2'!$B$2:$C$34,2,FALSE)</f>
        <v>7</v>
      </c>
      <c r="J4901" s="19">
        <f t="shared" si="232"/>
        <v>82.555555555555557</v>
      </c>
      <c r="K4901" s="19" t="str">
        <f t="shared" si="230"/>
        <v/>
      </c>
      <c r="L4901" s="19">
        <f>VLOOKUP(I4901,'3'!$H$2:$L$25,5,FALSE)</f>
        <v>43</v>
      </c>
      <c r="M4901" s="16" t="str">
        <f t="shared" si="229"/>
        <v>Nilai Akhir</v>
      </c>
    </row>
    <row r="4902" spans="1:14" x14ac:dyDescent="0.25">
      <c r="A4902" s="16">
        <v>548</v>
      </c>
      <c r="B4902" s="16">
        <v>22</v>
      </c>
      <c r="C4902" s="16">
        <v>14154</v>
      </c>
      <c r="D4902" s="16" t="s">
        <v>4233</v>
      </c>
      <c r="E4902" s="16" t="s">
        <v>4678</v>
      </c>
      <c r="F4902" s="19">
        <v>80.444444444444443</v>
      </c>
      <c r="G4902" s="16" t="s">
        <v>92</v>
      </c>
      <c r="H4902" s="14"/>
      <c r="I4902" s="19">
        <f>VLOOKUP(G4902,'2'!$B$2:$C$34,2,FALSE)</f>
        <v>7</v>
      </c>
      <c r="J4902" s="19">
        <f t="shared" si="232"/>
        <v>80.444444444444443</v>
      </c>
      <c r="K4902" s="19" t="str">
        <f t="shared" si="230"/>
        <v/>
      </c>
      <c r="L4902" s="19">
        <f>VLOOKUP(I4902,'3'!$H$2:$L$25,5,FALSE)</f>
        <v>43</v>
      </c>
      <c r="M4902" s="16" t="str">
        <f t="shared" si="229"/>
        <v>Nilai Akhir</v>
      </c>
    </row>
    <row r="4903" spans="1:14" x14ac:dyDescent="0.25">
      <c r="A4903" s="16">
        <v>549</v>
      </c>
      <c r="B4903" s="16">
        <v>23</v>
      </c>
      <c r="C4903" s="16">
        <v>14155</v>
      </c>
      <c r="D4903" s="16" t="s">
        <v>4234</v>
      </c>
      <c r="E4903" s="16" t="s">
        <v>4678</v>
      </c>
      <c r="F4903" s="19">
        <v>79.8</v>
      </c>
      <c r="G4903" s="16" t="s">
        <v>92</v>
      </c>
      <c r="H4903" s="14"/>
      <c r="I4903" s="19">
        <f>VLOOKUP(G4903,'2'!$B$2:$C$34,2,FALSE)</f>
        <v>7</v>
      </c>
      <c r="J4903" s="19">
        <f t="shared" si="232"/>
        <v>79.8</v>
      </c>
      <c r="K4903" s="19" t="str">
        <f t="shared" si="230"/>
        <v/>
      </c>
      <c r="L4903" s="19">
        <f>VLOOKUP(I4903,'3'!$H$2:$L$25,5,FALSE)</f>
        <v>43</v>
      </c>
      <c r="M4903" s="16" t="str">
        <f t="shared" si="229"/>
        <v>Nilai Akhir</v>
      </c>
    </row>
    <row r="4904" spans="1:14" x14ac:dyDescent="0.25">
      <c r="A4904" s="16">
        <v>550</v>
      </c>
      <c r="B4904" s="16">
        <v>24</v>
      </c>
      <c r="C4904" s="16">
        <v>14156</v>
      </c>
      <c r="D4904" s="16" t="s">
        <v>4235</v>
      </c>
      <c r="E4904" s="16" t="s">
        <v>4678</v>
      </c>
      <c r="F4904" s="19">
        <v>82.777777777777771</v>
      </c>
      <c r="G4904" s="16" t="s">
        <v>92</v>
      </c>
      <c r="H4904" s="14"/>
      <c r="I4904" s="19">
        <f>VLOOKUP(G4904,'2'!$B$2:$C$34,2,FALSE)</f>
        <v>7</v>
      </c>
      <c r="J4904" s="19">
        <f t="shared" si="232"/>
        <v>82.777777777777771</v>
      </c>
      <c r="K4904" s="19" t="str">
        <f t="shared" si="230"/>
        <v/>
      </c>
      <c r="L4904" s="19">
        <f>VLOOKUP(I4904,'3'!$H$2:$L$25,5,FALSE)</f>
        <v>43</v>
      </c>
      <c r="M4904" s="16" t="str">
        <f t="shared" ref="M4904:M4967" si="233">IF(G4904="Pramuka","Nilai Ekstra","Nilai Akhir")</f>
        <v>Nilai Akhir</v>
      </c>
    </row>
    <row r="4905" spans="1:14" x14ac:dyDescent="0.25">
      <c r="A4905" s="16">
        <v>551</v>
      </c>
      <c r="B4905" s="16">
        <v>25</v>
      </c>
      <c r="C4905" s="16">
        <v>14157</v>
      </c>
      <c r="D4905" s="16" t="s">
        <v>4236</v>
      </c>
      <c r="E4905" s="16" t="s">
        <v>4678</v>
      </c>
      <c r="F4905" s="19">
        <v>80.777777777777771</v>
      </c>
      <c r="G4905" s="16" t="s">
        <v>92</v>
      </c>
      <c r="H4905" s="14"/>
      <c r="I4905" s="19">
        <f>VLOOKUP(G4905,'2'!$B$2:$C$34,2,FALSE)</f>
        <v>7</v>
      </c>
      <c r="J4905" s="19">
        <f t="shared" si="232"/>
        <v>80.777777777777771</v>
      </c>
      <c r="K4905" s="19" t="str">
        <f t="shared" ref="K4905:K4968" si="234">IF(M4905="Nilai Ekstra",F4905,"")</f>
        <v/>
      </c>
      <c r="L4905" s="19">
        <f>VLOOKUP(I4905,'3'!$H$2:$L$25,5,FALSE)</f>
        <v>43</v>
      </c>
      <c r="M4905" s="16" t="str">
        <f t="shared" si="233"/>
        <v>Nilai Akhir</v>
      </c>
    </row>
    <row r="4906" spans="1:14" x14ac:dyDescent="0.25">
      <c r="A4906" s="16">
        <v>552</v>
      </c>
      <c r="B4906" s="16">
        <v>26</v>
      </c>
      <c r="C4906" s="16">
        <v>14158</v>
      </c>
      <c r="D4906" s="16" t="s">
        <v>4237</v>
      </c>
      <c r="E4906" s="16" t="s">
        <v>4678</v>
      </c>
      <c r="F4906" s="19">
        <v>81.1111111111111</v>
      </c>
      <c r="G4906" s="16" t="s">
        <v>92</v>
      </c>
      <c r="H4906" s="14"/>
      <c r="I4906" s="19">
        <f>VLOOKUP(G4906,'2'!$B$2:$C$34,2,FALSE)</f>
        <v>7</v>
      </c>
      <c r="J4906" s="19">
        <f t="shared" si="232"/>
        <v>81.1111111111111</v>
      </c>
      <c r="K4906" s="19" t="str">
        <f t="shared" si="234"/>
        <v/>
      </c>
      <c r="L4906" s="19">
        <f>VLOOKUP(I4906,'3'!$H$2:$L$25,5,FALSE)</f>
        <v>43</v>
      </c>
      <c r="M4906" s="16" t="str">
        <f t="shared" si="233"/>
        <v>Nilai Akhir</v>
      </c>
    </row>
    <row r="4907" spans="1:14" x14ac:dyDescent="0.25">
      <c r="A4907" s="16">
        <v>553</v>
      </c>
      <c r="B4907" s="16">
        <v>27</v>
      </c>
      <c r="C4907" s="16">
        <v>14159</v>
      </c>
      <c r="D4907" s="16" t="s">
        <v>4238</v>
      </c>
      <c r="E4907" s="16" t="s">
        <v>4678</v>
      </c>
      <c r="F4907" s="19">
        <v>83.022222222222226</v>
      </c>
      <c r="G4907" s="16" t="s">
        <v>92</v>
      </c>
      <c r="H4907" s="14"/>
      <c r="I4907" s="19">
        <f>VLOOKUP(G4907,'2'!$B$2:$C$34,2,FALSE)</f>
        <v>7</v>
      </c>
      <c r="J4907" s="19">
        <f t="shared" si="232"/>
        <v>83.022222222222226</v>
      </c>
      <c r="K4907" s="19" t="str">
        <f t="shared" si="234"/>
        <v/>
      </c>
      <c r="L4907" s="19">
        <f>VLOOKUP(I4907,'3'!$H$2:$L$25,5,FALSE)</f>
        <v>43</v>
      </c>
      <c r="M4907" s="16" t="str">
        <f t="shared" si="233"/>
        <v>Nilai Akhir</v>
      </c>
    </row>
    <row r="4908" spans="1:14" x14ac:dyDescent="0.25">
      <c r="A4908" s="16">
        <v>554</v>
      </c>
      <c r="B4908" s="16">
        <v>28</v>
      </c>
      <c r="C4908" s="16">
        <v>14160</v>
      </c>
      <c r="D4908" s="16" t="s">
        <v>4239</v>
      </c>
      <c r="E4908" s="16" t="s">
        <v>4678</v>
      </c>
      <c r="F4908" s="19">
        <v>82.600000000000009</v>
      </c>
      <c r="G4908" s="16" t="s">
        <v>92</v>
      </c>
      <c r="H4908" s="14"/>
      <c r="I4908" s="19">
        <f>VLOOKUP(G4908,'2'!$B$2:$C$34,2,FALSE)</f>
        <v>7</v>
      </c>
      <c r="J4908" s="19">
        <f t="shared" si="232"/>
        <v>82.600000000000009</v>
      </c>
      <c r="K4908" s="19" t="str">
        <f t="shared" si="234"/>
        <v/>
      </c>
      <c r="L4908" s="19">
        <f>VLOOKUP(I4908,'3'!$H$2:$L$25,5,FALSE)</f>
        <v>43</v>
      </c>
      <c r="M4908" s="16" t="str">
        <f t="shared" si="233"/>
        <v>Nilai Akhir</v>
      </c>
    </row>
    <row r="4909" spans="1:14" x14ac:dyDescent="0.25">
      <c r="A4909" s="16">
        <v>555</v>
      </c>
      <c r="B4909" s="16">
        <v>29</v>
      </c>
      <c r="C4909" s="16">
        <v>14307</v>
      </c>
      <c r="D4909" s="16" t="s">
        <v>4240</v>
      </c>
      <c r="E4909" s="16" t="s">
        <v>4678</v>
      </c>
      <c r="F4909" s="19">
        <v>78.777777777777771</v>
      </c>
      <c r="G4909" s="16" t="s">
        <v>92</v>
      </c>
      <c r="H4909" s="14"/>
      <c r="I4909" s="19">
        <f>VLOOKUP(G4909,'2'!$B$2:$C$34,2,FALSE)</f>
        <v>7</v>
      </c>
      <c r="J4909" s="19">
        <f t="shared" si="232"/>
        <v>78.777777777777771</v>
      </c>
      <c r="K4909" s="19" t="str">
        <f t="shared" si="234"/>
        <v/>
      </c>
      <c r="L4909" s="19">
        <f>VLOOKUP(I4909,'3'!$H$2:$L$25,5,FALSE)</f>
        <v>43</v>
      </c>
      <c r="M4909" s="16" t="str">
        <f t="shared" si="233"/>
        <v>Nilai Akhir</v>
      </c>
    </row>
    <row r="4910" spans="1:14" x14ac:dyDescent="0.25">
      <c r="A4910" s="16">
        <v>324</v>
      </c>
      <c r="B4910" s="16">
        <v>1</v>
      </c>
      <c r="C4910" s="16">
        <v>13930</v>
      </c>
      <c r="D4910" s="16" t="s">
        <v>4009</v>
      </c>
      <c r="E4910" s="16" t="s">
        <v>4671</v>
      </c>
      <c r="F4910" s="19">
        <v>84.964218455743875</v>
      </c>
      <c r="G4910" s="16" t="s">
        <v>95</v>
      </c>
      <c r="H4910" s="14"/>
      <c r="I4910" s="19">
        <f>VLOOKUP(G4910,'2'!$B$2:$C$34,2,FALSE)</f>
        <v>8</v>
      </c>
      <c r="J4910" s="19">
        <v>84.964218455743875</v>
      </c>
      <c r="K4910" s="19" t="str">
        <f t="shared" si="234"/>
        <v/>
      </c>
      <c r="L4910" s="19">
        <f>VLOOKUP(I4910,'3'!$H$2:$L$25,5,FALSE)</f>
        <v>45</v>
      </c>
      <c r="M4910" s="16" t="str">
        <f t="shared" si="233"/>
        <v>Nilai Akhir</v>
      </c>
      <c r="N4910" s="16">
        <v>1</v>
      </c>
    </row>
    <row r="4911" spans="1:14" x14ac:dyDescent="0.25">
      <c r="A4911" s="16">
        <v>325</v>
      </c>
      <c r="B4911" s="16">
        <v>2</v>
      </c>
      <c r="C4911" s="16">
        <v>13931</v>
      </c>
      <c r="D4911" s="16" t="s">
        <v>4010</v>
      </c>
      <c r="E4911" s="16" t="s">
        <v>4671</v>
      </c>
      <c r="F4911" s="19">
        <v>84.806026365348387</v>
      </c>
      <c r="G4911" s="16" t="s">
        <v>95</v>
      </c>
      <c r="H4911" s="14"/>
      <c r="I4911" s="19">
        <f>VLOOKUP(G4911,'2'!$B$2:$C$34,2,FALSE)</f>
        <v>8</v>
      </c>
      <c r="J4911" s="19">
        <v>84.806026365348387</v>
      </c>
      <c r="K4911" s="19" t="str">
        <f t="shared" si="234"/>
        <v/>
      </c>
      <c r="L4911" s="19">
        <f>VLOOKUP(I4911,'3'!$H$2:$L$25,5,FALSE)</f>
        <v>45</v>
      </c>
      <c r="M4911" s="16" t="str">
        <f t="shared" si="233"/>
        <v>Nilai Akhir</v>
      </c>
    </row>
    <row r="4912" spans="1:14" x14ac:dyDescent="0.25">
      <c r="A4912" s="16">
        <v>326</v>
      </c>
      <c r="B4912" s="16">
        <v>3</v>
      </c>
      <c r="C4912" s="16">
        <v>13932</v>
      </c>
      <c r="D4912" s="16" t="s">
        <v>4011</v>
      </c>
      <c r="E4912" s="16" t="s">
        <v>4671</v>
      </c>
      <c r="F4912" s="19">
        <v>83.514124293785315</v>
      </c>
      <c r="G4912" s="16" t="s">
        <v>95</v>
      </c>
      <c r="H4912" s="14"/>
      <c r="I4912" s="19">
        <f>VLOOKUP(G4912,'2'!$B$2:$C$34,2,FALSE)</f>
        <v>8</v>
      </c>
      <c r="J4912" s="19">
        <v>83.514124293785315</v>
      </c>
      <c r="K4912" s="19" t="str">
        <f t="shared" si="234"/>
        <v/>
      </c>
      <c r="L4912" s="19">
        <f>VLOOKUP(I4912,'3'!$H$2:$L$25,5,FALSE)</f>
        <v>45</v>
      </c>
      <c r="M4912" s="16" t="str">
        <f t="shared" si="233"/>
        <v>Nilai Akhir</v>
      </c>
    </row>
    <row r="4913" spans="1:13" x14ac:dyDescent="0.25">
      <c r="A4913" s="16">
        <v>327</v>
      </c>
      <c r="B4913" s="16">
        <v>4</v>
      </c>
      <c r="C4913" s="16">
        <v>13933</v>
      </c>
      <c r="D4913" s="16" t="s">
        <v>4012</v>
      </c>
      <c r="E4913" s="16" t="s">
        <v>4671</v>
      </c>
      <c r="F4913" s="19">
        <v>79.188794726930325</v>
      </c>
      <c r="G4913" s="16" t="s">
        <v>95</v>
      </c>
      <c r="H4913" s="14"/>
      <c r="I4913" s="19">
        <f>VLOOKUP(G4913,'2'!$B$2:$C$34,2,FALSE)</f>
        <v>8</v>
      </c>
      <c r="J4913" s="19">
        <v>84.522128060263654</v>
      </c>
      <c r="K4913" s="19" t="str">
        <f t="shared" si="234"/>
        <v/>
      </c>
      <c r="L4913" s="19">
        <f>VLOOKUP(I4913,'3'!$H$2:$L$25,5,FALSE)</f>
        <v>45</v>
      </c>
      <c r="M4913" s="16" t="str">
        <f t="shared" si="233"/>
        <v>Nilai Akhir</v>
      </c>
    </row>
    <row r="4914" spans="1:13" x14ac:dyDescent="0.25">
      <c r="A4914" s="16">
        <v>328</v>
      </c>
      <c r="B4914" s="16">
        <v>5</v>
      </c>
      <c r="C4914" s="16">
        <v>13934</v>
      </c>
      <c r="D4914" s="16" t="s">
        <v>4013</v>
      </c>
      <c r="E4914" s="16" t="s">
        <v>4671</v>
      </c>
      <c r="F4914" s="19">
        <v>85.721280602636526</v>
      </c>
      <c r="G4914" s="16" t="s">
        <v>95</v>
      </c>
      <c r="H4914" s="14"/>
      <c r="I4914" s="19">
        <f>VLOOKUP(G4914,'2'!$B$2:$C$34,2,FALSE)</f>
        <v>8</v>
      </c>
      <c r="J4914" s="19">
        <v>85.721280602636526</v>
      </c>
      <c r="K4914" s="19" t="str">
        <f t="shared" si="234"/>
        <v/>
      </c>
      <c r="L4914" s="19">
        <f>VLOOKUP(I4914,'3'!$H$2:$L$25,5,FALSE)</f>
        <v>45</v>
      </c>
      <c r="M4914" s="16" t="str">
        <f t="shared" si="233"/>
        <v>Nilai Akhir</v>
      </c>
    </row>
    <row r="4915" spans="1:13" x14ac:dyDescent="0.25">
      <c r="A4915" s="16">
        <v>329</v>
      </c>
      <c r="B4915" s="16">
        <v>6</v>
      </c>
      <c r="C4915" s="16">
        <v>13935</v>
      </c>
      <c r="D4915" s="16" t="s">
        <v>4014</v>
      </c>
      <c r="E4915" s="16" t="s">
        <v>4671</v>
      </c>
      <c r="F4915" s="19">
        <v>84.096045197740111</v>
      </c>
      <c r="G4915" s="16" t="s">
        <v>95</v>
      </c>
      <c r="H4915" s="14"/>
      <c r="I4915" s="19">
        <f>VLOOKUP(G4915,'2'!$B$2:$C$34,2,FALSE)</f>
        <v>8</v>
      </c>
      <c r="J4915" s="19">
        <v>84.096045197740111</v>
      </c>
      <c r="K4915" s="19" t="str">
        <f t="shared" si="234"/>
        <v/>
      </c>
      <c r="L4915" s="19">
        <f>VLOOKUP(I4915,'3'!$H$2:$L$25,5,FALSE)</f>
        <v>45</v>
      </c>
      <c r="M4915" s="16" t="str">
        <f t="shared" si="233"/>
        <v>Nilai Akhir</v>
      </c>
    </row>
    <row r="4916" spans="1:13" x14ac:dyDescent="0.25">
      <c r="A4916" s="16">
        <v>330</v>
      </c>
      <c r="B4916" s="16">
        <v>7</v>
      </c>
      <c r="C4916" s="16">
        <v>13936</v>
      </c>
      <c r="D4916" s="16" t="s">
        <v>4015</v>
      </c>
      <c r="E4916" s="16" t="s">
        <v>4671</v>
      </c>
      <c r="F4916" s="19">
        <v>85.009416195856872</v>
      </c>
      <c r="G4916" s="16" t="s">
        <v>95</v>
      </c>
      <c r="H4916" s="14"/>
      <c r="I4916" s="19">
        <f>VLOOKUP(G4916,'2'!$B$2:$C$34,2,FALSE)</f>
        <v>8</v>
      </c>
      <c r="J4916" s="19">
        <v>85.009416195856872</v>
      </c>
      <c r="K4916" s="19" t="str">
        <f t="shared" si="234"/>
        <v/>
      </c>
      <c r="L4916" s="19">
        <f>VLOOKUP(I4916,'3'!$H$2:$L$25,5,FALSE)</f>
        <v>45</v>
      </c>
      <c r="M4916" s="16" t="str">
        <f t="shared" si="233"/>
        <v>Nilai Akhir</v>
      </c>
    </row>
    <row r="4917" spans="1:13" x14ac:dyDescent="0.25">
      <c r="A4917" s="16">
        <v>331</v>
      </c>
      <c r="B4917" s="16">
        <v>8</v>
      </c>
      <c r="C4917" s="16">
        <v>13937</v>
      </c>
      <c r="D4917" s="16" t="s">
        <v>4016</v>
      </c>
      <c r="E4917" s="16" t="s">
        <v>4671</v>
      </c>
      <c r="F4917" s="19">
        <v>86.433145009416194</v>
      </c>
      <c r="G4917" s="16" t="s">
        <v>95</v>
      </c>
      <c r="H4917" s="14"/>
      <c r="I4917" s="19">
        <f>VLOOKUP(G4917,'2'!$B$2:$C$34,2,FALSE)</f>
        <v>8</v>
      </c>
      <c r="J4917" s="19">
        <v>86.433145009416194</v>
      </c>
      <c r="K4917" s="19" t="str">
        <f t="shared" si="234"/>
        <v/>
      </c>
      <c r="L4917" s="19">
        <f>VLOOKUP(I4917,'3'!$H$2:$L$25,5,FALSE)</f>
        <v>45</v>
      </c>
      <c r="M4917" s="16" t="str">
        <f t="shared" si="233"/>
        <v>Nilai Akhir</v>
      </c>
    </row>
    <row r="4918" spans="1:13" x14ac:dyDescent="0.25">
      <c r="A4918" s="16">
        <v>332</v>
      </c>
      <c r="B4918" s="16">
        <v>9</v>
      </c>
      <c r="C4918" s="16">
        <v>13938</v>
      </c>
      <c r="D4918" s="16" t="s">
        <v>4017</v>
      </c>
      <c r="E4918" s="16" t="s">
        <v>4671</v>
      </c>
      <c r="F4918" s="19">
        <v>86.099811676082865</v>
      </c>
      <c r="G4918" s="16" t="s">
        <v>95</v>
      </c>
      <c r="H4918" s="14"/>
      <c r="I4918" s="19">
        <f>VLOOKUP(G4918,'2'!$B$2:$C$34,2,FALSE)</f>
        <v>8</v>
      </c>
      <c r="J4918" s="19">
        <v>86.099811676082865</v>
      </c>
      <c r="K4918" s="19" t="str">
        <f t="shared" si="234"/>
        <v/>
      </c>
      <c r="L4918" s="19">
        <f>VLOOKUP(I4918,'3'!$H$2:$L$25,5,FALSE)</f>
        <v>45</v>
      </c>
      <c r="M4918" s="16" t="str">
        <f t="shared" si="233"/>
        <v>Nilai Akhir</v>
      </c>
    </row>
    <row r="4919" spans="1:13" x14ac:dyDescent="0.25">
      <c r="A4919" s="16">
        <v>333</v>
      </c>
      <c r="B4919" s="16">
        <v>10</v>
      </c>
      <c r="C4919" s="16">
        <v>13939</v>
      </c>
      <c r="D4919" s="16" t="s">
        <v>4018</v>
      </c>
      <c r="E4919" s="16" t="s">
        <v>4671</v>
      </c>
      <c r="F4919" s="19">
        <v>84.986817325800374</v>
      </c>
      <c r="G4919" s="16" t="s">
        <v>95</v>
      </c>
      <c r="H4919" s="14"/>
      <c r="I4919" s="19">
        <f>VLOOKUP(G4919,'2'!$B$2:$C$34,2,FALSE)</f>
        <v>8</v>
      </c>
      <c r="J4919" s="19">
        <v>84.986817325800374</v>
      </c>
      <c r="K4919" s="19" t="str">
        <f t="shared" si="234"/>
        <v/>
      </c>
      <c r="L4919" s="19">
        <f>VLOOKUP(I4919,'3'!$H$2:$L$25,5,FALSE)</f>
        <v>45</v>
      </c>
      <c r="M4919" s="16" t="str">
        <f t="shared" si="233"/>
        <v>Nilai Akhir</v>
      </c>
    </row>
    <row r="4920" spans="1:13" x14ac:dyDescent="0.25">
      <c r="A4920" s="16">
        <v>334</v>
      </c>
      <c r="B4920" s="16">
        <v>11</v>
      </c>
      <c r="C4920" s="16">
        <v>13940</v>
      </c>
      <c r="D4920" s="16" t="s">
        <v>4019</v>
      </c>
      <c r="E4920" s="16" t="s">
        <v>4671</v>
      </c>
      <c r="F4920" s="19">
        <v>81.03531073446328</v>
      </c>
      <c r="G4920" s="16" t="s">
        <v>95</v>
      </c>
      <c r="H4920" s="14"/>
      <c r="I4920" s="19">
        <f>VLOOKUP(G4920,'2'!$B$2:$C$34,2,FALSE)</f>
        <v>8</v>
      </c>
      <c r="J4920" s="19">
        <v>83.368644067796609</v>
      </c>
      <c r="K4920" s="19" t="str">
        <f t="shared" si="234"/>
        <v/>
      </c>
      <c r="L4920" s="19">
        <f>VLOOKUP(I4920,'3'!$H$2:$L$25,5,FALSE)</f>
        <v>45</v>
      </c>
      <c r="M4920" s="16" t="str">
        <f t="shared" si="233"/>
        <v>Nilai Akhir</v>
      </c>
    </row>
    <row r="4921" spans="1:13" x14ac:dyDescent="0.25">
      <c r="A4921" s="16">
        <v>335</v>
      </c>
      <c r="B4921" s="16">
        <v>12</v>
      </c>
      <c r="C4921" s="16">
        <v>13941</v>
      </c>
      <c r="D4921" s="16" t="s">
        <v>4020</v>
      </c>
      <c r="E4921" s="16" t="s">
        <v>4671</v>
      </c>
      <c r="F4921" s="19">
        <v>85.099811676082865</v>
      </c>
      <c r="G4921" s="16" t="s">
        <v>95</v>
      </c>
      <c r="H4921" s="14"/>
      <c r="I4921" s="19">
        <f>VLOOKUP(G4921,'2'!$B$2:$C$34,2,FALSE)</f>
        <v>8</v>
      </c>
      <c r="J4921" s="19">
        <v>85.099811676082865</v>
      </c>
      <c r="K4921" s="19" t="str">
        <f t="shared" si="234"/>
        <v/>
      </c>
      <c r="L4921" s="19">
        <f>VLOOKUP(I4921,'3'!$H$2:$L$25,5,FALSE)</f>
        <v>45</v>
      </c>
      <c r="M4921" s="16" t="str">
        <f t="shared" si="233"/>
        <v>Nilai Akhir</v>
      </c>
    </row>
    <row r="4922" spans="1:13" x14ac:dyDescent="0.25">
      <c r="A4922" s="16">
        <v>336</v>
      </c>
      <c r="B4922" s="16">
        <v>13</v>
      </c>
      <c r="C4922" s="16">
        <v>13942</v>
      </c>
      <c r="D4922" s="16" t="s">
        <v>4021</v>
      </c>
      <c r="E4922" s="16" t="s">
        <v>4671</v>
      </c>
      <c r="F4922" s="19">
        <v>86.099811676082865</v>
      </c>
      <c r="G4922" s="16" t="s">
        <v>95</v>
      </c>
      <c r="H4922" s="14"/>
      <c r="I4922" s="19">
        <f>VLOOKUP(G4922,'2'!$B$2:$C$34,2,FALSE)</f>
        <v>8</v>
      </c>
      <c r="J4922" s="19">
        <v>86.099811676082865</v>
      </c>
      <c r="K4922" s="19" t="str">
        <f t="shared" si="234"/>
        <v/>
      </c>
      <c r="L4922" s="19">
        <f>VLOOKUP(I4922,'3'!$H$2:$L$25,5,FALSE)</f>
        <v>45</v>
      </c>
      <c r="M4922" s="16" t="str">
        <f t="shared" si="233"/>
        <v>Nilai Akhir</v>
      </c>
    </row>
    <row r="4923" spans="1:13" x14ac:dyDescent="0.25">
      <c r="A4923" s="16">
        <v>337</v>
      </c>
      <c r="B4923" s="16">
        <v>14</v>
      </c>
      <c r="C4923" s="16">
        <v>13943</v>
      </c>
      <c r="D4923" s="16" t="s">
        <v>4022</v>
      </c>
      <c r="E4923" s="16" t="s">
        <v>4671</v>
      </c>
      <c r="F4923" s="19">
        <v>84.777777777777771</v>
      </c>
      <c r="G4923" s="16" t="s">
        <v>95</v>
      </c>
      <c r="H4923" s="14"/>
      <c r="I4923" s="19">
        <f>VLOOKUP(G4923,'2'!$B$2:$C$34,2,FALSE)</f>
        <v>8</v>
      </c>
      <c r="J4923" s="19">
        <v>84.777777777777771</v>
      </c>
      <c r="K4923" s="19" t="str">
        <f t="shared" si="234"/>
        <v/>
      </c>
      <c r="L4923" s="19">
        <f>VLOOKUP(I4923,'3'!$H$2:$L$25,5,FALSE)</f>
        <v>45</v>
      </c>
      <c r="M4923" s="16" t="str">
        <f t="shared" si="233"/>
        <v>Nilai Akhir</v>
      </c>
    </row>
    <row r="4924" spans="1:13" x14ac:dyDescent="0.25">
      <c r="A4924" s="16">
        <v>338</v>
      </c>
      <c r="B4924" s="16">
        <v>15</v>
      </c>
      <c r="C4924" s="16">
        <v>13944</v>
      </c>
      <c r="D4924" s="16" t="s">
        <v>4023</v>
      </c>
      <c r="E4924" s="16" t="s">
        <v>4671</v>
      </c>
      <c r="F4924" s="19">
        <v>85.630885122410561</v>
      </c>
      <c r="G4924" s="16" t="s">
        <v>95</v>
      </c>
      <c r="H4924" s="14"/>
      <c r="I4924" s="19">
        <f>VLOOKUP(G4924,'2'!$B$2:$C$34,2,FALSE)</f>
        <v>8</v>
      </c>
      <c r="J4924" s="19">
        <v>85.630885122410561</v>
      </c>
      <c r="K4924" s="19" t="str">
        <f t="shared" si="234"/>
        <v/>
      </c>
      <c r="L4924" s="19">
        <f>VLOOKUP(I4924,'3'!$H$2:$L$25,5,FALSE)</f>
        <v>45</v>
      </c>
      <c r="M4924" s="16" t="str">
        <f t="shared" si="233"/>
        <v>Nilai Akhir</v>
      </c>
    </row>
    <row r="4925" spans="1:13" x14ac:dyDescent="0.25">
      <c r="A4925" s="16">
        <v>339</v>
      </c>
      <c r="B4925" s="16">
        <v>16</v>
      </c>
      <c r="C4925" s="16">
        <v>13945</v>
      </c>
      <c r="D4925" s="16" t="s">
        <v>4024</v>
      </c>
      <c r="E4925" s="16" t="s">
        <v>4671</v>
      </c>
      <c r="F4925" s="19">
        <v>84.252354048964222</v>
      </c>
      <c r="G4925" s="16" t="s">
        <v>95</v>
      </c>
      <c r="H4925" s="14"/>
      <c r="I4925" s="19">
        <f>VLOOKUP(G4925,'2'!$B$2:$C$34,2,FALSE)</f>
        <v>8</v>
      </c>
      <c r="J4925" s="19">
        <v>84.252354048964222</v>
      </c>
      <c r="K4925" s="19" t="str">
        <f t="shared" si="234"/>
        <v/>
      </c>
      <c r="L4925" s="19">
        <f>VLOOKUP(I4925,'3'!$H$2:$L$25,5,FALSE)</f>
        <v>45</v>
      </c>
      <c r="M4925" s="16" t="str">
        <f t="shared" si="233"/>
        <v>Nilai Akhir</v>
      </c>
    </row>
    <row r="4926" spans="1:13" x14ac:dyDescent="0.25">
      <c r="A4926" s="16">
        <v>340</v>
      </c>
      <c r="B4926" s="16">
        <v>17</v>
      </c>
      <c r="C4926" s="16">
        <v>13946</v>
      </c>
      <c r="D4926" s="16" t="s">
        <v>4025</v>
      </c>
      <c r="E4926" s="16" t="s">
        <v>4671</v>
      </c>
      <c r="F4926" s="19">
        <v>84.964218455743875</v>
      </c>
      <c r="G4926" s="16" t="s">
        <v>95</v>
      </c>
      <c r="H4926" s="14"/>
      <c r="I4926" s="19">
        <f>VLOOKUP(G4926,'2'!$B$2:$C$34,2,FALSE)</f>
        <v>8</v>
      </c>
      <c r="J4926" s="19">
        <v>84.964218455743875</v>
      </c>
      <c r="K4926" s="19" t="str">
        <f t="shared" si="234"/>
        <v/>
      </c>
      <c r="L4926" s="19">
        <f>VLOOKUP(I4926,'3'!$H$2:$L$25,5,FALSE)</f>
        <v>45</v>
      </c>
      <c r="M4926" s="16" t="str">
        <f t="shared" si="233"/>
        <v>Nilai Akhir</v>
      </c>
    </row>
    <row r="4927" spans="1:13" x14ac:dyDescent="0.25">
      <c r="A4927" s="16">
        <v>341</v>
      </c>
      <c r="B4927" s="16">
        <v>18</v>
      </c>
      <c r="C4927" s="16">
        <v>13947</v>
      </c>
      <c r="D4927" s="16" t="s">
        <v>4026</v>
      </c>
      <c r="E4927" s="16" t="s">
        <v>4671</v>
      </c>
      <c r="F4927" s="19">
        <v>82.647834274952913</v>
      </c>
      <c r="G4927" s="16" t="s">
        <v>95</v>
      </c>
      <c r="H4927" s="14"/>
      <c r="I4927" s="19">
        <f>VLOOKUP(G4927,'2'!$B$2:$C$34,2,FALSE)</f>
        <v>8</v>
      </c>
      <c r="J4927" s="19">
        <v>82.647834274952913</v>
      </c>
      <c r="K4927" s="19" t="str">
        <f t="shared" si="234"/>
        <v/>
      </c>
      <c r="L4927" s="19">
        <f>VLOOKUP(I4927,'3'!$H$2:$L$25,5,FALSE)</f>
        <v>45</v>
      </c>
      <c r="M4927" s="16" t="str">
        <f t="shared" si="233"/>
        <v>Nilai Akhir</v>
      </c>
    </row>
    <row r="4928" spans="1:13" x14ac:dyDescent="0.25">
      <c r="A4928" s="16">
        <v>342</v>
      </c>
      <c r="B4928" s="16">
        <v>19</v>
      </c>
      <c r="C4928" s="16">
        <v>13948</v>
      </c>
      <c r="D4928" s="16" t="s">
        <v>4027</v>
      </c>
      <c r="E4928" s="16" t="s">
        <v>4671</v>
      </c>
      <c r="F4928" s="19">
        <v>84.89642184557438</v>
      </c>
      <c r="G4928" s="16" t="s">
        <v>95</v>
      </c>
      <c r="H4928" s="14"/>
      <c r="I4928" s="19">
        <f>VLOOKUP(G4928,'2'!$B$2:$C$34,2,FALSE)</f>
        <v>8</v>
      </c>
      <c r="J4928" s="19">
        <v>84.89642184557438</v>
      </c>
      <c r="K4928" s="19" t="str">
        <f t="shared" si="234"/>
        <v/>
      </c>
      <c r="L4928" s="19">
        <f>VLOOKUP(I4928,'3'!$H$2:$L$25,5,FALSE)</f>
        <v>45</v>
      </c>
      <c r="M4928" s="16" t="str">
        <f t="shared" si="233"/>
        <v>Nilai Akhir</v>
      </c>
    </row>
    <row r="4929" spans="1:13" x14ac:dyDescent="0.25">
      <c r="A4929" s="16">
        <v>343</v>
      </c>
      <c r="B4929" s="16">
        <v>20</v>
      </c>
      <c r="C4929" s="16">
        <v>13949</v>
      </c>
      <c r="D4929" s="16" t="s">
        <v>4028</v>
      </c>
      <c r="E4929" s="16" t="s">
        <v>4671</v>
      </c>
      <c r="F4929" s="19">
        <v>81.444444444444443</v>
      </c>
      <c r="G4929" s="16" t="s">
        <v>95</v>
      </c>
      <c r="H4929" s="14"/>
      <c r="I4929" s="19">
        <f>VLOOKUP(G4929,'2'!$B$2:$C$34,2,FALSE)</f>
        <v>8</v>
      </c>
      <c r="J4929" s="19">
        <v>81.444444444444443</v>
      </c>
      <c r="K4929" s="19" t="str">
        <f t="shared" si="234"/>
        <v/>
      </c>
      <c r="L4929" s="19">
        <f>VLOOKUP(I4929,'3'!$H$2:$L$25,5,FALSE)</f>
        <v>45</v>
      </c>
      <c r="M4929" s="16" t="str">
        <f t="shared" si="233"/>
        <v>Nilai Akhir</v>
      </c>
    </row>
    <row r="4930" spans="1:13" x14ac:dyDescent="0.25">
      <c r="A4930" s="16">
        <v>344</v>
      </c>
      <c r="B4930" s="16">
        <v>21</v>
      </c>
      <c r="C4930" s="16">
        <v>13950</v>
      </c>
      <c r="D4930" s="16" t="s">
        <v>4029</v>
      </c>
      <c r="E4930" s="16" t="s">
        <v>4671</v>
      </c>
      <c r="F4930" s="19">
        <v>85.340866290018838</v>
      </c>
      <c r="G4930" s="16" t="s">
        <v>95</v>
      </c>
      <c r="H4930" s="14"/>
      <c r="I4930" s="19">
        <f>VLOOKUP(G4930,'2'!$B$2:$C$34,2,FALSE)</f>
        <v>8</v>
      </c>
      <c r="J4930" s="19">
        <v>85.340866290018838</v>
      </c>
      <c r="K4930" s="19" t="str">
        <f t="shared" si="234"/>
        <v/>
      </c>
      <c r="L4930" s="19">
        <f>VLOOKUP(I4930,'3'!$H$2:$L$25,5,FALSE)</f>
        <v>45</v>
      </c>
      <c r="M4930" s="16" t="str">
        <f t="shared" si="233"/>
        <v>Nilai Akhir</v>
      </c>
    </row>
    <row r="4931" spans="1:13" x14ac:dyDescent="0.25">
      <c r="A4931" s="16">
        <v>345</v>
      </c>
      <c r="B4931" s="16">
        <v>22</v>
      </c>
      <c r="C4931" s="16">
        <v>13951</v>
      </c>
      <c r="D4931" s="16" t="s">
        <v>4030</v>
      </c>
      <c r="E4931" s="16" t="s">
        <v>4671</v>
      </c>
      <c r="F4931" s="19">
        <v>80.766007532956678</v>
      </c>
      <c r="G4931" s="16" t="s">
        <v>95</v>
      </c>
      <c r="H4931" s="14"/>
      <c r="I4931" s="19">
        <f>VLOOKUP(G4931,'2'!$B$2:$C$34,2,FALSE)</f>
        <v>8</v>
      </c>
      <c r="J4931" s="19">
        <v>80.766007532956678</v>
      </c>
      <c r="K4931" s="19" t="str">
        <f t="shared" si="234"/>
        <v/>
      </c>
      <c r="L4931" s="19">
        <f>VLOOKUP(I4931,'3'!$H$2:$L$25,5,FALSE)</f>
        <v>45</v>
      </c>
      <c r="M4931" s="16" t="str">
        <f t="shared" si="233"/>
        <v>Nilai Akhir</v>
      </c>
    </row>
    <row r="4932" spans="1:13" x14ac:dyDescent="0.25">
      <c r="A4932" s="16">
        <v>346</v>
      </c>
      <c r="B4932" s="16">
        <v>23</v>
      </c>
      <c r="C4932" s="16">
        <v>13952</v>
      </c>
      <c r="D4932" s="16" t="s">
        <v>4031</v>
      </c>
      <c r="E4932" s="16" t="s">
        <v>4671</v>
      </c>
      <c r="F4932" s="19">
        <v>84.094161958568733</v>
      </c>
      <c r="G4932" s="16" t="s">
        <v>95</v>
      </c>
      <c r="H4932" s="14"/>
      <c r="I4932" s="19">
        <f>VLOOKUP(G4932,'2'!$B$2:$C$34,2,FALSE)</f>
        <v>8</v>
      </c>
      <c r="J4932" s="19">
        <v>84.094161958568733</v>
      </c>
      <c r="K4932" s="19" t="str">
        <f t="shared" si="234"/>
        <v/>
      </c>
      <c r="L4932" s="19">
        <f>VLOOKUP(I4932,'3'!$H$2:$L$25,5,FALSE)</f>
        <v>45</v>
      </c>
      <c r="M4932" s="16" t="str">
        <f t="shared" si="233"/>
        <v>Nilai Akhir</v>
      </c>
    </row>
    <row r="4933" spans="1:13" x14ac:dyDescent="0.25">
      <c r="A4933" s="16">
        <v>347</v>
      </c>
      <c r="B4933" s="16">
        <v>24</v>
      </c>
      <c r="C4933" s="16">
        <v>13953</v>
      </c>
      <c r="D4933" s="16" t="s">
        <v>4032</v>
      </c>
      <c r="E4933" s="16" t="s">
        <v>4671</v>
      </c>
      <c r="F4933" s="19">
        <v>83.8286252354049</v>
      </c>
      <c r="G4933" s="16" t="s">
        <v>95</v>
      </c>
      <c r="H4933" s="14"/>
      <c r="I4933" s="19">
        <f>VLOOKUP(G4933,'2'!$B$2:$C$34,2,FALSE)</f>
        <v>8</v>
      </c>
      <c r="J4933" s="19">
        <v>83.8286252354049</v>
      </c>
      <c r="K4933" s="19" t="str">
        <f t="shared" si="234"/>
        <v/>
      </c>
      <c r="L4933" s="19">
        <f>VLOOKUP(I4933,'3'!$H$2:$L$25,5,FALSE)</f>
        <v>45</v>
      </c>
      <c r="M4933" s="16" t="str">
        <f t="shared" si="233"/>
        <v>Nilai Akhir</v>
      </c>
    </row>
    <row r="4934" spans="1:13" x14ac:dyDescent="0.25">
      <c r="A4934" s="16">
        <v>348</v>
      </c>
      <c r="B4934" s="16">
        <v>25</v>
      </c>
      <c r="C4934" s="16">
        <v>13954</v>
      </c>
      <c r="D4934" s="16" t="s">
        <v>4033</v>
      </c>
      <c r="E4934" s="16" t="s">
        <v>4671</v>
      </c>
      <c r="F4934" s="19">
        <v>81.718926553672318</v>
      </c>
      <c r="G4934" s="16" t="s">
        <v>95</v>
      </c>
      <c r="H4934" s="14"/>
      <c r="I4934" s="19">
        <f>VLOOKUP(G4934,'2'!$B$2:$C$34,2,FALSE)</f>
        <v>8</v>
      </c>
      <c r="J4934" s="19">
        <v>81.718926553672318</v>
      </c>
      <c r="K4934" s="19" t="str">
        <f t="shared" si="234"/>
        <v/>
      </c>
      <c r="L4934" s="19">
        <f>VLOOKUP(I4934,'3'!$H$2:$L$25,5,FALSE)</f>
        <v>45</v>
      </c>
      <c r="M4934" s="16" t="str">
        <f t="shared" si="233"/>
        <v>Nilai Akhir</v>
      </c>
    </row>
    <row r="4935" spans="1:13" x14ac:dyDescent="0.25">
      <c r="A4935" s="16">
        <v>349</v>
      </c>
      <c r="B4935" s="16">
        <v>26</v>
      </c>
      <c r="C4935" s="16">
        <v>13955</v>
      </c>
      <c r="D4935" s="16" t="s">
        <v>4034</v>
      </c>
      <c r="E4935" s="16" t="s">
        <v>4671</v>
      </c>
      <c r="F4935" s="19">
        <v>85.38606403013182</v>
      </c>
      <c r="G4935" s="16" t="s">
        <v>95</v>
      </c>
      <c r="H4935" s="14"/>
      <c r="I4935" s="19">
        <f>VLOOKUP(G4935,'2'!$B$2:$C$34,2,FALSE)</f>
        <v>8</v>
      </c>
      <c r="J4935" s="19">
        <v>85.38606403013182</v>
      </c>
      <c r="K4935" s="19" t="str">
        <f t="shared" si="234"/>
        <v/>
      </c>
      <c r="L4935" s="19">
        <f>VLOOKUP(I4935,'3'!$H$2:$L$25,5,FALSE)</f>
        <v>45</v>
      </c>
      <c r="M4935" s="16" t="str">
        <f t="shared" si="233"/>
        <v>Nilai Akhir</v>
      </c>
    </row>
    <row r="4936" spans="1:13" x14ac:dyDescent="0.25">
      <c r="A4936" s="16">
        <v>350</v>
      </c>
      <c r="B4936" s="16">
        <v>27</v>
      </c>
      <c r="C4936" s="16">
        <v>14304</v>
      </c>
      <c r="D4936" s="16" t="s">
        <v>4035</v>
      </c>
      <c r="E4936" s="16" t="s">
        <v>4671</v>
      </c>
      <c r="F4936" s="19">
        <v>85.177495291902076</v>
      </c>
      <c r="G4936" s="16" t="s">
        <v>95</v>
      </c>
      <c r="H4936" s="14"/>
      <c r="I4936" s="19">
        <f>VLOOKUP(G4936,'2'!$B$2:$C$34,2,FALSE)</f>
        <v>8</v>
      </c>
      <c r="J4936" s="19">
        <v>85.177495291902076</v>
      </c>
      <c r="K4936" s="19" t="str">
        <f t="shared" si="234"/>
        <v/>
      </c>
      <c r="L4936" s="19">
        <f>VLOOKUP(I4936,'3'!$H$2:$L$25,5,FALSE)</f>
        <v>45</v>
      </c>
      <c r="M4936" s="16" t="str">
        <f t="shared" si="233"/>
        <v>Nilai Akhir</v>
      </c>
    </row>
    <row r="4937" spans="1:13" x14ac:dyDescent="0.25">
      <c r="A4937" s="16">
        <v>351</v>
      </c>
      <c r="B4937" s="16">
        <v>1</v>
      </c>
      <c r="C4937" s="16">
        <v>13956</v>
      </c>
      <c r="D4937" s="16" t="s">
        <v>4036</v>
      </c>
      <c r="E4937" s="16" t="s">
        <v>4672</v>
      </c>
      <c r="F4937" s="19">
        <v>80.043209876543202</v>
      </c>
      <c r="G4937" s="16" t="s">
        <v>95</v>
      </c>
      <c r="H4937" s="14"/>
      <c r="I4937" s="19">
        <f>VLOOKUP(G4937,'2'!$B$2:$C$34,2,FALSE)</f>
        <v>8</v>
      </c>
      <c r="J4937" s="19">
        <v>81.709876543209873</v>
      </c>
      <c r="K4937" s="19" t="str">
        <f t="shared" si="234"/>
        <v/>
      </c>
      <c r="L4937" s="19">
        <f>VLOOKUP(I4937,'3'!$H$2:$L$25,5,FALSE)</f>
        <v>45</v>
      </c>
      <c r="M4937" s="16" t="str">
        <f t="shared" si="233"/>
        <v>Nilai Akhir</v>
      </c>
    </row>
    <row r="4938" spans="1:13" x14ac:dyDescent="0.25">
      <c r="A4938" s="16">
        <v>352</v>
      </c>
      <c r="B4938" s="16">
        <v>2</v>
      </c>
      <c r="C4938" s="16">
        <v>13957</v>
      </c>
      <c r="D4938" s="16" t="s">
        <v>4037</v>
      </c>
      <c r="E4938" s="16" t="s">
        <v>4672</v>
      </c>
      <c r="F4938" s="19">
        <v>83.3888888888889</v>
      </c>
      <c r="G4938" s="16" t="s">
        <v>95</v>
      </c>
      <c r="H4938" s="14"/>
      <c r="I4938" s="19">
        <f>VLOOKUP(G4938,'2'!$B$2:$C$34,2,FALSE)</f>
        <v>8</v>
      </c>
      <c r="J4938" s="19">
        <v>83.3888888888889</v>
      </c>
      <c r="K4938" s="19" t="str">
        <f t="shared" si="234"/>
        <v/>
      </c>
      <c r="L4938" s="19">
        <f>VLOOKUP(I4938,'3'!$H$2:$L$25,5,FALSE)</f>
        <v>45</v>
      </c>
      <c r="M4938" s="16" t="str">
        <f t="shared" si="233"/>
        <v>Nilai Akhir</v>
      </c>
    </row>
    <row r="4939" spans="1:13" x14ac:dyDescent="0.25">
      <c r="A4939" s="16">
        <v>353</v>
      </c>
      <c r="B4939" s="16">
        <v>3</v>
      </c>
      <c r="C4939" s="16">
        <v>13958</v>
      </c>
      <c r="D4939" s="16" t="s">
        <v>4038</v>
      </c>
      <c r="E4939" s="16" t="s">
        <v>4672</v>
      </c>
      <c r="F4939" s="19">
        <v>83.290123456790127</v>
      </c>
      <c r="G4939" s="16" t="s">
        <v>95</v>
      </c>
      <c r="H4939" s="14"/>
      <c r="I4939" s="19">
        <f>VLOOKUP(G4939,'2'!$B$2:$C$34,2,FALSE)</f>
        <v>8</v>
      </c>
      <c r="J4939" s="19">
        <v>83.290123456790127</v>
      </c>
      <c r="K4939" s="19" t="str">
        <f t="shared" si="234"/>
        <v/>
      </c>
      <c r="L4939" s="19">
        <f>VLOOKUP(I4939,'3'!$H$2:$L$25,5,FALSE)</f>
        <v>45</v>
      </c>
      <c r="M4939" s="16" t="str">
        <f t="shared" si="233"/>
        <v>Nilai Akhir</v>
      </c>
    </row>
    <row r="4940" spans="1:13" x14ac:dyDescent="0.25">
      <c r="A4940" s="16">
        <v>354</v>
      </c>
      <c r="B4940" s="16">
        <v>4</v>
      </c>
      <c r="C4940" s="16">
        <v>13959</v>
      </c>
      <c r="D4940" s="16" t="s">
        <v>4039</v>
      </c>
      <c r="E4940" s="16" t="s">
        <v>4672</v>
      </c>
      <c r="F4940" s="19">
        <v>82.339506172839506</v>
      </c>
      <c r="G4940" s="16" t="s">
        <v>95</v>
      </c>
      <c r="H4940" s="14"/>
      <c r="I4940" s="19">
        <f>VLOOKUP(G4940,'2'!$B$2:$C$34,2,FALSE)</f>
        <v>8</v>
      </c>
      <c r="J4940" s="19">
        <v>82.339506172839506</v>
      </c>
      <c r="K4940" s="19" t="str">
        <f t="shared" si="234"/>
        <v/>
      </c>
      <c r="L4940" s="19">
        <f>VLOOKUP(I4940,'3'!$H$2:$L$25,5,FALSE)</f>
        <v>45</v>
      </c>
      <c r="M4940" s="16" t="str">
        <f t="shared" si="233"/>
        <v>Nilai Akhir</v>
      </c>
    </row>
    <row r="4941" spans="1:13" x14ac:dyDescent="0.25">
      <c r="A4941" s="16">
        <v>355</v>
      </c>
      <c r="B4941" s="16">
        <v>5</v>
      </c>
      <c r="C4941" s="16">
        <v>13960</v>
      </c>
      <c r="D4941" s="16" t="s">
        <v>4040</v>
      </c>
      <c r="E4941" s="16" t="s">
        <v>4672</v>
      </c>
      <c r="F4941" s="19">
        <v>84.820987654320987</v>
      </c>
      <c r="G4941" s="16" t="s">
        <v>95</v>
      </c>
      <c r="H4941" s="14"/>
      <c r="I4941" s="19">
        <f>VLOOKUP(G4941,'2'!$B$2:$C$34,2,FALSE)</f>
        <v>8</v>
      </c>
      <c r="J4941" s="19">
        <v>84.820987654320987</v>
      </c>
      <c r="K4941" s="19" t="str">
        <f t="shared" si="234"/>
        <v/>
      </c>
      <c r="L4941" s="19">
        <f>VLOOKUP(I4941,'3'!$H$2:$L$25,5,FALSE)</f>
        <v>45</v>
      </c>
      <c r="M4941" s="16" t="str">
        <f t="shared" si="233"/>
        <v>Nilai Akhir</v>
      </c>
    </row>
    <row r="4942" spans="1:13" x14ac:dyDescent="0.25">
      <c r="A4942" s="16">
        <v>356</v>
      </c>
      <c r="B4942" s="16">
        <v>6</v>
      </c>
      <c r="C4942" s="16">
        <v>13961</v>
      </c>
      <c r="D4942" s="16" t="s">
        <v>4041</v>
      </c>
      <c r="E4942" s="16" t="s">
        <v>4672</v>
      </c>
      <c r="F4942" s="19">
        <v>82.216049382716051</v>
      </c>
      <c r="G4942" s="16" t="s">
        <v>95</v>
      </c>
      <c r="H4942" s="14"/>
      <c r="I4942" s="19">
        <f>VLOOKUP(G4942,'2'!$B$2:$C$34,2,FALSE)</f>
        <v>8</v>
      </c>
      <c r="J4942" s="19">
        <v>82.216049382716051</v>
      </c>
      <c r="K4942" s="19" t="str">
        <f t="shared" si="234"/>
        <v/>
      </c>
      <c r="L4942" s="19">
        <f>VLOOKUP(I4942,'3'!$H$2:$L$25,5,FALSE)</f>
        <v>45</v>
      </c>
      <c r="M4942" s="16" t="str">
        <f t="shared" si="233"/>
        <v>Nilai Akhir</v>
      </c>
    </row>
    <row r="4943" spans="1:13" x14ac:dyDescent="0.25">
      <c r="A4943" s="16">
        <v>357</v>
      </c>
      <c r="B4943" s="16">
        <v>7</v>
      </c>
      <c r="C4943" s="16">
        <v>13962</v>
      </c>
      <c r="D4943" s="16" t="s">
        <v>4042</v>
      </c>
      <c r="E4943" s="16" t="s">
        <v>4672</v>
      </c>
      <c r="F4943" s="19">
        <v>81.089506172839506</v>
      </c>
      <c r="G4943" s="16" t="s">
        <v>95</v>
      </c>
      <c r="H4943" s="14"/>
      <c r="I4943" s="19">
        <f>VLOOKUP(G4943,'2'!$B$2:$C$34,2,FALSE)</f>
        <v>8</v>
      </c>
      <c r="J4943" s="19">
        <v>81.089506172839506</v>
      </c>
      <c r="K4943" s="19" t="str">
        <f t="shared" si="234"/>
        <v/>
      </c>
      <c r="L4943" s="19">
        <f>VLOOKUP(I4943,'3'!$H$2:$L$25,5,FALSE)</f>
        <v>45</v>
      </c>
      <c r="M4943" s="16" t="str">
        <f t="shared" si="233"/>
        <v>Nilai Akhir</v>
      </c>
    </row>
    <row r="4944" spans="1:13" x14ac:dyDescent="0.25">
      <c r="A4944" s="16">
        <v>358</v>
      </c>
      <c r="B4944" s="16">
        <v>8</v>
      </c>
      <c r="C4944" s="16">
        <v>13963</v>
      </c>
      <c r="D4944" s="16" t="s">
        <v>4043</v>
      </c>
      <c r="E4944" s="16" t="s">
        <v>4672</v>
      </c>
      <c r="F4944" s="19">
        <v>81.895061728395049</v>
      </c>
      <c r="G4944" s="16" t="s">
        <v>95</v>
      </c>
      <c r="H4944" s="14"/>
      <c r="I4944" s="19">
        <f>VLOOKUP(G4944,'2'!$B$2:$C$34,2,FALSE)</f>
        <v>8</v>
      </c>
      <c r="J4944" s="19">
        <v>81.895061728395049</v>
      </c>
      <c r="K4944" s="19" t="str">
        <f t="shared" si="234"/>
        <v/>
      </c>
      <c r="L4944" s="19">
        <f>VLOOKUP(I4944,'3'!$H$2:$L$25,5,FALSE)</f>
        <v>45</v>
      </c>
      <c r="M4944" s="16" t="str">
        <f t="shared" si="233"/>
        <v>Nilai Akhir</v>
      </c>
    </row>
    <row r="4945" spans="1:13" x14ac:dyDescent="0.25">
      <c r="A4945" s="16">
        <v>359</v>
      </c>
      <c r="B4945" s="16">
        <v>9</v>
      </c>
      <c r="C4945" s="16">
        <v>13964</v>
      </c>
      <c r="D4945" s="16" t="s">
        <v>4044</v>
      </c>
      <c r="E4945" s="16" t="s">
        <v>4672</v>
      </c>
      <c r="F4945" s="19">
        <v>76.586419753086417</v>
      </c>
      <c r="G4945" s="16" t="s">
        <v>95</v>
      </c>
      <c r="H4945" s="14"/>
      <c r="I4945" s="19">
        <f>VLOOKUP(G4945,'2'!$B$2:$C$34,2,FALSE)</f>
        <v>8</v>
      </c>
      <c r="J4945" s="19">
        <v>82.919753086419746</v>
      </c>
      <c r="K4945" s="19" t="str">
        <f t="shared" si="234"/>
        <v/>
      </c>
      <c r="L4945" s="19">
        <f>VLOOKUP(I4945,'3'!$H$2:$L$25,5,FALSE)</f>
        <v>45</v>
      </c>
      <c r="M4945" s="16" t="str">
        <f t="shared" si="233"/>
        <v>Nilai Akhir</v>
      </c>
    </row>
    <row r="4946" spans="1:13" x14ac:dyDescent="0.25">
      <c r="A4946" s="16">
        <v>360</v>
      </c>
      <c r="B4946" s="16">
        <v>10</v>
      </c>
      <c r="C4946" s="16">
        <v>13965</v>
      </c>
      <c r="D4946" s="16" t="s">
        <v>4045</v>
      </c>
      <c r="E4946" s="16" t="s">
        <v>4672</v>
      </c>
      <c r="F4946" s="19">
        <v>72.722222222222229</v>
      </c>
      <c r="G4946" s="16" t="s">
        <v>95</v>
      </c>
      <c r="H4946" s="14"/>
      <c r="I4946" s="19">
        <f>VLOOKUP(G4946,'2'!$B$2:$C$34,2,FALSE)</f>
        <v>8</v>
      </c>
      <c r="J4946" s="19">
        <v>78.722222222222229</v>
      </c>
      <c r="K4946" s="19" t="str">
        <f t="shared" si="234"/>
        <v/>
      </c>
      <c r="L4946" s="19">
        <f>VLOOKUP(I4946,'3'!$H$2:$L$25,5,FALSE)</f>
        <v>45</v>
      </c>
      <c r="M4946" s="16" t="str">
        <f t="shared" si="233"/>
        <v>Nilai Akhir</v>
      </c>
    </row>
    <row r="4947" spans="1:13" x14ac:dyDescent="0.25">
      <c r="A4947" s="16">
        <v>361</v>
      </c>
      <c r="B4947" s="16">
        <v>11</v>
      </c>
      <c r="C4947" s="16">
        <v>13966</v>
      </c>
      <c r="D4947" s="16" t="s">
        <v>4046</v>
      </c>
      <c r="E4947" s="16" t="s">
        <v>4672</v>
      </c>
      <c r="F4947" s="19">
        <v>81.709876543209873</v>
      </c>
      <c r="G4947" s="16" t="s">
        <v>95</v>
      </c>
      <c r="H4947" s="14"/>
      <c r="I4947" s="19">
        <f>VLOOKUP(G4947,'2'!$B$2:$C$34,2,FALSE)</f>
        <v>8</v>
      </c>
      <c r="J4947" s="19">
        <v>81.709876543209873</v>
      </c>
      <c r="K4947" s="19" t="str">
        <f t="shared" si="234"/>
        <v/>
      </c>
      <c r="L4947" s="19">
        <f>VLOOKUP(I4947,'3'!$H$2:$L$25,5,FALSE)</f>
        <v>45</v>
      </c>
      <c r="M4947" s="16" t="str">
        <f t="shared" si="233"/>
        <v>Nilai Akhir</v>
      </c>
    </row>
    <row r="4948" spans="1:13" x14ac:dyDescent="0.25">
      <c r="A4948" s="16">
        <v>362</v>
      </c>
      <c r="B4948" s="16">
        <v>12</v>
      </c>
      <c r="C4948" s="16">
        <v>13967</v>
      </c>
      <c r="D4948" s="16" t="s">
        <v>4047</v>
      </c>
      <c r="E4948" s="16" t="s">
        <v>4672</v>
      </c>
      <c r="F4948" s="19">
        <v>82.623456790123456</v>
      </c>
      <c r="G4948" s="16" t="s">
        <v>95</v>
      </c>
      <c r="H4948" s="14"/>
      <c r="I4948" s="19">
        <f>VLOOKUP(G4948,'2'!$B$2:$C$34,2,FALSE)</f>
        <v>8</v>
      </c>
      <c r="J4948" s="19">
        <v>82.623456790123456</v>
      </c>
      <c r="K4948" s="19" t="str">
        <f t="shared" si="234"/>
        <v/>
      </c>
      <c r="L4948" s="19">
        <f>VLOOKUP(I4948,'3'!$H$2:$L$25,5,FALSE)</f>
        <v>45</v>
      </c>
      <c r="M4948" s="16" t="str">
        <f t="shared" si="233"/>
        <v>Nilai Akhir</v>
      </c>
    </row>
    <row r="4949" spans="1:13" x14ac:dyDescent="0.25">
      <c r="A4949" s="16">
        <v>363</v>
      </c>
      <c r="B4949" s="16">
        <v>13</v>
      </c>
      <c r="C4949" s="16">
        <v>13968</v>
      </c>
      <c r="D4949" s="16" t="s">
        <v>4048</v>
      </c>
      <c r="E4949" s="16" t="s">
        <v>4672</v>
      </c>
      <c r="F4949" s="19">
        <v>80.833333333333329</v>
      </c>
      <c r="G4949" s="16" t="s">
        <v>95</v>
      </c>
      <c r="H4949" s="14"/>
      <c r="I4949" s="19">
        <f>VLOOKUP(G4949,'2'!$B$2:$C$34,2,FALSE)</f>
        <v>8</v>
      </c>
      <c r="J4949" s="19">
        <v>80.833333333333329</v>
      </c>
      <c r="K4949" s="19" t="str">
        <f t="shared" si="234"/>
        <v/>
      </c>
      <c r="L4949" s="19">
        <f>VLOOKUP(I4949,'3'!$H$2:$L$25,5,FALSE)</f>
        <v>45</v>
      </c>
      <c r="M4949" s="16" t="str">
        <f t="shared" si="233"/>
        <v>Nilai Akhir</v>
      </c>
    </row>
    <row r="4950" spans="1:13" x14ac:dyDescent="0.25">
      <c r="A4950" s="16">
        <v>364</v>
      </c>
      <c r="B4950" s="16">
        <v>14</v>
      </c>
      <c r="C4950" s="16">
        <v>13969</v>
      </c>
      <c r="D4950" s="16" t="s">
        <v>4049</v>
      </c>
      <c r="E4950" s="16" t="s">
        <v>4672</v>
      </c>
      <c r="F4950" s="19">
        <v>83.858024691358025</v>
      </c>
      <c r="G4950" s="16" t="s">
        <v>95</v>
      </c>
      <c r="H4950" s="14"/>
      <c r="I4950" s="19">
        <f>VLOOKUP(G4950,'2'!$B$2:$C$34,2,FALSE)</f>
        <v>8</v>
      </c>
      <c r="J4950" s="19">
        <v>83.858024691358025</v>
      </c>
      <c r="K4950" s="19" t="str">
        <f t="shared" si="234"/>
        <v/>
      </c>
      <c r="L4950" s="19">
        <f>VLOOKUP(I4950,'3'!$H$2:$L$25,5,FALSE)</f>
        <v>45</v>
      </c>
      <c r="M4950" s="16" t="str">
        <f t="shared" si="233"/>
        <v>Nilai Akhir</v>
      </c>
    </row>
    <row r="4951" spans="1:13" x14ac:dyDescent="0.25">
      <c r="A4951" s="16">
        <v>365</v>
      </c>
      <c r="B4951" s="16">
        <v>15</v>
      </c>
      <c r="C4951" s="16">
        <v>13970</v>
      </c>
      <c r="D4951" s="16" t="s">
        <v>4050</v>
      </c>
      <c r="E4951" s="16" t="s">
        <v>4672</v>
      </c>
      <c r="F4951" s="19">
        <v>85.462962962962976</v>
      </c>
      <c r="G4951" s="16" t="s">
        <v>95</v>
      </c>
      <c r="H4951" s="14"/>
      <c r="I4951" s="19">
        <f>VLOOKUP(G4951,'2'!$B$2:$C$34,2,FALSE)</f>
        <v>8</v>
      </c>
      <c r="J4951" s="19">
        <v>85.462962962962976</v>
      </c>
      <c r="K4951" s="19" t="str">
        <f t="shared" si="234"/>
        <v/>
      </c>
      <c r="L4951" s="19">
        <f>VLOOKUP(I4951,'3'!$H$2:$L$25,5,FALSE)</f>
        <v>45</v>
      </c>
      <c r="M4951" s="16" t="str">
        <f t="shared" si="233"/>
        <v>Nilai Akhir</v>
      </c>
    </row>
    <row r="4952" spans="1:13" x14ac:dyDescent="0.25">
      <c r="A4952" s="16">
        <v>366</v>
      </c>
      <c r="B4952" s="16">
        <v>16</v>
      </c>
      <c r="C4952" s="16">
        <v>13971</v>
      </c>
      <c r="D4952" s="16" t="s">
        <v>4051</v>
      </c>
      <c r="E4952" s="16" t="s">
        <v>4672</v>
      </c>
      <c r="F4952" s="19">
        <v>82.117283950617278</v>
      </c>
      <c r="G4952" s="16" t="s">
        <v>95</v>
      </c>
      <c r="H4952" s="14"/>
      <c r="I4952" s="19">
        <f>VLOOKUP(G4952,'2'!$B$2:$C$34,2,FALSE)</f>
        <v>8</v>
      </c>
      <c r="J4952" s="19">
        <v>82.117283950617278</v>
      </c>
      <c r="K4952" s="19" t="str">
        <f t="shared" si="234"/>
        <v/>
      </c>
      <c r="L4952" s="19">
        <f>VLOOKUP(I4952,'3'!$H$2:$L$25,5,FALSE)</f>
        <v>45</v>
      </c>
      <c r="M4952" s="16" t="str">
        <f t="shared" si="233"/>
        <v>Nilai Akhir</v>
      </c>
    </row>
    <row r="4953" spans="1:13" x14ac:dyDescent="0.25">
      <c r="A4953" s="16">
        <v>367</v>
      </c>
      <c r="B4953" s="16">
        <v>17</v>
      </c>
      <c r="C4953" s="16">
        <v>13972</v>
      </c>
      <c r="D4953" s="16" t="s">
        <v>4052</v>
      </c>
      <c r="E4953" s="16" t="s">
        <v>4672</v>
      </c>
      <c r="F4953" s="19">
        <v>83.327160493827151</v>
      </c>
      <c r="G4953" s="16" t="s">
        <v>95</v>
      </c>
      <c r="H4953" s="14"/>
      <c r="I4953" s="19">
        <f>VLOOKUP(G4953,'2'!$B$2:$C$34,2,FALSE)</f>
        <v>8</v>
      </c>
      <c r="J4953" s="19">
        <v>83.327160493827151</v>
      </c>
      <c r="K4953" s="19" t="str">
        <f t="shared" si="234"/>
        <v/>
      </c>
      <c r="L4953" s="19">
        <f>VLOOKUP(I4953,'3'!$H$2:$L$25,5,FALSE)</f>
        <v>45</v>
      </c>
      <c r="M4953" s="16" t="str">
        <f t="shared" si="233"/>
        <v>Nilai Akhir</v>
      </c>
    </row>
    <row r="4954" spans="1:13" x14ac:dyDescent="0.25">
      <c r="A4954" s="16">
        <v>368</v>
      </c>
      <c r="B4954" s="16">
        <v>18</v>
      </c>
      <c r="C4954" s="16">
        <v>13973</v>
      </c>
      <c r="D4954" s="16" t="s">
        <v>4053</v>
      </c>
      <c r="E4954" s="16" t="s">
        <v>4672</v>
      </c>
      <c r="F4954" s="19">
        <v>81.561728395061721</v>
      </c>
      <c r="G4954" s="16" t="s">
        <v>95</v>
      </c>
      <c r="H4954" s="14"/>
      <c r="I4954" s="19">
        <f>VLOOKUP(G4954,'2'!$B$2:$C$34,2,FALSE)</f>
        <v>8</v>
      </c>
      <c r="J4954" s="19">
        <v>81.561728395061721</v>
      </c>
      <c r="K4954" s="19" t="str">
        <f t="shared" si="234"/>
        <v/>
      </c>
      <c r="L4954" s="19">
        <f>VLOOKUP(I4954,'3'!$H$2:$L$25,5,FALSE)</f>
        <v>45</v>
      </c>
      <c r="M4954" s="16" t="str">
        <f t="shared" si="233"/>
        <v>Nilai Akhir</v>
      </c>
    </row>
    <row r="4955" spans="1:13" x14ac:dyDescent="0.25">
      <c r="A4955" s="16">
        <v>369</v>
      </c>
      <c r="B4955" s="16">
        <v>19</v>
      </c>
      <c r="C4955" s="16">
        <v>13974</v>
      </c>
      <c r="D4955" s="16" t="s">
        <v>4054</v>
      </c>
      <c r="E4955" s="16" t="s">
        <v>4672</v>
      </c>
      <c r="F4955" s="19">
        <v>80.672839506172849</v>
      </c>
      <c r="G4955" s="16" t="s">
        <v>95</v>
      </c>
      <c r="H4955" s="14"/>
      <c r="I4955" s="19">
        <f>VLOOKUP(G4955,'2'!$B$2:$C$34,2,FALSE)</f>
        <v>8</v>
      </c>
      <c r="J4955" s="19">
        <v>80.672839506172849</v>
      </c>
      <c r="K4955" s="19" t="str">
        <f t="shared" si="234"/>
        <v/>
      </c>
      <c r="L4955" s="19">
        <f>VLOOKUP(I4955,'3'!$H$2:$L$25,5,FALSE)</f>
        <v>45</v>
      </c>
      <c r="M4955" s="16" t="str">
        <f t="shared" si="233"/>
        <v>Nilai Akhir</v>
      </c>
    </row>
    <row r="4956" spans="1:13" x14ac:dyDescent="0.25">
      <c r="A4956" s="16">
        <v>370</v>
      </c>
      <c r="B4956" s="16">
        <v>20</v>
      </c>
      <c r="C4956" s="16">
        <v>13975</v>
      </c>
      <c r="D4956" s="16" t="s">
        <v>4055</v>
      </c>
      <c r="E4956" s="16" t="s">
        <v>4672</v>
      </c>
      <c r="F4956" s="19">
        <v>84.5</v>
      </c>
      <c r="G4956" s="16" t="s">
        <v>95</v>
      </c>
      <c r="H4956" s="14"/>
      <c r="I4956" s="19">
        <f>VLOOKUP(G4956,'2'!$B$2:$C$34,2,FALSE)</f>
        <v>8</v>
      </c>
      <c r="J4956" s="19">
        <v>84.5</v>
      </c>
      <c r="K4956" s="19" t="str">
        <f t="shared" si="234"/>
        <v/>
      </c>
      <c r="L4956" s="19">
        <f>VLOOKUP(I4956,'3'!$H$2:$L$25,5,FALSE)</f>
        <v>45</v>
      </c>
      <c r="M4956" s="16" t="str">
        <f t="shared" si="233"/>
        <v>Nilai Akhir</v>
      </c>
    </row>
    <row r="4957" spans="1:13" x14ac:dyDescent="0.25">
      <c r="A4957" s="16">
        <v>371</v>
      </c>
      <c r="B4957" s="16">
        <v>21</v>
      </c>
      <c r="C4957" s="16">
        <v>13976</v>
      </c>
      <c r="D4957" s="16" t="s">
        <v>4056</v>
      </c>
      <c r="E4957" s="16" t="s">
        <v>4672</v>
      </c>
      <c r="F4957" s="19">
        <v>81.382716049382722</v>
      </c>
      <c r="G4957" s="16" t="s">
        <v>95</v>
      </c>
      <c r="H4957" s="14"/>
      <c r="I4957" s="19">
        <f>VLOOKUP(G4957,'2'!$B$2:$C$34,2,FALSE)</f>
        <v>8</v>
      </c>
      <c r="J4957" s="19">
        <v>81.382716049382722</v>
      </c>
      <c r="K4957" s="19" t="str">
        <f t="shared" si="234"/>
        <v/>
      </c>
      <c r="L4957" s="19">
        <f>VLOOKUP(I4957,'3'!$H$2:$L$25,5,FALSE)</f>
        <v>45</v>
      </c>
      <c r="M4957" s="16" t="str">
        <f t="shared" si="233"/>
        <v>Nilai Akhir</v>
      </c>
    </row>
    <row r="4958" spans="1:13" x14ac:dyDescent="0.25">
      <c r="A4958" s="16">
        <v>372</v>
      </c>
      <c r="B4958" s="16">
        <v>22</v>
      </c>
      <c r="C4958" s="16">
        <v>13977</v>
      </c>
      <c r="D4958" s="16" t="s">
        <v>4057</v>
      </c>
      <c r="E4958" s="16" t="s">
        <v>4672</v>
      </c>
      <c r="F4958" s="19">
        <v>80.746913580246925</v>
      </c>
      <c r="G4958" s="16" t="s">
        <v>95</v>
      </c>
      <c r="H4958" s="14"/>
      <c r="I4958" s="19">
        <f>VLOOKUP(G4958,'2'!$B$2:$C$34,2,FALSE)</f>
        <v>8</v>
      </c>
      <c r="J4958" s="19">
        <v>80.746913580246925</v>
      </c>
      <c r="K4958" s="19" t="str">
        <f t="shared" si="234"/>
        <v/>
      </c>
      <c r="L4958" s="19">
        <f>VLOOKUP(I4958,'3'!$H$2:$L$25,5,FALSE)</f>
        <v>45</v>
      </c>
      <c r="M4958" s="16" t="str">
        <f t="shared" si="233"/>
        <v>Nilai Akhir</v>
      </c>
    </row>
    <row r="4959" spans="1:13" x14ac:dyDescent="0.25">
      <c r="A4959" s="16">
        <v>373</v>
      </c>
      <c r="B4959" s="16">
        <v>23</v>
      </c>
      <c r="C4959" s="16">
        <v>14310</v>
      </c>
      <c r="D4959" s="16" t="s">
        <v>4058</v>
      </c>
      <c r="E4959" s="16" t="s">
        <v>4672</v>
      </c>
      <c r="F4959" s="19">
        <v>79.398148148148152</v>
      </c>
      <c r="G4959" s="16" t="s">
        <v>95</v>
      </c>
      <c r="H4959" s="14"/>
      <c r="I4959" s="19">
        <f>VLOOKUP(G4959,'2'!$B$2:$C$34,2,FALSE)</f>
        <v>8</v>
      </c>
      <c r="J4959" s="19">
        <v>79.398148148148152</v>
      </c>
      <c r="K4959" s="19" t="str">
        <f t="shared" si="234"/>
        <v/>
      </c>
      <c r="L4959" s="19">
        <f>VLOOKUP(I4959,'3'!$H$2:$L$25,5,FALSE)</f>
        <v>45</v>
      </c>
      <c r="M4959" s="16" t="str">
        <f t="shared" si="233"/>
        <v>Nilai Akhir</v>
      </c>
    </row>
    <row r="4960" spans="1:13" x14ac:dyDescent="0.25">
      <c r="A4960" s="16">
        <v>374</v>
      </c>
      <c r="B4960" s="16">
        <v>24</v>
      </c>
      <c r="C4960" s="16">
        <v>13978</v>
      </c>
      <c r="D4960" s="16" t="s">
        <v>4059</v>
      </c>
      <c r="E4960" s="16" t="s">
        <v>4672</v>
      </c>
      <c r="F4960" s="19">
        <v>82.503086419753075</v>
      </c>
      <c r="G4960" s="16" t="s">
        <v>95</v>
      </c>
      <c r="H4960" s="14"/>
      <c r="I4960" s="19">
        <f>VLOOKUP(G4960,'2'!$B$2:$C$34,2,FALSE)</f>
        <v>8</v>
      </c>
      <c r="J4960" s="19">
        <v>82.503086419753075</v>
      </c>
      <c r="K4960" s="19" t="str">
        <f t="shared" si="234"/>
        <v/>
      </c>
      <c r="L4960" s="19">
        <f>VLOOKUP(I4960,'3'!$H$2:$L$25,5,FALSE)</f>
        <v>45</v>
      </c>
      <c r="M4960" s="16" t="str">
        <f t="shared" si="233"/>
        <v>Nilai Akhir</v>
      </c>
    </row>
    <row r="4961" spans="1:13" x14ac:dyDescent="0.25">
      <c r="A4961" s="16">
        <v>375</v>
      </c>
      <c r="B4961" s="16">
        <v>25</v>
      </c>
      <c r="C4961" s="16">
        <v>13979</v>
      </c>
      <c r="D4961" s="16" t="s">
        <v>4060</v>
      </c>
      <c r="E4961" s="16" t="s">
        <v>4672</v>
      </c>
      <c r="F4961" s="19">
        <v>73.620370370370367</v>
      </c>
      <c r="G4961" s="16" t="s">
        <v>95</v>
      </c>
      <c r="H4961" s="14"/>
      <c r="I4961" s="19">
        <f>VLOOKUP(G4961,'2'!$B$2:$C$34,2,FALSE)</f>
        <v>8</v>
      </c>
      <c r="J4961" s="19">
        <v>78.953703703703695</v>
      </c>
      <c r="K4961" s="19" t="str">
        <f t="shared" si="234"/>
        <v/>
      </c>
      <c r="L4961" s="19">
        <f>VLOOKUP(I4961,'3'!$H$2:$L$25,5,FALSE)</f>
        <v>45</v>
      </c>
      <c r="M4961" s="16" t="str">
        <f t="shared" si="233"/>
        <v>Nilai Akhir</v>
      </c>
    </row>
    <row r="4962" spans="1:13" x14ac:dyDescent="0.25">
      <c r="A4962" s="16">
        <v>376</v>
      </c>
      <c r="B4962" s="16">
        <v>26</v>
      </c>
      <c r="C4962" s="16">
        <v>13980</v>
      </c>
      <c r="D4962" s="16" t="s">
        <v>4061</v>
      </c>
      <c r="E4962" s="16" t="s">
        <v>4672</v>
      </c>
      <c r="F4962" s="19">
        <v>74.324074074074076</v>
      </c>
      <c r="G4962" s="16" t="s">
        <v>95</v>
      </c>
      <c r="H4962" s="14"/>
      <c r="I4962" s="19">
        <f>VLOOKUP(G4962,'2'!$B$2:$C$34,2,FALSE)</f>
        <v>8</v>
      </c>
      <c r="J4962" s="19">
        <v>77.990740740740748</v>
      </c>
      <c r="K4962" s="19" t="str">
        <f t="shared" si="234"/>
        <v/>
      </c>
      <c r="L4962" s="19">
        <f>VLOOKUP(I4962,'3'!$H$2:$L$25,5,FALSE)</f>
        <v>45</v>
      </c>
      <c r="M4962" s="16" t="str">
        <f t="shared" si="233"/>
        <v>Nilai Akhir</v>
      </c>
    </row>
    <row r="4963" spans="1:13" x14ac:dyDescent="0.25">
      <c r="A4963" s="16">
        <v>377</v>
      </c>
      <c r="B4963" s="16">
        <v>27</v>
      </c>
      <c r="C4963" s="16">
        <v>13981</v>
      </c>
      <c r="D4963" s="16" t="s">
        <v>4062</v>
      </c>
      <c r="E4963" s="16" t="s">
        <v>4672</v>
      </c>
      <c r="F4963" s="19">
        <v>82.26543209876543</v>
      </c>
      <c r="G4963" s="16" t="s">
        <v>95</v>
      </c>
      <c r="H4963" s="14"/>
      <c r="I4963" s="19">
        <f>VLOOKUP(G4963,'2'!$B$2:$C$34,2,FALSE)</f>
        <v>8</v>
      </c>
      <c r="J4963" s="19">
        <v>82.26543209876543</v>
      </c>
      <c r="K4963" s="19" t="str">
        <f t="shared" si="234"/>
        <v/>
      </c>
      <c r="L4963" s="19">
        <f>VLOOKUP(I4963,'3'!$H$2:$L$25,5,FALSE)</f>
        <v>45</v>
      </c>
      <c r="M4963" s="16" t="str">
        <f t="shared" si="233"/>
        <v>Nilai Akhir</v>
      </c>
    </row>
    <row r="4964" spans="1:13" x14ac:dyDescent="0.25">
      <c r="A4964" s="16">
        <v>378</v>
      </c>
      <c r="B4964" s="16">
        <v>28</v>
      </c>
      <c r="C4964" s="16">
        <v>14305</v>
      </c>
      <c r="D4964" s="16" t="s">
        <v>4063</v>
      </c>
      <c r="E4964" s="16" t="s">
        <v>4672</v>
      </c>
      <c r="F4964" s="19">
        <v>81.623456790123456</v>
      </c>
      <c r="G4964" s="16" t="s">
        <v>95</v>
      </c>
      <c r="H4964" s="14"/>
      <c r="I4964" s="19">
        <f>VLOOKUP(G4964,'2'!$B$2:$C$34,2,FALSE)</f>
        <v>8</v>
      </c>
      <c r="J4964" s="19">
        <v>81.623456790123456</v>
      </c>
      <c r="K4964" s="19" t="str">
        <f t="shared" si="234"/>
        <v/>
      </c>
      <c r="L4964" s="19">
        <f>VLOOKUP(I4964,'3'!$H$2:$L$25,5,FALSE)</f>
        <v>45</v>
      </c>
      <c r="M4964" s="16" t="str">
        <f t="shared" si="233"/>
        <v>Nilai Akhir</v>
      </c>
    </row>
    <row r="4965" spans="1:13" x14ac:dyDescent="0.25">
      <c r="A4965" s="16">
        <v>379</v>
      </c>
      <c r="B4965" s="16">
        <v>29</v>
      </c>
      <c r="C4965" s="16">
        <v>14309</v>
      </c>
      <c r="D4965" s="16" t="s">
        <v>4064</v>
      </c>
      <c r="E4965" s="16" t="s">
        <v>4672</v>
      </c>
      <c r="F4965" s="19">
        <v>79.154320987654316</v>
      </c>
      <c r="G4965" s="16" t="s">
        <v>95</v>
      </c>
      <c r="H4965" s="14"/>
      <c r="I4965" s="19">
        <f>VLOOKUP(G4965,'2'!$B$2:$C$34,2,FALSE)</f>
        <v>8</v>
      </c>
      <c r="J4965" s="19">
        <v>79.154320987654316</v>
      </c>
      <c r="K4965" s="19" t="str">
        <f t="shared" si="234"/>
        <v/>
      </c>
      <c r="L4965" s="19">
        <f>VLOOKUP(I4965,'3'!$H$2:$L$25,5,FALSE)</f>
        <v>45</v>
      </c>
      <c r="M4965" s="16" t="str">
        <f t="shared" si="233"/>
        <v>Nilai Akhir</v>
      </c>
    </row>
    <row r="4966" spans="1:13" x14ac:dyDescent="0.25">
      <c r="A4966" s="16">
        <v>380</v>
      </c>
      <c r="B4966" s="16">
        <v>1</v>
      </c>
      <c r="C4966" s="16">
        <v>13982</v>
      </c>
      <c r="D4966" s="16" t="s">
        <v>4065</v>
      </c>
      <c r="E4966" s="16" t="s">
        <v>4673</v>
      </c>
      <c r="F4966" s="19">
        <v>82.474137931034477</v>
      </c>
      <c r="G4966" s="16" t="s">
        <v>95</v>
      </c>
      <c r="H4966" s="14"/>
      <c r="I4966" s="19">
        <f>VLOOKUP(G4966,'2'!$B$2:$C$34,2,FALSE)</f>
        <v>8</v>
      </c>
      <c r="J4966" s="19">
        <v>82.474137931034477</v>
      </c>
      <c r="K4966" s="19" t="str">
        <f t="shared" si="234"/>
        <v/>
      </c>
      <c r="L4966" s="19">
        <f>VLOOKUP(I4966,'3'!$H$2:$L$25,5,FALSE)</f>
        <v>45</v>
      </c>
      <c r="M4966" s="16" t="str">
        <f t="shared" si="233"/>
        <v>Nilai Akhir</v>
      </c>
    </row>
    <row r="4967" spans="1:13" x14ac:dyDescent="0.25">
      <c r="A4967" s="16">
        <v>381</v>
      </c>
      <c r="B4967" s="16">
        <v>2</v>
      </c>
      <c r="C4967" s="16">
        <v>13983</v>
      </c>
      <c r="D4967" s="16" t="s">
        <v>4066</v>
      </c>
      <c r="E4967" s="16" t="s">
        <v>4673</v>
      </c>
      <c r="F4967" s="19">
        <v>79.148467432950198</v>
      </c>
      <c r="G4967" s="16" t="s">
        <v>95</v>
      </c>
      <c r="H4967" s="14"/>
      <c r="I4967" s="19">
        <f>VLOOKUP(G4967,'2'!$B$2:$C$34,2,FALSE)</f>
        <v>8</v>
      </c>
      <c r="J4967" s="19">
        <v>79.148467432950198</v>
      </c>
      <c r="K4967" s="19" t="str">
        <f t="shared" si="234"/>
        <v/>
      </c>
      <c r="L4967" s="19">
        <f>VLOOKUP(I4967,'3'!$H$2:$L$25,5,FALSE)</f>
        <v>45</v>
      </c>
      <c r="M4967" s="16" t="str">
        <f t="shared" si="233"/>
        <v>Nilai Akhir</v>
      </c>
    </row>
    <row r="4968" spans="1:13" x14ac:dyDescent="0.25">
      <c r="A4968" s="16">
        <v>382</v>
      </c>
      <c r="B4968" s="16">
        <v>3</v>
      </c>
      <c r="C4968" s="16">
        <v>13984</v>
      </c>
      <c r="D4968" s="16" t="s">
        <v>4067</v>
      </c>
      <c r="E4968" s="16" t="s">
        <v>4673</v>
      </c>
      <c r="F4968" s="19">
        <v>82.86877394636015</v>
      </c>
      <c r="G4968" s="16" t="s">
        <v>95</v>
      </c>
      <c r="H4968" s="14"/>
      <c r="I4968" s="19">
        <f>VLOOKUP(G4968,'2'!$B$2:$C$34,2,FALSE)</f>
        <v>8</v>
      </c>
      <c r="J4968" s="19">
        <v>82.86877394636015</v>
      </c>
      <c r="K4968" s="19" t="str">
        <f t="shared" si="234"/>
        <v/>
      </c>
      <c r="L4968" s="19">
        <f>VLOOKUP(I4968,'3'!$H$2:$L$25,5,FALSE)</f>
        <v>45</v>
      </c>
      <c r="M4968" s="16" t="str">
        <f t="shared" ref="M4968:M5031" si="235">IF(G4968="Pramuka","Nilai Ekstra","Nilai Akhir")</f>
        <v>Nilai Akhir</v>
      </c>
    </row>
    <row r="4969" spans="1:13" x14ac:dyDescent="0.25">
      <c r="A4969" s="16">
        <v>383</v>
      </c>
      <c r="B4969" s="16">
        <v>4</v>
      </c>
      <c r="C4969" s="16">
        <v>13985</v>
      </c>
      <c r="D4969" s="16" t="s">
        <v>4068</v>
      </c>
      <c r="E4969" s="16" t="s">
        <v>4673</v>
      </c>
      <c r="F4969" s="19">
        <v>84.86877394636015</v>
      </c>
      <c r="G4969" s="16" t="s">
        <v>95</v>
      </c>
      <c r="H4969" s="14"/>
      <c r="I4969" s="19">
        <f>VLOOKUP(G4969,'2'!$B$2:$C$34,2,FALSE)</f>
        <v>8</v>
      </c>
      <c r="J4969" s="19">
        <v>84.86877394636015</v>
      </c>
      <c r="K4969" s="19" t="str">
        <f t="shared" ref="K4969:K5032" si="236">IF(M4969="Nilai Ekstra",F4969,"")</f>
        <v/>
      </c>
      <c r="L4969" s="19">
        <f>VLOOKUP(I4969,'3'!$H$2:$L$25,5,FALSE)</f>
        <v>45</v>
      </c>
      <c r="M4969" s="16" t="str">
        <f t="shared" si="235"/>
        <v>Nilai Akhir</v>
      </c>
    </row>
    <row r="4970" spans="1:13" x14ac:dyDescent="0.25">
      <c r="A4970" s="16">
        <v>384</v>
      </c>
      <c r="B4970" s="16">
        <v>5</v>
      </c>
      <c r="C4970" s="16">
        <v>13986</v>
      </c>
      <c r="D4970" s="16" t="s">
        <v>4069</v>
      </c>
      <c r="E4970" s="16" t="s">
        <v>4673</v>
      </c>
      <c r="F4970" s="19">
        <v>82.635057471264361</v>
      </c>
      <c r="G4970" s="16" t="s">
        <v>95</v>
      </c>
      <c r="H4970" s="14"/>
      <c r="I4970" s="19">
        <f>VLOOKUP(G4970,'2'!$B$2:$C$34,2,FALSE)</f>
        <v>8</v>
      </c>
      <c r="J4970" s="19">
        <v>82.635057471264361</v>
      </c>
      <c r="K4970" s="19" t="str">
        <f t="shared" si="236"/>
        <v/>
      </c>
      <c r="L4970" s="19">
        <f>VLOOKUP(I4970,'3'!$H$2:$L$25,5,FALSE)</f>
        <v>45</v>
      </c>
      <c r="M4970" s="16" t="str">
        <f t="shared" si="235"/>
        <v>Nilai Akhir</v>
      </c>
    </row>
    <row r="4971" spans="1:13" x14ac:dyDescent="0.25">
      <c r="A4971" s="16">
        <v>385</v>
      </c>
      <c r="B4971" s="16">
        <v>6</v>
      </c>
      <c r="C4971" s="16">
        <v>13987</v>
      </c>
      <c r="D4971" s="16" t="s">
        <v>4070</v>
      </c>
      <c r="E4971" s="16" t="s">
        <v>4673</v>
      </c>
      <c r="F4971" s="19">
        <v>83.470306513409966</v>
      </c>
      <c r="G4971" s="16" t="s">
        <v>95</v>
      </c>
      <c r="H4971" s="14"/>
      <c r="I4971" s="19">
        <f>VLOOKUP(G4971,'2'!$B$2:$C$34,2,FALSE)</f>
        <v>8</v>
      </c>
      <c r="J4971" s="19">
        <v>83.470306513409966</v>
      </c>
      <c r="K4971" s="19" t="str">
        <f t="shared" si="236"/>
        <v/>
      </c>
      <c r="L4971" s="19">
        <f>VLOOKUP(I4971,'3'!$H$2:$L$25,5,FALSE)</f>
        <v>45</v>
      </c>
      <c r="M4971" s="16" t="str">
        <f t="shared" si="235"/>
        <v>Nilai Akhir</v>
      </c>
    </row>
    <row r="4972" spans="1:13" x14ac:dyDescent="0.25">
      <c r="A4972" s="16">
        <v>386</v>
      </c>
      <c r="B4972" s="16">
        <v>7</v>
      </c>
      <c r="C4972" s="16">
        <v>13988</v>
      </c>
      <c r="D4972" s="16" t="s">
        <v>4071</v>
      </c>
      <c r="E4972" s="16" t="s">
        <v>4673</v>
      </c>
      <c r="F4972" s="19">
        <v>78.610153256704976</v>
      </c>
      <c r="G4972" s="16" t="s">
        <v>95</v>
      </c>
      <c r="H4972" s="14"/>
      <c r="I4972" s="19">
        <f>VLOOKUP(G4972,'2'!$B$2:$C$34,2,FALSE)</f>
        <v>8</v>
      </c>
      <c r="J4972" s="19">
        <v>78.610153256704976</v>
      </c>
      <c r="K4972" s="19" t="str">
        <f t="shared" si="236"/>
        <v/>
      </c>
      <c r="L4972" s="19">
        <f>VLOOKUP(I4972,'3'!$H$2:$L$25,5,FALSE)</f>
        <v>45</v>
      </c>
      <c r="M4972" s="16" t="str">
        <f t="shared" si="235"/>
        <v>Nilai Akhir</v>
      </c>
    </row>
    <row r="4973" spans="1:13" x14ac:dyDescent="0.25">
      <c r="A4973" s="16">
        <v>387</v>
      </c>
      <c r="B4973" s="16">
        <v>8</v>
      </c>
      <c r="C4973" s="16">
        <v>13989</v>
      </c>
      <c r="D4973" s="16" t="s">
        <v>4072</v>
      </c>
      <c r="E4973" s="16" t="s">
        <v>4673</v>
      </c>
      <c r="F4973" s="19">
        <v>83.635057471264361</v>
      </c>
      <c r="G4973" s="16" t="s">
        <v>95</v>
      </c>
      <c r="H4973" s="14"/>
      <c r="I4973" s="19">
        <f>VLOOKUP(G4973,'2'!$B$2:$C$34,2,FALSE)</f>
        <v>8</v>
      </c>
      <c r="J4973" s="19">
        <v>83.635057471264361</v>
      </c>
      <c r="K4973" s="19" t="str">
        <f t="shared" si="236"/>
        <v/>
      </c>
      <c r="L4973" s="19">
        <f>VLOOKUP(I4973,'3'!$H$2:$L$25,5,FALSE)</f>
        <v>45</v>
      </c>
      <c r="M4973" s="16" t="str">
        <f t="shared" si="235"/>
        <v>Nilai Akhir</v>
      </c>
    </row>
    <row r="4974" spans="1:13" x14ac:dyDescent="0.25">
      <c r="A4974" s="16">
        <v>388</v>
      </c>
      <c r="B4974" s="16">
        <v>9</v>
      </c>
      <c r="C4974" s="16">
        <v>13990</v>
      </c>
      <c r="D4974" s="16" t="s">
        <v>4073</v>
      </c>
      <c r="E4974" s="16" t="s">
        <v>4673</v>
      </c>
      <c r="F4974" s="19">
        <v>84.527777777777771</v>
      </c>
      <c r="G4974" s="16" t="s">
        <v>95</v>
      </c>
      <c r="H4974" s="14"/>
      <c r="I4974" s="19">
        <f>VLOOKUP(G4974,'2'!$B$2:$C$34,2,FALSE)</f>
        <v>8</v>
      </c>
      <c r="J4974" s="19">
        <v>84.527777777777771</v>
      </c>
      <c r="K4974" s="19" t="str">
        <f t="shared" si="236"/>
        <v/>
      </c>
      <c r="L4974" s="19">
        <f>VLOOKUP(I4974,'3'!$H$2:$L$25,5,FALSE)</f>
        <v>45</v>
      </c>
      <c r="M4974" s="16" t="str">
        <f t="shared" si="235"/>
        <v>Nilai Akhir</v>
      </c>
    </row>
    <row r="4975" spans="1:13" x14ac:dyDescent="0.25">
      <c r="A4975" s="16">
        <v>389</v>
      </c>
      <c r="B4975" s="16">
        <v>10</v>
      </c>
      <c r="C4975" s="16">
        <v>13991</v>
      </c>
      <c r="D4975" s="16" t="s">
        <v>4074</v>
      </c>
      <c r="E4975" s="16" t="s">
        <v>4673</v>
      </c>
      <c r="F4975" s="19">
        <v>85.117816091954026</v>
      </c>
      <c r="G4975" s="16" t="s">
        <v>95</v>
      </c>
      <c r="H4975" s="14"/>
      <c r="I4975" s="19">
        <f>VLOOKUP(G4975,'2'!$B$2:$C$34,2,FALSE)</f>
        <v>8</v>
      </c>
      <c r="J4975" s="19">
        <v>85.117816091954026</v>
      </c>
      <c r="K4975" s="19" t="str">
        <f t="shared" si="236"/>
        <v/>
      </c>
      <c r="L4975" s="19">
        <f>VLOOKUP(I4975,'3'!$H$2:$L$25,5,FALSE)</f>
        <v>45</v>
      </c>
      <c r="M4975" s="16" t="str">
        <f t="shared" si="235"/>
        <v>Nilai Akhir</v>
      </c>
    </row>
    <row r="4976" spans="1:13" x14ac:dyDescent="0.25">
      <c r="A4976" s="16">
        <v>390</v>
      </c>
      <c r="B4976" s="16">
        <v>11</v>
      </c>
      <c r="C4976" s="16">
        <v>13992</v>
      </c>
      <c r="D4976" s="16" t="s">
        <v>4075</v>
      </c>
      <c r="E4976" s="16" t="s">
        <v>4673</v>
      </c>
      <c r="F4976" s="19">
        <v>86.117816091954026</v>
      </c>
      <c r="G4976" s="16" t="s">
        <v>95</v>
      </c>
      <c r="H4976" s="14"/>
      <c r="I4976" s="19">
        <f>VLOOKUP(G4976,'2'!$B$2:$C$34,2,FALSE)</f>
        <v>8</v>
      </c>
      <c r="J4976" s="19">
        <v>86.117816091954026</v>
      </c>
      <c r="K4976" s="19" t="str">
        <f t="shared" si="236"/>
        <v/>
      </c>
      <c r="L4976" s="19">
        <f>VLOOKUP(I4976,'3'!$H$2:$L$25,5,FALSE)</f>
        <v>45</v>
      </c>
      <c r="M4976" s="16" t="str">
        <f t="shared" si="235"/>
        <v>Nilai Akhir</v>
      </c>
    </row>
    <row r="4977" spans="1:14" x14ac:dyDescent="0.25">
      <c r="A4977" s="16">
        <v>391</v>
      </c>
      <c r="B4977" s="16">
        <v>12</v>
      </c>
      <c r="C4977" s="16">
        <v>13993</v>
      </c>
      <c r="D4977" s="16" t="s">
        <v>4076</v>
      </c>
      <c r="E4977" s="16" t="s">
        <v>4673</v>
      </c>
      <c r="F4977" s="19">
        <v>81.44731800766283</v>
      </c>
      <c r="G4977" s="16" t="s">
        <v>95</v>
      </c>
      <c r="H4977" s="14"/>
      <c r="I4977" s="19">
        <f>VLOOKUP(G4977,'2'!$B$2:$C$34,2,FALSE)</f>
        <v>8</v>
      </c>
      <c r="J4977" s="19">
        <v>81.44731800766283</v>
      </c>
      <c r="K4977" s="19" t="str">
        <f t="shared" si="236"/>
        <v/>
      </c>
      <c r="L4977" s="19">
        <f>VLOOKUP(I4977,'3'!$H$2:$L$25,5,FALSE)</f>
        <v>45</v>
      </c>
      <c r="M4977" s="16" t="str">
        <f t="shared" si="235"/>
        <v>Nilai Akhir</v>
      </c>
    </row>
    <row r="4978" spans="1:14" x14ac:dyDescent="0.25">
      <c r="A4978" s="16">
        <v>392</v>
      </c>
      <c r="B4978" s="16">
        <v>13</v>
      </c>
      <c r="C4978" s="16">
        <v>13994</v>
      </c>
      <c r="D4978" s="16" t="s">
        <v>4077</v>
      </c>
      <c r="E4978" s="16" t="s">
        <v>4673</v>
      </c>
      <c r="F4978" s="19">
        <v>78.527777777777771</v>
      </c>
      <c r="G4978" s="16" t="s">
        <v>95</v>
      </c>
      <c r="H4978" s="14"/>
      <c r="I4978" s="19">
        <f>VLOOKUP(G4978,'2'!$B$2:$C$34,2,FALSE)</f>
        <v>8</v>
      </c>
      <c r="J4978" s="19">
        <v>78.527777777777771</v>
      </c>
      <c r="K4978" s="19" t="str">
        <f t="shared" si="236"/>
        <v/>
      </c>
      <c r="L4978" s="19">
        <f>VLOOKUP(I4978,'3'!$H$2:$L$25,5,FALSE)</f>
        <v>45</v>
      </c>
      <c r="M4978" s="16" t="str">
        <f t="shared" si="235"/>
        <v>Nilai Akhir</v>
      </c>
    </row>
    <row r="4979" spans="1:14" x14ac:dyDescent="0.25">
      <c r="A4979" s="16">
        <v>393</v>
      </c>
      <c r="B4979" s="16">
        <v>14</v>
      </c>
      <c r="C4979" s="16">
        <v>13995</v>
      </c>
      <c r="D4979" s="16" t="s">
        <v>4078</v>
      </c>
      <c r="E4979" s="16" t="s">
        <v>4673</v>
      </c>
      <c r="F4979" s="19">
        <v>82.598659003831415</v>
      </c>
      <c r="G4979" s="16" t="s">
        <v>95</v>
      </c>
      <c r="H4979" s="14"/>
      <c r="I4979" s="19">
        <f>VLOOKUP(G4979,'2'!$B$2:$C$34,2,FALSE)</f>
        <v>8</v>
      </c>
      <c r="J4979" s="19">
        <v>82.598659003831415</v>
      </c>
      <c r="K4979" s="19" t="str">
        <f t="shared" si="236"/>
        <v/>
      </c>
      <c r="L4979" s="19">
        <f>VLOOKUP(I4979,'3'!$H$2:$L$25,5,FALSE)</f>
        <v>45</v>
      </c>
      <c r="M4979" s="16" t="str">
        <f t="shared" si="235"/>
        <v>Nilai Akhir</v>
      </c>
    </row>
    <row r="4980" spans="1:14" x14ac:dyDescent="0.25">
      <c r="A4980" s="16">
        <v>394</v>
      </c>
      <c r="B4980" s="16">
        <v>15</v>
      </c>
      <c r="C4980" s="16">
        <v>13996</v>
      </c>
      <c r="D4980" s="16" t="s">
        <v>4079</v>
      </c>
      <c r="E4980" s="16" t="s">
        <v>4673</v>
      </c>
      <c r="F4980" s="19">
        <v>80.531609195402311</v>
      </c>
      <c r="G4980" s="16" t="s">
        <v>95</v>
      </c>
      <c r="H4980" s="14"/>
      <c r="I4980" s="19">
        <f>VLOOKUP(G4980,'2'!$B$2:$C$34,2,FALSE)</f>
        <v>8</v>
      </c>
      <c r="J4980" s="19">
        <v>80.531609195402311</v>
      </c>
      <c r="K4980" s="19" t="str">
        <f t="shared" si="236"/>
        <v/>
      </c>
      <c r="L4980" s="19">
        <f>VLOOKUP(I4980,'3'!$H$2:$L$25,5,FALSE)</f>
        <v>45</v>
      </c>
      <c r="M4980" s="16" t="str">
        <f t="shared" si="235"/>
        <v>Nilai Akhir</v>
      </c>
    </row>
    <row r="4981" spans="1:14" x14ac:dyDescent="0.25">
      <c r="A4981" s="16">
        <v>395</v>
      </c>
      <c r="B4981" s="16">
        <v>16</v>
      </c>
      <c r="C4981" s="16">
        <v>13998</v>
      </c>
      <c r="D4981" s="16" t="s">
        <v>4080</v>
      </c>
      <c r="E4981" s="16" t="s">
        <v>4673</v>
      </c>
      <c r="F4981" s="19">
        <v>83.562260536398469</v>
      </c>
      <c r="G4981" s="16" t="s">
        <v>95</v>
      </c>
      <c r="H4981" s="14"/>
      <c r="I4981" s="19">
        <f>VLOOKUP(G4981,'2'!$B$2:$C$34,2,FALSE)</f>
        <v>8</v>
      </c>
      <c r="J4981" s="19">
        <v>83.562260536398469</v>
      </c>
      <c r="K4981" s="19" t="str">
        <f t="shared" si="236"/>
        <v/>
      </c>
      <c r="L4981" s="19">
        <f>VLOOKUP(I4981,'3'!$H$2:$L$25,5,FALSE)</f>
        <v>45</v>
      </c>
      <c r="M4981" s="16" t="str">
        <f t="shared" si="235"/>
        <v>Nilai Akhir</v>
      </c>
    </row>
    <row r="4982" spans="1:14" x14ac:dyDescent="0.25">
      <c r="A4982" s="16">
        <v>396</v>
      </c>
      <c r="B4982" s="16">
        <v>17</v>
      </c>
      <c r="C4982" s="16">
        <v>13999</v>
      </c>
      <c r="D4982" s="16" t="s">
        <v>4081</v>
      </c>
      <c r="E4982" s="16" t="s">
        <v>4673</v>
      </c>
      <c r="F4982" s="19">
        <v>83.439655172413794</v>
      </c>
      <c r="G4982" s="16" t="s">
        <v>95</v>
      </c>
      <c r="H4982" s="14"/>
      <c r="I4982" s="19">
        <f>VLOOKUP(G4982,'2'!$B$2:$C$34,2,FALSE)</f>
        <v>8</v>
      </c>
      <c r="J4982" s="19">
        <v>83.439655172413794</v>
      </c>
      <c r="K4982" s="19" t="str">
        <f t="shared" si="236"/>
        <v/>
      </c>
      <c r="L4982" s="19">
        <f>VLOOKUP(I4982,'3'!$H$2:$L$25,5,FALSE)</f>
        <v>45</v>
      </c>
      <c r="M4982" s="16" t="str">
        <f t="shared" si="235"/>
        <v>Nilai Akhir</v>
      </c>
    </row>
    <row r="4983" spans="1:14" x14ac:dyDescent="0.25">
      <c r="A4983" s="16">
        <v>397</v>
      </c>
      <c r="B4983" s="16">
        <v>18</v>
      </c>
      <c r="C4983" s="16">
        <v>14000</v>
      </c>
      <c r="D4983" s="16" t="s">
        <v>4082</v>
      </c>
      <c r="E4983" s="16" t="s">
        <v>4673</v>
      </c>
      <c r="F4983" s="19">
        <v>85.006704980842912</v>
      </c>
      <c r="G4983" s="16" t="s">
        <v>95</v>
      </c>
      <c r="H4983" s="14"/>
      <c r="I4983" s="19">
        <f>VLOOKUP(G4983,'2'!$B$2:$C$34,2,FALSE)</f>
        <v>8</v>
      </c>
      <c r="J4983" s="19">
        <v>85.006704980842912</v>
      </c>
      <c r="K4983" s="19" t="str">
        <f t="shared" si="236"/>
        <v/>
      </c>
      <c r="L4983" s="19">
        <f>VLOOKUP(I4983,'3'!$H$2:$L$25,5,FALSE)</f>
        <v>45</v>
      </c>
      <c r="M4983" s="16" t="str">
        <f t="shared" si="235"/>
        <v>Nilai Akhir</v>
      </c>
    </row>
    <row r="4984" spans="1:14" x14ac:dyDescent="0.25">
      <c r="A4984" s="16">
        <v>398</v>
      </c>
      <c r="B4984" s="16">
        <v>19</v>
      </c>
      <c r="C4984" s="16">
        <v>14001</v>
      </c>
      <c r="D4984" s="16" t="s">
        <v>4083</v>
      </c>
      <c r="E4984" s="16" t="s">
        <v>4673</v>
      </c>
      <c r="F4984" s="19">
        <v>82.550766283524908</v>
      </c>
      <c r="G4984" s="16" t="s">
        <v>95</v>
      </c>
      <c r="H4984" s="14"/>
      <c r="I4984" s="19">
        <f>VLOOKUP(G4984,'2'!$B$2:$C$34,2,FALSE)</f>
        <v>8</v>
      </c>
      <c r="J4984" s="19">
        <v>82.550766283524908</v>
      </c>
      <c r="K4984" s="19" t="str">
        <f t="shared" si="236"/>
        <v/>
      </c>
      <c r="L4984" s="19">
        <f>VLOOKUP(I4984,'3'!$H$2:$L$25,5,FALSE)</f>
        <v>45</v>
      </c>
      <c r="M4984" s="16" t="str">
        <f t="shared" si="235"/>
        <v>Nilai Akhir</v>
      </c>
    </row>
    <row r="4985" spans="1:14" x14ac:dyDescent="0.25">
      <c r="A4985" s="16">
        <v>399</v>
      </c>
      <c r="B4985" s="16">
        <v>20</v>
      </c>
      <c r="C4985" s="16">
        <v>14002</v>
      </c>
      <c r="D4985" s="16" t="s">
        <v>4084</v>
      </c>
      <c r="E4985" s="16" t="s">
        <v>4673</v>
      </c>
      <c r="F4985" s="19">
        <v>84.803639846743295</v>
      </c>
      <c r="G4985" s="16" t="s">
        <v>95</v>
      </c>
      <c r="H4985" s="14"/>
      <c r="I4985" s="19">
        <f>VLOOKUP(G4985,'2'!$B$2:$C$34,2,FALSE)</f>
        <v>8</v>
      </c>
      <c r="J4985" s="19">
        <v>84.803639846743295</v>
      </c>
      <c r="K4985" s="19" t="str">
        <f t="shared" si="236"/>
        <v/>
      </c>
      <c r="L4985" s="19">
        <f>VLOOKUP(I4985,'3'!$H$2:$L$25,5,FALSE)</f>
        <v>45</v>
      </c>
      <c r="M4985" s="16" t="str">
        <f t="shared" si="235"/>
        <v>Nilai Akhir</v>
      </c>
    </row>
    <row r="4986" spans="1:14" x14ac:dyDescent="0.25">
      <c r="A4986" s="16">
        <v>400</v>
      </c>
      <c r="B4986" s="16">
        <v>21</v>
      </c>
      <c r="C4986" s="16">
        <v>14003</v>
      </c>
      <c r="D4986" s="16" t="s">
        <v>4085</v>
      </c>
      <c r="E4986" s="16" t="s">
        <v>4673</v>
      </c>
      <c r="F4986" s="19">
        <v>82.430076628352495</v>
      </c>
      <c r="G4986" s="16" t="s">
        <v>95</v>
      </c>
      <c r="H4986" s="14"/>
      <c r="I4986" s="19">
        <f>VLOOKUP(G4986,'2'!$B$2:$C$34,2,FALSE)</f>
        <v>8</v>
      </c>
      <c r="J4986" s="19">
        <v>82.430076628352495</v>
      </c>
      <c r="K4986" s="19" t="str">
        <f t="shared" si="236"/>
        <v/>
      </c>
      <c r="L4986" s="19">
        <f>VLOOKUP(I4986,'3'!$H$2:$L$25,5,FALSE)</f>
        <v>45</v>
      </c>
      <c r="M4986" s="16" t="str">
        <f t="shared" si="235"/>
        <v>Nilai Akhir</v>
      </c>
    </row>
    <row r="4987" spans="1:14" x14ac:dyDescent="0.25">
      <c r="A4987" s="16">
        <v>401</v>
      </c>
      <c r="B4987" s="16">
        <v>22</v>
      </c>
      <c r="C4987" s="16">
        <v>14004</v>
      </c>
      <c r="D4987" s="16" t="s">
        <v>4086</v>
      </c>
      <c r="E4987" s="16" t="s">
        <v>4673</v>
      </c>
      <c r="F4987" s="19">
        <v>84.918582375478934</v>
      </c>
      <c r="G4987" s="16" t="s">
        <v>95</v>
      </c>
      <c r="H4987" s="14"/>
      <c r="I4987" s="19">
        <f>VLOOKUP(G4987,'2'!$B$2:$C$34,2,FALSE)</f>
        <v>8</v>
      </c>
      <c r="J4987" s="19">
        <v>84.918582375478934</v>
      </c>
      <c r="K4987" s="19" t="str">
        <f t="shared" si="236"/>
        <v/>
      </c>
      <c r="L4987" s="19">
        <f>VLOOKUP(I4987,'3'!$H$2:$L$25,5,FALSE)</f>
        <v>45</v>
      </c>
      <c r="M4987" s="16" t="str">
        <f t="shared" si="235"/>
        <v>Nilai Akhir</v>
      </c>
    </row>
    <row r="4988" spans="1:14" x14ac:dyDescent="0.25">
      <c r="A4988" s="16">
        <v>402</v>
      </c>
      <c r="B4988" s="16">
        <v>23</v>
      </c>
      <c r="C4988" s="16">
        <v>14005</v>
      </c>
      <c r="D4988" s="16" t="s">
        <v>4087</v>
      </c>
      <c r="E4988" s="16" t="s">
        <v>4673</v>
      </c>
      <c r="F4988" s="19">
        <v>83.117816091954026</v>
      </c>
      <c r="G4988" s="16" t="s">
        <v>95</v>
      </c>
      <c r="H4988" s="14"/>
      <c r="I4988" s="19">
        <f>VLOOKUP(G4988,'2'!$B$2:$C$34,2,FALSE)</f>
        <v>8</v>
      </c>
      <c r="J4988" s="19">
        <v>83.117816091954026</v>
      </c>
      <c r="K4988" s="19" t="str">
        <f t="shared" si="236"/>
        <v/>
      </c>
      <c r="L4988" s="19">
        <f>VLOOKUP(I4988,'3'!$H$2:$L$25,5,FALSE)</f>
        <v>45</v>
      </c>
      <c r="M4988" s="16" t="str">
        <f t="shared" si="235"/>
        <v>Nilai Akhir</v>
      </c>
    </row>
    <row r="4989" spans="1:14" x14ac:dyDescent="0.25">
      <c r="A4989" s="16">
        <v>403</v>
      </c>
      <c r="B4989" s="16">
        <v>24</v>
      </c>
      <c r="C4989" s="16">
        <v>14006</v>
      </c>
      <c r="D4989" s="16" t="s">
        <v>4088</v>
      </c>
      <c r="E4989" s="16" t="s">
        <v>4673</v>
      </c>
      <c r="F4989" s="19">
        <v>83.240421455938701</v>
      </c>
      <c r="G4989" s="16" t="s">
        <v>95</v>
      </c>
      <c r="H4989" s="14"/>
      <c r="I4989" s="19">
        <f>VLOOKUP(G4989,'2'!$B$2:$C$34,2,FALSE)</f>
        <v>8</v>
      </c>
      <c r="J4989" s="19">
        <v>83.240421455938701</v>
      </c>
      <c r="K4989" s="19" t="str">
        <f t="shared" si="236"/>
        <v/>
      </c>
      <c r="L4989" s="19">
        <f>VLOOKUP(I4989,'3'!$H$2:$L$25,5,FALSE)</f>
        <v>45</v>
      </c>
      <c r="M4989" s="16" t="str">
        <f t="shared" si="235"/>
        <v>Nilai Akhir</v>
      </c>
    </row>
    <row r="4990" spans="1:14" x14ac:dyDescent="0.25">
      <c r="A4990" s="16">
        <v>404</v>
      </c>
      <c r="B4990" s="16">
        <v>25</v>
      </c>
      <c r="C4990" s="16">
        <v>14303</v>
      </c>
      <c r="D4990" s="16" t="s">
        <v>4089</v>
      </c>
      <c r="E4990" s="16" t="s">
        <v>4673</v>
      </c>
      <c r="F4990" s="19">
        <v>83.173371647509569</v>
      </c>
      <c r="G4990" s="16" t="s">
        <v>95</v>
      </c>
      <c r="H4990" s="14"/>
      <c r="I4990" s="19">
        <f>VLOOKUP(G4990,'2'!$B$2:$C$34,2,FALSE)</f>
        <v>8</v>
      </c>
      <c r="J4990" s="19">
        <v>83.173371647509569</v>
      </c>
      <c r="K4990" s="19" t="str">
        <f t="shared" si="236"/>
        <v/>
      </c>
      <c r="L4990" s="19">
        <f>VLOOKUP(I4990,'3'!$H$2:$L$25,5,FALSE)</f>
        <v>45</v>
      </c>
      <c r="M4990" s="16" t="str">
        <f t="shared" si="235"/>
        <v>Nilai Akhir</v>
      </c>
    </row>
    <row r="4991" spans="1:14" x14ac:dyDescent="0.25">
      <c r="A4991" s="16">
        <v>405</v>
      </c>
      <c r="B4991" s="16">
        <v>26</v>
      </c>
      <c r="C4991" s="16">
        <v>14304</v>
      </c>
      <c r="D4991" s="16" t="s">
        <v>4090</v>
      </c>
      <c r="E4991" s="16" t="s">
        <v>4673</v>
      </c>
      <c r="F4991" s="19">
        <v>85.205938697318004</v>
      </c>
      <c r="G4991" s="16" t="s">
        <v>95</v>
      </c>
      <c r="H4991" s="14"/>
      <c r="I4991" s="19">
        <f>VLOOKUP(G4991,'2'!$B$2:$C$34,2,FALSE)</f>
        <v>8</v>
      </c>
      <c r="J4991" s="19">
        <v>85.205938697318004</v>
      </c>
      <c r="K4991" s="19" t="str">
        <f t="shared" si="236"/>
        <v/>
      </c>
      <c r="L4991" s="19">
        <f>VLOOKUP(I4991,'3'!$H$2:$L$25,5,FALSE)</f>
        <v>45</v>
      </c>
      <c r="M4991" s="16" t="str">
        <f t="shared" si="235"/>
        <v>Nilai Akhir</v>
      </c>
    </row>
    <row r="4992" spans="1:14" x14ac:dyDescent="0.25">
      <c r="A4992" s="16">
        <v>264</v>
      </c>
      <c r="B4992" s="16">
        <v>1</v>
      </c>
      <c r="C4992" s="16">
        <v>14162</v>
      </c>
      <c r="D4992" s="16" t="s">
        <v>3949</v>
      </c>
      <c r="E4992" s="16" t="s">
        <v>4669</v>
      </c>
      <c r="F4992" s="19">
        <v>80.444444444444443</v>
      </c>
      <c r="G4992" s="16" t="s">
        <v>96</v>
      </c>
      <c r="H4992" s="14"/>
      <c r="I4992" s="19">
        <f>VLOOKUP(G4992,'2'!$B$2:$C$34,2,FALSE)</f>
        <v>9</v>
      </c>
      <c r="J4992" s="19">
        <f t="shared" ref="J4992:J5023" si="237">IF(M4992="Nilai Akhir",F4992,0)</f>
        <v>80.444444444444443</v>
      </c>
      <c r="K4992" s="19" t="str">
        <f t="shared" si="236"/>
        <v/>
      </c>
      <c r="L4992" s="19">
        <f>VLOOKUP(I4992,'3'!$H$2:$L$25,5,FALSE)</f>
        <v>42</v>
      </c>
      <c r="M4992" s="16" t="str">
        <f t="shared" si="235"/>
        <v>Nilai Akhir</v>
      </c>
      <c r="N4992" s="14">
        <v>1</v>
      </c>
    </row>
    <row r="4993" spans="1:13" x14ac:dyDescent="0.25">
      <c r="A4993" s="16">
        <v>265</v>
      </c>
      <c r="B4993" s="16">
        <v>2</v>
      </c>
      <c r="C4993" s="16">
        <v>14163</v>
      </c>
      <c r="D4993" s="16" t="s">
        <v>3950</v>
      </c>
      <c r="E4993" s="16" t="s">
        <v>4669</v>
      </c>
      <c r="F4993" s="19">
        <v>77.888888888888886</v>
      </c>
      <c r="G4993" s="16" t="s">
        <v>96</v>
      </c>
      <c r="H4993" s="14"/>
      <c r="I4993" s="19">
        <f>VLOOKUP(G4993,'2'!$B$2:$C$34,2,FALSE)</f>
        <v>9</v>
      </c>
      <c r="J4993" s="19">
        <f t="shared" si="237"/>
        <v>77.888888888888886</v>
      </c>
      <c r="K4993" s="19" t="str">
        <f t="shared" si="236"/>
        <v/>
      </c>
      <c r="L4993" s="19">
        <f>VLOOKUP(I4993,'3'!$H$2:$L$25,5,FALSE)</f>
        <v>42</v>
      </c>
      <c r="M4993" s="16" t="str">
        <f t="shared" si="235"/>
        <v>Nilai Akhir</v>
      </c>
    </row>
    <row r="4994" spans="1:13" x14ac:dyDescent="0.25">
      <c r="A4994" s="16">
        <v>266</v>
      </c>
      <c r="B4994" s="16">
        <v>3</v>
      </c>
      <c r="C4994" s="16">
        <v>14164</v>
      </c>
      <c r="D4994" s="16" t="s">
        <v>3951</v>
      </c>
      <c r="E4994" s="16" t="s">
        <v>4669</v>
      </c>
      <c r="F4994" s="19">
        <v>78.638888888888886</v>
      </c>
      <c r="G4994" s="16" t="s">
        <v>96</v>
      </c>
      <c r="H4994" s="14"/>
      <c r="I4994" s="19">
        <f>VLOOKUP(G4994,'2'!$B$2:$C$34,2,FALSE)</f>
        <v>9</v>
      </c>
      <c r="J4994" s="19">
        <f t="shared" si="237"/>
        <v>78.638888888888886</v>
      </c>
      <c r="K4994" s="19" t="str">
        <f t="shared" si="236"/>
        <v/>
      </c>
      <c r="L4994" s="19">
        <f>VLOOKUP(I4994,'3'!$H$2:$L$25,5,FALSE)</f>
        <v>42</v>
      </c>
      <c r="M4994" s="16" t="str">
        <f t="shared" si="235"/>
        <v>Nilai Akhir</v>
      </c>
    </row>
    <row r="4995" spans="1:13" x14ac:dyDescent="0.25">
      <c r="A4995" s="16">
        <v>267</v>
      </c>
      <c r="B4995" s="16">
        <v>4</v>
      </c>
      <c r="C4995" s="16">
        <v>14165</v>
      </c>
      <c r="D4995" s="16" t="s">
        <v>3952</v>
      </c>
      <c r="E4995" s="16" t="s">
        <v>4669</v>
      </c>
      <c r="F4995" s="19">
        <v>79</v>
      </c>
      <c r="G4995" s="16" t="s">
        <v>96</v>
      </c>
      <c r="H4995" s="14"/>
      <c r="I4995" s="19">
        <f>VLOOKUP(G4995,'2'!$B$2:$C$34,2,FALSE)</f>
        <v>9</v>
      </c>
      <c r="J4995" s="19">
        <f t="shared" si="237"/>
        <v>79</v>
      </c>
      <c r="K4995" s="19" t="str">
        <f t="shared" si="236"/>
        <v/>
      </c>
      <c r="L4995" s="19">
        <f>VLOOKUP(I4995,'3'!$H$2:$L$25,5,FALSE)</f>
        <v>42</v>
      </c>
      <c r="M4995" s="16" t="str">
        <f t="shared" si="235"/>
        <v>Nilai Akhir</v>
      </c>
    </row>
    <row r="4996" spans="1:13" x14ac:dyDescent="0.25">
      <c r="A4996" s="16">
        <v>268</v>
      </c>
      <c r="B4996" s="16">
        <v>5</v>
      </c>
      <c r="C4996" s="16">
        <v>14166</v>
      </c>
      <c r="D4996" s="16" t="s">
        <v>3953</v>
      </c>
      <c r="E4996" s="16" t="s">
        <v>4669</v>
      </c>
      <c r="F4996" s="19">
        <v>78.833333333333329</v>
      </c>
      <c r="G4996" s="16" t="s">
        <v>96</v>
      </c>
      <c r="H4996" s="14"/>
      <c r="I4996" s="19">
        <f>VLOOKUP(G4996,'2'!$B$2:$C$34,2,FALSE)</f>
        <v>9</v>
      </c>
      <c r="J4996" s="19">
        <f t="shared" si="237"/>
        <v>78.833333333333329</v>
      </c>
      <c r="K4996" s="19" t="str">
        <f t="shared" si="236"/>
        <v/>
      </c>
      <c r="L4996" s="19">
        <f>VLOOKUP(I4996,'3'!$H$2:$L$25,5,FALSE)</f>
        <v>42</v>
      </c>
      <c r="M4996" s="16" t="str">
        <f t="shared" si="235"/>
        <v>Nilai Akhir</v>
      </c>
    </row>
    <row r="4997" spans="1:13" x14ac:dyDescent="0.25">
      <c r="A4997" s="16">
        <v>269</v>
      </c>
      <c r="B4997" s="16">
        <v>6</v>
      </c>
      <c r="C4997" s="16">
        <v>14167</v>
      </c>
      <c r="D4997" s="16" t="s">
        <v>3954</v>
      </c>
      <c r="E4997" s="16" t="s">
        <v>4669</v>
      </c>
      <c r="F4997" s="19">
        <v>86.138888888888872</v>
      </c>
      <c r="G4997" s="16" t="s">
        <v>96</v>
      </c>
      <c r="H4997" s="14"/>
      <c r="I4997" s="19">
        <f>VLOOKUP(G4997,'2'!$B$2:$C$34,2,FALSE)</f>
        <v>9</v>
      </c>
      <c r="J4997" s="19">
        <f t="shared" si="237"/>
        <v>86.138888888888872</v>
      </c>
      <c r="K4997" s="19" t="str">
        <f t="shared" si="236"/>
        <v/>
      </c>
      <c r="L4997" s="19">
        <f>VLOOKUP(I4997,'3'!$H$2:$L$25,5,FALSE)</f>
        <v>42</v>
      </c>
      <c r="M4997" s="16" t="str">
        <f t="shared" si="235"/>
        <v>Nilai Akhir</v>
      </c>
    </row>
    <row r="4998" spans="1:13" x14ac:dyDescent="0.25">
      <c r="A4998" s="16">
        <v>270</v>
      </c>
      <c r="B4998" s="16">
        <v>7</v>
      </c>
      <c r="C4998" s="16">
        <v>14168</v>
      </c>
      <c r="D4998" s="16" t="s">
        <v>3955</v>
      </c>
      <c r="E4998" s="16" t="s">
        <v>4669</v>
      </c>
      <c r="F4998" s="19">
        <v>79.777777777777786</v>
      </c>
      <c r="G4998" s="16" t="s">
        <v>96</v>
      </c>
      <c r="H4998" s="14"/>
      <c r="I4998" s="19">
        <f>VLOOKUP(G4998,'2'!$B$2:$C$34,2,FALSE)</f>
        <v>9</v>
      </c>
      <c r="J4998" s="19">
        <f t="shared" si="237"/>
        <v>79.777777777777786</v>
      </c>
      <c r="K4998" s="19" t="str">
        <f t="shared" si="236"/>
        <v/>
      </c>
      <c r="L4998" s="19">
        <f>VLOOKUP(I4998,'3'!$H$2:$L$25,5,FALSE)</f>
        <v>42</v>
      </c>
      <c r="M4998" s="16" t="str">
        <f t="shared" si="235"/>
        <v>Nilai Akhir</v>
      </c>
    </row>
    <row r="4999" spans="1:13" x14ac:dyDescent="0.25">
      <c r="A4999" s="16">
        <v>271</v>
      </c>
      <c r="B4999" s="16">
        <v>8</v>
      </c>
      <c r="C4999" s="16">
        <v>14169</v>
      </c>
      <c r="D4999" s="16" t="s">
        <v>3956</v>
      </c>
      <c r="E4999" s="16" t="s">
        <v>4669</v>
      </c>
      <c r="F4999" s="19">
        <v>82</v>
      </c>
      <c r="G4999" s="16" t="s">
        <v>96</v>
      </c>
      <c r="H4999" s="14"/>
      <c r="I4999" s="19">
        <f>VLOOKUP(G4999,'2'!$B$2:$C$34,2,FALSE)</f>
        <v>9</v>
      </c>
      <c r="J4999" s="19">
        <f t="shared" si="237"/>
        <v>82</v>
      </c>
      <c r="K4999" s="19" t="str">
        <f t="shared" si="236"/>
        <v/>
      </c>
      <c r="L4999" s="19">
        <f>VLOOKUP(I4999,'3'!$H$2:$L$25,5,FALSE)</f>
        <v>42</v>
      </c>
      <c r="M4999" s="16" t="str">
        <f t="shared" si="235"/>
        <v>Nilai Akhir</v>
      </c>
    </row>
    <row r="5000" spans="1:13" x14ac:dyDescent="0.25">
      <c r="A5000" s="16">
        <v>272</v>
      </c>
      <c r="B5000" s="16">
        <v>9</v>
      </c>
      <c r="C5000" s="16">
        <v>14170</v>
      </c>
      <c r="D5000" s="16" t="s">
        <v>3957</v>
      </c>
      <c r="E5000" s="16" t="s">
        <v>4669</v>
      </c>
      <c r="F5000" s="19">
        <v>83.388888888888886</v>
      </c>
      <c r="G5000" s="16" t="s">
        <v>96</v>
      </c>
      <c r="H5000" s="14"/>
      <c r="I5000" s="19">
        <f>VLOOKUP(G5000,'2'!$B$2:$C$34,2,FALSE)</f>
        <v>9</v>
      </c>
      <c r="J5000" s="19">
        <f t="shared" si="237"/>
        <v>83.388888888888886</v>
      </c>
      <c r="K5000" s="19" t="str">
        <f t="shared" si="236"/>
        <v/>
      </c>
      <c r="L5000" s="19">
        <f>VLOOKUP(I5000,'3'!$H$2:$L$25,5,FALSE)</f>
        <v>42</v>
      </c>
      <c r="M5000" s="16" t="str">
        <f t="shared" si="235"/>
        <v>Nilai Akhir</v>
      </c>
    </row>
    <row r="5001" spans="1:13" x14ac:dyDescent="0.25">
      <c r="A5001" s="16">
        <v>273</v>
      </c>
      <c r="B5001" s="16">
        <v>10</v>
      </c>
      <c r="C5001" s="16">
        <v>14171</v>
      </c>
      <c r="D5001" s="16" t="s">
        <v>3958</v>
      </c>
      <c r="E5001" s="16" t="s">
        <v>4669</v>
      </c>
      <c r="F5001" s="19">
        <v>78.833333333333329</v>
      </c>
      <c r="G5001" s="16" t="s">
        <v>96</v>
      </c>
      <c r="H5001" s="14"/>
      <c r="I5001" s="19">
        <f>VLOOKUP(G5001,'2'!$B$2:$C$34,2,FALSE)</f>
        <v>9</v>
      </c>
      <c r="J5001" s="19">
        <f t="shared" si="237"/>
        <v>78.833333333333329</v>
      </c>
      <c r="K5001" s="19" t="str">
        <f t="shared" si="236"/>
        <v/>
      </c>
      <c r="L5001" s="19">
        <f>VLOOKUP(I5001,'3'!$H$2:$L$25,5,FALSE)</f>
        <v>42</v>
      </c>
      <c r="M5001" s="16" t="str">
        <f t="shared" si="235"/>
        <v>Nilai Akhir</v>
      </c>
    </row>
    <row r="5002" spans="1:13" x14ac:dyDescent="0.25">
      <c r="A5002" s="16">
        <v>274</v>
      </c>
      <c r="B5002" s="16">
        <v>11</v>
      </c>
      <c r="C5002" s="16">
        <v>14172</v>
      </c>
      <c r="D5002" s="16" t="s">
        <v>3959</v>
      </c>
      <c r="E5002" s="16" t="s">
        <v>4669</v>
      </c>
      <c r="F5002" s="19">
        <v>77.333333333333329</v>
      </c>
      <c r="G5002" s="16" t="s">
        <v>96</v>
      </c>
      <c r="H5002" s="14"/>
      <c r="I5002" s="19">
        <f>VLOOKUP(G5002,'2'!$B$2:$C$34,2,FALSE)</f>
        <v>9</v>
      </c>
      <c r="J5002" s="19">
        <f t="shared" si="237"/>
        <v>77.333333333333329</v>
      </c>
      <c r="K5002" s="19" t="str">
        <f t="shared" si="236"/>
        <v/>
      </c>
      <c r="L5002" s="19">
        <f>VLOOKUP(I5002,'3'!$H$2:$L$25,5,FALSE)</f>
        <v>42</v>
      </c>
      <c r="M5002" s="16" t="str">
        <f t="shared" si="235"/>
        <v>Nilai Akhir</v>
      </c>
    </row>
    <row r="5003" spans="1:13" x14ac:dyDescent="0.25">
      <c r="A5003" s="16">
        <v>275</v>
      </c>
      <c r="B5003" s="16">
        <v>12</v>
      </c>
      <c r="C5003" s="16">
        <v>14173</v>
      </c>
      <c r="D5003" s="16" t="s">
        <v>3960</v>
      </c>
      <c r="E5003" s="16" t="s">
        <v>4669</v>
      </c>
      <c r="F5003" s="19">
        <v>80.777777777777786</v>
      </c>
      <c r="G5003" s="16" t="s">
        <v>96</v>
      </c>
      <c r="H5003" s="14"/>
      <c r="I5003" s="19">
        <f>VLOOKUP(G5003,'2'!$B$2:$C$34,2,FALSE)</f>
        <v>9</v>
      </c>
      <c r="J5003" s="19">
        <f t="shared" si="237"/>
        <v>80.777777777777786</v>
      </c>
      <c r="K5003" s="19" t="str">
        <f t="shared" si="236"/>
        <v/>
      </c>
      <c r="L5003" s="19">
        <f>VLOOKUP(I5003,'3'!$H$2:$L$25,5,FALSE)</f>
        <v>42</v>
      </c>
      <c r="M5003" s="16" t="str">
        <f t="shared" si="235"/>
        <v>Nilai Akhir</v>
      </c>
    </row>
    <row r="5004" spans="1:13" x14ac:dyDescent="0.25">
      <c r="A5004" s="16">
        <v>276</v>
      </c>
      <c r="B5004" s="16">
        <v>13</v>
      </c>
      <c r="C5004" s="16">
        <v>14174</v>
      </c>
      <c r="D5004" s="16" t="s">
        <v>3961</v>
      </c>
      <c r="E5004" s="16" t="s">
        <v>4669</v>
      </c>
      <c r="F5004" s="19">
        <v>78.111111111111114</v>
      </c>
      <c r="G5004" s="16" t="s">
        <v>96</v>
      </c>
      <c r="H5004" s="14"/>
      <c r="I5004" s="19">
        <f>VLOOKUP(G5004,'2'!$B$2:$C$34,2,FALSE)</f>
        <v>9</v>
      </c>
      <c r="J5004" s="19">
        <f t="shared" si="237"/>
        <v>78.111111111111114</v>
      </c>
      <c r="K5004" s="19" t="str">
        <f t="shared" si="236"/>
        <v/>
      </c>
      <c r="L5004" s="19">
        <f>VLOOKUP(I5004,'3'!$H$2:$L$25,5,FALSE)</f>
        <v>42</v>
      </c>
      <c r="M5004" s="16" t="str">
        <f t="shared" si="235"/>
        <v>Nilai Akhir</v>
      </c>
    </row>
    <row r="5005" spans="1:13" x14ac:dyDescent="0.25">
      <c r="A5005" s="16">
        <v>277</v>
      </c>
      <c r="B5005" s="16">
        <v>14</v>
      </c>
      <c r="C5005" s="16">
        <v>14175</v>
      </c>
      <c r="D5005" s="16" t="s">
        <v>3962</v>
      </c>
      <c r="E5005" s="16" t="s">
        <v>4669</v>
      </c>
      <c r="F5005" s="19">
        <v>79.888888888888886</v>
      </c>
      <c r="G5005" s="16" t="s">
        <v>96</v>
      </c>
      <c r="H5005" s="14"/>
      <c r="I5005" s="19">
        <f>VLOOKUP(G5005,'2'!$B$2:$C$34,2,FALSE)</f>
        <v>9</v>
      </c>
      <c r="J5005" s="19">
        <f t="shared" si="237"/>
        <v>79.888888888888886</v>
      </c>
      <c r="K5005" s="19" t="str">
        <f t="shared" si="236"/>
        <v/>
      </c>
      <c r="L5005" s="19">
        <f>VLOOKUP(I5005,'3'!$H$2:$L$25,5,FALSE)</f>
        <v>42</v>
      </c>
      <c r="M5005" s="16" t="str">
        <f t="shared" si="235"/>
        <v>Nilai Akhir</v>
      </c>
    </row>
    <row r="5006" spans="1:13" x14ac:dyDescent="0.25">
      <c r="A5006" s="16">
        <v>278</v>
      </c>
      <c r="B5006" s="16">
        <v>15</v>
      </c>
      <c r="C5006" s="16">
        <v>14176</v>
      </c>
      <c r="D5006" s="16" t="s">
        <v>3963</v>
      </c>
      <c r="E5006" s="16" t="s">
        <v>4669</v>
      </c>
      <c r="F5006" s="19">
        <v>79.166666666666671</v>
      </c>
      <c r="G5006" s="16" t="s">
        <v>96</v>
      </c>
      <c r="H5006" s="14"/>
      <c r="I5006" s="19">
        <f>VLOOKUP(G5006,'2'!$B$2:$C$34,2,FALSE)</f>
        <v>9</v>
      </c>
      <c r="J5006" s="19">
        <f t="shared" si="237"/>
        <v>79.166666666666671</v>
      </c>
      <c r="K5006" s="19" t="str">
        <f t="shared" si="236"/>
        <v/>
      </c>
      <c r="L5006" s="19">
        <f>VLOOKUP(I5006,'3'!$H$2:$L$25,5,FALSE)</f>
        <v>42</v>
      </c>
      <c r="M5006" s="16" t="str">
        <f t="shared" si="235"/>
        <v>Nilai Akhir</v>
      </c>
    </row>
    <row r="5007" spans="1:13" x14ac:dyDescent="0.25">
      <c r="A5007" s="16">
        <v>279</v>
      </c>
      <c r="B5007" s="16">
        <v>16</v>
      </c>
      <c r="C5007" s="16">
        <v>14177</v>
      </c>
      <c r="D5007" s="16" t="s">
        <v>3964</v>
      </c>
      <c r="E5007" s="16" t="s">
        <v>4669</v>
      </c>
      <c r="F5007" s="19">
        <v>79.777777777777786</v>
      </c>
      <c r="G5007" s="16" t="s">
        <v>96</v>
      </c>
      <c r="H5007" s="14"/>
      <c r="I5007" s="19">
        <f>VLOOKUP(G5007,'2'!$B$2:$C$34,2,FALSE)</f>
        <v>9</v>
      </c>
      <c r="J5007" s="19">
        <f t="shared" si="237"/>
        <v>79.777777777777786</v>
      </c>
      <c r="K5007" s="19" t="str">
        <f t="shared" si="236"/>
        <v/>
      </c>
      <c r="L5007" s="19">
        <f>VLOOKUP(I5007,'3'!$H$2:$L$25,5,FALSE)</f>
        <v>42</v>
      </c>
      <c r="M5007" s="16" t="str">
        <f t="shared" si="235"/>
        <v>Nilai Akhir</v>
      </c>
    </row>
    <row r="5008" spans="1:13" x14ac:dyDescent="0.25">
      <c r="A5008" s="16">
        <v>280</v>
      </c>
      <c r="B5008" s="16">
        <v>17</v>
      </c>
      <c r="C5008" s="16">
        <v>14178</v>
      </c>
      <c r="D5008" s="16" t="s">
        <v>3965</v>
      </c>
      <c r="E5008" s="16" t="s">
        <v>4669</v>
      </c>
      <c r="F5008" s="19">
        <v>79.5</v>
      </c>
      <c r="G5008" s="16" t="s">
        <v>96</v>
      </c>
      <c r="H5008" s="14"/>
      <c r="I5008" s="19">
        <f>VLOOKUP(G5008,'2'!$B$2:$C$34,2,FALSE)</f>
        <v>9</v>
      </c>
      <c r="J5008" s="19">
        <f t="shared" si="237"/>
        <v>79.5</v>
      </c>
      <c r="K5008" s="19" t="str">
        <f t="shared" si="236"/>
        <v/>
      </c>
      <c r="L5008" s="19">
        <f>VLOOKUP(I5008,'3'!$H$2:$L$25,5,FALSE)</f>
        <v>42</v>
      </c>
      <c r="M5008" s="16" t="str">
        <f t="shared" si="235"/>
        <v>Nilai Akhir</v>
      </c>
    </row>
    <row r="5009" spans="1:13" x14ac:dyDescent="0.25">
      <c r="A5009" s="16">
        <v>281</v>
      </c>
      <c r="B5009" s="16">
        <v>18</v>
      </c>
      <c r="C5009" s="16">
        <v>14179</v>
      </c>
      <c r="D5009" s="16" t="s">
        <v>3966</v>
      </c>
      <c r="E5009" s="16" t="s">
        <v>4669</v>
      </c>
      <c r="F5009" s="19">
        <v>80.666666666666671</v>
      </c>
      <c r="G5009" s="16" t="s">
        <v>96</v>
      </c>
      <c r="H5009" s="14"/>
      <c r="I5009" s="19">
        <f>VLOOKUP(G5009,'2'!$B$2:$C$34,2,FALSE)</f>
        <v>9</v>
      </c>
      <c r="J5009" s="19">
        <f t="shared" si="237"/>
        <v>80.666666666666671</v>
      </c>
      <c r="K5009" s="19" t="str">
        <f t="shared" si="236"/>
        <v/>
      </c>
      <c r="L5009" s="19">
        <f>VLOOKUP(I5009,'3'!$H$2:$L$25,5,FALSE)</f>
        <v>42</v>
      </c>
      <c r="M5009" s="16" t="str">
        <f t="shared" si="235"/>
        <v>Nilai Akhir</v>
      </c>
    </row>
    <row r="5010" spans="1:13" x14ac:dyDescent="0.25">
      <c r="A5010" s="16">
        <v>282</v>
      </c>
      <c r="B5010" s="16">
        <v>19</v>
      </c>
      <c r="C5010" s="16">
        <v>14180</v>
      </c>
      <c r="D5010" s="16" t="s">
        <v>3967</v>
      </c>
      <c r="E5010" s="16" t="s">
        <v>4669</v>
      </c>
      <c r="F5010" s="19">
        <v>78.333333333333329</v>
      </c>
      <c r="G5010" s="16" t="s">
        <v>96</v>
      </c>
      <c r="H5010" s="14"/>
      <c r="I5010" s="19">
        <f>VLOOKUP(G5010,'2'!$B$2:$C$34,2,FALSE)</f>
        <v>9</v>
      </c>
      <c r="J5010" s="19">
        <f t="shared" si="237"/>
        <v>78.333333333333329</v>
      </c>
      <c r="K5010" s="19" t="str">
        <f t="shared" si="236"/>
        <v/>
      </c>
      <c r="L5010" s="19">
        <f>VLOOKUP(I5010,'3'!$H$2:$L$25,5,FALSE)</f>
        <v>42</v>
      </c>
      <c r="M5010" s="16" t="str">
        <f t="shared" si="235"/>
        <v>Nilai Akhir</v>
      </c>
    </row>
    <row r="5011" spans="1:13" x14ac:dyDescent="0.25">
      <c r="A5011" s="16">
        <v>283</v>
      </c>
      <c r="B5011" s="16">
        <v>20</v>
      </c>
      <c r="C5011" s="16">
        <v>14181</v>
      </c>
      <c r="D5011" s="16" t="s">
        <v>3968</v>
      </c>
      <c r="E5011" s="16" t="s">
        <v>4669</v>
      </c>
      <c r="F5011" s="19">
        <v>80</v>
      </c>
      <c r="G5011" s="16" t="s">
        <v>96</v>
      </c>
      <c r="H5011" s="14"/>
      <c r="I5011" s="19">
        <f>VLOOKUP(G5011,'2'!$B$2:$C$34,2,FALSE)</f>
        <v>9</v>
      </c>
      <c r="J5011" s="19">
        <f t="shared" si="237"/>
        <v>80</v>
      </c>
      <c r="K5011" s="19" t="str">
        <f t="shared" si="236"/>
        <v/>
      </c>
      <c r="L5011" s="19">
        <f>VLOOKUP(I5011,'3'!$H$2:$L$25,5,FALSE)</f>
        <v>42</v>
      </c>
      <c r="M5011" s="16" t="str">
        <f t="shared" si="235"/>
        <v>Nilai Akhir</v>
      </c>
    </row>
    <row r="5012" spans="1:13" x14ac:dyDescent="0.25">
      <c r="A5012" s="16">
        <v>284</v>
      </c>
      <c r="B5012" s="16">
        <v>21</v>
      </c>
      <c r="C5012" s="16">
        <v>14182</v>
      </c>
      <c r="D5012" s="16" t="s">
        <v>3969</v>
      </c>
      <c r="E5012" s="16" t="s">
        <v>4669</v>
      </c>
      <c r="F5012" s="19">
        <v>80.166666666666671</v>
      </c>
      <c r="G5012" s="16" t="s">
        <v>96</v>
      </c>
      <c r="H5012" s="14"/>
      <c r="I5012" s="19">
        <f>VLOOKUP(G5012,'2'!$B$2:$C$34,2,FALSE)</f>
        <v>9</v>
      </c>
      <c r="J5012" s="19">
        <f t="shared" si="237"/>
        <v>80.166666666666671</v>
      </c>
      <c r="K5012" s="19" t="str">
        <f t="shared" si="236"/>
        <v/>
      </c>
      <c r="L5012" s="19">
        <f>VLOOKUP(I5012,'3'!$H$2:$L$25,5,FALSE)</f>
        <v>42</v>
      </c>
      <c r="M5012" s="16" t="str">
        <f t="shared" si="235"/>
        <v>Nilai Akhir</v>
      </c>
    </row>
    <row r="5013" spans="1:13" x14ac:dyDescent="0.25">
      <c r="A5013" s="16">
        <v>285</v>
      </c>
      <c r="B5013" s="16">
        <v>22</v>
      </c>
      <c r="C5013" s="16">
        <v>14183</v>
      </c>
      <c r="D5013" s="16" t="s">
        <v>3970</v>
      </c>
      <c r="E5013" s="16" t="s">
        <v>4669</v>
      </c>
      <c r="F5013" s="19">
        <v>79.833333333333329</v>
      </c>
      <c r="G5013" s="16" t="s">
        <v>96</v>
      </c>
      <c r="H5013" s="14"/>
      <c r="I5013" s="19">
        <f>VLOOKUP(G5013,'2'!$B$2:$C$34,2,FALSE)</f>
        <v>9</v>
      </c>
      <c r="J5013" s="19">
        <f t="shared" si="237"/>
        <v>79.833333333333329</v>
      </c>
      <c r="K5013" s="19" t="str">
        <f t="shared" si="236"/>
        <v/>
      </c>
      <c r="L5013" s="19">
        <f>VLOOKUP(I5013,'3'!$H$2:$L$25,5,FALSE)</f>
        <v>42</v>
      </c>
      <c r="M5013" s="16" t="str">
        <f t="shared" si="235"/>
        <v>Nilai Akhir</v>
      </c>
    </row>
    <row r="5014" spans="1:13" x14ac:dyDescent="0.25">
      <c r="A5014" s="16">
        <v>286</v>
      </c>
      <c r="B5014" s="16">
        <v>23</v>
      </c>
      <c r="C5014" s="16">
        <v>14184</v>
      </c>
      <c r="D5014" s="16" t="s">
        <v>3971</v>
      </c>
      <c r="E5014" s="16" t="s">
        <v>4669</v>
      </c>
      <c r="F5014" s="19">
        <v>79.833333333333329</v>
      </c>
      <c r="G5014" s="16" t="s">
        <v>96</v>
      </c>
      <c r="H5014" s="14"/>
      <c r="I5014" s="19">
        <f>VLOOKUP(G5014,'2'!$B$2:$C$34,2,FALSE)</f>
        <v>9</v>
      </c>
      <c r="J5014" s="19">
        <f t="shared" si="237"/>
        <v>79.833333333333329</v>
      </c>
      <c r="K5014" s="19" t="str">
        <f t="shared" si="236"/>
        <v/>
      </c>
      <c r="L5014" s="19">
        <f>VLOOKUP(I5014,'3'!$H$2:$L$25,5,FALSE)</f>
        <v>42</v>
      </c>
      <c r="M5014" s="16" t="str">
        <f t="shared" si="235"/>
        <v>Nilai Akhir</v>
      </c>
    </row>
    <row r="5015" spans="1:13" x14ac:dyDescent="0.25">
      <c r="A5015" s="16">
        <v>287</v>
      </c>
      <c r="B5015" s="16">
        <v>24</v>
      </c>
      <c r="C5015" s="16">
        <v>14185</v>
      </c>
      <c r="D5015" s="16" t="s">
        <v>3972</v>
      </c>
      <c r="E5015" s="16" t="s">
        <v>4669</v>
      </c>
      <c r="F5015" s="19">
        <v>79.277777777777786</v>
      </c>
      <c r="G5015" s="16" t="s">
        <v>96</v>
      </c>
      <c r="H5015" s="14"/>
      <c r="I5015" s="19">
        <f>VLOOKUP(G5015,'2'!$B$2:$C$34,2,FALSE)</f>
        <v>9</v>
      </c>
      <c r="J5015" s="19">
        <f t="shared" si="237"/>
        <v>79.277777777777786</v>
      </c>
      <c r="K5015" s="19" t="str">
        <f t="shared" si="236"/>
        <v/>
      </c>
      <c r="L5015" s="19">
        <f>VLOOKUP(I5015,'3'!$H$2:$L$25,5,FALSE)</f>
        <v>42</v>
      </c>
      <c r="M5015" s="16" t="str">
        <f t="shared" si="235"/>
        <v>Nilai Akhir</v>
      </c>
    </row>
    <row r="5016" spans="1:13" x14ac:dyDescent="0.25">
      <c r="A5016" s="16">
        <v>288</v>
      </c>
      <c r="B5016" s="16">
        <v>25</v>
      </c>
      <c r="C5016" s="16">
        <v>14186</v>
      </c>
      <c r="D5016" s="16" t="s">
        <v>3973</v>
      </c>
      <c r="E5016" s="16" t="s">
        <v>4669</v>
      </c>
      <c r="F5016" s="19">
        <v>80.222222222222214</v>
      </c>
      <c r="G5016" s="16" t="s">
        <v>96</v>
      </c>
      <c r="H5016" s="14"/>
      <c r="I5016" s="19">
        <f>VLOOKUP(G5016,'2'!$B$2:$C$34,2,FALSE)</f>
        <v>9</v>
      </c>
      <c r="J5016" s="19">
        <f t="shared" si="237"/>
        <v>80.222222222222214</v>
      </c>
      <c r="K5016" s="19" t="str">
        <f t="shared" si="236"/>
        <v/>
      </c>
      <c r="L5016" s="19">
        <f>VLOOKUP(I5016,'3'!$H$2:$L$25,5,FALSE)</f>
        <v>42</v>
      </c>
      <c r="M5016" s="16" t="str">
        <f t="shared" si="235"/>
        <v>Nilai Akhir</v>
      </c>
    </row>
    <row r="5017" spans="1:13" x14ac:dyDescent="0.25">
      <c r="A5017" s="16">
        <v>289</v>
      </c>
      <c r="B5017" s="16">
        <v>26</v>
      </c>
      <c r="C5017" s="16">
        <v>14187</v>
      </c>
      <c r="D5017" s="16" t="s">
        <v>3974</v>
      </c>
      <c r="E5017" s="16" t="s">
        <v>4669</v>
      </c>
      <c r="F5017" s="19">
        <v>79.083333333333329</v>
      </c>
      <c r="G5017" s="16" t="s">
        <v>96</v>
      </c>
      <c r="H5017" s="14"/>
      <c r="I5017" s="19">
        <f>VLOOKUP(G5017,'2'!$B$2:$C$34,2,FALSE)</f>
        <v>9</v>
      </c>
      <c r="J5017" s="19">
        <f t="shared" si="237"/>
        <v>79.083333333333329</v>
      </c>
      <c r="K5017" s="19" t="str">
        <f t="shared" si="236"/>
        <v/>
      </c>
      <c r="L5017" s="19">
        <f>VLOOKUP(I5017,'3'!$H$2:$L$25,5,FALSE)</f>
        <v>42</v>
      </c>
      <c r="M5017" s="16" t="str">
        <f t="shared" si="235"/>
        <v>Nilai Akhir</v>
      </c>
    </row>
    <row r="5018" spans="1:13" x14ac:dyDescent="0.25">
      <c r="A5018" s="16">
        <v>290</v>
      </c>
      <c r="B5018" s="16">
        <v>27</v>
      </c>
      <c r="C5018" s="16">
        <v>14188</v>
      </c>
      <c r="D5018" s="16" t="s">
        <v>3975</v>
      </c>
      <c r="E5018" s="16" t="s">
        <v>4669</v>
      </c>
      <c r="F5018" s="19">
        <v>79.833333333333329</v>
      </c>
      <c r="G5018" s="16" t="s">
        <v>96</v>
      </c>
      <c r="H5018" s="14"/>
      <c r="I5018" s="19">
        <f>VLOOKUP(G5018,'2'!$B$2:$C$34,2,FALSE)</f>
        <v>9</v>
      </c>
      <c r="J5018" s="19">
        <f t="shared" si="237"/>
        <v>79.833333333333329</v>
      </c>
      <c r="K5018" s="19" t="str">
        <f t="shared" si="236"/>
        <v/>
      </c>
      <c r="L5018" s="19">
        <f>VLOOKUP(I5018,'3'!$H$2:$L$25,5,FALSE)</f>
        <v>42</v>
      </c>
      <c r="M5018" s="16" t="str">
        <f t="shared" si="235"/>
        <v>Nilai Akhir</v>
      </c>
    </row>
    <row r="5019" spans="1:13" x14ac:dyDescent="0.25">
      <c r="A5019" s="16">
        <v>291</v>
      </c>
      <c r="B5019" s="16">
        <v>28</v>
      </c>
      <c r="C5019" s="16">
        <v>14189</v>
      </c>
      <c r="D5019" s="16" t="s">
        <v>3976</v>
      </c>
      <c r="E5019" s="16" t="s">
        <v>4669</v>
      </c>
      <c r="F5019" s="19">
        <v>80.333333333333329</v>
      </c>
      <c r="G5019" s="16" t="s">
        <v>96</v>
      </c>
      <c r="H5019" s="14"/>
      <c r="I5019" s="19">
        <f>VLOOKUP(G5019,'2'!$B$2:$C$34,2,FALSE)</f>
        <v>9</v>
      </c>
      <c r="J5019" s="19">
        <f t="shared" si="237"/>
        <v>80.333333333333329</v>
      </c>
      <c r="K5019" s="19" t="str">
        <f t="shared" si="236"/>
        <v/>
      </c>
      <c r="L5019" s="19">
        <f>VLOOKUP(I5019,'3'!$H$2:$L$25,5,FALSE)</f>
        <v>42</v>
      </c>
      <c r="M5019" s="16" t="str">
        <f t="shared" si="235"/>
        <v>Nilai Akhir</v>
      </c>
    </row>
    <row r="5020" spans="1:13" x14ac:dyDescent="0.25">
      <c r="A5020" s="16">
        <v>292</v>
      </c>
      <c r="B5020" s="16">
        <v>29</v>
      </c>
      <c r="C5020" s="16">
        <v>14190</v>
      </c>
      <c r="D5020" s="16" t="s">
        <v>3977</v>
      </c>
      <c r="E5020" s="16" t="s">
        <v>4669</v>
      </c>
      <c r="F5020" s="19">
        <v>79.944444444444443</v>
      </c>
      <c r="G5020" s="16" t="s">
        <v>96</v>
      </c>
      <c r="H5020" s="14"/>
      <c r="I5020" s="19">
        <f>VLOOKUP(G5020,'2'!$B$2:$C$34,2,FALSE)</f>
        <v>9</v>
      </c>
      <c r="J5020" s="19">
        <f t="shared" si="237"/>
        <v>79.944444444444443</v>
      </c>
      <c r="K5020" s="19" t="str">
        <f t="shared" si="236"/>
        <v/>
      </c>
      <c r="L5020" s="19">
        <f>VLOOKUP(I5020,'3'!$H$2:$L$25,5,FALSE)</f>
        <v>42</v>
      </c>
      <c r="M5020" s="16" t="str">
        <f t="shared" si="235"/>
        <v>Nilai Akhir</v>
      </c>
    </row>
    <row r="5021" spans="1:13" x14ac:dyDescent="0.25">
      <c r="A5021" s="16">
        <v>293</v>
      </c>
      <c r="B5021" s="16">
        <v>30</v>
      </c>
      <c r="C5021" s="16">
        <v>14191</v>
      </c>
      <c r="D5021" s="16" t="s">
        <v>3978</v>
      </c>
      <c r="E5021" s="16" t="s">
        <v>4669</v>
      </c>
      <c r="F5021" s="19">
        <v>79</v>
      </c>
      <c r="G5021" s="16" t="s">
        <v>96</v>
      </c>
      <c r="H5021" s="14"/>
      <c r="I5021" s="19">
        <f>VLOOKUP(G5021,'2'!$B$2:$C$34,2,FALSE)</f>
        <v>9</v>
      </c>
      <c r="J5021" s="19">
        <f t="shared" si="237"/>
        <v>79</v>
      </c>
      <c r="K5021" s="19" t="str">
        <f t="shared" si="236"/>
        <v/>
      </c>
      <c r="L5021" s="19">
        <f>VLOOKUP(I5021,'3'!$H$2:$L$25,5,FALSE)</f>
        <v>42</v>
      </c>
      <c r="M5021" s="16" t="str">
        <f t="shared" si="235"/>
        <v>Nilai Akhir</v>
      </c>
    </row>
    <row r="5022" spans="1:13" x14ac:dyDescent="0.25">
      <c r="A5022" s="16">
        <v>294</v>
      </c>
      <c r="B5022" s="16">
        <v>1</v>
      </c>
      <c r="C5022" s="16">
        <v>14192</v>
      </c>
      <c r="D5022" s="16" t="s">
        <v>3979</v>
      </c>
      <c r="E5022" s="16" t="s">
        <v>4670</v>
      </c>
      <c r="F5022" s="19">
        <v>80.444444444444443</v>
      </c>
      <c r="G5022" s="16" t="s">
        <v>96</v>
      </c>
      <c r="H5022" s="14"/>
      <c r="I5022" s="19">
        <f>VLOOKUP(G5022,'2'!$B$2:$C$34,2,FALSE)</f>
        <v>9</v>
      </c>
      <c r="J5022" s="19">
        <f t="shared" si="237"/>
        <v>80.444444444444443</v>
      </c>
      <c r="K5022" s="19" t="str">
        <f t="shared" si="236"/>
        <v/>
      </c>
      <c r="L5022" s="19">
        <f>VLOOKUP(I5022,'3'!$H$2:$L$25,5,FALSE)</f>
        <v>42</v>
      </c>
      <c r="M5022" s="16" t="str">
        <f t="shared" si="235"/>
        <v>Nilai Akhir</v>
      </c>
    </row>
    <row r="5023" spans="1:13" x14ac:dyDescent="0.25">
      <c r="A5023" s="16">
        <v>295</v>
      </c>
      <c r="B5023" s="16">
        <v>2</v>
      </c>
      <c r="C5023" s="16">
        <v>14193</v>
      </c>
      <c r="D5023" s="16" t="s">
        <v>3980</v>
      </c>
      <c r="E5023" s="16" t="s">
        <v>4670</v>
      </c>
      <c r="F5023" s="19">
        <v>78.555555555555557</v>
      </c>
      <c r="G5023" s="16" t="s">
        <v>96</v>
      </c>
      <c r="H5023" s="14"/>
      <c r="I5023" s="19">
        <f>VLOOKUP(G5023,'2'!$B$2:$C$34,2,FALSE)</f>
        <v>9</v>
      </c>
      <c r="J5023" s="19">
        <f t="shared" si="237"/>
        <v>78.555555555555557</v>
      </c>
      <c r="K5023" s="19" t="str">
        <f t="shared" si="236"/>
        <v/>
      </c>
      <c r="L5023" s="19">
        <f>VLOOKUP(I5023,'3'!$H$2:$L$25,5,FALSE)</f>
        <v>42</v>
      </c>
      <c r="M5023" s="16" t="str">
        <f t="shared" si="235"/>
        <v>Nilai Akhir</v>
      </c>
    </row>
    <row r="5024" spans="1:13" x14ac:dyDescent="0.25">
      <c r="A5024" s="16">
        <v>296</v>
      </c>
      <c r="B5024" s="16">
        <v>3</v>
      </c>
      <c r="C5024" s="16">
        <v>14194</v>
      </c>
      <c r="D5024" s="16" t="s">
        <v>3981</v>
      </c>
      <c r="E5024" s="16" t="s">
        <v>4670</v>
      </c>
      <c r="F5024" s="19">
        <v>79.305555555555557</v>
      </c>
      <c r="G5024" s="16" t="s">
        <v>96</v>
      </c>
      <c r="H5024" s="14"/>
      <c r="I5024" s="19">
        <f>VLOOKUP(G5024,'2'!$B$2:$C$34,2,FALSE)</f>
        <v>9</v>
      </c>
      <c r="J5024" s="19">
        <f t="shared" ref="J5024:J5055" si="238">IF(M5024="Nilai Akhir",F5024,0)</f>
        <v>79.305555555555557</v>
      </c>
      <c r="K5024" s="19" t="str">
        <f t="shared" si="236"/>
        <v/>
      </c>
      <c r="L5024" s="19">
        <f>VLOOKUP(I5024,'3'!$H$2:$L$25,5,FALSE)</f>
        <v>42</v>
      </c>
      <c r="M5024" s="16" t="str">
        <f t="shared" si="235"/>
        <v>Nilai Akhir</v>
      </c>
    </row>
    <row r="5025" spans="1:13" x14ac:dyDescent="0.25">
      <c r="A5025" s="16">
        <v>297</v>
      </c>
      <c r="B5025" s="16">
        <v>4</v>
      </c>
      <c r="C5025" s="16">
        <v>14195</v>
      </c>
      <c r="D5025" s="16" t="s">
        <v>3982</v>
      </c>
      <c r="E5025" s="16" t="s">
        <v>4670</v>
      </c>
      <c r="F5025" s="19">
        <v>79</v>
      </c>
      <c r="G5025" s="16" t="s">
        <v>96</v>
      </c>
      <c r="H5025" s="14"/>
      <c r="I5025" s="19">
        <f>VLOOKUP(G5025,'2'!$B$2:$C$34,2,FALSE)</f>
        <v>9</v>
      </c>
      <c r="J5025" s="19">
        <f t="shared" si="238"/>
        <v>79</v>
      </c>
      <c r="K5025" s="19" t="str">
        <f t="shared" si="236"/>
        <v/>
      </c>
      <c r="L5025" s="19">
        <f>VLOOKUP(I5025,'3'!$H$2:$L$25,5,FALSE)</f>
        <v>42</v>
      </c>
      <c r="M5025" s="16" t="str">
        <f t="shared" si="235"/>
        <v>Nilai Akhir</v>
      </c>
    </row>
    <row r="5026" spans="1:13" x14ac:dyDescent="0.25">
      <c r="A5026" s="16">
        <v>298</v>
      </c>
      <c r="B5026" s="16">
        <v>5</v>
      </c>
      <c r="C5026" s="16">
        <v>14196</v>
      </c>
      <c r="D5026" s="16" t="s">
        <v>3983</v>
      </c>
      <c r="E5026" s="16" t="s">
        <v>4670</v>
      </c>
      <c r="F5026" s="19">
        <v>78.166666666666671</v>
      </c>
      <c r="G5026" s="16" t="s">
        <v>96</v>
      </c>
      <c r="H5026" s="14"/>
      <c r="I5026" s="19">
        <f>VLOOKUP(G5026,'2'!$B$2:$C$34,2,FALSE)</f>
        <v>9</v>
      </c>
      <c r="J5026" s="19">
        <f t="shared" si="238"/>
        <v>78.166666666666671</v>
      </c>
      <c r="K5026" s="19" t="str">
        <f t="shared" si="236"/>
        <v/>
      </c>
      <c r="L5026" s="19">
        <f>VLOOKUP(I5026,'3'!$H$2:$L$25,5,FALSE)</f>
        <v>42</v>
      </c>
      <c r="M5026" s="16" t="str">
        <f t="shared" si="235"/>
        <v>Nilai Akhir</v>
      </c>
    </row>
    <row r="5027" spans="1:13" x14ac:dyDescent="0.25">
      <c r="A5027" s="16">
        <v>299</v>
      </c>
      <c r="B5027" s="16">
        <v>6</v>
      </c>
      <c r="C5027" s="16">
        <v>14197</v>
      </c>
      <c r="D5027" s="16" t="s">
        <v>3984</v>
      </c>
      <c r="E5027" s="16" t="s">
        <v>4670</v>
      </c>
      <c r="F5027" s="19">
        <v>80.722222222222214</v>
      </c>
      <c r="G5027" s="16" t="s">
        <v>96</v>
      </c>
      <c r="H5027" s="14"/>
      <c r="I5027" s="19">
        <f>VLOOKUP(G5027,'2'!$B$2:$C$34,2,FALSE)</f>
        <v>9</v>
      </c>
      <c r="J5027" s="19">
        <f t="shared" si="238"/>
        <v>80.722222222222214</v>
      </c>
      <c r="K5027" s="19" t="str">
        <f t="shared" si="236"/>
        <v/>
      </c>
      <c r="L5027" s="19">
        <f>VLOOKUP(I5027,'3'!$H$2:$L$25,5,FALSE)</f>
        <v>42</v>
      </c>
      <c r="M5027" s="16" t="str">
        <f t="shared" si="235"/>
        <v>Nilai Akhir</v>
      </c>
    </row>
    <row r="5028" spans="1:13" x14ac:dyDescent="0.25">
      <c r="A5028" s="16">
        <v>300</v>
      </c>
      <c r="B5028" s="16">
        <v>7</v>
      </c>
      <c r="C5028" s="16">
        <v>14198</v>
      </c>
      <c r="D5028" s="16" t="s">
        <v>3985</v>
      </c>
      <c r="E5028" s="16" t="s">
        <v>4670</v>
      </c>
      <c r="F5028" s="19">
        <v>79.444444444444443</v>
      </c>
      <c r="G5028" s="16" t="s">
        <v>96</v>
      </c>
      <c r="H5028" s="14"/>
      <c r="I5028" s="19">
        <f>VLOOKUP(G5028,'2'!$B$2:$C$34,2,FALSE)</f>
        <v>9</v>
      </c>
      <c r="J5028" s="19">
        <f t="shared" si="238"/>
        <v>79.444444444444443</v>
      </c>
      <c r="K5028" s="19" t="str">
        <f t="shared" si="236"/>
        <v/>
      </c>
      <c r="L5028" s="19">
        <f>VLOOKUP(I5028,'3'!$H$2:$L$25,5,FALSE)</f>
        <v>42</v>
      </c>
      <c r="M5028" s="16" t="str">
        <f t="shared" si="235"/>
        <v>Nilai Akhir</v>
      </c>
    </row>
    <row r="5029" spans="1:13" x14ac:dyDescent="0.25">
      <c r="A5029" s="16">
        <v>301</v>
      </c>
      <c r="B5029" s="16">
        <v>8</v>
      </c>
      <c r="C5029" s="16">
        <v>14199</v>
      </c>
      <c r="D5029" s="16" t="s">
        <v>3986</v>
      </c>
      <c r="E5029" s="16" t="s">
        <v>4670</v>
      </c>
      <c r="F5029" s="19">
        <v>81.5</v>
      </c>
      <c r="G5029" s="16" t="s">
        <v>96</v>
      </c>
      <c r="H5029" s="14"/>
      <c r="I5029" s="19">
        <f>VLOOKUP(G5029,'2'!$B$2:$C$34,2,FALSE)</f>
        <v>9</v>
      </c>
      <c r="J5029" s="19">
        <f t="shared" si="238"/>
        <v>81.5</v>
      </c>
      <c r="K5029" s="19" t="str">
        <f t="shared" si="236"/>
        <v/>
      </c>
      <c r="L5029" s="19">
        <f>VLOOKUP(I5029,'3'!$H$2:$L$25,5,FALSE)</f>
        <v>42</v>
      </c>
      <c r="M5029" s="16" t="str">
        <f t="shared" si="235"/>
        <v>Nilai Akhir</v>
      </c>
    </row>
    <row r="5030" spans="1:13" x14ac:dyDescent="0.25">
      <c r="A5030" s="16">
        <v>302</v>
      </c>
      <c r="B5030" s="16">
        <v>9</v>
      </c>
      <c r="C5030" s="16">
        <v>14200</v>
      </c>
      <c r="D5030" s="16" t="s">
        <v>3987</v>
      </c>
      <c r="E5030" s="16" t="s">
        <v>4670</v>
      </c>
      <c r="F5030" s="19">
        <v>81.888888888888886</v>
      </c>
      <c r="G5030" s="16" t="s">
        <v>96</v>
      </c>
      <c r="H5030" s="14"/>
      <c r="I5030" s="19">
        <f>VLOOKUP(G5030,'2'!$B$2:$C$34,2,FALSE)</f>
        <v>9</v>
      </c>
      <c r="J5030" s="19">
        <f t="shared" si="238"/>
        <v>81.888888888888886</v>
      </c>
      <c r="K5030" s="19" t="str">
        <f t="shared" si="236"/>
        <v/>
      </c>
      <c r="L5030" s="19">
        <f>VLOOKUP(I5030,'3'!$H$2:$L$25,5,FALSE)</f>
        <v>42</v>
      </c>
      <c r="M5030" s="16" t="str">
        <f t="shared" si="235"/>
        <v>Nilai Akhir</v>
      </c>
    </row>
    <row r="5031" spans="1:13" x14ac:dyDescent="0.25">
      <c r="A5031" s="16">
        <v>303</v>
      </c>
      <c r="B5031" s="16">
        <v>10</v>
      </c>
      <c r="C5031" s="16">
        <v>14201</v>
      </c>
      <c r="D5031" s="16" t="s">
        <v>3988</v>
      </c>
      <c r="E5031" s="16" t="s">
        <v>4670</v>
      </c>
      <c r="F5031" s="19">
        <v>78.833333333333329</v>
      </c>
      <c r="G5031" s="16" t="s">
        <v>96</v>
      </c>
      <c r="H5031" s="14"/>
      <c r="I5031" s="19">
        <f>VLOOKUP(G5031,'2'!$B$2:$C$34,2,FALSE)</f>
        <v>9</v>
      </c>
      <c r="J5031" s="19">
        <f t="shared" si="238"/>
        <v>78.833333333333329</v>
      </c>
      <c r="K5031" s="19" t="str">
        <f t="shared" si="236"/>
        <v/>
      </c>
      <c r="L5031" s="19">
        <f>VLOOKUP(I5031,'3'!$H$2:$L$25,5,FALSE)</f>
        <v>42</v>
      </c>
      <c r="M5031" s="16" t="str">
        <f t="shared" si="235"/>
        <v>Nilai Akhir</v>
      </c>
    </row>
    <row r="5032" spans="1:13" x14ac:dyDescent="0.25">
      <c r="A5032" s="16">
        <v>304</v>
      </c>
      <c r="B5032" s="16">
        <v>11</v>
      </c>
      <c r="C5032" s="16">
        <v>14202</v>
      </c>
      <c r="D5032" s="16" t="s">
        <v>3989</v>
      </c>
      <c r="E5032" s="16" t="s">
        <v>4670</v>
      </c>
      <c r="F5032" s="19">
        <v>79.333333333333329</v>
      </c>
      <c r="G5032" s="16" t="s">
        <v>96</v>
      </c>
      <c r="H5032" s="14"/>
      <c r="I5032" s="19">
        <f>VLOOKUP(G5032,'2'!$B$2:$C$34,2,FALSE)</f>
        <v>9</v>
      </c>
      <c r="J5032" s="19">
        <f t="shared" si="238"/>
        <v>79.333333333333329</v>
      </c>
      <c r="K5032" s="19" t="str">
        <f t="shared" si="236"/>
        <v/>
      </c>
      <c r="L5032" s="19">
        <f>VLOOKUP(I5032,'3'!$H$2:$L$25,5,FALSE)</f>
        <v>42</v>
      </c>
      <c r="M5032" s="16" t="str">
        <f t="shared" ref="M5032:M5094" si="239">IF(G5032="Pramuka","Nilai Ekstra","Nilai Akhir")</f>
        <v>Nilai Akhir</v>
      </c>
    </row>
    <row r="5033" spans="1:13" x14ac:dyDescent="0.25">
      <c r="A5033" s="16">
        <v>305</v>
      </c>
      <c r="B5033" s="16">
        <v>12</v>
      </c>
      <c r="C5033" s="16">
        <v>14203</v>
      </c>
      <c r="D5033" s="16" t="s">
        <v>3990</v>
      </c>
      <c r="E5033" s="16" t="s">
        <v>4670</v>
      </c>
      <c r="F5033" s="19">
        <v>80.111111111111114</v>
      </c>
      <c r="G5033" s="16" t="s">
        <v>96</v>
      </c>
      <c r="H5033" s="14"/>
      <c r="I5033" s="19">
        <f>VLOOKUP(G5033,'2'!$B$2:$C$34,2,FALSE)</f>
        <v>9</v>
      </c>
      <c r="J5033" s="19">
        <f t="shared" si="238"/>
        <v>80.111111111111114</v>
      </c>
      <c r="K5033" s="19" t="str">
        <f t="shared" ref="K5033:K5095" si="240">IF(M5033="Nilai Ekstra",F5033,"")</f>
        <v/>
      </c>
      <c r="L5033" s="19">
        <f>VLOOKUP(I5033,'3'!$H$2:$L$25,5,FALSE)</f>
        <v>42</v>
      </c>
      <c r="M5033" s="16" t="str">
        <f t="shared" si="239"/>
        <v>Nilai Akhir</v>
      </c>
    </row>
    <row r="5034" spans="1:13" x14ac:dyDescent="0.25">
      <c r="A5034" s="16">
        <v>306</v>
      </c>
      <c r="B5034" s="16">
        <v>13</v>
      </c>
      <c r="C5034" s="16">
        <v>14204</v>
      </c>
      <c r="D5034" s="16" t="s">
        <v>3991</v>
      </c>
      <c r="E5034" s="16" t="s">
        <v>4670</v>
      </c>
      <c r="F5034" s="19">
        <v>78.444444444444443</v>
      </c>
      <c r="G5034" s="16" t="s">
        <v>96</v>
      </c>
      <c r="H5034" s="14"/>
      <c r="I5034" s="19">
        <f>VLOOKUP(G5034,'2'!$B$2:$C$34,2,FALSE)</f>
        <v>9</v>
      </c>
      <c r="J5034" s="19">
        <f t="shared" si="238"/>
        <v>78.444444444444443</v>
      </c>
      <c r="K5034" s="19" t="str">
        <f t="shared" si="240"/>
        <v/>
      </c>
      <c r="L5034" s="19">
        <f>VLOOKUP(I5034,'3'!$H$2:$L$25,5,FALSE)</f>
        <v>42</v>
      </c>
      <c r="M5034" s="16" t="str">
        <f t="shared" si="239"/>
        <v>Nilai Akhir</v>
      </c>
    </row>
    <row r="5035" spans="1:13" x14ac:dyDescent="0.25">
      <c r="A5035" s="16">
        <v>307</v>
      </c>
      <c r="B5035" s="16">
        <v>14</v>
      </c>
      <c r="C5035" s="16">
        <v>14205</v>
      </c>
      <c r="D5035" s="16" t="s">
        <v>3992</v>
      </c>
      <c r="E5035" s="16" t="s">
        <v>4670</v>
      </c>
      <c r="F5035" s="19">
        <v>79.555555555555557</v>
      </c>
      <c r="G5035" s="16" t="s">
        <v>96</v>
      </c>
      <c r="H5035" s="14"/>
      <c r="I5035" s="19">
        <f>VLOOKUP(G5035,'2'!$B$2:$C$34,2,FALSE)</f>
        <v>9</v>
      </c>
      <c r="J5035" s="19">
        <f t="shared" si="238"/>
        <v>79.555555555555557</v>
      </c>
      <c r="K5035" s="19" t="str">
        <f t="shared" si="240"/>
        <v/>
      </c>
      <c r="L5035" s="19">
        <f>VLOOKUP(I5035,'3'!$H$2:$L$25,5,FALSE)</f>
        <v>42</v>
      </c>
      <c r="M5035" s="16" t="str">
        <f t="shared" si="239"/>
        <v>Nilai Akhir</v>
      </c>
    </row>
    <row r="5036" spans="1:13" x14ac:dyDescent="0.25">
      <c r="A5036" s="16">
        <v>308</v>
      </c>
      <c r="B5036" s="16">
        <v>15</v>
      </c>
      <c r="C5036" s="16">
        <v>14206</v>
      </c>
      <c r="D5036" s="16" t="s">
        <v>3993</v>
      </c>
      <c r="E5036" s="16" t="s">
        <v>4670</v>
      </c>
      <c r="F5036" s="19">
        <v>78.833333333333329</v>
      </c>
      <c r="G5036" s="16" t="s">
        <v>96</v>
      </c>
      <c r="H5036" s="14"/>
      <c r="I5036" s="19">
        <f>VLOOKUP(G5036,'2'!$B$2:$C$34,2,FALSE)</f>
        <v>9</v>
      </c>
      <c r="J5036" s="19">
        <f t="shared" si="238"/>
        <v>78.833333333333329</v>
      </c>
      <c r="K5036" s="19" t="str">
        <f t="shared" si="240"/>
        <v/>
      </c>
      <c r="L5036" s="19">
        <f>VLOOKUP(I5036,'3'!$H$2:$L$25,5,FALSE)</f>
        <v>42</v>
      </c>
      <c r="M5036" s="16" t="str">
        <f t="shared" si="239"/>
        <v>Nilai Akhir</v>
      </c>
    </row>
    <row r="5037" spans="1:13" x14ac:dyDescent="0.25">
      <c r="A5037" s="16">
        <v>309</v>
      </c>
      <c r="B5037" s="16">
        <v>16</v>
      </c>
      <c r="C5037" s="16">
        <v>14207</v>
      </c>
      <c r="D5037" s="16" t="s">
        <v>3994</v>
      </c>
      <c r="E5037" s="16" t="s">
        <v>4670</v>
      </c>
      <c r="F5037" s="19">
        <v>79.527777777777786</v>
      </c>
      <c r="G5037" s="16" t="s">
        <v>96</v>
      </c>
      <c r="H5037" s="14"/>
      <c r="I5037" s="19">
        <f>VLOOKUP(G5037,'2'!$B$2:$C$34,2,FALSE)</f>
        <v>9</v>
      </c>
      <c r="J5037" s="19">
        <f t="shared" si="238"/>
        <v>79.527777777777786</v>
      </c>
      <c r="K5037" s="19" t="str">
        <f t="shared" si="240"/>
        <v/>
      </c>
      <c r="L5037" s="19">
        <f>VLOOKUP(I5037,'3'!$H$2:$L$25,5,FALSE)</f>
        <v>42</v>
      </c>
      <c r="M5037" s="16" t="str">
        <f t="shared" si="239"/>
        <v>Nilai Akhir</v>
      </c>
    </row>
    <row r="5038" spans="1:13" x14ac:dyDescent="0.25">
      <c r="A5038" s="16">
        <v>310</v>
      </c>
      <c r="B5038" s="16">
        <v>17</v>
      </c>
      <c r="C5038" s="16">
        <v>14208</v>
      </c>
      <c r="D5038" s="16" t="s">
        <v>3995</v>
      </c>
      <c r="E5038" s="16" t="s">
        <v>4670</v>
      </c>
      <c r="F5038" s="19">
        <v>80.416666666666671</v>
      </c>
      <c r="G5038" s="16" t="s">
        <v>96</v>
      </c>
      <c r="H5038" s="14"/>
      <c r="I5038" s="19">
        <f>VLOOKUP(G5038,'2'!$B$2:$C$34,2,FALSE)</f>
        <v>9</v>
      </c>
      <c r="J5038" s="19">
        <f t="shared" si="238"/>
        <v>80.416666666666671</v>
      </c>
      <c r="K5038" s="19" t="str">
        <f t="shared" si="240"/>
        <v/>
      </c>
      <c r="L5038" s="19">
        <f>VLOOKUP(I5038,'3'!$H$2:$L$25,5,FALSE)</f>
        <v>42</v>
      </c>
      <c r="M5038" s="16" t="str">
        <f t="shared" si="239"/>
        <v>Nilai Akhir</v>
      </c>
    </row>
    <row r="5039" spans="1:13" x14ac:dyDescent="0.25">
      <c r="A5039" s="16">
        <v>311</v>
      </c>
      <c r="B5039" s="16">
        <v>18</v>
      </c>
      <c r="C5039" s="16">
        <v>14209</v>
      </c>
      <c r="D5039" s="16" t="s">
        <v>3996</v>
      </c>
      <c r="E5039" s="16" t="s">
        <v>4670</v>
      </c>
      <c r="F5039" s="19">
        <v>78.833333333333329</v>
      </c>
      <c r="G5039" s="16" t="s">
        <v>96</v>
      </c>
      <c r="H5039" s="14"/>
      <c r="I5039" s="19">
        <f>VLOOKUP(G5039,'2'!$B$2:$C$34,2,FALSE)</f>
        <v>9</v>
      </c>
      <c r="J5039" s="19">
        <f t="shared" si="238"/>
        <v>78.833333333333329</v>
      </c>
      <c r="K5039" s="19" t="str">
        <f t="shared" si="240"/>
        <v/>
      </c>
      <c r="L5039" s="19">
        <f>VLOOKUP(I5039,'3'!$H$2:$L$25,5,FALSE)</f>
        <v>42</v>
      </c>
      <c r="M5039" s="16" t="str">
        <f t="shared" si="239"/>
        <v>Nilai Akhir</v>
      </c>
    </row>
    <row r="5040" spans="1:13" x14ac:dyDescent="0.25">
      <c r="A5040" s="16">
        <v>312</v>
      </c>
      <c r="B5040" s="16">
        <v>19</v>
      </c>
      <c r="C5040" s="16">
        <v>14210</v>
      </c>
      <c r="D5040" s="16" t="s">
        <v>3997</v>
      </c>
      <c r="E5040" s="16" t="s">
        <v>4670</v>
      </c>
      <c r="F5040" s="19">
        <v>79.166666666666671</v>
      </c>
      <c r="G5040" s="16" t="s">
        <v>96</v>
      </c>
      <c r="H5040" s="14"/>
      <c r="I5040" s="19">
        <f>VLOOKUP(G5040,'2'!$B$2:$C$34,2,FALSE)</f>
        <v>9</v>
      </c>
      <c r="J5040" s="19">
        <f t="shared" si="238"/>
        <v>79.166666666666671</v>
      </c>
      <c r="K5040" s="19" t="str">
        <f t="shared" si="240"/>
        <v/>
      </c>
      <c r="L5040" s="19">
        <f>VLOOKUP(I5040,'3'!$H$2:$L$25,5,FALSE)</f>
        <v>42</v>
      </c>
      <c r="M5040" s="16" t="str">
        <f t="shared" si="239"/>
        <v>Nilai Akhir</v>
      </c>
    </row>
    <row r="5041" spans="1:14" x14ac:dyDescent="0.25">
      <c r="A5041" s="16">
        <v>313</v>
      </c>
      <c r="B5041" s="16">
        <v>20</v>
      </c>
      <c r="C5041" s="16">
        <v>14211</v>
      </c>
      <c r="D5041" s="16" t="s">
        <v>3998</v>
      </c>
      <c r="E5041" s="16" t="s">
        <v>4670</v>
      </c>
      <c r="F5041" s="19">
        <v>79.666666666666671</v>
      </c>
      <c r="G5041" s="16" t="s">
        <v>96</v>
      </c>
      <c r="H5041" s="14"/>
      <c r="I5041" s="19">
        <f>VLOOKUP(G5041,'2'!$B$2:$C$34,2,FALSE)</f>
        <v>9</v>
      </c>
      <c r="J5041" s="19">
        <f t="shared" si="238"/>
        <v>79.666666666666671</v>
      </c>
      <c r="K5041" s="19" t="str">
        <f t="shared" si="240"/>
        <v/>
      </c>
      <c r="L5041" s="19">
        <f>VLOOKUP(I5041,'3'!$H$2:$L$25,5,FALSE)</f>
        <v>42</v>
      </c>
      <c r="M5041" s="16" t="str">
        <f t="shared" si="239"/>
        <v>Nilai Akhir</v>
      </c>
    </row>
    <row r="5042" spans="1:14" x14ac:dyDescent="0.25">
      <c r="A5042" s="16">
        <v>314</v>
      </c>
      <c r="B5042" s="16">
        <v>21</v>
      </c>
      <c r="C5042" s="16">
        <v>14212</v>
      </c>
      <c r="D5042" s="16" t="s">
        <v>3999</v>
      </c>
      <c r="E5042" s="16" t="s">
        <v>4670</v>
      </c>
      <c r="F5042" s="19">
        <v>81.25</v>
      </c>
      <c r="G5042" s="16" t="s">
        <v>96</v>
      </c>
      <c r="H5042" s="14"/>
      <c r="I5042" s="19">
        <f>VLOOKUP(G5042,'2'!$B$2:$C$34,2,FALSE)</f>
        <v>9</v>
      </c>
      <c r="J5042" s="19">
        <f t="shared" si="238"/>
        <v>81.25</v>
      </c>
      <c r="K5042" s="19" t="str">
        <f t="shared" si="240"/>
        <v/>
      </c>
      <c r="L5042" s="19">
        <f>VLOOKUP(I5042,'3'!$H$2:$L$25,5,FALSE)</f>
        <v>42</v>
      </c>
      <c r="M5042" s="16" t="str">
        <f t="shared" si="239"/>
        <v>Nilai Akhir</v>
      </c>
    </row>
    <row r="5043" spans="1:14" x14ac:dyDescent="0.25">
      <c r="A5043" s="16">
        <v>315</v>
      </c>
      <c r="B5043" s="16">
        <v>22</v>
      </c>
      <c r="C5043" s="16">
        <v>14213</v>
      </c>
      <c r="D5043" s="16" t="s">
        <v>4000</v>
      </c>
      <c r="E5043" s="16" t="s">
        <v>4670</v>
      </c>
      <c r="F5043" s="19">
        <v>79.166666666666671</v>
      </c>
      <c r="G5043" s="16" t="s">
        <v>96</v>
      </c>
      <c r="H5043" s="14"/>
      <c r="I5043" s="19">
        <f>VLOOKUP(G5043,'2'!$B$2:$C$34,2,FALSE)</f>
        <v>9</v>
      </c>
      <c r="J5043" s="19">
        <f t="shared" si="238"/>
        <v>79.166666666666671</v>
      </c>
      <c r="K5043" s="19" t="str">
        <f t="shared" si="240"/>
        <v/>
      </c>
      <c r="L5043" s="19">
        <f>VLOOKUP(I5043,'3'!$H$2:$L$25,5,FALSE)</f>
        <v>42</v>
      </c>
      <c r="M5043" s="16" t="str">
        <f t="shared" si="239"/>
        <v>Nilai Akhir</v>
      </c>
    </row>
    <row r="5044" spans="1:14" x14ac:dyDescent="0.25">
      <c r="A5044" s="16">
        <v>316</v>
      </c>
      <c r="B5044" s="16">
        <v>23</v>
      </c>
      <c r="C5044" s="16">
        <v>14214</v>
      </c>
      <c r="D5044" s="16" t="s">
        <v>4001</v>
      </c>
      <c r="E5044" s="16" t="s">
        <v>4670</v>
      </c>
      <c r="F5044" s="19">
        <v>79.833333333333329</v>
      </c>
      <c r="G5044" s="16" t="s">
        <v>96</v>
      </c>
      <c r="H5044" s="14"/>
      <c r="I5044" s="19">
        <f>VLOOKUP(G5044,'2'!$B$2:$C$34,2,FALSE)</f>
        <v>9</v>
      </c>
      <c r="J5044" s="19">
        <f t="shared" si="238"/>
        <v>79.833333333333329</v>
      </c>
      <c r="K5044" s="19" t="str">
        <f t="shared" si="240"/>
        <v/>
      </c>
      <c r="L5044" s="19">
        <f>VLOOKUP(I5044,'3'!$H$2:$L$25,5,FALSE)</f>
        <v>42</v>
      </c>
      <c r="M5044" s="16" t="str">
        <f t="shared" si="239"/>
        <v>Nilai Akhir</v>
      </c>
    </row>
    <row r="5045" spans="1:14" x14ac:dyDescent="0.25">
      <c r="A5045" s="16">
        <v>317</v>
      </c>
      <c r="B5045" s="16">
        <v>24</v>
      </c>
      <c r="C5045" s="16">
        <v>14215</v>
      </c>
      <c r="D5045" s="16" t="s">
        <v>4002</v>
      </c>
      <c r="E5045" s="16" t="s">
        <v>4670</v>
      </c>
      <c r="F5045" s="19">
        <v>76.777777777777786</v>
      </c>
      <c r="G5045" s="16" t="s">
        <v>96</v>
      </c>
      <c r="H5045" s="14"/>
      <c r="I5045" s="19">
        <f>VLOOKUP(G5045,'2'!$B$2:$C$34,2,FALSE)</f>
        <v>9</v>
      </c>
      <c r="J5045" s="19">
        <f t="shared" si="238"/>
        <v>76.777777777777786</v>
      </c>
      <c r="K5045" s="19" t="str">
        <f t="shared" si="240"/>
        <v/>
      </c>
      <c r="L5045" s="19">
        <f>VLOOKUP(I5045,'3'!$H$2:$L$25,5,FALSE)</f>
        <v>42</v>
      </c>
      <c r="M5045" s="16" t="str">
        <f t="shared" si="239"/>
        <v>Nilai Akhir</v>
      </c>
    </row>
    <row r="5046" spans="1:14" x14ac:dyDescent="0.25">
      <c r="A5046" s="16">
        <v>318</v>
      </c>
      <c r="B5046" s="16">
        <v>25</v>
      </c>
      <c r="C5046" s="16">
        <v>14216</v>
      </c>
      <c r="D5046" s="16" t="s">
        <v>4003</v>
      </c>
      <c r="E5046" s="16" t="s">
        <v>4670</v>
      </c>
      <c r="F5046" s="19">
        <v>80.888888888888886</v>
      </c>
      <c r="G5046" s="16" t="s">
        <v>96</v>
      </c>
      <c r="H5046" s="14"/>
      <c r="I5046" s="19">
        <f>VLOOKUP(G5046,'2'!$B$2:$C$34,2,FALSE)</f>
        <v>9</v>
      </c>
      <c r="J5046" s="19">
        <f t="shared" si="238"/>
        <v>80.888888888888886</v>
      </c>
      <c r="K5046" s="19" t="str">
        <f t="shared" si="240"/>
        <v/>
      </c>
      <c r="L5046" s="19">
        <f>VLOOKUP(I5046,'3'!$H$2:$L$25,5,FALSE)</f>
        <v>42</v>
      </c>
      <c r="M5046" s="16" t="str">
        <f t="shared" si="239"/>
        <v>Nilai Akhir</v>
      </c>
    </row>
    <row r="5047" spans="1:14" x14ac:dyDescent="0.25">
      <c r="A5047" s="16">
        <v>319</v>
      </c>
      <c r="B5047" s="16">
        <v>26</v>
      </c>
      <c r="C5047" s="16">
        <v>14217</v>
      </c>
      <c r="D5047" s="16" t="s">
        <v>4004</v>
      </c>
      <c r="E5047" s="16" t="s">
        <v>4670</v>
      </c>
      <c r="F5047" s="19">
        <v>79.75</v>
      </c>
      <c r="G5047" s="16" t="s">
        <v>96</v>
      </c>
      <c r="H5047" s="14"/>
      <c r="I5047" s="19">
        <f>VLOOKUP(G5047,'2'!$B$2:$C$34,2,FALSE)</f>
        <v>9</v>
      </c>
      <c r="J5047" s="19">
        <f t="shared" si="238"/>
        <v>79.75</v>
      </c>
      <c r="K5047" s="19" t="str">
        <f t="shared" si="240"/>
        <v/>
      </c>
      <c r="L5047" s="19">
        <f>VLOOKUP(I5047,'3'!$H$2:$L$25,5,FALSE)</f>
        <v>42</v>
      </c>
      <c r="M5047" s="16" t="str">
        <f t="shared" si="239"/>
        <v>Nilai Akhir</v>
      </c>
    </row>
    <row r="5048" spans="1:14" x14ac:dyDescent="0.25">
      <c r="A5048" s="16">
        <v>320</v>
      </c>
      <c r="B5048" s="16">
        <v>27</v>
      </c>
      <c r="C5048" s="16">
        <v>14218</v>
      </c>
      <c r="D5048" s="16" t="s">
        <v>4005</v>
      </c>
      <c r="E5048" s="16" t="s">
        <v>4670</v>
      </c>
      <c r="F5048" s="19">
        <v>81</v>
      </c>
      <c r="G5048" s="16" t="s">
        <v>96</v>
      </c>
      <c r="H5048" s="14"/>
      <c r="I5048" s="19">
        <f>VLOOKUP(G5048,'2'!$B$2:$C$34,2,FALSE)</f>
        <v>9</v>
      </c>
      <c r="J5048" s="19">
        <f t="shared" si="238"/>
        <v>81</v>
      </c>
      <c r="K5048" s="19" t="str">
        <f t="shared" si="240"/>
        <v/>
      </c>
      <c r="L5048" s="19">
        <f>VLOOKUP(I5048,'3'!$H$2:$L$25,5,FALSE)</f>
        <v>42</v>
      </c>
      <c r="M5048" s="16" t="str">
        <f t="shared" si="239"/>
        <v>Nilai Akhir</v>
      </c>
    </row>
    <row r="5049" spans="1:14" x14ac:dyDescent="0.25">
      <c r="A5049" s="16">
        <v>321</v>
      </c>
      <c r="B5049" s="16">
        <v>28</v>
      </c>
      <c r="C5049" s="16">
        <v>14219</v>
      </c>
      <c r="D5049" s="16" t="s">
        <v>4006</v>
      </c>
      <c r="E5049" s="16" t="s">
        <v>4670</v>
      </c>
      <c r="F5049" s="19">
        <v>79.888888888888886</v>
      </c>
      <c r="G5049" s="16" t="s">
        <v>96</v>
      </c>
      <c r="H5049" s="14"/>
      <c r="I5049" s="19">
        <f>VLOOKUP(G5049,'2'!$B$2:$C$34,2,FALSE)</f>
        <v>9</v>
      </c>
      <c r="J5049" s="19">
        <f t="shared" si="238"/>
        <v>79.888888888888886</v>
      </c>
      <c r="K5049" s="19" t="str">
        <f t="shared" si="240"/>
        <v/>
      </c>
      <c r="L5049" s="19">
        <f>VLOOKUP(I5049,'3'!$H$2:$L$25,5,FALSE)</f>
        <v>42</v>
      </c>
      <c r="M5049" s="16" t="str">
        <f t="shared" si="239"/>
        <v>Nilai Akhir</v>
      </c>
    </row>
    <row r="5050" spans="1:14" x14ac:dyDescent="0.25">
      <c r="A5050" s="16">
        <v>322</v>
      </c>
      <c r="B5050" s="16">
        <v>29</v>
      </c>
      <c r="C5050" s="16">
        <v>14220</v>
      </c>
      <c r="D5050" s="16" t="s">
        <v>4007</v>
      </c>
      <c r="E5050" s="16" t="s">
        <v>4670</v>
      </c>
      <c r="F5050" s="19">
        <v>80.277777777777786</v>
      </c>
      <c r="G5050" s="16" t="s">
        <v>96</v>
      </c>
      <c r="H5050" s="14"/>
      <c r="I5050" s="19">
        <f>VLOOKUP(G5050,'2'!$B$2:$C$34,2,FALSE)</f>
        <v>9</v>
      </c>
      <c r="J5050" s="19">
        <f t="shared" si="238"/>
        <v>80.277777777777786</v>
      </c>
      <c r="K5050" s="19" t="str">
        <f t="shared" si="240"/>
        <v/>
      </c>
      <c r="L5050" s="19">
        <f>VLOOKUP(I5050,'3'!$H$2:$L$25,5,FALSE)</f>
        <v>42</v>
      </c>
      <c r="M5050" s="16" t="str">
        <f t="shared" si="239"/>
        <v>Nilai Akhir</v>
      </c>
    </row>
    <row r="5051" spans="1:14" x14ac:dyDescent="0.25">
      <c r="A5051" s="16">
        <v>323</v>
      </c>
      <c r="B5051" s="16">
        <v>30</v>
      </c>
      <c r="C5051" s="16">
        <v>14221</v>
      </c>
      <c r="D5051" s="16" t="s">
        <v>4008</v>
      </c>
      <c r="E5051" s="16" t="s">
        <v>4670</v>
      </c>
      <c r="F5051" s="19">
        <v>80.25</v>
      </c>
      <c r="G5051" s="16" t="s">
        <v>96</v>
      </c>
      <c r="H5051" s="14"/>
      <c r="I5051" s="19">
        <f>VLOOKUP(G5051,'2'!$B$2:$C$34,2,FALSE)</f>
        <v>9</v>
      </c>
      <c r="J5051" s="19">
        <f t="shared" si="238"/>
        <v>80.25</v>
      </c>
      <c r="K5051" s="19" t="str">
        <f t="shared" si="240"/>
        <v/>
      </c>
      <c r="L5051" s="19">
        <f>VLOOKUP(I5051,'3'!$H$2:$L$25,5,FALSE)</f>
        <v>42</v>
      </c>
      <c r="M5051" s="16" t="str">
        <f t="shared" si="239"/>
        <v>Nilai Akhir</v>
      </c>
    </row>
    <row r="5052" spans="1:14" x14ac:dyDescent="0.25">
      <c r="A5052" s="16">
        <v>556</v>
      </c>
      <c r="B5052" s="16">
        <v>1</v>
      </c>
      <c r="C5052" s="16">
        <v>14222</v>
      </c>
      <c r="D5052" s="16" t="s">
        <v>4241</v>
      </c>
      <c r="E5052" s="16" t="s">
        <v>4679</v>
      </c>
      <c r="F5052" s="19">
        <v>79.916666666666671</v>
      </c>
      <c r="G5052" s="16" t="s">
        <v>98</v>
      </c>
      <c r="H5052" s="14"/>
      <c r="I5052" s="19">
        <f>VLOOKUP(G5052,'2'!$B$2:$C$34,2,FALSE)</f>
        <v>10</v>
      </c>
      <c r="J5052" s="19">
        <f t="shared" si="238"/>
        <v>79.916666666666671</v>
      </c>
      <c r="K5052" s="19" t="str">
        <f t="shared" si="240"/>
        <v/>
      </c>
      <c r="L5052" s="19">
        <f>VLOOKUP(I5052,'3'!$H$2:$L$25,5,FALSE)</f>
        <v>44</v>
      </c>
      <c r="M5052" s="16" t="str">
        <f t="shared" si="239"/>
        <v>Nilai Akhir</v>
      </c>
      <c r="N5052" s="14">
        <v>1</v>
      </c>
    </row>
    <row r="5053" spans="1:14" x14ac:dyDescent="0.25">
      <c r="A5053" s="16">
        <v>557</v>
      </c>
      <c r="B5053" s="16">
        <v>2</v>
      </c>
      <c r="C5053" s="16">
        <v>14223</v>
      </c>
      <c r="D5053" s="16" t="s">
        <v>4242</v>
      </c>
      <c r="E5053" s="16" t="s">
        <v>4679</v>
      </c>
      <c r="F5053" s="19">
        <v>80.083333333333329</v>
      </c>
      <c r="G5053" s="16" t="s">
        <v>98</v>
      </c>
      <c r="H5053" s="14"/>
      <c r="I5053" s="19">
        <f>VLOOKUP(G5053,'2'!$B$2:$C$34,2,FALSE)</f>
        <v>10</v>
      </c>
      <c r="J5053" s="19">
        <f t="shared" si="238"/>
        <v>80.083333333333329</v>
      </c>
      <c r="K5053" s="19" t="str">
        <f t="shared" si="240"/>
        <v/>
      </c>
      <c r="L5053" s="19">
        <f>VLOOKUP(I5053,'3'!$H$2:$L$25,5,FALSE)</f>
        <v>44</v>
      </c>
      <c r="M5053" s="16" t="str">
        <f t="shared" si="239"/>
        <v>Nilai Akhir</v>
      </c>
    </row>
    <row r="5054" spans="1:14" x14ac:dyDescent="0.25">
      <c r="A5054" s="16">
        <v>558</v>
      </c>
      <c r="B5054" s="16">
        <v>3</v>
      </c>
      <c r="C5054" s="16">
        <v>14224</v>
      </c>
      <c r="D5054" s="16" t="s">
        <v>4243</v>
      </c>
      <c r="E5054" s="16" t="s">
        <v>4679</v>
      </c>
      <c r="F5054" s="19">
        <v>81.666666666666671</v>
      </c>
      <c r="G5054" s="16" t="s">
        <v>98</v>
      </c>
      <c r="H5054" s="14"/>
      <c r="I5054" s="19">
        <f>VLOOKUP(G5054,'2'!$B$2:$C$34,2,FALSE)</f>
        <v>10</v>
      </c>
      <c r="J5054" s="19">
        <f t="shared" si="238"/>
        <v>81.666666666666671</v>
      </c>
      <c r="K5054" s="19" t="str">
        <f t="shared" si="240"/>
        <v/>
      </c>
      <c r="L5054" s="19">
        <f>VLOOKUP(I5054,'3'!$H$2:$L$25,5,FALSE)</f>
        <v>44</v>
      </c>
      <c r="M5054" s="16" t="str">
        <f t="shared" si="239"/>
        <v>Nilai Akhir</v>
      </c>
    </row>
    <row r="5055" spans="1:14" x14ac:dyDescent="0.25">
      <c r="A5055" s="16">
        <v>559</v>
      </c>
      <c r="B5055" s="16">
        <v>4</v>
      </c>
      <c r="C5055" s="16">
        <v>14227</v>
      </c>
      <c r="D5055" s="16" t="s">
        <v>4244</v>
      </c>
      <c r="E5055" s="16" t="s">
        <v>4679</v>
      </c>
      <c r="F5055" s="19">
        <v>77.666666666666671</v>
      </c>
      <c r="G5055" s="16" t="s">
        <v>98</v>
      </c>
      <c r="H5055" s="14"/>
      <c r="I5055" s="19">
        <f>VLOOKUP(G5055,'2'!$B$2:$C$34,2,FALSE)</f>
        <v>10</v>
      </c>
      <c r="J5055" s="19">
        <f t="shared" si="238"/>
        <v>77.666666666666671</v>
      </c>
      <c r="K5055" s="19" t="str">
        <f t="shared" si="240"/>
        <v/>
      </c>
      <c r="L5055" s="19">
        <f>VLOOKUP(I5055,'3'!$H$2:$L$25,5,FALSE)</f>
        <v>44</v>
      </c>
      <c r="M5055" s="16" t="str">
        <f t="shared" si="239"/>
        <v>Nilai Akhir</v>
      </c>
    </row>
    <row r="5056" spans="1:14" x14ac:dyDescent="0.25">
      <c r="A5056" s="16">
        <v>560</v>
      </c>
      <c r="B5056" s="16">
        <v>5</v>
      </c>
      <c r="C5056" s="16">
        <v>14229</v>
      </c>
      <c r="D5056" s="16" t="s">
        <v>4245</v>
      </c>
      <c r="E5056" s="16" t="s">
        <v>4679</v>
      </c>
      <c r="F5056" s="19">
        <v>83.083333333333329</v>
      </c>
      <c r="G5056" s="16" t="s">
        <v>98</v>
      </c>
      <c r="H5056" s="14"/>
      <c r="I5056" s="19">
        <f>VLOOKUP(G5056,'2'!$B$2:$C$34,2,FALSE)</f>
        <v>10</v>
      </c>
      <c r="J5056" s="19">
        <f t="shared" ref="J5056:J5086" si="241">IF(M5056="Nilai Akhir",F5056,0)</f>
        <v>83.083333333333329</v>
      </c>
      <c r="K5056" s="19" t="str">
        <f t="shared" si="240"/>
        <v/>
      </c>
      <c r="L5056" s="19">
        <f>VLOOKUP(I5056,'3'!$H$2:$L$25,5,FALSE)</f>
        <v>44</v>
      </c>
      <c r="M5056" s="16" t="str">
        <f t="shared" si="239"/>
        <v>Nilai Akhir</v>
      </c>
    </row>
    <row r="5057" spans="1:13" x14ac:dyDescent="0.25">
      <c r="A5057" s="16">
        <v>561</v>
      </c>
      <c r="B5057" s="16">
        <v>6</v>
      </c>
      <c r="C5057" s="16">
        <v>14230</v>
      </c>
      <c r="D5057" s="16" t="s">
        <v>4246</v>
      </c>
      <c r="E5057" s="16" t="s">
        <v>4679</v>
      </c>
      <c r="F5057" s="19">
        <v>85.555555555555557</v>
      </c>
      <c r="G5057" s="16" t="s">
        <v>98</v>
      </c>
      <c r="H5057" s="14"/>
      <c r="I5057" s="19">
        <f>VLOOKUP(G5057,'2'!$B$2:$C$34,2,FALSE)</f>
        <v>10</v>
      </c>
      <c r="J5057" s="19">
        <f t="shared" si="241"/>
        <v>85.555555555555557</v>
      </c>
      <c r="K5057" s="19" t="str">
        <f t="shared" si="240"/>
        <v/>
      </c>
      <c r="L5057" s="19">
        <f>VLOOKUP(I5057,'3'!$H$2:$L$25,5,FALSE)</f>
        <v>44</v>
      </c>
      <c r="M5057" s="16" t="str">
        <f t="shared" si="239"/>
        <v>Nilai Akhir</v>
      </c>
    </row>
    <row r="5058" spans="1:13" x14ac:dyDescent="0.25">
      <c r="A5058" s="16">
        <v>562</v>
      </c>
      <c r="B5058" s="16">
        <v>7</v>
      </c>
      <c r="C5058" s="16">
        <v>14231</v>
      </c>
      <c r="D5058" s="16" t="s">
        <v>4247</v>
      </c>
      <c r="E5058" s="16" t="s">
        <v>4679</v>
      </c>
      <c r="F5058" s="19">
        <v>81.055555555555557</v>
      </c>
      <c r="G5058" s="16" t="s">
        <v>98</v>
      </c>
      <c r="H5058" s="14"/>
      <c r="I5058" s="19">
        <f>VLOOKUP(G5058,'2'!$B$2:$C$34,2,FALSE)</f>
        <v>10</v>
      </c>
      <c r="J5058" s="19">
        <f t="shared" si="241"/>
        <v>81.055555555555557</v>
      </c>
      <c r="K5058" s="19" t="str">
        <f t="shared" si="240"/>
        <v/>
      </c>
      <c r="L5058" s="19">
        <f>VLOOKUP(I5058,'3'!$H$2:$L$25,5,FALSE)</f>
        <v>44</v>
      </c>
      <c r="M5058" s="16" t="str">
        <f t="shared" si="239"/>
        <v>Nilai Akhir</v>
      </c>
    </row>
    <row r="5059" spans="1:13" x14ac:dyDescent="0.25">
      <c r="A5059" s="16">
        <v>563</v>
      </c>
      <c r="B5059" s="16">
        <v>8</v>
      </c>
      <c r="C5059" s="16">
        <v>14232</v>
      </c>
      <c r="D5059" s="16" t="s">
        <v>4248</v>
      </c>
      <c r="E5059" s="16" t="s">
        <v>4679</v>
      </c>
      <c r="F5059" s="19">
        <v>79.277777777777771</v>
      </c>
      <c r="G5059" s="16" t="s">
        <v>98</v>
      </c>
      <c r="H5059" s="14"/>
      <c r="I5059" s="19">
        <f>VLOOKUP(G5059,'2'!$B$2:$C$34,2,FALSE)</f>
        <v>10</v>
      </c>
      <c r="J5059" s="19">
        <f t="shared" si="241"/>
        <v>79.277777777777771</v>
      </c>
      <c r="K5059" s="19" t="str">
        <f t="shared" si="240"/>
        <v/>
      </c>
      <c r="L5059" s="19">
        <f>VLOOKUP(I5059,'3'!$H$2:$L$25,5,FALSE)</f>
        <v>44</v>
      </c>
      <c r="M5059" s="16" t="str">
        <f t="shared" si="239"/>
        <v>Nilai Akhir</v>
      </c>
    </row>
    <row r="5060" spans="1:13" x14ac:dyDescent="0.25">
      <c r="A5060" s="16">
        <v>564</v>
      </c>
      <c r="B5060" s="16">
        <v>9</v>
      </c>
      <c r="C5060" s="16">
        <v>14233</v>
      </c>
      <c r="D5060" s="16" t="s">
        <v>4249</v>
      </c>
      <c r="E5060" s="16" t="s">
        <v>4679</v>
      </c>
      <c r="F5060" s="19">
        <v>77.694444444444457</v>
      </c>
      <c r="G5060" s="16" t="s">
        <v>98</v>
      </c>
      <c r="H5060" s="14"/>
      <c r="I5060" s="19">
        <f>VLOOKUP(G5060,'2'!$B$2:$C$34,2,FALSE)</f>
        <v>10</v>
      </c>
      <c r="J5060" s="19">
        <f t="shared" si="241"/>
        <v>77.694444444444457</v>
      </c>
      <c r="K5060" s="19" t="str">
        <f t="shared" si="240"/>
        <v/>
      </c>
      <c r="L5060" s="19">
        <f>VLOOKUP(I5060,'3'!$H$2:$L$25,5,FALSE)</f>
        <v>44</v>
      </c>
      <c r="M5060" s="16" t="str">
        <f t="shared" si="239"/>
        <v>Nilai Akhir</v>
      </c>
    </row>
    <row r="5061" spans="1:13" x14ac:dyDescent="0.25">
      <c r="A5061" s="16">
        <v>565</v>
      </c>
      <c r="B5061" s="16">
        <v>10</v>
      </c>
      <c r="C5061" s="16">
        <v>14234</v>
      </c>
      <c r="D5061" s="16" t="s">
        <v>4250</v>
      </c>
      <c r="E5061" s="16" t="s">
        <v>4679</v>
      </c>
      <c r="F5061" s="19">
        <v>79.194444444444443</v>
      </c>
      <c r="G5061" s="16" t="s">
        <v>98</v>
      </c>
      <c r="H5061" s="14"/>
      <c r="I5061" s="19">
        <f>VLOOKUP(G5061,'2'!$B$2:$C$34,2,FALSE)</f>
        <v>10</v>
      </c>
      <c r="J5061" s="19">
        <f t="shared" si="241"/>
        <v>79.194444444444443</v>
      </c>
      <c r="K5061" s="19" t="str">
        <f t="shared" si="240"/>
        <v/>
      </c>
      <c r="L5061" s="19">
        <f>VLOOKUP(I5061,'3'!$H$2:$L$25,5,FALSE)</f>
        <v>44</v>
      </c>
      <c r="M5061" s="16" t="str">
        <f t="shared" si="239"/>
        <v>Nilai Akhir</v>
      </c>
    </row>
    <row r="5062" spans="1:13" x14ac:dyDescent="0.25">
      <c r="A5062" s="16">
        <v>566</v>
      </c>
      <c r="B5062" s="16">
        <v>11</v>
      </c>
      <c r="C5062" s="16">
        <v>14235</v>
      </c>
      <c r="D5062" s="16" t="s">
        <v>4251</v>
      </c>
      <c r="E5062" s="16" t="s">
        <v>4679</v>
      </c>
      <c r="F5062" s="19">
        <v>81.75</v>
      </c>
      <c r="G5062" s="16" t="s">
        <v>98</v>
      </c>
      <c r="H5062" s="14"/>
      <c r="I5062" s="19">
        <f>VLOOKUP(G5062,'2'!$B$2:$C$34,2,FALSE)</f>
        <v>10</v>
      </c>
      <c r="J5062" s="19">
        <f t="shared" si="241"/>
        <v>81.75</v>
      </c>
      <c r="K5062" s="19" t="str">
        <f t="shared" si="240"/>
        <v/>
      </c>
      <c r="L5062" s="19">
        <f>VLOOKUP(I5062,'3'!$H$2:$L$25,5,FALSE)</f>
        <v>44</v>
      </c>
      <c r="M5062" s="16" t="str">
        <f t="shared" si="239"/>
        <v>Nilai Akhir</v>
      </c>
    </row>
    <row r="5063" spans="1:13" x14ac:dyDescent="0.25">
      <c r="A5063" s="16">
        <v>567</v>
      </c>
      <c r="B5063" s="16">
        <v>12</v>
      </c>
      <c r="C5063" s="16">
        <v>14236</v>
      </c>
      <c r="D5063" s="16" t="s">
        <v>4252</v>
      </c>
      <c r="E5063" s="16" t="s">
        <v>4679</v>
      </c>
      <c r="F5063" s="19">
        <v>82.972222222222229</v>
      </c>
      <c r="G5063" s="16" t="s">
        <v>98</v>
      </c>
      <c r="H5063" s="14"/>
      <c r="I5063" s="19">
        <f>VLOOKUP(G5063,'2'!$B$2:$C$34,2,FALSE)</f>
        <v>10</v>
      </c>
      <c r="J5063" s="19">
        <f t="shared" si="241"/>
        <v>82.972222222222229</v>
      </c>
      <c r="K5063" s="19" t="str">
        <f t="shared" si="240"/>
        <v/>
      </c>
      <c r="L5063" s="19">
        <f>VLOOKUP(I5063,'3'!$H$2:$L$25,5,FALSE)</f>
        <v>44</v>
      </c>
      <c r="M5063" s="16" t="str">
        <f t="shared" si="239"/>
        <v>Nilai Akhir</v>
      </c>
    </row>
    <row r="5064" spans="1:13" x14ac:dyDescent="0.25">
      <c r="A5064" s="16">
        <v>568</v>
      </c>
      <c r="B5064" s="16">
        <v>13</v>
      </c>
      <c r="C5064" s="16">
        <v>14237</v>
      </c>
      <c r="D5064" s="16" t="s">
        <v>4253</v>
      </c>
      <c r="E5064" s="16" t="s">
        <v>4679</v>
      </c>
      <c r="F5064" s="19">
        <v>77.944444444444443</v>
      </c>
      <c r="G5064" s="16" t="s">
        <v>98</v>
      </c>
      <c r="H5064" s="14"/>
      <c r="I5064" s="19">
        <f>VLOOKUP(G5064,'2'!$B$2:$C$34,2,FALSE)</f>
        <v>10</v>
      </c>
      <c r="J5064" s="19">
        <f t="shared" si="241"/>
        <v>77.944444444444443</v>
      </c>
      <c r="K5064" s="19" t="str">
        <f t="shared" si="240"/>
        <v/>
      </c>
      <c r="L5064" s="19">
        <f>VLOOKUP(I5064,'3'!$H$2:$L$25,5,FALSE)</f>
        <v>44</v>
      </c>
      <c r="M5064" s="16" t="str">
        <f t="shared" si="239"/>
        <v>Nilai Akhir</v>
      </c>
    </row>
    <row r="5065" spans="1:13" x14ac:dyDescent="0.25">
      <c r="A5065" s="16">
        <v>569</v>
      </c>
      <c r="B5065" s="16">
        <v>14</v>
      </c>
      <c r="C5065" s="16">
        <v>14238</v>
      </c>
      <c r="D5065" s="16" t="s">
        <v>4254</v>
      </c>
      <c r="E5065" s="16" t="s">
        <v>4679</v>
      </c>
      <c r="F5065" s="19">
        <v>81.444444444444457</v>
      </c>
      <c r="G5065" s="16" t="s">
        <v>98</v>
      </c>
      <c r="H5065" s="14"/>
      <c r="I5065" s="19">
        <f>VLOOKUP(G5065,'2'!$B$2:$C$34,2,FALSE)</f>
        <v>10</v>
      </c>
      <c r="J5065" s="19">
        <f t="shared" si="241"/>
        <v>81.444444444444457</v>
      </c>
      <c r="K5065" s="19" t="str">
        <f t="shared" si="240"/>
        <v/>
      </c>
      <c r="L5065" s="19">
        <f>VLOOKUP(I5065,'3'!$H$2:$L$25,5,FALSE)</f>
        <v>44</v>
      </c>
      <c r="M5065" s="16" t="str">
        <f t="shared" si="239"/>
        <v>Nilai Akhir</v>
      </c>
    </row>
    <row r="5066" spans="1:13" x14ac:dyDescent="0.25">
      <c r="A5066" s="16">
        <v>570</v>
      </c>
      <c r="B5066" s="16">
        <v>15</v>
      </c>
      <c r="C5066" s="16">
        <v>14239</v>
      </c>
      <c r="D5066" s="16" t="s">
        <v>4255</v>
      </c>
      <c r="E5066" s="16" t="s">
        <v>4679</v>
      </c>
      <c r="F5066" s="19">
        <v>73.666666666666671</v>
      </c>
      <c r="G5066" s="16" t="s">
        <v>98</v>
      </c>
      <c r="H5066" s="14"/>
      <c r="I5066" s="19">
        <f>VLOOKUP(G5066,'2'!$B$2:$C$34,2,FALSE)</f>
        <v>10</v>
      </c>
      <c r="J5066" s="19">
        <f t="shared" si="241"/>
        <v>73.666666666666671</v>
      </c>
      <c r="K5066" s="19" t="str">
        <f t="shared" si="240"/>
        <v/>
      </c>
      <c r="L5066" s="19">
        <f>VLOOKUP(I5066,'3'!$H$2:$L$25,5,FALSE)</f>
        <v>44</v>
      </c>
      <c r="M5066" s="16" t="str">
        <f t="shared" si="239"/>
        <v>Nilai Akhir</v>
      </c>
    </row>
    <row r="5067" spans="1:13" x14ac:dyDescent="0.25">
      <c r="A5067" s="16">
        <v>571</v>
      </c>
      <c r="B5067" s="16">
        <v>16</v>
      </c>
      <c r="C5067" s="16">
        <v>14240</v>
      </c>
      <c r="D5067" s="16" t="s">
        <v>4256</v>
      </c>
      <c r="E5067" s="16" t="s">
        <v>4679</v>
      </c>
      <c r="F5067" s="19">
        <v>81.555555555555543</v>
      </c>
      <c r="G5067" s="16" t="s">
        <v>98</v>
      </c>
      <c r="H5067" s="14"/>
      <c r="I5067" s="19">
        <f>VLOOKUP(G5067,'2'!$B$2:$C$34,2,FALSE)</f>
        <v>10</v>
      </c>
      <c r="J5067" s="19">
        <f t="shared" si="241"/>
        <v>81.555555555555543</v>
      </c>
      <c r="K5067" s="19" t="str">
        <f t="shared" si="240"/>
        <v/>
      </c>
      <c r="L5067" s="19">
        <f>VLOOKUP(I5067,'3'!$H$2:$L$25,5,FALSE)</f>
        <v>44</v>
      </c>
      <c r="M5067" s="16" t="str">
        <f t="shared" si="239"/>
        <v>Nilai Akhir</v>
      </c>
    </row>
    <row r="5068" spans="1:13" x14ac:dyDescent="0.25">
      <c r="A5068" s="16">
        <v>572</v>
      </c>
      <c r="B5068" s="16">
        <v>17</v>
      </c>
      <c r="C5068" s="16">
        <v>14241</v>
      </c>
      <c r="D5068" s="16" t="s">
        <v>4257</v>
      </c>
      <c r="E5068" s="16" t="s">
        <v>4679</v>
      </c>
      <c r="F5068" s="19">
        <v>84.833333333333329</v>
      </c>
      <c r="G5068" s="16" t="s">
        <v>98</v>
      </c>
      <c r="H5068" s="14"/>
      <c r="I5068" s="19">
        <f>VLOOKUP(G5068,'2'!$B$2:$C$34,2,FALSE)</f>
        <v>10</v>
      </c>
      <c r="J5068" s="19">
        <f t="shared" si="241"/>
        <v>84.833333333333329</v>
      </c>
      <c r="K5068" s="19" t="str">
        <f t="shared" si="240"/>
        <v/>
      </c>
      <c r="L5068" s="19">
        <f>VLOOKUP(I5068,'3'!$H$2:$L$25,5,FALSE)</f>
        <v>44</v>
      </c>
      <c r="M5068" s="16" t="str">
        <f t="shared" si="239"/>
        <v>Nilai Akhir</v>
      </c>
    </row>
    <row r="5069" spans="1:13" x14ac:dyDescent="0.25">
      <c r="A5069" s="16">
        <v>573</v>
      </c>
      <c r="B5069" s="16">
        <v>18</v>
      </c>
      <c r="C5069" s="16">
        <v>14242</v>
      </c>
      <c r="D5069" s="16" t="s">
        <v>4258</v>
      </c>
      <c r="E5069" s="16" t="s">
        <v>4679</v>
      </c>
      <c r="F5069" s="19">
        <v>82.944444444444443</v>
      </c>
      <c r="G5069" s="16" t="s">
        <v>98</v>
      </c>
      <c r="H5069" s="14"/>
      <c r="I5069" s="19">
        <f>VLOOKUP(G5069,'2'!$B$2:$C$34,2,FALSE)</f>
        <v>10</v>
      </c>
      <c r="J5069" s="19">
        <f t="shared" si="241"/>
        <v>82.944444444444443</v>
      </c>
      <c r="K5069" s="19" t="str">
        <f t="shared" si="240"/>
        <v/>
      </c>
      <c r="L5069" s="19">
        <f>VLOOKUP(I5069,'3'!$H$2:$L$25,5,FALSE)</f>
        <v>44</v>
      </c>
      <c r="M5069" s="16" t="str">
        <f t="shared" si="239"/>
        <v>Nilai Akhir</v>
      </c>
    </row>
    <row r="5070" spans="1:13" x14ac:dyDescent="0.25">
      <c r="A5070" s="16">
        <v>574</v>
      </c>
      <c r="B5070" s="16">
        <v>19</v>
      </c>
      <c r="C5070" s="16">
        <v>14243</v>
      </c>
      <c r="D5070" s="16" t="s">
        <v>4259</v>
      </c>
      <c r="E5070" s="16" t="s">
        <v>4679</v>
      </c>
      <c r="F5070" s="19">
        <v>84.75</v>
      </c>
      <c r="G5070" s="16" t="s">
        <v>98</v>
      </c>
      <c r="H5070" s="14"/>
      <c r="I5070" s="19">
        <f>VLOOKUP(G5070,'2'!$B$2:$C$34,2,FALSE)</f>
        <v>10</v>
      </c>
      <c r="J5070" s="19">
        <f t="shared" si="241"/>
        <v>84.75</v>
      </c>
      <c r="K5070" s="19" t="str">
        <f t="shared" si="240"/>
        <v/>
      </c>
      <c r="L5070" s="19">
        <f>VLOOKUP(I5070,'3'!$H$2:$L$25,5,FALSE)</f>
        <v>44</v>
      </c>
      <c r="M5070" s="16" t="str">
        <f t="shared" si="239"/>
        <v>Nilai Akhir</v>
      </c>
    </row>
    <row r="5071" spans="1:13" x14ac:dyDescent="0.25">
      <c r="A5071" s="16">
        <v>575</v>
      </c>
      <c r="B5071" s="16">
        <v>20</v>
      </c>
      <c r="C5071" s="16">
        <v>14245</v>
      </c>
      <c r="D5071" s="16" t="s">
        <v>4260</v>
      </c>
      <c r="E5071" s="16" t="s">
        <v>4679</v>
      </c>
      <c r="F5071" s="19">
        <v>81.305555555555557</v>
      </c>
      <c r="G5071" s="16" t="s">
        <v>98</v>
      </c>
      <c r="H5071" s="14"/>
      <c r="I5071" s="19">
        <f>VLOOKUP(G5071,'2'!$B$2:$C$34,2,FALSE)</f>
        <v>10</v>
      </c>
      <c r="J5071" s="19">
        <f t="shared" si="241"/>
        <v>81.305555555555557</v>
      </c>
      <c r="K5071" s="19" t="str">
        <f t="shared" si="240"/>
        <v/>
      </c>
      <c r="L5071" s="19">
        <f>VLOOKUP(I5071,'3'!$H$2:$L$25,5,FALSE)</f>
        <v>44</v>
      </c>
      <c r="M5071" s="16" t="str">
        <f t="shared" si="239"/>
        <v>Nilai Akhir</v>
      </c>
    </row>
    <row r="5072" spans="1:13" x14ac:dyDescent="0.25">
      <c r="A5072" s="16">
        <v>576</v>
      </c>
      <c r="B5072" s="16">
        <v>21</v>
      </c>
      <c r="C5072" s="16">
        <v>14246</v>
      </c>
      <c r="D5072" s="16" t="s">
        <v>4261</v>
      </c>
      <c r="E5072" s="16" t="s">
        <v>4679</v>
      </c>
      <c r="F5072" s="19">
        <v>78.722222222222229</v>
      </c>
      <c r="G5072" s="16" t="s">
        <v>98</v>
      </c>
      <c r="H5072" s="14"/>
      <c r="I5072" s="19">
        <f>VLOOKUP(G5072,'2'!$B$2:$C$34,2,FALSE)</f>
        <v>10</v>
      </c>
      <c r="J5072" s="19">
        <f t="shared" si="241"/>
        <v>78.722222222222229</v>
      </c>
      <c r="K5072" s="19" t="str">
        <f t="shared" si="240"/>
        <v/>
      </c>
      <c r="L5072" s="19">
        <f>VLOOKUP(I5072,'3'!$H$2:$L$25,5,FALSE)</f>
        <v>44</v>
      </c>
      <c r="M5072" s="16" t="str">
        <f t="shared" si="239"/>
        <v>Nilai Akhir</v>
      </c>
    </row>
    <row r="5073" spans="1:13" x14ac:dyDescent="0.25">
      <c r="A5073" s="16">
        <v>577</v>
      </c>
      <c r="B5073" s="16">
        <v>22</v>
      </c>
      <c r="C5073" s="16">
        <v>14247</v>
      </c>
      <c r="D5073" s="16" t="s">
        <v>4262</v>
      </c>
      <c r="E5073" s="16" t="s">
        <v>4679</v>
      </c>
      <c r="F5073" s="19">
        <v>80.444444444444457</v>
      </c>
      <c r="G5073" s="16" t="s">
        <v>98</v>
      </c>
      <c r="H5073" s="14"/>
      <c r="I5073" s="19">
        <f>VLOOKUP(G5073,'2'!$B$2:$C$34,2,FALSE)</f>
        <v>10</v>
      </c>
      <c r="J5073" s="19">
        <f t="shared" si="241"/>
        <v>80.444444444444457</v>
      </c>
      <c r="K5073" s="19" t="str">
        <f t="shared" si="240"/>
        <v/>
      </c>
      <c r="L5073" s="19">
        <f>VLOOKUP(I5073,'3'!$H$2:$L$25,5,FALSE)</f>
        <v>44</v>
      </c>
      <c r="M5073" s="16" t="str">
        <f t="shared" si="239"/>
        <v>Nilai Akhir</v>
      </c>
    </row>
    <row r="5074" spans="1:13" x14ac:dyDescent="0.25">
      <c r="A5074" s="16">
        <v>578</v>
      </c>
      <c r="B5074" s="16">
        <v>23</v>
      </c>
      <c r="C5074" s="16">
        <v>14248</v>
      </c>
      <c r="D5074" s="16" t="s">
        <v>4263</v>
      </c>
      <c r="E5074" s="16" t="s">
        <v>4679</v>
      </c>
      <c r="F5074" s="19">
        <v>81.6388888888889</v>
      </c>
      <c r="G5074" s="16" t="s">
        <v>98</v>
      </c>
      <c r="H5074" s="14"/>
      <c r="I5074" s="19">
        <f>VLOOKUP(G5074,'2'!$B$2:$C$34,2,FALSE)</f>
        <v>10</v>
      </c>
      <c r="J5074" s="19">
        <f t="shared" si="241"/>
        <v>81.6388888888889</v>
      </c>
      <c r="K5074" s="19" t="str">
        <f t="shared" si="240"/>
        <v/>
      </c>
      <c r="L5074" s="19">
        <f>VLOOKUP(I5074,'3'!$H$2:$L$25,5,FALSE)</f>
        <v>44</v>
      </c>
      <c r="M5074" s="16" t="str">
        <f t="shared" si="239"/>
        <v>Nilai Akhir</v>
      </c>
    </row>
    <row r="5075" spans="1:13" x14ac:dyDescent="0.25">
      <c r="A5075" s="16">
        <v>579</v>
      </c>
      <c r="B5075" s="16">
        <v>1</v>
      </c>
      <c r="C5075" s="16">
        <v>14249</v>
      </c>
      <c r="D5075" s="16" t="s">
        <v>4264</v>
      </c>
      <c r="E5075" s="16" t="s">
        <v>4680</v>
      </c>
      <c r="F5075" s="19">
        <v>80.472222222222229</v>
      </c>
      <c r="G5075" s="16" t="s">
        <v>98</v>
      </c>
      <c r="H5075" s="14"/>
      <c r="I5075" s="19">
        <f>VLOOKUP(G5075,'2'!$B$2:$C$34,2,FALSE)</f>
        <v>10</v>
      </c>
      <c r="J5075" s="19">
        <f t="shared" si="241"/>
        <v>80.472222222222229</v>
      </c>
      <c r="K5075" s="19" t="str">
        <f t="shared" si="240"/>
        <v/>
      </c>
      <c r="L5075" s="19">
        <f>VLOOKUP(I5075,'3'!$H$2:$L$25,5,FALSE)</f>
        <v>44</v>
      </c>
      <c r="M5075" s="16" t="str">
        <f t="shared" si="239"/>
        <v>Nilai Akhir</v>
      </c>
    </row>
    <row r="5076" spans="1:13" x14ac:dyDescent="0.25">
      <c r="A5076" s="16">
        <v>580</v>
      </c>
      <c r="B5076" s="16">
        <v>2</v>
      </c>
      <c r="C5076" s="16">
        <v>14250</v>
      </c>
      <c r="D5076" s="16" t="s">
        <v>4265</v>
      </c>
      <c r="E5076" s="16" t="s">
        <v>4680</v>
      </c>
      <c r="F5076" s="19">
        <v>78.333333333333329</v>
      </c>
      <c r="G5076" s="16" t="s">
        <v>98</v>
      </c>
      <c r="H5076" s="14"/>
      <c r="I5076" s="19">
        <f>VLOOKUP(G5076,'2'!$B$2:$C$34,2,FALSE)</f>
        <v>10</v>
      </c>
      <c r="J5076" s="19">
        <f t="shared" si="241"/>
        <v>78.333333333333329</v>
      </c>
      <c r="K5076" s="19" t="str">
        <f t="shared" si="240"/>
        <v/>
      </c>
      <c r="L5076" s="19">
        <f>VLOOKUP(I5076,'3'!$H$2:$L$25,5,FALSE)</f>
        <v>44</v>
      </c>
      <c r="M5076" s="16" t="str">
        <f t="shared" si="239"/>
        <v>Nilai Akhir</v>
      </c>
    </row>
    <row r="5077" spans="1:13" x14ac:dyDescent="0.25">
      <c r="A5077" s="16">
        <v>581</v>
      </c>
      <c r="B5077" s="16">
        <v>4</v>
      </c>
      <c r="C5077" s="16">
        <v>14251</v>
      </c>
      <c r="D5077" s="16" t="s">
        <v>4266</v>
      </c>
      <c r="E5077" s="16" t="s">
        <v>4680</v>
      </c>
      <c r="F5077" s="19">
        <v>81.444444444444443</v>
      </c>
      <c r="G5077" s="16" t="s">
        <v>98</v>
      </c>
      <c r="H5077" s="14"/>
      <c r="I5077" s="19">
        <f>VLOOKUP(G5077,'2'!$B$2:$C$34,2,FALSE)</f>
        <v>10</v>
      </c>
      <c r="J5077" s="19">
        <f t="shared" si="241"/>
        <v>81.444444444444443</v>
      </c>
      <c r="K5077" s="19" t="str">
        <f t="shared" si="240"/>
        <v/>
      </c>
      <c r="L5077" s="19">
        <f>VLOOKUP(I5077,'3'!$H$2:$L$25,5,FALSE)</f>
        <v>44</v>
      </c>
      <c r="M5077" s="16" t="str">
        <f t="shared" si="239"/>
        <v>Nilai Akhir</v>
      </c>
    </row>
    <row r="5078" spans="1:13" x14ac:dyDescent="0.25">
      <c r="A5078" s="16">
        <v>582</v>
      </c>
      <c r="B5078" s="16">
        <v>5</v>
      </c>
      <c r="C5078" s="16">
        <v>14252</v>
      </c>
      <c r="D5078" s="16" t="s">
        <v>4267</v>
      </c>
      <c r="E5078" s="16" t="s">
        <v>4680</v>
      </c>
      <c r="F5078" s="19">
        <v>78.5</v>
      </c>
      <c r="G5078" s="16" t="s">
        <v>98</v>
      </c>
      <c r="H5078" s="14"/>
      <c r="I5078" s="19">
        <f>VLOOKUP(G5078,'2'!$B$2:$C$34,2,FALSE)</f>
        <v>10</v>
      </c>
      <c r="J5078" s="19">
        <f t="shared" si="241"/>
        <v>78.5</v>
      </c>
      <c r="K5078" s="19" t="str">
        <f t="shared" si="240"/>
        <v/>
      </c>
      <c r="L5078" s="19">
        <f>VLOOKUP(I5078,'3'!$H$2:$L$25,5,FALSE)</f>
        <v>44</v>
      </c>
      <c r="M5078" s="16" t="str">
        <f t="shared" si="239"/>
        <v>Nilai Akhir</v>
      </c>
    </row>
    <row r="5079" spans="1:13" x14ac:dyDescent="0.25">
      <c r="A5079" s="16">
        <v>583</v>
      </c>
      <c r="B5079" s="16">
        <v>6</v>
      </c>
      <c r="C5079" s="16">
        <v>14253</v>
      </c>
      <c r="D5079" s="16" t="s">
        <v>4268</v>
      </c>
      <c r="E5079" s="16" t="s">
        <v>4680</v>
      </c>
      <c r="F5079" s="19">
        <v>78.472222222222229</v>
      </c>
      <c r="G5079" s="16" t="s">
        <v>98</v>
      </c>
      <c r="H5079" s="14"/>
      <c r="I5079" s="19">
        <f>VLOOKUP(G5079,'2'!$B$2:$C$34,2,FALSE)</f>
        <v>10</v>
      </c>
      <c r="J5079" s="19">
        <f t="shared" si="241"/>
        <v>78.472222222222229</v>
      </c>
      <c r="K5079" s="19" t="str">
        <f t="shared" si="240"/>
        <v/>
      </c>
      <c r="L5079" s="19">
        <f>VLOOKUP(I5079,'3'!$H$2:$L$25,5,FALSE)</f>
        <v>44</v>
      </c>
      <c r="M5079" s="16" t="str">
        <f t="shared" si="239"/>
        <v>Nilai Akhir</v>
      </c>
    </row>
    <row r="5080" spans="1:13" x14ac:dyDescent="0.25">
      <c r="A5080" s="16">
        <v>584</v>
      </c>
      <c r="B5080" s="16">
        <v>7</v>
      </c>
      <c r="C5080" s="16">
        <v>14254</v>
      </c>
      <c r="D5080" s="16" t="s">
        <v>4269</v>
      </c>
      <c r="E5080" s="16" t="s">
        <v>4680</v>
      </c>
      <c r="F5080" s="19">
        <v>79.1388888888889</v>
      </c>
      <c r="G5080" s="16" t="s">
        <v>98</v>
      </c>
      <c r="H5080" s="14"/>
      <c r="I5080" s="19">
        <f>VLOOKUP(G5080,'2'!$B$2:$C$34,2,FALSE)</f>
        <v>10</v>
      </c>
      <c r="J5080" s="19">
        <f t="shared" si="241"/>
        <v>79.1388888888889</v>
      </c>
      <c r="K5080" s="19" t="str">
        <f t="shared" si="240"/>
        <v/>
      </c>
      <c r="L5080" s="19">
        <f>VLOOKUP(I5080,'3'!$H$2:$L$25,5,FALSE)</f>
        <v>44</v>
      </c>
      <c r="M5080" s="16" t="str">
        <f t="shared" si="239"/>
        <v>Nilai Akhir</v>
      </c>
    </row>
    <row r="5081" spans="1:13" x14ac:dyDescent="0.25">
      <c r="A5081" s="16">
        <v>585</v>
      </c>
      <c r="B5081" s="16">
        <v>8</v>
      </c>
      <c r="C5081" s="16">
        <v>14255</v>
      </c>
      <c r="D5081" s="16" t="s">
        <v>4270</v>
      </c>
      <c r="E5081" s="16" t="s">
        <v>4680</v>
      </c>
      <c r="F5081" s="19">
        <v>82.694444444444443</v>
      </c>
      <c r="G5081" s="16" t="s">
        <v>98</v>
      </c>
      <c r="H5081" s="14"/>
      <c r="I5081" s="19">
        <f>VLOOKUP(G5081,'2'!$B$2:$C$34,2,FALSE)</f>
        <v>10</v>
      </c>
      <c r="J5081" s="19">
        <f t="shared" si="241"/>
        <v>82.694444444444443</v>
      </c>
      <c r="K5081" s="19" t="str">
        <f t="shared" si="240"/>
        <v/>
      </c>
      <c r="L5081" s="19">
        <f>VLOOKUP(I5081,'3'!$H$2:$L$25,5,FALSE)</f>
        <v>44</v>
      </c>
      <c r="M5081" s="16" t="str">
        <f t="shared" si="239"/>
        <v>Nilai Akhir</v>
      </c>
    </row>
    <row r="5082" spans="1:13" x14ac:dyDescent="0.25">
      <c r="A5082" s="16">
        <v>586</v>
      </c>
      <c r="B5082" s="16">
        <v>9</v>
      </c>
      <c r="C5082" s="16">
        <v>14256</v>
      </c>
      <c r="D5082" s="16" t="s">
        <v>4271</v>
      </c>
      <c r="E5082" s="16" t="s">
        <v>4680</v>
      </c>
      <c r="F5082" s="19">
        <v>78.027777777777771</v>
      </c>
      <c r="G5082" s="16" t="s">
        <v>98</v>
      </c>
      <c r="H5082" s="14"/>
      <c r="I5082" s="19">
        <f>VLOOKUP(G5082,'2'!$B$2:$C$34,2,FALSE)</f>
        <v>10</v>
      </c>
      <c r="J5082" s="19">
        <f t="shared" si="241"/>
        <v>78.027777777777771</v>
      </c>
      <c r="K5082" s="19" t="str">
        <f t="shared" si="240"/>
        <v/>
      </c>
      <c r="L5082" s="19">
        <f>VLOOKUP(I5082,'3'!$H$2:$L$25,5,FALSE)</f>
        <v>44</v>
      </c>
      <c r="M5082" s="16" t="str">
        <f t="shared" si="239"/>
        <v>Nilai Akhir</v>
      </c>
    </row>
    <row r="5083" spans="1:13" x14ac:dyDescent="0.25">
      <c r="A5083" s="16">
        <v>587</v>
      </c>
      <c r="B5083" s="16">
        <v>11</v>
      </c>
      <c r="C5083" s="16">
        <v>14258</v>
      </c>
      <c r="D5083" s="16" t="s">
        <v>4272</v>
      </c>
      <c r="E5083" s="16" t="s">
        <v>4680</v>
      </c>
      <c r="F5083" s="19">
        <v>78.583333333333329</v>
      </c>
      <c r="G5083" s="16" t="s">
        <v>98</v>
      </c>
      <c r="H5083" s="14"/>
      <c r="I5083" s="19">
        <f>VLOOKUP(G5083,'2'!$B$2:$C$34,2,FALSE)</f>
        <v>10</v>
      </c>
      <c r="J5083" s="19">
        <f t="shared" si="241"/>
        <v>78.583333333333329</v>
      </c>
      <c r="K5083" s="19" t="str">
        <f t="shared" si="240"/>
        <v/>
      </c>
      <c r="L5083" s="19">
        <f>VLOOKUP(I5083,'3'!$H$2:$L$25,5,FALSE)</f>
        <v>44</v>
      </c>
      <c r="M5083" s="16" t="str">
        <f t="shared" si="239"/>
        <v>Nilai Akhir</v>
      </c>
    </row>
    <row r="5084" spans="1:13" x14ac:dyDescent="0.25">
      <c r="A5084" s="16">
        <v>588</v>
      </c>
      <c r="B5084" s="16">
        <v>12</v>
      </c>
      <c r="C5084" s="16">
        <v>14259</v>
      </c>
      <c r="D5084" s="16" t="s">
        <v>4273</v>
      </c>
      <c r="E5084" s="16" t="s">
        <v>4680</v>
      </c>
      <c r="F5084" s="19">
        <v>79.027777777777786</v>
      </c>
      <c r="G5084" s="16" t="s">
        <v>98</v>
      </c>
      <c r="H5084" s="14"/>
      <c r="I5084" s="19">
        <f>VLOOKUP(G5084,'2'!$B$2:$C$34,2,FALSE)</f>
        <v>10</v>
      </c>
      <c r="J5084" s="19">
        <f t="shared" si="241"/>
        <v>79.027777777777786</v>
      </c>
      <c r="K5084" s="19" t="str">
        <f t="shared" si="240"/>
        <v/>
      </c>
      <c r="L5084" s="19">
        <f>VLOOKUP(I5084,'3'!$H$2:$L$25,5,FALSE)</f>
        <v>44</v>
      </c>
      <c r="M5084" s="16" t="str">
        <f t="shared" si="239"/>
        <v>Nilai Akhir</v>
      </c>
    </row>
    <row r="5085" spans="1:13" x14ac:dyDescent="0.25">
      <c r="A5085" s="16">
        <v>589</v>
      </c>
      <c r="B5085" s="16">
        <v>13</v>
      </c>
      <c r="C5085" s="16">
        <v>14260</v>
      </c>
      <c r="D5085" s="16" t="s">
        <v>4274</v>
      </c>
      <c r="E5085" s="16" t="s">
        <v>4680</v>
      </c>
      <c r="F5085" s="19">
        <v>80.722222222222229</v>
      </c>
      <c r="G5085" s="16" t="s">
        <v>98</v>
      </c>
      <c r="H5085" s="14"/>
      <c r="I5085" s="19">
        <f>VLOOKUP(G5085,'2'!$B$2:$C$34,2,FALSE)</f>
        <v>10</v>
      </c>
      <c r="J5085" s="19">
        <f t="shared" si="241"/>
        <v>80.722222222222229</v>
      </c>
      <c r="K5085" s="19" t="str">
        <f t="shared" si="240"/>
        <v/>
      </c>
      <c r="L5085" s="19">
        <f>VLOOKUP(I5085,'3'!$H$2:$L$25,5,FALSE)</f>
        <v>44</v>
      </c>
      <c r="M5085" s="16" t="str">
        <f t="shared" si="239"/>
        <v>Nilai Akhir</v>
      </c>
    </row>
    <row r="5086" spans="1:13" x14ac:dyDescent="0.25">
      <c r="A5086" s="16">
        <v>590</v>
      </c>
      <c r="B5086" s="16">
        <v>14</v>
      </c>
      <c r="C5086" s="16">
        <v>14261</v>
      </c>
      <c r="D5086" s="16" t="s">
        <v>4275</v>
      </c>
      <c r="E5086" s="16" t="s">
        <v>4680</v>
      </c>
      <c r="F5086" s="19">
        <v>80.777777777777786</v>
      </c>
      <c r="G5086" s="16" t="s">
        <v>98</v>
      </c>
      <c r="H5086" s="14"/>
      <c r="I5086" s="19">
        <f>VLOOKUP(G5086,'2'!$B$2:$C$34,2,FALSE)</f>
        <v>10</v>
      </c>
      <c r="J5086" s="19">
        <f t="shared" si="241"/>
        <v>80.777777777777786</v>
      </c>
      <c r="K5086" s="19" t="str">
        <f t="shared" si="240"/>
        <v/>
      </c>
      <c r="L5086" s="19">
        <f>VLOOKUP(I5086,'3'!$H$2:$L$25,5,FALSE)</f>
        <v>44</v>
      </c>
      <c r="M5086" s="16" t="str">
        <f t="shared" si="239"/>
        <v>Nilai Akhir</v>
      </c>
    </row>
    <row r="5087" spans="1:13" x14ac:dyDescent="0.25">
      <c r="A5087" s="16">
        <v>591</v>
      </c>
      <c r="B5087" s="16">
        <v>15</v>
      </c>
      <c r="C5087" s="16">
        <v>14262</v>
      </c>
      <c r="D5087" s="16" t="s">
        <v>4276</v>
      </c>
      <c r="E5087" s="16" t="s">
        <v>4680</v>
      </c>
      <c r="F5087" s="19">
        <v>82.055555555555557</v>
      </c>
      <c r="G5087" s="16" t="s">
        <v>98</v>
      </c>
      <c r="H5087" s="14"/>
      <c r="I5087" s="19">
        <f>VLOOKUP(G5087,'2'!$B$2:$C$34,2,FALSE)</f>
        <v>10</v>
      </c>
      <c r="J5087" s="19">
        <f t="shared" ref="J5087:J5118" si="242">IF(M5087="Nilai Akhir",F5087,0)</f>
        <v>82.055555555555557</v>
      </c>
      <c r="K5087" s="19" t="str">
        <f t="shared" si="240"/>
        <v/>
      </c>
      <c r="L5087" s="19">
        <f>VLOOKUP(I5087,'3'!$H$2:$L$25,5,FALSE)</f>
        <v>44</v>
      </c>
      <c r="M5087" s="16" t="str">
        <f t="shared" si="239"/>
        <v>Nilai Akhir</v>
      </c>
    </row>
    <row r="5088" spans="1:13" x14ac:dyDescent="0.25">
      <c r="A5088" s="16">
        <v>592</v>
      </c>
      <c r="B5088" s="16">
        <v>16</v>
      </c>
      <c r="C5088" s="16">
        <v>14263</v>
      </c>
      <c r="D5088" s="16" t="s">
        <v>4277</v>
      </c>
      <c r="E5088" s="16" t="s">
        <v>4680</v>
      </c>
      <c r="F5088" s="19">
        <v>81.027777777777771</v>
      </c>
      <c r="G5088" s="16" t="s">
        <v>98</v>
      </c>
      <c r="H5088" s="14"/>
      <c r="I5088" s="19">
        <f>VLOOKUP(G5088,'2'!$B$2:$C$34,2,FALSE)</f>
        <v>10</v>
      </c>
      <c r="J5088" s="19">
        <f t="shared" si="242"/>
        <v>81.027777777777771</v>
      </c>
      <c r="K5088" s="19" t="str">
        <f t="shared" si="240"/>
        <v/>
      </c>
      <c r="L5088" s="19">
        <f>VLOOKUP(I5088,'3'!$H$2:$L$25,5,FALSE)</f>
        <v>44</v>
      </c>
      <c r="M5088" s="16" t="str">
        <f t="shared" si="239"/>
        <v>Nilai Akhir</v>
      </c>
    </row>
    <row r="5089" spans="1:13" x14ac:dyDescent="0.25">
      <c r="A5089" s="16">
        <v>593</v>
      </c>
      <c r="B5089" s="16">
        <v>17</v>
      </c>
      <c r="C5089" s="16">
        <v>14264</v>
      </c>
      <c r="D5089" s="16" t="s">
        <v>4278</v>
      </c>
      <c r="E5089" s="16" t="s">
        <v>4680</v>
      </c>
      <c r="F5089" s="19">
        <v>75.8888888888889</v>
      </c>
      <c r="G5089" s="16" t="s">
        <v>98</v>
      </c>
      <c r="H5089" s="14"/>
      <c r="I5089" s="19">
        <f>VLOOKUP(G5089,'2'!$B$2:$C$34,2,FALSE)</f>
        <v>10</v>
      </c>
      <c r="J5089" s="19">
        <f t="shared" si="242"/>
        <v>75.8888888888889</v>
      </c>
      <c r="K5089" s="19" t="str">
        <f t="shared" si="240"/>
        <v/>
      </c>
      <c r="L5089" s="19">
        <f>VLOOKUP(I5089,'3'!$H$2:$L$25,5,FALSE)</f>
        <v>44</v>
      </c>
      <c r="M5089" s="16" t="str">
        <f t="shared" si="239"/>
        <v>Nilai Akhir</v>
      </c>
    </row>
    <row r="5090" spans="1:13" x14ac:dyDescent="0.25">
      <c r="A5090" s="16">
        <v>594</v>
      </c>
      <c r="B5090" s="16">
        <v>18</v>
      </c>
      <c r="C5090" s="16">
        <v>14266</v>
      </c>
      <c r="D5090" s="16" t="s">
        <v>4279</v>
      </c>
      <c r="E5090" s="16" t="s">
        <v>4680</v>
      </c>
      <c r="F5090" s="19">
        <v>77.722222222222229</v>
      </c>
      <c r="G5090" s="16" t="s">
        <v>98</v>
      </c>
      <c r="H5090" s="14"/>
      <c r="I5090" s="19">
        <f>VLOOKUP(G5090,'2'!$B$2:$C$34,2,FALSE)</f>
        <v>10</v>
      </c>
      <c r="J5090" s="19">
        <f t="shared" si="242"/>
        <v>77.722222222222229</v>
      </c>
      <c r="K5090" s="19" t="str">
        <f t="shared" si="240"/>
        <v/>
      </c>
      <c r="L5090" s="19">
        <f>VLOOKUP(I5090,'3'!$H$2:$L$25,5,FALSE)</f>
        <v>44</v>
      </c>
      <c r="M5090" s="16" t="str">
        <f t="shared" si="239"/>
        <v>Nilai Akhir</v>
      </c>
    </row>
    <row r="5091" spans="1:13" x14ac:dyDescent="0.25">
      <c r="A5091" s="16">
        <v>595</v>
      </c>
      <c r="B5091" s="16">
        <v>19</v>
      </c>
      <c r="C5091" s="16">
        <v>14267</v>
      </c>
      <c r="D5091" s="16" t="s">
        <v>4280</v>
      </c>
      <c r="E5091" s="16" t="s">
        <v>4680</v>
      </c>
      <c r="F5091" s="19">
        <v>75.1388888888889</v>
      </c>
      <c r="G5091" s="16" t="s">
        <v>98</v>
      </c>
      <c r="H5091" s="14"/>
      <c r="I5091" s="19">
        <f>VLOOKUP(G5091,'2'!$B$2:$C$34,2,FALSE)</f>
        <v>10</v>
      </c>
      <c r="J5091" s="19">
        <f t="shared" si="242"/>
        <v>75.1388888888889</v>
      </c>
      <c r="K5091" s="19" t="str">
        <f t="shared" si="240"/>
        <v/>
      </c>
      <c r="L5091" s="19">
        <f>VLOOKUP(I5091,'3'!$H$2:$L$25,5,FALSE)</f>
        <v>44</v>
      </c>
      <c r="M5091" s="16" t="str">
        <f t="shared" si="239"/>
        <v>Nilai Akhir</v>
      </c>
    </row>
    <row r="5092" spans="1:13" x14ac:dyDescent="0.25">
      <c r="A5092" s="16">
        <v>596</v>
      </c>
      <c r="B5092" s="16">
        <v>20</v>
      </c>
      <c r="C5092" s="16">
        <v>14268</v>
      </c>
      <c r="D5092" s="16" t="s">
        <v>4281</v>
      </c>
      <c r="E5092" s="16" t="s">
        <v>4680</v>
      </c>
      <c r="F5092" s="19">
        <v>79.638888888888872</v>
      </c>
      <c r="G5092" s="16" t="s">
        <v>98</v>
      </c>
      <c r="H5092" s="14"/>
      <c r="I5092" s="19">
        <f>VLOOKUP(G5092,'2'!$B$2:$C$34,2,FALSE)</f>
        <v>10</v>
      </c>
      <c r="J5092" s="19">
        <f t="shared" si="242"/>
        <v>79.638888888888872</v>
      </c>
      <c r="K5092" s="19" t="str">
        <f t="shared" si="240"/>
        <v/>
      </c>
      <c r="L5092" s="19">
        <f>VLOOKUP(I5092,'3'!$H$2:$L$25,5,FALSE)</f>
        <v>44</v>
      </c>
      <c r="M5092" s="16" t="str">
        <f t="shared" si="239"/>
        <v>Nilai Akhir</v>
      </c>
    </row>
    <row r="5093" spans="1:13" x14ac:dyDescent="0.25">
      <c r="A5093" s="16">
        <v>597</v>
      </c>
      <c r="B5093" s="16">
        <v>21</v>
      </c>
      <c r="C5093" s="16">
        <v>14269</v>
      </c>
      <c r="D5093" s="16" t="s">
        <v>4282</v>
      </c>
      <c r="E5093" s="16" t="s">
        <v>4680</v>
      </c>
      <c r="F5093" s="19">
        <v>78.805555555555557</v>
      </c>
      <c r="G5093" s="16" t="s">
        <v>98</v>
      </c>
      <c r="H5093" s="14"/>
      <c r="I5093" s="19">
        <f>VLOOKUP(G5093,'2'!$B$2:$C$34,2,FALSE)</f>
        <v>10</v>
      </c>
      <c r="J5093" s="19">
        <f t="shared" si="242"/>
        <v>78.805555555555557</v>
      </c>
      <c r="K5093" s="19" t="str">
        <f t="shared" si="240"/>
        <v/>
      </c>
      <c r="L5093" s="19">
        <f>VLOOKUP(I5093,'3'!$H$2:$L$25,5,FALSE)</f>
        <v>44</v>
      </c>
      <c r="M5093" s="16" t="str">
        <f t="shared" si="239"/>
        <v>Nilai Akhir</v>
      </c>
    </row>
    <row r="5094" spans="1:13" x14ac:dyDescent="0.25">
      <c r="A5094" s="16">
        <v>598</v>
      </c>
      <c r="B5094" s="16">
        <v>22</v>
      </c>
      <c r="C5094" s="16">
        <v>14270</v>
      </c>
      <c r="D5094" s="16" t="s">
        <v>4283</v>
      </c>
      <c r="E5094" s="16" t="s">
        <v>4680</v>
      </c>
      <c r="F5094" s="19">
        <v>76.111111111111114</v>
      </c>
      <c r="G5094" s="16" t="s">
        <v>98</v>
      </c>
      <c r="H5094" s="14"/>
      <c r="I5094" s="19">
        <f>VLOOKUP(G5094,'2'!$B$2:$C$34,2,FALSE)</f>
        <v>10</v>
      </c>
      <c r="J5094" s="19">
        <f t="shared" si="242"/>
        <v>76.111111111111114</v>
      </c>
      <c r="K5094" s="19" t="str">
        <f t="shared" si="240"/>
        <v/>
      </c>
      <c r="L5094" s="19">
        <f>VLOOKUP(I5094,'3'!$H$2:$L$25,5,FALSE)</f>
        <v>44</v>
      </c>
      <c r="M5094" s="16" t="str">
        <f t="shared" si="239"/>
        <v>Nilai Akhir</v>
      </c>
    </row>
    <row r="5095" spans="1:13" x14ac:dyDescent="0.25">
      <c r="A5095" s="16">
        <v>599</v>
      </c>
      <c r="B5095" s="16">
        <v>23</v>
      </c>
      <c r="C5095" s="16">
        <v>14271</v>
      </c>
      <c r="D5095" s="16" t="s">
        <v>4284</v>
      </c>
      <c r="E5095" s="16" t="s">
        <v>4680</v>
      </c>
      <c r="F5095" s="19">
        <v>80.527777777777771</v>
      </c>
      <c r="G5095" s="16" t="s">
        <v>98</v>
      </c>
      <c r="H5095" s="14"/>
      <c r="I5095" s="19">
        <f>VLOOKUP(G5095,'2'!$B$2:$C$34,2,FALSE)</f>
        <v>10</v>
      </c>
      <c r="J5095" s="19">
        <f t="shared" si="242"/>
        <v>80.527777777777771</v>
      </c>
      <c r="K5095" s="19" t="str">
        <f t="shared" si="240"/>
        <v/>
      </c>
      <c r="L5095" s="19">
        <f>VLOOKUP(I5095,'3'!$H$2:$L$25,5,FALSE)</f>
        <v>44</v>
      </c>
      <c r="M5095" s="16" t="str">
        <f t="shared" ref="M5095:M5125" si="243">IF(G5095="Pramuka","Nilai Ekstra","Nilai Akhir")</f>
        <v>Nilai Akhir</v>
      </c>
    </row>
    <row r="5096" spans="1:13" x14ac:dyDescent="0.25">
      <c r="A5096" s="16">
        <v>600</v>
      </c>
      <c r="B5096" s="16">
        <v>24</v>
      </c>
      <c r="C5096" s="16">
        <v>14272</v>
      </c>
      <c r="D5096" s="16" t="s">
        <v>4285</v>
      </c>
      <c r="E5096" s="16" t="s">
        <v>4680</v>
      </c>
      <c r="F5096" s="19">
        <v>80.3888888888889</v>
      </c>
      <c r="G5096" s="16" t="s">
        <v>98</v>
      </c>
      <c r="H5096" s="14"/>
      <c r="I5096" s="19">
        <f>VLOOKUP(G5096,'2'!$B$2:$C$34,2,FALSE)</f>
        <v>10</v>
      </c>
      <c r="J5096" s="19">
        <f t="shared" si="242"/>
        <v>80.3888888888889</v>
      </c>
      <c r="K5096" s="19" t="str">
        <f t="shared" ref="K5096:K5126" si="244">IF(M5096="Nilai Ekstra",F5096,"")</f>
        <v/>
      </c>
      <c r="L5096" s="19">
        <f>VLOOKUP(I5096,'3'!$H$2:$L$25,5,FALSE)</f>
        <v>44</v>
      </c>
      <c r="M5096" s="16" t="str">
        <f t="shared" si="243"/>
        <v>Nilai Akhir</v>
      </c>
    </row>
    <row r="5097" spans="1:13" x14ac:dyDescent="0.25">
      <c r="A5097" s="16">
        <v>601</v>
      </c>
      <c r="B5097" s="16">
        <v>25</v>
      </c>
      <c r="C5097" s="16">
        <v>14273</v>
      </c>
      <c r="D5097" s="16" t="s">
        <v>4286</v>
      </c>
      <c r="E5097" s="16" t="s">
        <v>4680</v>
      </c>
      <c r="F5097" s="19">
        <v>78.805555555555557</v>
      </c>
      <c r="G5097" s="16" t="s">
        <v>98</v>
      </c>
      <c r="H5097" s="14"/>
      <c r="I5097" s="19">
        <f>VLOOKUP(G5097,'2'!$B$2:$C$34,2,FALSE)</f>
        <v>10</v>
      </c>
      <c r="J5097" s="19">
        <f t="shared" si="242"/>
        <v>78.805555555555557</v>
      </c>
      <c r="K5097" s="19" t="str">
        <f t="shared" si="244"/>
        <v/>
      </c>
      <c r="L5097" s="19">
        <f>VLOOKUP(I5097,'3'!$H$2:$L$25,5,FALSE)</f>
        <v>44</v>
      </c>
      <c r="M5097" s="16" t="str">
        <f t="shared" si="243"/>
        <v>Nilai Akhir</v>
      </c>
    </row>
    <row r="5098" spans="1:13" x14ac:dyDescent="0.25">
      <c r="A5098" s="16">
        <v>602</v>
      </c>
      <c r="B5098" s="16">
        <v>26</v>
      </c>
      <c r="C5098" s="16">
        <v>14274</v>
      </c>
      <c r="D5098" s="16" t="s">
        <v>4287</v>
      </c>
      <c r="E5098" s="16" t="s">
        <v>4680</v>
      </c>
      <c r="F5098" s="19">
        <v>80.277777777777786</v>
      </c>
      <c r="G5098" s="16" t="s">
        <v>98</v>
      </c>
      <c r="H5098" s="14"/>
      <c r="I5098" s="19">
        <f>VLOOKUP(G5098,'2'!$B$2:$C$34,2,FALSE)</f>
        <v>10</v>
      </c>
      <c r="J5098" s="19">
        <f t="shared" si="242"/>
        <v>80.277777777777786</v>
      </c>
      <c r="K5098" s="19" t="str">
        <f t="shared" si="244"/>
        <v/>
      </c>
      <c r="L5098" s="19">
        <f>VLOOKUP(I5098,'3'!$H$2:$L$25,5,FALSE)</f>
        <v>44</v>
      </c>
      <c r="M5098" s="16" t="str">
        <f t="shared" si="243"/>
        <v>Nilai Akhir</v>
      </c>
    </row>
    <row r="5099" spans="1:13" x14ac:dyDescent="0.25">
      <c r="A5099" s="16">
        <v>603</v>
      </c>
      <c r="B5099" s="16">
        <v>27</v>
      </c>
      <c r="C5099" s="16">
        <v>14301</v>
      </c>
      <c r="D5099" s="16" t="s">
        <v>4288</v>
      </c>
      <c r="E5099" s="16" t="s">
        <v>4680</v>
      </c>
      <c r="F5099" s="19">
        <v>76.055555555555543</v>
      </c>
      <c r="G5099" s="16" t="s">
        <v>98</v>
      </c>
      <c r="H5099" s="14"/>
      <c r="I5099" s="19">
        <f>VLOOKUP(G5099,'2'!$B$2:$C$34,2,FALSE)</f>
        <v>10</v>
      </c>
      <c r="J5099" s="19">
        <f t="shared" si="242"/>
        <v>76.055555555555543</v>
      </c>
      <c r="K5099" s="19" t="str">
        <f t="shared" si="244"/>
        <v/>
      </c>
      <c r="L5099" s="19">
        <f>VLOOKUP(I5099,'3'!$H$2:$L$25,5,FALSE)</f>
        <v>44</v>
      </c>
      <c r="M5099" s="16" t="str">
        <f t="shared" si="243"/>
        <v>Nilai Akhir</v>
      </c>
    </row>
    <row r="5100" spans="1:13" x14ac:dyDescent="0.25">
      <c r="A5100" s="16">
        <v>604</v>
      </c>
      <c r="B5100" s="16">
        <v>1</v>
      </c>
      <c r="C5100" s="16">
        <v>14275</v>
      </c>
      <c r="D5100" s="16" t="s">
        <v>4289</v>
      </c>
      <c r="E5100" s="16" t="s">
        <v>4681</v>
      </c>
      <c r="F5100" s="19">
        <v>79.972222222222229</v>
      </c>
      <c r="G5100" s="16" t="s">
        <v>98</v>
      </c>
      <c r="H5100" s="14"/>
      <c r="I5100" s="19">
        <f>VLOOKUP(G5100,'2'!$B$2:$C$34,2,FALSE)</f>
        <v>10</v>
      </c>
      <c r="J5100" s="19">
        <f t="shared" si="242"/>
        <v>79.972222222222229</v>
      </c>
      <c r="K5100" s="19" t="str">
        <f t="shared" si="244"/>
        <v/>
      </c>
      <c r="L5100" s="19">
        <f>VLOOKUP(I5100,'3'!$H$2:$L$25,5,FALSE)</f>
        <v>44</v>
      </c>
      <c r="M5100" s="16" t="str">
        <f t="shared" si="243"/>
        <v>Nilai Akhir</v>
      </c>
    </row>
    <row r="5101" spans="1:13" x14ac:dyDescent="0.25">
      <c r="A5101" s="16">
        <v>605</v>
      </c>
      <c r="B5101" s="16">
        <v>2</v>
      </c>
      <c r="C5101" s="16">
        <v>14276</v>
      </c>
      <c r="D5101" s="16" t="s">
        <v>4290</v>
      </c>
      <c r="E5101" s="16" t="s">
        <v>4681</v>
      </c>
      <c r="F5101" s="19">
        <v>80.444444444444443</v>
      </c>
      <c r="G5101" s="16" t="s">
        <v>98</v>
      </c>
      <c r="H5101" s="14"/>
      <c r="I5101" s="19">
        <f>VLOOKUP(G5101,'2'!$B$2:$C$34,2,FALSE)</f>
        <v>10</v>
      </c>
      <c r="J5101" s="19">
        <f t="shared" si="242"/>
        <v>80.444444444444443</v>
      </c>
      <c r="K5101" s="19" t="str">
        <f t="shared" si="244"/>
        <v/>
      </c>
      <c r="L5101" s="19">
        <f>VLOOKUP(I5101,'3'!$H$2:$L$25,5,FALSE)</f>
        <v>44</v>
      </c>
      <c r="M5101" s="16" t="str">
        <f t="shared" si="243"/>
        <v>Nilai Akhir</v>
      </c>
    </row>
    <row r="5102" spans="1:13" x14ac:dyDescent="0.25">
      <c r="A5102" s="16">
        <v>606</v>
      </c>
      <c r="B5102" s="16">
        <v>3</v>
      </c>
      <c r="C5102" s="16">
        <v>14277</v>
      </c>
      <c r="D5102" s="16" t="s">
        <v>4291</v>
      </c>
      <c r="E5102" s="16" t="s">
        <v>4681</v>
      </c>
      <c r="F5102" s="19">
        <v>79.055555555555543</v>
      </c>
      <c r="G5102" s="16" t="s">
        <v>98</v>
      </c>
      <c r="H5102" s="14"/>
      <c r="I5102" s="19">
        <f>VLOOKUP(G5102,'2'!$B$2:$C$34,2,FALSE)</f>
        <v>10</v>
      </c>
      <c r="J5102" s="19">
        <f t="shared" si="242"/>
        <v>79.055555555555543</v>
      </c>
      <c r="K5102" s="19" t="str">
        <f t="shared" si="244"/>
        <v/>
      </c>
      <c r="L5102" s="19">
        <f>VLOOKUP(I5102,'3'!$H$2:$L$25,5,FALSE)</f>
        <v>44</v>
      </c>
      <c r="M5102" s="16" t="str">
        <f t="shared" si="243"/>
        <v>Nilai Akhir</v>
      </c>
    </row>
    <row r="5103" spans="1:13" x14ac:dyDescent="0.25">
      <c r="A5103" s="16">
        <v>607</v>
      </c>
      <c r="B5103" s="16">
        <v>4</v>
      </c>
      <c r="C5103" s="16">
        <v>14278</v>
      </c>
      <c r="D5103" s="16" t="s">
        <v>4292</v>
      </c>
      <c r="E5103" s="16" t="s">
        <v>4681</v>
      </c>
      <c r="F5103" s="19">
        <v>80.055555555555557</v>
      </c>
      <c r="G5103" s="16" t="s">
        <v>98</v>
      </c>
      <c r="H5103" s="14"/>
      <c r="I5103" s="19">
        <f>VLOOKUP(G5103,'2'!$B$2:$C$34,2,FALSE)</f>
        <v>10</v>
      </c>
      <c r="J5103" s="19">
        <f t="shared" si="242"/>
        <v>80.055555555555557</v>
      </c>
      <c r="K5103" s="19" t="str">
        <f t="shared" si="244"/>
        <v/>
      </c>
      <c r="L5103" s="19">
        <f>VLOOKUP(I5103,'3'!$H$2:$L$25,5,FALSE)</f>
        <v>44</v>
      </c>
      <c r="M5103" s="16" t="str">
        <f t="shared" si="243"/>
        <v>Nilai Akhir</v>
      </c>
    </row>
    <row r="5104" spans="1:13" x14ac:dyDescent="0.25">
      <c r="A5104" s="16">
        <v>608</v>
      </c>
      <c r="B5104" s="16">
        <v>5</v>
      </c>
      <c r="C5104" s="16">
        <v>14279</v>
      </c>
      <c r="D5104" s="16" t="s">
        <v>4293</v>
      </c>
      <c r="E5104" s="16" t="s">
        <v>4681</v>
      </c>
      <c r="F5104" s="19">
        <v>79.777777777777771</v>
      </c>
      <c r="G5104" s="16" t="s">
        <v>98</v>
      </c>
      <c r="H5104" s="14"/>
      <c r="I5104" s="19">
        <f>VLOOKUP(G5104,'2'!$B$2:$C$34,2,FALSE)</f>
        <v>10</v>
      </c>
      <c r="J5104" s="19">
        <f t="shared" si="242"/>
        <v>79.777777777777771</v>
      </c>
      <c r="K5104" s="19" t="str">
        <f t="shared" si="244"/>
        <v/>
      </c>
      <c r="L5104" s="19">
        <f>VLOOKUP(I5104,'3'!$H$2:$L$25,5,FALSE)</f>
        <v>44</v>
      </c>
      <c r="M5104" s="16" t="str">
        <f t="shared" si="243"/>
        <v>Nilai Akhir</v>
      </c>
    </row>
    <row r="5105" spans="1:13" x14ac:dyDescent="0.25">
      <c r="A5105" s="16">
        <v>609</v>
      </c>
      <c r="B5105" s="16">
        <v>6</v>
      </c>
      <c r="C5105" s="16">
        <v>14280</v>
      </c>
      <c r="D5105" s="16" t="s">
        <v>4294</v>
      </c>
      <c r="E5105" s="16" t="s">
        <v>4681</v>
      </c>
      <c r="F5105" s="19">
        <v>81.1111111111111</v>
      </c>
      <c r="G5105" s="16" t="s">
        <v>98</v>
      </c>
      <c r="H5105" s="14"/>
      <c r="I5105" s="19">
        <f>VLOOKUP(G5105,'2'!$B$2:$C$34,2,FALSE)</f>
        <v>10</v>
      </c>
      <c r="J5105" s="19">
        <f t="shared" si="242"/>
        <v>81.1111111111111</v>
      </c>
      <c r="K5105" s="19" t="str">
        <f t="shared" si="244"/>
        <v/>
      </c>
      <c r="L5105" s="19">
        <f>VLOOKUP(I5105,'3'!$H$2:$L$25,5,FALSE)</f>
        <v>44</v>
      </c>
      <c r="M5105" s="16" t="str">
        <f t="shared" si="243"/>
        <v>Nilai Akhir</v>
      </c>
    </row>
    <row r="5106" spans="1:13" x14ac:dyDescent="0.25">
      <c r="A5106" s="16">
        <v>610</v>
      </c>
      <c r="B5106" s="16">
        <v>7</v>
      </c>
      <c r="C5106" s="16">
        <v>14281</v>
      </c>
      <c r="D5106" s="16" t="s">
        <v>4295</v>
      </c>
      <c r="E5106" s="16" t="s">
        <v>4681</v>
      </c>
      <c r="F5106" s="19">
        <v>82.75</v>
      </c>
      <c r="G5106" s="16" t="s">
        <v>98</v>
      </c>
      <c r="H5106" s="14"/>
      <c r="I5106" s="19">
        <f>VLOOKUP(G5106,'2'!$B$2:$C$34,2,FALSE)</f>
        <v>10</v>
      </c>
      <c r="J5106" s="19">
        <f t="shared" si="242"/>
        <v>82.75</v>
      </c>
      <c r="K5106" s="19" t="str">
        <f t="shared" si="244"/>
        <v/>
      </c>
      <c r="L5106" s="19">
        <f>VLOOKUP(I5106,'3'!$H$2:$L$25,5,FALSE)</f>
        <v>44</v>
      </c>
      <c r="M5106" s="16" t="str">
        <f t="shared" si="243"/>
        <v>Nilai Akhir</v>
      </c>
    </row>
    <row r="5107" spans="1:13" x14ac:dyDescent="0.25">
      <c r="A5107" s="16">
        <v>611</v>
      </c>
      <c r="B5107" s="16">
        <v>8</v>
      </c>
      <c r="C5107" s="16">
        <v>14282</v>
      </c>
      <c r="D5107" s="16" t="s">
        <v>4296</v>
      </c>
      <c r="E5107" s="16" t="s">
        <v>4681</v>
      </c>
      <c r="F5107" s="19">
        <v>78.055555555555557</v>
      </c>
      <c r="G5107" s="16" t="s">
        <v>98</v>
      </c>
      <c r="H5107" s="14"/>
      <c r="I5107" s="19">
        <f>VLOOKUP(G5107,'2'!$B$2:$C$34,2,FALSE)</f>
        <v>10</v>
      </c>
      <c r="J5107" s="19">
        <f t="shared" si="242"/>
        <v>78.055555555555557</v>
      </c>
      <c r="K5107" s="19" t="str">
        <f t="shared" si="244"/>
        <v/>
      </c>
      <c r="L5107" s="19">
        <f>VLOOKUP(I5107,'3'!$H$2:$L$25,5,FALSE)</f>
        <v>44</v>
      </c>
      <c r="M5107" s="16" t="str">
        <f t="shared" si="243"/>
        <v>Nilai Akhir</v>
      </c>
    </row>
    <row r="5108" spans="1:13" x14ac:dyDescent="0.25">
      <c r="A5108" s="16">
        <v>612</v>
      </c>
      <c r="B5108" s="16">
        <v>9</v>
      </c>
      <c r="C5108" s="16">
        <v>14283</v>
      </c>
      <c r="D5108" s="16" t="s">
        <v>4297</v>
      </c>
      <c r="E5108" s="16" t="s">
        <v>4681</v>
      </c>
      <c r="F5108" s="19">
        <v>80.694444444444457</v>
      </c>
      <c r="G5108" s="16" t="s">
        <v>98</v>
      </c>
      <c r="H5108" s="14"/>
      <c r="I5108" s="19">
        <f>VLOOKUP(G5108,'2'!$B$2:$C$34,2,FALSE)</f>
        <v>10</v>
      </c>
      <c r="J5108" s="19">
        <f t="shared" si="242"/>
        <v>80.694444444444457</v>
      </c>
      <c r="K5108" s="19" t="str">
        <f t="shared" si="244"/>
        <v/>
      </c>
      <c r="L5108" s="19">
        <f>VLOOKUP(I5108,'3'!$H$2:$L$25,5,FALSE)</f>
        <v>44</v>
      </c>
      <c r="M5108" s="16" t="str">
        <f t="shared" si="243"/>
        <v>Nilai Akhir</v>
      </c>
    </row>
    <row r="5109" spans="1:13" x14ac:dyDescent="0.25">
      <c r="A5109" s="16">
        <v>613</v>
      </c>
      <c r="B5109" s="16">
        <v>10</v>
      </c>
      <c r="C5109" s="16">
        <v>14284</v>
      </c>
      <c r="D5109" s="16" t="s">
        <v>4298</v>
      </c>
      <c r="E5109" s="16" t="s">
        <v>4681</v>
      </c>
      <c r="F5109" s="19">
        <v>82.694444444444443</v>
      </c>
      <c r="G5109" s="16" t="s">
        <v>98</v>
      </c>
      <c r="H5109" s="14"/>
      <c r="I5109" s="19">
        <f>VLOOKUP(G5109,'2'!$B$2:$C$34,2,FALSE)</f>
        <v>10</v>
      </c>
      <c r="J5109" s="19">
        <f t="shared" si="242"/>
        <v>82.694444444444443</v>
      </c>
      <c r="K5109" s="19" t="str">
        <f t="shared" si="244"/>
        <v/>
      </c>
      <c r="L5109" s="19">
        <f>VLOOKUP(I5109,'3'!$H$2:$L$25,5,FALSE)</f>
        <v>44</v>
      </c>
      <c r="M5109" s="16" t="str">
        <f t="shared" si="243"/>
        <v>Nilai Akhir</v>
      </c>
    </row>
    <row r="5110" spans="1:13" x14ac:dyDescent="0.25">
      <c r="A5110" s="16">
        <v>614</v>
      </c>
      <c r="B5110" s="16">
        <v>11</v>
      </c>
      <c r="C5110" s="16">
        <v>14285</v>
      </c>
      <c r="D5110" s="16" t="s">
        <v>4299</v>
      </c>
      <c r="E5110" s="16" t="s">
        <v>4681</v>
      </c>
      <c r="F5110" s="19">
        <v>83.416666666666671</v>
      </c>
      <c r="G5110" s="16" t="s">
        <v>98</v>
      </c>
      <c r="H5110" s="14"/>
      <c r="I5110" s="19">
        <f>VLOOKUP(G5110,'2'!$B$2:$C$34,2,FALSE)</f>
        <v>10</v>
      </c>
      <c r="J5110" s="19">
        <f t="shared" si="242"/>
        <v>83.416666666666671</v>
      </c>
      <c r="K5110" s="19" t="str">
        <f t="shared" si="244"/>
        <v/>
      </c>
      <c r="L5110" s="19">
        <f>VLOOKUP(I5110,'3'!$H$2:$L$25,5,FALSE)</f>
        <v>44</v>
      </c>
      <c r="M5110" s="16" t="str">
        <f t="shared" si="243"/>
        <v>Nilai Akhir</v>
      </c>
    </row>
    <row r="5111" spans="1:13" x14ac:dyDescent="0.25">
      <c r="A5111" s="16">
        <v>615</v>
      </c>
      <c r="B5111" s="16">
        <v>12</v>
      </c>
      <c r="C5111" s="16">
        <v>14286</v>
      </c>
      <c r="D5111" s="16" t="s">
        <v>4300</v>
      </c>
      <c r="E5111" s="16" t="s">
        <v>4681</v>
      </c>
      <c r="F5111" s="19">
        <v>78.694444444444443</v>
      </c>
      <c r="G5111" s="16" t="s">
        <v>98</v>
      </c>
      <c r="H5111" s="14"/>
      <c r="I5111" s="19">
        <f>VLOOKUP(G5111,'2'!$B$2:$C$34,2,FALSE)</f>
        <v>10</v>
      </c>
      <c r="J5111" s="19">
        <f t="shared" si="242"/>
        <v>78.694444444444443</v>
      </c>
      <c r="K5111" s="19" t="str">
        <f t="shared" si="244"/>
        <v/>
      </c>
      <c r="L5111" s="19">
        <f>VLOOKUP(I5111,'3'!$H$2:$L$25,5,FALSE)</f>
        <v>44</v>
      </c>
      <c r="M5111" s="16" t="str">
        <f t="shared" si="243"/>
        <v>Nilai Akhir</v>
      </c>
    </row>
    <row r="5112" spans="1:13" x14ac:dyDescent="0.25">
      <c r="A5112" s="16">
        <v>616</v>
      </c>
      <c r="B5112" s="16">
        <v>13</v>
      </c>
      <c r="C5112" s="16">
        <v>14287</v>
      </c>
      <c r="D5112" s="16" t="s">
        <v>4301</v>
      </c>
      <c r="E5112" s="16" t="s">
        <v>4681</v>
      </c>
      <c r="F5112" s="19">
        <v>76.1388888888889</v>
      </c>
      <c r="G5112" s="16" t="s">
        <v>98</v>
      </c>
      <c r="H5112" s="14"/>
      <c r="I5112" s="19">
        <f>VLOOKUP(G5112,'2'!$B$2:$C$34,2,FALSE)</f>
        <v>10</v>
      </c>
      <c r="J5112" s="19">
        <f t="shared" si="242"/>
        <v>76.1388888888889</v>
      </c>
      <c r="K5112" s="19" t="str">
        <f t="shared" si="244"/>
        <v/>
      </c>
      <c r="L5112" s="19">
        <f>VLOOKUP(I5112,'3'!$H$2:$L$25,5,FALSE)</f>
        <v>44</v>
      </c>
      <c r="M5112" s="16" t="str">
        <f t="shared" si="243"/>
        <v>Nilai Akhir</v>
      </c>
    </row>
    <row r="5113" spans="1:13" x14ac:dyDescent="0.25">
      <c r="A5113" s="16">
        <v>617</v>
      </c>
      <c r="B5113" s="16">
        <v>14</v>
      </c>
      <c r="C5113" s="16">
        <v>14288</v>
      </c>
      <c r="D5113" s="16" t="s">
        <v>4302</v>
      </c>
      <c r="E5113" s="16" t="s">
        <v>4681</v>
      </c>
      <c r="F5113" s="19">
        <v>82.055555555555557</v>
      </c>
      <c r="G5113" s="16" t="s">
        <v>98</v>
      </c>
      <c r="H5113" s="14"/>
      <c r="I5113" s="19">
        <f>VLOOKUP(G5113,'2'!$B$2:$C$34,2,FALSE)</f>
        <v>10</v>
      </c>
      <c r="J5113" s="19">
        <f t="shared" si="242"/>
        <v>82.055555555555557</v>
      </c>
      <c r="K5113" s="19" t="str">
        <f t="shared" si="244"/>
        <v/>
      </c>
      <c r="L5113" s="19">
        <f>VLOOKUP(I5113,'3'!$H$2:$L$25,5,FALSE)</f>
        <v>44</v>
      </c>
      <c r="M5113" s="16" t="str">
        <f t="shared" si="243"/>
        <v>Nilai Akhir</v>
      </c>
    </row>
    <row r="5114" spans="1:13" x14ac:dyDescent="0.25">
      <c r="A5114" s="16">
        <v>618</v>
      </c>
      <c r="B5114" s="16">
        <v>15</v>
      </c>
      <c r="C5114" s="16">
        <v>14289</v>
      </c>
      <c r="D5114" s="16" t="s">
        <v>4303</v>
      </c>
      <c r="E5114" s="16" t="s">
        <v>4681</v>
      </c>
      <c r="F5114" s="19">
        <v>80.805555555555557</v>
      </c>
      <c r="G5114" s="16" t="s">
        <v>98</v>
      </c>
      <c r="H5114" s="14"/>
      <c r="I5114" s="19">
        <f>VLOOKUP(G5114,'2'!$B$2:$C$34,2,FALSE)</f>
        <v>10</v>
      </c>
      <c r="J5114" s="19">
        <f t="shared" si="242"/>
        <v>80.805555555555557</v>
      </c>
      <c r="K5114" s="19" t="str">
        <f t="shared" si="244"/>
        <v/>
      </c>
      <c r="L5114" s="19">
        <f>VLOOKUP(I5114,'3'!$H$2:$L$25,5,FALSE)</f>
        <v>44</v>
      </c>
      <c r="M5114" s="16" t="str">
        <f t="shared" si="243"/>
        <v>Nilai Akhir</v>
      </c>
    </row>
    <row r="5115" spans="1:13" x14ac:dyDescent="0.25">
      <c r="A5115" s="16">
        <v>619</v>
      </c>
      <c r="B5115" s="16">
        <v>16</v>
      </c>
      <c r="C5115" s="16">
        <v>14290</v>
      </c>
      <c r="D5115" s="16" t="s">
        <v>4304</v>
      </c>
      <c r="E5115" s="16" t="s">
        <v>4681</v>
      </c>
      <c r="F5115" s="19">
        <v>82.472222222222229</v>
      </c>
      <c r="G5115" s="16" t="s">
        <v>98</v>
      </c>
      <c r="H5115" s="14"/>
      <c r="I5115" s="19">
        <f>VLOOKUP(G5115,'2'!$B$2:$C$34,2,FALSE)</f>
        <v>10</v>
      </c>
      <c r="J5115" s="19">
        <f t="shared" si="242"/>
        <v>82.472222222222229</v>
      </c>
      <c r="K5115" s="19" t="str">
        <f t="shared" si="244"/>
        <v/>
      </c>
      <c r="L5115" s="19">
        <f>VLOOKUP(I5115,'3'!$H$2:$L$25,5,FALSE)</f>
        <v>44</v>
      </c>
      <c r="M5115" s="16" t="str">
        <f t="shared" si="243"/>
        <v>Nilai Akhir</v>
      </c>
    </row>
    <row r="5116" spans="1:13" x14ac:dyDescent="0.25">
      <c r="A5116" s="16">
        <v>620</v>
      </c>
      <c r="B5116" s="16">
        <v>17</v>
      </c>
      <c r="C5116" s="16">
        <v>14291</v>
      </c>
      <c r="D5116" s="16" t="s">
        <v>4305</v>
      </c>
      <c r="E5116" s="16" t="s">
        <v>4681</v>
      </c>
      <c r="F5116" s="19">
        <v>83.416666666666671</v>
      </c>
      <c r="G5116" s="16" t="s">
        <v>98</v>
      </c>
      <c r="H5116" s="14"/>
      <c r="I5116" s="19">
        <f>VLOOKUP(G5116,'2'!$B$2:$C$34,2,FALSE)</f>
        <v>10</v>
      </c>
      <c r="J5116" s="19">
        <f t="shared" si="242"/>
        <v>83.416666666666671</v>
      </c>
      <c r="K5116" s="19" t="str">
        <f t="shared" si="244"/>
        <v/>
      </c>
      <c r="L5116" s="19">
        <f>VLOOKUP(I5116,'3'!$H$2:$L$25,5,FALSE)</f>
        <v>44</v>
      </c>
      <c r="M5116" s="16" t="str">
        <f t="shared" si="243"/>
        <v>Nilai Akhir</v>
      </c>
    </row>
    <row r="5117" spans="1:13" x14ac:dyDescent="0.25">
      <c r="A5117" s="16">
        <v>621</v>
      </c>
      <c r="B5117" s="16">
        <v>18</v>
      </c>
      <c r="C5117" s="16">
        <v>14292</v>
      </c>
      <c r="D5117" s="16" t="s">
        <v>4306</v>
      </c>
      <c r="E5117" s="16" t="s">
        <v>4681</v>
      </c>
      <c r="F5117" s="19">
        <v>88.611111111111128</v>
      </c>
      <c r="G5117" s="16" t="s">
        <v>98</v>
      </c>
      <c r="H5117" s="14"/>
      <c r="I5117" s="19">
        <f>VLOOKUP(G5117,'2'!$B$2:$C$34,2,FALSE)</f>
        <v>10</v>
      </c>
      <c r="J5117" s="19">
        <f t="shared" si="242"/>
        <v>88.611111111111128</v>
      </c>
      <c r="K5117" s="19" t="str">
        <f t="shared" si="244"/>
        <v/>
      </c>
      <c r="L5117" s="19">
        <f>VLOOKUP(I5117,'3'!$H$2:$L$25,5,FALSE)</f>
        <v>44</v>
      </c>
      <c r="M5117" s="16" t="str">
        <f t="shared" si="243"/>
        <v>Nilai Akhir</v>
      </c>
    </row>
    <row r="5118" spans="1:13" x14ac:dyDescent="0.25">
      <c r="A5118" s="16">
        <v>622</v>
      </c>
      <c r="B5118" s="16">
        <v>19</v>
      </c>
      <c r="C5118" s="16">
        <v>14293</v>
      </c>
      <c r="D5118" s="16" t="s">
        <v>4307</v>
      </c>
      <c r="E5118" s="16" t="s">
        <v>4681</v>
      </c>
      <c r="F5118" s="19">
        <v>83.833333333333329</v>
      </c>
      <c r="G5118" s="16" t="s">
        <v>98</v>
      </c>
      <c r="H5118" s="14"/>
      <c r="I5118" s="19">
        <f>VLOOKUP(G5118,'2'!$B$2:$C$34,2,FALSE)</f>
        <v>10</v>
      </c>
      <c r="J5118" s="19">
        <f t="shared" si="242"/>
        <v>83.833333333333329</v>
      </c>
      <c r="K5118" s="19" t="str">
        <f t="shared" si="244"/>
        <v/>
      </c>
      <c r="L5118" s="19">
        <f>VLOOKUP(I5118,'3'!$H$2:$L$25,5,FALSE)</f>
        <v>44</v>
      </c>
      <c r="M5118" s="16" t="str">
        <f t="shared" si="243"/>
        <v>Nilai Akhir</v>
      </c>
    </row>
    <row r="5119" spans="1:13" x14ac:dyDescent="0.25">
      <c r="A5119" s="16">
        <v>623</v>
      </c>
      <c r="B5119" s="16">
        <v>20</v>
      </c>
      <c r="C5119" s="16">
        <v>14294</v>
      </c>
      <c r="D5119" s="16" t="s">
        <v>4308</v>
      </c>
      <c r="E5119" s="16" t="s">
        <v>4681</v>
      </c>
      <c r="F5119" s="19">
        <v>85.444444444444457</v>
      </c>
      <c r="G5119" s="16" t="s">
        <v>98</v>
      </c>
      <c r="H5119" s="14"/>
      <c r="I5119" s="19">
        <f>VLOOKUP(G5119,'2'!$B$2:$C$34,2,FALSE)</f>
        <v>10</v>
      </c>
      <c r="J5119" s="19">
        <f t="shared" ref="J5119:J5126" si="245">IF(M5119="Nilai Akhir",F5119,0)</f>
        <v>85.444444444444457</v>
      </c>
      <c r="K5119" s="19" t="str">
        <f t="shared" si="244"/>
        <v/>
      </c>
      <c r="L5119" s="19">
        <f>VLOOKUP(I5119,'3'!$H$2:$L$25,5,FALSE)</f>
        <v>44</v>
      </c>
      <c r="M5119" s="16" t="str">
        <f t="shared" si="243"/>
        <v>Nilai Akhir</v>
      </c>
    </row>
    <row r="5120" spans="1:13" x14ac:dyDescent="0.25">
      <c r="A5120" s="16">
        <v>624</v>
      </c>
      <c r="B5120" s="16">
        <v>21</v>
      </c>
      <c r="C5120" s="16">
        <v>14295</v>
      </c>
      <c r="D5120" s="16" t="s">
        <v>4309</v>
      </c>
      <c r="E5120" s="16" t="s">
        <v>4681</v>
      </c>
      <c r="F5120" s="19">
        <v>80.25</v>
      </c>
      <c r="G5120" s="16" t="s">
        <v>98</v>
      </c>
      <c r="H5120" s="14"/>
      <c r="I5120" s="19">
        <f>VLOOKUP(G5120,'2'!$B$2:$C$34,2,FALSE)</f>
        <v>10</v>
      </c>
      <c r="J5120" s="19">
        <f t="shared" si="245"/>
        <v>80.25</v>
      </c>
      <c r="K5120" s="19" t="str">
        <f t="shared" si="244"/>
        <v/>
      </c>
      <c r="L5120" s="19">
        <f>VLOOKUP(I5120,'3'!$H$2:$L$25,5,FALSE)</f>
        <v>44</v>
      </c>
      <c r="M5120" s="16" t="str">
        <f t="shared" si="243"/>
        <v>Nilai Akhir</v>
      </c>
    </row>
    <row r="5121" spans="1:14" x14ac:dyDescent="0.25">
      <c r="A5121" s="16">
        <v>625</v>
      </c>
      <c r="B5121" s="16">
        <v>22</v>
      </c>
      <c r="C5121" s="16">
        <v>14296</v>
      </c>
      <c r="D5121" s="16" t="s">
        <v>4310</v>
      </c>
      <c r="E5121" s="16" t="s">
        <v>4681</v>
      </c>
      <c r="F5121" s="19">
        <v>80.694444444444457</v>
      </c>
      <c r="G5121" s="16" t="s">
        <v>98</v>
      </c>
      <c r="H5121" s="14"/>
      <c r="I5121" s="19">
        <f>VLOOKUP(G5121,'2'!$B$2:$C$34,2,FALSE)</f>
        <v>10</v>
      </c>
      <c r="J5121" s="19">
        <f t="shared" si="245"/>
        <v>80.694444444444457</v>
      </c>
      <c r="K5121" s="19" t="str">
        <f t="shared" si="244"/>
        <v/>
      </c>
      <c r="L5121" s="19">
        <f>VLOOKUP(I5121,'3'!$H$2:$L$25,5,FALSE)</f>
        <v>44</v>
      </c>
      <c r="M5121" s="16" t="str">
        <f t="shared" si="243"/>
        <v>Nilai Akhir</v>
      </c>
    </row>
    <row r="5122" spans="1:14" x14ac:dyDescent="0.25">
      <c r="A5122" s="16">
        <v>626</v>
      </c>
      <c r="B5122" s="16">
        <v>23</v>
      </c>
      <c r="C5122" s="16">
        <v>14297</v>
      </c>
      <c r="D5122" s="16" t="s">
        <v>4311</v>
      </c>
      <c r="E5122" s="16" t="s">
        <v>4681</v>
      </c>
      <c r="F5122" s="19">
        <v>83.25</v>
      </c>
      <c r="G5122" s="16" t="s">
        <v>98</v>
      </c>
      <c r="H5122" s="14"/>
      <c r="I5122" s="19">
        <f>VLOOKUP(G5122,'2'!$B$2:$C$34,2,FALSE)</f>
        <v>10</v>
      </c>
      <c r="J5122" s="19">
        <f t="shared" si="245"/>
        <v>83.25</v>
      </c>
      <c r="K5122" s="19" t="str">
        <f t="shared" si="244"/>
        <v/>
      </c>
      <c r="L5122" s="19">
        <f>VLOOKUP(I5122,'3'!$H$2:$L$25,5,FALSE)</f>
        <v>44</v>
      </c>
      <c r="M5122" s="16" t="str">
        <f t="shared" si="243"/>
        <v>Nilai Akhir</v>
      </c>
    </row>
    <row r="5123" spans="1:14" x14ac:dyDescent="0.25">
      <c r="A5123" s="16">
        <v>627</v>
      </c>
      <c r="B5123" s="16">
        <v>24</v>
      </c>
      <c r="C5123" s="16">
        <v>14298</v>
      </c>
      <c r="D5123" s="16" t="s">
        <v>4312</v>
      </c>
      <c r="E5123" s="16" t="s">
        <v>4681</v>
      </c>
      <c r="F5123" s="19">
        <v>80.583333333333329</v>
      </c>
      <c r="G5123" s="16" t="s">
        <v>98</v>
      </c>
      <c r="H5123" s="14"/>
      <c r="I5123" s="19">
        <f>VLOOKUP(G5123,'2'!$B$2:$C$34,2,FALSE)</f>
        <v>10</v>
      </c>
      <c r="J5123" s="19">
        <f t="shared" si="245"/>
        <v>80.583333333333329</v>
      </c>
      <c r="K5123" s="19" t="str">
        <f t="shared" si="244"/>
        <v/>
      </c>
      <c r="L5123" s="19">
        <f>VLOOKUP(I5123,'3'!$H$2:$L$25,5,FALSE)</f>
        <v>44</v>
      </c>
      <c r="M5123" s="16" t="str">
        <f t="shared" si="243"/>
        <v>Nilai Akhir</v>
      </c>
    </row>
    <row r="5124" spans="1:14" x14ac:dyDescent="0.25">
      <c r="A5124" s="16">
        <v>628</v>
      </c>
      <c r="B5124" s="16">
        <v>26</v>
      </c>
      <c r="C5124" s="16">
        <v>14300</v>
      </c>
      <c r="D5124" s="16" t="s">
        <v>4313</v>
      </c>
      <c r="E5124" s="16" t="s">
        <v>4681</v>
      </c>
      <c r="F5124" s="19">
        <v>76.694444444444457</v>
      </c>
      <c r="G5124" s="16" t="s">
        <v>98</v>
      </c>
      <c r="H5124" s="14"/>
      <c r="I5124" s="19">
        <f>VLOOKUP(G5124,'2'!$B$2:$C$34,2,FALSE)</f>
        <v>10</v>
      </c>
      <c r="J5124" s="19">
        <f t="shared" si="245"/>
        <v>76.694444444444457</v>
      </c>
      <c r="K5124" s="19" t="str">
        <f t="shared" si="244"/>
        <v/>
      </c>
      <c r="L5124" s="19">
        <f>VLOOKUP(I5124,'3'!$H$2:$L$25,5,FALSE)</f>
        <v>44</v>
      </c>
      <c r="M5124" s="16" t="str">
        <f t="shared" si="243"/>
        <v>Nilai Akhir</v>
      </c>
    </row>
    <row r="5125" spans="1:14" x14ac:dyDescent="0.25">
      <c r="A5125" s="16">
        <v>629</v>
      </c>
      <c r="B5125" s="16">
        <v>27</v>
      </c>
      <c r="C5125" s="16">
        <v>14306</v>
      </c>
      <c r="D5125" s="16" t="s">
        <v>4314</v>
      </c>
      <c r="E5125" s="16" t="s">
        <v>4681</v>
      </c>
      <c r="F5125" s="19">
        <v>82</v>
      </c>
      <c r="G5125" s="16" t="s">
        <v>98</v>
      </c>
      <c r="H5125" s="14"/>
      <c r="I5125" s="19">
        <f>VLOOKUP(G5125,'2'!$B$2:$C$34,2,FALSE)</f>
        <v>10</v>
      </c>
      <c r="J5125" s="19">
        <f t="shared" si="245"/>
        <v>82</v>
      </c>
      <c r="K5125" s="19" t="str">
        <f t="shared" si="244"/>
        <v/>
      </c>
      <c r="L5125" s="19">
        <f>VLOOKUP(I5125,'3'!$H$2:$L$25,5,FALSE)</f>
        <v>44</v>
      </c>
      <c r="M5125" s="16" t="str">
        <f t="shared" si="243"/>
        <v>Nilai Akhir</v>
      </c>
    </row>
    <row r="5126" spans="1:14" x14ac:dyDescent="0.25">
      <c r="A5126" s="16">
        <v>264</v>
      </c>
      <c r="E5126" s="16" t="s">
        <v>4669</v>
      </c>
      <c r="F5126" s="16" t="s">
        <v>4744</v>
      </c>
      <c r="G5126" s="16" t="s">
        <v>121</v>
      </c>
      <c r="I5126" s="19">
        <f>VLOOKUP(G5126,'2'!$B$2:$C$34,2,FALSE)</f>
        <v>24</v>
      </c>
      <c r="J5126" s="19">
        <f t="shared" si="245"/>
        <v>0</v>
      </c>
      <c r="K5126" s="19" t="str">
        <f t="shared" si="244"/>
        <v>Baik</v>
      </c>
      <c r="L5126" s="19">
        <f>VLOOKUP(I5126,'3'!$H$2:$L$25,5,FALSE)</f>
        <v>47</v>
      </c>
      <c r="M5126" s="16" t="s">
        <v>4745</v>
      </c>
      <c r="N5126" s="16">
        <v>1</v>
      </c>
    </row>
    <row r="5127" spans="1:14" x14ac:dyDescent="0.25">
      <c r="A5127" s="16">
        <v>265</v>
      </c>
      <c r="E5127" s="16" t="s">
        <v>4669</v>
      </c>
      <c r="F5127" s="16" t="s">
        <v>4744</v>
      </c>
      <c r="G5127" s="16" t="s">
        <v>121</v>
      </c>
      <c r="I5127" s="19">
        <f>VLOOKUP(G5127,'2'!$B$2:$C$34,2,FALSE)</f>
        <v>24</v>
      </c>
      <c r="J5127" s="19">
        <f t="shared" ref="J5127:J5190" si="246">IF(M5127="Nilai Akhir",F5127,0)</f>
        <v>0</v>
      </c>
      <c r="K5127" s="19" t="str">
        <f t="shared" ref="K5127:K5190" si="247">IF(M5127="Nilai Ekstra",F5127,"")</f>
        <v>Baik</v>
      </c>
      <c r="L5127" s="19">
        <f>VLOOKUP(I5127,'3'!$H$2:$L$25,5,FALSE)</f>
        <v>47</v>
      </c>
      <c r="M5127" s="16" t="s">
        <v>4745</v>
      </c>
    </row>
    <row r="5128" spans="1:14" x14ac:dyDescent="0.25">
      <c r="A5128" s="16">
        <v>266</v>
      </c>
      <c r="E5128" s="16" t="s">
        <v>4669</v>
      </c>
      <c r="F5128" s="16" t="s">
        <v>4744</v>
      </c>
      <c r="G5128" s="16" t="s">
        <v>121</v>
      </c>
      <c r="I5128" s="19">
        <f>VLOOKUP(G5128,'2'!$B$2:$C$34,2,FALSE)</f>
        <v>24</v>
      </c>
      <c r="J5128" s="19">
        <f t="shared" si="246"/>
        <v>0</v>
      </c>
      <c r="K5128" s="19" t="str">
        <f t="shared" si="247"/>
        <v>Baik</v>
      </c>
      <c r="L5128" s="19">
        <f>VLOOKUP(I5128,'3'!$H$2:$L$25,5,FALSE)</f>
        <v>47</v>
      </c>
      <c r="M5128" s="16" t="s">
        <v>4745</v>
      </c>
    </row>
    <row r="5129" spans="1:14" x14ac:dyDescent="0.25">
      <c r="A5129" s="16">
        <v>267</v>
      </c>
      <c r="E5129" s="16" t="s">
        <v>4669</v>
      </c>
      <c r="F5129" s="16" t="s">
        <v>4744</v>
      </c>
      <c r="G5129" s="16" t="s">
        <v>121</v>
      </c>
      <c r="I5129" s="19">
        <f>VLOOKUP(G5129,'2'!$B$2:$C$34,2,FALSE)</f>
        <v>24</v>
      </c>
      <c r="J5129" s="19">
        <f t="shared" si="246"/>
        <v>0</v>
      </c>
      <c r="K5129" s="19" t="str">
        <f t="shared" si="247"/>
        <v>Baik</v>
      </c>
      <c r="L5129" s="19">
        <f>VLOOKUP(I5129,'3'!$H$2:$L$25,5,FALSE)</f>
        <v>47</v>
      </c>
      <c r="M5129" s="16" t="s">
        <v>4745</v>
      </c>
    </row>
    <row r="5130" spans="1:14" x14ac:dyDescent="0.25">
      <c r="A5130" s="16">
        <v>268</v>
      </c>
      <c r="E5130" s="16" t="s">
        <v>4669</v>
      </c>
      <c r="F5130" s="16" t="s">
        <v>4744</v>
      </c>
      <c r="G5130" s="16" t="s">
        <v>121</v>
      </c>
      <c r="I5130" s="19">
        <f>VLOOKUP(G5130,'2'!$B$2:$C$34,2,FALSE)</f>
        <v>24</v>
      </c>
      <c r="J5130" s="19">
        <f t="shared" si="246"/>
        <v>0</v>
      </c>
      <c r="K5130" s="19" t="str">
        <f t="shared" si="247"/>
        <v>Baik</v>
      </c>
      <c r="L5130" s="19">
        <f>VLOOKUP(I5130,'3'!$H$2:$L$25,5,FALSE)</f>
        <v>47</v>
      </c>
      <c r="M5130" s="16" t="s">
        <v>4745</v>
      </c>
    </row>
    <row r="5131" spans="1:14" x14ac:dyDescent="0.25">
      <c r="A5131" s="16">
        <v>269</v>
      </c>
      <c r="E5131" s="16" t="s">
        <v>4669</v>
      </c>
      <c r="F5131" s="16" t="s">
        <v>4744</v>
      </c>
      <c r="G5131" s="16" t="s">
        <v>121</v>
      </c>
      <c r="I5131" s="19">
        <f>VLOOKUP(G5131,'2'!$B$2:$C$34,2,FALSE)</f>
        <v>24</v>
      </c>
      <c r="J5131" s="19">
        <f t="shared" si="246"/>
        <v>0</v>
      </c>
      <c r="K5131" s="19" t="str">
        <f t="shared" si="247"/>
        <v>Baik</v>
      </c>
      <c r="L5131" s="19">
        <f>VLOOKUP(I5131,'3'!$H$2:$L$25,5,FALSE)</f>
        <v>47</v>
      </c>
      <c r="M5131" s="16" t="s">
        <v>4745</v>
      </c>
    </row>
    <row r="5132" spans="1:14" x14ac:dyDescent="0.25">
      <c r="A5132" s="16">
        <v>270</v>
      </c>
      <c r="E5132" s="16" t="s">
        <v>4669</v>
      </c>
      <c r="F5132" s="16" t="s">
        <v>4744</v>
      </c>
      <c r="G5132" s="16" t="s">
        <v>121</v>
      </c>
      <c r="I5132" s="19">
        <f>VLOOKUP(G5132,'2'!$B$2:$C$34,2,FALSE)</f>
        <v>24</v>
      </c>
      <c r="J5132" s="19">
        <f t="shared" si="246"/>
        <v>0</v>
      </c>
      <c r="K5132" s="19" t="str">
        <f t="shared" si="247"/>
        <v>Baik</v>
      </c>
      <c r="L5132" s="19">
        <f>VLOOKUP(I5132,'3'!$H$2:$L$25,5,FALSE)</f>
        <v>47</v>
      </c>
      <c r="M5132" s="16" t="s">
        <v>4745</v>
      </c>
    </row>
    <row r="5133" spans="1:14" x14ac:dyDescent="0.25">
      <c r="A5133" s="16">
        <v>271</v>
      </c>
      <c r="E5133" s="16" t="s">
        <v>4669</v>
      </c>
      <c r="F5133" s="16" t="s">
        <v>4744</v>
      </c>
      <c r="G5133" s="16" t="s">
        <v>121</v>
      </c>
      <c r="I5133" s="19">
        <f>VLOOKUP(G5133,'2'!$B$2:$C$34,2,FALSE)</f>
        <v>24</v>
      </c>
      <c r="J5133" s="19">
        <f t="shared" si="246"/>
        <v>0</v>
      </c>
      <c r="K5133" s="19" t="str">
        <f t="shared" si="247"/>
        <v>Baik</v>
      </c>
      <c r="L5133" s="19">
        <f>VLOOKUP(I5133,'3'!$H$2:$L$25,5,FALSE)</f>
        <v>47</v>
      </c>
      <c r="M5133" s="16" t="s">
        <v>4745</v>
      </c>
    </row>
    <row r="5134" spans="1:14" x14ac:dyDescent="0.25">
      <c r="A5134" s="16">
        <v>272</v>
      </c>
      <c r="E5134" s="16" t="s">
        <v>4669</v>
      </c>
      <c r="F5134" s="16" t="s">
        <v>4744</v>
      </c>
      <c r="G5134" s="16" t="s">
        <v>121</v>
      </c>
      <c r="I5134" s="19">
        <f>VLOOKUP(G5134,'2'!$B$2:$C$34,2,FALSE)</f>
        <v>24</v>
      </c>
      <c r="J5134" s="19">
        <f t="shared" si="246"/>
        <v>0</v>
      </c>
      <c r="K5134" s="19" t="str">
        <f t="shared" si="247"/>
        <v>Baik</v>
      </c>
      <c r="L5134" s="19">
        <f>VLOOKUP(I5134,'3'!$H$2:$L$25,5,FALSE)</f>
        <v>47</v>
      </c>
      <c r="M5134" s="16" t="s">
        <v>4745</v>
      </c>
    </row>
    <row r="5135" spans="1:14" x14ac:dyDescent="0.25">
      <c r="A5135" s="16">
        <v>273</v>
      </c>
      <c r="E5135" s="16" t="s">
        <v>4669</v>
      </c>
      <c r="F5135" s="16" t="s">
        <v>4744</v>
      </c>
      <c r="G5135" s="16" t="s">
        <v>121</v>
      </c>
      <c r="I5135" s="19">
        <f>VLOOKUP(G5135,'2'!$B$2:$C$34,2,FALSE)</f>
        <v>24</v>
      </c>
      <c r="J5135" s="19">
        <f t="shared" si="246"/>
        <v>0</v>
      </c>
      <c r="K5135" s="19" t="str">
        <f t="shared" si="247"/>
        <v>Baik</v>
      </c>
      <c r="L5135" s="19">
        <f>VLOOKUP(I5135,'3'!$H$2:$L$25,5,FALSE)</f>
        <v>47</v>
      </c>
      <c r="M5135" s="16" t="s">
        <v>4745</v>
      </c>
    </row>
    <row r="5136" spans="1:14" x14ac:dyDescent="0.25">
      <c r="A5136" s="16">
        <v>274</v>
      </c>
      <c r="E5136" s="16" t="s">
        <v>4669</v>
      </c>
      <c r="F5136" s="16" t="s">
        <v>4744</v>
      </c>
      <c r="G5136" s="16" t="s">
        <v>121</v>
      </c>
      <c r="I5136" s="19">
        <f>VLOOKUP(G5136,'2'!$B$2:$C$34,2,FALSE)</f>
        <v>24</v>
      </c>
      <c r="J5136" s="19">
        <f t="shared" si="246"/>
        <v>0</v>
      </c>
      <c r="K5136" s="19" t="str">
        <f t="shared" si="247"/>
        <v>Baik</v>
      </c>
      <c r="L5136" s="19">
        <f>VLOOKUP(I5136,'3'!$H$2:$L$25,5,FALSE)</f>
        <v>47</v>
      </c>
      <c r="M5136" s="16" t="s">
        <v>4745</v>
      </c>
    </row>
    <row r="5137" spans="1:13" x14ac:dyDescent="0.25">
      <c r="A5137" s="16">
        <v>275</v>
      </c>
      <c r="E5137" s="16" t="s">
        <v>4669</v>
      </c>
      <c r="F5137" s="16" t="s">
        <v>4744</v>
      </c>
      <c r="G5137" s="16" t="s">
        <v>121</v>
      </c>
      <c r="I5137" s="19">
        <f>VLOOKUP(G5137,'2'!$B$2:$C$34,2,FALSE)</f>
        <v>24</v>
      </c>
      <c r="J5137" s="19">
        <f t="shared" si="246"/>
        <v>0</v>
      </c>
      <c r="K5137" s="19" t="str">
        <f t="shared" si="247"/>
        <v>Baik</v>
      </c>
      <c r="L5137" s="19">
        <f>VLOOKUP(I5137,'3'!$H$2:$L$25,5,FALSE)</f>
        <v>47</v>
      </c>
      <c r="M5137" s="16" t="s">
        <v>4745</v>
      </c>
    </row>
    <row r="5138" spans="1:13" x14ac:dyDescent="0.25">
      <c r="A5138" s="16">
        <v>276</v>
      </c>
      <c r="E5138" s="16" t="s">
        <v>4669</v>
      </c>
      <c r="F5138" s="16" t="s">
        <v>4744</v>
      </c>
      <c r="G5138" s="16" t="s">
        <v>121</v>
      </c>
      <c r="I5138" s="19">
        <f>VLOOKUP(G5138,'2'!$B$2:$C$34,2,FALSE)</f>
        <v>24</v>
      </c>
      <c r="J5138" s="19">
        <f t="shared" si="246"/>
        <v>0</v>
      </c>
      <c r="K5138" s="19" t="str">
        <f t="shared" si="247"/>
        <v>Baik</v>
      </c>
      <c r="L5138" s="19">
        <f>VLOOKUP(I5138,'3'!$H$2:$L$25,5,FALSE)</f>
        <v>47</v>
      </c>
      <c r="M5138" s="16" t="s">
        <v>4745</v>
      </c>
    </row>
    <row r="5139" spans="1:13" x14ac:dyDescent="0.25">
      <c r="A5139" s="16">
        <v>277</v>
      </c>
      <c r="E5139" s="16" t="s">
        <v>4669</v>
      </c>
      <c r="F5139" s="16" t="s">
        <v>4744</v>
      </c>
      <c r="G5139" s="16" t="s">
        <v>121</v>
      </c>
      <c r="I5139" s="19">
        <f>VLOOKUP(G5139,'2'!$B$2:$C$34,2,FALSE)</f>
        <v>24</v>
      </c>
      <c r="J5139" s="19">
        <f t="shared" si="246"/>
        <v>0</v>
      </c>
      <c r="K5139" s="19" t="str">
        <f t="shared" si="247"/>
        <v>Baik</v>
      </c>
      <c r="L5139" s="19">
        <f>VLOOKUP(I5139,'3'!$H$2:$L$25,5,FALSE)</f>
        <v>47</v>
      </c>
      <c r="M5139" s="16" t="s">
        <v>4745</v>
      </c>
    </row>
    <row r="5140" spans="1:13" x14ac:dyDescent="0.25">
      <c r="A5140" s="16">
        <v>278</v>
      </c>
      <c r="E5140" s="16" t="s">
        <v>4669</v>
      </c>
      <c r="F5140" s="16" t="s">
        <v>4744</v>
      </c>
      <c r="G5140" s="16" t="s">
        <v>121</v>
      </c>
      <c r="I5140" s="19">
        <f>VLOOKUP(G5140,'2'!$B$2:$C$34,2,FALSE)</f>
        <v>24</v>
      </c>
      <c r="J5140" s="19">
        <f t="shared" si="246"/>
        <v>0</v>
      </c>
      <c r="K5140" s="19" t="str">
        <f t="shared" si="247"/>
        <v>Baik</v>
      </c>
      <c r="L5140" s="19">
        <f>VLOOKUP(I5140,'3'!$H$2:$L$25,5,FALSE)</f>
        <v>47</v>
      </c>
      <c r="M5140" s="16" t="s">
        <v>4745</v>
      </c>
    </row>
    <row r="5141" spans="1:13" x14ac:dyDescent="0.25">
      <c r="A5141" s="16">
        <v>279</v>
      </c>
      <c r="E5141" s="16" t="s">
        <v>4669</v>
      </c>
      <c r="F5141" s="16" t="s">
        <v>4744</v>
      </c>
      <c r="G5141" s="16" t="s">
        <v>121</v>
      </c>
      <c r="I5141" s="19">
        <f>VLOOKUP(G5141,'2'!$B$2:$C$34,2,FALSE)</f>
        <v>24</v>
      </c>
      <c r="J5141" s="19">
        <f t="shared" si="246"/>
        <v>0</v>
      </c>
      <c r="K5141" s="19" t="str">
        <f t="shared" si="247"/>
        <v>Baik</v>
      </c>
      <c r="L5141" s="19">
        <f>VLOOKUP(I5141,'3'!$H$2:$L$25,5,FALSE)</f>
        <v>47</v>
      </c>
      <c r="M5141" s="16" t="s">
        <v>4745</v>
      </c>
    </row>
    <row r="5142" spans="1:13" x14ac:dyDescent="0.25">
      <c r="A5142" s="16">
        <v>280</v>
      </c>
      <c r="E5142" s="16" t="s">
        <v>4669</v>
      </c>
      <c r="F5142" s="16" t="s">
        <v>4744</v>
      </c>
      <c r="G5142" s="16" t="s">
        <v>121</v>
      </c>
      <c r="I5142" s="19">
        <f>VLOOKUP(G5142,'2'!$B$2:$C$34,2,FALSE)</f>
        <v>24</v>
      </c>
      <c r="J5142" s="19">
        <f t="shared" si="246"/>
        <v>0</v>
      </c>
      <c r="K5142" s="19" t="str">
        <f t="shared" si="247"/>
        <v>Baik</v>
      </c>
      <c r="L5142" s="19">
        <f>VLOOKUP(I5142,'3'!$H$2:$L$25,5,FALSE)</f>
        <v>47</v>
      </c>
      <c r="M5142" s="16" t="s">
        <v>4745</v>
      </c>
    </row>
    <row r="5143" spans="1:13" x14ac:dyDescent="0.25">
      <c r="A5143" s="16">
        <v>281</v>
      </c>
      <c r="E5143" s="16" t="s">
        <v>4669</v>
      </c>
      <c r="F5143" s="16" t="s">
        <v>4744</v>
      </c>
      <c r="G5143" s="16" t="s">
        <v>121</v>
      </c>
      <c r="I5143" s="19">
        <f>VLOOKUP(G5143,'2'!$B$2:$C$34,2,FALSE)</f>
        <v>24</v>
      </c>
      <c r="J5143" s="19">
        <f t="shared" si="246"/>
        <v>0</v>
      </c>
      <c r="K5143" s="19" t="str">
        <f t="shared" si="247"/>
        <v>Baik</v>
      </c>
      <c r="L5143" s="19">
        <f>VLOOKUP(I5143,'3'!$H$2:$L$25,5,FALSE)</f>
        <v>47</v>
      </c>
      <c r="M5143" s="16" t="s">
        <v>4745</v>
      </c>
    </row>
    <row r="5144" spans="1:13" x14ac:dyDescent="0.25">
      <c r="A5144" s="16">
        <v>282</v>
      </c>
      <c r="E5144" s="16" t="s">
        <v>4669</v>
      </c>
      <c r="F5144" s="16" t="s">
        <v>4744</v>
      </c>
      <c r="G5144" s="16" t="s">
        <v>121</v>
      </c>
      <c r="I5144" s="19">
        <f>VLOOKUP(G5144,'2'!$B$2:$C$34,2,FALSE)</f>
        <v>24</v>
      </c>
      <c r="J5144" s="19">
        <f t="shared" si="246"/>
        <v>0</v>
      </c>
      <c r="K5144" s="19" t="str">
        <f t="shared" si="247"/>
        <v>Baik</v>
      </c>
      <c r="L5144" s="19">
        <f>VLOOKUP(I5144,'3'!$H$2:$L$25,5,FALSE)</f>
        <v>47</v>
      </c>
      <c r="M5144" s="16" t="s">
        <v>4745</v>
      </c>
    </row>
    <row r="5145" spans="1:13" x14ac:dyDescent="0.25">
      <c r="A5145" s="16">
        <v>283</v>
      </c>
      <c r="E5145" s="16" t="s">
        <v>4669</v>
      </c>
      <c r="F5145" s="16" t="s">
        <v>4744</v>
      </c>
      <c r="G5145" s="16" t="s">
        <v>121</v>
      </c>
      <c r="I5145" s="19">
        <f>VLOOKUP(G5145,'2'!$B$2:$C$34,2,FALSE)</f>
        <v>24</v>
      </c>
      <c r="J5145" s="19">
        <f t="shared" si="246"/>
        <v>0</v>
      </c>
      <c r="K5145" s="19" t="str">
        <f t="shared" si="247"/>
        <v>Baik</v>
      </c>
      <c r="L5145" s="19">
        <f>VLOOKUP(I5145,'3'!$H$2:$L$25,5,FALSE)</f>
        <v>47</v>
      </c>
      <c r="M5145" s="16" t="s">
        <v>4745</v>
      </c>
    </row>
    <row r="5146" spans="1:13" x14ac:dyDescent="0.25">
      <c r="A5146" s="16">
        <v>284</v>
      </c>
      <c r="E5146" s="16" t="s">
        <v>4669</v>
      </c>
      <c r="F5146" s="16" t="s">
        <v>4744</v>
      </c>
      <c r="G5146" s="16" t="s">
        <v>121</v>
      </c>
      <c r="I5146" s="19">
        <f>VLOOKUP(G5146,'2'!$B$2:$C$34,2,FALSE)</f>
        <v>24</v>
      </c>
      <c r="J5146" s="19">
        <f t="shared" si="246"/>
        <v>0</v>
      </c>
      <c r="K5146" s="19" t="str">
        <f t="shared" si="247"/>
        <v>Baik</v>
      </c>
      <c r="L5146" s="19">
        <f>VLOOKUP(I5146,'3'!$H$2:$L$25,5,FALSE)</f>
        <v>47</v>
      </c>
      <c r="M5146" s="16" t="s">
        <v>4745</v>
      </c>
    </row>
    <row r="5147" spans="1:13" x14ac:dyDescent="0.25">
      <c r="A5147" s="16">
        <v>285</v>
      </c>
      <c r="E5147" s="16" t="s">
        <v>4669</v>
      </c>
      <c r="F5147" s="16" t="s">
        <v>4744</v>
      </c>
      <c r="G5147" s="16" t="s">
        <v>121</v>
      </c>
      <c r="I5147" s="19">
        <f>VLOOKUP(G5147,'2'!$B$2:$C$34,2,FALSE)</f>
        <v>24</v>
      </c>
      <c r="J5147" s="19">
        <f t="shared" si="246"/>
        <v>0</v>
      </c>
      <c r="K5147" s="19" t="str">
        <f t="shared" si="247"/>
        <v>Baik</v>
      </c>
      <c r="L5147" s="19">
        <f>VLOOKUP(I5147,'3'!$H$2:$L$25,5,FALSE)</f>
        <v>47</v>
      </c>
      <c r="M5147" s="16" t="s">
        <v>4745</v>
      </c>
    </row>
    <row r="5148" spans="1:13" x14ac:dyDescent="0.25">
      <c r="A5148" s="16">
        <v>286</v>
      </c>
      <c r="E5148" s="16" t="s">
        <v>4669</v>
      </c>
      <c r="F5148" s="16" t="s">
        <v>4744</v>
      </c>
      <c r="G5148" s="16" t="s">
        <v>121</v>
      </c>
      <c r="I5148" s="19">
        <f>VLOOKUP(G5148,'2'!$B$2:$C$34,2,FALSE)</f>
        <v>24</v>
      </c>
      <c r="J5148" s="19">
        <f t="shared" si="246"/>
        <v>0</v>
      </c>
      <c r="K5148" s="19" t="str">
        <f t="shared" si="247"/>
        <v>Baik</v>
      </c>
      <c r="L5148" s="19">
        <f>VLOOKUP(I5148,'3'!$H$2:$L$25,5,FALSE)</f>
        <v>47</v>
      </c>
      <c r="M5148" s="16" t="s">
        <v>4745</v>
      </c>
    </row>
    <row r="5149" spans="1:13" x14ac:dyDescent="0.25">
      <c r="A5149" s="16">
        <v>287</v>
      </c>
      <c r="E5149" s="16" t="s">
        <v>4669</v>
      </c>
      <c r="F5149" s="16" t="s">
        <v>4744</v>
      </c>
      <c r="G5149" s="16" t="s">
        <v>121</v>
      </c>
      <c r="I5149" s="19">
        <f>VLOOKUP(G5149,'2'!$B$2:$C$34,2,FALSE)</f>
        <v>24</v>
      </c>
      <c r="J5149" s="19">
        <f t="shared" si="246"/>
        <v>0</v>
      </c>
      <c r="K5149" s="19" t="str">
        <f t="shared" si="247"/>
        <v>Baik</v>
      </c>
      <c r="L5149" s="19">
        <f>VLOOKUP(I5149,'3'!$H$2:$L$25,5,FALSE)</f>
        <v>47</v>
      </c>
      <c r="M5149" s="16" t="s">
        <v>4745</v>
      </c>
    </row>
    <row r="5150" spans="1:13" x14ac:dyDescent="0.25">
      <c r="A5150" s="16">
        <v>288</v>
      </c>
      <c r="E5150" s="16" t="s">
        <v>4669</v>
      </c>
      <c r="F5150" s="16" t="s">
        <v>4744</v>
      </c>
      <c r="G5150" s="16" t="s">
        <v>121</v>
      </c>
      <c r="I5150" s="19">
        <f>VLOOKUP(G5150,'2'!$B$2:$C$34,2,FALSE)</f>
        <v>24</v>
      </c>
      <c r="J5150" s="19">
        <f t="shared" si="246"/>
        <v>0</v>
      </c>
      <c r="K5150" s="19" t="str">
        <f t="shared" si="247"/>
        <v>Baik</v>
      </c>
      <c r="L5150" s="19">
        <f>VLOOKUP(I5150,'3'!$H$2:$L$25,5,FALSE)</f>
        <v>47</v>
      </c>
      <c r="M5150" s="16" t="s">
        <v>4745</v>
      </c>
    </row>
    <row r="5151" spans="1:13" x14ac:dyDescent="0.25">
      <c r="A5151" s="16">
        <v>289</v>
      </c>
      <c r="E5151" s="16" t="s">
        <v>4669</v>
      </c>
      <c r="F5151" s="16" t="s">
        <v>4744</v>
      </c>
      <c r="G5151" s="16" t="s">
        <v>121</v>
      </c>
      <c r="I5151" s="19">
        <f>VLOOKUP(G5151,'2'!$B$2:$C$34,2,FALSE)</f>
        <v>24</v>
      </c>
      <c r="J5151" s="19">
        <f t="shared" si="246"/>
        <v>0</v>
      </c>
      <c r="K5151" s="19" t="str">
        <f t="shared" si="247"/>
        <v>Baik</v>
      </c>
      <c r="L5151" s="19">
        <f>VLOOKUP(I5151,'3'!$H$2:$L$25,5,FALSE)</f>
        <v>47</v>
      </c>
      <c r="M5151" s="16" t="s">
        <v>4745</v>
      </c>
    </row>
    <row r="5152" spans="1:13" x14ac:dyDescent="0.25">
      <c r="A5152" s="16">
        <v>290</v>
      </c>
      <c r="E5152" s="16" t="s">
        <v>4669</v>
      </c>
      <c r="F5152" s="16" t="s">
        <v>4744</v>
      </c>
      <c r="G5152" s="16" t="s">
        <v>121</v>
      </c>
      <c r="I5152" s="19">
        <f>VLOOKUP(G5152,'2'!$B$2:$C$34,2,FALSE)</f>
        <v>24</v>
      </c>
      <c r="J5152" s="19">
        <f t="shared" si="246"/>
        <v>0</v>
      </c>
      <c r="K5152" s="19" t="str">
        <f t="shared" si="247"/>
        <v>Baik</v>
      </c>
      <c r="L5152" s="19">
        <f>VLOOKUP(I5152,'3'!$H$2:$L$25,5,FALSE)</f>
        <v>47</v>
      </c>
      <c r="M5152" s="16" t="s">
        <v>4745</v>
      </c>
    </row>
    <row r="5153" spans="1:13" x14ac:dyDescent="0.25">
      <c r="A5153" s="16">
        <v>291</v>
      </c>
      <c r="E5153" s="16" t="s">
        <v>4669</v>
      </c>
      <c r="F5153" s="16" t="s">
        <v>4744</v>
      </c>
      <c r="G5153" s="16" t="s">
        <v>121</v>
      </c>
      <c r="I5153" s="19">
        <f>VLOOKUP(G5153,'2'!$B$2:$C$34,2,FALSE)</f>
        <v>24</v>
      </c>
      <c r="J5153" s="19">
        <f t="shared" si="246"/>
        <v>0</v>
      </c>
      <c r="K5153" s="19" t="str">
        <f t="shared" si="247"/>
        <v>Baik</v>
      </c>
      <c r="L5153" s="19">
        <f>VLOOKUP(I5153,'3'!$H$2:$L$25,5,FALSE)</f>
        <v>47</v>
      </c>
      <c r="M5153" s="16" t="s">
        <v>4745</v>
      </c>
    </row>
    <row r="5154" spans="1:13" x14ac:dyDescent="0.25">
      <c r="A5154" s="16">
        <v>292</v>
      </c>
      <c r="E5154" s="16" t="s">
        <v>4669</v>
      </c>
      <c r="F5154" s="16" t="s">
        <v>4744</v>
      </c>
      <c r="G5154" s="16" t="s">
        <v>121</v>
      </c>
      <c r="I5154" s="19">
        <f>VLOOKUP(G5154,'2'!$B$2:$C$34,2,FALSE)</f>
        <v>24</v>
      </c>
      <c r="J5154" s="19">
        <f t="shared" si="246"/>
        <v>0</v>
      </c>
      <c r="K5154" s="19" t="str">
        <f t="shared" si="247"/>
        <v>Baik</v>
      </c>
      <c r="L5154" s="19">
        <f>VLOOKUP(I5154,'3'!$H$2:$L$25,5,FALSE)</f>
        <v>47</v>
      </c>
      <c r="M5154" s="16" t="s">
        <v>4745</v>
      </c>
    </row>
    <row r="5155" spans="1:13" x14ac:dyDescent="0.25">
      <c r="A5155" s="16">
        <v>293</v>
      </c>
      <c r="E5155" s="16" t="s">
        <v>4669</v>
      </c>
      <c r="F5155" s="16" t="s">
        <v>4744</v>
      </c>
      <c r="G5155" s="16" t="s">
        <v>121</v>
      </c>
      <c r="I5155" s="19">
        <f>VLOOKUP(G5155,'2'!$B$2:$C$34,2,FALSE)</f>
        <v>24</v>
      </c>
      <c r="J5155" s="19">
        <f t="shared" si="246"/>
        <v>0</v>
      </c>
      <c r="K5155" s="19" t="str">
        <f t="shared" si="247"/>
        <v>Baik</v>
      </c>
      <c r="L5155" s="19">
        <f>VLOOKUP(I5155,'3'!$H$2:$L$25,5,FALSE)</f>
        <v>47</v>
      </c>
      <c r="M5155" s="16" t="s">
        <v>4745</v>
      </c>
    </row>
    <row r="5156" spans="1:13" x14ac:dyDescent="0.25">
      <c r="A5156" s="16">
        <v>294</v>
      </c>
      <c r="E5156" s="16" t="s">
        <v>4670</v>
      </c>
      <c r="F5156" s="16" t="s">
        <v>4744</v>
      </c>
      <c r="G5156" s="16" t="s">
        <v>121</v>
      </c>
      <c r="I5156" s="19">
        <f>VLOOKUP(G5156,'2'!$B$2:$C$34,2,FALSE)</f>
        <v>24</v>
      </c>
      <c r="J5156" s="19">
        <f t="shared" si="246"/>
        <v>0</v>
      </c>
      <c r="K5156" s="19" t="str">
        <f t="shared" si="247"/>
        <v>Baik</v>
      </c>
      <c r="L5156" s="19">
        <f>VLOOKUP(I5156,'3'!$H$2:$L$25,5,FALSE)</f>
        <v>47</v>
      </c>
      <c r="M5156" s="16" t="s">
        <v>4745</v>
      </c>
    </row>
    <row r="5157" spans="1:13" x14ac:dyDescent="0.25">
      <c r="A5157" s="16">
        <v>295</v>
      </c>
      <c r="E5157" s="16" t="s">
        <v>4670</v>
      </c>
      <c r="F5157" s="16" t="s">
        <v>4744</v>
      </c>
      <c r="G5157" s="16" t="s">
        <v>121</v>
      </c>
      <c r="I5157" s="19">
        <f>VLOOKUP(G5157,'2'!$B$2:$C$34,2,FALSE)</f>
        <v>24</v>
      </c>
      <c r="J5157" s="19">
        <f t="shared" si="246"/>
        <v>0</v>
      </c>
      <c r="K5157" s="19" t="str">
        <f t="shared" si="247"/>
        <v>Baik</v>
      </c>
      <c r="L5157" s="19">
        <f>VLOOKUP(I5157,'3'!$H$2:$L$25,5,FALSE)</f>
        <v>47</v>
      </c>
      <c r="M5157" s="16" t="s">
        <v>4745</v>
      </c>
    </row>
    <row r="5158" spans="1:13" x14ac:dyDescent="0.25">
      <c r="A5158" s="16">
        <v>296</v>
      </c>
      <c r="E5158" s="16" t="s">
        <v>4670</v>
      </c>
      <c r="F5158" s="16" t="s">
        <v>4744</v>
      </c>
      <c r="G5158" s="16" t="s">
        <v>121</v>
      </c>
      <c r="I5158" s="19">
        <f>VLOOKUP(G5158,'2'!$B$2:$C$34,2,FALSE)</f>
        <v>24</v>
      </c>
      <c r="J5158" s="19">
        <f t="shared" si="246"/>
        <v>0</v>
      </c>
      <c r="K5158" s="19" t="str">
        <f t="shared" si="247"/>
        <v>Baik</v>
      </c>
      <c r="L5158" s="19">
        <f>VLOOKUP(I5158,'3'!$H$2:$L$25,5,FALSE)</f>
        <v>47</v>
      </c>
      <c r="M5158" s="16" t="s">
        <v>4745</v>
      </c>
    </row>
    <row r="5159" spans="1:13" x14ac:dyDescent="0.25">
      <c r="A5159" s="16">
        <v>297</v>
      </c>
      <c r="E5159" s="16" t="s">
        <v>4670</v>
      </c>
      <c r="F5159" s="16" t="s">
        <v>4744</v>
      </c>
      <c r="G5159" s="16" t="s">
        <v>121</v>
      </c>
      <c r="I5159" s="19">
        <f>VLOOKUP(G5159,'2'!$B$2:$C$34,2,FALSE)</f>
        <v>24</v>
      </c>
      <c r="J5159" s="19">
        <f t="shared" si="246"/>
        <v>0</v>
      </c>
      <c r="K5159" s="19" t="str">
        <f t="shared" si="247"/>
        <v>Baik</v>
      </c>
      <c r="L5159" s="19">
        <f>VLOOKUP(I5159,'3'!$H$2:$L$25,5,FALSE)</f>
        <v>47</v>
      </c>
      <c r="M5159" s="16" t="s">
        <v>4745</v>
      </c>
    </row>
    <row r="5160" spans="1:13" x14ac:dyDescent="0.25">
      <c r="A5160" s="16">
        <v>298</v>
      </c>
      <c r="E5160" s="16" t="s">
        <v>4670</v>
      </c>
      <c r="F5160" s="16" t="s">
        <v>4744</v>
      </c>
      <c r="G5160" s="16" t="s">
        <v>121</v>
      </c>
      <c r="I5160" s="19">
        <f>VLOOKUP(G5160,'2'!$B$2:$C$34,2,FALSE)</f>
        <v>24</v>
      </c>
      <c r="J5160" s="19">
        <f t="shared" si="246"/>
        <v>0</v>
      </c>
      <c r="K5160" s="19" t="str">
        <f t="shared" si="247"/>
        <v>Baik</v>
      </c>
      <c r="L5160" s="19">
        <f>VLOOKUP(I5160,'3'!$H$2:$L$25,5,FALSE)</f>
        <v>47</v>
      </c>
      <c r="M5160" s="16" t="s">
        <v>4745</v>
      </c>
    </row>
    <row r="5161" spans="1:13" x14ac:dyDescent="0.25">
      <c r="A5161" s="16">
        <v>299</v>
      </c>
      <c r="E5161" s="16" t="s">
        <v>4670</v>
      </c>
      <c r="F5161" s="16" t="s">
        <v>4744</v>
      </c>
      <c r="G5161" s="16" t="s">
        <v>121</v>
      </c>
      <c r="I5161" s="19">
        <f>VLOOKUP(G5161,'2'!$B$2:$C$34,2,FALSE)</f>
        <v>24</v>
      </c>
      <c r="J5161" s="19">
        <f t="shared" si="246"/>
        <v>0</v>
      </c>
      <c r="K5161" s="19" t="str">
        <f t="shared" si="247"/>
        <v>Baik</v>
      </c>
      <c r="L5161" s="19">
        <f>VLOOKUP(I5161,'3'!$H$2:$L$25,5,FALSE)</f>
        <v>47</v>
      </c>
      <c r="M5161" s="16" t="s">
        <v>4745</v>
      </c>
    </row>
    <row r="5162" spans="1:13" x14ac:dyDescent="0.25">
      <c r="A5162" s="16">
        <v>300</v>
      </c>
      <c r="E5162" s="16" t="s">
        <v>4670</v>
      </c>
      <c r="F5162" s="16" t="s">
        <v>4744</v>
      </c>
      <c r="G5162" s="16" t="s">
        <v>121</v>
      </c>
      <c r="I5162" s="19">
        <f>VLOOKUP(G5162,'2'!$B$2:$C$34,2,FALSE)</f>
        <v>24</v>
      </c>
      <c r="J5162" s="19">
        <f t="shared" si="246"/>
        <v>0</v>
      </c>
      <c r="K5162" s="19" t="str">
        <f t="shared" si="247"/>
        <v>Baik</v>
      </c>
      <c r="L5162" s="19">
        <f>VLOOKUP(I5162,'3'!$H$2:$L$25,5,FALSE)</f>
        <v>47</v>
      </c>
      <c r="M5162" s="16" t="s">
        <v>4745</v>
      </c>
    </row>
    <row r="5163" spans="1:13" x14ac:dyDescent="0.25">
      <c r="A5163" s="16">
        <v>301</v>
      </c>
      <c r="E5163" s="16" t="s">
        <v>4670</v>
      </c>
      <c r="F5163" s="16" t="s">
        <v>4744</v>
      </c>
      <c r="G5163" s="16" t="s">
        <v>121</v>
      </c>
      <c r="I5163" s="19">
        <f>VLOOKUP(G5163,'2'!$B$2:$C$34,2,FALSE)</f>
        <v>24</v>
      </c>
      <c r="J5163" s="19">
        <f t="shared" si="246"/>
        <v>0</v>
      </c>
      <c r="K5163" s="19" t="str">
        <f t="shared" si="247"/>
        <v>Baik</v>
      </c>
      <c r="L5163" s="19">
        <f>VLOOKUP(I5163,'3'!$H$2:$L$25,5,FALSE)</f>
        <v>47</v>
      </c>
      <c r="M5163" s="16" t="s">
        <v>4745</v>
      </c>
    </row>
    <row r="5164" spans="1:13" x14ac:dyDescent="0.25">
      <c r="A5164" s="16">
        <v>302</v>
      </c>
      <c r="E5164" s="16" t="s">
        <v>4670</v>
      </c>
      <c r="F5164" s="16" t="s">
        <v>4744</v>
      </c>
      <c r="G5164" s="16" t="s">
        <v>121</v>
      </c>
      <c r="I5164" s="19">
        <f>VLOOKUP(G5164,'2'!$B$2:$C$34,2,FALSE)</f>
        <v>24</v>
      </c>
      <c r="J5164" s="19">
        <f t="shared" si="246"/>
        <v>0</v>
      </c>
      <c r="K5164" s="19" t="str">
        <f t="shared" si="247"/>
        <v>Baik</v>
      </c>
      <c r="L5164" s="19">
        <f>VLOOKUP(I5164,'3'!$H$2:$L$25,5,FALSE)</f>
        <v>47</v>
      </c>
      <c r="M5164" s="16" t="s">
        <v>4745</v>
      </c>
    </row>
    <row r="5165" spans="1:13" x14ac:dyDescent="0.25">
      <c r="A5165" s="16">
        <v>303</v>
      </c>
      <c r="E5165" s="16" t="s">
        <v>4670</v>
      </c>
      <c r="F5165" s="16" t="s">
        <v>4744</v>
      </c>
      <c r="G5165" s="16" t="s">
        <v>121</v>
      </c>
      <c r="I5165" s="19">
        <f>VLOOKUP(G5165,'2'!$B$2:$C$34,2,FALSE)</f>
        <v>24</v>
      </c>
      <c r="J5165" s="19">
        <f t="shared" si="246"/>
        <v>0</v>
      </c>
      <c r="K5165" s="19" t="str">
        <f t="shared" si="247"/>
        <v>Baik</v>
      </c>
      <c r="L5165" s="19">
        <f>VLOOKUP(I5165,'3'!$H$2:$L$25,5,FALSE)</f>
        <v>47</v>
      </c>
      <c r="M5165" s="16" t="s">
        <v>4745</v>
      </c>
    </row>
    <row r="5166" spans="1:13" x14ac:dyDescent="0.25">
      <c r="A5166" s="16">
        <v>304</v>
      </c>
      <c r="E5166" s="16" t="s">
        <v>4670</v>
      </c>
      <c r="F5166" s="16" t="s">
        <v>4744</v>
      </c>
      <c r="G5166" s="16" t="s">
        <v>121</v>
      </c>
      <c r="I5166" s="19">
        <f>VLOOKUP(G5166,'2'!$B$2:$C$34,2,FALSE)</f>
        <v>24</v>
      </c>
      <c r="J5166" s="19">
        <f t="shared" si="246"/>
        <v>0</v>
      </c>
      <c r="K5166" s="19" t="str">
        <f t="shared" si="247"/>
        <v>Baik</v>
      </c>
      <c r="L5166" s="19">
        <f>VLOOKUP(I5166,'3'!$H$2:$L$25,5,FALSE)</f>
        <v>47</v>
      </c>
      <c r="M5166" s="16" t="s">
        <v>4745</v>
      </c>
    </row>
    <row r="5167" spans="1:13" x14ac:dyDescent="0.25">
      <c r="A5167" s="16">
        <v>305</v>
      </c>
      <c r="E5167" s="16" t="s">
        <v>4670</v>
      </c>
      <c r="F5167" s="16" t="s">
        <v>4744</v>
      </c>
      <c r="G5167" s="16" t="s">
        <v>121</v>
      </c>
      <c r="I5167" s="19">
        <f>VLOOKUP(G5167,'2'!$B$2:$C$34,2,FALSE)</f>
        <v>24</v>
      </c>
      <c r="J5167" s="19">
        <f t="shared" si="246"/>
        <v>0</v>
      </c>
      <c r="K5167" s="19" t="str">
        <f t="shared" si="247"/>
        <v>Baik</v>
      </c>
      <c r="L5167" s="19">
        <f>VLOOKUP(I5167,'3'!$H$2:$L$25,5,FALSE)</f>
        <v>47</v>
      </c>
      <c r="M5167" s="16" t="s">
        <v>4745</v>
      </c>
    </row>
    <row r="5168" spans="1:13" x14ac:dyDescent="0.25">
      <c r="A5168" s="16">
        <v>306</v>
      </c>
      <c r="E5168" s="16" t="s">
        <v>4670</v>
      </c>
      <c r="F5168" s="16" t="s">
        <v>4744</v>
      </c>
      <c r="G5168" s="16" t="s">
        <v>121</v>
      </c>
      <c r="I5168" s="19">
        <f>VLOOKUP(G5168,'2'!$B$2:$C$34,2,FALSE)</f>
        <v>24</v>
      </c>
      <c r="J5168" s="19">
        <f t="shared" si="246"/>
        <v>0</v>
      </c>
      <c r="K5168" s="19" t="str">
        <f t="shared" si="247"/>
        <v>Baik</v>
      </c>
      <c r="L5168" s="19">
        <f>VLOOKUP(I5168,'3'!$H$2:$L$25,5,FALSE)</f>
        <v>47</v>
      </c>
      <c r="M5168" s="16" t="s">
        <v>4745</v>
      </c>
    </row>
    <row r="5169" spans="1:13" x14ac:dyDescent="0.25">
      <c r="A5169" s="16">
        <v>307</v>
      </c>
      <c r="E5169" s="16" t="s">
        <v>4670</v>
      </c>
      <c r="F5169" s="16" t="s">
        <v>4744</v>
      </c>
      <c r="G5169" s="16" t="s">
        <v>121</v>
      </c>
      <c r="I5169" s="19">
        <f>VLOOKUP(G5169,'2'!$B$2:$C$34,2,FALSE)</f>
        <v>24</v>
      </c>
      <c r="J5169" s="19">
        <f t="shared" si="246"/>
        <v>0</v>
      </c>
      <c r="K5169" s="19" t="str">
        <f t="shared" si="247"/>
        <v>Baik</v>
      </c>
      <c r="L5169" s="19">
        <f>VLOOKUP(I5169,'3'!$H$2:$L$25,5,FALSE)</f>
        <v>47</v>
      </c>
      <c r="M5169" s="16" t="s">
        <v>4745</v>
      </c>
    </row>
    <row r="5170" spans="1:13" x14ac:dyDescent="0.25">
      <c r="A5170" s="16">
        <v>308</v>
      </c>
      <c r="E5170" s="16" t="s">
        <v>4670</v>
      </c>
      <c r="F5170" s="16" t="s">
        <v>4744</v>
      </c>
      <c r="G5170" s="16" t="s">
        <v>121</v>
      </c>
      <c r="I5170" s="19">
        <f>VLOOKUP(G5170,'2'!$B$2:$C$34,2,FALSE)</f>
        <v>24</v>
      </c>
      <c r="J5170" s="19">
        <f t="shared" si="246"/>
        <v>0</v>
      </c>
      <c r="K5170" s="19" t="str">
        <f t="shared" si="247"/>
        <v>Baik</v>
      </c>
      <c r="L5170" s="19">
        <f>VLOOKUP(I5170,'3'!$H$2:$L$25,5,FALSE)</f>
        <v>47</v>
      </c>
      <c r="M5170" s="16" t="s">
        <v>4745</v>
      </c>
    </row>
    <row r="5171" spans="1:13" x14ac:dyDescent="0.25">
      <c r="A5171" s="16">
        <v>309</v>
      </c>
      <c r="E5171" s="16" t="s">
        <v>4670</v>
      </c>
      <c r="F5171" s="16" t="s">
        <v>4744</v>
      </c>
      <c r="G5171" s="16" t="s">
        <v>121</v>
      </c>
      <c r="I5171" s="19">
        <f>VLOOKUP(G5171,'2'!$B$2:$C$34,2,FALSE)</f>
        <v>24</v>
      </c>
      <c r="J5171" s="19">
        <f t="shared" si="246"/>
        <v>0</v>
      </c>
      <c r="K5171" s="19" t="str">
        <f t="shared" si="247"/>
        <v>Baik</v>
      </c>
      <c r="L5171" s="19">
        <f>VLOOKUP(I5171,'3'!$H$2:$L$25,5,FALSE)</f>
        <v>47</v>
      </c>
      <c r="M5171" s="16" t="s">
        <v>4745</v>
      </c>
    </row>
    <row r="5172" spans="1:13" x14ac:dyDescent="0.25">
      <c r="A5172" s="16">
        <v>310</v>
      </c>
      <c r="E5172" s="16" t="s">
        <v>4670</v>
      </c>
      <c r="F5172" s="16" t="s">
        <v>4744</v>
      </c>
      <c r="G5172" s="16" t="s">
        <v>121</v>
      </c>
      <c r="I5172" s="19">
        <f>VLOOKUP(G5172,'2'!$B$2:$C$34,2,FALSE)</f>
        <v>24</v>
      </c>
      <c r="J5172" s="19">
        <f t="shared" si="246"/>
        <v>0</v>
      </c>
      <c r="K5172" s="19" t="str">
        <f t="shared" si="247"/>
        <v>Baik</v>
      </c>
      <c r="L5172" s="19">
        <f>VLOOKUP(I5172,'3'!$H$2:$L$25,5,FALSE)</f>
        <v>47</v>
      </c>
      <c r="M5172" s="16" t="s">
        <v>4745</v>
      </c>
    </row>
    <row r="5173" spans="1:13" x14ac:dyDescent="0.25">
      <c r="A5173" s="16">
        <v>311</v>
      </c>
      <c r="E5173" s="16" t="s">
        <v>4670</v>
      </c>
      <c r="F5173" s="16" t="s">
        <v>4744</v>
      </c>
      <c r="G5173" s="16" t="s">
        <v>121</v>
      </c>
      <c r="I5173" s="19">
        <f>VLOOKUP(G5173,'2'!$B$2:$C$34,2,FALSE)</f>
        <v>24</v>
      </c>
      <c r="J5173" s="19">
        <f t="shared" si="246"/>
        <v>0</v>
      </c>
      <c r="K5173" s="19" t="str">
        <f t="shared" si="247"/>
        <v>Baik</v>
      </c>
      <c r="L5173" s="19">
        <f>VLOOKUP(I5173,'3'!$H$2:$L$25,5,FALSE)</f>
        <v>47</v>
      </c>
      <c r="M5173" s="16" t="s">
        <v>4745</v>
      </c>
    </row>
    <row r="5174" spans="1:13" x14ac:dyDescent="0.25">
      <c r="A5174" s="16">
        <v>312</v>
      </c>
      <c r="E5174" s="16" t="s">
        <v>4670</v>
      </c>
      <c r="F5174" s="16" t="s">
        <v>4744</v>
      </c>
      <c r="G5174" s="16" t="s">
        <v>121</v>
      </c>
      <c r="I5174" s="19">
        <f>VLOOKUP(G5174,'2'!$B$2:$C$34,2,FALSE)</f>
        <v>24</v>
      </c>
      <c r="J5174" s="19">
        <f t="shared" si="246"/>
        <v>0</v>
      </c>
      <c r="K5174" s="19" t="str">
        <f t="shared" si="247"/>
        <v>Baik</v>
      </c>
      <c r="L5174" s="19">
        <f>VLOOKUP(I5174,'3'!$H$2:$L$25,5,FALSE)</f>
        <v>47</v>
      </c>
      <c r="M5174" s="16" t="s">
        <v>4745</v>
      </c>
    </row>
    <row r="5175" spans="1:13" x14ac:dyDescent="0.25">
      <c r="A5175" s="16">
        <v>313</v>
      </c>
      <c r="E5175" s="16" t="s">
        <v>4670</v>
      </c>
      <c r="F5175" s="16" t="s">
        <v>4744</v>
      </c>
      <c r="G5175" s="16" t="s">
        <v>121</v>
      </c>
      <c r="I5175" s="19">
        <f>VLOOKUP(G5175,'2'!$B$2:$C$34,2,FALSE)</f>
        <v>24</v>
      </c>
      <c r="J5175" s="19">
        <f t="shared" si="246"/>
        <v>0</v>
      </c>
      <c r="K5175" s="19" t="str">
        <f t="shared" si="247"/>
        <v>Baik</v>
      </c>
      <c r="L5175" s="19">
        <f>VLOOKUP(I5175,'3'!$H$2:$L$25,5,FALSE)</f>
        <v>47</v>
      </c>
      <c r="M5175" s="16" t="s">
        <v>4745</v>
      </c>
    </row>
    <row r="5176" spans="1:13" x14ac:dyDescent="0.25">
      <c r="A5176" s="16">
        <v>314</v>
      </c>
      <c r="E5176" s="16" t="s">
        <v>4670</v>
      </c>
      <c r="F5176" s="16" t="s">
        <v>4744</v>
      </c>
      <c r="G5176" s="16" t="s">
        <v>121</v>
      </c>
      <c r="I5176" s="19">
        <f>VLOOKUP(G5176,'2'!$B$2:$C$34,2,FALSE)</f>
        <v>24</v>
      </c>
      <c r="J5176" s="19">
        <f t="shared" si="246"/>
        <v>0</v>
      </c>
      <c r="K5176" s="19" t="str">
        <f t="shared" si="247"/>
        <v>Baik</v>
      </c>
      <c r="L5176" s="19">
        <f>VLOOKUP(I5176,'3'!$H$2:$L$25,5,FALSE)</f>
        <v>47</v>
      </c>
      <c r="M5176" s="16" t="s">
        <v>4745</v>
      </c>
    </row>
    <row r="5177" spans="1:13" x14ac:dyDescent="0.25">
      <c r="A5177" s="16">
        <v>315</v>
      </c>
      <c r="E5177" s="16" t="s">
        <v>4670</v>
      </c>
      <c r="F5177" s="16" t="s">
        <v>4744</v>
      </c>
      <c r="G5177" s="16" t="s">
        <v>121</v>
      </c>
      <c r="I5177" s="19">
        <f>VLOOKUP(G5177,'2'!$B$2:$C$34,2,FALSE)</f>
        <v>24</v>
      </c>
      <c r="J5177" s="19">
        <f t="shared" si="246"/>
        <v>0</v>
      </c>
      <c r="K5177" s="19" t="str">
        <f t="shared" si="247"/>
        <v>Baik</v>
      </c>
      <c r="L5177" s="19">
        <f>VLOOKUP(I5177,'3'!$H$2:$L$25,5,FALSE)</f>
        <v>47</v>
      </c>
      <c r="M5177" s="16" t="s">
        <v>4745</v>
      </c>
    </row>
    <row r="5178" spans="1:13" x14ac:dyDescent="0.25">
      <c r="A5178" s="16">
        <v>316</v>
      </c>
      <c r="E5178" s="16" t="s">
        <v>4670</v>
      </c>
      <c r="F5178" s="16" t="s">
        <v>4744</v>
      </c>
      <c r="G5178" s="16" t="s">
        <v>121</v>
      </c>
      <c r="I5178" s="19">
        <f>VLOOKUP(G5178,'2'!$B$2:$C$34,2,FALSE)</f>
        <v>24</v>
      </c>
      <c r="J5178" s="19">
        <f t="shared" si="246"/>
        <v>0</v>
      </c>
      <c r="K5178" s="19" t="str">
        <f t="shared" si="247"/>
        <v>Baik</v>
      </c>
      <c r="L5178" s="19">
        <f>VLOOKUP(I5178,'3'!$H$2:$L$25,5,FALSE)</f>
        <v>47</v>
      </c>
      <c r="M5178" s="16" t="s">
        <v>4745</v>
      </c>
    </row>
    <row r="5179" spans="1:13" x14ac:dyDescent="0.25">
      <c r="A5179" s="16">
        <v>317</v>
      </c>
      <c r="E5179" s="16" t="s">
        <v>4670</v>
      </c>
      <c r="F5179" s="16" t="s">
        <v>4744</v>
      </c>
      <c r="G5179" s="16" t="s">
        <v>121</v>
      </c>
      <c r="I5179" s="19">
        <f>VLOOKUP(G5179,'2'!$B$2:$C$34,2,FALSE)</f>
        <v>24</v>
      </c>
      <c r="J5179" s="19">
        <f t="shared" si="246"/>
        <v>0</v>
      </c>
      <c r="K5179" s="19" t="str">
        <f t="shared" si="247"/>
        <v>Baik</v>
      </c>
      <c r="L5179" s="19">
        <f>VLOOKUP(I5179,'3'!$H$2:$L$25,5,FALSE)</f>
        <v>47</v>
      </c>
      <c r="M5179" s="16" t="s">
        <v>4745</v>
      </c>
    </row>
    <row r="5180" spans="1:13" x14ac:dyDescent="0.25">
      <c r="A5180" s="16">
        <v>318</v>
      </c>
      <c r="E5180" s="16" t="s">
        <v>4670</v>
      </c>
      <c r="F5180" s="16" t="s">
        <v>4744</v>
      </c>
      <c r="G5180" s="16" t="s">
        <v>121</v>
      </c>
      <c r="I5180" s="19">
        <f>VLOOKUP(G5180,'2'!$B$2:$C$34,2,FALSE)</f>
        <v>24</v>
      </c>
      <c r="J5180" s="19">
        <f t="shared" si="246"/>
        <v>0</v>
      </c>
      <c r="K5180" s="19" t="str">
        <f t="shared" si="247"/>
        <v>Baik</v>
      </c>
      <c r="L5180" s="19">
        <f>VLOOKUP(I5180,'3'!$H$2:$L$25,5,FALSE)</f>
        <v>47</v>
      </c>
      <c r="M5180" s="16" t="s">
        <v>4745</v>
      </c>
    </row>
    <row r="5181" spans="1:13" x14ac:dyDescent="0.25">
      <c r="A5181" s="16">
        <v>319</v>
      </c>
      <c r="E5181" s="16" t="s">
        <v>4670</v>
      </c>
      <c r="F5181" s="16" t="s">
        <v>4744</v>
      </c>
      <c r="G5181" s="16" t="s">
        <v>121</v>
      </c>
      <c r="I5181" s="19">
        <f>VLOOKUP(G5181,'2'!$B$2:$C$34,2,FALSE)</f>
        <v>24</v>
      </c>
      <c r="J5181" s="19">
        <f t="shared" si="246"/>
        <v>0</v>
      </c>
      <c r="K5181" s="19" t="str">
        <f t="shared" si="247"/>
        <v>Baik</v>
      </c>
      <c r="L5181" s="19">
        <f>VLOOKUP(I5181,'3'!$H$2:$L$25,5,FALSE)</f>
        <v>47</v>
      </c>
      <c r="M5181" s="16" t="s">
        <v>4745</v>
      </c>
    </row>
    <row r="5182" spans="1:13" x14ac:dyDescent="0.25">
      <c r="A5182" s="16">
        <v>320</v>
      </c>
      <c r="E5182" s="16" t="s">
        <v>4670</v>
      </c>
      <c r="F5182" s="16" t="s">
        <v>4744</v>
      </c>
      <c r="G5182" s="16" t="s">
        <v>121</v>
      </c>
      <c r="I5182" s="19">
        <f>VLOOKUP(G5182,'2'!$B$2:$C$34,2,FALSE)</f>
        <v>24</v>
      </c>
      <c r="J5182" s="19">
        <f t="shared" si="246"/>
        <v>0</v>
      </c>
      <c r="K5182" s="19" t="str">
        <f t="shared" si="247"/>
        <v>Baik</v>
      </c>
      <c r="L5182" s="19">
        <f>VLOOKUP(I5182,'3'!$H$2:$L$25,5,FALSE)</f>
        <v>47</v>
      </c>
      <c r="M5182" s="16" t="s">
        <v>4745</v>
      </c>
    </row>
    <row r="5183" spans="1:13" x14ac:dyDescent="0.25">
      <c r="A5183" s="16">
        <v>321</v>
      </c>
      <c r="E5183" s="16" t="s">
        <v>4670</v>
      </c>
      <c r="F5183" s="16" t="s">
        <v>4744</v>
      </c>
      <c r="G5183" s="16" t="s">
        <v>121</v>
      </c>
      <c r="I5183" s="19">
        <f>VLOOKUP(G5183,'2'!$B$2:$C$34,2,FALSE)</f>
        <v>24</v>
      </c>
      <c r="J5183" s="19">
        <f t="shared" si="246"/>
        <v>0</v>
      </c>
      <c r="K5183" s="19" t="str">
        <f t="shared" si="247"/>
        <v>Baik</v>
      </c>
      <c r="L5183" s="19">
        <f>VLOOKUP(I5183,'3'!$H$2:$L$25,5,FALSE)</f>
        <v>47</v>
      </c>
      <c r="M5183" s="16" t="s">
        <v>4745</v>
      </c>
    </row>
    <row r="5184" spans="1:13" x14ac:dyDescent="0.25">
      <c r="A5184" s="16">
        <v>322</v>
      </c>
      <c r="E5184" s="16" t="s">
        <v>4670</v>
      </c>
      <c r="F5184" s="16" t="s">
        <v>4744</v>
      </c>
      <c r="G5184" s="16" t="s">
        <v>121</v>
      </c>
      <c r="I5184" s="19">
        <f>VLOOKUP(G5184,'2'!$B$2:$C$34,2,FALSE)</f>
        <v>24</v>
      </c>
      <c r="J5184" s="19">
        <f t="shared" si="246"/>
        <v>0</v>
      </c>
      <c r="K5184" s="19" t="str">
        <f t="shared" si="247"/>
        <v>Baik</v>
      </c>
      <c r="L5184" s="19">
        <f>VLOOKUP(I5184,'3'!$H$2:$L$25,5,FALSE)</f>
        <v>47</v>
      </c>
      <c r="M5184" s="16" t="s">
        <v>4745</v>
      </c>
    </row>
    <row r="5185" spans="1:14" x14ac:dyDescent="0.25">
      <c r="A5185" s="16">
        <v>323</v>
      </c>
      <c r="E5185" s="16" t="s">
        <v>4670</v>
      </c>
      <c r="F5185" s="16" t="s">
        <v>4744</v>
      </c>
      <c r="G5185" s="16" t="s">
        <v>121</v>
      </c>
      <c r="I5185" s="19">
        <f>VLOOKUP(G5185,'2'!$B$2:$C$34,2,FALSE)</f>
        <v>24</v>
      </c>
      <c r="J5185" s="19">
        <f t="shared" si="246"/>
        <v>0</v>
      </c>
      <c r="K5185" s="19" t="str">
        <f t="shared" si="247"/>
        <v>Baik</v>
      </c>
      <c r="L5185" s="19">
        <f>VLOOKUP(I5185,'3'!$H$2:$L$25,5,FALSE)</f>
        <v>47</v>
      </c>
      <c r="M5185" s="16" t="s">
        <v>4745</v>
      </c>
    </row>
    <row r="5186" spans="1:14" x14ac:dyDescent="0.25">
      <c r="A5186" s="16">
        <v>324</v>
      </c>
      <c r="E5186" s="16" t="s">
        <v>4671</v>
      </c>
      <c r="F5186" s="16" t="s">
        <v>4744</v>
      </c>
      <c r="G5186" s="16" t="s">
        <v>4755</v>
      </c>
      <c r="I5186" s="24" t="s">
        <v>4757</v>
      </c>
      <c r="J5186" s="19">
        <f t="shared" si="246"/>
        <v>0</v>
      </c>
      <c r="K5186" s="19" t="str">
        <f t="shared" si="247"/>
        <v>Baik</v>
      </c>
      <c r="L5186" s="19">
        <f>VLOOKUP(I5186,'3'!$H$2:$L$25,5,FALSE)</f>
        <v>48</v>
      </c>
      <c r="M5186" s="16" t="s">
        <v>4745</v>
      </c>
      <c r="N5186" s="16" t="s">
        <v>4757</v>
      </c>
    </row>
    <row r="5187" spans="1:14" x14ac:dyDescent="0.25">
      <c r="A5187" s="16">
        <v>325</v>
      </c>
      <c r="E5187" s="16" t="s">
        <v>4671</v>
      </c>
      <c r="F5187" s="16" t="s">
        <v>4744</v>
      </c>
      <c r="G5187" s="16" t="s">
        <v>4755</v>
      </c>
      <c r="I5187" s="19" t="s">
        <v>4757</v>
      </c>
      <c r="J5187" s="19">
        <f t="shared" si="246"/>
        <v>0</v>
      </c>
      <c r="K5187" s="19" t="str">
        <f t="shared" si="247"/>
        <v>Baik</v>
      </c>
      <c r="L5187" s="19">
        <f>VLOOKUP(I5187,'3'!$H$2:$L$25,5,FALSE)</f>
        <v>48</v>
      </c>
      <c r="M5187" s="16" t="s">
        <v>4745</v>
      </c>
    </row>
    <row r="5188" spans="1:14" x14ac:dyDescent="0.25">
      <c r="A5188" s="16">
        <v>326</v>
      </c>
      <c r="E5188" s="16" t="s">
        <v>4671</v>
      </c>
      <c r="F5188" s="16" t="s">
        <v>4744</v>
      </c>
      <c r="G5188" s="16" t="s">
        <v>4755</v>
      </c>
      <c r="I5188" s="19" t="s">
        <v>4757</v>
      </c>
      <c r="J5188" s="19">
        <f t="shared" si="246"/>
        <v>0</v>
      </c>
      <c r="K5188" s="19" t="str">
        <f t="shared" si="247"/>
        <v>Baik</v>
      </c>
      <c r="L5188" s="19">
        <f>VLOOKUP(I5188,'3'!$H$2:$L$25,5,FALSE)</f>
        <v>48</v>
      </c>
      <c r="M5188" s="16" t="s">
        <v>4745</v>
      </c>
    </row>
    <row r="5189" spans="1:14" x14ac:dyDescent="0.25">
      <c r="A5189" s="16">
        <v>327</v>
      </c>
      <c r="E5189" s="16" t="s">
        <v>4671</v>
      </c>
      <c r="F5189" s="16" t="s">
        <v>4744</v>
      </c>
      <c r="G5189" s="16" t="s">
        <v>4755</v>
      </c>
      <c r="I5189" s="19" t="s">
        <v>4757</v>
      </c>
      <c r="J5189" s="19">
        <f t="shared" si="246"/>
        <v>0</v>
      </c>
      <c r="K5189" s="19" t="str">
        <f t="shared" si="247"/>
        <v>Baik</v>
      </c>
      <c r="L5189" s="19">
        <f>VLOOKUP(I5189,'3'!$H$2:$L$25,5,FALSE)</f>
        <v>48</v>
      </c>
      <c r="M5189" s="16" t="s">
        <v>4745</v>
      </c>
    </row>
    <row r="5190" spans="1:14" x14ac:dyDescent="0.25">
      <c r="A5190" s="16">
        <v>328</v>
      </c>
      <c r="E5190" s="16" t="s">
        <v>4671</v>
      </c>
      <c r="F5190" s="16" t="s">
        <v>4744</v>
      </c>
      <c r="G5190" s="16" t="s">
        <v>4755</v>
      </c>
      <c r="I5190" s="19" t="s">
        <v>4757</v>
      </c>
      <c r="J5190" s="19">
        <f t="shared" si="246"/>
        <v>0</v>
      </c>
      <c r="K5190" s="19" t="str">
        <f t="shared" si="247"/>
        <v>Baik</v>
      </c>
      <c r="L5190" s="19">
        <f>VLOOKUP(I5190,'3'!$H$2:$L$25,5,FALSE)</f>
        <v>48</v>
      </c>
      <c r="M5190" s="16" t="s">
        <v>4745</v>
      </c>
    </row>
    <row r="5191" spans="1:14" x14ac:dyDescent="0.25">
      <c r="A5191" s="16">
        <v>329</v>
      </c>
      <c r="E5191" s="16" t="s">
        <v>4671</v>
      </c>
      <c r="F5191" s="16" t="s">
        <v>4744</v>
      </c>
      <c r="G5191" s="16" t="s">
        <v>4755</v>
      </c>
      <c r="I5191" s="19" t="s">
        <v>4757</v>
      </c>
      <c r="J5191" s="19">
        <f t="shared" ref="J5191:J5254" si="248">IF(M5191="Nilai Akhir",F5191,0)</f>
        <v>0</v>
      </c>
      <c r="K5191" s="19" t="str">
        <f t="shared" ref="K5191:K5254" si="249">IF(M5191="Nilai Ekstra",F5191,"")</f>
        <v>Baik</v>
      </c>
      <c r="L5191" s="19">
        <f>VLOOKUP(I5191,'3'!$H$2:$L$25,5,FALSE)</f>
        <v>48</v>
      </c>
      <c r="M5191" s="16" t="s">
        <v>4745</v>
      </c>
    </row>
    <row r="5192" spans="1:14" x14ac:dyDescent="0.25">
      <c r="A5192" s="16">
        <v>330</v>
      </c>
      <c r="E5192" s="16" t="s">
        <v>4671</v>
      </c>
      <c r="F5192" s="16" t="s">
        <v>4744</v>
      </c>
      <c r="G5192" s="16" t="s">
        <v>4755</v>
      </c>
      <c r="I5192" s="19" t="s">
        <v>4757</v>
      </c>
      <c r="J5192" s="19">
        <f t="shared" si="248"/>
        <v>0</v>
      </c>
      <c r="K5192" s="19" t="str">
        <f t="shared" si="249"/>
        <v>Baik</v>
      </c>
      <c r="L5192" s="19">
        <f>VLOOKUP(I5192,'3'!$H$2:$L$25,5,FALSE)</f>
        <v>48</v>
      </c>
      <c r="M5192" s="16" t="s">
        <v>4745</v>
      </c>
    </row>
    <row r="5193" spans="1:14" x14ac:dyDescent="0.25">
      <c r="A5193" s="16">
        <v>331</v>
      </c>
      <c r="E5193" s="16" t="s">
        <v>4671</v>
      </c>
      <c r="F5193" s="16" t="s">
        <v>4744</v>
      </c>
      <c r="G5193" s="16" t="s">
        <v>4755</v>
      </c>
      <c r="I5193" s="19" t="s">
        <v>4757</v>
      </c>
      <c r="J5193" s="19">
        <f t="shared" si="248"/>
        <v>0</v>
      </c>
      <c r="K5193" s="19" t="str">
        <f t="shared" si="249"/>
        <v>Baik</v>
      </c>
      <c r="L5193" s="19">
        <f>VLOOKUP(I5193,'3'!$H$2:$L$25,5,FALSE)</f>
        <v>48</v>
      </c>
      <c r="M5193" s="16" t="s">
        <v>4745</v>
      </c>
    </row>
    <row r="5194" spans="1:14" x14ac:dyDescent="0.25">
      <c r="A5194" s="16">
        <v>332</v>
      </c>
      <c r="E5194" s="16" t="s">
        <v>4671</v>
      </c>
      <c r="F5194" s="16" t="s">
        <v>4744</v>
      </c>
      <c r="G5194" s="16" t="s">
        <v>4755</v>
      </c>
      <c r="I5194" s="19" t="s">
        <v>4757</v>
      </c>
      <c r="J5194" s="19">
        <f t="shared" si="248"/>
        <v>0</v>
      </c>
      <c r="K5194" s="19" t="str">
        <f t="shared" si="249"/>
        <v>Baik</v>
      </c>
      <c r="L5194" s="19">
        <f>VLOOKUP(I5194,'3'!$H$2:$L$25,5,FALSE)</f>
        <v>48</v>
      </c>
      <c r="M5194" s="16" t="s">
        <v>4745</v>
      </c>
    </row>
    <row r="5195" spans="1:14" x14ac:dyDescent="0.25">
      <c r="A5195" s="16">
        <v>333</v>
      </c>
      <c r="E5195" s="16" t="s">
        <v>4671</v>
      </c>
      <c r="F5195" s="16" t="s">
        <v>4744</v>
      </c>
      <c r="G5195" s="16" t="s">
        <v>4755</v>
      </c>
      <c r="I5195" s="19" t="s">
        <v>4757</v>
      </c>
      <c r="J5195" s="19">
        <f t="shared" si="248"/>
        <v>0</v>
      </c>
      <c r="K5195" s="19" t="str">
        <f t="shared" si="249"/>
        <v>Baik</v>
      </c>
      <c r="L5195" s="19">
        <f>VLOOKUP(I5195,'3'!$H$2:$L$25,5,FALSE)</f>
        <v>48</v>
      </c>
      <c r="M5195" s="16" t="s">
        <v>4745</v>
      </c>
    </row>
    <row r="5196" spans="1:14" x14ac:dyDescent="0.25">
      <c r="A5196" s="16">
        <v>334</v>
      </c>
      <c r="E5196" s="16" t="s">
        <v>4671</v>
      </c>
      <c r="F5196" s="16" t="s">
        <v>4744</v>
      </c>
      <c r="G5196" s="16" t="s">
        <v>4755</v>
      </c>
      <c r="I5196" s="19" t="s">
        <v>4757</v>
      </c>
      <c r="J5196" s="19">
        <f t="shared" si="248"/>
        <v>0</v>
      </c>
      <c r="K5196" s="19" t="str">
        <f t="shared" si="249"/>
        <v>Baik</v>
      </c>
      <c r="L5196" s="19">
        <f>VLOOKUP(I5196,'3'!$H$2:$L$25,5,FALSE)</f>
        <v>48</v>
      </c>
      <c r="M5196" s="16" t="s">
        <v>4745</v>
      </c>
    </row>
    <row r="5197" spans="1:14" x14ac:dyDescent="0.25">
      <c r="A5197" s="16">
        <v>335</v>
      </c>
      <c r="E5197" s="16" t="s">
        <v>4671</v>
      </c>
      <c r="F5197" s="16" t="s">
        <v>4744</v>
      </c>
      <c r="G5197" s="16" t="s">
        <v>4755</v>
      </c>
      <c r="I5197" s="19" t="s">
        <v>4757</v>
      </c>
      <c r="J5197" s="19">
        <f t="shared" si="248"/>
        <v>0</v>
      </c>
      <c r="K5197" s="19" t="str">
        <f t="shared" si="249"/>
        <v>Baik</v>
      </c>
      <c r="L5197" s="19">
        <f>VLOOKUP(I5197,'3'!$H$2:$L$25,5,FALSE)</f>
        <v>48</v>
      </c>
      <c r="M5197" s="16" t="s">
        <v>4745</v>
      </c>
    </row>
    <row r="5198" spans="1:14" x14ac:dyDescent="0.25">
      <c r="A5198" s="16">
        <v>336</v>
      </c>
      <c r="E5198" s="16" t="s">
        <v>4671</v>
      </c>
      <c r="F5198" s="16" t="s">
        <v>4744</v>
      </c>
      <c r="G5198" s="16" t="s">
        <v>4755</v>
      </c>
      <c r="I5198" s="19" t="s">
        <v>4757</v>
      </c>
      <c r="J5198" s="19">
        <f t="shared" si="248"/>
        <v>0</v>
      </c>
      <c r="K5198" s="19" t="str">
        <f t="shared" si="249"/>
        <v>Baik</v>
      </c>
      <c r="L5198" s="19">
        <f>VLOOKUP(I5198,'3'!$H$2:$L$25,5,FALSE)</f>
        <v>48</v>
      </c>
      <c r="M5198" s="16" t="s">
        <v>4745</v>
      </c>
    </row>
    <row r="5199" spans="1:14" x14ac:dyDescent="0.25">
      <c r="A5199" s="16">
        <v>337</v>
      </c>
      <c r="E5199" s="16" t="s">
        <v>4671</v>
      </c>
      <c r="F5199" s="16" t="s">
        <v>4744</v>
      </c>
      <c r="G5199" s="16" t="s">
        <v>4755</v>
      </c>
      <c r="I5199" s="19" t="s">
        <v>4757</v>
      </c>
      <c r="J5199" s="19">
        <f t="shared" si="248"/>
        <v>0</v>
      </c>
      <c r="K5199" s="19" t="str">
        <f t="shared" si="249"/>
        <v>Baik</v>
      </c>
      <c r="L5199" s="19">
        <f>VLOOKUP(I5199,'3'!$H$2:$L$25,5,FALSE)</f>
        <v>48</v>
      </c>
      <c r="M5199" s="16" t="s">
        <v>4745</v>
      </c>
    </row>
    <row r="5200" spans="1:14" x14ac:dyDescent="0.25">
      <c r="A5200" s="16">
        <v>338</v>
      </c>
      <c r="E5200" s="16" t="s">
        <v>4671</v>
      </c>
      <c r="F5200" s="16" t="s">
        <v>4744</v>
      </c>
      <c r="G5200" s="16" t="s">
        <v>4755</v>
      </c>
      <c r="I5200" s="19" t="s">
        <v>4757</v>
      </c>
      <c r="J5200" s="19">
        <f t="shared" si="248"/>
        <v>0</v>
      </c>
      <c r="K5200" s="19" t="str">
        <f t="shared" si="249"/>
        <v>Baik</v>
      </c>
      <c r="L5200" s="19">
        <f>VLOOKUP(I5200,'3'!$H$2:$L$25,5,FALSE)</f>
        <v>48</v>
      </c>
      <c r="M5200" s="16" t="s">
        <v>4745</v>
      </c>
    </row>
    <row r="5201" spans="1:13" x14ac:dyDescent="0.25">
      <c r="A5201" s="16">
        <v>339</v>
      </c>
      <c r="E5201" s="16" t="s">
        <v>4671</v>
      </c>
      <c r="F5201" s="16" t="s">
        <v>4744</v>
      </c>
      <c r="G5201" s="16" t="s">
        <v>4755</v>
      </c>
      <c r="I5201" s="19" t="s">
        <v>4757</v>
      </c>
      <c r="J5201" s="19">
        <f t="shared" si="248"/>
        <v>0</v>
      </c>
      <c r="K5201" s="19" t="str">
        <f t="shared" si="249"/>
        <v>Baik</v>
      </c>
      <c r="L5201" s="19">
        <f>VLOOKUP(I5201,'3'!$H$2:$L$25,5,FALSE)</f>
        <v>48</v>
      </c>
      <c r="M5201" s="16" t="s">
        <v>4745</v>
      </c>
    </row>
    <row r="5202" spans="1:13" x14ac:dyDescent="0.25">
      <c r="A5202" s="16">
        <v>340</v>
      </c>
      <c r="E5202" s="16" t="s">
        <v>4671</v>
      </c>
      <c r="F5202" s="16" t="s">
        <v>4744</v>
      </c>
      <c r="G5202" s="16" t="s">
        <v>4755</v>
      </c>
      <c r="I5202" s="19" t="s">
        <v>4757</v>
      </c>
      <c r="J5202" s="19">
        <f t="shared" si="248"/>
        <v>0</v>
      </c>
      <c r="K5202" s="19" t="str">
        <f t="shared" si="249"/>
        <v>Baik</v>
      </c>
      <c r="L5202" s="19">
        <f>VLOOKUP(I5202,'3'!$H$2:$L$25,5,FALSE)</f>
        <v>48</v>
      </c>
      <c r="M5202" s="16" t="s">
        <v>4745</v>
      </c>
    </row>
    <row r="5203" spans="1:13" x14ac:dyDescent="0.25">
      <c r="A5203" s="16">
        <v>341</v>
      </c>
      <c r="E5203" s="16" t="s">
        <v>4671</v>
      </c>
      <c r="F5203" s="16" t="s">
        <v>4744</v>
      </c>
      <c r="G5203" s="16" t="s">
        <v>4755</v>
      </c>
      <c r="I5203" s="19" t="s">
        <v>4757</v>
      </c>
      <c r="J5203" s="19">
        <f t="shared" si="248"/>
        <v>0</v>
      </c>
      <c r="K5203" s="19" t="str">
        <f t="shared" si="249"/>
        <v>Baik</v>
      </c>
      <c r="L5203" s="19">
        <f>VLOOKUP(I5203,'3'!$H$2:$L$25,5,FALSE)</f>
        <v>48</v>
      </c>
      <c r="M5203" s="16" t="s">
        <v>4745</v>
      </c>
    </row>
    <row r="5204" spans="1:13" x14ac:dyDescent="0.25">
      <c r="A5204" s="16">
        <v>342</v>
      </c>
      <c r="E5204" s="16" t="s">
        <v>4671</v>
      </c>
      <c r="F5204" s="16" t="s">
        <v>4744</v>
      </c>
      <c r="G5204" s="16" t="s">
        <v>4755</v>
      </c>
      <c r="I5204" s="19" t="s">
        <v>4757</v>
      </c>
      <c r="J5204" s="19">
        <f t="shared" si="248"/>
        <v>0</v>
      </c>
      <c r="K5204" s="19" t="str">
        <f t="shared" si="249"/>
        <v>Baik</v>
      </c>
      <c r="L5204" s="19">
        <f>VLOOKUP(I5204,'3'!$H$2:$L$25,5,FALSE)</f>
        <v>48</v>
      </c>
      <c r="M5204" s="16" t="s">
        <v>4745</v>
      </c>
    </row>
    <row r="5205" spans="1:13" x14ac:dyDescent="0.25">
      <c r="A5205" s="16">
        <v>343</v>
      </c>
      <c r="E5205" s="16" t="s">
        <v>4671</v>
      </c>
      <c r="F5205" s="16" t="s">
        <v>4744</v>
      </c>
      <c r="G5205" s="16" t="s">
        <v>4755</v>
      </c>
      <c r="I5205" s="19" t="s">
        <v>4757</v>
      </c>
      <c r="J5205" s="19">
        <f t="shared" si="248"/>
        <v>0</v>
      </c>
      <c r="K5205" s="19" t="str">
        <f t="shared" si="249"/>
        <v>Baik</v>
      </c>
      <c r="L5205" s="19">
        <f>VLOOKUP(I5205,'3'!$H$2:$L$25,5,FALSE)</f>
        <v>48</v>
      </c>
      <c r="M5205" s="16" t="s">
        <v>4745</v>
      </c>
    </row>
    <row r="5206" spans="1:13" x14ac:dyDescent="0.25">
      <c r="A5206" s="16">
        <v>344</v>
      </c>
      <c r="E5206" s="16" t="s">
        <v>4671</v>
      </c>
      <c r="F5206" s="16" t="s">
        <v>4744</v>
      </c>
      <c r="G5206" s="16" t="s">
        <v>4755</v>
      </c>
      <c r="I5206" s="19" t="s">
        <v>4757</v>
      </c>
      <c r="J5206" s="19">
        <f t="shared" si="248"/>
        <v>0</v>
      </c>
      <c r="K5206" s="19" t="str">
        <f t="shared" si="249"/>
        <v>Baik</v>
      </c>
      <c r="L5206" s="19">
        <f>VLOOKUP(I5206,'3'!$H$2:$L$25,5,FALSE)</f>
        <v>48</v>
      </c>
      <c r="M5206" s="16" t="s">
        <v>4745</v>
      </c>
    </row>
    <row r="5207" spans="1:13" x14ac:dyDescent="0.25">
      <c r="A5207" s="16">
        <v>345</v>
      </c>
      <c r="E5207" s="16" t="s">
        <v>4671</v>
      </c>
      <c r="F5207" s="16" t="s">
        <v>4744</v>
      </c>
      <c r="G5207" s="16" t="s">
        <v>4755</v>
      </c>
      <c r="I5207" s="19" t="s">
        <v>4757</v>
      </c>
      <c r="J5207" s="19">
        <f t="shared" si="248"/>
        <v>0</v>
      </c>
      <c r="K5207" s="19" t="str">
        <f t="shared" si="249"/>
        <v>Baik</v>
      </c>
      <c r="L5207" s="19">
        <f>VLOOKUP(I5207,'3'!$H$2:$L$25,5,FALSE)</f>
        <v>48</v>
      </c>
      <c r="M5207" s="16" t="s">
        <v>4745</v>
      </c>
    </row>
    <row r="5208" spans="1:13" x14ac:dyDescent="0.25">
      <c r="A5208" s="16">
        <v>346</v>
      </c>
      <c r="E5208" s="16" t="s">
        <v>4671</v>
      </c>
      <c r="F5208" s="16" t="s">
        <v>4744</v>
      </c>
      <c r="G5208" s="16" t="s">
        <v>4755</v>
      </c>
      <c r="I5208" s="19" t="s">
        <v>4757</v>
      </c>
      <c r="J5208" s="19">
        <f t="shared" si="248"/>
        <v>0</v>
      </c>
      <c r="K5208" s="19" t="str">
        <f t="shared" si="249"/>
        <v>Baik</v>
      </c>
      <c r="L5208" s="19">
        <f>VLOOKUP(I5208,'3'!$H$2:$L$25,5,FALSE)</f>
        <v>48</v>
      </c>
      <c r="M5208" s="16" t="s">
        <v>4745</v>
      </c>
    </row>
    <row r="5209" spans="1:13" x14ac:dyDescent="0.25">
      <c r="A5209" s="16">
        <v>347</v>
      </c>
      <c r="E5209" s="16" t="s">
        <v>4671</v>
      </c>
      <c r="F5209" s="16" t="s">
        <v>4744</v>
      </c>
      <c r="G5209" s="16" t="s">
        <v>4755</v>
      </c>
      <c r="I5209" s="19" t="s">
        <v>4757</v>
      </c>
      <c r="J5209" s="19">
        <f t="shared" si="248"/>
        <v>0</v>
      </c>
      <c r="K5209" s="19" t="str">
        <f t="shared" si="249"/>
        <v>Baik</v>
      </c>
      <c r="L5209" s="19">
        <f>VLOOKUP(I5209,'3'!$H$2:$L$25,5,FALSE)</f>
        <v>48</v>
      </c>
      <c r="M5209" s="16" t="s">
        <v>4745</v>
      </c>
    </row>
    <row r="5210" spans="1:13" x14ac:dyDescent="0.25">
      <c r="A5210" s="16">
        <v>348</v>
      </c>
      <c r="E5210" s="16" t="s">
        <v>4671</v>
      </c>
      <c r="F5210" s="16" t="s">
        <v>4744</v>
      </c>
      <c r="G5210" s="16" t="s">
        <v>4755</v>
      </c>
      <c r="I5210" s="19" t="s">
        <v>4757</v>
      </c>
      <c r="J5210" s="19">
        <f t="shared" si="248"/>
        <v>0</v>
      </c>
      <c r="K5210" s="19" t="str">
        <f t="shared" si="249"/>
        <v>Baik</v>
      </c>
      <c r="L5210" s="19">
        <f>VLOOKUP(I5210,'3'!$H$2:$L$25,5,FALSE)</f>
        <v>48</v>
      </c>
      <c r="M5210" s="16" t="s">
        <v>4745</v>
      </c>
    </row>
    <row r="5211" spans="1:13" x14ac:dyDescent="0.25">
      <c r="A5211" s="16">
        <v>349</v>
      </c>
      <c r="E5211" s="16" t="s">
        <v>4671</v>
      </c>
      <c r="F5211" s="16" t="s">
        <v>4744</v>
      </c>
      <c r="G5211" s="16" t="s">
        <v>4755</v>
      </c>
      <c r="I5211" s="19" t="s">
        <v>4757</v>
      </c>
      <c r="J5211" s="19">
        <f t="shared" si="248"/>
        <v>0</v>
      </c>
      <c r="K5211" s="19" t="str">
        <f t="shared" si="249"/>
        <v>Baik</v>
      </c>
      <c r="L5211" s="19">
        <f>VLOOKUP(I5211,'3'!$H$2:$L$25,5,FALSE)</f>
        <v>48</v>
      </c>
      <c r="M5211" s="16" t="s">
        <v>4745</v>
      </c>
    </row>
    <row r="5212" spans="1:13" x14ac:dyDescent="0.25">
      <c r="A5212" s="16">
        <v>350</v>
      </c>
      <c r="E5212" s="16" t="s">
        <v>4671</v>
      </c>
      <c r="F5212" s="16" t="s">
        <v>4744</v>
      </c>
      <c r="G5212" s="16" t="s">
        <v>4755</v>
      </c>
      <c r="I5212" s="19" t="s">
        <v>4757</v>
      </c>
      <c r="J5212" s="19">
        <f t="shared" si="248"/>
        <v>0</v>
      </c>
      <c r="K5212" s="19" t="str">
        <f t="shared" si="249"/>
        <v>Baik</v>
      </c>
      <c r="L5212" s="19">
        <f>VLOOKUP(I5212,'3'!$H$2:$L$25,5,FALSE)</f>
        <v>48</v>
      </c>
      <c r="M5212" s="16" t="s">
        <v>4745</v>
      </c>
    </row>
    <row r="5213" spans="1:13" x14ac:dyDescent="0.25">
      <c r="A5213" s="16">
        <v>351</v>
      </c>
      <c r="E5213" s="16" t="s">
        <v>4672</v>
      </c>
      <c r="F5213" s="16" t="s">
        <v>4744</v>
      </c>
      <c r="G5213" s="16" t="s">
        <v>4755</v>
      </c>
      <c r="I5213" s="19" t="s">
        <v>4757</v>
      </c>
      <c r="J5213" s="19">
        <f t="shared" si="248"/>
        <v>0</v>
      </c>
      <c r="K5213" s="19" t="str">
        <f t="shared" si="249"/>
        <v>Baik</v>
      </c>
      <c r="L5213" s="19">
        <f>VLOOKUP(I5213,'3'!$H$2:$L$25,5,FALSE)</f>
        <v>48</v>
      </c>
      <c r="M5213" s="16" t="s">
        <v>4745</v>
      </c>
    </row>
    <row r="5214" spans="1:13" x14ac:dyDescent="0.25">
      <c r="A5214" s="16">
        <v>352</v>
      </c>
      <c r="E5214" s="16" t="s">
        <v>4672</v>
      </c>
      <c r="F5214" s="16" t="s">
        <v>4744</v>
      </c>
      <c r="G5214" s="16" t="s">
        <v>4755</v>
      </c>
      <c r="I5214" s="19" t="s">
        <v>4757</v>
      </c>
      <c r="J5214" s="19">
        <f t="shared" si="248"/>
        <v>0</v>
      </c>
      <c r="K5214" s="19" t="str">
        <f t="shared" si="249"/>
        <v>Baik</v>
      </c>
      <c r="L5214" s="19">
        <f>VLOOKUP(I5214,'3'!$H$2:$L$25,5,FALSE)</f>
        <v>48</v>
      </c>
      <c r="M5214" s="16" t="s">
        <v>4745</v>
      </c>
    </row>
    <row r="5215" spans="1:13" x14ac:dyDescent="0.25">
      <c r="A5215" s="16">
        <v>353</v>
      </c>
      <c r="E5215" s="16" t="s">
        <v>4672</v>
      </c>
      <c r="F5215" s="16" t="s">
        <v>4744</v>
      </c>
      <c r="G5215" s="16" t="s">
        <v>4755</v>
      </c>
      <c r="I5215" s="19" t="s">
        <v>4757</v>
      </c>
      <c r="J5215" s="19">
        <f t="shared" si="248"/>
        <v>0</v>
      </c>
      <c r="K5215" s="19" t="str">
        <f t="shared" si="249"/>
        <v>Baik</v>
      </c>
      <c r="L5215" s="19">
        <f>VLOOKUP(I5215,'3'!$H$2:$L$25,5,FALSE)</f>
        <v>48</v>
      </c>
      <c r="M5215" s="16" t="s">
        <v>4745</v>
      </c>
    </row>
    <row r="5216" spans="1:13" x14ac:dyDescent="0.25">
      <c r="A5216" s="16">
        <v>354</v>
      </c>
      <c r="E5216" s="16" t="s">
        <v>4672</v>
      </c>
      <c r="F5216" s="16" t="s">
        <v>4744</v>
      </c>
      <c r="G5216" s="16" t="s">
        <v>4755</v>
      </c>
      <c r="I5216" s="19" t="s">
        <v>4757</v>
      </c>
      <c r="J5216" s="19">
        <f t="shared" si="248"/>
        <v>0</v>
      </c>
      <c r="K5216" s="19" t="str">
        <f t="shared" si="249"/>
        <v>Baik</v>
      </c>
      <c r="L5216" s="19">
        <f>VLOOKUP(I5216,'3'!$H$2:$L$25,5,FALSE)</f>
        <v>48</v>
      </c>
      <c r="M5216" s="16" t="s">
        <v>4745</v>
      </c>
    </row>
    <row r="5217" spans="1:13" x14ac:dyDescent="0.25">
      <c r="A5217" s="16">
        <v>355</v>
      </c>
      <c r="E5217" s="16" t="s">
        <v>4672</v>
      </c>
      <c r="F5217" s="16" t="s">
        <v>4744</v>
      </c>
      <c r="G5217" s="16" t="s">
        <v>4755</v>
      </c>
      <c r="I5217" s="19" t="s">
        <v>4757</v>
      </c>
      <c r="J5217" s="19">
        <f t="shared" si="248"/>
        <v>0</v>
      </c>
      <c r="K5217" s="19" t="str">
        <f t="shared" si="249"/>
        <v>Baik</v>
      </c>
      <c r="L5217" s="19">
        <f>VLOOKUP(I5217,'3'!$H$2:$L$25,5,FALSE)</f>
        <v>48</v>
      </c>
      <c r="M5217" s="16" t="s">
        <v>4745</v>
      </c>
    </row>
    <row r="5218" spans="1:13" x14ac:dyDescent="0.25">
      <c r="A5218" s="16">
        <v>356</v>
      </c>
      <c r="E5218" s="16" t="s">
        <v>4672</v>
      </c>
      <c r="F5218" s="16" t="s">
        <v>4744</v>
      </c>
      <c r="G5218" s="16" t="s">
        <v>4755</v>
      </c>
      <c r="I5218" s="19" t="s">
        <v>4757</v>
      </c>
      <c r="J5218" s="19">
        <f t="shared" si="248"/>
        <v>0</v>
      </c>
      <c r="K5218" s="19" t="str">
        <f t="shared" si="249"/>
        <v>Baik</v>
      </c>
      <c r="L5218" s="19">
        <f>VLOOKUP(I5218,'3'!$H$2:$L$25,5,FALSE)</f>
        <v>48</v>
      </c>
      <c r="M5218" s="16" t="s">
        <v>4745</v>
      </c>
    </row>
    <row r="5219" spans="1:13" x14ac:dyDescent="0.25">
      <c r="A5219" s="16">
        <v>357</v>
      </c>
      <c r="E5219" s="16" t="s">
        <v>4672</v>
      </c>
      <c r="F5219" s="16" t="s">
        <v>4744</v>
      </c>
      <c r="G5219" s="16" t="s">
        <v>4755</v>
      </c>
      <c r="I5219" s="19" t="s">
        <v>4757</v>
      </c>
      <c r="J5219" s="19">
        <f t="shared" si="248"/>
        <v>0</v>
      </c>
      <c r="K5219" s="19" t="str">
        <f t="shared" si="249"/>
        <v>Baik</v>
      </c>
      <c r="L5219" s="19">
        <f>VLOOKUP(I5219,'3'!$H$2:$L$25,5,FALSE)</f>
        <v>48</v>
      </c>
      <c r="M5219" s="16" t="s">
        <v>4745</v>
      </c>
    </row>
    <row r="5220" spans="1:13" x14ac:dyDescent="0.25">
      <c r="A5220" s="16">
        <v>358</v>
      </c>
      <c r="E5220" s="16" t="s">
        <v>4672</v>
      </c>
      <c r="F5220" s="16" t="s">
        <v>4744</v>
      </c>
      <c r="G5220" s="16" t="s">
        <v>4755</v>
      </c>
      <c r="I5220" s="19" t="s">
        <v>4757</v>
      </c>
      <c r="J5220" s="19">
        <f t="shared" si="248"/>
        <v>0</v>
      </c>
      <c r="K5220" s="19" t="str">
        <f t="shared" si="249"/>
        <v>Baik</v>
      </c>
      <c r="L5220" s="19">
        <f>VLOOKUP(I5220,'3'!$H$2:$L$25,5,FALSE)</f>
        <v>48</v>
      </c>
      <c r="M5220" s="16" t="s">
        <v>4745</v>
      </c>
    </row>
    <row r="5221" spans="1:13" x14ac:dyDescent="0.25">
      <c r="A5221" s="16">
        <v>359</v>
      </c>
      <c r="E5221" s="16" t="s">
        <v>4672</v>
      </c>
      <c r="F5221" s="16" t="s">
        <v>4744</v>
      </c>
      <c r="G5221" s="16" t="s">
        <v>4755</v>
      </c>
      <c r="I5221" s="19" t="s">
        <v>4757</v>
      </c>
      <c r="J5221" s="19">
        <f t="shared" si="248"/>
        <v>0</v>
      </c>
      <c r="K5221" s="19" t="str">
        <f t="shared" si="249"/>
        <v>Baik</v>
      </c>
      <c r="L5221" s="19">
        <f>VLOOKUP(I5221,'3'!$H$2:$L$25,5,FALSE)</f>
        <v>48</v>
      </c>
      <c r="M5221" s="16" t="s">
        <v>4745</v>
      </c>
    </row>
    <row r="5222" spans="1:13" x14ac:dyDescent="0.25">
      <c r="A5222" s="16">
        <v>360</v>
      </c>
      <c r="E5222" s="16" t="s">
        <v>4672</v>
      </c>
      <c r="F5222" s="16" t="s">
        <v>4744</v>
      </c>
      <c r="G5222" s="16" t="s">
        <v>4755</v>
      </c>
      <c r="I5222" s="19" t="s">
        <v>4757</v>
      </c>
      <c r="J5222" s="19">
        <f t="shared" si="248"/>
        <v>0</v>
      </c>
      <c r="K5222" s="19" t="str">
        <f t="shared" si="249"/>
        <v>Baik</v>
      </c>
      <c r="L5222" s="19">
        <f>VLOOKUP(I5222,'3'!$H$2:$L$25,5,FALSE)</f>
        <v>48</v>
      </c>
      <c r="M5222" s="16" t="s">
        <v>4745</v>
      </c>
    </row>
    <row r="5223" spans="1:13" x14ac:dyDescent="0.25">
      <c r="A5223" s="16">
        <v>361</v>
      </c>
      <c r="E5223" s="16" t="s">
        <v>4672</v>
      </c>
      <c r="F5223" s="16" t="s">
        <v>4744</v>
      </c>
      <c r="G5223" s="16" t="s">
        <v>4755</v>
      </c>
      <c r="I5223" s="19" t="s">
        <v>4757</v>
      </c>
      <c r="J5223" s="19">
        <f t="shared" si="248"/>
        <v>0</v>
      </c>
      <c r="K5223" s="19" t="str">
        <f t="shared" si="249"/>
        <v>Baik</v>
      </c>
      <c r="L5223" s="19">
        <f>VLOOKUP(I5223,'3'!$H$2:$L$25,5,FALSE)</f>
        <v>48</v>
      </c>
      <c r="M5223" s="16" t="s">
        <v>4745</v>
      </c>
    </row>
    <row r="5224" spans="1:13" x14ac:dyDescent="0.25">
      <c r="A5224" s="16">
        <v>362</v>
      </c>
      <c r="E5224" s="16" t="s">
        <v>4672</v>
      </c>
      <c r="F5224" s="16" t="s">
        <v>4744</v>
      </c>
      <c r="G5224" s="16" t="s">
        <v>4755</v>
      </c>
      <c r="I5224" s="19" t="s">
        <v>4757</v>
      </c>
      <c r="J5224" s="19">
        <f t="shared" si="248"/>
        <v>0</v>
      </c>
      <c r="K5224" s="19" t="str">
        <f t="shared" si="249"/>
        <v>Baik</v>
      </c>
      <c r="L5224" s="19">
        <f>VLOOKUP(I5224,'3'!$H$2:$L$25,5,FALSE)</f>
        <v>48</v>
      </c>
      <c r="M5224" s="16" t="s">
        <v>4745</v>
      </c>
    </row>
    <row r="5225" spans="1:13" x14ac:dyDescent="0.25">
      <c r="A5225" s="16">
        <v>363</v>
      </c>
      <c r="E5225" s="16" t="s">
        <v>4672</v>
      </c>
      <c r="F5225" s="16" t="s">
        <v>4744</v>
      </c>
      <c r="G5225" s="16" t="s">
        <v>4755</v>
      </c>
      <c r="I5225" s="19" t="s">
        <v>4757</v>
      </c>
      <c r="J5225" s="19">
        <f t="shared" si="248"/>
        <v>0</v>
      </c>
      <c r="K5225" s="19" t="str">
        <f t="shared" si="249"/>
        <v>Baik</v>
      </c>
      <c r="L5225" s="19">
        <f>VLOOKUP(I5225,'3'!$H$2:$L$25,5,FALSE)</f>
        <v>48</v>
      </c>
      <c r="M5225" s="16" t="s">
        <v>4745</v>
      </c>
    </row>
    <row r="5226" spans="1:13" x14ac:dyDescent="0.25">
      <c r="A5226" s="16">
        <v>364</v>
      </c>
      <c r="E5226" s="16" t="s">
        <v>4672</v>
      </c>
      <c r="F5226" s="16" t="s">
        <v>4744</v>
      </c>
      <c r="G5226" s="16" t="s">
        <v>4755</v>
      </c>
      <c r="I5226" s="19" t="s">
        <v>4757</v>
      </c>
      <c r="J5226" s="19">
        <f t="shared" si="248"/>
        <v>0</v>
      </c>
      <c r="K5226" s="19" t="str">
        <f t="shared" si="249"/>
        <v>Baik</v>
      </c>
      <c r="L5226" s="19">
        <f>VLOOKUP(I5226,'3'!$H$2:$L$25,5,FALSE)</f>
        <v>48</v>
      </c>
      <c r="M5226" s="16" t="s">
        <v>4745</v>
      </c>
    </row>
    <row r="5227" spans="1:13" x14ac:dyDescent="0.25">
      <c r="A5227" s="16">
        <v>365</v>
      </c>
      <c r="E5227" s="16" t="s">
        <v>4672</v>
      </c>
      <c r="F5227" s="16" t="s">
        <v>4744</v>
      </c>
      <c r="G5227" s="16" t="s">
        <v>4755</v>
      </c>
      <c r="I5227" s="19" t="s">
        <v>4757</v>
      </c>
      <c r="J5227" s="19">
        <f t="shared" si="248"/>
        <v>0</v>
      </c>
      <c r="K5227" s="19" t="str">
        <f t="shared" si="249"/>
        <v>Baik</v>
      </c>
      <c r="L5227" s="19">
        <f>VLOOKUP(I5227,'3'!$H$2:$L$25,5,FALSE)</f>
        <v>48</v>
      </c>
      <c r="M5227" s="16" t="s">
        <v>4745</v>
      </c>
    </row>
    <row r="5228" spans="1:13" x14ac:dyDescent="0.25">
      <c r="A5228" s="16">
        <v>366</v>
      </c>
      <c r="E5228" s="16" t="s">
        <v>4672</v>
      </c>
      <c r="F5228" s="16" t="s">
        <v>4744</v>
      </c>
      <c r="G5228" s="16" t="s">
        <v>4755</v>
      </c>
      <c r="I5228" s="19" t="s">
        <v>4757</v>
      </c>
      <c r="J5228" s="19">
        <f t="shared" si="248"/>
        <v>0</v>
      </c>
      <c r="K5228" s="19" t="str">
        <f t="shared" si="249"/>
        <v>Baik</v>
      </c>
      <c r="L5228" s="19">
        <f>VLOOKUP(I5228,'3'!$H$2:$L$25,5,FALSE)</f>
        <v>48</v>
      </c>
      <c r="M5228" s="16" t="s">
        <v>4745</v>
      </c>
    </row>
    <row r="5229" spans="1:13" x14ac:dyDescent="0.25">
      <c r="A5229" s="16">
        <v>367</v>
      </c>
      <c r="E5229" s="16" t="s">
        <v>4672</v>
      </c>
      <c r="F5229" s="16" t="s">
        <v>4744</v>
      </c>
      <c r="G5229" s="16" t="s">
        <v>4755</v>
      </c>
      <c r="I5229" s="19" t="s">
        <v>4757</v>
      </c>
      <c r="J5229" s="19">
        <f t="shared" si="248"/>
        <v>0</v>
      </c>
      <c r="K5229" s="19" t="str">
        <f t="shared" si="249"/>
        <v>Baik</v>
      </c>
      <c r="L5229" s="19">
        <f>VLOOKUP(I5229,'3'!$H$2:$L$25,5,FALSE)</f>
        <v>48</v>
      </c>
      <c r="M5229" s="16" t="s">
        <v>4745</v>
      </c>
    </row>
    <row r="5230" spans="1:13" x14ac:dyDescent="0.25">
      <c r="A5230" s="16">
        <v>368</v>
      </c>
      <c r="E5230" s="16" t="s">
        <v>4672</v>
      </c>
      <c r="F5230" s="16" t="s">
        <v>4744</v>
      </c>
      <c r="G5230" s="16" t="s">
        <v>4755</v>
      </c>
      <c r="I5230" s="19" t="s">
        <v>4757</v>
      </c>
      <c r="J5230" s="19">
        <f t="shared" si="248"/>
        <v>0</v>
      </c>
      <c r="K5230" s="19" t="str">
        <f t="shared" si="249"/>
        <v>Baik</v>
      </c>
      <c r="L5230" s="19">
        <f>VLOOKUP(I5230,'3'!$H$2:$L$25,5,FALSE)</f>
        <v>48</v>
      </c>
      <c r="M5230" s="16" t="s">
        <v>4745</v>
      </c>
    </row>
    <row r="5231" spans="1:13" x14ac:dyDescent="0.25">
      <c r="A5231" s="16">
        <v>369</v>
      </c>
      <c r="E5231" s="16" t="s">
        <v>4672</v>
      </c>
      <c r="F5231" s="16" t="s">
        <v>4744</v>
      </c>
      <c r="G5231" s="16" t="s">
        <v>4755</v>
      </c>
      <c r="I5231" s="19" t="s">
        <v>4757</v>
      </c>
      <c r="J5231" s="19">
        <f t="shared" si="248"/>
        <v>0</v>
      </c>
      <c r="K5231" s="19" t="str">
        <f t="shared" si="249"/>
        <v>Baik</v>
      </c>
      <c r="L5231" s="19">
        <f>VLOOKUP(I5231,'3'!$H$2:$L$25,5,FALSE)</f>
        <v>48</v>
      </c>
      <c r="M5231" s="16" t="s">
        <v>4745</v>
      </c>
    </row>
    <row r="5232" spans="1:13" x14ac:dyDescent="0.25">
      <c r="A5232" s="16">
        <v>370</v>
      </c>
      <c r="E5232" s="16" t="s">
        <v>4672</v>
      </c>
      <c r="F5232" s="16" t="s">
        <v>4744</v>
      </c>
      <c r="G5232" s="16" t="s">
        <v>4755</v>
      </c>
      <c r="I5232" s="19" t="s">
        <v>4757</v>
      </c>
      <c r="J5232" s="19">
        <f t="shared" si="248"/>
        <v>0</v>
      </c>
      <c r="K5232" s="19" t="str">
        <f t="shared" si="249"/>
        <v>Baik</v>
      </c>
      <c r="L5232" s="19">
        <f>VLOOKUP(I5232,'3'!$H$2:$L$25,5,FALSE)</f>
        <v>48</v>
      </c>
      <c r="M5232" s="16" t="s">
        <v>4745</v>
      </c>
    </row>
    <row r="5233" spans="1:13" x14ac:dyDescent="0.25">
      <c r="A5233" s="16">
        <v>371</v>
      </c>
      <c r="E5233" s="16" t="s">
        <v>4672</v>
      </c>
      <c r="F5233" s="16" t="s">
        <v>4744</v>
      </c>
      <c r="G5233" s="16" t="s">
        <v>4755</v>
      </c>
      <c r="I5233" s="19" t="s">
        <v>4757</v>
      </c>
      <c r="J5233" s="19">
        <f t="shared" si="248"/>
        <v>0</v>
      </c>
      <c r="K5233" s="19" t="str">
        <f t="shared" si="249"/>
        <v>Baik</v>
      </c>
      <c r="L5233" s="19">
        <f>VLOOKUP(I5233,'3'!$H$2:$L$25,5,FALSE)</f>
        <v>48</v>
      </c>
      <c r="M5233" s="16" t="s">
        <v>4745</v>
      </c>
    </row>
    <row r="5234" spans="1:13" x14ac:dyDescent="0.25">
      <c r="A5234" s="16">
        <v>372</v>
      </c>
      <c r="E5234" s="16" t="s">
        <v>4672</v>
      </c>
      <c r="F5234" s="16" t="s">
        <v>4744</v>
      </c>
      <c r="G5234" s="16" t="s">
        <v>4755</v>
      </c>
      <c r="I5234" s="19" t="s">
        <v>4757</v>
      </c>
      <c r="J5234" s="19">
        <f t="shared" si="248"/>
        <v>0</v>
      </c>
      <c r="K5234" s="19" t="str">
        <f t="shared" si="249"/>
        <v>Baik</v>
      </c>
      <c r="L5234" s="19">
        <f>VLOOKUP(I5234,'3'!$H$2:$L$25,5,FALSE)</f>
        <v>48</v>
      </c>
      <c r="M5234" s="16" t="s">
        <v>4745</v>
      </c>
    </row>
    <row r="5235" spans="1:13" x14ac:dyDescent="0.25">
      <c r="A5235" s="16">
        <v>373</v>
      </c>
      <c r="E5235" s="16" t="s">
        <v>4672</v>
      </c>
      <c r="F5235" s="16" t="s">
        <v>4744</v>
      </c>
      <c r="G5235" s="16" t="s">
        <v>4755</v>
      </c>
      <c r="I5235" s="19" t="s">
        <v>4757</v>
      </c>
      <c r="J5235" s="19">
        <f t="shared" si="248"/>
        <v>0</v>
      </c>
      <c r="K5235" s="19" t="str">
        <f t="shared" si="249"/>
        <v>Baik</v>
      </c>
      <c r="L5235" s="19">
        <f>VLOOKUP(I5235,'3'!$H$2:$L$25,5,FALSE)</f>
        <v>48</v>
      </c>
      <c r="M5235" s="16" t="s">
        <v>4745</v>
      </c>
    </row>
    <row r="5236" spans="1:13" x14ac:dyDescent="0.25">
      <c r="A5236" s="16">
        <v>374</v>
      </c>
      <c r="E5236" s="16" t="s">
        <v>4672</v>
      </c>
      <c r="F5236" s="16" t="s">
        <v>4744</v>
      </c>
      <c r="G5236" s="16" t="s">
        <v>4755</v>
      </c>
      <c r="I5236" s="19" t="s">
        <v>4757</v>
      </c>
      <c r="J5236" s="19">
        <f t="shared" si="248"/>
        <v>0</v>
      </c>
      <c r="K5236" s="19" t="str">
        <f t="shared" si="249"/>
        <v>Baik</v>
      </c>
      <c r="L5236" s="19">
        <f>VLOOKUP(I5236,'3'!$H$2:$L$25,5,FALSE)</f>
        <v>48</v>
      </c>
      <c r="M5236" s="16" t="s">
        <v>4745</v>
      </c>
    </row>
    <row r="5237" spans="1:13" x14ac:dyDescent="0.25">
      <c r="A5237" s="16">
        <v>375</v>
      </c>
      <c r="E5237" s="16" t="s">
        <v>4672</v>
      </c>
      <c r="F5237" s="16" t="s">
        <v>4744</v>
      </c>
      <c r="G5237" s="16" t="s">
        <v>4755</v>
      </c>
      <c r="I5237" s="19" t="s">
        <v>4757</v>
      </c>
      <c r="J5237" s="19">
        <f t="shared" si="248"/>
        <v>0</v>
      </c>
      <c r="K5237" s="19" t="str">
        <f t="shared" si="249"/>
        <v>Baik</v>
      </c>
      <c r="L5237" s="19">
        <f>VLOOKUP(I5237,'3'!$H$2:$L$25,5,FALSE)</f>
        <v>48</v>
      </c>
      <c r="M5237" s="16" t="s">
        <v>4745</v>
      </c>
    </row>
    <row r="5238" spans="1:13" x14ac:dyDescent="0.25">
      <c r="A5238" s="16">
        <v>376</v>
      </c>
      <c r="E5238" s="16" t="s">
        <v>4672</v>
      </c>
      <c r="F5238" s="16" t="s">
        <v>4744</v>
      </c>
      <c r="G5238" s="16" t="s">
        <v>4755</v>
      </c>
      <c r="I5238" s="19" t="s">
        <v>4757</v>
      </c>
      <c r="J5238" s="19">
        <f t="shared" si="248"/>
        <v>0</v>
      </c>
      <c r="K5238" s="19" t="str">
        <f t="shared" si="249"/>
        <v>Baik</v>
      </c>
      <c r="L5238" s="19">
        <f>VLOOKUP(I5238,'3'!$H$2:$L$25,5,FALSE)</f>
        <v>48</v>
      </c>
      <c r="M5238" s="16" t="s">
        <v>4745</v>
      </c>
    </row>
    <row r="5239" spans="1:13" x14ac:dyDescent="0.25">
      <c r="A5239" s="16">
        <v>377</v>
      </c>
      <c r="E5239" s="16" t="s">
        <v>4672</v>
      </c>
      <c r="F5239" s="16" t="s">
        <v>4744</v>
      </c>
      <c r="G5239" s="16" t="s">
        <v>4755</v>
      </c>
      <c r="I5239" s="19" t="s">
        <v>4757</v>
      </c>
      <c r="J5239" s="19">
        <f t="shared" si="248"/>
        <v>0</v>
      </c>
      <c r="K5239" s="19" t="str">
        <f t="shared" si="249"/>
        <v>Baik</v>
      </c>
      <c r="L5239" s="19">
        <f>VLOOKUP(I5239,'3'!$H$2:$L$25,5,FALSE)</f>
        <v>48</v>
      </c>
      <c r="M5239" s="16" t="s">
        <v>4745</v>
      </c>
    </row>
    <row r="5240" spans="1:13" x14ac:dyDescent="0.25">
      <c r="A5240" s="16">
        <v>378</v>
      </c>
      <c r="E5240" s="16" t="s">
        <v>4672</v>
      </c>
      <c r="F5240" s="16" t="s">
        <v>4744</v>
      </c>
      <c r="G5240" s="16" t="s">
        <v>4755</v>
      </c>
      <c r="I5240" s="19" t="s">
        <v>4757</v>
      </c>
      <c r="J5240" s="19">
        <f t="shared" si="248"/>
        <v>0</v>
      </c>
      <c r="K5240" s="19" t="str">
        <f t="shared" si="249"/>
        <v>Baik</v>
      </c>
      <c r="L5240" s="19">
        <f>VLOOKUP(I5240,'3'!$H$2:$L$25,5,FALSE)</f>
        <v>48</v>
      </c>
      <c r="M5240" s="16" t="s">
        <v>4745</v>
      </c>
    </row>
    <row r="5241" spans="1:13" x14ac:dyDescent="0.25">
      <c r="A5241" s="16">
        <v>379</v>
      </c>
      <c r="E5241" s="16" t="s">
        <v>4672</v>
      </c>
      <c r="F5241" s="16" t="s">
        <v>4744</v>
      </c>
      <c r="G5241" s="16" t="s">
        <v>4755</v>
      </c>
      <c r="I5241" s="19" t="s">
        <v>4757</v>
      </c>
      <c r="J5241" s="19">
        <f t="shared" si="248"/>
        <v>0</v>
      </c>
      <c r="K5241" s="19" t="str">
        <f t="shared" si="249"/>
        <v>Baik</v>
      </c>
      <c r="L5241" s="19">
        <f>VLOOKUP(I5241,'3'!$H$2:$L$25,5,FALSE)</f>
        <v>48</v>
      </c>
      <c r="M5241" s="16" t="s">
        <v>4745</v>
      </c>
    </row>
    <row r="5242" spans="1:13" x14ac:dyDescent="0.25">
      <c r="A5242" s="16">
        <v>380</v>
      </c>
      <c r="E5242" s="16" t="s">
        <v>4673</v>
      </c>
      <c r="F5242" s="16" t="s">
        <v>4744</v>
      </c>
      <c r="G5242" s="16" t="s">
        <v>4755</v>
      </c>
      <c r="I5242" s="19" t="s">
        <v>4757</v>
      </c>
      <c r="J5242" s="19">
        <f t="shared" si="248"/>
        <v>0</v>
      </c>
      <c r="K5242" s="19" t="str">
        <f t="shared" si="249"/>
        <v>Baik</v>
      </c>
      <c r="L5242" s="19">
        <f>VLOOKUP(I5242,'3'!$H$2:$L$25,5,FALSE)</f>
        <v>48</v>
      </c>
      <c r="M5242" s="16" t="s">
        <v>4745</v>
      </c>
    </row>
    <row r="5243" spans="1:13" x14ac:dyDescent="0.25">
      <c r="A5243" s="16">
        <v>381</v>
      </c>
      <c r="E5243" s="16" t="s">
        <v>4673</v>
      </c>
      <c r="F5243" s="16" t="s">
        <v>4744</v>
      </c>
      <c r="G5243" s="16" t="s">
        <v>4755</v>
      </c>
      <c r="I5243" s="19" t="s">
        <v>4757</v>
      </c>
      <c r="J5243" s="19">
        <f t="shared" si="248"/>
        <v>0</v>
      </c>
      <c r="K5243" s="19" t="str">
        <f t="shared" si="249"/>
        <v>Baik</v>
      </c>
      <c r="L5243" s="19">
        <f>VLOOKUP(I5243,'3'!$H$2:$L$25,5,FALSE)</f>
        <v>48</v>
      </c>
      <c r="M5243" s="16" t="s">
        <v>4745</v>
      </c>
    </row>
    <row r="5244" spans="1:13" x14ac:dyDescent="0.25">
      <c r="A5244" s="16">
        <v>382</v>
      </c>
      <c r="E5244" s="16" t="s">
        <v>4673</v>
      </c>
      <c r="F5244" s="16" t="s">
        <v>4744</v>
      </c>
      <c r="G5244" s="16" t="s">
        <v>4755</v>
      </c>
      <c r="I5244" s="19" t="s">
        <v>4757</v>
      </c>
      <c r="J5244" s="19">
        <f t="shared" si="248"/>
        <v>0</v>
      </c>
      <c r="K5244" s="19" t="str">
        <f t="shared" si="249"/>
        <v>Baik</v>
      </c>
      <c r="L5244" s="19">
        <f>VLOOKUP(I5244,'3'!$H$2:$L$25,5,FALSE)</f>
        <v>48</v>
      </c>
      <c r="M5244" s="16" t="s">
        <v>4745</v>
      </c>
    </row>
    <row r="5245" spans="1:13" x14ac:dyDescent="0.25">
      <c r="A5245" s="16">
        <v>383</v>
      </c>
      <c r="E5245" s="16" t="s">
        <v>4673</v>
      </c>
      <c r="F5245" s="16" t="s">
        <v>4744</v>
      </c>
      <c r="G5245" s="16" t="s">
        <v>4755</v>
      </c>
      <c r="I5245" s="19" t="s">
        <v>4757</v>
      </c>
      <c r="J5245" s="19">
        <f t="shared" si="248"/>
        <v>0</v>
      </c>
      <c r="K5245" s="19" t="str">
        <f t="shared" si="249"/>
        <v>Baik</v>
      </c>
      <c r="L5245" s="19">
        <f>VLOOKUP(I5245,'3'!$H$2:$L$25,5,FALSE)</f>
        <v>48</v>
      </c>
      <c r="M5245" s="16" t="s">
        <v>4745</v>
      </c>
    </row>
    <row r="5246" spans="1:13" x14ac:dyDescent="0.25">
      <c r="A5246" s="16">
        <v>384</v>
      </c>
      <c r="E5246" s="16" t="s">
        <v>4673</v>
      </c>
      <c r="F5246" s="16" t="s">
        <v>4744</v>
      </c>
      <c r="G5246" s="16" t="s">
        <v>4755</v>
      </c>
      <c r="I5246" s="19" t="s">
        <v>4757</v>
      </c>
      <c r="J5246" s="19">
        <f t="shared" si="248"/>
        <v>0</v>
      </c>
      <c r="K5246" s="19" t="str">
        <f t="shared" si="249"/>
        <v>Baik</v>
      </c>
      <c r="L5246" s="19">
        <f>VLOOKUP(I5246,'3'!$H$2:$L$25,5,FALSE)</f>
        <v>48</v>
      </c>
      <c r="M5246" s="16" t="s">
        <v>4745</v>
      </c>
    </row>
    <row r="5247" spans="1:13" x14ac:dyDescent="0.25">
      <c r="A5247" s="16">
        <v>385</v>
      </c>
      <c r="E5247" s="16" t="s">
        <v>4673</v>
      </c>
      <c r="F5247" s="16" t="s">
        <v>4744</v>
      </c>
      <c r="G5247" s="16" t="s">
        <v>4755</v>
      </c>
      <c r="I5247" s="19" t="s">
        <v>4757</v>
      </c>
      <c r="J5247" s="19">
        <f t="shared" si="248"/>
        <v>0</v>
      </c>
      <c r="K5247" s="19" t="str">
        <f t="shared" si="249"/>
        <v>Baik</v>
      </c>
      <c r="L5247" s="19">
        <f>VLOOKUP(I5247,'3'!$H$2:$L$25,5,FALSE)</f>
        <v>48</v>
      </c>
      <c r="M5247" s="16" t="s">
        <v>4745</v>
      </c>
    </row>
    <row r="5248" spans="1:13" x14ac:dyDescent="0.25">
      <c r="A5248" s="16">
        <v>386</v>
      </c>
      <c r="E5248" s="16" t="s">
        <v>4673</v>
      </c>
      <c r="F5248" s="16" t="s">
        <v>4744</v>
      </c>
      <c r="G5248" s="16" t="s">
        <v>4755</v>
      </c>
      <c r="I5248" s="19" t="s">
        <v>4757</v>
      </c>
      <c r="J5248" s="19">
        <f t="shared" si="248"/>
        <v>0</v>
      </c>
      <c r="K5248" s="19" t="str">
        <f t="shared" si="249"/>
        <v>Baik</v>
      </c>
      <c r="L5248" s="19">
        <f>VLOOKUP(I5248,'3'!$H$2:$L$25,5,FALSE)</f>
        <v>48</v>
      </c>
      <c r="M5248" s="16" t="s">
        <v>4745</v>
      </c>
    </row>
    <row r="5249" spans="1:13" x14ac:dyDescent="0.25">
      <c r="A5249" s="16">
        <v>387</v>
      </c>
      <c r="E5249" s="16" t="s">
        <v>4673</v>
      </c>
      <c r="F5249" s="16" t="s">
        <v>4744</v>
      </c>
      <c r="G5249" s="16" t="s">
        <v>4755</v>
      </c>
      <c r="I5249" s="19" t="s">
        <v>4757</v>
      </c>
      <c r="J5249" s="19">
        <f t="shared" si="248"/>
        <v>0</v>
      </c>
      <c r="K5249" s="19" t="str">
        <f t="shared" si="249"/>
        <v>Baik</v>
      </c>
      <c r="L5249" s="19">
        <f>VLOOKUP(I5249,'3'!$H$2:$L$25,5,FALSE)</f>
        <v>48</v>
      </c>
      <c r="M5249" s="16" t="s">
        <v>4745</v>
      </c>
    </row>
    <row r="5250" spans="1:13" x14ac:dyDescent="0.25">
      <c r="A5250" s="16">
        <v>388</v>
      </c>
      <c r="E5250" s="16" t="s">
        <v>4673</v>
      </c>
      <c r="F5250" s="16" t="s">
        <v>4744</v>
      </c>
      <c r="G5250" s="16" t="s">
        <v>4755</v>
      </c>
      <c r="I5250" s="19" t="s">
        <v>4757</v>
      </c>
      <c r="J5250" s="19">
        <f t="shared" si="248"/>
        <v>0</v>
      </c>
      <c r="K5250" s="19" t="str">
        <f t="shared" si="249"/>
        <v>Baik</v>
      </c>
      <c r="L5250" s="19">
        <f>VLOOKUP(I5250,'3'!$H$2:$L$25,5,FALSE)</f>
        <v>48</v>
      </c>
      <c r="M5250" s="16" t="s">
        <v>4745</v>
      </c>
    </row>
    <row r="5251" spans="1:13" x14ac:dyDescent="0.25">
      <c r="A5251" s="16">
        <v>389</v>
      </c>
      <c r="E5251" s="16" t="s">
        <v>4673</v>
      </c>
      <c r="F5251" s="16" t="s">
        <v>4744</v>
      </c>
      <c r="G5251" s="16" t="s">
        <v>4755</v>
      </c>
      <c r="I5251" s="19" t="s">
        <v>4757</v>
      </c>
      <c r="J5251" s="19">
        <f t="shared" si="248"/>
        <v>0</v>
      </c>
      <c r="K5251" s="19" t="str">
        <f t="shared" si="249"/>
        <v>Baik</v>
      </c>
      <c r="L5251" s="19">
        <f>VLOOKUP(I5251,'3'!$H$2:$L$25,5,FALSE)</f>
        <v>48</v>
      </c>
      <c r="M5251" s="16" t="s">
        <v>4745</v>
      </c>
    </row>
    <row r="5252" spans="1:13" x14ac:dyDescent="0.25">
      <c r="A5252" s="16">
        <v>390</v>
      </c>
      <c r="E5252" s="16" t="s">
        <v>4673</v>
      </c>
      <c r="F5252" s="16" t="s">
        <v>4744</v>
      </c>
      <c r="G5252" s="16" t="s">
        <v>4755</v>
      </c>
      <c r="I5252" s="19" t="s">
        <v>4757</v>
      </c>
      <c r="J5252" s="19">
        <f t="shared" si="248"/>
        <v>0</v>
      </c>
      <c r="K5252" s="19" t="str">
        <f t="shared" si="249"/>
        <v>Baik</v>
      </c>
      <c r="L5252" s="19">
        <f>VLOOKUP(I5252,'3'!$H$2:$L$25,5,FALSE)</f>
        <v>48</v>
      </c>
      <c r="M5252" s="16" t="s">
        <v>4745</v>
      </c>
    </row>
    <row r="5253" spans="1:13" x14ac:dyDescent="0.25">
      <c r="A5253" s="16">
        <v>391</v>
      </c>
      <c r="E5253" s="16" t="s">
        <v>4673</v>
      </c>
      <c r="F5253" s="16" t="s">
        <v>4744</v>
      </c>
      <c r="G5253" s="16" t="s">
        <v>4755</v>
      </c>
      <c r="I5253" s="19" t="s">
        <v>4757</v>
      </c>
      <c r="J5253" s="19">
        <f t="shared" si="248"/>
        <v>0</v>
      </c>
      <c r="K5253" s="19" t="str">
        <f t="shared" si="249"/>
        <v>Baik</v>
      </c>
      <c r="L5253" s="19">
        <f>VLOOKUP(I5253,'3'!$H$2:$L$25,5,FALSE)</f>
        <v>48</v>
      </c>
      <c r="M5253" s="16" t="s">
        <v>4745</v>
      </c>
    </row>
    <row r="5254" spans="1:13" x14ac:dyDescent="0.25">
      <c r="A5254" s="16">
        <v>392</v>
      </c>
      <c r="E5254" s="16" t="s">
        <v>4673</v>
      </c>
      <c r="F5254" s="16" t="s">
        <v>4744</v>
      </c>
      <c r="G5254" s="16" t="s">
        <v>4755</v>
      </c>
      <c r="I5254" s="19" t="s">
        <v>4757</v>
      </c>
      <c r="J5254" s="19">
        <f t="shared" si="248"/>
        <v>0</v>
      </c>
      <c r="K5254" s="19" t="str">
        <f t="shared" si="249"/>
        <v>Baik</v>
      </c>
      <c r="L5254" s="19">
        <f>VLOOKUP(I5254,'3'!$H$2:$L$25,5,FALSE)</f>
        <v>48</v>
      </c>
      <c r="M5254" s="16" t="s">
        <v>4745</v>
      </c>
    </row>
    <row r="5255" spans="1:13" x14ac:dyDescent="0.25">
      <c r="A5255" s="16">
        <v>393</v>
      </c>
      <c r="E5255" s="16" t="s">
        <v>4673</v>
      </c>
      <c r="F5255" s="16" t="s">
        <v>4744</v>
      </c>
      <c r="G5255" s="16" t="s">
        <v>4755</v>
      </c>
      <c r="I5255" s="19" t="s">
        <v>4757</v>
      </c>
      <c r="J5255" s="19">
        <f t="shared" ref="J5255:J5318" si="250">IF(M5255="Nilai Akhir",F5255,0)</f>
        <v>0</v>
      </c>
      <c r="K5255" s="19" t="str">
        <f t="shared" ref="K5255:K5318" si="251">IF(M5255="Nilai Ekstra",F5255,"")</f>
        <v>Baik</v>
      </c>
      <c r="L5255" s="19">
        <f>VLOOKUP(I5255,'3'!$H$2:$L$25,5,FALSE)</f>
        <v>48</v>
      </c>
      <c r="M5255" s="16" t="s">
        <v>4745</v>
      </c>
    </row>
    <row r="5256" spans="1:13" x14ac:dyDescent="0.25">
      <c r="A5256" s="16">
        <v>394</v>
      </c>
      <c r="E5256" s="16" t="s">
        <v>4673</v>
      </c>
      <c r="F5256" s="16" t="s">
        <v>4744</v>
      </c>
      <c r="G5256" s="16" t="s">
        <v>4755</v>
      </c>
      <c r="I5256" s="19" t="s">
        <v>4757</v>
      </c>
      <c r="J5256" s="19">
        <f t="shared" si="250"/>
        <v>0</v>
      </c>
      <c r="K5256" s="19" t="str">
        <f t="shared" si="251"/>
        <v>Baik</v>
      </c>
      <c r="L5256" s="19">
        <f>VLOOKUP(I5256,'3'!$H$2:$L$25,5,FALSE)</f>
        <v>48</v>
      </c>
      <c r="M5256" s="16" t="s">
        <v>4745</v>
      </c>
    </row>
    <row r="5257" spans="1:13" x14ac:dyDescent="0.25">
      <c r="A5257" s="16">
        <v>395</v>
      </c>
      <c r="E5257" s="16" t="s">
        <v>4673</v>
      </c>
      <c r="F5257" s="16" t="s">
        <v>4744</v>
      </c>
      <c r="G5257" s="16" t="s">
        <v>4755</v>
      </c>
      <c r="I5257" s="19" t="s">
        <v>4757</v>
      </c>
      <c r="J5257" s="19">
        <f t="shared" si="250"/>
        <v>0</v>
      </c>
      <c r="K5257" s="19" t="str">
        <f t="shared" si="251"/>
        <v>Baik</v>
      </c>
      <c r="L5257" s="19">
        <f>VLOOKUP(I5257,'3'!$H$2:$L$25,5,FALSE)</f>
        <v>48</v>
      </c>
      <c r="M5257" s="16" t="s">
        <v>4745</v>
      </c>
    </row>
    <row r="5258" spans="1:13" x14ac:dyDescent="0.25">
      <c r="A5258" s="16">
        <v>396</v>
      </c>
      <c r="E5258" s="16" t="s">
        <v>4673</v>
      </c>
      <c r="F5258" s="16" t="s">
        <v>4744</v>
      </c>
      <c r="G5258" s="16" t="s">
        <v>4755</v>
      </c>
      <c r="I5258" s="19" t="s">
        <v>4757</v>
      </c>
      <c r="J5258" s="19">
        <f t="shared" si="250"/>
        <v>0</v>
      </c>
      <c r="K5258" s="19" t="str">
        <f t="shared" si="251"/>
        <v>Baik</v>
      </c>
      <c r="L5258" s="19">
        <f>VLOOKUP(I5258,'3'!$H$2:$L$25,5,FALSE)</f>
        <v>48</v>
      </c>
      <c r="M5258" s="16" t="s">
        <v>4745</v>
      </c>
    </row>
    <row r="5259" spans="1:13" x14ac:dyDescent="0.25">
      <c r="A5259" s="16">
        <v>397</v>
      </c>
      <c r="E5259" s="16" t="s">
        <v>4673</v>
      </c>
      <c r="F5259" s="16" t="s">
        <v>4744</v>
      </c>
      <c r="G5259" s="16" t="s">
        <v>4755</v>
      </c>
      <c r="I5259" s="19" t="s">
        <v>4757</v>
      </c>
      <c r="J5259" s="19">
        <f t="shared" si="250"/>
        <v>0</v>
      </c>
      <c r="K5259" s="19" t="str">
        <f t="shared" si="251"/>
        <v>Baik</v>
      </c>
      <c r="L5259" s="19">
        <f>VLOOKUP(I5259,'3'!$H$2:$L$25,5,FALSE)</f>
        <v>48</v>
      </c>
      <c r="M5259" s="16" t="s">
        <v>4745</v>
      </c>
    </row>
    <row r="5260" spans="1:13" x14ac:dyDescent="0.25">
      <c r="A5260" s="16">
        <v>398</v>
      </c>
      <c r="E5260" s="16" t="s">
        <v>4673</v>
      </c>
      <c r="F5260" s="16" t="s">
        <v>4744</v>
      </c>
      <c r="G5260" s="16" t="s">
        <v>4755</v>
      </c>
      <c r="I5260" s="19" t="s">
        <v>4757</v>
      </c>
      <c r="J5260" s="19">
        <f t="shared" si="250"/>
        <v>0</v>
      </c>
      <c r="K5260" s="19" t="str">
        <f t="shared" si="251"/>
        <v>Baik</v>
      </c>
      <c r="L5260" s="19">
        <f>VLOOKUP(I5260,'3'!$H$2:$L$25,5,FALSE)</f>
        <v>48</v>
      </c>
      <c r="M5260" s="16" t="s">
        <v>4745</v>
      </c>
    </row>
    <row r="5261" spans="1:13" x14ac:dyDescent="0.25">
      <c r="A5261" s="16">
        <v>399</v>
      </c>
      <c r="E5261" s="16" t="s">
        <v>4673</v>
      </c>
      <c r="F5261" s="16" t="s">
        <v>4744</v>
      </c>
      <c r="G5261" s="16" t="s">
        <v>4755</v>
      </c>
      <c r="I5261" s="19" t="s">
        <v>4757</v>
      </c>
      <c r="J5261" s="19">
        <f t="shared" si="250"/>
        <v>0</v>
      </c>
      <c r="K5261" s="19" t="str">
        <f t="shared" si="251"/>
        <v>Baik</v>
      </c>
      <c r="L5261" s="19">
        <f>VLOOKUP(I5261,'3'!$H$2:$L$25,5,FALSE)</f>
        <v>48</v>
      </c>
      <c r="M5261" s="16" t="s">
        <v>4745</v>
      </c>
    </row>
    <row r="5262" spans="1:13" x14ac:dyDescent="0.25">
      <c r="A5262" s="16">
        <v>400</v>
      </c>
      <c r="E5262" s="16" t="s">
        <v>4673</v>
      </c>
      <c r="F5262" s="16" t="s">
        <v>4744</v>
      </c>
      <c r="G5262" s="16" t="s">
        <v>4755</v>
      </c>
      <c r="I5262" s="19" t="s">
        <v>4757</v>
      </c>
      <c r="J5262" s="19">
        <f t="shared" si="250"/>
        <v>0</v>
      </c>
      <c r="K5262" s="19" t="str">
        <f t="shared" si="251"/>
        <v>Baik</v>
      </c>
      <c r="L5262" s="19">
        <f>VLOOKUP(I5262,'3'!$H$2:$L$25,5,FALSE)</f>
        <v>48</v>
      </c>
      <c r="M5262" s="16" t="s">
        <v>4745</v>
      </c>
    </row>
    <row r="5263" spans="1:13" x14ac:dyDescent="0.25">
      <c r="A5263" s="16">
        <v>401</v>
      </c>
      <c r="E5263" s="16" t="s">
        <v>4673</v>
      </c>
      <c r="F5263" s="16" t="s">
        <v>4744</v>
      </c>
      <c r="G5263" s="16" t="s">
        <v>4755</v>
      </c>
      <c r="I5263" s="19" t="s">
        <v>4757</v>
      </c>
      <c r="J5263" s="19">
        <f t="shared" si="250"/>
        <v>0</v>
      </c>
      <c r="K5263" s="19" t="str">
        <f t="shared" si="251"/>
        <v>Baik</v>
      </c>
      <c r="L5263" s="19">
        <f>VLOOKUP(I5263,'3'!$H$2:$L$25,5,FALSE)</f>
        <v>48</v>
      </c>
      <c r="M5263" s="16" t="s">
        <v>4745</v>
      </c>
    </row>
    <row r="5264" spans="1:13" x14ac:dyDescent="0.25">
      <c r="A5264" s="16">
        <v>402</v>
      </c>
      <c r="E5264" s="16" t="s">
        <v>4673</v>
      </c>
      <c r="F5264" s="16" t="s">
        <v>4744</v>
      </c>
      <c r="G5264" s="16" t="s">
        <v>4755</v>
      </c>
      <c r="I5264" s="19" t="s">
        <v>4757</v>
      </c>
      <c r="J5264" s="19">
        <f t="shared" si="250"/>
        <v>0</v>
      </c>
      <c r="K5264" s="19" t="str">
        <f t="shared" si="251"/>
        <v>Baik</v>
      </c>
      <c r="L5264" s="19">
        <f>VLOOKUP(I5264,'3'!$H$2:$L$25,5,FALSE)</f>
        <v>48</v>
      </c>
      <c r="M5264" s="16" t="s">
        <v>4745</v>
      </c>
    </row>
    <row r="5265" spans="1:13" x14ac:dyDescent="0.25">
      <c r="A5265" s="16">
        <v>403</v>
      </c>
      <c r="E5265" s="16" t="s">
        <v>4673</v>
      </c>
      <c r="F5265" s="16" t="s">
        <v>4744</v>
      </c>
      <c r="G5265" s="16" t="s">
        <v>4755</v>
      </c>
      <c r="I5265" s="19" t="s">
        <v>4757</v>
      </c>
      <c r="J5265" s="19">
        <f t="shared" si="250"/>
        <v>0</v>
      </c>
      <c r="K5265" s="19" t="str">
        <f t="shared" si="251"/>
        <v>Baik</v>
      </c>
      <c r="L5265" s="19">
        <f>VLOOKUP(I5265,'3'!$H$2:$L$25,5,FALSE)</f>
        <v>48</v>
      </c>
      <c r="M5265" s="16" t="s">
        <v>4745</v>
      </c>
    </row>
    <row r="5266" spans="1:13" x14ac:dyDescent="0.25">
      <c r="A5266" s="16">
        <v>404</v>
      </c>
      <c r="E5266" s="16" t="s">
        <v>4673</v>
      </c>
      <c r="F5266" s="16" t="s">
        <v>4744</v>
      </c>
      <c r="G5266" s="16" t="s">
        <v>4755</v>
      </c>
      <c r="I5266" s="19" t="s">
        <v>4757</v>
      </c>
      <c r="J5266" s="19">
        <f t="shared" si="250"/>
        <v>0</v>
      </c>
      <c r="K5266" s="19" t="str">
        <f t="shared" si="251"/>
        <v>Baik</v>
      </c>
      <c r="L5266" s="19">
        <f>VLOOKUP(I5266,'3'!$H$2:$L$25,5,FALSE)</f>
        <v>48</v>
      </c>
      <c r="M5266" s="16" t="s">
        <v>4745</v>
      </c>
    </row>
    <row r="5267" spans="1:13" x14ac:dyDescent="0.25">
      <c r="A5267" s="16">
        <v>405</v>
      </c>
      <c r="E5267" s="16" t="s">
        <v>4673</v>
      </c>
      <c r="F5267" s="16" t="s">
        <v>4744</v>
      </c>
      <c r="G5267" s="16" t="s">
        <v>4755</v>
      </c>
      <c r="I5267" s="19" t="s">
        <v>4757</v>
      </c>
      <c r="J5267" s="19">
        <f t="shared" si="250"/>
        <v>0</v>
      </c>
      <c r="K5267" s="19" t="str">
        <f t="shared" si="251"/>
        <v>Baik</v>
      </c>
      <c r="L5267" s="19">
        <f>VLOOKUP(I5267,'3'!$H$2:$L$25,5,FALSE)</f>
        <v>48</v>
      </c>
      <c r="M5267" s="16" t="s">
        <v>4745</v>
      </c>
    </row>
    <row r="5268" spans="1:13" x14ac:dyDescent="0.25">
      <c r="A5268" s="16">
        <v>406</v>
      </c>
      <c r="E5268" s="16" t="s">
        <v>4674</v>
      </c>
      <c r="F5268" s="16" t="s">
        <v>4744</v>
      </c>
      <c r="G5268" s="16" t="s">
        <v>4755</v>
      </c>
      <c r="I5268" s="19" t="s">
        <v>4757</v>
      </c>
      <c r="J5268" s="19">
        <f t="shared" si="250"/>
        <v>0</v>
      </c>
      <c r="K5268" s="19" t="str">
        <f t="shared" si="251"/>
        <v>Baik</v>
      </c>
      <c r="L5268" s="19">
        <f>VLOOKUP(I5268,'3'!$H$2:$L$25,5,FALSE)</f>
        <v>48</v>
      </c>
      <c r="M5268" s="16" t="s">
        <v>4745</v>
      </c>
    </row>
    <row r="5269" spans="1:13" x14ac:dyDescent="0.25">
      <c r="A5269" s="16">
        <v>407</v>
      </c>
      <c r="E5269" s="16" t="s">
        <v>4674</v>
      </c>
      <c r="F5269" s="16" t="s">
        <v>4744</v>
      </c>
      <c r="G5269" s="16" t="s">
        <v>4755</v>
      </c>
      <c r="I5269" s="19" t="s">
        <v>4757</v>
      </c>
      <c r="J5269" s="19">
        <f t="shared" si="250"/>
        <v>0</v>
      </c>
      <c r="K5269" s="19" t="str">
        <f t="shared" si="251"/>
        <v>Baik</v>
      </c>
      <c r="L5269" s="19">
        <f>VLOOKUP(I5269,'3'!$H$2:$L$25,5,FALSE)</f>
        <v>48</v>
      </c>
      <c r="M5269" s="16" t="s">
        <v>4745</v>
      </c>
    </row>
    <row r="5270" spans="1:13" x14ac:dyDescent="0.25">
      <c r="A5270" s="16">
        <v>408</v>
      </c>
      <c r="E5270" s="16" t="s">
        <v>4674</v>
      </c>
      <c r="F5270" s="16" t="s">
        <v>4744</v>
      </c>
      <c r="G5270" s="16" t="s">
        <v>4755</v>
      </c>
      <c r="I5270" s="19" t="s">
        <v>4757</v>
      </c>
      <c r="J5270" s="19">
        <f t="shared" si="250"/>
        <v>0</v>
      </c>
      <c r="K5270" s="19" t="str">
        <f t="shared" si="251"/>
        <v>Baik</v>
      </c>
      <c r="L5270" s="19">
        <f>VLOOKUP(I5270,'3'!$H$2:$L$25,5,FALSE)</f>
        <v>48</v>
      </c>
      <c r="M5270" s="16" t="s">
        <v>4745</v>
      </c>
    </row>
    <row r="5271" spans="1:13" x14ac:dyDescent="0.25">
      <c r="A5271" s="16">
        <v>409</v>
      </c>
      <c r="E5271" s="16" t="s">
        <v>4674</v>
      </c>
      <c r="F5271" s="16" t="s">
        <v>4744</v>
      </c>
      <c r="G5271" s="16" t="s">
        <v>4755</v>
      </c>
      <c r="I5271" s="19" t="s">
        <v>4757</v>
      </c>
      <c r="J5271" s="19">
        <f t="shared" si="250"/>
        <v>0</v>
      </c>
      <c r="K5271" s="19" t="str">
        <f t="shared" si="251"/>
        <v>Baik</v>
      </c>
      <c r="L5271" s="19">
        <f>VLOOKUP(I5271,'3'!$H$2:$L$25,5,FALSE)</f>
        <v>48</v>
      </c>
      <c r="M5271" s="16" t="s">
        <v>4745</v>
      </c>
    </row>
    <row r="5272" spans="1:13" x14ac:dyDescent="0.25">
      <c r="A5272" s="16">
        <v>410</v>
      </c>
      <c r="E5272" s="16" t="s">
        <v>4674</v>
      </c>
      <c r="F5272" s="16" t="s">
        <v>4744</v>
      </c>
      <c r="G5272" s="16" t="s">
        <v>4755</v>
      </c>
      <c r="I5272" s="19" t="s">
        <v>4757</v>
      </c>
      <c r="J5272" s="19">
        <f t="shared" si="250"/>
        <v>0</v>
      </c>
      <c r="K5272" s="19" t="str">
        <f t="shared" si="251"/>
        <v>Baik</v>
      </c>
      <c r="L5272" s="19">
        <f>VLOOKUP(I5272,'3'!$H$2:$L$25,5,FALSE)</f>
        <v>48</v>
      </c>
      <c r="M5272" s="16" t="s">
        <v>4745</v>
      </c>
    </row>
    <row r="5273" spans="1:13" x14ac:dyDescent="0.25">
      <c r="A5273" s="16">
        <v>411</v>
      </c>
      <c r="E5273" s="16" t="s">
        <v>4674</v>
      </c>
      <c r="F5273" s="16" t="s">
        <v>4744</v>
      </c>
      <c r="G5273" s="16" t="s">
        <v>4755</v>
      </c>
      <c r="I5273" s="19" t="s">
        <v>4757</v>
      </c>
      <c r="J5273" s="19">
        <f t="shared" si="250"/>
        <v>0</v>
      </c>
      <c r="K5273" s="19" t="str">
        <f t="shared" si="251"/>
        <v>Baik</v>
      </c>
      <c r="L5273" s="19">
        <f>VLOOKUP(I5273,'3'!$H$2:$L$25,5,FALSE)</f>
        <v>48</v>
      </c>
      <c r="M5273" s="16" t="s">
        <v>4745</v>
      </c>
    </row>
    <row r="5274" spans="1:13" x14ac:dyDescent="0.25">
      <c r="A5274" s="16">
        <v>412</v>
      </c>
      <c r="E5274" s="16" t="s">
        <v>4674</v>
      </c>
      <c r="F5274" s="16" t="s">
        <v>4744</v>
      </c>
      <c r="G5274" s="16" t="s">
        <v>4755</v>
      </c>
      <c r="I5274" s="19" t="s">
        <v>4757</v>
      </c>
      <c r="J5274" s="19">
        <f t="shared" si="250"/>
        <v>0</v>
      </c>
      <c r="K5274" s="19" t="str">
        <f t="shared" si="251"/>
        <v>Baik</v>
      </c>
      <c r="L5274" s="19">
        <f>VLOOKUP(I5274,'3'!$H$2:$L$25,5,FALSE)</f>
        <v>48</v>
      </c>
      <c r="M5274" s="16" t="s">
        <v>4745</v>
      </c>
    </row>
    <row r="5275" spans="1:13" x14ac:dyDescent="0.25">
      <c r="A5275" s="16">
        <v>413</v>
      </c>
      <c r="E5275" s="16" t="s">
        <v>4674</v>
      </c>
      <c r="F5275" s="16" t="s">
        <v>4744</v>
      </c>
      <c r="G5275" s="16" t="s">
        <v>4755</v>
      </c>
      <c r="I5275" s="19" t="s">
        <v>4757</v>
      </c>
      <c r="J5275" s="19">
        <f t="shared" si="250"/>
        <v>0</v>
      </c>
      <c r="K5275" s="19" t="str">
        <f t="shared" si="251"/>
        <v>Baik</v>
      </c>
      <c r="L5275" s="19">
        <f>VLOOKUP(I5275,'3'!$H$2:$L$25,5,FALSE)</f>
        <v>48</v>
      </c>
      <c r="M5275" s="16" t="s">
        <v>4745</v>
      </c>
    </row>
    <row r="5276" spans="1:13" x14ac:dyDescent="0.25">
      <c r="A5276" s="16">
        <v>414</v>
      </c>
      <c r="E5276" s="16" t="s">
        <v>4674</v>
      </c>
      <c r="F5276" s="16" t="s">
        <v>4744</v>
      </c>
      <c r="G5276" s="16" t="s">
        <v>4755</v>
      </c>
      <c r="I5276" s="19" t="s">
        <v>4757</v>
      </c>
      <c r="J5276" s="19">
        <f t="shared" si="250"/>
        <v>0</v>
      </c>
      <c r="K5276" s="19" t="str">
        <f t="shared" si="251"/>
        <v>Baik</v>
      </c>
      <c r="L5276" s="19">
        <f>VLOOKUP(I5276,'3'!$H$2:$L$25,5,FALSE)</f>
        <v>48</v>
      </c>
      <c r="M5276" s="16" t="s">
        <v>4745</v>
      </c>
    </row>
    <row r="5277" spans="1:13" x14ac:dyDescent="0.25">
      <c r="A5277" s="16">
        <v>415</v>
      </c>
      <c r="E5277" s="16" t="s">
        <v>4674</v>
      </c>
      <c r="F5277" s="16" t="s">
        <v>4744</v>
      </c>
      <c r="G5277" s="16" t="s">
        <v>4755</v>
      </c>
      <c r="I5277" s="19" t="s">
        <v>4757</v>
      </c>
      <c r="J5277" s="19">
        <f t="shared" si="250"/>
        <v>0</v>
      </c>
      <c r="K5277" s="19" t="str">
        <f t="shared" si="251"/>
        <v>Baik</v>
      </c>
      <c r="L5277" s="19">
        <f>VLOOKUP(I5277,'3'!$H$2:$L$25,5,FALSE)</f>
        <v>48</v>
      </c>
      <c r="M5277" s="16" t="s">
        <v>4745</v>
      </c>
    </row>
    <row r="5278" spans="1:13" x14ac:dyDescent="0.25">
      <c r="A5278" s="16">
        <v>416</v>
      </c>
      <c r="E5278" s="16" t="s">
        <v>4674</v>
      </c>
      <c r="F5278" s="16" t="s">
        <v>4744</v>
      </c>
      <c r="G5278" s="16" t="s">
        <v>4755</v>
      </c>
      <c r="I5278" s="19" t="s">
        <v>4757</v>
      </c>
      <c r="J5278" s="19">
        <f t="shared" si="250"/>
        <v>0</v>
      </c>
      <c r="K5278" s="19" t="str">
        <f t="shared" si="251"/>
        <v>Baik</v>
      </c>
      <c r="L5278" s="19">
        <f>VLOOKUP(I5278,'3'!$H$2:$L$25,5,FALSE)</f>
        <v>48</v>
      </c>
      <c r="M5278" s="16" t="s">
        <v>4745</v>
      </c>
    </row>
    <row r="5279" spans="1:13" x14ac:dyDescent="0.25">
      <c r="A5279" s="16">
        <v>417</v>
      </c>
      <c r="E5279" s="16" t="s">
        <v>4674</v>
      </c>
      <c r="F5279" s="16" t="s">
        <v>4744</v>
      </c>
      <c r="G5279" s="16" t="s">
        <v>4755</v>
      </c>
      <c r="I5279" s="19" t="s">
        <v>4757</v>
      </c>
      <c r="J5279" s="19">
        <f t="shared" si="250"/>
        <v>0</v>
      </c>
      <c r="K5279" s="19" t="str">
        <f t="shared" si="251"/>
        <v>Baik</v>
      </c>
      <c r="L5279" s="19">
        <f>VLOOKUP(I5279,'3'!$H$2:$L$25,5,FALSE)</f>
        <v>48</v>
      </c>
      <c r="M5279" s="16" t="s">
        <v>4745</v>
      </c>
    </row>
    <row r="5280" spans="1:13" x14ac:dyDescent="0.25">
      <c r="A5280" s="16">
        <v>418</v>
      </c>
      <c r="E5280" s="16" t="s">
        <v>4674</v>
      </c>
      <c r="F5280" s="16" t="s">
        <v>4744</v>
      </c>
      <c r="G5280" s="16" t="s">
        <v>4755</v>
      </c>
      <c r="I5280" s="19" t="s">
        <v>4757</v>
      </c>
      <c r="J5280" s="19">
        <f t="shared" si="250"/>
        <v>0</v>
      </c>
      <c r="K5280" s="19" t="str">
        <f t="shared" si="251"/>
        <v>Baik</v>
      </c>
      <c r="L5280" s="19">
        <f>VLOOKUP(I5280,'3'!$H$2:$L$25,5,FALSE)</f>
        <v>48</v>
      </c>
      <c r="M5280" s="16" t="s">
        <v>4745</v>
      </c>
    </row>
    <row r="5281" spans="1:13" x14ac:dyDescent="0.25">
      <c r="A5281" s="16">
        <v>419</v>
      </c>
      <c r="E5281" s="16" t="s">
        <v>4674</v>
      </c>
      <c r="F5281" s="16" t="s">
        <v>4744</v>
      </c>
      <c r="G5281" s="16" t="s">
        <v>4755</v>
      </c>
      <c r="I5281" s="19" t="s">
        <v>4757</v>
      </c>
      <c r="J5281" s="19">
        <f t="shared" si="250"/>
        <v>0</v>
      </c>
      <c r="K5281" s="19" t="str">
        <f t="shared" si="251"/>
        <v>Baik</v>
      </c>
      <c r="L5281" s="19">
        <f>VLOOKUP(I5281,'3'!$H$2:$L$25,5,FALSE)</f>
        <v>48</v>
      </c>
      <c r="M5281" s="16" t="s">
        <v>4745</v>
      </c>
    </row>
    <row r="5282" spans="1:13" x14ac:dyDescent="0.25">
      <c r="A5282" s="16">
        <v>420</v>
      </c>
      <c r="E5282" s="16" t="s">
        <v>4674</v>
      </c>
      <c r="F5282" s="16" t="s">
        <v>4744</v>
      </c>
      <c r="G5282" s="16" t="s">
        <v>4755</v>
      </c>
      <c r="I5282" s="19" t="s">
        <v>4757</v>
      </c>
      <c r="J5282" s="19">
        <f t="shared" si="250"/>
        <v>0</v>
      </c>
      <c r="K5282" s="19" t="str">
        <f t="shared" si="251"/>
        <v>Baik</v>
      </c>
      <c r="L5282" s="19">
        <f>VLOOKUP(I5282,'3'!$H$2:$L$25,5,FALSE)</f>
        <v>48</v>
      </c>
      <c r="M5282" s="16" t="s">
        <v>4745</v>
      </c>
    </row>
    <row r="5283" spans="1:13" x14ac:dyDescent="0.25">
      <c r="A5283" s="16">
        <v>421</v>
      </c>
      <c r="E5283" s="16" t="s">
        <v>4674</v>
      </c>
      <c r="F5283" s="16" t="s">
        <v>4744</v>
      </c>
      <c r="G5283" s="16" t="s">
        <v>4755</v>
      </c>
      <c r="I5283" s="19" t="s">
        <v>4757</v>
      </c>
      <c r="J5283" s="19">
        <f t="shared" si="250"/>
        <v>0</v>
      </c>
      <c r="K5283" s="19" t="str">
        <f t="shared" si="251"/>
        <v>Baik</v>
      </c>
      <c r="L5283" s="19">
        <f>VLOOKUP(I5283,'3'!$H$2:$L$25,5,FALSE)</f>
        <v>48</v>
      </c>
      <c r="M5283" s="16" t="s">
        <v>4745</v>
      </c>
    </row>
    <row r="5284" spans="1:13" x14ac:dyDescent="0.25">
      <c r="A5284" s="16">
        <v>422</v>
      </c>
      <c r="E5284" s="16" t="s">
        <v>4674</v>
      </c>
      <c r="F5284" s="16" t="s">
        <v>4744</v>
      </c>
      <c r="G5284" s="16" t="s">
        <v>4755</v>
      </c>
      <c r="I5284" s="19" t="s">
        <v>4757</v>
      </c>
      <c r="J5284" s="19">
        <f t="shared" si="250"/>
        <v>0</v>
      </c>
      <c r="K5284" s="19" t="str">
        <f t="shared" si="251"/>
        <v>Baik</v>
      </c>
      <c r="L5284" s="19">
        <f>VLOOKUP(I5284,'3'!$H$2:$L$25,5,FALSE)</f>
        <v>48</v>
      </c>
      <c r="M5284" s="16" t="s">
        <v>4745</v>
      </c>
    </row>
    <row r="5285" spans="1:13" x14ac:dyDescent="0.25">
      <c r="A5285" s="16">
        <v>423</v>
      </c>
      <c r="E5285" s="16" t="s">
        <v>4674</v>
      </c>
      <c r="F5285" s="16" t="s">
        <v>4744</v>
      </c>
      <c r="G5285" s="16" t="s">
        <v>4755</v>
      </c>
      <c r="I5285" s="19" t="s">
        <v>4757</v>
      </c>
      <c r="J5285" s="19">
        <f t="shared" si="250"/>
        <v>0</v>
      </c>
      <c r="K5285" s="19" t="str">
        <f t="shared" si="251"/>
        <v>Baik</v>
      </c>
      <c r="L5285" s="19">
        <f>VLOOKUP(I5285,'3'!$H$2:$L$25,5,FALSE)</f>
        <v>48</v>
      </c>
      <c r="M5285" s="16" t="s">
        <v>4745</v>
      </c>
    </row>
    <row r="5286" spans="1:13" x14ac:dyDescent="0.25">
      <c r="A5286" s="16">
        <v>424</v>
      </c>
      <c r="E5286" s="16" t="s">
        <v>4674</v>
      </c>
      <c r="F5286" s="16" t="s">
        <v>4744</v>
      </c>
      <c r="G5286" s="16" t="s">
        <v>4755</v>
      </c>
      <c r="I5286" s="19" t="s">
        <v>4757</v>
      </c>
      <c r="J5286" s="19">
        <f t="shared" si="250"/>
        <v>0</v>
      </c>
      <c r="K5286" s="19" t="str">
        <f t="shared" si="251"/>
        <v>Baik</v>
      </c>
      <c r="L5286" s="19">
        <f>VLOOKUP(I5286,'3'!$H$2:$L$25,5,FALSE)</f>
        <v>48</v>
      </c>
      <c r="M5286" s="16" t="s">
        <v>4745</v>
      </c>
    </row>
    <row r="5287" spans="1:13" x14ac:dyDescent="0.25">
      <c r="A5287" s="16">
        <v>425</v>
      </c>
      <c r="E5287" s="16" t="s">
        <v>4674</v>
      </c>
      <c r="F5287" s="16" t="s">
        <v>4744</v>
      </c>
      <c r="G5287" s="16" t="s">
        <v>4755</v>
      </c>
      <c r="I5287" s="19" t="s">
        <v>4757</v>
      </c>
      <c r="J5287" s="19">
        <f t="shared" si="250"/>
        <v>0</v>
      </c>
      <c r="K5287" s="19" t="str">
        <f t="shared" si="251"/>
        <v>Baik</v>
      </c>
      <c r="L5287" s="19">
        <f>VLOOKUP(I5287,'3'!$H$2:$L$25,5,FALSE)</f>
        <v>48</v>
      </c>
      <c r="M5287" s="16" t="s">
        <v>4745</v>
      </c>
    </row>
    <row r="5288" spans="1:13" x14ac:dyDescent="0.25">
      <c r="A5288" s="16">
        <v>426</v>
      </c>
      <c r="E5288" s="16" t="s">
        <v>4674</v>
      </c>
      <c r="F5288" s="16" t="s">
        <v>4744</v>
      </c>
      <c r="G5288" s="16" t="s">
        <v>4755</v>
      </c>
      <c r="I5288" s="19" t="s">
        <v>4757</v>
      </c>
      <c r="J5288" s="19">
        <f t="shared" si="250"/>
        <v>0</v>
      </c>
      <c r="K5288" s="19" t="str">
        <f t="shared" si="251"/>
        <v>Baik</v>
      </c>
      <c r="L5288" s="19">
        <f>VLOOKUP(I5288,'3'!$H$2:$L$25,5,FALSE)</f>
        <v>48</v>
      </c>
      <c r="M5288" s="16" t="s">
        <v>4745</v>
      </c>
    </row>
    <row r="5289" spans="1:13" x14ac:dyDescent="0.25">
      <c r="A5289" s="16">
        <v>427</v>
      </c>
      <c r="E5289" s="16" t="s">
        <v>4674</v>
      </c>
      <c r="F5289" s="16" t="s">
        <v>4744</v>
      </c>
      <c r="G5289" s="16" t="s">
        <v>4755</v>
      </c>
      <c r="I5289" s="19" t="s">
        <v>4757</v>
      </c>
      <c r="J5289" s="19">
        <f t="shared" si="250"/>
        <v>0</v>
      </c>
      <c r="K5289" s="19" t="str">
        <f t="shared" si="251"/>
        <v>Baik</v>
      </c>
      <c r="L5289" s="19">
        <f>VLOOKUP(I5289,'3'!$H$2:$L$25,5,FALSE)</f>
        <v>48</v>
      </c>
      <c r="M5289" s="16" t="s">
        <v>4745</v>
      </c>
    </row>
    <row r="5290" spans="1:13" x14ac:dyDescent="0.25">
      <c r="A5290" s="16">
        <v>428</v>
      </c>
      <c r="E5290" s="16" t="s">
        <v>4674</v>
      </c>
      <c r="F5290" s="16" t="s">
        <v>4744</v>
      </c>
      <c r="G5290" s="16" t="s">
        <v>4755</v>
      </c>
      <c r="I5290" s="19" t="s">
        <v>4757</v>
      </c>
      <c r="J5290" s="19">
        <f t="shared" si="250"/>
        <v>0</v>
      </c>
      <c r="K5290" s="19" t="str">
        <f t="shared" si="251"/>
        <v>Baik</v>
      </c>
      <c r="L5290" s="19">
        <f>VLOOKUP(I5290,'3'!$H$2:$L$25,5,FALSE)</f>
        <v>48</v>
      </c>
      <c r="M5290" s="16" t="s">
        <v>4745</v>
      </c>
    </row>
    <row r="5291" spans="1:13" x14ac:dyDescent="0.25">
      <c r="A5291" s="16">
        <v>429</v>
      </c>
      <c r="E5291" s="16" t="s">
        <v>4674</v>
      </c>
      <c r="F5291" s="16" t="s">
        <v>4744</v>
      </c>
      <c r="G5291" s="16" t="s">
        <v>4755</v>
      </c>
      <c r="I5291" s="19" t="s">
        <v>4757</v>
      </c>
      <c r="J5291" s="19">
        <f t="shared" si="250"/>
        <v>0</v>
      </c>
      <c r="K5291" s="19" t="str">
        <f t="shared" si="251"/>
        <v>Baik</v>
      </c>
      <c r="L5291" s="19">
        <f>VLOOKUP(I5291,'3'!$H$2:$L$25,5,FALSE)</f>
        <v>48</v>
      </c>
      <c r="M5291" s="16" t="s">
        <v>4745</v>
      </c>
    </row>
    <row r="5292" spans="1:13" x14ac:dyDescent="0.25">
      <c r="A5292" s="16">
        <v>430</v>
      </c>
      <c r="E5292" s="16" t="s">
        <v>4674</v>
      </c>
      <c r="F5292" s="16" t="s">
        <v>4744</v>
      </c>
      <c r="G5292" s="16" t="s">
        <v>4755</v>
      </c>
      <c r="I5292" s="19" t="s">
        <v>4757</v>
      </c>
      <c r="J5292" s="19">
        <f t="shared" si="250"/>
        <v>0</v>
      </c>
      <c r="K5292" s="19" t="str">
        <f t="shared" si="251"/>
        <v>Baik</v>
      </c>
      <c r="L5292" s="19">
        <f>VLOOKUP(I5292,'3'!$H$2:$L$25,5,FALSE)</f>
        <v>48</v>
      </c>
      <c r="M5292" s="16" t="s">
        <v>4745</v>
      </c>
    </row>
    <row r="5293" spans="1:13" x14ac:dyDescent="0.25">
      <c r="A5293" s="16">
        <v>431</v>
      </c>
      <c r="E5293" s="16" t="s">
        <v>4674</v>
      </c>
      <c r="F5293" s="16" t="s">
        <v>4744</v>
      </c>
      <c r="G5293" s="16" t="s">
        <v>4755</v>
      </c>
      <c r="I5293" s="19" t="s">
        <v>4757</v>
      </c>
      <c r="J5293" s="19">
        <f t="shared" si="250"/>
        <v>0</v>
      </c>
      <c r="K5293" s="19" t="str">
        <f t="shared" si="251"/>
        <v>Baik</v>
      </c>
      <c r="L5293" s="19">
        <f>VLOOKUP(I5293,'3'!$H$2:$L$25,5,FALSE)</f>
        <v>48</v>
      </c>
      <c r="M5293" s="16" t="s">
        <v>4745</v>
      </c>
    </row>
    <row r="5294" spans="1:13" x14ac:dyDescent="0.25">
      <c r="A5294" s="16">
        <v>432</v>
      </c>
      <c r="E5294" s="16" t="s">
        <v>4674</v>
      </c>
      <c r="F5294" s="16" t="s">
        <v>4744</v>
      </c>
      <c r="G5294" s="16" t="s">
        <v>4755</v>
      </c>
      <c r="I5294" s="19" t="s">
        <v>4757</v>
      </c>
      <c r="J5294" s="19">
        <f t="shared" si="250"/>
        <v>0</v>
      </c>
      <c r="K5294" s="19" t="str">
        <f t="shared" si="251"/>
        <v>Baik</v>
      </c>
      <c r="L5294" s="19">
        <f>VLOOKUP(I5294,'3'!$H$2:$L$25,5,FALSE)</f>
        <v>48</v>
      </c>
      <c r="M5294" s="16" t="s">
        <v>4745</v>
      </c>
    </row>
    <row r="5295" spans="1:13" x14ac:dyDescent="0.25">
      <c r="A5295" s="16">
        <v>433</v>
      </c>
      <c r="E5295" s="16" t="s">
        <v>4674</v>
      </c>
      <c r="F5295" s="16" t="s">
        <v>4744</v>
      </c>
      <c r="G5295" s="16" t="s">
        <v>4755</v>
      </c>
      <c r="I5295" s="19" t="s">
        <v>4757</v>
      </c>
      <c r="J5295" s="19">
        <f t="shared" si="250"/>
        <v>0</v>
      </c>
      <c r="K5295" s="19" t="str">
        <f t="shared" si="251"/>
        <v>Baik</v>
      </c>
      <c r="L5295" s="19">
        <f>VLOOKUP(I5295,'3'!$H$2:$L$25,5,FALSE)</f>
        <v>48</v>
      </c>
      <c r="M5295" s="16" t="s">
        <v>4745</v>
      </c>
    </row>
    <row r="5296" spans="1:13" x14ac:dyDescent="0.25">
      <c r="A5296" s="16">
        <v>434</v>
      </c>
      <c r="E5296" s="16" t="s">
        <v>4674</v>
      </c>
      <c r="F5296" s="16" t="s">
        <v>4744</v>
      </c>
      <c r="G5296" s="16" t="s">
        <v>4755</v>
      </c>
      <c r="I5296" s="19" t="s">
        <v>4757</v>
      </c>
      <c r="J5296" s="19">
        <f t="shared" si="250"/>
        <v>0</v>
      </c>
      <c r="K5296" s="19" t="str">
        <f t="shared" si="251"/>
        <v>Baik</v>
      </c>
      <c r="L5296" s="19">
        <f>VLOOKUP(I5296,'3'!$H$2:$L$25,5,FALSE)</f>
        <v>48</v>
      </c>
      <c r="M5296" s="16" t="s">
        <v>4745</v>
      </c>
    </row>
    <row r="5297" spans="1:13" x14ac:dyDescent="0.25">
      <c r="A5297" s="16">
        <v>435</v>
      </c>
      <c r="E5297" s="16" t="s">
        <v>4674</v>
      </c>
      <c r="F5297" s="16" t="s">
        <v>4744</v>
      </c>
      <c r="G5297" s="16" t="s">
        <v>4755</v>
      </c>
      <c r="I5297" s="19" t="s">
        <v>4757</v>
      </c>
      <c r="J5297" s="19">
        <f t="shared" si="250"/>
        <v>0</v>
      </c>
      <c r="K5297" s="19" t="str">
        <f t="shared" si="251"/>
        <v>Baik</v>
      </c>
      <c r="L5297" s="19">
        <f>VLOOKUP(I5297,'3'!$H$2:$L$25,5,FALSE)</f>
        <v>48</v>
      </c>
      <c r="M5297" s="16" t="s">
        <v>4745</v>
      </c>
    </row>
    <row r="5298" spans="1:13" x14ac:dyDescent="0.25">
      <c r="A5298" s="16">
        <v>436</v>
      </c>
      <c r="E5298" s="16" t="s">
        <v>4675</v>
      </c>
      <c r="F5298" s="16" t="s">
        <v>4744</v>
      </c>
      <c r="G5298" s="16" t="s">
        <v>4755</v>
      </c>
      <c r="I5298" s="19" t="s">
        <v>4757</v>
      </c>
      <c r="J5298" s="19">
        <f t="shared" si="250"/>
        <v>0</v>
      </c>
      <c r="K5298" s="19" t="str">
        <f t="shared" si="251"/>
        <v>Baik</v>
      </c>
      <c r="L5298" s="19">
        <f>VLOOKUP(I5298,'3'!$H$2:$L$25,5,FALSE)</f>
        <v>48</v>
      </c>
      <c r="M5298" s="16" t="s">
        <v>4745</v>
      </c>
    </row>
    <row r="5299" spans="1:13" x14ac:dyDescent="0.25">
      <c r="A5299" s="16">
        <v>437</v>
      </c>
      <c r="E5299" s="16" t="s">
        <v>4675</v>
      </c>
      <c r="F5299" s="16" t="s">
        <v>4744</v>
      </c>
      <c r="G5299" s="16" t="s">
        <v>4755</v>
      </c>
      <c r="I5299" s="19" t="s">
        <v>4757</v>
      </c>
      <c r="J5299" s="19">
        <f t="shared" si="250"/>
        <v>0</v>
      </c>
      <c r="K5299" s="19" t="str">
        <f t="shared" si="251"/>
        <v>Baik</v>
      </c>
      <c r="L5299" s="19">
        <f>VLOOKUP(I5299,'3'!$H$2:$L$25,5,FALSE)</f>
        <v>48</v>
      </c>
      <c r="M5299" s="16" t="s">
        <v>4745</v>
      </c>
    </row>
    <row r="5300" spans="1:13" x14ac:dyDescent="0.25">
      <c r="A5300" s="16">
        <v>438</v>
      </c>
      <c r="E5300" s="16" t="s">
        <v>4675</v>
      </c>
      <c r="F5300" s="16" t="s">
        <v>4744</v>
      </c>
      <c r="G5300" s="16" t="s">
        <v>4755</v>
      </c>
      <c r="I5300" s="19" t="s">
        <v>4757</v>
      </c>
      <c r="J5300" s="19">
        <f t="shared" si="250"/>
        <v>0</v>
      </c>
      <c r="K5300" s="19" t="str">
        <f t="shared" si="251"/>
        <v>Baik</v>
      </c>
      <c r="L5300" s="19">
        <f>VLOOKUP(I5300,'3'!$H$2:$L$25,5,FALSE)</f>
        <v>48</v>
      </c>
      <c r="M5300" s="16" t="s">
        <v>4745</v>
      </c>
    </row>
    <row r="5301" spans="1:13" x14ac:dyDescent="0.25">
      <c r="A5301" s="16">
        <v>439</v>
      </c>
      <c r="E5301" s="16" t="s">
        <v>4675</v>
      </c>
      <c r="F5301" s="16" t="s">
        <v>4744</v>
      </c>
      <c r="G5301" s="16" t="s">
        <v>4755</v>
      </c>
      <c r="I5301" s="19" t="s">
        <v>4757</v>
      </c>
      <c r="J5301" s="19">
        <f t="shared" si="250"/>
        <v>0</v>
      </c>
      <c r="K5301" s="19" t="str">
        <f t="shared" si="251"/>
        <v>Baik</v>
      </c>
      <c r="L5301" s="19">
        <f>VLOOKUP(I5301,'3'!$H$2:$L$25,5,FALSE)</f>
        <v>48</v>
      </c>
      <c r="M5301" s="16" t="s">
        <v>4745</v>
      </c>
    </row>
    <row r="5302" spans="1:13" x14ac:dyDescent="0.25">
      <c r="A5302" s="16">
        <v>440</v>
      </c>
      <c r="E5302" s="16" t="s">
        <v>4675</v>
      </c>
      <c r="F5302" s="16" t="s">
        <v>4744</v>
      </c>
      <c r="G5302" s="16" t="s">
        <v>4755</v>
      </c>
      <c r="I5302" s="19" t="s">
        <v>4757</v>
      </c>
      <c r="J5302" s="19">
        <f t="shared" si="250"/>
        <v>0</v>
      </c>
      <c r="K5302" s="19" t="str">
        <f t="shared" si="251"/>
        <v>Baik</v>
      </c>
      <c r="L5302" s="19">
        <f>VLOOKUP(I5302,'3'!$H$2:$L$25,5,FALSE)</f>
        <v>48</v>
      </c>
      <c r="M5302" s="16" t="s">
        <v>4745</v>
      </c>
    </row>
    <row r="5303" spans="1:13" x14ac:dyDescent="0.25">
      <c r="A5303" s="16">
        <v>441</v>
      </c>
      <c r="E5303" s="16" t="s">
        <v>4675</v>
      </c>
      <c r="F5303" s="16" t="s">
        <v>4744</v>
      </c>
      <c r="G5303" s="16" t="s">
        <v>4755</v>
      </c>
      <c r="I5303" s="19" t="s">
        <v>4757</v>
      </c>
      <c r="J5303" s="19">
        <f t="shared" si="250"/>
        <v>0</v>
      </c>
      <c r="K5303" s="19" t="str">
        <f t="shared" si="251"/>
        <v>Baik</v>
      </c>
      <c r="L5303" s="19">
        <f>VLOOKUP(I5303,'3'!$H$2:$L$25,5,FALSE)</f>
        <v>48</v>
      </c>
      <c r="M5303" s="16" t="s">
        <v>4745</v>
      </c>
    </row>
    <row r="5304" spans="1:13" x14ac:dyDescent="0.25">
      <c r="A5304" s="16">
        <v>442</v>
      </c>
      <c r="E5304" s="16" t="s">
        <v>4675</v>
      </c>
      <c r="F5304" s="16" t="s">
        <v>4744</v>
      </c>
      <c r="G5304" s="16" t="s">
        <v>4755</v>
      </c>
      <c r="I5304" s="19" t="s">
        <v>4757</v>
      </c>
      <c r="J5304" s="19">
        <f t="shared" si="250"/>
        <v>0</v>
      </c>
      <c r="K5304" s="19" t="str">
        <f t="shared" si="251"/>
        <v>Baik</v>
      </c>
      <c r="L5304" s="19">
        <f>VLOOKUP(I5304,'3'!$H$2:$L$25,5,FALSE)</f>
        <v>48</v>
      </c>
      <c r="M5304" s="16" t="s">
        <v>4745</v>
      </c>
    </row>
    <row r="5305" spans="1:13" x14ac:dyDescent="0.25">
      <c r="A5305" s="16">
        <v>443</v>
      </c>
      <c r="E5305" s="16" t="s">
        <v>4675</v>
      </c>
      <c r="F5305" s="16" t="s">
        <v>4744</v>
      </c>
      <c r="G5305" s="16" t="s">
        <v>4755</v>
      </c>
      <c r="I5305" s="19" t="s">
        <v>4757</v>
      </c>
      <c r="J5305" s="19">
        <f t="shared" si="250"/>
        <v>0</v>
      </c>
      <c r="K5305" s="19" t="str">
        <f t="shared" si="251"/>
        <v>Baik</v>
      </c>
      <c r="L5305" s="19">
        <f>VLOOKUP(I5305,'3'!$H$2:$L$25,5,FALSE)</f>
        <v>48</v>
      </c>
      <c r="M5305" s="16" t="s">
        <v>4745</v>
      </c>
    </row>
    <row r="5306" spans="1:13" x14ac:dyDescent="0.25">
      <c r="A5306" s="16">
        <v>444</v>
      </c>
      <c r="E5306" s="16" t="s">
        <v>4675</v>
      </c>
      <c r="F5306" s="16" t="s">
        <v>4744</v>
      </c>
      <c r="G5306" s="16" t="s">
        <v>4755</v>
      </c>
      <c r="I5306" s="19" t="s">
        <v>4757</v>
      </c>
      <c r="J5306" s="19">
        <f t="shared" si="250"/>
        <v>0</v>
      </c>
      <c r="K5306" s="19" t="str">
        <f t="shared" si="251"/>
        <v>Baik</v>
      </c>
      <c r="L5306" s="19">
        <f>VLOOKUP(I5306,'3'!$H$2:$L$25,5,FALSE)</f>
        <v>48</v>
      </c>
      <c r="M5306" s="16" t="s">
        <v>4745</v>
      </c>
    </row>
    <row r="5307" spans="1:13" x14ac:dyDescent="0.25">
      <c r="A5307" s="16">
        <v>445</v>
      </c>
      <c r="E5307" s="16" t="s">
        <v>4675</v>
      </c>
      <c r="F5307" s="16" t="s">
        <v>4744</v>
      </c>
      <c r="G5307" s="16" t="s">
        <v>4755</v>
      </c>
      <c r="I5307" s="19" t="s">
        <v>4757</v>
      </c>
      <c r="J5307" s="19">
        <f t="shared" si="250"/>
        <v>0</v>
      </c>
      <c r="K5307" s="19" t="str">
        <f t="shared" si="251"/>
        <v>Baik</v>
      </c>
      <c r="L5307" s="19">
        <f>VLOOKUP(I5307,'3'!$H$2:$L$25,5,FALSE)</f>
        <v>48</v>
      </c>
      <c r="M5307" s="16" t="s">
        <v>4745</v>
      </c>
    </row>
    <row r="5308" spans="1:13" x14ac:dyDescent="0.25">
      <c r="A5308" s="16">
        <v>446</v>
      </c>
      <c r="E5308" s="16" t="s">
        <v>4675</v>
      </c>
      <c r="F5308" s="16" t="s">
        <v>4744</v>
      </c>
      <c r="G5308" s="16" t="s">
        <v>4755</v>
      </c>
      <c r="I5308" s="19" t="s">
        <v>4757</v>
      </c>
      <c r="J5308" s="19">
        <f t="shared" si="250"/>
        <v>0</v>
      </c>
      <c r="K5308" s="19" t="str">
        <f t="shared" si="251"/>
        <v>Baik</v>
      </c>
      <c r="L5308" s="19">
        <f>VLOOKUP(I5308,'3'!$H$2:$L$25,5,FALSE)</f>
        <v>48</v>
      </c>
      <c r="M5308" s="16" t="s">
        <v>4745</v>
      </c>
    </row>
    <row r="5309" spans="1:13" x14ac:dyDescent="0.25">
      <c r="A5309" s="16">
        <v>447</v>
      </c>
      <c r="E5309" s="16" t="s">
        <v>4675</v>
      </c>
      <c r="F5309" s="16" t="s">
        <v>4744</v>
      </c>
      <c r="G5309" s="16" t="s">
        <v>4755</v>
      </c>
      <c r="I5309" s="19" t="s">
        <v>4757</v>
      </c>
      <c r="J5309" s="19">
        <f t="shared" si="250"/>
        <v>0</v>
      </c>
      <c r="K5309" s="19" t="str">
        <f t="shared" si="251"/>
        <v>Baik</v>
      </c>
      <c r="L5309" s="19">
        <f>VLOOKUP(I5309,'3'!$H$2:$L$25,5,FALSE)</f>
        <v>48</v>
      </c>
      <c r="M5309" s="16" t="s">
        <v>4745</v>
      </c>
    </row>
    <row r="5310" spans="1:13" x14ac:dyDescent="0.25">
      <c r="A5310" s="16">
        <v>448</v>
      </c>
      <c r="E5310" s="16" t="s">
        <v>4675</v>
      </c>
      <c r="F5310" s="16" t="s">
        <v>4744</v>
      </c>
      <c r="G5310" s="16" t="s">
        <v>4755</v>
      </c>
      <c r="I5310" s="19" t="s">
        <v>4757</v>
      </c>
      <c r="J5310" s="19">
        <f t="shared" si="250"/>
        <v>0</v>
      </c>
      <c r="K5310" s="19" t="str">
        <f t="shared" si="251"/>
        <v>Baik</v>
      </c>
      <c r="L5310" s="19">
        <f>VLOOKUP(I5310,'3'!$H$2:$L$25,5,FALSE)</f>
        <v>48</v>
      </c>
      <c r="M5310" s="16" t="s">
        <v>4745</v>
      </c>
    </row>
    <row r="5311" spans="1:13" x14ac:dyDescent="0.25">
      <c r="A5311" s="16">
        <v>449</v>
      </c>
      <c r="E5311" s="16" t="s">
        <v>4675</v>
      </c>
      <c r="F5311" s="16" t="s">
        <v>4744</v>
      </c>
      <c r="G5311" s="16" t="s">
        <v>4755</v>
      </c>
      <c r="I5311" s="19" t="s">
        <v>4757</v>
      </c>
      <c r="J5311" s="19">
        <f t="shared" si="250"/>
        <v>0</v>
      </c>
      <c r="K5311" s="19" t="str">
        <f t="shared" si="251"/>
        <v>Baik</v>
      </c>
      <c r="L5311" s="19">
        <f>VLOOKUP(I5311,'3'!$H$2:$L$25,5,FALSE)</f>
        <v>48</v>
      </c>
      <c r="M5311" s="16" t="s">
        <v>4745</v>
      </c>
    </row>
    <row r="5312" spans="1:13" x14ac:dyDescent="0.25">
      <c r="A5312" s="16">
        <v>450</v>
      </c>
      <c r="E5312" s="16" t="s">
        <v>4675</v>
      </c>
      <c r="F5312" s="16" t="s">
        <v>4744</v>
      </c>
      <c r="G5312" s="16" t="s">
        <v>4755</v>
      </c>
      <c r="I5312" s="19" t="s">
        <v>4757</v>
      </c>
      <c r="J5312" s="19">
        <f t="shared" si="250"/>
        <v>0</v>
      </c>
      <c r="K5312" s="19" t="str">
        <f t="shared" si="251"/>
        <v>Baik</v>
      </c>
      <c r="L5312" s="19">
        <f>VLOOKUP(I5312,'3'!$H$2:$L$25,5,FALSE)</f>
        <v>48</v>
      </c>
      <c r="M5312" s="16" t="s">
        <v>4745</v>
      </c>
    </row>
    <row r="5313" spans="1:13" x14ac:dyDescent="0.25">
      <c r="A5313" s="16">
        <v>451</v>
      </c>
      <c r="E5313" s="16" t="s">
        <v>4675</v>
      </c>
      <c r="F5313" s="16" t="s">
        <v>4744</v>
      </c>
      <c r="G5313" s="16" t="s">
        <v>4755</v>
      </c>
      <c r="I5313" s="19" t="s">
        <v>4757</v>
      </c>
      <c r="J5313" s="19">
        <f t="shared" si="250"/>
        <v>0</v>
      </c>
      <c r="K5313" s="19" t="str">
        <f t="shared" si="251"/>
        <v>Baik</v>
      </c>
      <c r="L5313" s="19">
        <f>VLOOKUP(I5313,'3'!$H$2:$L$25,5,FALSE)</f>
        <v>48</v>
      </c>
      <c r="M5313" s="16" t="s">
        <v>4745</v>
      </c>
    </row>
    <row r="5314" spans="1:13" x14ac:dyDescent="0.25">
      <c r="A5314" s="16">
        <v>452</v>
      </c>
      <c r="E5314" s="16" t="s">
        <v>4675</v>
      </c>
      <c r="F5314" s="16" t="s">
        <v>4744</v>
      </c>
      <c r="G5314" s="16" t="s">
        <v>4755</v>
      </c>
      <c r="I5314" s="19" t="s">
        <v>4757</v>
      </c>
      <c r="J5314" s="19">
        <f t="shared" si="250"/>
        <v>0</v>
      </c>
      <c r="K5314" s="19" t="str">
        <f t="shared" si="251"/>
        <v>Baik</v>
      </c>
      <c r="L5314" s="19">
        <f>VLOOKUP(I5314,'3'!$H$2:$L$25,5,FALSE)</f>
        <v>48</v>
      </c>
      <c r="M5314" s="16" t="s">
        <v>4745</v>
      </c>
    </row>
    <row r="5315" spans="1:13" x14ac:dyDescent="0.25">
      <c r="A5315" s="16">
        <v>453</v>
      </c>
      <c r="E5315" s="16" t="s">
        <v>4675</v>
      </c>
      <c r="F5315" s="16" t="s">
        <v>4744</v>
      </c>
      <c r="G5315" s="16" t="s">
        <v>4755</v>
      </c>
      <c r="I5315" s="19" t="s">
        <v>4757</v>
      </c>
      <c r="J5315" s="19">
        <f t="shared" si="250"/>
        <v>0</v>
      </c>
      <c r="K5315" s="19" t="str">
        <f t="shared" si="251"/>
        <v>Baik</v>
      </c>
      <c r="L5315" s="19">
        <f>VLOOKUP(I5315,'3'!$H$2:$L$25,5,FALSE)</f>
        <v>48</v>
      </c>
      <c r="M5315" s="16" t="s">
        <v>4745</v>
      </c>
    </row>
    <row r="5316" spans="1:13" x14ac:dyDescent="0.25">
      <c r="A5316" s="16">
        <v>454</v>
      </c>
      <c r="E5316" s="16" t="s">
        <v>4675</v>
      </c>
      <c r="F5316" s="16" t="s">
        <v>4744</v>
      </c>
      <c r="G5316" s="16" t="s">
        <v>4755</v>
      </c>
      <c r="I5316" s="19" t="s">
        <v>4757</v>
      </c>
      <c r="J5316" s="19">
        <f t="shared" si="250"/>
        <v>0</v>
      </c>
      <c r="K5316" s="19" t="str">
        <f t="shared" si="251"/>
        <v>Baik</v>
      </c>
      <c r="L5316" s="19">
        <f>VLOOKUP(I5316,'3'!$H$2:$L$25,5,FALSE)</f>
        <v>48</v>
      </c>
      <c r="M5316" s="16" t="s">
        <v>4745</v>
      </c>
    </row>
    <row r="5317" spans="1:13" x14ac:dyDescent="0.25">
      <c r="A5317" s="16">
        <v>455</v>
      </c>
      <c r="E5317" s="16" t="s">
        <v>4675</v>
      </c>
      <c r="F5317" s="16" t="s">
        <v>4744</v>
      </c>
      <c r="G5317" s="16" t="s">
        <v>4755</v>
      </c>
      <c r="I5317" s="19" t="s">
        <v>4757</v>
      </c>
      <c r="J5317" s="19">
        <f t="shared" si="250"/>
        <v>0</v>
      </c>
      <c r="K5317" s="19" t="str">
        <f t="shared" si="251"/>
        <v>Baik</v>
      </c>
      <c r="L5317" s="19">
        <f>VLOOKUP(I5317,'3'!$H$2:$L$25,5,FALSE)</f>
        <v>48</v>
      </c>
      <c r="M5317" s="16" t="s">
        <v>4745</v>
      </c>
    </row>
    <row r="5318" spans="1:13" x14ac:dyDescent="0.25">
      <c r="A5318" s="16">
        <v>456</v>
      </c>
      <c r="E5318" s="16" t="s">
        <v>4675</v>
      </c>
      <c r="F5318" s="16" t="s">
        <v>4744</v>
      </c>
      <c r="G5318" s="16" t="s">
        <v>4755</v>
      </c>
      <c r="I5318" s="19" t="s">
        <v>4757</v>
      </c>
      <c r="J5318" s="19">
        <f t="shared" si="250"/>
        <v>0</v>
      </c>
      <c r="K5318" s="19" t="str">
        <f t="shared" si="251"/>
        <v>Baik</v>
      </c>
      <c r="L5318" s="19">
        <f>VLOOKUP(I5318,'3'!$H$2:$L$25,5,FALSE)</f>
        <v>48</v>
      </c>
      <c r="M5318" s="16" t="s">
        <v>4745</v>
      </c>
    </row>
    <row r="5319" spans="1:13" x14ac:dyDescent="0.25">
      <c r="A5319" s="16">
        <v>457</v>
      </c>
      <c r="E5319" s="16" t="s">
        <v>4675</v>
      </c>
      <c r="F5319" s="16" t="s">
        <v>4744</v>
      </c>
      <c r="G5319" s="16" t="s">
        <v>4755</v>
      </c>
      <c r="I5319" s="19" t="s">
        <v>4757</v>
      </c>
      <c r="J5319" s="19">
        <f t="shared" ref="J5319:J5382" si="252">IF(M5319="Nilai Akhir",F5319,0)</f>
        <v>0</v>
      </c>
      <c r="K5319" s="19" t="str">
        <f t="shared" ref="K5319:K5382" si="253">IF(M5319="Nilai Ekstra",F5319,"")</f>
        <v>Baik</v>
      </c>
      <c r="L5319" s="19">
        <f>VLOOKUP(I5319,'3'!$H$2:$L$25,5,FALSE)</f>
        <v>48</v>
      </c>
      <c r="M5319" s="16" t="s">
        <v>4745</v>
      </c>
    </row>
    <row r="5320" spans="1:13" x14ac:dyDescent="0.25">
      <c r="A5320" s="16">
        <v>458</v>
      </c>
      <c r="E5320" s="16" t="s">
        <v>4675</v>
      </c>
      <c r="F5320" s="16" t="s">
        <v>4744</v>
      </c>
      <c r="G5320" s="16" t="s">
        <v>4755</v>
      </c>
      <c r="I5320" s="19" t="s">
        <v>4757</v>
      </c>
      <c r="J5320" s="19">
        <f t="shared" si="252"/>
        <v>0</v>
      </c>
      <c r="K5320" s="19" t="str">
        <f t="shared" si="253"/>
        <v>Baik</v>
      </c>
      <c r="L5320" s="19">
        <f>VLOOKUP(I5320,'3'!$H$2:$L$25,5,FALSE)</f>
        <v>48</v>
      </c>
      <c r="M5320" s="16" t="s">
        <v>4745</v>
      </c>
    </row>
    <row r="5321" spans="1:13" x14ac:dyDescent="0.25">
      <c r="A5321" s="16">
        <v>459</v>
      </c>
      <c r="E5321" s="16" t="s">
        <v>4675</v>
      </c>
      <c r="F5321" s="16" t="s">
        <v>4744</v>
      </c>
      <c r="G5321" s="16" t="s">
        <v>4755</v>
      </c>
      <c r="I5321" s="19" t="s">
        <v>4757</v>
      </c>
      <c r="J5321" s="19">
        <f t="shared" si="252"/>
        <v>0</v>
      </c>
      <c r="K5321" s="19" t="str">
        <f t="shared" si="253"/>
        <v>Baik</v>
      </c>
      <c r="L5321" s="19">
        <f>VLOOKUP(I5321,'3'!$H$2:$L$25,5,FALSE)</f>
        <v>48</v>
      </c>
      <c r="M5321" s="16" t="s">
        <v>4745</v>
      </c>
    </row>
    <row r="5322" spans="1:13" x14ac:dyDescent="0.25">
      <c r="A5322" s="16">
        <v>460</v>
      </c>
      <c r="E5322" s="16" t="s">
        <v>4675</v>
      </c>
      <c r="F5322" s="16" t="s">
        <v>4744</v>
      </c>
      <c r="G5322" s="16" t="s">
        <v>4755</v>
      </c>
      <c r="I5322" s="19" t="s">
        <v>4757</v>
      </c>
      <c r="J5322" s="19">
        <f t="shared" si="252"/>
        <v>0</v>
      </c>
      <c r="K5322" s="19" t="str">
        <f t="shared" si="253"/>
        <v>Baik</v>
      </c>
      <c r="L5322" s="19">
        <f>VLOOKUP(I5322,'3'!$H$2:$L$25,5,FALSE)</f>
        <v>48</v>
      </c>
      <c r="M5322" s="16" t="s">
        <v>4745</v>
      </c>
    </row>
    <row r="5323" spans="1:13" x14ac:dyDescent="0.25">
      <c r="A5323" s="16">
        <v>461</v>
      </c>
      <c r="E5323" s="16" t="s">
        <v>4675</v>
      </c>
      <c r="F5323" s="16" t="s">
        <v>4744</v>
      </c>
      <c r="G5323" s="16" t="s">
        <v>4755</v>
      </c>
      <c r="I5323" s="19" t="s">
        <v>4757</v>
      </c>
      <c r="J5323" s="19">
        <f t="shared" si="252"/>
        <v>0</v>
      </c>
      <c r="K5323" s="19" t="str">
        <f t="shared" si="253"/>
        <v>Baik</v>
      </c>
      <c r="L5323" s="19">
        <f>VLOOKUP(I5323,'3'!$H$2:$L$25,5,FALSE)</f>
        <v>48</v>
      </c>
      <c r="M5323" s="16" t="s">
        <v>4745</v>
      </c>
    </row>
    <row r="5324" spans="1:13" x14ac:dyDescent="0.25">
      <c r="A5324" s="16">
        <v>462</v>
      </c>
      <c r="E5324" s="16" t="s">
        <v>4675</v>
      </c>
      <c r="F5324" s="16" t="s">
        <v>4744</v>
      </c>
      <c r="G5324" s="16" t="s">
        <v>4755</v>
      </c>
      <c r="I5324" s="19" t="s">
        <v>4757</v>
      </c>
      <c r="J5324" s="19">
        <f t="shared" si="252"/>
        <v>0</v>
      </c>
      <c r="K5324" s="19" t="str">
        <f t="shared" si="253"/>
        <v>Baik</v>
      </c>
      <c r="L5324" s="19">
        <f>VLOOKUP(I5324,'3'!$H$2:$L$25,5,FALSE)</f>
        <v>48</v>
      </c>
      <c r="M5324" s="16" t="s">
        <v>4745</v>
      </c>
    </row>
    <row r="5325" spans="1:13" x14ac:dyDescent="0.25">
      <c r="A5325" s="16">
        <v>463</v>
      </c>
      <c r="E5325" s="16" t="s">
        <v>4675</v>
      </c>
      <c r="F5325" s="16" t="s">
        <v>4744</v>
      </c>
      <c r="G5325" s="16" t="s">
        <v>4755</v>
      </c>
      <c r="I5325" s="19" t="s">
        <v>4757</v>
      </c>
      <c r="J5325" s="19">
        <f t="shared" si="252"/>
        <v>0</v>
      </c>
      <c r="K5325" s="19" t="str">
        <f t="shared" si="253"/>
        <v>Baik</v>
      </c>
      <c r="L5325" s="19">
        <f>VLOOKUP(I5325,'3'!$H$2:$L$25,5,FALSE)</f>
        <v>48</v>
      </c>
      <c r="M5325" s="16" t="s">
        <v>4745</v>
      </c>
    </row>
    <row r="5326" spans="1:13" x14ac:dyDescent="0.25">
      <c r="A5326" s="16">
        <v>464</v>
      </c>
      <c r="E5326" s="16" t="s">
        <v>4675</v>
      </c>
      <c r="F5326" s="16" t="s">
        <v>4744</v>
      </c>
      <c r="G5326" s="16" t="s">
        <v>4755</v>
      </c>
      <c r="I5326" s="19" t="s">
        <v>4757</v>
      </c>
      <c r="J5326" s="19">
        <f t="shared" si="252"/>
        <v>0</v>
      </c>
      <c r="K5326" s="19" t="str">
        <f t="shared" si="253"/>
        <v>Baik</v>
      </c>
      <c r="L5326" s="19">
        <f>VLOOKUP(I5326,'3'!$H$2:$L$25,5,FALSE)</f>
        <v>48</v>
      </c>
      <c r="M5326" s="16" t="s">
        <v>4745</v>
      </c>
    </row>
    <row r="5327" spans="1:13" x14ac:dyDescent="0.25">
      <c r="A5327" s="16">
        <v>465</v>
      </c>
      <c r="E5327" s="16" t="s">
        <v>4675</v>
      </c>
      <c r="F5327" s="16" t="s">
        <v>4744</v>
      </c>
      <c r="G5327" s="16" t="s">
        <v>4755</v>
      </c>
      <c r="I5327" s="19" t="s">
        <v>4757</v>
      </c>
      <c r="J5327" s="19">
        <f t="shared" si="252"/>
        <v>0</v>
      </c>
      <c r="K5327" s="19" t="str">
        <f t="shared" si="253"/>
        <v>Baik</v>
      </c>
      <c r="L5327" s="19">
        <f>VLOOKUP(I5327,'3'!$H$2:$L$25,5,FALSE)</f>
        <v>48</v>
      </c>
      <c r="M5327" s="16" t="s">
        <v>4745</v>
      </c>
    </row>
    <row r="5328" spans="1:13" x14ac:dyDescent="0.25">
      <c r="A5328" s="16">
        <v>466</v>
      </c>
      <c r="E5328" s="16" t="s">
        <v>4675</v>
      </c>
      <c r="F5328" s="16" t="s">
        <v>4744</v>
      </c>
      <c r="G5328" s="16" t="s">
        <v>4755</v>
      </c>
      <c r="I5328" s="19" t="s">
        <v>4757</v>
      </c>
      <c r="J5328" s="19">
        <f t="shared" si="252"/>
        <v>0</v>
      </c>
      <c r="K5328" s="19" t="str">
        <f t="shared" si="253"/>
        <v>Baik</v>
      </c>
      <c r="L5328" s="19">
        <f>VLOOKUP(I5328,'3'!$H$2:$L$25,5,FALSE)</f>
        <v>48</v>
      </c>
      <c r="M5328" s="16" t="s">
        <v>4745</v>
      </c>
    </row>
    <row r="5329" spans="1:13" x14ac:dyDescent="0.25">
      <c r="A5329" s="16">
        <v>467</v>
      </c>
      <c r="E5329" s="16" t="s">
        <v>4676</v>
      </c>
      <c r="F5329" s="16" t="s">
        <v>4744</v>
      </c>
      <c r="G5329" s="16" t="s">
        <v>4755</v>
      </c>
      <c r="I5329" s="19" t="s">
        <v>4757</v>
      </c>
      <c r="J5329" s="19">
        <f t="shared" si="252"/>
        <v>0</v>
      </c>
      <c r="K5329" s="19" t="str">
        <f t="shared" si="253"/>
        <v>Baik</v>
      </c>
      <c r="L5329" s="19">
        <f>VLOOKUP(I5329,'3'!$H$2:$L$25,5,FALSE)</f>
        <v>48</v>
      </c>
      <c r="M5329" s="16" t="s">
        <v>4745</v>
      </c>
    </row>
    <row r="5330" spans="1:13" x14ac:dyDescent="0.25">
      <c r="A5330" s="16">
        <v>468</v>
      </c>
      <c r="E5330" s="16" t="s">
        <v>4676</v>
      </c>
      <c r="F5330" s="16" t="s">
        <v>4744</v>
      </c>
      <c r="G5330" s="16" t="s">
        <v>4755</v>
      </c>
      <c r="I5330" s="19" t="s">
        <v>4757</v>
      </c>
      <c r="J5330" s="19">
        <f t="shared" si="252"/>
        <v>0</v>
      </c>
      <c r="K5330" s="19" t="str">
        <f t="shared" si="253"/>
        <v>Baik</v>
      </c>
      <c r="L5330" s="19">
        <f>VLOOKUP(I5330,'3'!$H$2:$L$25,5,FALSE)</f>
        <v>48</v>
      </c>
      <c r="M5330" s="16" t="s">
        <v>4745</v>
      </c>
    </row>
    <row r="5331" spans="1:13" x14ac:dyDescent="0.25">
      <c r="A5331" s="16">
        <v>469</v>
      </c>
      <c r="E5331" s="16" t="s">
        <v>4676</v>
      </c>
      <c r="F5331" s="16" t="s">
        <v>4744</v>
      </c>
      <c r="G5331" s="16" t="s">
        <v>4755</v>
      </c>
      <c r="I5331" s="19" t="s">
        <v>4757</v>
      </c>
      <c r="J5331" s="19">
        <f t="shared" si="252"/>
        <v>0</v>
      </c>
      <c r="K5331" s="19" t="str">
        <f t="shared" si="253"/>
        <v>Baik</v>
      </c>
      <c r="L5331" s="19">
        <f>VLOOKUP(I5331,'3'!$H$2:$L$25,5,FALSE)</f>
        <v>48</v>
      </c>
      <c r="M5331" s="16" t="s">
        <v>4745</v>
      </c>
    </row>
    <row r="5332" spans="1:13" x14ac:dyDescent="0.25">
      <c r="A5332" s="16">
        <v>470</v>
      </c>
      <c r="E5332" s="16" t="s">
        <v>4676</v>
      </c>
      <c r="F5332" s="16" t="s">
        <v>4744</v>
      </c>
      <c r="G5332" s="16" t="s">
        <v>4755</v>
      </c>
      <c r="I5332" s="19" t="s">
        <v>4757</v>
      </c>
      <c r="J5332" s="19">
        <f t="shared" si="252"/>
        <v>0</v>
      </c>
      <c r="K5332" s="19" t="str">
        <f t="shared" si="253"/>
        <v>Baik</v>
      </c>
      <c r="L5332" s="19">
        <f>VLOOKUP(I5332,'3'!$H$2:$L$25,5,FALSE)</f>
        <v>48</v>
      </c>
      <c r="M5332" s="16" t="s">
        <v>4745</v>
      </c>
    </row>
    <row r="5333" spans="1:13" x14ac:dyDescent="0.25">
      <c r="A5333" s="16">
        <v>471</v>
      </c>
      <c r="E5333" s="16" t="s">
        <v>4676</v>
      </c>
      <c r="F5333" s="16" t="s">
        <v>4744</v>
      </c>
      <c r="G5333" s="16" t="s">
        <v>4755</v>
      </c>
      <c r="I5333" s="19" t="s">
        <v>4757</v>
      </c>
      <c r="J5333" s="19">
        <f t="shared" si="252"/>
        <v>0</v>
      </c>
      <c r="K5333" s="19" t="str">
        <f t="shared" si="253"/>
        <v>Baik</v>
      </c>
      <c r="L5333" s="19">
        <f>VLOOKUP(I5333,'3'!$H$2:$L$25,5,FALSE)</f>
        <v>48</v>
      </c>
      <c r="M5333" s="16" t="s">
        <v>4745</v>
      </c>
    </row>
    <row r="5334" spans="1:13" x14ac:dyDescent="0.25">
      <c r="A5334" s="16">
        <v>472</v>
      </c>
      <c r="E5334" s="16" t="s">
        <v>4676</v>
      </c>
      <c r="F5334" s="16" t="s">
        <v>4744</v>
      </c>
      <c r="G5334" s="16" t="s">
        <v>4755</v>
      </c>
      <c r="I5334" s="19" t="s">
        <v>4757</v>
      </c>
      <c r="J5334" s="19">
        <f t="shared" si="252"/>
        <v>0</v>
      </c>
      <c r="K5334" s="19" t="str">
        <f t="shared" si="253"/>
        <v>Baik</v>
      </c>
      <c r="L5334" s="19">
        <f>VLOOKUP(I5334,'3'!$H$2:$L$25,5,FALSE)</f>
        <v>48</v>
      </c>
      <c r="M5334" s="16" t="s">
        <v>4745</v>
      </c>
    </row>
    <row r="5335" spans="1:13" x14ac:dyDescent="0.25">
      <c r="A5335" s="16">
        <v>473</v>
      </c>
      <c r="E5335" s="16" t="s">
        <v>4676</v>
      </c>
      <c r="F5335" s="16" t="s">
        <v>4744</v>
      </c>
      <c r="G5335" s="16" t="s">
        <v>4755</v>
      </c>
      <c r="I5335" s="19" t="s">
        <v>4757</v>
      </c>
      <c r="J5335" s="19">
        <f t="shared" si="252"/>
        <v>0</v>
      </c>
      <c r="K5335" s="19" t="str">
        <f t="shared" si="253"/>
        <v>Baik</v>
      </c>
      <c r="L5335" s="19">
        <f>VLOOKUP(I5335,'3'!$H$2:$L$25,5,FALSE)</f>
        <v>48</v>
      </c>
      <c r="M5335" s="16" t="s">
        <v>4745</v>
      </c>
    </row>
    <row r="5336" spans="1:13" x14ac:dyDescent="0.25">
      <c r="A5336" s="16">
        <v>474</v>
      </c>
      <c r="E5336" s="16" t="s">
        <v>4676</v>
      </c>
      <c r="F5336" s="16" t="s">
        <v>4744</v>
      </c>
      <c r="G5336" s="16" t="s">
        <v>4755</v>
      </c>
      <c r="I5336" s="19" t="s">
        <v>4757</v>
      </c>
      <c r="J5336" s="19">
        <f t="shared" si="252"/>
        <v>0</v>
      </c>
      <c r="K5336" s="19" t="str">
        <f t="shared" si="253"/>
        <v>Baik</v>
      </c>
      <c r="L5336" s="19">
        <f>VLOOKUP(I5336,'3'!$H$2:$L$25,5,FALSE)</f>
        <v>48</v>
      </c>
      <c r="M5336" s="16" t="s">
        <v>4745</v>
      </c>
    </row>
    <row r="5337" spans="1:13" x14ac:dyDescent="0.25">
      <c r="A5337" s="16">
        <v>475</v>
      </c>
      <c r="E5337" s="16" t="s">
        <v>4676</v>
      </c>
      <c r="F5337" s="16" t="s">
        <v>4744</v>
      </c>
      <c r="G5337" s="16" t="s">
        <v>4755</v>
      </c>
      <c r="I5337" s="19" t="s">
        <v>4757</v>
      </c>
      <c r="J5337" s="19">
        <f t="shared" si="252"/>
        <v>0</v>
      </c>
      <c r="K5337" s="19" t="str">
        <f t="shared" si="253"/>
        <v>Baik</v>
      </c>
      <c r="L5337" s="19">
        <f>VLOOKUP(I5337,'3'!$H$2:$L$25,5,FALSE)</f>
        <v>48</v>
      </c>
      <c r="M5337" s="16" t="s">
        <v>4745</v>
      </c>
    </row>
    <row r="5338" spans="1:13" x14ac:dyDescent="0.25">
      <c r="A5338" s="16">
        <v>476</v>
      </c>
      <c r="E5338" s="16" t="s">
        <v>4676</v>
      </c>
      <c r="F5338" s="16" t="s">
        <v>4744</v>
      </c>
      <c r="G5338" s="16" t="s">
        <v>4755</v>
      </c>
      <c r="I5338" s="19" t="s">
        <v>4757</v>
      </c>
      <c r="J5338" s="19">
        <f t="shared" si="252"/>
        <v>0</v>
      </c>
      <c r="K5338" s="19" t="str">
        <f t="shared" si="253"/>
        <v>Baik</v>
      </c>
      <c r="L5338" s="19">
        <f>VLOOKUP(I5338,'3'!$H$2:$L$25,5,FALSE)</f>
        <v>48</v>
      </c>
      <c r="M5338" s="16" t="s">
        <v>4745</v>
      </c>
    </row>
    <row r="5339" spans="1:13" x14ac:dyDescent="0.25">
      <c r="A5339" s="16">
        <v>477</v>
      </c>
      <c r="E5339" s="16" t="s">
        <v>4676</v>
      </c>
      <c r="F5339" s="16" t="s">
        <v>4744</v>
      </c>
      <c r="G5339" s="16" t="s">
        <v>4755</v>
      </c>
      <c r="I5339" s="19" t="s">
        <v>4757</v>
      </c>
      <c r="J5339" s="19">
        <f t="shared" si="252"/>
        <v>0</v>
      </c>
      <c r="K5339" s="19" t="str">
        <f t="shared" si="253"/>
        <v>Baik</v>
      </c>
      <c r="L5339" s="19">
        <f>VLOOKUP(I5339,'3'!$H$2:$L$25,5,FALSE)</f>
        <v>48</v>
      </c>
      <c r="M5339" s="16" t="s">
        <v>4745</v>
      </c>
    </row>
    <row r="5340" spans="1:13" x14ac:dyDescent="0.25">
      <c r="A5340" s="16">
        <v>478</v>
      </c>
      <c r="E5340" s="16" t="s">
        <v>4676</v>
      </c>
      <c r="F5340" s="16" t="s">
        <v>4744</v>
      </c>
      <c r="G5340" s="16" t="s">
        <v>4755</v>
      </c>
      <c r="I5340" s="19" t="s">
        <v>4757</v>
      </c>
      <c r="J5340" s="19">
        <f t="shared" si="252"/>
        <v>0</v>
      </c>
      <c r="K5340" s="19" t="str">
        <f t="shared" si="253"/>
        <v>Baik</v>
      </c>
      <c r="L5340" s="19">
        <f>VLOOKUP(I5340,'3'!$H$2:$L$25,5,FALSE)</f>
        <v>48</v>
      </c>
      <c r="M5340" s="16" t="s">
        <v>4745</v>
      </c>
    </row>
    <row r="5341" spans="1:13" x14ac:dyDescent="0.25">
      <c r="A5341" s="16">
        <v>479</v>
      </c>
      <c r="E5341" s="16" t="s">
        <v>4676</v>
      </c>
      <c r="F5341" s="16" t="s">
        <v>4744</v>
      </c>
      <c r="G5341" s="16" t="s">
        <v>4755</v>
      </c>
      <c r="I5341" s="19" t="s">
        <v>4757</v>
      </c>
      <c r="J5341" s="19">
        <f t="shared" si="252"/>
        <v>0</v>
      </c>
      <c r="K5341" s="19" t="str">
        <f t="shared" si="253"/>
        <v>Baik</v>
      </c>
      <c r="L5341" s="19">
        <f>VLOOKUP(I5341,'3'!$H$2:$L$25,5,FALSE)</f>
        <v>48</v>
      </c>
      <c r="M5341" s="16" t="s">
        <v>4745</v>
      </c>
    </row>
    <row r="5342" spans="1:13" x14ac:dyDescent="0.25">
      <c r="A5342" s="16">
        <v>480</v>
      </c>
      <c r="E5342" s="16" t="s">
        <v>4676</v>
      </c>
      <c r="F5342" s="16" t="s">
        <v>4744</v>
      </c>
      <c r="G5342" s="16" t="s">
        <v>4755</v>
      </c>
      <c r="I5342" s="19" t="s">
        <v>4757</v>
      </c>
      <c r="J5342" s="19">
        <f t="shared" si="252"/>
        <v>0</v>
      </c>
      <c r="K5342" s="19" t="str">
        <f t="shared" si="253"/>
        <v>Baik</v>
      </c>
      <c r="L5342" s="19">
        <f>VLOOKUP(I5342,'3'!$H$2:$L$25,5,FALSE)</f>
        <v>48</v>
      </c>
      <c r="M5342" s="16" t="s">
        <v>4745</v>
      </c>
    </row>
    <row r="5343" spans="1:13" x14ac:dyDescent="0.25">
      <c r="A5343" s="16">
        <v>481</v>
      </c>
      <c r="E5343" s="16" t="s">
        <v>4676</v>
      </c>
      <c r="F5343" s="16" t="s">
        <v>4744</v>
      </c>
      <c r="G5343" s="16" t="s">
        <v>4755</v>
      </c>
      <c r="I5343" s="19" t="s">
        <v>4757</v>
      </c>
      <c r="J5343" s="19">
        <f t="shared" si="252"/>
        <v>0</v>
      </c>
      <c r="K5343" s="19" t="str">
        <f t="shared" si="253"/>
        <v>Baik</v>
      </c>
      <c r="L5343" s="19">
        <f>VLOOKUP(I5343,'3'!$H$2:$L$25,5,FALSE)</f>
        <v>48</v>
      </c>
      <c r="M5343" s="16" t="s">
        <v>4745</v>
      </c>
    </row>
    <row r="5344" spans="1:13" x14ac:dyDescent="0.25">
      <c r="A5344" s="16">
        <v>482</v>
      </c>
      <c r="E5344" s="16" t="s">
        <v>4676</v>
      </c>
      <c r="F5344" s="16" t="s">
        <v>4744</v>
      </c>
      <c r="G5344" s="16" t="s">
        <v>4755</v>
      </c>
      <c r="I5344" s="19" t="s">
        <v>4757</v>
      </c>
      <c r="J5344" s="19">
        <f t="shared" si="252"/>
        <v>0</v>
      </c>
      <c r="K5344" s="19" t="str">
        <f t="shared" si="253"/>
        <v>Baik</v>
      </c>
      <c r="L5344" s="19">
        <f>VLOOKUP(I5344,'3'!$H$2:$L$25,5,FALSE)</f>
        <v>48</v>
      </c>
      <c r="M5344" s="16" t="s">
        <v>4745</v>
      </c>
    </row>
    <row r="5345" spans="1:13" x14ac:dyDescent="0.25">
      <c r="A5345" s="16">
        <v>483</v>
      </c>
      <c r="E5345" s="16" t="s">
        <v>4676</v>
      </c>
      <c r="F5345" s="16" t="s">
        <v>4744</v>
      </c>
      <c r="G5345" s="16" t="s">
        <v>4755</v>
      </c>
      <c r="I5345" s="19" t="s">
        <v>4757</v>
      </c>
      <c r="J5345" s="19">
        <f t="shared" si="252"/>
        <v>0</v>
      </c>
      <c r="K5345" s="19" t="str">
        <f t="shared" si="253"/>
        <v>Baik</v>
      </c>
      <c r="L5345" s="19">
        <f>VLOOKUP(I5345,'3'!$H$2:$L$25,5,FALSE)</f>
        <v>48</v>
      </c>
      <c r="M5345" s="16" t="s">
        <v>4745</v>
      </c>
    </row>
    <row r="5346" spans="1:13" x14ac:dyDescent="0.25">
      <c r="A5346" s="16">
        <v>484</v>
      </c>
      <c r="E5346" s="16" t="s">
        <v>4676</v>
      </c>
      <c r="F5346" s="16" t="s">
        <v>4744</v>
      </c>
      <c r="G5346" s="16" t="s">
        <v>4755</v>
      </c>
      <c r="I5346" s="19" t="s">
        <v>4757</v>
      </c>
      <c r="J5346" s="19">
        <f t="shared" si="252"/>
        <v>0</v>
      </c>
      <c r="K5346" s="19" t="str">
        <f t="shared" si="253"/>
        <v>Baik</v>
      </c>
      <c r="L5346" s="19">
        <f>VLOOKUP(I5346,'3'!$H$2:$L$25,5,FALSE)</f>
        <v>48</v>
      </c>
      <c r="M5346" s="16" t="s">
        <v>4745</v>
      </c>
    </row>
    <row r="5347" spans="1:13" x14ac:dyDescent="0.25">
      <c r="A5347" s="16">
        <v>485</v>
      </c>
      <c r="E5347" s="16" t="s">
        <v>4676</v>
      </c>
      <c r="F5347" s="16" t="s">
        <v>4744</v>
      </c>
      <c r="G5347" s="16" t="s">
        <v>4755</v>
      </c>
      <c r="I5347" s="19" t="s">
        <v>4757</v>
      </c>
      <c r="J5347" s="19">
        <f t="shared" si="252"/>
        <v>0</v>
      </c>
      <c r="K5347" s="19" t="str">
        <f t="shared" si="253"/>
        <v>Baik</v>
      </c>
      <c r="L5347" s="19">
        <f>VLOOKUP(I5347,'3'!$H$2:$L$25,5,FALSE)</f>
        <v>48</v>
      </c>
      <c r="M5347" s="16" t="s">
        <v>4745</v>
      </c>
    </row>
    <row r="5348" spans="1:13" x14ac:dyDescent="0.25">
      <c r="A5348" s="16">
        <v>486</v>
      </c>
      <c r="E5348" s="16" t="s">
        <v>4676</v>
      </c>
      <c r="F5348" s="16" t="s">
        <v>4744</v>
      </c>
      <c r="G5348" s="16" t="s">
        <v>4755</v>
      </c>
      <c r="I5348" s="19" t="s">
        <v>4757</v>
      </c>
      <c r="J5348" s="19">
        <f t="shared" si="252"/>
        <v>0</v>
      </c>
      <c r="K5348" s="19" t="str">
        <f t="shared" si="253"/>
        <v>Baik</v>
      </c>
      <c r="L5348" s="19">
        <f>VLOOKUP(I5348,'3'!$H$2:$L$25,5,FALSE)</f>
        <v>48</v>
      </c>
      <c r="M5348" s="16" t="s">
        <v>4745</v>
      </c>
    </row>
    <row r="5349" spans="1:13" x14ac:dyDescent="0.25">
      <c r="A5349" s="16">
        <v>487</v>
      </c>
      <c r="E5349" s="16" t="s">
        <v>4676</v>
      </c>
      <c r="F5349" s="16" t="s">
        <v>4744</v>
      </c>
      <c r="G5349" s="16" t="s">
        <v>4755</v>
      </c>
      <c r="I5349" s="19" t="s">
        <v>4757</v>
      </c>
      <c r="J5349" s="19">
        <f t="shared" si="252"/>
        <v>0</v>
      </c>
      <c r="K5349" s="19" t="str">
        <f t="shared" si="253"/>
        <v>Baik</v>
      </c>
      <c r="L5349" s="19">
        <f>VLOOKUP(I5349,'3'!$H$2:$L$25,5,FALSE)</f>
        <v>48</v>
      </c>
      <c r="M5349" s="16" t="s">
        <v>4745</v>
      </c>
    </row>
    <row r="5350" spans="1:13" x14ac:dyDescent="0.25">
      <c r="A5350" s="16">
        <v>488</v>
      </c>
      <c r="E5350" s="16" t="s">
        <v>4676</v>
      </c>
      <c r="F5350" s="16" t="s">
        <v>4744</v>
      </c>
      <c r="G5350" s="16" t="s">
        <v>4755</v>
      </c>
      <c r="I5350" s="19" t="s">
        <v>4757</v>
      </c>
      <c r="J5350" s="19">
        <f t="shared" si="252"/>
        <v>0</v>
      </c>
      <c r="K5350" s="19" t="str">
        <f t="shared" si="253"/>
        <v>Baik</v>
      </c>
      <c r="L5350" s="19">
        <f>VLOOKUP(I5350,'3'!$H$2:$L$25,5,FALSE)</f>
        <v>48</v>
      </c>
      <c r="M5350" s="16" t="s">
        <v>4745</v>
      </c>
    </row>
    <row r="5351" spans="1:13" x14ac:dyDescent="0.25">
      <c r="A5351" s="16">
        <v>489</v>
      </c>
      <c r="E5351" s="16" t="s">
        <v>4676</v>
      </c>
      <c r="F5351" s="16" t="s">
        <v>4744</v>
      </c>
      <c r="G5351" s="16" t="s">
        <v>4755</v>
      </c>
      <c r="I5351" s="19" t="s">
        <v>4757</v>
      </c>
      <c r="J5351" s="19">
        <f t="shared" si="252"/>
        <v>0</v>
      </c>
      <c r="K5351" s="19" t="str">
        <f t="shared" si="253"/>
        <v>Baik</v>
      </c>
      <c r="L5351" s="19">
        <f>VLOOKUP(I5351,'3'!$H$2:$L$25,5,FALSE)</f>
        <v>48</v>
      </c>
      <c r="M5351" s="16" t="s">
        <v>4745</v>
      </c>
    </row>
    <row r="5352" spans="1:13" x14ac:dyDescent="0.25">
      <c r="A5352" s="16">
        <v>490</v>
      </c>
      <c r="E5352" s="16" t="s">
        <v>4676</v>
      </c>
      <c r="F5352" s="16" t="s">
        <v>4744</v>
      </c>
      <c r="G5352" s="16" t="s">
        <v>4755</v>
      </c>
      <c r="I5352" s="19" t="s">
        <v>4757</v>
      </c>
      <c r="J5352" s="19">
        <f t="shared" si="252"/>
        <v>0</v>
      </c>
      <c r="K5352" s="19" t="str">
        <f t="shared" si="253"/>
        <v>Baik</v>
      </c>
      <c r="L5352" s="19">
        <f>VLOOKUP(I5352,'3'!$H$2:$L$25,5,FALSE)</f>
        <v>48</v>
      </c>
      <c r="M5352" s="16" t="s">
        <v>4745</v>
      </c>
    </row>
    <row r="5353" spans="1:13" x14ac:dyDescent="0.25">
      <c r="A5353" s="16">
        <v>491</v>
      </c>
      <c r="E5353" s="16" t="s">
        <v>4676</v>
      </c>
      <c r="F5353" s="16" t="s">
        <v>4744</v>
      </c>
      <c r="G5353" s="16" t="s">
        <v>4755</v>
      </c>
      <c r="I5353" s="19" t="s">
        <v>4757</v>
      </c>
      <c r="J5353" s="19">
        <f t="shared" si="252"/>
        <v>0</v>
      </c>
      <c r="K5353" s="19" t="str">
        <f t="shared" si="253"/>
        <v>Baik</v>
      </c>
      <c r="L5353" s="19">
        <f>VLOOKUP(I5353,'3'!$H$2:$L$25,5,FALSE)</f>
        <v>48</v>
      </c>
      <c r="M5353" s="16" t="s">
        <v>4745</v>
      </c>
    </row>
    <row r="5354" spans="1:13" x14ac:dyDescent="0.25">
      <c r="A5354" s="16">
        <v>492</v>
      </c>
      <c r="E5354" s="16" t="s">
        <v>4676</v>
      </c>
      <c r="F5354" s="16" t="s">
        <v>4744</v>
      </c>
      <c r="G5354" s="16" t="s">
        <v>4755</v>
      </c>
      <c r="I5354" s="19" t="s">
        <v>4757</v>
      </c>
      <c r="J5354" s="19">
        <f t="shared" si="252"/>
        <v>0</v>
      </c>
      <c r="K5354" s="19" t="str">
        <f t="shared" si="253"/>
        <v>Baik</v>
      </c>
      <c r="L5354" s="19">
        <f>VLOOKUP(I5354,'3'!$H$2:$L$25,5,FALSE)</f>
        <v>48</v>
      </c>
      <c r="M5354" s="16" t="s">
        <v>4745</v>
      </c>
    </row>
    <row r="5355" spans="1:13" x14ac:dyDescent="0.25">
      <c r="A5355" s="16">
        <v>493</v>
      </c>
      <c r="E5355" s="16" t="s">
        <v>4676</v>
      </c>
      <c r="F5355" s="16" t="s">
        <v>4744</v>
      </c>
      <c r="G5355" s="16" t="s">
        <v>4755</v>
      </c>
      <c r="I5355" s="19" t="s">
        <v>4757</v>
      </c>
      <c r="J5355" s="19">
        <f t="shared" si="252"/>
        <v>0</v>
      </c>
      <c r="K5355" s="19" t="str">
        <f t="shared" si="253"/>
        <v>Baik</v>
      </c>
      <c r="L5355" s="19">
        <f>VLOOKUP(I5355,'3'!$H$2:$L$25,5,FALSE)</f>
        <v>48</v>
      </c>
      <c r="M5355" s="16" t="s">
        <v>4745</v>
      </c>
    </row>
    <row r="5356" spans="1:13" x14ac:dyDescent="0.25">
      <c r="A5356" s="16">
        <v>494</v>
      </c>
      <c r="E5356" s="16" t="s">
        <v>4676</v>
      </c>
      <c r="F5356" s="16" t="s">
        <v>4744</v>
      </c>
      <c r="G5356" s="16" t="s">
        <v>4755</v>
      </c>
      <c r="I5356" s="19" t="s">
        <v>4757</v>
      </c>
      <c r="J5356" s="19">
        <f t="shared" si="252"/>
        <v>0</v>
      </c>
      <c r="K5356" s="19" t="str">
        <f t="shared" si="253"/>
        <v>Baik</v>
      </c>
      <c r="L5356" s="19">
        <f>VLOOKUP(I5356,'3'!$H$2:$L$25,5,FALSE)</f>
        <v>48</v>
      </c>
      <c r="M5356" s="16" t="s">
        <v>4745</v>
      </c>
    </row>
    <row r="5357" spans="1:13" x14ac:dyDescent="0.25">
      <c r="A5357" s="16">
        <v>495</v>
      </c>
      <c r="E5357" s="16" t="s">
        <v>4676</v>
      </c>
      <c r="F5357" s="16" t="s">
        <v>4744</v>
      </c>
      <c r="G5357" s="16" t="s">
        <v>4755</v>
      </c>
      <c r="I5357" s="19" t="s">
        <v>4757</v>
      </c>
      <c r="J5357" s="19">
        <f t="shared" si="252"/>
        <v>0</v>
      </c>
      <c r="K5357" s="19" t="str">
        <f t="shared" si="253"/>
        <v>Baik</v>
      </c>
      <c r="L5357" s="19">
        <f>VLOOKUP(I5357,'3'!$H$2:$L$25,5,FALSE)</f>
        <v>48</v>
      </c>
      <c r="M5357" s="16" t="s">
        <v>4745</v>
      </c>
    </row>
    <row r="5358" spans="1:13" x14ac:dyDescent="0.25">
      <c r="A5358" s="16">
        <v>496</v>
      </c>
      <c r="E5358" s="16" t="s">
        <v>4676</v>
      </c>
      <c r="F5358" s="16" t="s">
        <v>4744</v>
      </c>
      <c r="G5358" s="16" t="s">
        <v>4755</v>
      </c>
      <c r="I5358" s="19" t="s">
        <v>4757</v>
      </c>
      <c r="J5358" s="19">
        <f t="shared" si="252"/>
        <v>0</v>
      </c>
      <c r="K5358" s="19" t="str">
        <f t="shared" si="253"/>
        <v>Baik</v>
      </c>
      <c r="L5358" s="19">
        <f>VLOOKUP(I5358,'3'!$H$2:$L$25,5,FALSE)</f>
        <v>48</v>
      </c>
      <c r="M5358" s="16" t="s">
        <v>4745</v>
      </c>
    </row>
    <row r="5359" spans="1:13" x14ac:dyDescent="0.25">
      <c r="A5359" s="16">
        <v>497</v>
      </c>
      <c r="E5359" s="16" t="s">
        <v>4677</v>
      </c>
      <c r="F5359" s="16" t="s">
        <v>4744</v>
      </c>
      <c r="G5359" s="16" t="s">
        <v>121</v>
      </c>
      <c r="I5359" s="19">
        <f>VLOOKUP(G5359,'2'!$B$2:$C$34,2,FALSE)</f>
        <v>24</v>
      </c>
      <c r="J5359" s="19">
        <f t="shared" si="252"/>
        <v>0</v>
      </c>
      <c r="K5359" s="19" t="str">
        <f t="shared" si="253"/>
        <v>Baik</v>
      </c>
      <c r="L5359" s="19">
        <f>VLOOKUP(I5359,'3'!$H$2:$L$25,5,FALSE)</f>
        <v>47</v>
      </c>
      <c r="M5359" s="16" t="s">
        <v>4745</v>
      </c>
    </row>
    <row r="5360" spans="1:13" x14ac:dyDescent="0.25">
      <c r="A5360" s="16">
        <v>498</v>
      </c>
      <c r="E5360" s="16" t="s">
        <v>4677</v>
      </c>
      <c r="F5360" s="16" t="s">
        <v>4744</v>
      </c>
      <c r="G5360" s="16" t="s">
        <v>121</v>
      </c>
      <c r="I5360" s="19">
        <f>VLOOKUP(G5360,'2'!$B$2:$C$34,2,FALSE)</f>
        <v>24</v>
      </c>
      <c r="J5360" s="19">
        <f t="shared" si="252"/>
        <v>0</v>
      </c>
      <c r="K5360" s="19" t="str">
        <f t="shared" si="253"/>
        <v>Baik</v>
      </c>
      <c r="L5360" s="19">
        <f>VLOOKUP(I5360,'3'!$H$2:$L$25,5,FALSE)</f>
        <v>47</v>
      </c>
      <c r="M5360" s="16" t="s">
        <v>4745</v>
      </c>
    </row>
    <row r="5361" spans="1:13" x14ac:dyDescent="0.25">
      <c r="A5361" s="16">
        <v>499</v>
      </c>
      <c r="E5361" s="16" t="s">
        <v>4677</v>
      </c>
      <c r="F5361" s="16" t="s">
        <v>4744</v>
      </c>
      <c r="G5361" s="16" t="s">
        <v>121</v>
      </c>
      <c r="I5361" s="19">
        <f>VLOOKUP(G5361,'2'!$B$2:$C$34,2,FALSE)</f>
        <v>24</v>
      </c>
      <c r="J5361" s="19">
        <f t="shared" si="252"/>
        <v>0</v>
      </c>
      <c r="K5361" s="19" t="str">
        <f t="shared" si="253"/>
        <v>Baik</v>
      </c>
      <c r="L5361" s="19">
        <f>VLOOKUP(I5361,'3'!$H$2:$L$25,5,FALSE)</f>
        <v>47</v>
      </c>
      <c r="M5361" s="16" t="s">
        <v>4745</v>
      </c>
    </row>
    <row r="5362" spans="1:13" x14ac:dyDescent="0.25">
      <c r="A5362" s="16">
        <v>500</v>
      </c>
      <c r="E5362" s="16" t="s">
        <v>4677</v>
      </c>
      <c r="F5362" s="16" t="s">
        <v>4744</v>
      </c>
      <c r="G5362" s="16" t="s">
        <v>121</v>
      </c>
      <c r="I5362" s="19">
        <f>VLOOKUP(G5362,'2'!$B$2:$C$34,2,FALSE)</f>
        <v>24</v>
      </c>
      <c r="J5362" s="19">
        <f t="shared" si="252"/>
        <v>0</v>
      </c>
      <c r="K5362" s="19" t="str">
        <f t="shared" si="253"/>
        <v>Baik</v>
      </c>
      <c r="L5362" s="19">
        <f>VLOOKUP(I5362,'3'!$H$2:$L$25,5,FALSE)</f>
        <v>47</v>
      </c>
      <c r="M5362" s="16" t="s">
        <v>4745</v>
      </c>
    </row>
    <row r="5363" spans="1:13" x14ac:dyDescent="0.25">
      <c r="A5363" s="16">
        <v>501</v>
      </c>
      <c r="E5363" s="16" t="s">
        <v>4677</v>
      </c>
      <c r="F5363" s="16" t="s">
        <v>4744</v>
      </c>
      <c r="G5363" s="16" t="s">
        <v>121</v>
      </c>
      <c r="I5363" s="19">
        <f>VLOOKUP(G5363,'2'!$B$2:$C$34,2,FALSE)</f>
        <v>24</v>
      </c>
      <c r="J5363" s="19">
        <f t="shared" si="252"/>
        <v>0</v>
      </c>
      <c r="K5363" s="19" t="str">
        <f t="shared" si="253"/>
        <v>Baik</v>
      </c>
      <c r="L5363" s="19">
        <f>VLOOKUP(I5363,'3'!$H$2:$L$25,5,FALSE)</f>
        <v>47</v>
      </c>
      <c r="M5363" s="16" t="s">
        <v>4745</v>
      </c>
    </row>
    <row r="5364" spans="1:13" x14ac:dyDescent="0.25">
      <c r="A5364" s="16">
        <v>502</v>
      </c>
      <c r="E5364" s="16" t="s">
        <v>4677</v>
      </c>
      <c r="F5364" s="16" t="s">
        <v>4744</v>
      </c>
      <c r="G5364" s="16" t="s">
        <v>121</v>
      </c>
      <c r="I5364" s="19">
        <f>VLOOKUP(G5364,'2'!$B$2:$C$34,2,FALSE)</f>
        <v>24</v>
      </c>
      <c r="J5364" s="19">
        <f t="shared" si="252"/>
        <v>0</v>
      </c>
      <c r="K5364" s="19" t="str">
        <f t="shared" si="253"/>
        <v>Baik</v>
      </c>
      <c r="L5364" s="19">
        <f>VLOOKUP(I5364,'3'!$H$2:$L$25,5,FALSE)</f>
        <v>47</v>
      </c>
      <c r="M5364" s="16" t="s">
        <v>4745</v>
      </c>
    </row>
    <row r="5365" spans="1:13" x14ac:dyDescent="0.25">
      <c r="A5365" s="16">
        <v>503</v>
      </c>
      <c r="E5365" s="16" t="s">
        <v>4677</v>
      </c>
      <c r="F5365" s="16" t="s">
        <v>4744</v>
      </c>
      <c r="G5365" s="16" t="s">
        <v>121</v>
      </c>
      <c r="I5365" s="19">
        <f>VLOOKUP(G5365,'2'!$B$2:$C$34,2,FALSE)</f>
        <v>24</v>
      </c>
      <c r="J5365" s="19">
        <f t="shared" si="252"/>
        <v>0</v>
      </c>
      <c r="K5365" s="19" t="str">
        <f t="shared" si="253"/>
        <v>Baik</v>
      </c>
      <c r="L5365" s="19">
        <f>VLOOKUP(I5365,'3'!$H$2:$L$25,5,FALSE)</f>
        <v>47</v>
      </c>
      <c r="M5365" s="16" t="s">
        <v>4745</v>
      </c>
    </row>
    <row r="5366" spans="1:13" x14ac:dyDescent="0.25">
      <c r="A5366" s="16">
        <v>504</v>
      </c>
      <c r="E5366" s="16" t="s">
        <v>4677</v>
      </c>
      <c r="F5366" s="16" t="s">
        <v>4744</v>
      </c>
      <c r="G5366" s="16" t="s">
        <v>121</v>
      </c>
      <c r="I5366" s="19">
        <f>VLOOKUP(G5366,'2'!$B$2:$C$34,2,FALSE)</f>
        <v>24</v>
      </c>
      <c r="J5366" s="19">
        <f t="shared" si="252"/>
        <v>0</v>
      </c>
      <c r="K5366" s="19" t="str">
        <f t="shared" si="253"/>
        <v>Baik</v>
      </c>
      <c r="L5366" s="19">
        <f>VLOOKUP(I5366,'3'!$H$2:$L$25,5,FALSE)</f>
        <v>47</v>
      </c>
      <c r="M5366" s="16" t="s">
        <v>4745</v>
      </c>
    </row>
    <row r="5367" spans="1:13" x14ac:dyDescent="0.25">
      <c r="A5367" s="16">
        <v>505</v>
      </c>
      <c r="E5367" s="16" t="s">
        <v>4677</v>
      </c>
      <c r="F5367" s="16" t="s">
        <v>4744</v>
      </c>
      <c r="G5367" s="16" t="s">
        <v>121</v>
      </c>
      <c r="I5367" s="19">
        <f>VLOOKUP(G5367,'2'!$B$2:$C$34,2,FALSE)</f>
        <v>24</v>
      </c>
      <c r="J5367" s="19">
        <f t="shared" si="252"/>
        <v>0</v>
      </c>
      <c r="K5367" s="19" t="str">
        <f t="shared" si="253"/>
        <v>Baik</v>
      </c>
      <c r="L5367" s="19">
        <f>VLOOKUP(I5367,'3'!$H$2:$L$25,5,FALSE)</f>
        <v>47</v>
      </c>
      <c r="M5367" s="16" t="s">
        <v>4745</v>
      </c>
    </row>
    <row r="5368" spans="1:13" x14ac:dyDescent="0.25">
      <c r="A5368" s="16">
        <v>506</v>
      </c>
      <c r="E5368" s="16" t="s">
        <v>4677</v>
      </c>
      <c r="F5368" s="16" t="s">
        <v>4744</v>
      </c>
      <c r="G5368" s="16" t="s">
        <v>121</v>
      </c>
      <c r="I5368" s="19">
        <f>VLOOKUP(G5368,'2'!$B$2:$C$34,2,FALSE)</f>
        <v>24</v>
      </c>
      <c r="J5368" s="19">
        <f t="shared" si="252"/>
        <v>0</v>
      </c>
      <c r="K5368" s="19" t="str">
        <f t="shared" si="253"/>
        <v>Baik</v>
      </c>
      <c r="L5368" s="19">
        <f>VLOOKUP(I5368,'3'!$H$2:$L$25,5,FALSE)</f>
        <v>47</v>
      </c>
      <c r="M5368" s="16" t="s">
        <v>4745</v>
      </c>
    </row>
    <row r="5369" spans="1:13" x14ac:dyDescent="0.25">
      <c r="A5369" s="16">
        <v>507</v>
      </c>
      <c r="E5369" s="16" t="s">
        <v>4677</v>
      </c>
      <c r="F5369" s="16" t="s">
        <v>4744</v>
      </c>
      <c r="G5369" s="16" t="s">
        <v>121</v>
      </c>
      <c r="I5369" s="19">
        <f>VLOOKUP(G5369,'2'!$B$2:$C$34,2,FALSE)</f>
        <v>24</v>
      </c>
      <c r="J5369" s="19">
        <f t="shared" si="252"/>
        <v>0</v>
      </c>
      <c r="K5369" s="19" t="str">
        <f t="shared" si="253"/>
        <v>Baik</v>
      </c>
      <c r="L5369" s="19">
        <f>VLOOKUP(I5369,'3'!$H$2:$L$25,5,FALSE)</f>
        <v>47</v>
      </c>
      <c r="M5369" s="16" t="s">
        <v>4745</v>
      </c>
    </row>
    <row r="5370" spans="1:13" x14ac:dyDescent="0.25">
      <c r="A5370" s="16">
        <v>508</v>
      </c>
      <c r="E5370" s="16" t="s">
        <v>4677</v>
      </c>
      <c r="F5370" s="16" t="s">
        <v>4744</v>
      </c>
      <c r="G5370" s="16" t="s">
        <v>121</v>
      </c>
      <c r="I5370" s="19">
        <f>VLOOKUP(G5370,'2'!$B$2:$C$34,2,FALSE)</f>
        <v>24</v>
      </c>
      <c r="J5370" s="19">
        <f t="shared" si="252"/>
        <v>0</v>
      </c>
      <c r="K5370" s="19" t="str">
        <f t="shared" si="253"/>
        <v>Baik</v>
      </c>
      <c r="L5370" s="19">
        <f>VLOOKUP(I5370,'3'!$H$2:$L$25,5,FALSE)</f>
        <v>47</v>
      </c>
      <c r="M5370" s="16" t="s">
        <v>4745</v>
      </c>
    </row>
    <row r="5371" spans="1:13" x14ac:dyDescent="0.25">
      <c r="A5371" s="16">
        <v>509</v>
      </c>
      <c r="E5371" s="16" t="s">
        <v>4677</v>
      </c>
      <c r="F5371" s="16" t="s">
        <v>4744</v>
      </c>
      <c r="G5371" s="16" t="s">
        <v>121</v>
      </c>
      <c r="I5371" s="19">
        <f>VLOOKUP(G5371,'2'!$B$2:$C$34,2,FALSE)</f>
        <v>24</v>
      </c>
      <c r="J5371" s="19">
        <f t="shared" si="252"/>
        <v>0</v>
      </c>
      <c r="K5371" s="19" t="str">
        <f t="shared" si="253"/>
        <v>Baik</v>
      </c>
      <c r="L5371" s="19">
        <f>VLOOKUP(I5371,'3'!$H$2:$L$25,5,FALSE)</f>
        <v>47</v>
      </c>
      <c r="M5371" s="16" t="s">
        <v>4745</v>
      </c>
    </row>
    <row r="5372" spans="1:13" x14ac:dyDescent="0.25">
      <c r="A5372" s="16">
        <v>510</v>
      </c>
      <c r="E5372" s="16" t="s">
        <v>4677</v>
      </c>
      <c r="F5372" s="16" t="s">
        <v>4744</v>
      </c>
      <c r="G5372" s="16" t="s">
        <v>121</v>
      </c>
      <c r="I5372" s="19">
        <f>VLOOKUP(G5372,'2'!$B$2:$C$34,2,FALSE)</f>
        <v>24</v>
      </c>
      <c r="J5372" s="19">
        <f t="shared" si="252"/>
        <v>0</v>
      </c>
      <c r="K5372" s="19" t="str">
        <f t="shared" si="253"/>
        <v>Baik</v>
      </c>
      <c r="L5372" s="19">
        <f>VLOOKUP(I5372,'3'!$H$2:$L$25,5,FALSE)</f>
        <v>47</v>
      </c>
      <c r="M5372" s="16" t="s">
        <v>4745</v>
      </c>
    </row>
    <row r="5373" spans="1:13" x14ac:dyDescent="0.25">
      <c r="A5373" s="16">
        <v>511</v>
      </c>
      <c r="E5373" s="16" t="s">
        <v>4677</v>
      </c>
      <c r="F5373" s="16" t="s">
        <v>4744</v>
      </c>
      <c r="G5373" s="16" t="s">
        <v>121</v>
      </c>
      <c r="I5373" s="19">
        <f>VLOOKUP(G5373,'2'!$B$2:$C$34,2,FALSE)</f>
        <v>24</v>
      </c>
      <c r="J5373" s="19">
        <f t="shared" si="252"/>
        <v>0</v>
      </c>
      <c r="K5373" s="19" t="str">
        <f t="shared" si="253"/>
        <v>Baik</v>
      </c>
      <c r="L5373" s="19">
        <f>VLOOKUP(I5373,'3'!$H$2:$L$25,5,FALSE)</f>
        <v>47</v>
      </c>
      <c r="M5373" s="16" t="s">
        <v>4745</v>
      </c>
    </row>
    <row r="5374" spans="1:13" x14ac:dyDescent="0.25">
      <c r="A5374" s="16">
        <v>512</v>
      </c>
      <c r="E5374" s="16" t="s">
        <v>4677</v>
      </c>
      <c r="F5374" s="16" t="s">
        <v>4744</v>
      </c>
      <c r="G5374" s="16" t="s">
        <v>121</v>
      </c>
      <c r="I5374" s="19">
        <f>VLOOKUP(G5374,'2'!$B$2:$C$34,2,FALSE)</f>
        <v>24</v>
      </c>
      <c r="J5374" s="19">
        <f t="shared" si="252"/>
        <v>0</v>
      </c>
      <c r="K5374" s="19" t="str">
        <f t="shared" si="253"/>
        <v>Baik</v>
      </c>
      <c r="L5374" s="19">
        <f>VLOOKUP(I5374,'3'!$H$2:$L$25,5,FALSE)</f>
        <v>47</v>
      </c>
      <c r="M5374" s="16" t="s">
        <v>4745</v>
      </c>
    </row>
    <row r="5375" spans="1:13" x14ac:dyDescent="0.25">
      <c r="A5375" s="16">
        <v>513</v>
      </c>
      <c r="E5375" s="16" t="s">
        <v>4677</v>
      </c>
      <c r="F5375" s="16" t="s">
        <v>4744</v>
      </c>
      <c r="G5375" s="16" t="s">
        <v>121</v>
      </c>
      <c r="I5375" s="19">
        <f>VLOOKUP(G5375,'2'!$B$2:$C$34,2,FALSE)</f>
        <v>24</v>
      </c>
      <c r="J5375" s="19">
        <f t="shared" si="252"/>
        <v>0</v>
      </c>
      <c r="K5375" s="19" t="str">
        <f t="shared" si="253"/>
        <v>Baik</v>
      </c>
      <c r="L5375" s="19">
        <f>VLOOKUP(I5375,'3'!$H$2:$L$25,5,FALSE)</f>
        <v>47</v>
      </c>
      <c r="M5375" s="16" t="s">
        <v>4745</v>
      </c>
    </row>
    <row r="5376" spans="1:13" x14ac:dyDescent="0.25">
      <c r="A5376" s="16">
        <v>514</v>
      </c>
      <c r="E5376" s="16" t="s">
        <v>4677</v>
      </c>
      <c r="F5376" s="16" t="s">
        <v>4744</v>
      </c>
      <c r="G5376" s="16" t="s">
        <v>121</v>
      </c>
      <c r="I5376" s="19">
        <f>VLOOKUP(G5376,'2'!$B$2:$C$34,2,FALSE)</f>
        <v>24</v>
      </c>
      <c r="J5376" s="19">
        <f t="shared" si="252"/>
        <v>0</v>
      </c>
      <c r="K5376" s="19" t="str">
        <f t="shared" si="253"/>
        <v>Baik</v>
      </c>
      <c r="L5376" s="19">
        <f>VLOOKUP(I5376,'3'!$H$2:$L$25,5,FALSE)</f>
        <v>47</v>
      </c>
      <c r="M5376" s="16" t="s">
        <v>4745</v>
      </c>
    </row>
    <row r="5377" spans="1:13" x14ac:dyDescent="0.25">
      <c r="A5377" s="16">
        <v>515</v>
      </c>
      <c r="E5377" s="16" t="s">
        <v>4677</v>
      </c>
      <c r="F5377" s="16" t="s">
        <v>4744</v>
      </c>
      <c r="G5377" s="16" t="s">
        <v>121</v>
      </c>
      <c r="I5377" s="19">
        <f>VLOOKUP(G5377,'2'!$B$2:$C$34,2,FALSE)</f>
        <v>24</v>
      </c>
      <c r="J5377" s="19">
        <f t="shared" si="252"/>
        <v>0</v>
      </c>
      <c r="K5377" s="19" t="str">
        <f t="shared" si="253"/>
        <v>Baik</v>
      </c>
      <c r="L5377" s="19">
        <f>VLOOKUP(I5377,'3'!$H$2:$L$25,5,FALSE)</f>
        <v>47</v>
      </c>
      <c r="M5377" s="16" t="s">
        <v>4745</v>
      </c>
    </row>
    <row r="5378" spans="1:13" x14ac:dyDescent="0.25">
      <c r="A5378" s="16">
        <v>516</v>
      </c>
      <c r="E5378" s="16" t="s">
        <v>4677</v>
      </c>
      <c r="F5378" s="16" t="s">
        <v>4744</v>
      </c>
      <c r="G5378" s="16" t="s">
        <v>121</v>
      </c>
      <c r="I5378" s="19">
        <f>VLOOKUP(G5378,'2'!$B$2:$C$34,2,FALSE)</f>
        <v>24</v>
      </c>
      <c r="J5378" s="19">
        <f t="shared" si="252"/>
        <v>0</v>
      </c>
      <c r="K5378" s="19" t="str">
        <f t="shared" si="253"/>
        <v>Baik</v>
      </c>
      <c r="L5378" s="19">
        <f>VLOOKUP(I5378,'3'!$H$2:$L$25,5,FALSE)</f>
        <v>47</v>
      </c>
      <c r="M5378" s="16" t="s">
        <v>4745</v>
      </c>
    </row>
    <row r="5379" spans="1:13" x14ac:dyDescent="0.25">
      <c r="A5379" s="16">
        <v>517</v>
      </c>
      <c r="E5379" s="16" t="s">
        <v>4677</v>
      </c>
      <c r="F5379" s="16" t="s">
        <v>4744</v>
      </c>
      <c r="G5379" s="16" t="s">
        <v>121</v>
      </c>
      <c r="I5379" s="19">
        <f>VLOOKUP(G5379,'2'!$B$2:$C$34,2,FALSE)</f>
        <v>24</v>
      </c>
      <c r="J5379" s="19">
        <f t="shared" si="252"/>
        <v>0</v>
      </c>
      <c r="K5379" s="19" t="str">
        <f t="shared" si="253"/>
        <v>Baik</v>
      </c>
      <c r="L5379" s="19">
        <f>VLOOKUP(I5379,'3'!$H$2:$L$25,5,FALSE)</f>
        <v>47</v>
      </c>
      <c r="M5379" s="16" t="s">
        <v>4745</v>
      </c>
    </row>
    <row r="5380" spans="1:13" x14ac:dyDescent="0.25">
      <c r="A5380" s="16">
        <v>518</v>
      </c>
      <c r="E5380" s="16" t="s">
        <v>4677</v>
      </c>
      <c r="F5380" s="16" t="s">
        <v>4744</v>
      </c>
      <c r="G5380" s="16" t="s">
        <v>121</v>
      </c>
      <c r="I5380" s="19">
        <f>VLOOKUP(G5380,'2'!$B$2:$C$34,2,FALSE)</f>
        <v>24</v>
      </c>
      <c r="J5380" s="19">
        <f t="shared" si="252"/>
        <v>0</v>
      </c>
      <c r="K5380" s="19" t="str">
        <f t="shared" si="253"/>
        <v>Baik</v>
      </c>
      <c r="L5380" s="19">
        <f>VLOOKUP(I5380,'3'!$H$2:$L$25,5,FALSE)</f>
        <v>47</v>
      </c>
      <c r="M5380" s="16" t="s">
        <v>4745</v>
      </c>
    </row>
    <row r="5381" spans="1:13" x14ac:dyDescent="0.25">
      <c r="A5381" s="16">
        <v>519</v>
      </c>
      <c r="E5381" s="16" t="s">
        <v>4677</v>
      </c>
      <c r="F5381" s="16" t="s">
        <v>4744</v>
      </c>
      <c r="G5381" s="16" t="s">
        <v>121</v>
      </c>
      <c r="I5381" s="19">
        <f>VLOOKUP(G5381,'2'!$B$2:$C$34,2,FALSE)</f>
        <v>24</v>
      </c>
      <c r="J5381" s="19">
        <f t="shared" si="252"/>
        <v>0</v>
      </c>
      <c r="K5381" s="19" t="str">
        <f t="shared" si="253"/>
        <v>Baik</v>
      </c>
      <c r="L5381" s="19">
        <f>VLOOKUP(I5381,'3'!$H$2:$L$25,5,FALSE)</f>
        <v>47</v>
      </c>
      <c r="M5381" s="16" t="s">
        <v>4745</v>
      </c>
    </row>
    <row r="5382" spans="1:13" x14ac:dyDescent="0.25">
      <c r="A5382" s="16">
        <v>520</v>
      </c>
      <c r="E5382" s="16" t="s">
        <v>4677</v>
      </c>
      <c r="F5382" s="16" t="s">
        <v>4744</v>
      </c>
      <c r="G5382" s="16" t="s">
        <v>121</v>
      </c>
      <c r="I5382" s="19">
        <f>VLOOKUP(G5382,'2'!$B$2:$C$34,2,FALSE)</f>
        <v>24</v>
      </c>
      <c r="J5382" s="19">
        <f t="shared" si="252"/>
        <v>0</v>
      </c>
      <c r="K5382" s="19" t="str">
        <f t="shared" si="253"/>
        <v>Baik</v>
      </c>
      <c r="L5382" s="19">
        <f>VLOOKUP(I5382,'3'!$H$2:$L$25,5,FALSE)</f>
        <v>47</v>
      </c>
      <c r="M5382" s="16" t="s">
        <v>4745</v>
      </c>
    </row>
    <row r="5383" spans="1:13" x14ac:dyDescent="0.25">
      <c r="A5383" s="16">
        <v>521</v>
      </c>
      <c r="E5383" s="16" t="s">
        <v>4677</v>
      </c>
      <c r="F5383" s="16" t="s">
        <v>4744</v>
      </c>
      <c r="G5383" s="16" t="s">
        <v>121</v>
      </c>
      <c r="I5383" s="19">
        <f>VLOOKUP(G5383,'2'!$B$2:$C$34,2,FALSE)</f>
        <v>24</v>
      </c>
      <c r="J5383" s="19">
        <f t="shared" ref="J5383:J5446" si="254">IF(M5383="Nilai Akhir",F5383,0)</f>
        <v>0</v>
      </c>
      <c r="K5383" s="19" t="str">
        <f t="shared" ref="K5383:K5446" si="255">IF(M5383="Nilai Ekstra",F5383,"")</f>
        <v>Baik</v>
      </c>
      <c r="L5383" s="19">
        <f>VLOOKUP(I5383,'3'!$H$2:$L$25,5,FALSE)</f>
        <v>47</v>
      </c>
      <c r="M5383" s="16" t="s">
        <v>4745</v>
      </c>
    </row>
    <row r="5384" spans="1:13" x14ac:dyDescent="0.25">
      <c r="A5384" s="16">
        <v>522</v>
      </c>
      <c r="E5384" s="16" t="s">
        <v>4677</v>
      </c>
      <c r="F5384" s="16" t="s">
        <v>4744</v>
      </c>
      <c r="G5384" s="16" t="s">
        <v>121</v>
      </c>
      <c r="I5384" s="19">
        <f>VLOOKUP(G5384,'2'!$B$2:$C$34,2,FALSE)</f>
        <v>24</v>
      </c>
      <c r="J5384" s="19">
        <f t="shared" si="254"/>
        <v>0</v>
      </c>
      <c r="K5384" s="19" t="str">
        <f t="shared" si="255"/>
        <v>Baik</v>
      </c>
      <c r="L5384" s="19">
        <f>VLOOKUP(I5384,'3'!$H$2:$L$25,5,FALSE)</f>
        <v>47</v>
      </c>
      <c r="M5384" s="16" t="s">
        <v>4745</v>
      </c>
    </row>
    <row r="5385" spans="1:13" x14ac:dyDescent="0.25">
      <c r="A5385" s="16">
        <v>523</v>
      </c>
      <c r="E5385" s="16" t="s">
        <v>4677</v>
      </c>
      <c r="F5385" s="16" t="s">
        <v>4744</v>
      </c>
      <c r="G5385" s="16" t="s">
        <v>121</v>
      </c>
      <c r="I5385" s="19">
        <f>VLOOKUP(G5385,'2'!$B$2:$C$34,2,FALSE)</f>
        <v>24</v>
      </c>
      <c r="J5385" s="19">
        <f t="shared" si="254"/>
        <v>0</v>
      </c>
      <c r="K5385" s="19" t="str">
        <f t="shared" si="255"/>
        <v>Baik</v>
      </c>
      <c r="L5385" s="19">
        <f>VLOOKUP(I5385,'3'!$H$2:$L$25,5,FALSE)</f>
        <v>47</v>
      </c>
      <c r="M5385" s="16" t="s">
        <v>4745</v>
      </c>
    </row>
    <row r="5386" spans="1:13" x14ac:dyDescent="0.25">
      <c r="A5386" s="16">
        <v>524</v>
      </c>
      <c r="E5386" s="16" t="s">
        <v>4677</v>
      </c>
      <c r="F5386" s="16" t="s">
        <v>4744</v>
      </c>
      <c r="G5386" s="16" t="s">
        <v>121</v>
      </c>
      <c r="I5386" s="19">
        <f>VLOOKUP(G5386,'2'!$B$2:$C$34,2,FALSE)</f>
        <v>24</v>
      </c>
      <c r="J5386" s="19">
        <f t="shared" si="254"/>
        <v>0</v>
      </c>
      <c r="K5386" s="19" t="str">
        <f t="shared" si="255"/>
        <v>Baik</v>
      </c>
      <c r="L5386" s="19">
        <f>VLOOKUP(I5386,'3'!$H$2:$L$25,5,FALSE)</f>
        <v>47</v>
      </c>
      <c r="M5386" s="16" t="s">
        <v>4745</v>
      </c>
    </row>
    <row r="5387" spans="1:13" x14ac:dyDescent="0.25">
      <c r="A5387" s="16">
        <v>525</v>
      </c>
      <c r="E5387" s="16" t="s">
        <v>4677</v>
      </c>
      <c r="F5387" s="16" t="s">
        <v>4744</v>
      </c>
      <c r="G5387" s="16" t="s">
        <v>121</v>
      </c>
      <c r="I5387" s="19">
        <f>VLOOKUP(G5387,'2'!$B$2:$C$34,2,FALSE)</f>
        <v>24</v>
      </c>
      <c r="J5387" s="19">
        <f t="shared" si="254"/>
        <v>0</v>
      </c>
      <c r="K5387" s="19" t="str">
        <f t="shared" si="255"/>
        <v>Baik</v>
      </c>
      <c r="L5387" s="19">
        <f>VLOOKUP(I5387,'3'!$H$2:$L$25,5,FALSE)</f>
        <v>47</v>
      </c>
      <c r="M5387" s="16" t="s">
        <v>4745</v>
      </c>
    </row>
    <row r="5388" spans="1:13" x14ac:dyDescent="0.25">
      <c r="A5388" s="16">
        <v>526</v>
      </c>
      <c r="E5388" s="16" t="s">
        <v>4677</v>
      </c>
      <c r="F5388" s="16" t="s">
        <v>4744</v>
      </c>
      <c r="G5388" s="16" t="s">
        <v>121</v>
      </c>
      <c r="I5388" s="19">
        <f>VLOOKUP(G5388,'2'!$B$2:$C$34,2,FALSE)</f>
        <v>24</v>
      </c>
      <c r="J5388" s="19">
        <f t="shared" si="254"/>
        <v>0</v>
      </c>
      <c r="K5388" s="19" t="str">
        <f t="shared" si="255"/>
        <v>Baik</v>
      </c>
      <c r="L5388" s="19">
        <f>VLOOKUP(I5388,'3'!$H$2:$L$25,5,FALSE)</f>
        <v>47</v>
      </c>
      <c r="M5388" s="16" t="s">
        <v>4745</v>
      </c>
    </row>
    <row r="5389" spans="1:13" x14ac:dyDescent="0.25">
      <c r="A5389" s="16">
        <v>527</v>
      </c>
      <c r="E5389" s="16" t="s">
        <v>4678</v>
      </c>
      <c r="F5389" s="16" t="s">
        <v>4744</v>
      </c>
      <c r="G5389" s="16" t="s">
        <v>121</v>
      </c>
      <c r="I5389" s="19">
        <f>VLOOKUP(G5389,'2'!$B$2:$C$34,2,FALSE)</f>
        <v>24</v>
      </c>
      <c r="J5389" s="19">
        <f t="shared" si="254"/>
        <v>0</v>
      </c>
      <c r="K5389" s="19" t="str">
        <f t="shared" si="255"/>
        <v>Baik</v>
      </c>
      <c r="L5389" s="19">
        <f>VLOOKUP(I5389,'3'!$H$2:$L$25,5,FALSE)</f>
        <v>47</v>
      </c>
      <c r="M5389" s="16" t="s">
        <v>4745</v>
      </c>
    </row>
    <row r="5390" spans="1:13" x14ac:dyDescent="0.25">
      <c r="A5390" s="16">
        <v>528</v>
      </c>
      <c r="E5390" s="16" t="s">
        <v>4678</v>
      </c>
      <c r="F5390" s="16" t="s">
        <v>4744</v>
      </c>
      <c r="G5390" s="16" t="s">
        <v>121</v>
      </c>
      <c r="I5390" s="19">
        <f>VLOOKUP(G5390,'2'!$B$2:$C$34,2,FALSE)</f>
        <v>24</v>
      </c>
      <c r="J5390" s="19">
        <f t="shared" si="254"/>
        <v>0</v>
      </c>
      <c r="K5390" s="19" t="str">
        <f t="shared" si="255"/>
        <v>Baik</v>
      </c>
      <c r="L5390" s="19">
        <f>VLOOKUP(I5390,'3'!$H$2:$L$25,5,FALSE)</f>
        <v>47</v>
      </c>
      <c r="M5390" s="16" t="s">
        <v>4745</v>
      </c>
    </row>
    <row r="5391" spans="1:13" x14ac:dyDescent="0.25">
      <c r="A5391" s="16">
        <v>529</v>
      </c>
      <c r="E5391" s="16" t="s">
        <v>4678</v>
      </c>
      <c r="F5391" s="16" t="s">
        <v>4744</v>
      </c>
      <c r="G5391" s="16" t="s">
        <v>121</v>
      </c>
      <c r="I5391" s="19">
        <f>VLOOKUP(G5391,'2'!$B$2:$C$34,2,FALSE)</f>
        <v>24</v>
      </c>
      <c r="J5391" s="19">
        <f t="shared" si="254"/>
        <v>0</v>
      </c>
      <c r="K5391" s="19" t="str">
        <f t="shared" si="255"/>
        <v>Baik</v>
      </c>
      <c r="L5391" s="19">
        <f>VLOOKUP(I5391,'3'!$H$2:$L$25,5,FALSE)</f>
        <v>47</v>
      </c>
      <c r="M5391" s="16" t="s">
        <v>4745</v>
      </c>
    </row>
    <row r="5392" spans="1:13" x14ac:dyDescent="0.25">
      <c r="A5392" s="16">
        <v>530</v>
      </c>
      <c r="E5392" s="16" t="s">
        <v>4678</v>
      </c>
      <c r="F5392" s="16" t="s">
        <v>4744</v>
      </c>
      <c r="G5392" s="16" t="s">
        <v>121</v>
      </c>
      <c r="I5392" s="19">
        <f>VLOOKUP(G5392,'2'!$B$2:$C$34,2,FALSE)</f>
        <v>24</v>
      </c>
      <c r="J5392" s="19">
        <f t="shared" si="254"/>
        <v>0</v>
      </c>
      <c r="K5392" s="19" t="str">
        <f t="shared" si="255"/>
        <v>Baik</v>
      </c>
      <c r="L5392" s="19">
        <f>VLOOKUP(I5392,'3'!$H$2:$L$25,5,FALSE)</f>
        <v>47</v>
      </c>
      <c r="M5392" s="16" t="s">
        <v>4745</v>
      </c>
    </row>
    <row r="5393" spans="1:13" x14ac:dyDescent="0.25">
      <c r="A5393" s="16">
        <v>531</v>
      </c>
      <c r="E5393" s="16" t="s">
        <v>4678</v>
      </c>
      <c r="F5393" s="16" t="s">
        <v>4744</v>
      </c>
      <c r="G5393" s="16" t="s">
        <v>121</v>
      </c>
      <c r="I5393" s="19">
        <f>VLOOKUP(G5393,'2'!$B$2:$C$34,2,FALSE)</f>
        <v>24</v>
      </c>
      <c r="J5393" s="19">
        <f t="shared" si="254"/>
        <v>0</v>
      </c>
      <c r="K5393" s="19" t="str">
        <f t="shared" si="255"/>
        <v>Baik</v>
      </c>
      <c r="L5393" s="19">
        <f>VLOOKUP(I5393,'3'!$H$2:$L$25,5,FALSE)</f>
        <v>47</v>
      </c>
      <c r="M5393" s="16" t="s">
        <v>4745</v>
      </c>
    </row>
    <row r="5394" spans="1:13" x14ac:dyDescent="0.25">
      <c r="A5394" s="16">
        <v>532</v>
      </c>
      <c r="E5394" s="16" t="s">
        <v>4678</v>
      </c>
      <c r="F5394" s="16" t="s">
        <v>4744</v>
      </c>
      <c r="G5394" s="16" t="s">
        <v>121</v>
      </c>
      <c r="I5394" s="19">
        <f>VLOOKUP(G5394,'2'!$B$2:$C$34,2,FALSE)</f>
        <v>24</v>
      </c>
      <c r="J5394" s="19">
        <f t="shared" si="254"/>
        <v>0</v>
      </c>
      <c r="K5394" s="19" t="str">
        <f t="shared" si="255"/>
        <v>Baik</v>
      </c>
      <c r="L5394" s="19">
        <f>VLOOKUP(I5394,'3'!$H$2:$L$25,5,FALSE)</f>
        <v>47</v>
      </c>
      <c r="M5394" s="16" t="s">
        <v>4745</v>
      </c>
    </row>
    <row r="5395" spans="1:13" x14ac:dyDescent="0.25">
      <c r="A5395" s="16">
        <v>533</v>
      </c>
      <c r="E5395" s="16" t="s">
        <v>4678</v>
      </c>
      <c r="F5395" s="16" t="s">
        <v>4744</v>
      </c>
      <c r="G5395" s="16" t="s">
        <v>121</v>
      </c>
      <c r="I5395" s="19">
        <f>VLOOKUP(G5395,'2'!$B$2:$C$34,2,FALSE)</f>
        <v>24</v>
      </c>
      <c r="J5395" s="19">
        <f t="shared" si="254"/>
        <v>0</v>
      </c>
      <c r="K5395" s="19" t="str">
        <f t="shared" si="255"/>
        <v>Baik</v>
      </c>
      <c r="L5395" s="19">
        <f>VLOOKUP(I5395,'3'!$H$2:$L$25,5,FALSE)</f>
        <v>47</v>
      </c>
      <c r="M5395" s="16" t="s">
        <v>4745</v>
      </c>
    </row>
    <row r="5396" spans="1:13" x14ac:dyDescent="0.25">
      <c r="A5396" s="16">
        <v>534</v>
      </c>
      <c r="E5396" s="16" t="s">
        <v>4678</v>
      </c>
      <c r="F5396" s="16" t="s">
        <v>4744</v>
      </c>
      <c r="G5396" s="16" t="s">
        <v>121</v>
      </c>
      <c r="I5396" s="19">
        <f>VLOOKUP(G5396,'2'!$B$2:$C$34,2,FALSE)</f>
        <v>24</v>
      </c>
      <c r="J5396" s="19">
        <f t="shared" si="254"/>
        <v>0</v>
      </c>
      <c r="K5396" s="19" t="str">
        <f t="shared" si="255"/>
        <v>Baik</v>
      </c>
      <c r="L5396" s="19">
        <f>VLOOKUP(I5396,'3'!$H$2:$L$25,5,FALSE)</f>
        <v>47</v>
      </c>
      <c r="M5396" s="16" t="s">
        <v>4745</v>
      </c>
    </row>
    <row r="5397" spans="1:13" x14ac:dyDescent="0.25">
      <c r="A5397" s="16">
        <v>535</v>
      </c>
      <c r="E5397" s="16" t="s">
        <v>4678</v>
      </c>
      <c r="F5397" s="16" t="s">
        <v>4744</v>
      </c>
      <c r="G5397" s="16" t="s">
        <v>121</v>
      </c>
      <c r="I5397" s="19">
        <f>VLOOKUP(G5397,'2'!$B$2:$C$34,2,FALSE)</f>
        <v>24</v>
      </c>
      <c r="J5397" s="19">
        <f t="shared" si="254"/>
        <v>0</v>
      </c>
      <c r="K5397" s="19" t="str">
        <f t="shared" si="255"/>
        <v>Baik</v>
      </c>
      <c r="L5397" s="19">
        <f>VLOOKUP(I5397,'3'!$H$2:$L$25,5,FALSE)</f>
        <v>47</v>
      </c>
      <c r="M5397" s="16" t="s">
        <v>4745</v>
      </c>
    </row>
    <row r="5398" spans="1:13" x14ac:dyDescent="0.25">
      <c r="A5398" s="16">
        <v>536</v>
      </c>
      <c r="E5398" s="16" t="s">
        <v>4678</v>
      </c>
      <c r="F5398" s="16" t="s">
        <v>4744</v>
      </c>
      <c r="G5398" s="16" t="s">
        <v>121</v>
      </c>
      <c r="I5398" s="19">
        <f>VLOOKUP(G5398,'2'!$B$2:$C$34,2,FALSE)</f>
        <v>24</v>
      </c>
      <c r="J5398" s="19">
        <f t="shared" si="254"/>
        <v>0</v>
      </c>
      <c r="K5398" s="19" t="str">
        <f t="shared" si="255"/>
        <v>Baik</v>
      </c>
      <c r="L5398" s="19">
        <f>VLOOKUP(I5398,'3'!$H$2:$L$25,5,FALSE)</f>
        <v>47</v>
      </c>
      <c r="M5398" s="16" t="s">
        <v>4745</v>
      </c>
    </row>
    <row r="5399" spans="1:13" x14ac:dyDescent="0.25">
      <c r="A5399" s="16">
        <v>537</v>
      </c>
      <c r="E5399" s="16" t="s">
        <v>4678</v>
      </c>
      <c r="F5399" s="16" t="s">
        <v>4744</v>
      </c>
      <c r="G5399" s="16" t="s">
        <v>121</v>
      </c>
      <c r="I5399" s="19">
        <f>VLOOKUP(G5399,'2'!$B$2:$C$34,2,FALSE)</f>
        <v>24</v>
      </c>
      <c r="J5399" s="19">
        <f t="shared" si="254"/>
        <v>0</v>
      </c>
      <c r="K5399" s="19" t="str">
        <f t="shared" si="255"/>
        <v>Baik</v>
      </c>
      <c r="L5399" s="19">
        <f>VLOOKUP(I5399,'3'!$H$2:$L$25,5,FALSE)</f>
        <v>47</v>
      </c>
      <c r="M5399" s="16" t="s">
        <v>4745</v>
      </c>
    </row>
    <row r="5400" spans="1:13" x14ac:dyDescent="0.25">
      <c r="A5400" s="16">
        <v>538</v>
      </c>
      <c r="E5400" s="16" t="s">
        <v>4678</v>
      </c>
      <c r="F5400" s="16" t="s">
        <v>4744</v>
      </c>
      <c r="G5400" s="16" t="s">
        <v>121</v>
      </c>
      <c r="I5400" s="19">
        <f>VLOOKUP(G5400,'2'!$B$2:$C$34,2,FALSE)</f>
        <v>24</v>
      </c>
      <c r="J5400" s="19">
        <f t="shared" si="254"/>
        <v>0</v>
      </c>
      <c r="K5400" s="19" t="str">
        <f t="shared" si="255"/>
        <v>Baik</v>
      </c>
      <c r="L5400" s="19">
        <f>VLOOKUP(I5400,'3'!$H$2:$L$25,5,FALSE)</f>
        <v>47</v>
      </c>
      <c r="M5400" s="16" t="s">
        <v>4745</v>
      </c>
    </row>
    <row r="5401" spans="1:13" x14ac:dyDescent="0.25">
      <c r="A5401" s="16">
        <v>539</v>
      </c>
      <c r="E5401" s="16" t="s">
        <v>4678</v>
      </c>
      <c r="F5401" s="16" t="s">
        <v>4744</v>
      </c>
      <c r="G5401" s="16" t="s">
        <v>121</v>
      </c>
      <c r="I5401" s="19">
        <f>VLOOKUP(G5401,'2'!$B$2:$C$34,2,FALSE)</f>
        <v>24</v>
      </c>
      <c r="J5401" s="19">
        <f t="shared" si="254"/>
        <v>0</v>
      </c>
      <c r="K5401" s="19" t="str">
        <f t="shared" si="255"/>
        <v>Baik</v>
      </c>
      <c r="L5401" s="19">
        <f>VLOOKUP(I5401,'3'!$H$2:$L$25,5,FALSE)</f>
        <v>47</v>
      </c>
      <c r="M5401" s="16" t="s">
        <v>4745</v>
      </c>
    </row>
    <row r="5402" spans="1:13" x14ac:dyDescent="0.25">
      <c r="A5402" s="16">
        <v>540</v>
      </c>
      <c r="E5402" s="16" t="s">
        <v>4678</v>
      </c>
      <c r="F5402" s="16" t="s">
        <v>4744</v>
      </c>
      <c r="G5402" s="16" t="s">
        <v>121</v>
      </c>
      <c r="I5402" s="19">
        <f>VLOOKUP(G5402,'2'!$B$2:$C$34,2,FALSE)</f>
        <v>24</v>
      </c>
      <c r="J5402" s="19">
        <f t="shared" si="254"/>
        <v>0</v>
      </c>
      <c r="K5402" s="19" t="str">
        <f t="shared" si="255"/>
        <v>Baik</v>
      </c>
      <c r="L5402" s="19">
        <f>VLOOKUP(I5402,'3'!$H$2:$L$25,5,FALSE)</f>
        <v>47</v>
      </c>
      <c r="M5402" s="16" t="s">
        <v>4745</v>
      </c>
    </row>
    <row r="5403" spans="1:13" x14ac:dyDescent="0.25">
      <c r="A5403" s="16">
        <v>541</v>
      </c>
      <c r="E5403" s="16" t="s">
        <v>4678</v>
      </c>
      <c r="F5403" s="16" t="s">
        <v>4744</v>
      </c>
      <c r="G5403" s="16" t="s">
        <v>121</v>
      </c>
      <c r="I5403" s="19">
        <f>VLOOKUP(G5403,'2'!$B$2:$C$34,2,FALSE)</f>
        <v>24</v>
      </c>
      <c r="J5403" s="19">
        <f t="shared" si="254"/>
        <v>0</v>
      </c>
      <c r="K5403" s="19" t="str">
        <f t="shared" si="255"/>
        <v>Baik</v>
      </c>
      <c r="L5403" s="19">
        <f>VLOOKUP(I5403,'3'!$H$2:$L$25,5,FALSE)</f>
        <v>47</v>
      </c>
      <c r="M5403" s="16" t="s">
        <v>4745</v>
      </c>
    </row>
    <row r="5404" spans="1:13" x14ac:dyDescent="0.25">
      <c r="A5404" s="16">
        <v>542</v>
      </c>
      <c r="E5404" s="16" t="s">
        <v>4678</v>
      </c>
      <c r="F5404" s="16" t="s">
        <v>4744</v>
      </c>
      <c r="G5404" s="16" t="s">
        <v>121</v>
      </c>
      <c r="I5404" s="19">
        <f>VLOOKUP(G5404,'2'!$B$2:$C$34,2,FALSE)</f>
        <v>24</v>
      </c>
      <c r="J5404" s="19">
        <f t="shared" si="254"/>
        <v>0</v>
      </c>
      <c r="K5404" s="19" t="str">
        <f t="shared" si="255"/>
        <v>Baik</v>
      </c>
      <c r="L5404" s="19">
        <f>VLOOKUP(I5404,'3'!$H$2:$L$25,5,FALSE)</f>
        <v>47</v>
      </c>
      <c r="M5404" s="16" t="s">
        <v>4745</v>
      </c>
    </row>
    <row r="5405" spans="1:13" x14ac:dyDescent="0.25">
      <c r="A5405" s="16">
        <v>543</v>
      </c>
      <c r="E5405" s="16" t="s">
        <v>4678</v>
      </c>
      <c r="F5405" s="16" t="s">
        <v>4744</v>
      </c>
      <c r="G5405" s="16" t="s">
        <v>121</v>
      </c>
      <c r="I5405" s="19">
        <f>VLOOKUP(G5405,'2'!$B$2:$C$34,2,FALSE)</f>
        <v>24</v>
      </c>
      <c r="J5405" s="19">
        <f t="shared" si="254"/>
        <v>0</v>
      </c>
      <c r="K5405" s="19" t="str">
        <f t="shared" si="255"/>
        <v>Baik</v>
      </c>
      <c r="L5405" s="19">
        <f>VLOOKUP(I5405,'3'!$H$2:$L$25,5,FALSE)</f>
        <v>47</v>
      </c>
      <c r="M5405" s="16" t="s">
        <v>4745</v>
      </c>
    </row>
    <row r="5406" spans="1:13" x14ac:dyDescent="0.25">
      <c r="A5406" s="16">
        <v>544</v>
      </c>
      <c r="E5406" s="16" t="s">
        <v>4678</v>
      </c>
      <c r="F5406" s="16" t="s">
        <v>4744</v>
      </c>
      <c r="G5406" s="16" t="s">
        <v>121</v>
      </c>
      <c r="I5406" s="19">
        <f>VLOOKUP(G5406,'2'!$B$2:$C$34,2,FALSE)</f>
        <v>24</v>
      </c>
      <c r="J5406" s="19">
        <f t="shared" si="254"/>
        <v>0</v>
      </c>
      <c r="K5406" s="19" t="str">
        <f t="shared" si="255"/>
        <v>Baik</v>
      </c>
      <c r="L5406" s="19">
        <f>VLOOKUP(I5406,'3'!$H$2:$L$25,5,FALSE)</f>
        <v>47</v>
      </c>
      <c r="M5406" s="16" t="s">
        <v>4745</v>
      </c>
    </row>
    <row r="5407" spans="1:13" x14ac:dyDescent="0.25">
      <c r="A5407" s="16">
        <v>545</v>
      </c>
      <c r="E5407" s="16" t="s">
        <v>4678</v>
      </c>
      <c r="F5407" s="16" t="s">
        <v>4744</v>
      </c>
      <c r="G5407" s="16" t="s">
        <v>121</v>
      </c>
      <c r="I5407" s="19">
        <f>VLOOKUP(G5407,'2'!$B$2:$C$34,2,FALSE)</f>
        <v>24</v>
      </c>
      <c r="J5407" s="19">
        <f t="shared" si="254"/>
        <v>0</v>
      </c>
      <c r="K5407" s="19" t="str">
        <f t="shared" si="255"/>
        <v>Baik</v>
      </c>
      <c r="L5407" s="19">
        <f>VLOOKUP(I5407,'3'!$H$2:$L$25,5,FALSE)</f>
        <v>47</v>
      </c>
      <c r="M5407" s="16" t="s">
        <v>4745</v>
      </c>
    </row>
    <row r="5408" spans="1:13" x14ac:dyDescent="0.25">
      <c r="A5408" s="16">
        <v>546</v>
      </c>
      <c r="E5408" s="16" t="s">
        <v>4678</v>
      </c>
      <c r="F5408" s="16" t="s">
        <v>4744</v>
      </c>
      <c r="G5408" s="16" t="s">
        <v>121</v>
      </c>
      <c r="I5408" s="19">
        <f>VLOOKUP(G5408,'2'!$B$2:$C$34,2,FALSE)</f>
        <v>24</v>
      </c>
      <c r="J5408" s="19">
        <f t="shared" si="254"/>
        <v>0</v>
      </c>
      <c r="K5408" s="19" t="str">
        <f t="shared" si="255"/>
        <v>Baik</v>
      </c>
      <c r="L5408" s="19">
        <f>VLOOKUP(I5408,'3'!$H$2:$L$25,5,FALSE)</f>
        <v>47</v>
      </c>
      <c r="M5408" s="16" t="s">
        <v>4745</v>
      </c>
    </row>
    <row r="5409" spans="1:13" x14ac:dyDescent="0.25">
      <c r="A5409" s="16">
        <v>547</v>
      </c>
      <c r="E5409" s="16" t="s">
        <v>4678</v>
      </c>
      <c r="F5409" s="16" t="s">
        <v>4744</v>
      </c>
      <c r="G5409" s="16" t="s">
        <v>121</v>
      </c>
      <c r="I5409" s="19">
        <f>VLOOKUP(G5409,'2'!$B$2:$C$34,2,FALSE)</f>
        <v>24</v>
      </c>
      <c r="J5409" s="19">
        <f t="shared" si="254"/>
        <v>0</v>
      </c>
      <c r="K5409" s="19" t="str">
        <f t="shared" si="255"/>
        <v>Baik</v>
      </c>
      <c r="L5409" s="19">
        <f>VLOOKUP(I5409,'3'!$H$2:$L$25,5,FALSE)</f>
        <v>47</v>
      </c>
      <c r="M5409" s="16" t="s">
        <v>4745</v>
      </c>
    </row>
    <row r="5410" spans="1:13" x14ac:dyDescent="0.25">
      <c r="A5410" s="16">
        <v>548</v>
      </c>
      <c r="E5410" s="16" t="s">
        <v>4678</v>
      </c>
      <c r="F5410" s="16" t="s">
        <v>4744</v>
      </c>
      <c r="G5410" s="16" t="s">
        <v>121</v>
      </c>
      <c r="I5410" s="19">
        <f>VLOOKUP(G5410,'2'!$B$2:$C$34,2,FALSE)</f>
        <v>24</v>
      </c>
      <c r="J5410" s="19">
        <f t="shared" si="254"/>
        <v>0</v>
      </c>
      <c r="K5410" s="19" t="str">
        <f t="shared" si="255"/>
        <v>Baik</v>
      </c>
      <c r="L5410" s="19">
        <f>VLOOKUP(I5410,'3'!$H$2:$L$25,5,FALSE)</f>
        <v>47</v>
      </c>
      <c r="M5410" s="16" t="s">
        <v>4745</v>
      </c>
    </row>
    <row r="5411" spans="1:13" x14ac:dyDescent="0.25">
      <c r="A5411" s="16">
        <v>549</v>
      </c>
      <c r="E5411" s="16" t="s">
        <v>4678</v>
      </c>
      <c r="F5411" s="16" t="s">
        <v>4744</v>
      </c>
      <c r="G5411" s="16" t="s">
        <v>121</v>
      </c>
      <c r="I5411" s="19">
        <f>VLOOKUP(G5411,'2'!$B$2:$C$34,2,FALSE)</f>
        <v>24</v>
      </c>
      <c r="J5411" s="19">
        <f t="shared" si="254"/>
        <v>0</v>
      </c>
      <c r="K5411" s="19" t="str">
        <f t="shared" si="255"/>
        <v>Baik</v>
      </c>
      <c r="L5411" s="19">
        <f>VLOOKUP(I5411,'3'!$H$2:$L$25,5,FALSE)</f>
        <v>47</v>
      </c>
      <c r="M5411" s="16" t="s">
        <v>4745</v>
      </c>
    </row>
    <row r="5412" spans="1:13" x14ac:dyDescent="0.25">
      <c r="A5412" s="16">
        <v>550</v>
      </c>
      <c r="E5412" s="16" t="s">
        <v>4678</v>
      </c>
      <c r="F5412" s="16" t="s">
        <v>4744</v>
      </c>
      <c r="G5412" s="16" t="s">
        <v>121</v>
      </c>
      <c r="I5412" s="19">
        <f>VLOOKUP(G5412,'2'!$B$2:$C$34,2,FALSE)</f>
        <v>24</v>
      </c>
      <c r="J5412" s="19">
        <f t="shared" si="254"/>
        <v>0</v>
      </c>
      <c r="K5412" s="19" t="str">
        <f t="shared" si="255"/>
        <v>Baik</v>
      </c>
      <c r="L5412" s="19">
        <f>VLOOKUP(I5412,'3'!$H$2:$L$25,5,FALSE)</f>
        <v>47</v>
      </c>
      <c r="M5412" s="16" t="s">
        <v>4745</v>
      </c>
    </row>
    <row r="5413" spans="1:13" x14ac:dyDescent="0.25">
      <c r="A5413" s="16">
        <v>551</v>
      </c>
      <c r="E5413" s="16" t="s">
        <v>4678</v>
      </c>
      <c r="F5413" s="16" t="s">
        <v>4744</v>
      </c>
      <c r="G5413" s="16" t="s">
        <v>121</v>
      </c>
      <c r="I5413" s="19">
        <f>VLOOKUP(G5413,'2'!$B$2:$C$34,2,FALSE)</f>
        <v>24</v>
      </c>
      <c r="J5413" s="19">
        <f t="shared" si="254"/>
        <v>0</v>
      </c>
      <c r="K5413" s="19" t="str">
        <f t="shared" si="255"/>
        <v>Baik</v>
      </c>
      <c r="L5413" s="19">
        <f>VLOOKUP(I5413,'3'!$H$2:$L$25,5,FALSE)</f>
        <v>47</v>
      </c>
      <c r="M5413" s="16" t="s">
        <v>4745</v>
      </c>
    </row>
    <row r="5414" spans="1:13" x14ac:dyDescent="0.25">
      <c r="A5414" s="16">
        <v>552</v>
      </c>
      <c r="E5414" s="16" t="s">
        <v>4678</v>
      </c>
      <c r="F5414" s="16" t="s">
        <v>4744</v>
      </c>
      <c r="G5414" s="16" t="s">
        <v>121</v>
      </c>
      <c r="I5414" s="19">
        <f>VLOOKUP(G5414,'2'!$B$2:$C$34,2,FALSE)</f>
        <v>24</v>
      </c>
      <c r="J5414" s="19">
        <f t="shared" si="254"/>
        <v>0</v>
      </c>
      <c r="K5414" s="19" t="str">
        <f t="shared" si="255"/>
        <v>Baik</v>
      </c>
      <c r="L5414" s="19">
        <f>VLOOKUP(I5414,'3'!$H$2:$L$25,5,FALSE)</f>
        <v>47</v>
      </c>
      <c r="M5414" s="16" t="s">
        <v>4745</v>
      </c>
    </row>
    <row r="5415" spans="1:13" x14ac:dyDescent="0.25">
      <c r="A5415" s="16">
        <v>553</v>
      </c>
      <c r="E5415" s="16" t="s">
        <v>4678</v>
      </c>
      <c r="F5415" s="16" t="s">
        <v>4744</v>
      </c>
      <c r="G5415" s="16" t="s">
        <v>121</v>
      </c>
      <c r="I5415" s="19">
        <f>VLOOKUP(G5415,'2'!$B$2:$C$34,2,FALSE)</f>
        <v>24</v>
      </c>
      <c r="J5415" s="19">
        <f t="shared" si="254"/>
        <v>0</v>
      </c>
      <c r="K5415" s="19" t="str">
        <f t="shared" si="255"/>
        <v>Baik</v>
      </c>
      <c r="L5415" s="19">
        <f>VLOOKUP(I5415,'3'!$H$2:$L$25,5,FALSE)</f>
        <v>47</v>
      </c>
      <c r="M5415" s="16" t="s">
        <v>4745</v>
      </c>
    </row>
    <row r="5416" spans="1:13" x14ac:dyDescent="0.25">
      <c r="A5416" s="16">
        <v>554</v>
      </c>
      <c r="E5416" s="16" t="s">
        <v>4678</v>
      </c>
      <c r="F5416" s="16" t="s">
        <v>4744</v>
      </c>
      <c r="G5416" s="16" t="s">
        <v>121</v>
      </c>
      <c r="I5416" s="19">
        <f>VLOOKUP(G5416,'2'!$B$2:$C$34,2,FALSE)</f>
        <v>24</v>
      </c>
      <c r="J5416" s="19">
        <f t="shared" si="254"/>
        <v>0</v>
      </c>
      <c r="K5416" s="19" t="str">
        <f t="shared" si="255"/>
        <v>Baik</v>
      </c>
      <c r="L5416" s="19">
        <f>VLOOKUP(I5416,'3'!$H$2:$L$25,5,FALSE)</f>
        <v>47</v>
      </c>
      <c r="M5416" s="16" t="s">
        <v>4745</v>
      </c>
    </row>
    <row r="5417" spans="1:13" x14ac:dyDescent="0.25">
      <c r="A5417" s="16">
        <v>555</v>
      </c>
      <c r="E5417" s="16" t="s">
        <v>4678</v>
      </c>
      <c r="F5417" s="16" t="s">
        <v>4744</v>
      </c>
      <c r="G5417" s="16" t="s">
        <v>121</v>
      </c>
      <c r="I5417" s="19">
        <f>VLOOKUP(G5417,'2'!$B$2:$C$34,2,FALSE)</f>
        <v>24</v>
      </c>
      <c r="J5417" s="19">
        <f t="shared" si="254"/>
        <v>0</v>
      </c>
      <c r="K5417" s="19" t="str">
        <f t="shared" si="255"/>
        <v>Baik</v>
      </c>
      <c r="L5417" s="19">
        <f>VLOOKUP(I5417,'3'!$H$2:$L$25,5,FALSE)</f>
        <v>47</v>
      </c>
      <c r="M5417" s="16" t="s">
        <v>4745</v>
      </c>
    </row>
    <row r="5418" spans="1:13" x14ac:dyDescent="0.25">
      <c r="A5418" s="16">
        <v>556</v>
      </c>
      <c r="E5418" s="16" t="s">
        <v>4679</v>
      </c>
      <c r="F5418" s="16" t="s">
        <v>4744</v>
      </c>
      <c r="G5418" s="16" t="s">
        <v>4755</v>
      </c>
      <c r="I5418" s="19" t="s">
        <v>4757</v>
      </c>
      <c r="J5418" s="19">
        <f t="shared" si="254"/>
        <v>0</v>
      </c>
      <c r="K5418" s="19" t="str">
        <f t="shared" si="255"/>
        <v>Baik</v>
      </c>
      <c r="L5418" s="19">
        <f>VLOOKUP(I5418,'3'!$H$2:$L$25,5,FALSE)</f>
        <v>48</v>
      </c>
      <c r="M5418" s="16" t="s">
        <v>4745</v>
      </c>
    </row>
    <row r="5419" spans="1:13" x14ac:dyDescent="0.25">
      <c r="A5419" s="16">
        <v>557</v>
      </c>
      <c r="E5419" s="16" t="s">
        <v>4679</v>
      </c>
      <c r="F5419" s="16" t="s">
        <v>4744</v>
      </c>
      <c r="G5419" s="16" t="s">
        <v>4755</v>
      </c>
      <c r="I5419" s="19" t="s">
        <v>4757</v>
      </c>
      <c r="J5419" s="19">
        <f t="shared" si="254"/>
        <v>0</v>
      </c>
      <c r="K5419" s="19" t="str">
        <f t="shared" si="255"/>
        <v>Baik</v>
      </c>
      <c r="L5419" s="19">
        <f>VLOOKUP(I5419,'3'!$H$2:$L$25,5,FALSE)</f>
        <v>48</v>
      </c>
      <c r="M5419" s="16" t="s">
        <v>4745</v>
      </c>
    </row>
    <row r="5420" spans="1:13" x14ac:dyDescent="0.25">
      <c r="A5420" s="16">
        <v>558</v>
      </c>
      <c r="E5420" s="16" t="s">
        <v>4679</v>
      </c>
      <c r="F5420" s="16" t="s">
        <v>4744</v>
      </c>
      <c r="G5420" s="16" t="s">
        <v>4755</v>
      </c>
      <c r="I5420" s="19" t="s">
        <v>4757</v>
      </c>
      <c r="J5420" s="19">
        <f t="shared" si="254"/>
        <v>0</v>
      </c>
      <c r="K5420" s="19" t="str">
        <f t="shared" si="255"/>
        <v>Baik</v>
      </c>
      <c r="L5420" s="19">
        <f>VLOOKUP(I5420,'3'!$H$2:$L$25,5,FALSE)</f>
        <v>48</v>
      </c>
      <c r="M5420" s="16" t="s">
        <v>4745</v>
      </c>
    </row>
    <row r="5421" spans="1:13" x14ac:dyDescent="0.25">
      <c r="A5421" s="16">
        <v>559</v>
      </c>
      <c r="E5421" s="16" t="s">
        <v>4679</v>
      </c>
      <c r="F5421" s="16" t="s">
        <v>4744</v>
      </c>
      <c r="G5421" s="16" t="s">
        <v>4755</v>
      </c>
      <c r="I5421" s="19" t="s">
        <v>4757</v>
      </c>
      <c r="J5421" s="19">
        <f t="shared" si="254"/>
        <v>0</v>
      </c>
      <c r="K5421" s="19" t="str">
        <f t="shared" si="255"/>
        <v>Baik</v>
      </c>
      <c r="L5421" s="19">
        <f>VLOOKUP(I5421,'3'!$H$2:$L$25,5,FALSE)</f>
        <v>48</v>
      </c>
      <c r="M5421" s="16" t="s">
        <v>4745</v>
      </c>
    </row>
    <row r="5422" spans="1:13" x14ac:dyDescent="0.25">
      <c r="A5422" s="16">
        <v>560</v>
      </c>
      <c r="E5422" s="16" t="s">
        <v>4679</v>
      </c>
      <c r="F5422" s="16" t="s">
        <v>4744</v>
      </c>
      <c r="G5422" s="16" t="s">
        <v>4755</v>
      </c>
      <c r="I5422" s="19" t="s">
        <v>4757</v>
      </c>
      <c r="J5422" s="19">
        <f t="shared" si="254"/>
        <v>0</v>
      </c>
      <c r="K5422" s="19" t="str">
        <f t="shared" si="255"/>
        <v>Baik</v>
      </c>
      <c r="L5422" s="19">
        <f>VLOOKUP(I5422,'3'!$H$2:$L$25,5,FALSE)</f>
        <v>48</v>
      </c>
      <c r="M5422" s="16" t="s">
        <v>4745</v>
      </c>
    </row>
    <row r="5423" spans="1:13" x14ac:dyDescent="0.25">
      <c r="A5423" s="16">
        <v>561</v>
      </c>
      <c r="E5423" s="16" t="s">
        <v>4679</v>
      </c>
      <c r="F5423" s="16" t="s">
        <v>4744</v>
      </c>
      <c r="G5423" s="16" t="s">
        <v>4755</v>
      </c>
      <c r="I5423" s="19" t="s">
        <v>4757</v>
      </c>
      <c r="J5423" s="19">
        <f t="shared" si="254"/>
        <v>0</v>
      </c>
      <c r="K5423" s="19" t="str">
        <f t="shared" si="255"/>
        <v>Baik</v>
      </c>
      <c r="L5423" s="19">
        <f>VLOOKUP(I5423,'3'!$H$2:$L$25,5,FALSE)</f>
        <v>48</v>
      </c>
      <c r="M5423" s="16" t="s">
        <v>4745</v>
      </c>
    </row>
    <row r="5424" spans="1:13" x14ac:dyDescent="0.25">
      <c r="A5424" s="16">
        <v>562</v>
      </c>
      <c r="E5424" s="16" t="s">
        <v>4679</v>
      </c>
      <c r="F5424" s="16" t="s">
        <v>4744</v>
      </c>
      <c r="G5424" s="16" t="s">
        <v>4755</v>
      </c>
      <c r="I5424" s="19" t="s">
        <v>4757</v>
      </c>
      <c r="J5424" s="19">
        <f t="shared" si="254"/>
        <v>0</v>
      </c>
      <c r="K5424" s="19" t="str">
        <f t="shared" si="255"/>
        <v>Baik</v>
      </c>
      <c r="L5424" s="19">
        <f>VLOOKUP(I5424,'3'!$H$2:$L$25,5,FALSE)</f>
        <v>48</v>
      </c>
      <c r="M5424" s="16" t="s">
        <v>4745</v>
      </c>
    </row>
    <row r="5425" spans="1:13" x14ac:dyDescent="0.25">
      <c r="A5425" s="16">
        <v>563</v>
      </c>
      <c r="E5425" s="16" t="s">
        <v>4679</v>
      </c>
      <c r="F5425" s="16" t="s">
        <v>4744</v>
      </c>
      <c r="G5425" s="16" t="s">
        <v>4755</v>
      </c>
      <c r="I5425" s="19" t="s">
        <v>4757</v>
      </c>
      <c r="J5425" s="19">
        <f t="shared" si="254"/>
        <v>0</v>
      </c>
      <c r="K5425" s="19" t="str">
        <f t="shared" si="255"/>
        <v>Baik</v>
      </c>
      <c r="L5425" s="19">
        <f>VLOOKUP(I5425,'3'!$H$2:$L$25,5,FALSE)</f>
        <v>48</v>
      </c>
      <c r="M5425" s="16" t="s">
        <v>4745</v>
      </c>
    </row>
    <row r="5426" spans="1:13" x14ac:dyDescent="0.25">
      <c r="A5426" s="16">
        <v>564</v>
      </c>
      <c r="E5426" s="16" t="s">
        <v>4679</v>
      </c>
      <c r="F5426" s="16" t="s">
        <v>4744</v>
      </c>
      <c r="G5426" s="16" t="s">
        <v>4755</v>
      </c>
      <c r="I5426" s="19" t="s">
        <v>4757</v>
      </c>
      <c r="J5426" s="19">
        <f t="shared" si="254"/>
        <v>0</v>
      </c>
      <c r="K5426" s="19" t="str">
        <f t="shared" si="255"/>
        <v>Baik</v>
      </c>
      <c r="L5426" s="19">
        <f>VLOOKUP(I5426,'3'!$H$2:$L$25,5,FALSE)</f>
        <v>48</v>
      </c>
      <c r="M5426" s="16" t="s">
        <v>4745</v>
      </c>
    </row>
    <row r="5427" spans="1:13" x14ac:dyDescent="0.25">
      <c r="A5427" s="16">
        <v>565</v>
      </c>
      <c r="E5427" s="16" t="s">
        <v>4679</v>
      </c>
      <c r="F5427" s="16" t="s">
        <v>4744</v>
      </c>
      <c r="G5427" s="16" t="s">
        <v>4755</v>
      </c>
      <c r="I5427" s="19" t="s">
        <v>4757</v>
      </c>
      <c r="J5427" s="19">
        <f t="shared" si="254"/>
        <v>0</v>
      </c>
      <c r="K5427" s="19" t="str">
        <f t="shared" si="255"/>
        <v>Baik</v>
      </c>
      <c r="L5427" s="19">
        <f>VLOOKUP(I5427,'3'!$H$2:$L$25,5,FALSE)</f>
        <v>48</v>
      </c>
      <c r="M5427" s="16" t="s">
        <v>4745</v>
      </c>
    </row>
    <row r="5428" spans="1:13" x14ac:dyDescent="0.25">
      <c r="A5428" s="16">
        <v>566</v>
      </c>
      <c r="E5428" s="16" t="s">
        <v>4679</v>
      </c>
      <c r="F5428" s="16" t="s">
        <v>4744</v>
      </c>
      <c r="G5428" s="16" t="s">
        <v>4755</v>
      </c>
      <c r="I5428" s="19" t="s">
        <v>4757</v>
      </c>
      <c r="J5428" s="19">
        <f t="shared" si="254"/>
        <v>0</v>
      </c>
      <c r="K5428" s="19" t="str">
        <f t="shared" si="255"/>
        <v>Baik</v>
      </c>
      <c r="L5428" s="19">
        <f>VLOOKUP(I5428,'3'!$H$2:$L$25,5,FALSE)</f>
        <v>48</v>
      </c>
      <c r="M5428" s="16" t="s">
        <v>4745</v>
      </c>
    </row>
    <row r="5429" spans="1:13" x14ac:dyDescent="0.25">
      <c r="A5429" s="16">
        <v>567</v>
      </c>
      <c r="E5429" s="16" t="s">
        <v>4679</v>
      </c>
      <c r="F5429" s="16" t="s">
        <v>4744</v>
      </c>
      <c r="G5429" s="16" t="s">
        <v>4755</v>
      </c>
      <c r="I5429" s="19" t="s">
        <v>4757</v>
      </c>
      <c r="J5429" s="19">
        <f t="shared" si="254"/>
        <v>0</v>
      </c>
      <c r="K5429" s="19" t="str">
        <f t="shared" si="255"/>
        <v>Baik</v>
      </c>
      <c r="L5429" s="19">
        <f>VLOOKUP(I5429,'3'!$H$2:$L$25,5,FALSE)</f>
        <v>48</v>
      </c>
      <c r="M5429" s="16" t="s">
        <v>4745</v>
      </c>
    </row>
    <row r="5430" spans="1:13" x14ac:dyDescent="0.25">
      <c r="A5430" s="16">
        <v>568</v>
      </c>
      <c r="E5430" s="16" t="s">
        <v>4679</v>
      </c>
      <c r="F5430" s="16" t="s">
        <v>4744</v>
      </c>
      <c r="G5430" s="16" t="s">
        <v>4755</v>
      </c>
      <c r="I5430" s="19" t="s">
        <v>4757</v>
      </c>
      <c r="J5430" s="19">
        <f t="shared" si="254"/>
        <v>0</v>
      </c>
      <c r="K5430" s="19" t="str">
        <f t="shared" si="255"/>
        <v>Baik</v>
      </c>
      <c r="L5430" s="19">
        <f>VLOOKUP(I5430,'3'!$H$2:$L$25,5,FALSE)</f>
        <v>48</v>
      </c>
      <c r="M5430" s="16" t="s">
        <v>4745</v>
      </c>
    </row>
    <row r="5431" spans="1:13" x14ac:dyDescent="0.25">
      <c r="A5431" s="16">
        <v>569</v>
      </c>
      <c r="E5431" s="16" t="s">
        <v>4679</v>
      </c>
      <c r="F5431" s="16" t="s">
        <v>4744</v>
      </c>
      <c r="G5431" s="16" t="s">
        <v>4755</v>
      </c>
      <c r="I5431" s="19" t="s">
        <v>4757</v>
      </c>
      <c r="J5431" s="19">
        <f t="shared" si="254"/>
        <v>0</v>
      </c>
      <c r="K5431" s="19" t="str">
        <f t="shared" si="255"/>
        <v>Baik</v>
      </c>
      <c r="L5431" s="19">
        <f>VLOOKUP(I5431,'3'!$H$2:$L$25,5,FALSE)</f>
        <v>48</v>
      </c>
      <c r="M5431" s="16" t="s">
        <v>4745</v>
      </c>
    </row>
    <row r="5432" spans="1:13" x14ac:dyDescent="0.25">
      <c r="A5432" s="16">
        <v>570</v>
      </c>
      <c r="E5432" s="16" t="s">
        <v>4679</v>
      </c>
      <c r="F5432" s="16" t="s">
        <v>4744</v>
      </c>
      <c r="G5432" s="16" t="s">
        <v>4755</v>
      </c>
      <c r="I5432" s="19" t="s">
        <v>4757</v>
      </c>
      <c r="J5432" s="19">
        <f t="shared" si="254"/>
        <v>0</v>
      </c>
      <c r="K5432" s="19" t="str">
        <f t="shared" si="255"/>
        <v>Baik</v>
      </c>
      <c r="L5432" s="19">
        <f>VLOOKUP(I5432,'3'!$H$2:$L$25,5,FALSE)</f>
        <v>48</v>
      </c>
      <c r="M5432" s="16" t="s">
        <v>4745</v>
      </c>
    </row>
    <row r="5433" spans="1:13" x14ac:dyDescent="0.25">
      <c r="A5433" s="16">
        <v>571</v>
      </c>
      <c r="E5433" s="16" t="s">
        <v>4679</v>
      </c>
      <c r="F5433" s="16" t="s">
        <v>4744</v>
      </c>
      <c r="G5433" s="16" t="s">
        <v>4755</v>
      </c>
      <c r="I5433" s="19" t="s">
        <v>4757</v>
      </c>
      <c r="J5433" s="19">
        <f t="shared" si="254"/>
        <v>0</v>
      </c>
      <c r="K5433" s="19" t="str">
        <f t="shared" si="255"/>
        <v>Baik</v>
      </c>
      <c r="L5433" s="19">
        <f>VLOOKUP(I5433,'3'!$H$2:$L$25,5,FALSE)</f>
        <v>48</v>
      </c>
      <c r="M5433" s="16" t="s">
        <v>4745</v>
      </c>
    </row>
    <row r="5434" spans="1:13" x14ac:dyDescent="0.25">
      <c r="A5434" s="16">
        <v>572</v>
      </c>
      <c r="E5434" s="16" t="s">
        <v>4679</v>
      </c>
      <c r="F5434" s="16" t="s">
        <v>4744</v>
      </c>
      <c r="G5434" s="16" t="s">
        <v>4755</v>
      </c>
      <c r="I5434" s="19" t="s">
        <v>4757</v>
      </c>
      <c r="J5434" s="19">
        <f t="shared" si="254"/>
        <v>0</v>
      </c>
      <c r="K5434" s="19" t="str">
        <f t="shared" si="255"/>
        <v>Baik</v>
      </c>
      <c r="L5434" s="19">
        <f>VLOOKUP(I5434,'3'!$H$2:$L$25,5,FALSE)</f>
        <v>48</v>
      </c>
      <c r="M5434" s="16" t="s">
        <v>4745</v>
      </c>
    </row>
    <row r="5435" spans="1:13" x14ac:dyDescent="0.25">
      <c r="A5435" s="16">
        <v>573</v>
      </c>
      <c r="E5435" s="16" t="s">
        <v>4679</v>
      </c>
      <c r="F5435" s="16" t="s">
        <v>4744</v>
      </c>
      <c r="G5435" s="16" t="s">
        <v>4755</v>
      </c>
      <c r="I5435" s="19" t="s">
        <v>4757</v>
      </c>
      <c r="J5435" s="19">
        <f t="shared" si="254"/>
        <v>0</v>
      </c>
      <c r="K5435" s="19" t="str">
        <f t="shared" si="255"/>
        <v>Baik</v>
      </c>
      <c r="L5435" s="19">
        <f>VLOOKUP(I5435,'3'!$H$2:$L$25,5,FALSE)</f>
        <v>48</v>
      </c>
      <c r="M5435" s="16" t="s">
        <v>4745</v>
      </c>
    </row>
    <row r="5436" spans="1:13" x14ac:dyDescent="0.25">
      <c r="A5436" s="16">
        <v>574</v>
      </c>
      <c r="E5436" s="16" t="s">
        <v>4679</v>
      </c>
      <c r="F5436" s="16" t="s">
        <v>4744</v>
      </c>
      <c r="G5436" s="16" t="s">
        <v>4755</v>
      </c>
      <c r="I5436" s="19" t="s">
        <v>4757</v>
      </c>
      <c r="J5436" s="19">
        <f t="shared" si="254"/>
        <v>0</v>
      </c>
      <c r="K5436" s="19" t="str">
        <f t="shared" si="255"/>
        <v>Baik</v>
      </c>
      <c r="L5436" s="19">
        <f>VLOOKUP(I5436,'3'!$H$2:$L$25,5,FALSE)</f>
        <v>48</v>
      </c>
      <c r="M5436" s="16" t="s">
        <v>4745</v>
      </c>
    </row>
    <row r="5437" spans="1:13" x14ac:dyDescent="0.25">
      <c r="A5437" s="16">
        <v>575</v>
      </c>
      <c r="E5437" s="16" t="s">
        <v>4679</v>
      </c>
      <c r="F5437" s="16" t="s">
        <v>4744</v>
      </c>
      <c r="G5437" s="16" t="s">
        <v>4755</v>
      </c>
      <c r="I5437" s="19" t="s">
        <v>4757</v>
      </c>
      <c r="J5437" s="19">
        <f t="shared" si="254"/>
        <v>0</v>
      </c>
      <c r="K5437" s="19" t="str">
        <f t="shared" si="255"/>
        <v>Baik</v>
      </c>
      <c r="L5437" s="19">
        <f>VLOOKUP(I5437,'3'!$H$2:$L$25,5,FALSE)</f>
        <v>48</v>
      </c>
      <c r="M5437" s="16" t="s">
        <v>4745</v>
      </c>
    </row>
    <row r="5438" spans="1:13" x14ac:dyDescent="0.25">
      <c r="A5438" s="16">
        <v>576</v>
      </c>
      <c r="E5438" s="16" t="s">
        <v>4679</v>
      </c>
      <c r="F5438" s="16" t="s">
        <v>4744</v>
      </c>
      <c r="G5438" s="16" t="s">
        <v>4755</v>
      </c>
      <c r="I5438" s="19" t="s">
        <v>4757</v>
      </c>
      <c r="J5438" s="19">
        <f t="shared" si="254"/>
        <v>0</v>
      </c>
      <c r="K5438" s="19" t="str">
        <f t="shared" si="255"/>
        <v>Baik</v>
      </c>
      <c r="L5438" s="19">
        <f>VLOOKUP(I5438,'3'!$H$2:$L$25,5,FALSE)</f>
        <v>48</v>
      </c>
      <c r="M5438" s="16" t="s">
        <v>4745</v>
      </c>
    </row>
    <row r="5439" spans="1:13" x14ac:dyDescent="0.25">
      <c r="A5439" s="16">
        <v>577</v>
      </c>
      <c r="E5439" s="16" t="s">
        <v>4679</v>
      </c>
      <c r="F5439" s="16" t="s">
        <v>4744</v>
      </c>
      <c r="G5439" s="16" t="s">
        <v>4755</v>
      </c>
      <c r="I5439" s="19" t="s">
        <v>4757</v>
      </c>
      <c r="J5439" s="19">
        <f t="shared" si="254"/>
        <v>0</v>
      </c>
      <c r="K5439" s="19" t="str">
        <f t="shared" si="255"/>
        <v>Baik</v>
      </c>
      <c r="L5439" s="19">
        <f>VLOOKUP(I5439,'3'!$H$2:$L$25,5,FALSE)</f>
        <v>48</v>
      </c>
      <c r="M5439" s="16" t="s">
        <v>4745</v>
      </c>
    </row>
    <row r="5440" spans="1:13" x14ac:dyDescent="0.25">
      <c r="A5440" s="16">
        <v>578</v>
      </c>
      <c r="E5440" s="16" t="s">
        <v>4679</v>
      </c>
      <c r="F5440" s="16" t="s">
        <v>4744</v>
      </c>
      <c r="G5440" s="16" t="s">
        <v>4755</v>
      </c>
      <c r="I5440" s="19" t="s">
        <v>4757</v>
      </c>
      <c r="J5440" s="19">
        <f t="shared" si="254"/>
        <v>0</v>
      </c>
      <c r="K5440" s="19" t="str">
        <f t="shared" si="255"/>
        <v>Baik</v>
      </c>
      <c r="L5440" s="19">
        <f>VLOOKUP(I5440,'3'!$H$2:$L$25,5,FALSE)</f>
        <v>48</v>
      </c>
      <c r="M5440" s="16" t="s">
        <v>4745</v>
      </c>
    </row>
    <row r="5441" spans="1:13" x14ac:dyDescent="0.25">
      <c r="A5441" s="16">
        <v>579</v>
      </c>
      <c r="E5441" s="16" t="s">
        <v>4680</v>
      </c>
      <c r="F5441" s="16" t="s">
        <v>4744</v>
      </c>
      <c r="G5441" s="16" t="s">
        <v>121</v>
      </c>
      <c r="I5441" s="19">
        <f>VLOOKUP(G5441,'2'!$B$2:$C$34,2,FALSE)</f>
        <v>24</v>
      </c>
      <c r="J5441" s="19">
        <f t="shared" si="254"/>
        <v>0</v>
      </c>
      <c r="K5441" s="19" t="str">
        <f t="shared" si="255"/>
        <v>Baik</v>
      </c>
      <c r="L5441" s="19">
        <f>VLOOKUP(I5441,'3'!$H$2:$L$25,5,FALSE)</f>
        <v>47</v>
      </c>
      <c r="M5441" s="16" t="s">
        <v>4745</v>
      </c>
    </row>
    <row r="5442" spans="1:13" x14ac:dyDescent="0.25">
      <c r="A5442" s="16">
        <v>580</v>
      </c>
      <c r="E5442" s="16" t="s">
        <v>4680</v>
      </c>
      <c r="F5442" s="16" t="s">
        <v>4744</v>
      </c>
      <c r="G5442" s="16" t="s">
        <v>121</v>
      </c>
      <c r="I5442" s="19">
        <f>VLOOKUP(G5442,'2'!$B$2:$C$34,2,FALSE)</f>
        <v>24</v>
      </c>
      <c r="J5442" s="19">
        <f t="shared" si="254"/>
        <v>0</v>
      </c>
      <c r="K5442" s="19" t="str">
        <f t="shared" si="255"/>
        <v>Baik</v>
      </c>
      <c r="L5442" s="19">
        <f>VLOOKUP(I5442,'3'!$H$2:$L$25,5,FALSE)</f>
        <v>47</v>
      </c>
      <c r="M5442" s="16" t="s">
        <v>4745</v>
      </c>
    </row>
    <row r="5443" spans="1:13" x14ac:dyDescent="0.25">
      <c r="A5443" s="16">
        <v>581</v>
      </c>
      <c r="E5443" s="16" t="s">
        <v>4680</v>
      </c>
      <c r="F5443" s="16" t="s">
        <v>4744</v>
      </c>
      <c r="G5443" s="16" t="s">
        <v>121</v>
      </c>
      <c r="I5443" s="19">
        <f>VLOOKUP(G5443,'2'!$B$2:$C$34,2,FALSE)</f>
        <v>24</v>
      </c>
      <c r="J5443" s="19">
        <f t="shared" si="254"/>
        <v>0</v>
      </c>
      <c r="K5443" s="19" t="str">
        <f t="shared" si="255"/>
        <v>Baik</v>
      </c>
      <c r="L5443" s="19">
        <f>VLOOKUP(I5443,'3'!$H$2:$L$25,5,FALSE)</f>
        <v>47</v>
      </c>
      <c r="M5443" s="16" t="s">
        <v>4745</v>
      </c>
    </row>
    <row r="5444" spans="1:13" x14ac:dyDescent="0.25">
      <c r="A5444" s="16">
        <v>582</v>
      </c>
      <c r="E5444" s="16" t="s">
        <v>4680</v>
      </c>
      <c r="F5444" s="16" t="s">
        <v>4744</v>
      </c>
      <c r="G5444" s="16" t="s">
        <v>121</v>
      </c>
      <c r="I5444" s="19">
        <f>VLOOKUP(G5444,'2'!$B$2:$C$34,2,FALSE)</f>
        <v>24</v>
      </c>
      <c r="J5444" s="19">
        <f t="shared" si="254"/>
        <v>0</v>
      </c>
      <c r="K5444" s="19" t="str">
        <f t="shared" si="255"/>
        <v>Baik</v>
      </c>
      <c r="L5444" s="19">
        <f>VLOOKUP(I5444,'3'!$H$2:$L$25,5,FALSE)</f>
        <v>47</v>
      </c>
      <c r="M5444" s="16" t="s">
        <v>4745</v>
      </c>
    </row>
    <row r="5445" spans="1:13" x14ac:dyDescent="0.25">
      <c r="A5445" s="16">
        <v>583</v>
      </c>
      <c r="E5445" s="16" t="s">
        <v>4680</v>
      </c>
      <c r="F5445" s="16" t="s">
        <v>4744</v>
      </c>
      <c r="G5445" s="16" t="s">
        <v>121</v>
      </c>
      <c r="I5445" s="19">
        <f>VLOOKUP(G5445,'2'!$B$2:$C$34,2,FALSE)</f>
        <v>24</v>
      </c>
      <c r="J5445" s="19">
        <f t="shared" si="254"/>
        <v>0</v>
      </c>
      <c r="K5445" s="19" t="str">
        <f t="shared" si="255"/>
        <v>Baik</v>
      </c>
      <c r="L5445" s="19">
        <f>VLOOKUP(I5445,'3'!$H$2:$L$25,5,FALSE)</f>
        <v>47</v>
      </c>
      <c r="M5445" s="16" t="s">
        <v>4745</v>
      </c>
    </row>
    <row r="5446" spans="1:13" x14ac:dyDescent="0.25">
      <c r="A5446" s="16">
        <v>584</v>
      </c>
      <c r="E5446" s="16" t="s">
        <v>4680</v>
      </c>
      <c r="F5446" s="16" t="s">
        <v>4744</v>
      </c>
      <c r="G5446" s="16" t="s">
        <v>121</v>
      </c>
      <c r="I5446" s="19">
        <f>VLOOKUP(G5446,'2'!$B$2:$C$34,2,FALSE)</f>
        <v>24</v>
      </c>
      <c r="J5446" s="19">
        <f t="shared" si="254"/>
        <v>0</v>
      </c>
      <c r="K5446" s="19" t="str">
        <f t="shared" si="255"/>
        <v>Baik</v>
      </c>
      <c r="L5446" s="19">
        <f>VLOOKUP(I5446,'3'!$H$2:$L$25,5,FALSE)</f>
        <v>47</v>
      </c>
      <c r="M5446" s="16" t="s">
        <v>4745</v>
      </c>
    </row>
    <row r="5447" spans="1:13" x14ac:dyDescent="0.25">
      <c r="A5447" s="16">
        <v>585</v>
      </c>
      <c r="E5447" s="16" t="s">
        <v>4680</v>
      </c>
      <c r="F5447" s="16" t="s">
        <v>4744</v>
      </c>
      <c r="G5447" s="16" t="s">
        <v>121</v>
      </c>
      <c r="I5447" s="19">
        <f>VLOOKUP(G5447,'2'!$B$2:$C$34,2,FALSE)</f>
        <v>24</v>
      </c>
      <c r="J5447" s="19">
        <f t="shared" ref="J5447:J5491" si="256">IF(M5447="Nilai Akhir",F5447,0)</f>
        <v>0</v>
      </c>
      <c r="K5447" s="19" t="str">
        <f t="shared" ref="K5447:K5491" si="257">IF(M5447="Nilai Ekstra",F5447,"")</f>
        <v>Baik</v>
      </c>
      <c r="L5447" s="19">
        <f>VLOOKUP(I5447,'3'!$H$2:$L$25,5,FALSE)</f>
        <v>47</v>
      </c>
      <c r="M5447" s="16" t="s">
        <v>4745</v>
      </c>
    </row>
    <row r="5448" spans="1:13" x14ac:dyDescent="0.25">
      <c r="A5448" s="16">
        <v>586</v>
      </c>
      <c r="E5448" s="16" t="s">
        <v>4680</v>
      </c>
      <c r="F5448" s="16" t="s">
        <v>4744</v>
      </c>
      <c r="G5448" s="16" t="s">
        <v>121</v>
      </c>
      <c r="I5448" s="19">
        <f>VLOOKUP(G5448,'2'!$B$2:$C$34,2,FALSE)</f>
        <v>24</v>
      </c>
      <c r="J5448" s="19">
        <f t="shared" si="256"/>
        <v>0</v>
      </c>
      <c r="K5448" s="19" t="str">
        <f t="shared" si="257"/>
        <v>Baik</v>
      </c>
      <c r="L5448" s="19">
        <f>VLOOKUP(I5448,'3'!$H$2:$L$25,5,FALSE)</f>
        <v>47</v>
      </c>
      <c r="M5448" s="16" t="s">
        <v>4745</v>
      </c>
    </row>
    <row r="5449" spans="1:13" x14ac:dyDescent="0.25">
      <c r="A5449" s="16">
        <v>587</v>
      </c>
      <c r="E5449" s="16" t="s">
        <v>4680</v>
      </c>
      <c r="F5449" s="16" t="s">
        <v>4744</v>
      </c>
      <c r="G5449" s="16" t="s">
        <v>121</v>
      </c>
      <c r="I5449" s="19">
        <f>VLOOKUP(G5449,'2'!$B$2:$C$34,2,FALSE)</f>
        <v>24</v>
      </c>
      <c r="J5449" s="19">
        <f t="shared" si="256"/>
        <v>0</v>
      </c>
      <c r="K5449" s="19" t="str">
        <f t="shared" si="257"/>
        <v>Baik</v>
      </c>
      <c r="L5449" s="19">
        <f>VLOOKUP(I5449,'3'!$H$2:$L$25,5,FALSE)</f>
        <v>47</v>
      </c>
      <c r="M5449" s="16" t="s">
        <v>4745</v>
      </c>
    </row>
    <row r="5450" spans="1:13" x14ac:dyDescent="0.25">
      <c r="A5450" s="16">
        <v>588</v>
      </c>
      <c r="E5450" s="16" t="s">
        <v>4680</v>
      </c>
      <c r="F5450" s="16" t="s">
        <v>4744</v>
      </c>
      <c r="G5450" s="16" t="s">
        <v>121</v>
      </c>
      <c r="I5450" s="19">
        <f>VLOOKUP(G5450,'2'!$B$2:$C$34,2,FALSE)</f>
        <v>24</v>
      </c>
      <c r="J5450" s="19">
        <f t="shared" si="256"/>
        <v>0</v>
      </c>
      <c r="K5450" s="19" t="str">
        <f t="shared" si="257"/>
        <v>Baik</v>
      </c>
      <c r="L5450" s="19">
        <f>VLOOKUP(I5450,'3'!$H$2:$L$25,5,FALSE)</f>
        <v>47</v>
      </c>
      <c r="M5450" s="16" t="s">
        <v>4745</v>
      </c>
    </row>
    <row r="5451" spans="1:13" x14ac:dyDescent="0.25">
      <c r="A5451" s="16">
        <v>589</v>
      </c>
      <c r="E5451" s="16" t="s">
        <v>4680</v>
      </c>
      <c r="F5451" s="16" t="s">
        <v>4744</v>
      </c>
      <c r="G5451" s="16" t="s">
        <v>121</v>
      </c>
      <c r="I5451" s="19">
        <f>VLOOKUP(G5451,'2'!$B$2:$C$34,2,FALSE)</f>
        <v>24</v>
      </c>
      <c r="J5451" s="19">
        <f t="shared" si="256"/>
        <v>0</v>
      </c>
      <c r="K5451" s="19" t="str">
        <f t="shared" si="257"/>
        <v>Baik</v>
      </c>
      <c r="L5451" s="19">
        <f>VLOOKUP(I5451,'3'!$H$2:$L$25,5,FALSE)</f>
        <v>47</v>
      </c>
      <c r="M5451" s="16" t="s">
        <v>4745</v>
      </c>
    </row>
    <row r="5452" spans="1:13" x14ac:dyDescent="0.25">
      <c r="A5452" s="16">
        <v>590</v>
      </c>
      <c r="E5452" s="16" t="s">
        <v>4680</v>
      </c>
      <c r="F5452" s="16" t="s">
        <v>4744</v>
      </c>
      <c r="G5452" s="16" t="s">
        <v>121</v>
      </c>
      <c r="I5452" s="19">
        <f>VLOOKUP(G5452,'2'!$B$2:$C$34,2,FALSE)</f>
        <v>24</v>
      </c>
      <c r="J5452" s="19">
        <f t="shared" si="256"/>
        <v>0</v>
      </c>
      <c r="K5452" s="19" t="str">
        <f t="shared" si="257"/>
        <v>Baik</v>
      </c>
      <c r="L5452" s="19">
        <f>VLOOKUP(I5452,'3'!$H$2:$L$25,5,FALSE)</f>
        <v>47</v>
      </c>
      <c r="M5452" s="16" t="s">
        <v>4745</v>
      </c>
    </row>
    <row r="5453" spans="1:13" x14ac:dyDescent="0.25">
      <c r="A5453" s="16">
        <v>591</v>
      </c>
      <c r="E5453" s="16" t="s">
        <v>4680</v>
      </c>
      <c r="F5453" s="16" t="s">
        <v>4744</v>
      </c>
      <c r="G5453" s="16" t="s">
        <v>121</v>
      </c>
      <c r="I5453" s="19">
        <f>VLOOKUP(G5453,'2'!$B$2:$C$34,2,FALSE)</f>
        <v>24</v>
      </c>
      <c r="J5453" s="19">
        <f t="shared" si="256"/>
        <v>0</v>
      </c>
      <c r="K5453" s="19" t="str">
        <f t="shared" si="257"/>
        <v>Baik</v>
      </c>
      <c r="L5453" s="19">
        <f>VLOOKUP(I5453,'3'!$H$2:$L$25,5,FALSE)</f>
        <v>47</v>
      </c>
      <c r="M5453" s="16" t="s">
        <v>4745</v>
      </c>
    </row>
    <row r="5454" spans="1:13" x14ac:dyDescent="0.25">
      <c r="A5454" s="16">
        <v>592</v>
      </c>
      <c r="E5454" s="16" t="s">
        <v>4680</v>
      </c>
      <c r="F5454" s="16" t="s">
        <v>4744</v>
      </c>
      <c r="G5454" s="16" t="s">
        <v>121</v>
      </c>
      <c r="I5454" s="19">
        <f>VLOOKUP(G5454,'2'!$B$2:$C$34,2,FALSE)</f>
        <v>24</v>
      </c>
      <c r="J5454" s="19">
        <f t="shared" si="256"/>
        <v>0</v>
      </c>
      <c r="K5454" s="19" t="str">
        <f t="shared" si="257"/>
        <v>Baik</v>
      </c>
      <c r="L5454" s="19">
        <f>VLOOKUP(I5454,'3'!$H$2:$L$25,5,FALSE)</f>
        <v>47</v>
      </c>
      <c r="M5454" s="16" t="s">
        <v>4745</v>
      </c>
    </row>
    <row r="5455" spans="1:13" x14ac:dyDescent="0.25">
      <c r="A5455" s="16">
        <v>593</v>
      </c>
      <c r="E5455" s="16" t="s">
        <v>4680</v>
      </c>
      <c r="F5455" s="16" t="s">
        <v>4744</v>
      </c>
      <c r="G5455" s="16" t="s">
        <v>121</v>
      </c>
      <c r="I5455" s="19">
        <f>VLOOKUP(G5455,'2'!$B$2:$C$34,2,FALSE)</f>
        <v>24</v>
      </c>
      <c r="J5455" s="19">
        <f t="shared" si="256"/>
        <v>0</v>
      </c>
      <c r="K5455" s="19" t="str">
        <f t="shared" si="257"/>
        <v>Baik</v>
      </c>
      <c r="L5455" s="19">
        <f>VLOOKUP(I5455,'3'!$H$2:$L$25,5,FALSE)</f>
        <v>47</v>
      </c>
      <c r="M5455" s="16" t="s">
        <v>4745</v>
      </c>
    </row>
    <row r="5456" spans="1:13" x14ac:dyDescent="0.25">
      <c r="A5456" s="16">
        <v>594</v>
      </c>
      <c r="E5456" s="16" t="s">
        <v>4680</v>
      </c>
      <c r="F5456" s="16" t="s">
        <v>4744</v>
      </c>
      <c r="G5456" s="16" t="s">
        <v>121</v>
      </c>
      <c r="I5456" s="19">
        <f>VLOOKUP(G5456,'2'!$B$2:$C$34,2,FALSE)</f>
        <v>24</v>
      </c>
      <c r="J5456" s="19">
        <f t="shared" si="256"/>
        <v>0</v>
      </c>
      <c r="K5456" s="19" t="str">
        <f t="shared" si="257"/>
        <v>Baik</v>
      </c>
      <c r="L5456" s="19">
        <f>VLOOKUP(I5456,'3'!$H$2:$L$25,5,FALSE)</f>
        <v>47</v>
      </c>
      <c r="M5456" s="16" t="s">
        <v>4745</v>
      </c>
    </row>
    <row r="5457" spans="1:13" x14ac:dyDescent="0.25">
      <c r="A5457" s="16">
        <v>595</v>
      </c>
      <c r="E5457" s="16" t="s">
        <v>4680</v>
      </c>
      <c r="F5457" s="16" t="s">
        <v>4744</v>
      </c>
      <c r="G5457" s="16" t="s">
        <v>121</v>
      </c>
      <c r="I5457" s="19">
        <f>VLOOKUP(G5457,'2'!$B$2:$C$34,2,FALSE)</f>
        <v>24</v>
      </c>
      <c r="J5457" s="19">
        <f t="shared" si="256"/>
        <v>0</v>
      </c>
      <c r="K5457" s="19" t="str">
        <f t="shared" si="257"/>
        <v>Baik</v>
      </c>
      <c r="L5457" s="19">
        <f>VLOOKUP(I5457,'3'!$H$2:$L$25,5,FALSE)</f>
        <v>47</v>
      </c>
      <c r="M5457" s="16" t="s">
        <v>4745</v>
      </c>
    </row>
    <row r="5458" spans="1:13" x14ac:dyDescent="0.25">
      <c r="A5458" s="16">
        <v>596</v>
      </c>
      <c r="E5458" s="16" t="s">
        <v>4680</v>
      </c>
      <c r="F5458" s="16" t="s">
        <v>4744</v>
      </c>
      <c r="G5458" s="16" t="s">
        <v>121</v>
      </c>
      <c r="I5458" s="19">
        <f>VLOOKUP(G5458,'2'!$B$2:$C$34,2,FALSE)</f>
        <v>24</v>
      </c>
      <c r="J5458" s="19">
        <f t="shared" si="256"/>
        <v>0</v>
      </c>
      <c r="K5458" s="19" t="str">
        <f t="shared" si="257"/>
        <v>Baik</v>
      </c>
      <c r="L5458" s="19">
        <f>VLOOKUP(I5458,'3'!$H$2:$L$25,5,FALSE)</f>
        <v>47</v>
      </c>
      <c r="M5458" s="16" t="s">
        <v>4745</v>
      </c>
    </row>
    <row r="5459" spans="1:13" x14ac:dyDescent="0.25">
      <c r="A5459" s="16">
        <v>597</v>
      </c>
      <c r="E5459" s="16" t="s">
        <v>4680</v>
      </c>
      <c r="F5459" s="16" t="s">
        <v>4744</v>
      </c>
      <c r="G5459" s="16" t="s">
        <v>121</v>
      </c>
      <c r="I5459" s="19">
        <f>VLOOKUP(G5459,'2'!$B$2:$C$34,2,FALSE)</f>
        <v>24</v>
      </c>
      <c r="J5459" s="19">
        <f t="shared" si="256"/>
        <v>0</v>
      </c>
      <c r="K5459" s="19" t="str">
        <f t="shared" si="257"/>
        <v>Baik</v>
      </c>
      <c r="L5459" s="19">
        <f>VLOOKUP(I5459,'3'!$H$2:$L$25,5,FALSE)</f>
        <v>47</v>
      </c>
      <c r="M5459" s="16" t="s">
        <v>4745</v>
      </c>
    </row>
    <row r="5460" spans="1:13" x14ac:dyDescent="0.25">
      <c r="A5460" s="16">
        <v>598</v>
      </c>
      <c r="E5460" s="16" t="s">
        <v>4680</v>
      </c>
      <c r="F5460" s="16" t="s">
        <v>4744</v>
      </c>
      <c r="G5460" s="16" t="s">
        <v>121</v>
      </c>
      <c r="I5460" s="19">
        <f>VLOOKUP(G5460,'2'!$B$2:$C$34,2,FALSE)</f>
        <v>24</v>
      </c>
      <c r="J5460" s="19">
        <f t="shared" si="256"/>
        <v>0</v>
      </c>
      <c r="K5460" s="19" t="str">
        <f t="shared" si="257"/>
        <v>Baik</v>
      </c>
      <c r="L5460" s="19">
        <f>VLOOKUP(I5460,'3'!$H$2:$L$25,5,FALSE)</f>
        <v>47</v>
      </c>
      <c r="M5460" s="16" t="s">
        <v>4745</v>
      </c>
    </row>
    <row r="5461" spans="1:13" x14ac:dyDescent="0.25">
      <c r="A5461" s="16">
        <v>599</v>
      </c>
      <c r="E5461" s="16" t="s">
        <v>4680</v>
      </c>
      <c r="F5461" s="16" t="s">
        <v>4744</v>
      </c>
      <c r="G5461" s="16" t="s">
        <v>121</v>
      </c>
      <c r="I5461" s="19">
        <f>VLOOKUP(G5461,'2'!$B$2:$C$34,2,FALSE)</f>
        <v>24</v>
      </c>
      <c r="J5461" s="19">
        <f t="shared" si="256"/>
        <v>0</v>
      </c>
      <c r="K5461" s="19" t="str">
        <f t="shared" si="257"/>
        <v>Baik</v>
      </c>
      <c r="L5461" s="19">
        <f>VLOOKUP(I5461,'3'!$H$2:$L$25,5,FALSE)</f>
        <v>47</v>
      </c>
      <c r="M5461" s="16" t="s">
        <v>4745</v>
      </c>
    </row>
    <row r="5462" spans="1:13" x14ac:dyDescent="0.25">
      <c r="A5462" s="16">
        <v>600</v>
      </c>
      <c r="E5462" s="16" t="s">
        <v>4680</v>
      </c>
      <c r="F5462" s="16" t="s">
        <v>4744</v>
      </c>
      <c r="G5462" s="16" t="s">
        <v>121</v>
      </c>
      <c r="I5462" s="19">
        <f>VLOOKUP(G5462,'2'!$B$2:$C$34,2,FALSE)</f>
        <v>24</v>
      </c>
      <c r="J5462" s="19">
        <f t="shared" si="256"/>
        <v>0</v>
      </c>
      <c r="K5462" s="19" t="str">
        <f t="shared" si="257"/>
        <v>Baik</v>
      </c>
      <c r="L5462" s="19">
        <f>VLOOKUP(I5462,'3'!$H$2:$L$25,5,FALSE)</f>
        <v>47</v>
      </c>
      <c r="M5462" s="16" t="s">
        <v>4745</v>
      </c>
    </row>
    <row r="5463" spans="1:13" x14ac:dyDescent="0.25">
      <c r="A5463" s="16">
        <v>601</v>
      </c>
      <c r="E5463" s="16" t="s">
        <v>4680</v>
      </c>
      <c r="F5463" s="16" t="s">
        <v>4744</v>
      </c>
      <c r="G5463" s="16" t="s">
        <v>121</v>
      </c>
      <c r="I5463" s="19">
        <f>VLOOKUP(G5463,'2'!$B$2:$C$34,2,FALSE)</f>
        <v>24</v>
      </c>
      <c r="J5463" s="19">
        <f t="shared" si="256"/>
        <v>0</v>
      </c>
      <c r="K5463" s="19" t="str">
        <f t="shared" si="257"/>
        <v>Baik</v>
      </c>
      <c r="L5463" s="19">
        <f>VLOOKUP(I5463,'3'!$H$2:$L$25,5,FALSE)</f>
        <v>47</v>
      </c>
      <c r="M5463" s="16" t="s">
        <v>4745</v>
      </c>
    </row>
    <row r="5464" spans="1:13" x14ac:dyDescent="0.25">
      <c r="A5464" s="16">
        <v>602</v>
      </c>
      <c r="E5464" s="16" t="s">
        <v>4680</v>
      </c>
      <c r="F5464" s="16" t="s">
        <v>4744</v>
      </c>
      <c r="G5464" s="16" t="s">
        <v>121</v>
      </c>
      <c r="I5464" s="19">
        <f>VLOOKUP(G5464,'2'!$B$2:$C$34,2,FALSE)</f>
        <v>24</v>
      </c>
      <c r="J5464" s="19">
        <f t="shared" si="256"/>
        <v>0</v>
      </c>
      <c r="K5464" s="19" t="str">
        <f t="shared" si="257"/>
        <v>Baik</v>
      </c>
      <c r="L5464" s="19">
        <f>VLOOKUP(I5464,'3'!$H$2:$L$25,5,FALSE)</f>
        <v>47</v>
      </c>
      <c r="M5464" s="16" t="s">
        <v>4745</v>
      </c>
    </row>
    <row r="5465" spans="1:13" x14ac:dyDescent="0.25">
      <c r="A5465" s="16">
        <v>603</v>
      </c>
      <c r="E5465" s="16" t="s">
        <v>4680</v>
      </c>
      <c r="F5465" s="16" t="s">
        <v>4744</v>
      </c>
      <c r="G5465" s="16" t="s">
        <v>121</v>
      </c>
      <c r="I5465" s="19">
        <f>VLOOKUP(G5465,'2'!$B$2:$C$34,2,FALSE)</f>
        <v>24</v>
      </c>
      <c r="J5465" s="19">
        <f t="shared" si="256"/>
        <v>0</v>
      </c>
      <c r="K5465" s="19" t="str">
        <f t="shared" si="257"/>
        <v>Baik</v>
      </c>
      <c r="L5465" s="19">
        <f>VLOOKUP(I5465,'3'!$H$2:$L$25,5,FALSE)</f>
        <v>47</v>
      </c>
      <c r="M5465" s="16" t="s">
        <v>4745</v>
      </c>
    </row>
    <row r="5466" spans="1:13" x14ac:dyDescent="0.25">
      <c r="A5466" s="16">
        <v>604</v>
      </c>
      <c r="E5466" s="16" t="s">
        <v>4680</v>
      </c>
      <c r="F5466" s="16" t="s">
        <v>4744</v>
      </c>
      <c r="G5466" s="16" t="s">
        <v>121</v>
      </c>
      <c r="I5466" s="19">
        <f>VLOOKUP(G5466,'2'!$B$2:$C$34,2,FALSE)</f>
        <v>24</v>
      </c>
      <c r="J5466" s="19">
        <f t="shared" si="256"/>
        <v>0</v>
      </c>
      <c r="K5466" s="19" t="str">
        <f t="shared" si="257"/>
        <v>Baik</v>
      </c>
      <c r="L5466" s="19">
        <f>VLOOKUP(I5466,'3'!$H$2:$L$25,5,FALSE)</f>
        <v>47</v>
      </c>
      <c r="M5466" s="16" t="s">
        <v>4745</v>
      </c>
    </row>
    <row r="5467" spans="1:13" x14ac:dyDescent="0.25">
      <c r="A5467" s="16">
        <v>605</v>
      </c>
      <c r="E5467" s="16" t="s">
        <v>4681</v>
      </c>
      <c r="F5467" s="16" t="s">
        <v>4744</v>
      </c>
      <c r="G5467" s="16" t="s">
        <v>121</v>
      </c>
      <c r="I5467" s="19">
        <f>VLOOKUP(G5467,'2'!$B$2:$C$34,2,FALSE)</f>
        <v>24</v>
      </c>
      <c r="J5467" s="19">
        <f t="shared" si="256"/>
        <v>0</v>
      </c>
      <c r="K5467" s="19" t="str">
        <f t="shared" si="257"/>
        <v>Baik</v>
      </c>
      <c r="L5467" s="19">
        <f>VLOOKUP(I5467,'3'!$H$2:$L$25,5,FALSE)</f>
        <v>47</v>
      </c>
      <c r="M5467" s="16" t="s">
        <v>4745</v>
      </c>
    </row>
    <row r="5468" spans="1:13" x14ac:dyDescent="0.25">
      <c r="A5468" s="16">
        <v>606</v>
      </c>
      <c r="E5468" s="16" t="s">
        <v>4681</v>
      </c>
      <c r="F5468" s="16" t="s">
        <v>4744</v>
      </c>
      <c r="G5468" s="16" t="s">
        <v>121</v>
      </c>
      <c r="I5468" s="19">
        <f>VLOOKUP(G5468,'2'!$B$2:$C$34,2,FALSE)</f>
        <v>24</v>
      </c>
      <c r="J5468" s="19">
        <f t="shared" si="256"/>
        <v>0</v>
      </c>
      <c r="K5468" s="19" t="str">
        <f t="shared" si="257"/>
        <v>Baik</v>
      </c>
      <c r="L5468" s="19">
        <f>VLOOKUP(I5468,'3'!$H$2:$L$25,5,FALSE)</f>
        <v>47</v>
      </c>
      <c r="M5468" s="16" t="s">
        <v>4745</v>
      </c>
    </row>
    <row r="5469" spans="1:13" x14ac:dyDescent="0.25">
      <c r="A5469" s="16">
        <v>607</v>
      </c>
      <c r="E5469" s="16" t="s">
        <v>4681</v>
      </c>
      <c r="F5469" s="16" t="s">
        <v>4744</v>
      </c>
      <c r="G5469" s="16" t="s">
        <v>121</v>
      </c>
      <c r="I5469" s="19">
        <f>VLOOKUP(G5469,'2'!$B$2:$C$34,2,FALSE)</f>
        <v>24</v>
      </c>
      <c r="J5469" s="19">
        <f t="shared" si="256"/>
        <v>0</v>
      </c>
      <c r="K5469" s="19" t="str">
        <f t="shared" si="257"/>
        <v>Baik</v>
      </c>
      <c r="L5469" s="19">
        <f>VLOOKUP(I5469,'3'!$H$2:$L$25,5,FALSE)</f>
        <v>47</v>
      </c>
      <c r="M5469" s="16" t="s">
        <v>4745</v>
      </c>
    </row>
    <row r="5470" spans="1:13" x14ac:dyDescent="0.25">
      <c r="A5470" s="16">
        <v>608</v>
      </c>
      <c r="E5470" s="16" t="s">
        <v>4681</v>
      </c>
      <c r="F5470" s="16" t="s">
        <v>4746</v>
      </c>
      <c r="G5470" s="16" t="s">
        <v>121</v>
      </c>
      <c r="I5470" s="19">
        <f>VLOOKUP(G5470,'2'!$B$2:$C$34,2,FALSE)</f>
        <v>24</v>
      </c>
      <c r="J5470" s="19">
        <f t="shared" si="256"/>
        <v>0</v>
      </c>
      <c r="K5470" s="19" t="str">
        <f t="shared" si="257"/>
        <v>Kurang Baik</v>
      </c>
      <c r="L5470" s="19">
        <f>VLOOKUP(I5470,'3'!$H$2:$L$25,5,FALSE)</f>
        <v>47</v>
      </c>
      <c r="M5470" s="16" t="s">
        <v>4745</v>
      </c>
    </row>
    <row r="5471" spans="1:13" x14ac:dyDescent="0.25">
      <c r="A5471" s="16">
        <v>609</v>
      </c>
      <c r="E5471" s="16" t="s">
        <v>4681</v>
      </c>
      <c r="F5471" s="16" t="s">
        <v>4744</v>
      </c>
      <c r="G5471" s="16" t="s">
        <v>121</v>
      </c>
      <c r="I5471" s="19">
        <f>VLOOKUP(G5471,'2'!$B$2:$C$34,2,FALSE)</f>
        <v>24</v>
      </c>
      <c r="J5471" s="19">
        <f t="shared" si="256"/>
        <v>0</v>
      </c>
      <c r="K5471" s="19" t="str">
        <f t="shared" si="257"/>
        <v>Baik</v>
      </c>
      <c r="L5471" s="19">
        <f>VLOOKUP(I5471,'3'!$H$2:$L$25,5,FALSE)</f>
        <v>47</v>
      </c>
      <c r="M5471" s="16" t="s">
        <v>4745</v>
      </c>
    </row>
    <row r="5472" spans="1:13" x14ac:dyDescent="0.25">
      <c r="A5472" s="16">
        <v>610</v>
      </c>
      <c r="E5472" s="16" t="s">
        <v>4681</v>
      </c>
      <c r="F5472" s="16" t="s">
        <v>4744</v>
      </c>
      <c r="G5472" s="16" t="s">
        <v>121</v>
      </c>
      <c r="I5472" s="19">
        <f>VLOOKUP(G5472,'2'!$B$2:$C$34,2,FALSE)</f>
        <v>24</v>
      </c>
      <c r="J5472" s="19">
        <f t="shared" si="256"/>
        <v>0</v>
      </c>
      <c r="K5472" s="19" t="str">
        <f t="shared" si="257"/>
        <v>Baik</v>
      </c>
      <c r="L5472" s="19">
        <f>VLOOKUP(I5472,'3'!$H$2:$L$25,5,FALSE)</f>
        <v>47</v>
      </c>
      <c r="M5472" s="16" t="s">
        <v>4745</v>
      </c>
    </row>
    <row r="5473" spans="1:13" x14ac:dyDescent="0.25">
      <c r="A5473" s="16">
        <v>611</v>
      </c>
      <c r="E5473" s="16" t="s">
        <v>4681</v>
      </c>
      <c r="F5473" s="16" t="s">
        <v>4744</v>
      </c>
      <c r="G5473" s="16" t="s">
        <v>121</v>
      </c>
      <c r="I5473" s="19">
        <f>VLOOKUP(G5473,'2'!$B$2:$C$34,2,FALSE)</f>
        <v>24</v>
      </c>
      <c r="J5473" s="19">
        <f t="shared" si="256"/>
        <v>0</v>
      </c>
      <c r="K5473" s="19" t="str">
        <f t="shared" si="257"/>
        <v>Baik</v>
      </c>
      <c r="L5473" s="19">
        <f>VLOOKUP(I5473,'3'!$H$2:$L$25,5,FALSE)</f>
        <v>47</v>
      </c>
      <c r="M5473" s="16" t="s">
        <v>4745</v>
      </c>
    </row>
    <row r="5474" spans="1:13" x14ac:dyDescent="0.25">
      <c r="A5474" s="16">
        <v>612</v>
      </c>
      <c r="E5474" s="16" t="s">
        <v>4681</v>
      </c>
      <c r="F5474" s="16" t="s">
        <v>4744</v>
      </c>
      <c r="G5474" s="16" t="s">
        <v>121</v>
      </c>
      <c r="I5474" s="19">
        <f>VLOOKUP(G5474,'2'!$B$2:$C$34,2,FALSE)</f>
        <v>24</v>
      </c>
      <c r="J5474" s="19">
        <f t="shared" si="256"/>
        <v>0</v>
      </c>
      <c r="K5474" s="19" t="str">
        <f t="shared" si="257"/>
        <v>Baik</v>
      </c>
      <c r="L5474" s="19">
        <f>VLOOKUP(I5474,'3'!$H$2:$L$25,5,FALSE)</f>
        <v>47</v>
      </c>
      <c r="M5474" s="16" t="s">
        <v>4745</v>
      </c>
    </row>
    <row r="5475" spans="1:13" x14ac:dyDescent="0.25">
      <c r="A5475" s="16">
        <v>613</v>
      </c>
      <c r="E5475" s="16" t="s">
        <v>4681</v>
      </c>
      <c r="F5475" s="16" t="s">
        <v>4744</v>
      </c>
      <c r="G5475" s="16" t="s">
        <v>121</v>
      </c>
      <c r="I5475" s="19">
        <f>VLOOKUP(G5475,'2'!$B$2:$C$34,2,FALSE)</f>
        <v>24</v>
      </c>
      <c r="J5475" s="19">
        <f t="shared" si="256"/>
        <v>0</v>
      </c>
      <c r="K5475" s="19" t="str">
        <f t="shared" si="257"/>
        <v>Baik</v>
      </c>
      <c r="L5475" s="19">
        <f>VLOOKUP(I5475,'3'!$H$2:$L$25,5,FALSE)</f>
        <v>47</v>
      </c>
      <c r="M5475" s="16" t="s">
        <v>4745</v>
      </c>
    </row>
    <row r="5476" spans="1:13" x14ac:dyDescent="0.25">
      <c r="A5476" s="16">
        <v>614</v>
      </c>
      <c r="E5476" s="16" t="s">
        <v>4681</v>
      </c>
      <c r="F5476" s="16" t="s">
        <v>4744</v>
      </c>
      <c r="G5476" s="16" t="s">
        <v>121</v>
      </c>
      <c r="I5476" s="19">
        <f>VLOOKUP(G5476,'2'!$B$2:$C$34,2,FALSE)</f>
        <v>24</v>
      </c>
      <c r="J5476" s="19">
        <f t="shared" si="256"/>
        <v>0</v>
      </c>
      <c r="K5476" s="19" t="str">
        <f t="shared" si="257"/>
        <v>Baik</v>
      </c>
      <c r="L5476" s="19">
        <f>VLOOKUP(I5476,'3'!$H$2:$L$25,5,FALSE)</f>
        <v>47</v>
      </c>
      <c r="M5476" s="16" t="s">
        <v>4745</v>
      </c>
    </row>
    <row r="5477" spans="1:13" x14ac:dyDescent="0.25">
      <c r="A5477" s="16">
        <v>615</v>
      </c>
      <c r="E5477" s="16" t="s">
        <v>4681</v>
      </c>
      <c r="F5477" s="16" t="s">
        <v>4744</v>
      </c>
      <c r="G5477" s="16" t="s">
        <v>121</v>
      </c>
      <c r="I5477" s="19">
        <f>VLOOKUP(G5477,'2'!$B$2:$C$34,2,FALSE)</f>
        <v>24</v>
      </c>
      <c r="J5477" s="19">
        <f t="shared" si="256"/>
        <v>0</v>
      </c>
      <c r="K5477" s="19" t="str">
        <f t="shared" si="257"/>
        <v>Baik</v>
      </c>
      <c r="L5477" s="19">
        <f>VLOOKUP(I5477,'3'!$H$2:$L$25,5,FALSE)</f>
        <v>47</v>
      </c>
      <c r="M5477" s="16" t="s">
        <v>4745</v>
      </c>
    </row>
    <row r="5478" spans="1:13" x14ac:dyDescent="0.25">
      <c r="A5478" s="16">
        <v>616</v>
      </c>
      <c r="E5478" s="16" t="s">
        <v>4681</v>
      </c>
      <c r="F5478" s="16" t="s">
        <v>4744</v>
      </c>
      <c r="G5478" s="16" t="s">
        <v>121</v>
      </c>
      <c r="I5478" s="19">
        <f>VLOOKUP(G5478,'2'!$B$2:$C$34,2,FALSE)</f>
        <v>24</v>
      </c>
      <c r="J5478" s="19">
        <f t="shared" si="256"/>
        <v>0</v>
      </c>
      <c r="K5478" s="19" t="str">
        <f t="shared" si="257"/>
        <v>Baik</v>
      </c>
      <c r="L5478" s="19">
        <f>VLOOKUP(I5478,'3'!$H$2:$L$25,5,FALSE)</f>
        <v>47</v>
      </c>
      <c r="M5478" s="16" t="s">
        <v>4745</v>
      </c>
    </row>
    <row r="5479" spans="1:13" x14ac:dyDescent="0.25">
      <c r="A5479" s="16">
        <v>617</v>
      </c>
      <c r="E5479" s="16" t="s">
        <v>4681</v>
      </c>
      <c r="F5479" s="16" t="s">
        <v>4744</v>
      </c>
      <c r="G5479" s="16" t="s">
        <v>121</v>
      </c>
      <c r="I5479" s="19">
        <f>VLOOKUP(G5479,'2'!$B$2:$C$34,2,FALSE)</f>
        <v>24</v>
      </c>
      <c r="J5479" s="19">
        <f t="shared" si="256"/>
        <v>0</v>
      </c>
      <c r="K5479" s="19" t="str">
        <f t="shared" si="257"/>
        <v>Baik</v>
      </c>
      <c r="L5479" s="19">
        <f>VLOOKUP(I5479,'3'!$H$2:$L$25,5,FALSE)</f>
        <v>47</v>
      </c>
      <c r="M5479" s="16" t="s">
        <v>4745</v>
      </c>
    </row>
    <row r="5480" spans="1:13" x14ac:dyDescent="0.25">
      <c r="A5480" s="16">
        <v>618</v>
      </c>
      <c r="E5480" s="16" t="s">
        <v>4681</v>
      </c>
      <c r="F5480" s="16" t="s">
        <v>4744</v>
      </c>
      <c r="G5480" s="16" t="s">
        <v>121</v>
      </c>
      <c r="I5480" s="19">
        <f>VLOOKUP(G5480,'2'!$B$2:$C$34,2,FALSE)</f>
        <v>24</v>
      </c>
      <c r="J5480" s="19">
        <f t="shared" si="256"/>
        <v>0</v>
      </c>
      <c r="K5480" s="19" t="str">
        <f t="shared" si="257"/>
        <v>Baik</v>
      </c>
      <c r="L5480" s="19">
        <f>VLOOKUP(I5480,'3'!$H$2:$L$25,5,FALSE)</f>
        <v>47</v>
      </c>
      <c r="M5480" s="16" t="s">
        <v>4745</v>
      </c>
    </row>
    <row r="5481" spans="1:13" x14ac:dyDescent="0.25">
      <c r="A5481" s="16">
        <v>619</v>
      </c>
      <c r="E5481" s="16" t="s">
        <v>4681</v>
      </c>
      <c r="F5481" s="16" t="s">
        <v>4744</v>
      </c>
      <c r="G5481" s="16" t="s">
        <v>121</v>
      </c>
      <c r="I5481" s="19">
        <f>VLOOKUP(G5481,'2'!$B$2:$C$34,2,FALSE)</f>
        <v>24</v>
      </c>
      <c r="J5481" s="19">
        <f t="shared" si="256"/>
        <v>0</v>
      </c>
      <c r="K5481" s="19" t="str">
        <f t="shared" si="257"/>
        <v>Baik</v>
      </c>
      <c r="L5481" s="19">
        <f>VLOOKUP(I5481,'3'!$H$2:$L$25,5,FALSE)</f>
        <v>47</v>
      </c>
      <c r="M5481" s="16" t="s">
        <v>4745</v>
      </c>
    </row>
    <row r="5482" spans="1:13" x14ac:dyDescent="0.25">
      <c r="A5482" s="16">
        <v>620</v>
      </c>
      <c r="E5482" s="16" t="s">
        <v>4681</v>
      </c>
      <c r="F5482" s="16" t="s">
        <v>4744</v>
      </c>
      <c r="G5482" s="16" t="s">
        <v>121</v>
      </c>
      <c r="I5482" s="19">
        <f>VLOOKUP(G5482,'2'!$B$2:$C$34,2,FALSE)</f>
        <v>24</v>
      </c>
      <c r="J5482" s="19">
        <f t="shared" si="256"/>
        <v>0</v>
      </c>
      <c r="K5482" s="19" t="str">
        <f t="shared" si="257"/>
        <v>Baik</v>
      </c>
      <c r="L5482" s="19">
        <f>VLOOKUP(I5482,'3'!$H$2:$L$25,5,FALSE)</f>
        <v>47</v>
      </c>
      <c r="M5482" s="16" t="s">
        <v>4745</v>
      </c>
    </row>
    <row r="5483" spans="1:13" x14ac:dyDescent="0.25">
      <c r="A5483" s="16">
        <v>621</v>
      </c>
      <c r="E5483" s="16" t="s">
        <v>4681</v>
      </c>
      <c r="F5483" s="16" t="s">
        <v>4744</v>
      </c>
      <c r="G5483" s="16" t="s">
        <v>121</v>
      </c>
      <c r="I5483" s="19">
        <f>VLOOKUP(G5483,'2'!$B$2:$C$34,2,FALSE)</f>
        <v>24</v>
      </c>
      <c r="J5483" s="19">
        <f t="shared" si="256"/>
        <v>0</v>
      </c>
      <c r="K5483" s="19" t="str">
        <f t="shared" si="257"/>
        <v>Baik</v>
      </c>
      <c r="L5483" s="19">
        <f>VLOOKUP(I5483,'3'!$H$2:$L$25,5,FALSE)</f>
        <v>47</v>
      </c>
      <c r="M5483" s="16" t="s">
        <v>4745</v>
      </c>
    </row>
    <row r="5484" spans="1:13" x14ac:dyDescent="0.25">
      <c r="A5484" s="16">
        <v>622</v>
      </c>
      <c r="E5484" s="16" t="s">
        <v>4681</v>
      </c>
      <c r="F5484" s="16" t="s">
        <v>4744</v>
      </c>
      <c r="G5484" s="16" t="s">
        <v>121</v>
      </c>
      <c r="I5484" s="19">
        <f>VLOOKUP(G5484,'2'!$B$2:$C$34,2,FALSE)</f>
        <v>24</v>
      </c>
      <c r="J5484" s="19">
        <f t="shared" si="256"/>
        <v>0</v>
      </c>
      <c r="K5484" s="19" t="str">
        <f t="shared" si="257"/>
        <v>Baik</v>
      </c>
      <c r="L5484" s="19">
        <f>VLOOKUP(I5484,'3'!$H$2:$L$25,5,FALSE)</f>
        <v>47</v>
      </c>
      <c r="M5484" s="16" t="s">
        <v>4745</v>
      </c>
    </row>
    <row r="5485" spans="1:13" x14ac:dyDescent="0.25">
      <c r="A5485" s="16">
        <v>623</v>
      </c>
      <c r="E5485" s="16" t="s">
        <v>4681</v>
      </c>
      <c r="F5485" s="16" t="s">
        <v>4744</v>
      </c>
      <c r="G5485" s="16" t="s">
        <v>121</v>
      </c>
      <c r="I5485" s="19">
        <f>VLOOKUP(G5485,'2'!$B$2:$C$34,2,FALSE)</f>
        <v>24</v>
      </c>
      <c r="J5485" s="19">
        <f t="shared" si="256"/>
        <v>0</v>
      </c>
      <c r="K5485" s="19" t="str">
        <f t="shared" si="257"/>
        <v>Baik</v>
      </c>
      <c r="L5485" s="19">
        <f>VLOOKUP(I5485,'3'!$H$2:$L$25,5,FALSE)</f>
        <v>47</v>
      </c>
      <c r="M5485" s="16" t="s">
        <v>4745</v>
      </c>
    </row>
    <row r="5486" spans="1:13" x14ac:dyDescent="0.25">
      <c r="A5486" s="16">
        <v>624</v>
      </c>
      <c r="E5486" s="16" t="s">
        <v>4681</v>
      </c>
      <c r="F5486" s="16" t="s">
        <v>4744</v>
      </c>
      <c r="G5486" s="16" t="s">
        <v>121</v>
      </c>
      <c r="I5486" s="19">
        <f>VLOOKUP(G5486,'2'!$B$2:$C$34,2,FALSE)</f>
        <v>24</v>
      </c>
      <c r="J5486" s="19">
        <f t="shared" si="256"/>
        <v>0</v>
      </c>
      <c r="K5486" s="19" t="str">
        <f t="shared" si="257"/>
        <v>Baik</v>
      </c>
      <c r="L5486" s="19">
        <f>VLOOKUP(I5486,'3'!$H$2:$L$25,5,FALSE)</f>
        <v>47</v>
      </c>
      <c r="M5486" s="16" t="s">
        <v>4745</v>
      </c>
    </row>
    <row r="5487" spans="1:13" x14ac:dyDescent="0.25">
      <c r="A5487" s="16">
        <v>625</v>
      </c>
      <c r="E5487" s="16" t="s">
        <v>4681</v>
      </c>
      <c r="F5487" s="16" t="s">
        <v>4744</v>
      </c>
      <c r="G5487" s="16" t="s">
        <v>121</v>
      </c>
      <c r="I5487" s="19">
        <f>VLOOKUP(G5487,'2'!$B$2:$C$34,2,FALSE)</f>
        <v>24</v>
      </c>
      <c r="J5487" s="19">
        <f t="shared" si="256"/>
        <v>0</v>
      </c>
      <c r="K5487" s="19" t="str">
        <f t="shared" si="257"/>
        <v>Baik</v>
      </c>
      <c r="L5487" s="19">
        <f>VLOOKUP(I5487,'3'!$H$2:$L$25,5,FALSE)</f>
        <v>47</v>
      </c>
      <c r="M5487" s="16" t="s">
        <v>4745</v>
      </c>
    </row>
    <row r="5488" spans="1:13" x14ac:dyDescent="0.25">
      <c r="A5488" s="16">
        <v>626</v>
      </c>
      <c r="E5488" s="16" t="s">
        <v>4681</v>
      </c>
      <c r="F5488" s="16" t="s">
        <v>4744</v>
      </c>
      <c r="G5488" s="16" t="s">
        <v>121</v>
      </c>
      <c r="I5488" s="19">
        <f>VLOOKUP(G5488,'2'!$B$2:$C$34,2,FALSE)</f>
        <v>24</v>
      </c>
      <c r="J5488" s="19">
        <f t="shared" si="256"/>
        <v>0</v>
      </c>
      <c r="K5488" s="19" t="str">
        <f t="shared" si="257"/>
        <v>Baik</v>
      </c>
      <c r="L5488" s="19">
        <f>VLOOKUP(I5488,'3'!$H$2:$L$25,5,FALSE)</f>
        <v>47</v>
      </c>
      <c r="M5488" s="16" t="s">
        <v>4745</v>
      </c>
    </row>
    <row r="5489" spans="1:13" x14ac:dyDescent="0.25">
      <c r="A5489" s="16">
        <v>627</v>
      </c>
      <c r="E5489" s="16" t="s">
        <v>4681</v>
      </c>
      <c r="F5489" s="16" t="s">
        <v>4744</v>
      </c>
      <c r="G5489" s="16" t="s">
        <v>121</v>
      </c>
      <c r="I5489" s="19">
        <f>VLOOKUP(G5489,'2'!$B$2:$C$34,2,FALSE)</f>
        <v>24</v>
      </c>
      <c r="J5489" s="19">
        <f t="shared" si="256"/>
        <v>0</v>
      </c>
      <c r="K5489" s="19" t="str">
        <f t="shared" si="257"/>
        <v>Baik</v>
      </c>
      <c r="L5489" s="19">
        <f>VLOOKUP(I5489,'3'!$H$2:$L$25,5,FALSE)</f>
        <v>47</v>
      </c>
      <c r="M5489" s="16" t="s">
        <v>4745</v>
      </c>
    </row>
    <row r="5490" spans="1:13" x14ac:dyDescent="0.25">
      <c r="A5490" s="16">
        <v>628</v>
      </c>
      <c r="E5490" s="16" t="s">
        <v>4681</v>
      </c>
      <c r="F5490" s="16" t="s">
        <v>4744</v>
      </c>
      <c r="G5490" s="16" t="s">
        <v>121</v>
      </c>
      <c r="I5490" s="19">
        <f>VLOOKUP(G5490,'2'!$B$2:$C$34,2,FALSE)</f>
        <v>24</v>
      </c>
      <c r="J5490" s="19">
        <f t="shared" si="256"/>
        <v>0</v>
      </c>
      <c r="K5490" s="19" t="str">
        <f t="shared" si="257"/>
        <v>Baik</v>
      </c>
      <c r="L5490" s="19">
        <f>VLOOKUP(I5490,'3'!$H$2:$L$25,5,FALSE)</f>
        <v>47</v>
      </c>
      <c r="M5490" s="16" t="s">
        <v>4745</v>
      </c>
    </row>
    <row r="5491" spans="1:13" x14ac:dyDescent="0.25">
      <c r="A5491" s="16">
        <v>629</v>
      </c>
      <c r="E5491" s="16" t="s">
        <v>4681</v>
      </c>
      <c r="F5491" s="16" t="s">
        <v>4744</v>
      </c>
      <c r="G5491" s="16" t="s">
        <v>121</v>
      </c>
      <c r="I5491" s="19">
        <f>VLOOKUP(G5491,'2'!$B$2:$C$34,2,FALSE)</f>
        <v>24</v>
      </c>
      <c r="J5491" s="19">
        <f t="shared" si="256"/>
        <v>0</v>
      </c>
      <c r="K5491" s="19" t="str">
        <f t="shared" si="257"/>
        <v>Baik</v>
      </c>
      <c r="L5491" s="19">
        <f>VLOOKUP(I5491,'3'!$H$2:$L$25,5,FALSE)</f>
        <v>47</v>
      </c>
      <c r="M5491" s="16" t="s">
        <v>4745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9C67C-95A2-4E66-9929-AA6C2F73160D}">
  <dimension ref="A1:X3735"/>
  <sheetViews>
    <sheetView topLeftCell="A2871" workbookViewId="0">
      <selection activeCell="N2881" sqref="N2881"/>
    </sheetView>
  </sheetViews>
  <sheetFormatPr defaultRowHeight="15" x14ac:dyDescent="0.25"/>
  <cols>
    <col min="1" max="1" width="6" bestFit="1" customWidth="1"/>
    <col min="2" max="2" width="21.5703125" bestFit="1" customWidth="1"/>
    <col min="3" max="3" width="8.42578125" bestFit="1" customWidth="1"/>
    <col min="7" max="7" width="9.5703125" bestFit="1" customWidth="1"/>
    <col min="8" max="8" width="10" bestFit="1" customWidth="1"/>
    <col min="9" max="9" width="14.28515625" bestFit="1" customWidth="1"/>
    <col min="10" max="10" width="11.28515625" bestFit="1" customWidth="1"/>
    <col min="11" max="11" width="10.42578125" bestFit="1" customWidth="1"/>
    <col min="12" max="12" width="9.5703125" bestFit="1" customWidth="1"/>
    <col min="13" max="13" width="10" style="23" bestFit="1" customWidth="1"/>
    <col min="14" max="14" width="14.28515625" style="23" bestFit="1" customWidth="1"/>
    <col min="15" max="15" width="11.28515625" style="23" bestFit="1" customWidth="1"/>
    <col min="16" max="16" width="10.42578125" style="23" bestFit="1" customWidth="1"/>
    <col min="17" max="17" width="14.85546875" style="23" bestFit="1" customWidth="1"/>
    <col min="18" max="18" width="9.140625" style="23"/>
  </cols>
  <sheetData>
    <row r="1" spans="1:24" x14ac:dyDescent="0.25">
      <c r="A1" s="20" t="s">
        <v>3925</v>
      </c>
      <c r="B1" s="20">
        <v>11</v>
      </c>
      <c r="U1">
        <v>13843</v>
      </c>
      <c r="V1" t="s">
        <v>4358</v>
      </c>
      <c r="W1" t="s">
        <v>4726</v>
      </c>
      <c r="X1" t="s">
        <v>84</v>
      </c>
    </row>
    <row r="2" spans="1:24" x14ac:dyDescent="0.25">
      <c r="L2" s="14"/>
      <c r="M2" s="24"/>
      <c r="N2" s="24"/>
      <c r="O2" s="24"/>
      <c r="P2" s="24"/>
      <c r="Q2" s="24"/>
      <c r="U2">
        <v>13660</v>
      </c>
      <c r="V2" t="s">
        <v>4425</v>
      </c>
      <c r="W2" t="s">
        <v>4727</v>
      </c>
      <c r="X2" t="s">
        <v>4682</v>
      </c>
    </row>
    <row r="3" spans="1:24" x14ac:dyDescent="0.25">
      <c r="A3" t="s">
        <v>1</v>
      </c>
      <c r="B3" t="s">
        <v>4729</v>
      </c>
      <c r="C3" t="s">
        <v>3925</v>
      </c>
      <c r="D3" t="s">
        <v>4730</v>
      </c>
      <c r="L3" s="14" t="s">
        <v>62</v>
      </c>
      <c r="M3" s="24" t="s">
        <v>17</v>
      </c>
      <c r="N3" s="24" t="s">
        <v>63</v>
      </c>
      <c r="O3" s="24" t="s">
        <v>64</v>
      </c>
      <c r="P3" s="24" t="s">
        <v>60</v>
      </c>
      <c r="Q3" s="24" t="s">
        <v>1280</v>
      </c>
      <c r="U3">
        <v>13757</v>
      </c>
      <c r="V3" t="s">
        <v>4516</v>
      </c>
      <c r="W3" t="s">
        <v>4728</v>
      </c>
      <c r="X3" t="s">
        <v>84</v>
      </c>
    </row>
    <row r="4" spans="1:24" x14ac:dyDescent="0.25">
      <c r="A4" s="14">
        <f>'[2]NILAI AKHIR'!B9</f>
        <v>13805</v>
      </c>
      <c r="B4" s="14" t="str">
        <f>'[2]NILAI AKHIR'!C9</f>
        <v>Abi Manyu</v>
      </c>
      <c r="C4" s="14" t="str">
        <f>'[2]NILAI AKHIR'!D9</f>
        <v>XI TJKT 1</v>
      </c>
      <c r="D4" s="14">
        <f>'[2]NILAI AKHIR'!E9</f>
        <v>0</v>
      </c>
      <c r="E4" s="14">
        <f>'[2]NILAI AKHIR'!E7</f>
        <v>0</v>
      </c>
      <c r="F4" t="s">
        <v>78</v>
      </c>
      <c r="L4">
        <f>VLOOKUP(A4,'5'!$AB$3:$AE$313,4,FALSE)</f>
        <v>632</v>
      </c>
      <c r="M4" s="19">
        <f>VLOOKUP(F4,'2'!$B$2:$C$34,2,FALSE)</f>
        <v>1</v>
      </c>
      <c r="N4" s="23">
        <f>D4</f>
        <v>0</v>
      </c>
      <c r="O4" s="23" t="str">
        <f>IF(P4="Nilai Ekstra",E4,"")</f>
        <v/>
      </c>
      <c r="P4" s="23" t="s">
        <v>4739</v>
      </c>
      <c r="Q4" s="19">
        <f>VLOOKUP(M4,'3'!$H$27:$L$48,5,FALSE)</f>
        <v>50</v>
      </c>
      <c r="R4" s="23">
        <v>1</v>
      </c>
      <c r="S4" t="str">
        <f t="shared" ref="S4:S67" si="0">IF(D4=0,"PKL","aktif")</f>
        <v>PKL</v>
      </c>
      <c r="U4">
        <v>13764</v>
      </c>
      <c r="V4" t="s">
        <v>4523</v>
      </c>
      <c r="W4" t="s">
        <v>4728</v>
      </c>
      <c r="X4" t="s">
        <v>84</v>
      </c>
    </row>
    <row r="5" spans="1:24" x14ac:dyDescent="0.25">
      <c r="A5">
        <f>'[2]NILAI AKHIR'!B10</f>
        <v>13806</v>
      </c>
      <c r="B5" t="str">
        <f>'[2]NILAI AKHIR'!C10</f>
        <v>Affan Fahrozi</v>
      </c>
      <c r="C5" t="str">
        <f>'[2]NILAI AKHIR'!D10</f>
        <v>XI TJKT 1</v>
      </c>
      <c r="D5">
        <f>'[2]NILAI AKHIR'!E10</f>
        <v>0</v>
      </c>
      <c r="F5" t="str">
        <f t="shared" ref="F5:F68" si="1">_xlfn.IFNA(VLOOKUP(A5,$U$1:$X$4,4,FALSE),$F$4)</f>
        <v>Pendidikan Agama Islam dan Budi Pekerti</v>
      </c>
      <c r="L5">
        <f>VLOOKUP(A5,'5'!$AB$3:$AE$313,4,FALSE)</f>
        <v>633</v>
      </c>
      <c r="M5" s="19">
        <f>VLOOKUP(F5,'2'!$B$2:$C$34,2,FALSE)</f>
        <v>1</v>
      </c>
      <c r="N5" s="23">
        <f t="shared" ref="N5:N68" si="2">D5</f>
        <v>0</v>
      </c>
      <c r="O5" s="23" t="str">
        <f t="shared" ref="O5:O68" si="3">IF(P5="Nilai Ekstra",E5,"")</f>
        <v/>
      </c>
      <c r="P5" s="23" t="s">
        <v>4739</v>
      </c>
      <c r="Q5" s="19">
        <f>VLOOKUP(M5,'3'!$H$27:$L$48,5,FALSE)</f>
        <v>50</v>
      </c>
      <c r="S5" t="str">
        <f t="shared" si="0"/>
        <v>PKL</v>
      </c>
    </row>
    <row r="6" spans="1:24" x14ac:dyDescent="0.25">
      <c r="A6">
        <f>'[2]NILAI AKHIR'!B11</f>
        <v>13807</v>
      </c>
      <c r="B6" t="str">
        <f>'[2]NILAI AKHIR'!C11</f>
        <v>Ajeng Viera Putri Ramadhani</v>
      </c>
      <c r="C6" t="str">
        <f>'[2]NILAI AKHIR'!D11</f>
        <v>XI TJKT 1</v>
      </c>
      <c r="D6">
        <f>'[2]NILAI AKHIR'!E11</f>
        <v>0</v>
      </c>
      <c r="F6" t="str">
        <f t="shared" si="1"/>
        <v>Pendidikan Agama Islam dan Budi Pekerti</v>
      </c>
      <c r="L6">
        <f>VLOOKUP(A6,'5'!$AB$3:$AE$313,4,FALSE)</f>
        <v>634</v>
      </c>
      <c r="M6" s="19">
        <f>VLOOKUP(F6,'2'!$B$2:$C$34,2,FALSE)</f>
        <v>1</v>
      </c>
      <c r="N6" s="23">
        <f t="shared" si="2"/>
        <v>0</v>
      </c>
      <c r="O6" s="23" t="str">
        <f t="shared" si="3"/>
        <v/>
      </c>
      <c r="P6" s="23" t="s">
        <v>4739</v>
      </c>
      <c r="Q6" s="19">
        <f>VLOOKUP(M6,'3'!$H$27:$L$48,5,FALSE)</f>
        <v>50</v>
      </c>
      <c r="S6" t="str">
        <f t="shared" si="0"/>
        <v>PKL</v>
      </c>
    </row>
    <row r="7" spans="1:24" x14ac:dyDescent="0.25">
      <c r="A7">
        <f>'[2]NILAI AKHIR'!B12</f>
        <v>13808</v>
      </c>
      <c r="B7" t="str">
        <f>'[2]NILAI AKHIR'!C12</f>
        <v>Aldo Muhammad Kurniawan</v>
      </c>
      <c r="C7" t="str">
        <f>'[2]NILAI AKHIR'!D12</f>
        <v>XI TJKT 1</v>
      </c>
      <c r="D7">
        <f>'[2]NILAI AKHIR'!E12</f>
        <v>0</v>
      </c>
      <c r="F7" t="str">
        <f t="shared" si="1"/>
        <v>Pendidikan Agama Islam dan Budi Pekerti</v>
      </c>
      <c r="L7">
        <f>VLOOKUP(A7,'5'!$AB$3:$AE$313,4,FALSE)</f>
        <v>635</v>
      </c>
      <c r="M7" s="19">
        <f>VLOOKUP(F7,'2'!$B$2:$C$34,2,FALSE)</f>
        <v>1</v>
      </c>
      <c r="N7" s="23">
        <f t="shared" si="2"/>
        <v>0</v>
      </c>
      <c r="O7" s="23" t="str">
        <f t="shared" si="3"/>
        <v/>
      </c>
      <c r="P7" s="23" t="s">
        <v>4739</v>
      </c>
      <c r="Q7" s="19">
        <f>VLOOKUP(M7,'3'!$H$27:$L$48,5,FALSE)</f>
        <v>50</v>
      </c>
      <c r="S7" t="str">
        <f t="shared" si="0"/>
        <v>PKL</v>
      </c>
    </row>
    <row r="8" spans="1:24" x14ac:dyDescent="0.25">
      <c r="A8">
        <f>'[2]NILAI AKHIR'!B13</f>
        <v>13809</v>
      </c>
      <c r="B8" t="str">
        <f>'[2]NILAI AKHIR'!C13</f>
        <v>Alfian Hafizh Arkhan</v>
      </c>
      <c r="C8" t="str">
        <f>'[2]NILAI AKHIR'!D13</f>
        <v>XI TJKT 1</v>
      </c>
      <c r="D8">
        <f>'[2]NILAI AKHIR'!E13</f>
        <v>0</v>
      </c>
      <c r="F8" t="str">
        <f t="shared" si="1"/>
        <v>Pendidikan Agama Islam dan Budi Pekerti</v>
      </c>
      <c r="L8">
        <f>VLOOKUP(A8,'5'!$AB$3:$AE$313,4,FALSE)</f>
        <v>636</v>
      </c>
      <c r="M8" s="19">
        <f>VLOOKUP(F8,'2'!$B$2:$C$34,2,FALSE)</f>
        <v>1</v>
      </c>
      <c r="N8" s="23">
        <f t="shared" si="2"/>
        <v>0</v>
      </c>
      <c r="O8" s="23" t="str">
        <f t="shared" si="3"/>
        <v/>
      </c>
      <c r="P8" s="23" t="s">
        <v>4739</v>
      </c>
      <c r="Q8" s="19">
        <f>VLOOKUP(M8,'3'!$H$27:$L$48,5,FALSE)</f>
        <v>50</v>
      </c>
      <c r="S8" t="str">
        <f t="shared" si="0"/>
        <v>PKL</v>
      </c>
    </row>
    <row r="9" spans="1:24" x14ac:dyDescent="0.25">
      <c r="A9">
        <f>'[2]NILAI AKHIR'!B14</f>
        <v>13810</v>
      </c>
      <c r="B9" t="str">
        <f>'[2]NILAI AKHIR'!C14</f>
        <v>Arief Rahmat Sholeh</v>
      </c>
      <c r="C9" t="str">
        <f>'[2]NILAI AKHIR'!D14</f>
        <v>XI TJKT 1</v>
      </c>
      <c r="D9">
        <f>'[2]NILAI AKHIR'!E14</f>
        <v>0</v>
      </c>
      <c r="F9" t="str">
        <f t="shared" si="1"/>
        <v>Pendidikan Agama Islam dan Budi Pekerti</v>
      </c>
      <c r="L9">
        <f>VLOOKUP(A9,'5'!$AB$3:$AE$313,4,FALSE)</f>
        <v>637</v>
      </c>
      <c r="M9" s="19">
        <f>VLOOKUP(F9,'2'!$B$2:$C$34,2,FALSE)</f>
        <v>1</v>
      </c>
      <c r="N9" s="23">
        <f t="shared" si="2"/>
        <v>0</v>
      </c>
      <c r="O9" s="23" t="str">
        <f t="shared" si="3"/>
        <v/>
      </c>
      <c r="P9" s="23" t="s">
        <v>4739</v>
      </c>
      <c r="Q9" s="19">
        <f>VLOOKUP(M9,'3'!$H$27:$L$48,5,FALSE)</f>
        <v>50</v>
      </c>
      <c r="S9" t="str">
        <f t="shared" si="0"/>
        <v>PKL</v>
      </c>
    </row>
    <row r="10" spans="1:24" x14ac:dyDescent="0.25">
      <c r="A10">
        <f>'[2]NILAI AKHIR'!B15</f>
        <v>13811</v>
      </c>
      <c r="B10" t="str">
        <f>'[2]NILAI AKHIR'!C15</f>
        <v>Aris Firmansyah</v>
      </c>
      <c r="C10" t="str">
        <f>'[2]NILAI AKHIR'!D15</f>
        <v>XI TJKT 1</v>
      </c>
      <c r="D10">
        <f>'[2]NILAI AKHIR'!E15</f>
        <v>0</v>
      </c>
      <c r="F10" t="str">
        <f t="shared" si="1"/>
        <v>Pendidikan Agama Islam dan Budi Pekerti</v>
      </c>
      <c r="L10">
        <f>VLOOKUP(A10,'5'!$AB$3:$AE$313,4,FALSE)</f>
        <v>638</v>
      </c>
      <c r="M10" s="19">
        <f>VLOOKUP(F10,'2'!$B$2:$C$34,2,FALSE)</f>
        <v>1</v>
      </c>
      <c r="N10" s="23">
        <f t="shared" si="2"/>
        <v>0</v>
      </c>
      <c r="O10" s="23" t="str">
        <f t="shared" si="3"/>
        <v/>
      </c>
      <c r="P10" s="23" t="s">
        <v>4739</v>
      </c>
      <c r="Q10" s="19">
        <f>VLOOKUP(M10,'3'!$H$27:$L$48,5,FALSE)</f>
        <v>50</v>
      </c>
      <c r="S10" t="str">
        <f t="shared" si="0"/>
        <v>PKL</v>
      </c>
    </row>
    <row r="11" spans="1:24" x14ac:dyDescent="0.25">
      <c r="A11">
        <f>'[2]NILAI AKHIR'!B16</f>
        <v>13812</v>
      </c>
      <c r="B11" t="str">
        <f>'[2]NILAI AKHIR'!C16</f>
        <v>Ashe Ardhana Putra</v>
      </c>
      <c r="C11" t="str">
        <f>'[2]NILAI AKHIR'!D16</f>
        <v>XI TJKT 1</v>
      </c>
      <c r="D11">
        <f>'[2]NILAI AKHIR'!E16</f>
        <v>0</v>
      </c>
      <c r="F11" t="str">
        <f t="shared" si="1"/>
        <v>Pendidikan Agama Islam dan Budi Pekerti</v>
      </c>
      <c r="L11">
        <f>VLOOKUP(A11,'5'!$AB$3:$AE$313,4,FALSE)</f>
        <v>639</v>
      </c>
      <c r="M11" s="19">
        <f>VLOOKUP(F11,'2'!$B$2:$C$34,2,FALSE)</f>
        <v>1</v>
      </c>
      <c r="N11" s="23">
        <f t="shared" si="2"/>
        <v>0</v>
      </c>
      <c r="O11" s="23" t="str">
        <f t="shared" si="3"/>
        <v/>
      </c>
      <c r="P11" s="23" t="s">
        <v>4739</v>
      </c>
      <c r="Q11" s="19">
        <f>VLOOKUP(M11,'3'!$H$27:$L$48,5,FALSE)</f>
        <v>50</v>
      </c>
      <c r="S11" t="str">
        <f t="shared" si="0"/>
        <v>PKL</v>
      </c>
    </row>
    <row r="12" spans="1:24" x14ac:dyDescent="0.25">
      <c r="A12">
        <f>'[2]NILAI AKHIR'!B17</f>
        <v>13813</v>
      </c>
      <c r="B12" t="str">
        <f>'[2]NILAI AKHIR'!C17</f>
        <v>Asiska Pangesti</v>
      </c>
      <c r="C12" t="str">
        <f>'[2]NILAI AKHIR'!D17</f>
        <v>XI TJKT 1</v>
      </c>
      <c r="D12">
        <f>'[2]NILAI AKHIR'!E17</f>
        <v>0</v>
      </c>
      <c r="F12" t="str">
        <f t="shared" si="1"/>
        <v>Pendidikan Agama Islam dan Budi Pekerti</v>
      </c>
      <c r="L12">
        <f>VLOOKUP(A12,'5'!$AB$3:$AE$313,4,FALSE)</f>
        <v>640</v>
      </c>
      <c r="M12" s="19">
        <f>VLOOKUP(F12,'2'!$B$2:$C$34,2,FALSE)</f>
        <v>1</v>
      </c>
      <c r="N12" s="23">
        <f t="shared" si="2"/>
        <v>0</v>
      </c>
      <c r="O12" s="23" t="str">
        <f t="shared" si="3"/>
        <v/>
      </c>
      <c r="P12" s="23" t="s">
        <v>4739</v>
      </c>
      <c r="Q12" s="19">
        <f>VLOOKUP(M12,'3'!$H$27:$L$48,5,FALSE)</f>
        <v>50</v>
      </c>
      <c r="S12" t="str">
        <f t="shared" si="0"/>
        <v>PKL</v>
      </c>
    </row>
    <row r="13" spans="1:24" x14ac:dyDescent="0.25">
      <c r="A13">
        <f>'[2]NILAI AKHIR'!B18</f>
        <v>13814</v>
      </c>
      <c r="B13" t="str">
        <f>'[2]NILAI AKHIR'!C18</f>
        <v>Asokawati Ning Kusuma</v>
      </c>
      <c r="C13" t="str">
        <f>'[2]NILAI AKHIR'!D18</f>
        <v>XI TJKT 1</v>
      </c>
      <c r="D13">
        <f>'[2]NILAI AKHIR'!E18</f>
        <v>0</v>
      </c>
      <c r="F13" t="str">
        <f t="shared" si="1"/>
        <v>Pendidikan Agama Islam dan Budi Pekerti</v>
      </c>
      <c r="L13">
        <f>VLOOKUP(A13,'5'!$AB$3:$AE$313,4,FALSE)</f>
        <v>641</v>
      </c>
      <c r="M13" s="19">
        <f>VLOOKUP(F13,'2'!$B$2:$C$34,2,FALSE)</f>
        <v>1</v>
      </c>
      <c r="N13" s="23">
        <f t="shared" si="2"/>
        <v>0</v>
      </c>
      <c r="O13" s="23" t="str">
        <f t="shared" si="3"/>
        <v/>
      </c>
      <c r="P13" s="23" t="s">
        <v>4739</v>
      </c>
      <c r="Q13" s="19">
        <f>VLOOKUP(M13,'3'!$H$27:$L$48,5,FALSE)</f>
        <v>50</v>
      </c>
      <c r="S13" t="str">
        <f t="shared" si="0"/>
        <v>PKL</v>
      </c>
    </row>
    <row r="14" spans="1:24" x14ac:dyDescent="0.25">
      <c r="A14">
        <f>'[2]NILAI AKHIR'!B19</f>
        <v>13815</v>
      </c>
      <c r="B14" t="str">
        <f>'[2]NILAI AKHIR'!C19</f>
        <v>Budi Utomo</v>
      </c>
      <c r="C14" t="str">
        <f>'[2]NILAI AKHIR'!D19</f>
        <v>XI TJKT 1</v>
      </c>
      <c r="D14">
        <f>'[2]NILAI AKHIR'!E19</f>
        <v>0</v>
      </c>
      <c r="F14" t="str">
        <f t="shared" si="1"/>
        <v>Pendidikan Agama Islam dan Budi Pekerti</v>
      </c>
      <c r="L14">
        <f>VLOOKUP(A14,'5'!$AB$3:$AE$313,4,FALSE)</f>
        <v>642</v>
      </c>
      <c r="M14" s="19">
        <f>VLOOKUP(F14,'2'!$B$2:$C$34,2,FALSE)</f>
        <v>1</v>
      </c>
      <c r="N14" s="23">
        <f t="shared" si="2"/>
        <v>0</v>
      </c>
      <c r="O14" s="23" t="str">
        <f t="shared" si="3"/>
        <v/>
      </c>
      <c r="P14" s="23" t="s">
        <v>4739</v>
      </c>
      <c r="Q14" s="19">
        <f>VLOOKUP(M14,'3'!$H$27:$L$48,5,FALSE)</f>
        <v>50</v>
      </c>
      <c r="S14" t="str">
        <f t="shared" si="0"/>
        <v>PKL</v>
      </c>
    </row>
    <row r="15" spans="1:24" x14ac:dyDescent="0.25">
      <c r="A15">
        <f>'[2]NILAI AKHIR'!B20</f>
        <v>13816</v>
      </c>
      <c r="B15" t="str">
        <f>'[2]NILAI AKHIR'!C20</f>
        <v>Chairul Ardiansyah</v>
      </c>
      <c r="C15" t="str">
        <f>'[2]NILAI AKHIR'!D20</f>
        <v>XI TJKT 1</v>
      </c>
      <c r="D15">
        <f>'[2]NILAI AKHIR'!E20</f>
        <v>0</v>
      </c>
      <c r="F15" t="str">
        <f t="shared" si="1"/>
        <v>Pendidikan Agama Islam dan Budi Pekerti</v>
      </c>
      <c r="L15">
        <f>VLOOKUP(A15,'5'!$AB$3:$AE$313,4,FALSE)</f>
        <v>643</v>
      </c>
      <c r="M15" s="19">
        <f>VLOOKUP(F15,'2'!$B$2:$C$34,2,FALSE)</f>
        <v>1</v>
      </c>
      <c r="N15" s="23">
        <f t="shared" si="2"/>
        <v>0</v>
      </c>
      <c r="O15" s="23" t="str">
        <f t="shared" si="3"/>
        <v/>
      </c>
      <c r="P15" s="23" t="s">
        <v>4739</v>
      </c>
      <c r="Q15" s="19">
        <f>VLOOKUP(M15,'3'!$H$27:$L$48,5,FALSE)</f>
        <v>50</v>
      </c>
      <c r="S15" t="str">
        <f t="shared" si="0"/>
        <v>PKL</v>
      </c>
    </row>
    <row r="16" spans="1:24" x14ac:dyDescent="0.25">
      <c r="A16">
        <f>'[2]NILAI AKHIR'!B21</f>
        <v>13817</v>
      </c>
      <c r="B16" t="str">
        <f>'[2]NILAI AKHIR'!C21</f>
        <v>Dany Affif Sasongko</v>
      </c>
      <c r="C16" t="str">
        <f>'[2]NILAI AKHIR'!D21</f>
        <v>XI TJKT 1</v>
      </c>
      <c r="D16">
        <f>'[2]NILAI AKHIR'!E21</f>
        <v>0</v>
      </c>
      <c r="F16" t="str">
        <f t="shared" si="1"/>
        <v>Pendidikan Agama Islam dan Budi Pekerti</v>
      </c>
      <c r="L16">
        <f>VLOOKUP(A16,'5'!$AB$3:$AE$313,4,FALSE)</f>
        <v>644</v>
      </c>
      <c r="M16" s="19">
        <f>VLOOKUP(F16,'2'!$B$2:$C$34,2,FALSE)</f>
        <v>1</v>
      </c>
      <c r="N16" s="23">
        <f t="shared" si="2"/>
        <v>0</v>
      </c>
      <c r="O16" s="23" t="str">
        <f t="shared" si="3"/>
        <v/>
      </c>
      <c r="P16" s="23" t="s">
        <v>4739</v>
      </c>
      <c r="Q16" s="19">
        <f>VLOOKUP(M16,'3'!$H$27:$L$48,5,FALSE)</f>
        <v>50</v>
      </c>
      <c r="S16" t="str">
        <f t="shared" si="0"/>
        <v>PKL</v>
      </c>
    </row>
    <row r="17" spans="1:19" x14ac:dyDescent="0.25">
      <c r="A17">
        <f>'[2]NILAI AKHIR'!B22</f>
        <v>13818</v>
      </c>
      <c r="B17" t="str">
        <f>'[2]NILAI AKHIR'!C22</f>
        <v>Dimas Artha Nugraha</v>
      </c>
      <c r="C17" t="str">
        <f>'[2]NILAI AKHIR'!D22</f>
        <v>XI TJKT 1</v>
      </c>
      <c r="D17">
        <f>'[2]NILAI AKHIR'!E22</f>
        <v>0</v>
      </c>
      <c r="F17" t="str">
        <f t="shared" si="1"/>
        <v>Pendidikan Agama Islam dan Budi Pekerti</v>
      </c>
      <c r="L17">
        <f>VLOOKUP(A17,'5'!$AB$3:$AE$313,4,FALSE)</f>
        <v>645</v>
      </c>
      <c r="M17" s="19">
        <f>VLOOKUP(F17,'2'!$B$2:$C$34,2,FALSE)</f>
        <v>1</v>
      </c>
      <c r="N17" s="23">
        <f t="shared" si="2"/>
        <v>0</v>
      </c>
      <c r="O17" s="23" t="str">
        <f t="shared" si="3"/>
        <v/>
      </c>
      <c r="P17" s="23" t="s">
        <v>4739</v>
      </c>
      <c r="Q17" s="19">
        <f>VLOOKUP(M17,'3'!$H$27:$L$48,5,FALSE)</f>
        <v>50</v>
      </c>
      <c r="S17" t="str">
        <f t="shared" si="0"/>
        <v>PKL</v>
      </c>
    </row>
    <row r="18" spans="1:19" x14ac:dyDescent="0.25">
      <c r="A18">
        <f>'[2]NILAI AKHIR'!B23</f>
        <v>13819</v>
      </c>
      <c r="B18" t="str">
        <f>'[2]NILAI AKHIR'!C23</f>
        <v>Eveline Ganesha Pearche</v>
      </c>
      <c r="C18" t="str">
        <f>'[2]NILAI AKHIR'!D23</f>
        <v>XI TJKT 1</v>
      </c>
      <c r="D18">
        <f>'[2]NILAI AKHIR'!E23</f>
        <v>0</v>
      </c>
      <c r="F18" t="str">
        <f t="shared" si="1"/>
        <v>Pendidikan Agama Islam dan Budi Pekerti</v>
      </c>
      <c r="L18">
        <f>VLOOKUP(A18,'5'!$AB$3:$AE$313,4,FALSE)</f>
        <v>646</v>
      </c>
      <c r="M18" s="19">
        <f>VLOOKUP(F18,'2'!$B$2:$C$34,2,FALSE)</f>
        <v>1</v>
      </c>
      <c r="N18" s="23">
        <f t="shared" si="2"/>
        <v>0</v>
      </c>
      <c r="O18" s="23" t="str">
        <f t="shared" si="3"/>
        <v/>
      </c>
      <c r="P18" s="23" t="s">
        <v>4739</v>
      </c>
      <c r="Q18" s="19">
        <f>VLOOKUP(M18,'3'!$H$27:$L$48,5,FALSE)</f>
        <v>50</v>
      </c>
      <c r="S18" t="str">
        <f t="shared" si="0"/>
        <v>PKL</v>
      </c>
    </row>
    <row r="19" spans="1:19" x14ac:dyDescent="0.25">
      <c r="A19">
        <f>'[2]NILAI AKHIR'!B24</f>
        <v>13820</v>
      </c>
      <c r="B19" t="str">
        <f>'[2]NILAI AKHIR'!C24</f>
        <v>Fabian Warzal Ahmad Zikri</v>
      </c>
      <c r="C19" t="str">
        <f>'[2]NILAI AKHIR'!D24</f>
        <v>XI TJKT 1</v>
      </c>
      <c r="D19">
        <f>'[2]NILAI AKHIR'!E24</f>
        <v>0</v>
      </c>
      <c r="F19" t="str">
        <f t="shared" si="1"/>
        <v>Pendidikan Agama Islam dan Budi Pekerti</v>
      </c>
      <c r="L19">
        <f>VLOOKUP(A19,'5'!$AB$3:$AE$313,4,FALSE)</f>
        <v>647</v>
      </c>
      <c r="M19" s="19">
        <f>VLOOKUP(F19,'2'!$B$2:$C$34,2,FALSE)</f>
        <v>1</v>
      </c>
      <c r="N19" s="23">
        <f t="shared" si="2"/>
        <v>0</v>
      </c>
      <c r="O19" s="23" t="str">
        <f t="shared" si="3"/>
        <v/>
      </c>
      <c r="P19" s="23" t="s">
        <v>4739</v>
      </c>
      <c r="Q19" s="19">
        <f>VLOOKUP(M19,'3'!$H$27:$L$48,5,FALSE)</f>
        <v>50</v>
      </c>
      <c r="S19" t="str">
        <f t="shared" si="0"/>
        <v>PKL</v>
      </c>
    </row>
    <row r="20" spans="1:19" x14ac:dyDescent="0.25">
      <c r="A20">
        <f>'[2]NILAI AKHIR'!B25</f>
        <v>13821</v>
      </c>
      <c r="B20" t="str">
        <f>'[2]NILAI AKHIR'!C25</f>
        <v>Fauzan Rahmadan Wibowo</v>
      </c>
      <c r="C20" t="str">
        <f>'[2]NILAI AKHIR'!D25</f>
        <v>XI TJKT 1</v>
      </c>
      <c r="D20">
        <f>'[2]NILAI AKHIR'!E25</f>
        <v>0</v>
      </c>
      <c r="F20" t="str">
        <f t="shared" si="1"/>
        <v>Pendidikan Agama Islam dan Budi Pekerti</v>
      </c>
      <c r="L20">
        <f>VLOOKUP(A20,'5'!$AB$3:$AE$313,4,FALSE)</f>
        <v>648</v>
      </c>
      <c r="M20" s="19">
        <f>VLOOKUP(F20,'2'!$B$2:$C$34,2,FALSE)</f>
        <v>1</v>
      </c>
      <c r="N20" s="23">
        <f t="shared" si="2"/>
        <v>0</v>
      </c>
      <c r="O20" s="23" t="str">
        <f t="shared" si="3"/>
        <v/>
      </c>
      <c r="P20" s="23" t="s">
        <v>4739</v>
      </c>
      <c r="Q20" s="19">
        <f>VLOOKUP(M20,'3'!$H$27:$L$48,5,FALSE)</f>
        <v>50</v>
      </c>
      <c r="S20" t="str">
        <f t="shared" si="0"/>
        <v>PKL</v>
      </c>
    </row>
    <row r="21" spans="1:19" x14ac:dyDescent="0.25">
      <c r="A21">
        <f>'[2]NILAI AKHIR'!B26</f>
        <v>13822</v>
      </c>
      <c r="B21" t="str">
        <f>'[2]NILAI AKHIR'!C26</f>
        <v>Febio Robert Frederico</v>
      </c>
      <c r="C21" t="str">
        <f>'[2]NILAI AKHIR'!D26</f>
        <v>XI TJKT 1</v>
      </c>
      <c r="D21">
        <f>'[2]NILAI AKHIR'!E26</f>
        <v>0</v>
      </c>
      <c r="F21" t="str">
        <f t="shared" si="1"/>
        <v>Pendidikan Agama Islam dan Budi Pekerti</v>
      </c>
      <c r="L21">
        <f>VLOOKUP(A21,'5'!$AB$3:$AE$313,4,FALSE)</f>
        <v>649</v>
      </c>
      <c r="M21" s="19">
        <f>VLOOKUP(F21,'2'!$B$2:$C$34,2,FALSE)</f>
        <v>1</v>
      </c>
      <c r="N21" s="23">
        <f t="shared" si="2"/>
        <v>0</v>
      </c>
      <c r="O21" s="23" t="str">
        <f t="shared" si="3"/>
        <v/>
      </c>
      <c r="P21" s="23" t="s">
        <v>4739</v>
      </c>
      <c r="Q21" s="19">
        <f>VLOOKUP(M21,'3'!$H$27:$L$48,5,FALSE)</f>
        <v>50</v>
      </c>
      <c r="S21" t="str">
        <f t="shared" si="0"/>
        <v>PKL</v>
      </c>
    </row>
    <row r="22" spans="1:19" x14ac:dyDescent="0.25">
      <c r="A22">
        <f>'[2]NILAI AKHIR'!B27</f>
        <v>13928</v>
      </c>
      <c r="B22" t="str">
        <f>'[2]NILAI AKHIR'!C27</f>
        <v>Gingga Amirul Muiz</v>
      </c>
      <c r="C22" t="str">
        <f>'[2]NILAI AKHIR'!D27</f>
        <v>XI TJKT 1</v>
      </c>
      <c r="D22">
        <f>'[2]NILAI AKHIR'!E27</f>
        <v>0</v>
      </c>
      <c r="F22" t="str">
        <f t="shared" si="1"/>
        <v>Pendidikan Agama Islam dan Budi Pekerti</v>
      </c>
      <c r="L22">
        <f>VLOOKUP(A22,'5'!$AB$3:$AE$313,4,FALSE)</f>
        <v>650</v>
      </c>
      <c r="M22" s="19">
        <f>VLOOKUP(F22,'2'!$B$2:$C$34,2,FALSE)</f>
        <v>1</v>
      </c>
      <c r="N22" s="23">
        <f t="shared" si="2"/>
        <v>0</v>
      </c>
      <c r="O22" s="23" t="str">
        <f t="shared" si="3"/>
        <v/>
      </c>
      <c r="P22" s="23" t="s">
        <v>4739</v>
      </c>
      <c r="Q22" s="19">
        <f>VLOOKUP(M22,'3'!$H$27:$L$48,5,FALSE)</f>
        <v>50</v>
      </c>
      <c r="S22" t="str">
        <f t="shared" si="0"/>
        <v>PKL</v>
      </c>
    </row>
    <row r="23" spans="1:19" x14ac:dyDescent="0.25">
      <c r="A23">
        <f>'[2]NILAI AKHIR'!B28</f>
        <v>13823</v>
      </c>
      <c r="B23" t="str">
        <f>'[2]NILAI AKHIR'!C28</f>
        <v>Hilmiyahya Said</v>
      </c>
      <c r="C23" t="str">
        <f>'[2]NILAI AKHIR'!D28</f>
        <v>XI TJKT 1</v>
      </c>
      <c r="D23">
        <f>'[2]NILAI AKHIR'!E28</f>
        <v>0</v>
      </c>
      <c r="F23" t="str">
        <f t="shared" si="1"/>
        <v>Pendidikan Agama Islam dan Budi Pekerti</v>
      </c>
      <c r="L23">
        <f>VLOOKUP(A23,'5'!$AB$3:$AE$313,4,FALSE)</f>
        <v>651</v>
      </c>
      <c r="M23" s="19">
        <f>VLOOKUP(F23,'2'!$B$2:$C$34,2,FALSE)</f>
        <v>1</v>
      </c>
      <c r="N23" s="23">
        <f t="shared" si="2"/>
        <v>0</v>
      </c>
      <c r="O23" s="23" t="str">
        <f t="shared" si="3"/>
        <v/>
      </c>
      <c r="P23" s="23" t="s">
        <v>4739</v>
      </c>
      <c r="Q23" s="19">
        <f>VLOOKUP(M23,'3'!$H$27:$L$48,5,FALSE)</f>
        <v>50</v>
      </c>
      <c r="S23" t="str">
        <f t="shared" si="0"/>
        <v>PKL</v>
      </c>
    </row>
    <row r="24" spans="1:19" x14ac:dyDescent="0.25">
      <c r="A24">
        <f>'[2]NILAI AKHIR'!B29</f>
        <v>13824</v>
      </c>
      <c r="B24" t="str">
        <f>'[2]NILAI AKHIR'!C29</f>
        <v>Janur Akbar Hardjo Djatmiko</v>
      </c>
      <c r="C24" t="str">
        <f>'[2]NILAI AKHIR'!D29</f>
        <v>XI TJKT 1</v>
      </c>
      <c r="D24">
        <f>'[2]NILAI AKHIR'!E29</f>
        <v>0</v>
      </c>
      <c r="F24" t="str">
        <f t="shared" si="1"/>
        <v>Pendidikan Agama Islam dan Budi Pekerti</v>
      </c>
      <c r="L24">
        <f>VLOOKUP(A24,'5'!$AB$3:$AE$313,4,FALSE)</f>
        <v>652</v>
      </c>
      <c r="M24" s="19">
        <f>VLOOKUP(F24,'2'!$B$2:$C$34,2,FALSE)</f>
        <v>1</v>
      </c>
      <c r="N24" s="23">
        <f t="shared" si="2"/>
        <v>0</v>
      </c>
      <c r="O24" s="23" t="str">
        <f t="shared" si="3"/>
        <v/>
      </c>
      <c r="P24" s="23" t="s">
        <v>4739</v>
      </c>
      <c r="Q24" s="19">
        <f>VLOOKUP(M24,'3'!$H$27:$L$48,5,FALSE)</f>
        <v>50</v>
      </c>
      <c r="S24" t="str">
        <f t="shared" si="0"/>
        <v>PKL</v>
      </c>
    </row>
    <row r="25" spans="1:19" x14ac:dyDescent="0.25">
      <c r="A25">
        <f>'[2]NILAI AKHIR'!B30</f>
        <v>13825</v>
      </c>
      <c r="B25" t="str">
        <f>'[2]NILAI AKHIR'!C30</f>
        <v>Joceline John Beno</v>
      </c>
      <c r="C25" t="str">
        <f>'[2]NILAI AKHIR'!D30</f>
        <v>XI TJKT 1</v>
      </c>
      <c r="D25">
        <f>'[2]NILAI AKHIR'!E30</f>
        <v>0</v>
      </c>
      <c r="F25" t="str">
        <f t="shared" si="1"/>
        <v>Pendidikan Agama Islam dan Budi Pekerti</v>
      </c>
      <c r="L25">
        <f>VLOOKUP(A25,'5'!$AB$3:$AE$313,4,FALSE)</f>
        <v>653</v>
      </c>
      <c r="M25" s="19">
        <f>VLOOKUP(F25,'2'!$B$2:$C$34,2,FALSE)</f>
        <v>1</v>
      </c>
      <c r="N25" s="23">
        <f t="shared" si="2"/>
        <v>0</v>
      </c>
      <c r="O25" s="23" t="str">
        <f t="shared" si="3"/>
        <v/>
      </c>
      <c r="P25" s="23" t="s">
        <v>4739</v>
      </c>
      <c r="Q25" s="19">
        <f>VLOOKUP(M25,'3'!$H$27:$L$48,5,FALSE)</f>
        <v>50</v>
      </c>
      <c r="S25" t="str">
        <f t="shared" si="0"/>
        <v>PKL</v>
      </c>
    </row>
    <row r="26" spans="1:19" x14ac:dyDescent="0.25">
      <c r="A26">
        <f>'[2]NILAI AKHIR'!B31</f>
        <v>13926</v>
      </c>
      <c r="B26" t="str">
        <f>'[2]NILAI AKHIR'!C31</f>
        <v>Wahyu Putra Rahmadan</v>
      </c>
      <c r="C26" t="str">
        <f>'[2]NILAI AKHIR'!D31</f>
        <v>XI TJKT 1</v>
      </c>
      <c r="D26">
        <f>'[2]NILAI AKHIR'!E31</f>
        <v>0</v>
      </c>
      <c r="F26" t="str">
        <f t="shared" si="1"/>
        <v>Pendidikan Agama Islam dan Budi Pekerti</v>
      </c>
      <c r="L26">
        <f>VLOOKUP(A26,'5'!$AB$3:$AE$313,4,FALSE)</f>
        <v>654</v>
      </c>
      <c r="M26" s="19">
        <f>VLOOKUP(F26,'2'!$B$2:$C$34,2,FALSE)</f>
        <v>1</v>
      </c>
      <c r="N26" s="23">
        <f t="shared" si="2"/>
        <v>0</v>
      </c>
      <c r="O26" s="23" t="str">
        <f t="shared" si="3"/>
        <v/>
      </c>
      <c r="P26" s="23" t="s">
        <v>4739</v>
      </c>
      <c r="Q26" s="19">
        <f>VLOOKUP(M26,'3'!$H$27:$L$48,5,FALSE)</f>
        <v>50</v>
      </c>
      <c r="S26" t="str">
        <f t="shared" si="0"/>
        <v>PKL</v>
      </c>
    </row>
    <row r="27" spans="1:19" x14ac:dyDescent="0.25">
      <c r="A27">
        <f>'[2]NILAI AKHIR'!B32</f>
        <v>0</v>
      </c>
      <c r="B27">
        <f>'[2]NILAI AKHIR'!C32</f>
        <v>0</v>
      </c>
      <c r="C27">
        <f>'[2]NILAI AKHIR'!D32</f>
        <v>0</v>
      </c>
      <c r="D27">
        <f>'[2]NILAI AKHIR'!E32</f>
        <v>0</v>
      </c>
      <c r="F27" t="str">
        <f t="shared" si="1"/>
        <v>Pendidikan Agama Islam dan Budi Pekerti</v>
      </c>
      <c r="L27" t="e">
        <f>VLOOKUP(A27,'5'!$AB$3:$AE$313,4,FALSE)</f>
        <v>#N/A</v>
      </c>
      <c r="M27" s="19">
        <f>VLOOKUP(F27,'2'!$B$2:$C$34,2,FALSE)</f>
        <v>1</v>
      </c>
      <c r="N27" s="23">
        <f t="shared" si="2"/>
        <v>0</v>
      </c>
      <c r="O27" s="23" t="str">
        <f t="shared" si="3"/>
        <v/>
      </c>
      <c r="P27" s="23" t="s">
        <v>4739</v>
      </c>
      <c r="Q27" s="19">
        <f>VLOOKUP(M27,'3'!$H$27:$L$48,5,FALSE)</f>
        <v>50</v>
      </c>
      <c r="S27" t="str">
        <f t="shared" si="0"/>
        <v>PKL</v>
      </c>
    </row>
    <row r="28" spans="1:19" x14ac:dyDescent="0.25">
      <c r="A28">
        <f>'[2]NILAI AKHIR'!B33</f>
        <v>13927</v>
      </c>
      <c r="B28" t="str">
        <f>'[2]NILAI AKHIR'!C33</f>
        <v>Ahmad Sultan Kurniawan</v>
      </c>
      <c r="C28" t="str">
        <f>'[2]NILAI AKHIR'!D33</f>
        <v>XI TJKT 2</v>
      </c>
      <c r="D28">
        <f>'[2]NILAI AKHIR'!E33</f>
        <v>82</v>
      </c>
      <c r="F28" t="str">
        <f t="shared" si="1"/>
        <v>Pendidikan Agama Islam dan Budi Pekerti</v>
      </c>
      <c r="L28">
        <f>VLOOKUP(A28,'5'!$AB$3:$AE$313,4,FALSE)</f>
        <v>655</v>
      </c>
      <c r="M28" s="19">
        <f>VLOOKUP(F28,'2'!$B$2:$C$34,2,FALSE)</f>
        <v>1</v>
      </c>
      <c r="N28" s="23">
        <f t="shared" si="2"/>
        <v>82</v>
      </c>
      <c r="O28" s="23" t="str">
        <f t="shared" si="3"/>
        <v/>
      </c>
      <c r="P28" s="23" t="s">
        <v>4739</v>
      </c>
      <c r="Q28" s="19">
        <f>VLOOKUP(M28,'3'!$H$27:$L$48,5,FALSE)</f>
        <v>50</v>
      </c>
      <c r="S28" t="str">
        <f t="shared" si="0"/>
        <v>aktif</v>
      </c>
    </row>
    <row r="29" spans="1:19" x14ac:dyDescent="0.25">
      <c r="A29">
        <f>'[2]NILAI AKHIR'!B35</f>
        <v>13827</v>
      </c>
      <c r="B29" t="str">
        <f>'[2]NILAI AKHIR'!C35</f>
        <v>Muhamad Ridho Alkhofi</v>
      </c>
      <c r="C29" t="str">
        <f>'[2]NILAI AKHIR'!D35</f>
        <v>XI TJKT 2</v>
      </c>
      <c r="D29">
        <f>'[2]NILAI AKHIR'!E35</f>
        <v>91</v>
      </c>
      <c r="F29" t="str">
        <f t="shared" si="1"/>
        <v>Pendidikan Agama Islam dan Budi Pekerti</v>
      </c>
      <c r="L29">
        <f>VLOOKUP(A29,'5'!$AB$3:$AE$313,4,FALSE)</f>
        <v>657</v>
      </c>
      <c r="M29" s="19">
        <f>VLOOKUP(F29,'2'!$B$2:$C$34,2,FALSE)</f>
        <v>1</v>
      </c>
      <c r="N29" s="23">
        <f t="shared" si="2"/>
        <v>91</v>
      </c>
      <c r="O29" s="23" t="str">
        <f t="shared" si="3"/>
        <v/>
      </c>
      <c r="P29" s="23" t="s">
        <v>4739</v>
      </c>
      <c r="Q29" s="19">
        <f>VLOOKUP(M29,'3'!$H$27:$L$48,5,FALSE)</f>
        <v>50</v>
      </c>
      <c r="S29" t="str">
        <f t="shared" si="0"/>
        <v>aktif</v>
      </c>
    </row>
    <row r="30" spans="1:19" x14ac:dyDescent="0.25">
      <c r="A30">
        <f>'[2]NILAI AKHIR'!B36</f>
        <v>13828</v>
      </c>
      <c r="B30" t="str">
        <f>'[2]NILAI AKHIR'!C36</f>
        <v>Muhammad Ananda Akbar Fatkhurrozi</v>
      </c>
      <c r="C30" t="str">
        <f>'[2]NILAI AKHIR'!D36</f>
        <v>XI TJKT 2</v>
      </c>
      <c r="D30">
        <f>'[2]NILAI AKHIR'!E36</f>
        <v>76</v>
      </c>
      <c r="F30" t="str">
        <f t="shared" si="1"/>
        <v>Pendidikan Agama Islam dan Budi Pekerti</v>
      </c>
      <c r="L30">
        <f>VLOOKUP(A30,'5'!$AB$3:$AE$313,4,FALSE)</f>
        <v>658</v>
      </c>
      <c r="M30" s="19">
        <f>VLOOKUP(F30,'2'!$B$2:$C$34,2,FALSE)</f>
        <v>1</v>
      </c>
      <c r="N30" s="23">
        <f t="shared" si="2"/>
        <v>76</v>
      </c>
      <c r="O30" s="23" t="str">
        <f t="shared" si="3"/>
        <v/>
      </c>
      <c r="P30" s="23" t="s">
        <v>4739</v>
      </c>
      <c r="Q30" s="19">
        <f>VLOOKUP(M30,'3'!$H$27:$L$48,5,FALSE)</f>
        <v>50</v>
      </c>
      <c r="S30" t="str">
        <f t="shared" si="0"/>
        <v>aktif</v>
      </c>
    </row>
    <row r="31" spans="1:19" x14ac:dyDescent="0.25">
      <c r="A31">
        <f>'[2]NILAI AKHIR'!B37</f>
        <v>13829</v>
      </c>
      <c r="B31" t="str">
        <f>'[2]NILAI AKHIR'!C37</f>
        <v>Muhammad Arifin</v>
      </c>
      <c r="C31" t="str">
        <f>'[2]NILAI AKHIR'!D37</f>
        <v>XI TJKT 2</v>
      </c>
      <c r="D31">
        <f>'[2]NILAI AKHIR'!E37</f>
        <v>89.333333333333329</v>
      </c>
      <c r="F31" t="str">
        <f t="shared" si="1"/>
        <v>Pendidikan Agama Islam dan Budi Pekerti</v>
      </c>
      <c r="L31">
        <f>VLOOKUP(A31,'5'!$AB$3:$AE$313,4,FALSE)</f>
        <v>659</v>
      </c>
      <c r="M31" s="19">
        <f>VLOOKUP(F31,'2'!$B$2:$C$34,2,FALSE)</f>
        <v>1</v>
      </c>
      <c r="N31" s="23">
        <f t="shared" si="2"/>
        <v>89.333333333333329</v>
      </c>
      <c r="O31" s="23" t="str">
        <f t="shared" si="3"/>
        <v/>
      </c>
      <c r="P31" s="23" t="s">
        <v>4739</v>
      </c>
      <c r="Q31" s="19">
        <f>VLOOKUP(M31,'3'!$H$27:$L$48,5,FALSE)</f>
        <v>50</v>
      </c>
      <c r="S31" t="str">
        <f t="shared" si="0"/>
        <v>aktif</v>
      </c>
    </row>
    <row r="32" spans="1:19" x14ac:dyDescent="0.25">
      <c r="A32">
        <f>'[2]NILAI AKHIR'!B38</f>
        <v>13831</v>
      </c>
      <c r="B32" t="str">
        <f>'[2]NILAI AKHIR'!C38</f>
        <v>Muhammad Fikri Sabiluddin</v>
      </c>
      <c r="C32" t="str">
        <f>'[2]NILAI AKHIR'!D38</f>
        <v>XI TJKT 2</v>
      </c>
      <c r="D32">
        <f>'[2]NILAI AKHIR'!E38</f>
        <v>84</v>
      </c>
      <c r="F32" t="str">
        <f t="shared" si="1"/>
        <v>Pendidikan Agama Islam dan Budi Pekerti</v>
      </c>
      <c r="L32">
        <f>VLOOKUP(A32,'5'!$AB$3:$AE$313,4,FALSE)</f>
        <v>660</v>
      </c>
      <c r="M32" s="19">
        <f>VLOOKUP(F32,'2'!$B$2:$C$34,2,FALSE)</f>
        <v>1</v>
      </c>
      <c r="N32" s="23">
        <f t="shared" si="2"/>
        <v>84</v>
      </c>
      <c r="O32" s="23" t="str">
        <f t="shared" si="3"/>
        <v/>
      </c>
      <c r="P32" s="23" t="s">
        <v>4739</v>
      </c>
      <c r="Q32" s="19">
        <f>VLOOKUP(M32,'3'!$H$27:$L$48,5,FALSE)</f>
        <v>50</v>
      </c>
      <c r="S32" t="str">
        <f t="shared" si="0"/>
        <v>aktif</v>
      </c>
    </row>
    <row r="33" spans="1:19" x14ac:dyDescent="0.25">
      <c r="A33">
        <f>'[2]NILAI AKHIR'!B39</f>
        <v>13833</v>
      </c>
      <c r="B33" t="str">
        <f>'[2]NILAI AKHIR'!C39</f>
        <v>Nataswa Aziva Putri</v>
      </c>
      <c r="C33" t="str">
        <f>'[2]NILAI AKHIR'!D39</f>
        <v>XI TJKT 2</v>
      </c>
      <c r="D33">
        <f>'[2]NILAI AKHIR'!E39</f>
        <v>82</v>
      </c>
      <c r="F33" t="str">
        <f t="shared" si="1"/>
        <v>Pendidikan Agama Islam dan Budi Pekerti</v>
      </c>
      <c r="L33">
        <f>VLOOKUP(A33,'5'!$AB$3:$AE$313,4,FALSE)</f>
        <v>661</v>
      </c>
      <c r="M33" s="19">
        <f>VLOOKUP(F33,'2'!$B$2:$C$34,2,FALSE)</f>
        <v>1</v>
      </c>
      <c r="N33" s="23">
        <f t="shared" si="2"/>
        <v>82</v>
      </c>
      <c r="O33" s="23" t="str">
        <f t="shared" si="3"/>
        <v/>
      </c>
      <c r="P33" s="23" t="s">
        <v>4739</v>
      </c>
      <c r="Q33" s="19">
        <f>VLOOKUP(M33,'3'!$H$27:$L$48,5,FALSE)</f>
        <v>50</v>
      </c>
      <c r="S33" t="str">
        <f t="shared" si="0"/>
        <v>aktif</v>
      </c>
    </row>
    <row r="34" spans="1:19" x14ac:dyDescent="0.25">
      <c r="A34">
        <f>'[2]NILAI AKHIR'!B40</f>
        <v>13834</v>
      </c>
      <c r="B34" t="str">
        <f>'[2]NILAI AKHIR'!C40</f>
        <v>Nayya Agustina Nurjanah</v>
      </c>
      <c r="C34" t="str">
        <f>'[2]NILAI AKHIR'!D40</f>
        <v>XI TJKT 2</v>
      </c>
      <c r="D34">
        <f>'[2]NILAI AKHIR'!E40</f>
        <v>85</v>
      </c>
      <c r="F34" t="str">
        <f t="shared" si="1"/>
        <v>Pendidikan Agama Islam dan Budi Pekerti</v>
      </c>
      <c r="L34">
        <f>VLOOKUP(A34,'5'!$AB$3:$AE$313,4,FALSE)</f>
        <v>662</v>
      </c>
      <c r="M34" s="19">
        <f>VLOOKUP(F34,'2'!$B$2:$C$34,2,FALSE)</f>
        <v>1</v>
      </c>
      <c r="N34" s="23">
        <f t="shared" si="2"/>
        <v>85</v>
      </c>
      <c r="O34" s="23" t="str">
        <f t="shared" si="3"/>
        <v/>
      </c>
      <c r="P34" s="23" t="s">
        <v>4739</v>
      </c>
      <c r="Q34" s="19">
        <f>VLOOKUP(M34,'3'!$H$27:$L$48,5,FALSE)</f>
        <v>50</v>
      </c>
      <c r="S34" t="str">
        <f t="shared" si="0"/>
        <v>aktif</v>
      </c>
    </row>
    <row r="35" spans="1:19" x14ac:dyDescent="0.25">
      <c r="A35">
        <f>'[2]NILAI AKHIR'!B41</f>
        <v>13835</v>
      </c>
      <c r="B35" t="str">
        <f>'[2]NILAI AKHIR'!C41</f>
        <v>Oktavian Rafif Admaja</v>
      </c>
      <c r="C35" t="str">
        <f>'[2]NILAI AKHIR'!D41</f>
        <v>XI TJKT 2</v>
      </c>
      <c r="D35">
        <f>'[2]NILAI AKHIR'!E41</f>
        <v>87.666666666666671</v>
      </c>
      <c r="F35" t="str">
        <f t="shared" si="1"/>
        <v>Pendidikan Agama Islam dan Budi Pekerti</v>
      </c>
      <c r="L35">
        <f>VLOOKUP(A35,'5'!$AB$3:$AE$313,4,FALSE)</f>
        <v>663</v>
      </c>
      <c r="M35" s="19">
        <f>VLOOKUP(F35,'2'!$B$2:$C$34,2,FALSE)</f>
        <v>1</v>
      </c>
      <c r="N35" s="23">
        <f t="shared" si="2"/>
        <v>87.666666666666671</v>
      </c>
      <c r="O35" s="23" t="str">
        <f t="shared" si="3"/>
        <v/>
      </c>
      <c r="P35" s="23" t="s">
        <v>4739</v>
      </c>
      <c r="Q35" s="19">
        <f>VLOOKUP(M35,'3'!$H$27:$L$48,5,FALSE)</f>
        <v>50</v>
      </c>
      <c r="S35" t="str">
        <f t="shared" si="0"/>
        <v>aktif</v>
      </c>
    </row>
    <row r="36" spans="1:19" x14ac:dyDescent="0.25">
      <c r="A36">
        <f>'[2]NILAI AKHIR'!B42</f>
        <v>13921</v>
      </c>
      <c r="B36" t="str">
        <f>'[2]NILAI AKHIR'!C42</f>
        <v>Putra Avristiyan Aqrom</v>
      </c>
      <c r="C36" t="str">
        <f>'[2]NILAI AKHIR'!D42</f>
        <v>XI TJKT 2</v>
      </c>
      <c r="D36">
        <f>'[2]NILAI AKHIR'!E42</f>
        <v>86</v>
      </c>
      <c r="F36" t="str">
        <f t="shared" si="1"/>
        <v>Pendidikan Agama Islam dan Budi Pekerti</v>
      </c>
      <c r="L36">
        <f>VLOOKUP(A36,'5'!$AB$3:$AE$313,4,FALSE)</f>
        <v>664</v>
      </c>
      <c r="M36" s="19">
        <f>VLOOKUP(F36,'2'!$B$2:$C$34,2,FALSE)</f>
        <v>1</v>
      </c>
      <c r="N36" s="23">
        <f t="shared" si="2"/>
        <v>86</v>
      </c>
      <c r="O36" s="23" t="str">
        <f t="shared" si="3"/>
        <v/>
      </c>
      <c r="P36" s="23" t="s">
        <v>4739</v>
      </c>
      <c r="Q36" s="19">
        <f>VLOOKUP(M36,'3'!$H$27:$L$48,5,FALSE)</f>
        <v>50</v>
      </c>
      <c r="S36" t="str">
        <f t="shared" si="0"/>
        <v>aktif</v>
      </c>
    </row>
    <row r="37" spans="1:19" x14ac:dyDescent="0.25">
      <c r="A37">
        <f>'[2]NILAI AKHIR'!B43</f>
        <v>13836</v>
      </c>
      <c r="B37" t="str">
        <f>'[2]NILAI AKHIR'!C43</f>
        <v>Radita Setiyawan</v>
      </c>
      <c r="C37" t="str">
        <f>'[2]NILAI AKHIR'!D43</f>
        <v>XI TJKT 2</v>
      </c>
      <c r="D37">
        <f>'[2]NILAI AKHIR'!E43</f>
        <v>90.333333333333329</v>
      </c>
      <c r="F37" t="str">
        <f t="shared" si="1"/>
        <v>Pendidikan Agama Islam dan Budi Pekerti</v>
      </c>
      <c r="L37">
        <f>VLOOKUP(A37,'5'!$AB$3:$AE$313,4,FALSE)</f>
        <v>665</v>
      </c>
      <c r="M37" s="19">
        <f>VLOOKUP(F37,'2'!$B$2:$C$34,2,FALSE)</f>
        <v>1</v>
      </c>
      <c r="N37" s="23">
        <f t="shared" si="2"/>
        <v>90.333333333333329</v>
      </c>
      <c r="O37" s="23" t="str">
        <f t="shared" si="3"/>
        <v/>
      </c>
      <c r="P37" s="23" t="s">
        <v>4739</v>
      </c>
      <c r="Q37" s="19">
        <f>VLOOKUP(M37,'3'!$H$27:$L$48,5,FALSE)</f>
        <v>50</v>
      </c>
      <c r="S37" t="str">
        <f t="shared" si="0"/>
        <v>aktif</v>
      </c>
    </row>
    <row r="38" spans="1:19" x14ac:dyDescent="0.25">
      <c r="A38">
        <f>'[2]NILAI AKHIR'!B44</f>
        <v>13837</v>
      </c>
      <c r="B38" t="str">
        <f>'[2]NILAI AKHIR'!C44</f>
        <v>Rafansya Adinta Prayoga</v>
      </c>
      <c r="C38" t="str">
        <f>'[2]NILAI AKHIR'!D44</f>
        <v>XI TJKT 2</v>
      </c>
      <c r="D38">
        <f>'[2]NILAI AKHIR'!E44</f>
        <v>84.333333333333329</v>
      </c>
      <c r="F38" t="str">
        <f t="shared" si="1"/>
        <v>Pendidikan Agama Islam dan Budi Pekerti</v>
      </c>
      <c r="L38">
        <f>VLOOKUP(A38,'5'!$AB$3:$AE$313,4,FALSE)</f>
        <v>666</v>
      </c>
      <c r="M38" s="19">
        <f>VLOOKUP(F38,'2'!$B$2:$C$34,2,FALSE)</f>
        <v>1</v>
      </c>
      <c r="N38" s="23">
        <f t="shared" si="2"/>
        <v>84.333333333333329</v>
      </c>
      <c r="O38" s="23" t="str">
        <f t="shared" si="3"/>
        <v/>
      </c>
      <c r="P38" s="23" t="s">
        <v>4739</v>
      </c>
      <c r="Q38" s="19">
        <f>VLOOKUP(M38,'3'!$H$27:$L$48,5,FALSE)</f>
        <v>50</v>
      </c>
      <c r="S38" t="str">
        <f t="shared" si="0"/>
        <v>aktif</v>
      </c>
    </row>
    <row r="39" spans="1:19" x14ac:dyDescent="0.25">
      <c r="A39">
        <f>'[2]NILAI AKHIR'!B45</f>
        <v>13838</v>
      </c>
      <c r="B39" t="str">
        <f>'[2]NILAI AKHIR'!C45</f>
        <v>Rahmadila Cahya Widya Verara</v>
      </c>
      <c r="C39" t="str">
        <f>'[2]NILAI AKHIR'!D45</f>
        <v>XI TJKT 2</v>
      </c>
      <c r="D39">
        <f>'[2]NILAI AKHIR'!E45</f>
        <v>88.666666666666671</v>
      </c>
      <c r="F39" t="str">
        <f t="shared" si="1"/>
        <v>Pendidikan Agama Islam dan Budi Pekerti</v>
      </c>
      <c r="L39">
        <f>VLOOKUP(A39,'5'!$AB$3:$AE$313,4,FALSE)</f>
        <v>667</v>
      </c>
      <c r="M39" s="19">
        <f>VLOOKUP(F39,'2'!$B$2:$C$34,2,FALSE)</f>
        <v>1</v>
      </c>
      <c r="N39" s="23">
        <f t="shared" si="2"/>
        <v>88.666666666666671</v>
      </c>
      <c r="O39" s="23" t="str">
        <f t="shared" si="3"/>
        <v/>
      </c>
      <c r="P39" s="23" t="s">
        <v>4739</v>
      </c>
      <c r="Q39" s="19">
        <f>VLOOKUP(M39,'3'!$H$27:$L$48,5,FALSE)</f>
        <v>50</v>
      </c>
      <c r="S39" t="str">
        <f t="shared" si="0"/>
        <v>aktif</v>
      </c>
    </row>
    <row r="40" spans="1:19" x14ac:dyDescent="0.25">
      <c r="A40">
        <f>'[2]NILAI AKHIR'!B46</f>
        <v>13839</v>
      </c>
      <c r="B40" t="str">
        <f>'[2]NILAI AKHIR'!C46</f>
        <v>Refan Syahdan Franstama</v>
      </c>
      <c r="C40" t="str">
        <f>'[2]NILAI AKHIR'!D46</f>
        <v>XI TJKT 2</v>
      </c>
      <c r="D40">
        <f>'[2]NILAI AKHIR'!E46</f>
        <v>84.333333333333329</v>
      </c>
      <c r="F40" t="str">
        <f t="shared" si="1"/>
        <v>Pendidikan Agama Islam dan Budi Pekerti</v>
      </c>
      <c r="L40">
        <f>VLOOKUP(A40,'5'!$AB$3:$AE$313,4,FALSE)</f>
        <v>668</v>
      </c>
      <c r="M40" s="19">
        <f>VLOOKUP(F40,'2'!$B$2:$C$34,2,FALSE)</f>
        <v>1</v>
      </c>
      <c r="N40" s="23">
        <f t="shared" si="2"/>
        <v>84.333333333333329</v>
      </c>
      <c r="O40" s="23" t="str">
        <f t="shared" si="3"/>
        <v/>
      </c>
      <c r="P40" s="23" t="s">
        <v>4739</v>
      </c>
      <c r="Q40" s="19">
        <f>VLOOKUP(M40,'3'!$H$27:$L$48,5,FALSE)</f>
        <v>50</v>
      </c>
      <c r="S40" t="str">
        <f t="shared" si="0"/>
        <v>aktif</v>
      </c>
    </row>
    <row r="41" spans="1:19" x14ac:dyDescent="0.25">
      <c r="A41">
        <f>'[2]NILAI AKHIR'!B47</f>
        <v>13841</v>
      </c>
      <c r="B41" t="str">
        <f>'[2]NILAI AKHIR'!C47</f>
        <v>Revanza Erland Saputra</v>
      </c>
      <c r="C41" t="str">
        <f>'[2]NILAI AKHIR'!D47</f>
        <v>XI TJKT 2</v>
      </c>
      <c r="D41">
        <f>'[2]NILAI AKHIR'!E47</f>
        <v>86.866666666666674</v>
      </c>
      <c r="F41" t="str">
        <f t="shared" si="1"/>
        <v>Pendidikan Agama Islam dan Budi Pekerti</v>
      </c>
      <c r="L41">
        <f>VLOOKUP(A41,'5'!$AB$3:$AE$313,4,FALSE)</f>
        <v>669</v>
      </c>
      <c r="M41" s="19">
        <f>VLOOKUP(F41,'2'!$B$2:$C$34,2,FALSE)</f>
        <v>1</v>
      </c>
      <c r="N41" s="23">
        <f t="shared" si="2"/>
        <v>86.866666666666674</v>
      </c>
      <c r="O41" s="23" t="str">
        <f t="shared" si="3"/>
        <v/>
      </c>
      <c r="P41" s="23" t="s">
        <v>4739</v>
      </c>
      <c r="Q41" s="19">
        <f>VLOOKUP(M41,'3'!$H$27:$L$48,5,FALSE)</f>
        <v>50</v>
      </c>
      <c r="S41" t="str">
        <f t="shared" si="0"/>
        <v>aktif</v>
      </c>
    </row>
    <row r="42" spans="1:19" x14ac:dyDescent="0.25">
      <c r="A42">
        <f>'[2]NILAI AKHIR'!B48</f>
        <v>13842</v>
      </c>
      <c r="B42" t="str">
        <f>'[2]NILAI AKHIR'!C48</f>
        <v>Reza Anjas Saputra</v>
      </c>
      <c r="C42" t="str">
        <f>'[2]NILAI AKHIR'!D48</f>
        <v>XI TJKT 2</v>
      </c>
      <c r="D42">
        <f>'[2]NILAI AKHIR'!E48</f>
        <v>86.666666666666671</v>
      </c>
      <c r="F42" t="str">
        <f t="shared" si="1"/>
        <v>Pendidikan Agama Islam dan Budi Pekerti</v>
      </c>
      <c r="L42">
        <f>VLOOKUP(A42,'5'!$AB$3:$AE$313,4,FALSE)</f>
        <v>670</v>
      </c>
      <c r="M42" s="19">
        <f>VLOOKUP(F42,'2'!$B$2:$C$34,2,FALSE)</f>
        <v>1</v>
      </c>
      <c r="N42" s="23">
        <f t="shared" si="2"/>
        <v>86.666666666666671</v>
      </c>
      <c r="O42" s="23" t="str">
        <f t="shared" si="3"/>
        <v/>
      </c>
      <c r="P42" s="23" t="s">
        <v>4739</v>
      </c>
      <c r="Q42" s="19">
        <f>VLOOKUP(M42,'3'!$H$27:$L$48,5,FALSE)</f>
        <v>50</v>
      </c>
      <c r="S42" t="str">
        <f t="shared" si="0"/>
        <v>aktif</v>
      </c>
    </row>
    <row r="43" spans="1:19" x14ac:dyDescent="0.25">
      <c r="A43">
        <f>'[2]NILAI AKHIR'!B49</f>
        <v>13843</v>
      </c>
      <c r="B43" t="str">
        <f>'[2]NILAI AKHIR'!C49</f>
        <v>Rido Lamindo</v>
      </c>
      <c r="C43" t="str">
        <f>'[2]NILAI AKHIR'!D49</f>
        <v>XI TJKT 2</v>
      </c>
      <c r="D43">
        <f>'[2]NILAI AKHIR'!E49</f>
        <v>78</v>
      </c>
      <c r="F43" t="str">
        <f t="shared" si="1"/>
        <v>Pendidikan Agama Kristen dan Budi Pekerti</v>
      </c>
      <c r="L43">
        <f>VLOOKUP(A43,'5'!$AB$3:$AE$313,4,FALSE)</f>
        <v>671</v>
      </c>
      <c r="M43" s="19">
        <f>VLOOKUP(F43,'2'!$B$2:$C$34,2,FALSE)</f>
        <v>3</v>
      </c>
      <c r="N43" s="23">
        <f t="shared" si="2"/>
        <v>78</v>
      </c>
      <c r="O43" s="23" t="str">
        <f t="shared" si="3"/>
        <v/>
      </c>
      <c r="P43" s="23" t="s">
        <v>4739</v>
      </c>
      <c r="Q43" s="19">
        <f>VLOOKUP(M43,'3'!$H$27:$L$48,5,FALSE)</f>
        <v>52</v>
      </c>
      <c r="S43" t="str">
        <f t="shared" si="0"/>
        <v>aktif</v>
      </c>
    </row>
    <row r="44" spans="1:19" x14ac:dyDescent="0.25">
      <c r="A44">
        <f>'[2]NILAI AKHIR'!B50</f>
        <v>13844</v>
      </c>
      <c r="B44" t="str">
        <f>'[2]NILAI AKHIR'!C50</f>
        <v>Rosela Maharani</v>
      </c>
      <c r="C44" t="str">
        <f>'[2]NILAI AKHIR'!D50</f>
        <v>XI TJKT 2</v>
      </c>
      <c r="D44">
        <f>'[2]NILAI AKHIR'!E50</f>
        <v>86.666666666666671</v>
      </c>
      <c r="F44" t="str">
        <f t="shared" si="1"/>
        <v>Pendidikan Agama Islam dan Budi Pekerti</v>
      </c>
      <c r="L44">
        <f>VLOOKUP(A44,'5'!$AB$3:$AE$313,4,FALSE)</f>
        <v>672</v>
      </c>
      <c r="M44" s="19">
        <f>VLOOKUP(F44,'2'!$B$2:$C$34,2,FALSE)</f>
        <v>1</v>
      </c>
      <c r="N44" s="23">
        <f t="shared" si="2"/>
        <v>86.666666666666671</v>
      </c>
      <c r="O44" s="23" t="str">
        <f t="shared" si="3"/>
        <v/>
      </c>
      <c r="P44" s="23" t="s">
        <v>4739</v>
      </c>
      <c r="Q44" s="19">
        <f>VLOOKUP(M44,'3'!$H$27:$L$48,5,FALSE)</f>
        <v>50</v>
      </c>
      <c r="S44" t="str">
        <f t="shared" si="0"/>
        <v>aktif</v>
      </c>
    </row>
    <row r="45" spans="1:19" x14ac:dyDescent="0.25">
      <c r="A45">
        <f>'[2]NILAI AKHIR'!B51</f>
        <v>13846</v>
      </c>
      <c r="B45" t="str">
        <f>'[2]NILAI AKHIR'!C51</f>
        <v>Septian Helmi Ramadhan</v>
      </c>
      <c r="C45" t="str">
        <f>'[2]NILAI AKHIR'!D51</f>
        <v>XI TJKT 2</v>
      </c>
      <c r="D45">
        <f>'[2]NILAI AKHIR'!E51</f>
        <v>18.333333333333332</v>
      </c>
      <c r="F45" t="str">
        <f t="shared" si="1"/>
        <v>Pendidikan Agama Islam dan Budi Pekerti</v>
      </c>
      <c r="L45">
        <f>VLOOKUP(A45,'5'!$AB$3:$AE$313,4,FALSE)</f>
        <v>673</v>
      </c>
      <c r="M45" s="19">
        <f>VLOOKUP(F45,'2'!$B$2:$C$34,2,FALSE)</f>
        <v>1</v>
      </c>
      <c r="N45" s="23">
        <f t="shared" si="2"/>
        <v>18.333333333333332</v>
      </c>
      <c r="O45" s="23" t="str">
        <f t="shared" si="3"/>
        <v/>
      </c>
      <c r="P45" s="23" t="s">
        <v>4739</v>
      </c>
      <c r="Q45" s="19">
        <f>VLOOKUP(M45,'3'!$H$27:$L$48,5,FALSE)</f>
        <v>50</v>
      </c>
      <c r="S45" t="str">
        <f t="shared" si="0"/>
        <v>aktif</v>
      </c>
    </row>
    <row r="46" spans="1:19" x14ac:dyDescent="0.25">
      <c r="A46">
        <f>'[2]NILAI AKHIR'!B52</f>
        <v>13847</v>
      </c>
      <c r="B46" t="str">
        <f>'[2]NILAI AKHIR'!C52</f>
        <v>Shoni Syakuro</v>
      </c>
      <c r="C46" t="str">
        <f>'[2]NILAI AKHIR'!D52</f>
        <v>XI TJKT 2</v>
      </c>
      <c r="D46">
        <f>'[2]NILAI AKHIR'!E52</f>
        <v>85</v>
      </c>
      <c r="F46" t="str">
        <f t="shared" si="1"/>
        <v>Pendidikan Agama Islam dan Budi Pekerti</v>
      </c>
      <c r="L46">
        <f>VLOOKUP(A46,'5'!$AB$3:$AE$313,4,FALSE)</f>
        <v>674</v>
      </c>
      <c r="M46" s="19">
        <f>VLOOKUP(F46,'2'!$B$2:$C$34,2,FALSE)</f>
        <v>1</v>
      </c>
      <c r="N46" s="23">
        <f t="shared" si="2"/>
        <v>85</v>
      </c>
      <c r="O46" s="23" t="str">
        <f t="shared" si="3"/>
        <v/>
      </c>
      <c r="P46" s="23" t="s">
        <v>4739</v>
      </c>
      <c r="Q46" s="19">
        <f>VLOOKUP(M46,'3'!$H$27:$L$48,5,FALSE)</f>
        <v>50</v>
      </c>
      <c r="S46" t="str">
        <f t="shared" si="0"/>
        <v>aktif</v>
      </c>
    </row>
    <row r="47" spans="1:19" x14ac:dyDescent="0.25">
      <c r="A47">
        <f>'[2]NILAI AKHIR'!B53</f>
        <v>0</v>
      </c>
      <c r="B47">
        <f>'[2]NILAI AKHIR'!C53</f>
        <v>0</v>
      </c>
      <c r="C47">
        <f>'[2]NILAI AKHIR'!D53</f>
        <v>0</v>
      </c>
      <c r="D47">
        <f>'[2]NILAI AKHIR'!E53</f>
        <v>0</v>
      </c>
      <c r="F47" t="str">
        <f t="shared" si="1"/>
        <v>Pendidikan Agama Islam dan Budi Pekerti</v>
      </c>
      <c r="L47" t="e">
        <f>VLOOKUP(A47,'5'!$AB$3:$AE$313,4,FALSE)</f>
        <v>#N/A</v>
      </c>
      <c r="M47" s="19">
        <f>VLOOKUP(F47,'2'!$B$2:$C$34,2,FALSE)</f>
        <v>1</v>
      </c>
      <c r="N47" s="23">
        <f t="shared" si="2"/>
        <v>0</v>
      </c>
      <c r="O47" s="23" t="str">
        <f t="shared" si="3"/>
        <v/>
      </c>
      <c r="P47" s="23" t="s">
        <v>4739</v>
      </c>
      <c r="Q47" s="19">
        <f>VLOOKUP(M47,'3'!$H$27:$L$48,5,FALSE)</f>
        <v>50</v>
      </c>
      <c r="S47" t="str">
        <f t="shared" si="0"/>
        <v>PKL</v>
      </c>
    </row>
    <row r="48" spans="1:19" x14ac:dyDescent="0.25">
      <c r="A48">
        <f>'[2]NILAI AKHIR'!B54</f>
        <v>13595</v>
      </c>
      <c r="B48" t="str">
        <f>'[2]NILAI AKHIR'!C54</f>
        <v>Abdul Halim</v>
      </c>
      <c r="C48" t="str">
        <f>'[2]NILAI AKHIR'!D54</f>
        <v>XI TOI 1</v>
      </c>
      <c r="D48">
        <f>'[2]NILAI AKHIR'!E54</f>
        <v>0</v>
      </c>
      <c r="F48" t="str">
        <f t="shared" si="1"/>
        <v>Pendidikan Agama Islam dan Budi Pekerti</v>
      </c>
      <c r="L48">
        <f>VLOOKUP(A48,'5'!$AB$3:$AE$313,4,FALSE)</f>
        <v>675</v>
      </c>
      <c r="M48" s="19">
        <f>VLOOKUP(F48,'2'!$B$2:$C$34,2,FALSE)</f>
        <v>1</v>
      </c>
      <c r="N48" s="23">
        <f t="shared" si="2"/>
        <v>0</v>
      </c>
      <c r="O48" s="23" t="str">
        <f t="shared" si="3"/>
        <v/>
      </c>
      <c r="P48" s="23" t="s">
        <v>4739</v>
      </c>
      <c r="Q48" s="19">
        <f>VLOOKUP(M48,'3'!$H$27:$L$48,5,FALSE)</f>
        <v>50</v>
      </c>
      <c r="S48" t="str">
        <f t="shared" si="0"/>
        <v>PKL</v>
      </c>
    </row>
    <row r="49" spans="1:19" x14ac:dyDescent="0.25">
      <c r="A49">
        <f>'[2]NILAI AKHIR'!B56</f>
        <v>13597</v>
      </c>
      <c r="B49" t="str">
        <f>'[2]NILAI AKHIR'!C56</f>
        <v>Adnan Prayudi Ramadhani</v>
      </c>
      <c r="C49" t="str">
        <f>'[2]NILAI AKHIR'!D56</f>
        <v>XI TOI 1</v>
      </c>
      <c r="D49">
        <f>'[2]NILAI AKHIR'!E56</f>
        <v>0</v>
      </c>
      <c r="F49" t="str">
        <f t="shared" si="1"/>
        <v>Pendidikan Agama Islam dan Budi Pekerti</v>
      </c>
      <c r="L49">
        <f>VLOOKUP(A49,'5'!$AB$3:$AE$313,4,FALSE)</f>
        <v>677</v>
      </c>
      <c r="M49" s="19">
        <f>VLOOKUP(F49,'2'!$B$2:$C$34,2,FALSE)</f>
        <v>1</v>
      </c>
      <c r="N49" s="23">
        <f t="shared" si="2"/>
        <v>0</v>
      </c>
      <c r="O49" s="23" t="str">
        <f t="shared" si="3"/>
        <v/>
      </c>
      <c r="P49" s="23" t="s">
        <v>4739</v>
      </c>
      <c r="Q49" s="19">
        <f>VLOOKUP(M49,'3'!$H$27:$L$48,5,FALSE)</f>
        <v>50</v>
      </c>
      <c r="S49" t="str">
        <f t="shared" si="0"/>
        <v>PKL</v>
      </c>
    </row>
    <row r="50" spans="1:19" x14ac:dyDescent="0.25">
      <c r="A50">
        <f>'[2]NILAI AKHIR'!B57</f>
        <v>13598</v>
      </c>
      <c r="B50" t="str">
        <f>'[2]NILAI AKHIR'!C57</f>
        <v>Ahmad Aufa Baddawi</v>
      </c>
      <c r="C50" t="str">
        <f>'[2]NILAI AKHIR'!D57</f>
        <v>XI TOI 1</v>
      </c>
      <c r="D50">
        <f>'[2]NILAI AKHIR'!E57</f>
        <v>0</v>
      </c>
      <c r="F50" t="str">
        <f t="shared" si="1"/>
        <v>Pendidikan Agama Islam dan Budi Pekerti</v>
      </c>
      <c r="L50">
        <f>VLOOKUP(A50,'5'!$AB$3:$AE$313,4,FALSE)</f>
        <v>678</v>
      </c>
      <c r="M50" s="19">
        <f>VLOOKUP(F50,'2'!$B$2:$C$34,2,FALSE)</f>
        <v>1</v>
      </c>
      <c r="N50" s="23">
        <f t="shared" si="2"/>
        <v>0</v>
      </c>
      <c r="O50" s="23" t="str">
        <f t="shared" si="3"/>
        <v/>
      </c>
      <c r="P50" s="23" t="s">
        <v>4739</v>
      </c>
      <c r="Q50" s="19">
        <f>VLOOKUP(M50,'3'!$H$27:$L$48,5,FALSE)</f>
        <v>50</v>
      </c>
      <c r="S50" t="str">
        <f t="shared" si="0"/>
        <v>PKL</v>
      </c>
    </row>
    <row r="51" spans="1:19" x14ac:dyDescent="0.25">
      <c r="A51">
        <f>'[2]NILAI AKHIR'!B58</f>
        <v>13599</v>
      </c>
      <c r="B51" t="str">
        <f>'[2]NILAI AKHIR'!C58</f>
        <v>Aksan Tadharu</v>
      </c>
      <c r="C51" t="str">
        <f>'[2]NILAI AKHIR'!D58</f>
        <v>XI TOI 1</v>
      </c>
      <c r="D51">
        <f>'[2]NILAI AKHIR'!E58</f>
        <v>0</v>
      </c>
      <c r="F51" t="str">
        <f t="shared" si="1"/>
        <v>Pendidikan Agama Islam dan Budi Pekerti</v>
      </c>
      <c r="L51">
        <f>VLOOKUP(A51,'5'!$AB$3:$AE$313,4,FALSE)</f>
        <v>679</v>
      </c>
      <c r="M51" s="19">
        <f>VLOOKUP(F51,'2'!$B$2:$C$34,2,FALSE)</f>
        <v>1</v>
      </c>
      <c r="N51" s="23">
        <f t="shared" si="2"/>
        <v>0</v>
      </c>
      <c r="O51" s="23" t="str">
        <f t="shared" si="3"/>
        <v/>
      </c>
      <c r="P51" s="23" t="s">
        <v>4739</v>
      </c>
      <c r="Q51" s="19">
        <f>VLOOKUP(M51,'3'!$H$27:$L$48,5,FALSE)</f>
        <v>50</v>
      </c>
      <c r="S51" t="str">
        <f t="shared" si="0"/>
        <v>PKL</v>
      </c>
    </row>
    <row r="52" spans="1:19" x14ac:dyDescent="0.25">
      <c r="A52">
        <f>'[2]NILAI AKHIR'!B59</f>
        <v>13600</v>
      </c>
      <c r="B52" t="str">
        <f>'[2]NILAI AKHIR'!C59</f>
        <v>Al Aqila Gaza Wrianto</v>
      </c>
      <c r="C52" t="str">
        <f>'[2]NILAI AKHIR'!D59</f>
        <v>XI TOI 1</v>
      </c>
      <c r="D52">
        <f>'[2]NILAI AKHIR'!E59</f>
        <v>0</v>
      </c>
      <c r="F52" t="str">
        <f t="shared" si="1"/>
        <v>Pendidikan Agama Islam dan Budi Pekerti</v>
      </c>
      <c r="L52">
        <f>VLOOKUP(A52,'5'!$AB$3:$AE$313,4,FALSE)</f>
        <v>680</v>
      </c>
      <c r="M52" s="19">
        <f>VLOOKUP(F52,'2'!$B$2:$C$34,2,FALSE)</f>
        <v>1</v>
      </c>
      <c r="N52" s="23">
        <f t="shared" si="2"/>
        <v>0</v>
      </c>
      <c r="O52" s="23" t="str">
        <f t="shared" si="3"/>
        <v/>
      </c>
      <c r="P52" s="23" t="s">
        <v>4739</v>
      </c>
      <c r="Q52" s="19">
        <f>VLOOKUP(M52,'3'!$H$27:$L$48,5,FALSE)</f>
        <v>50</v>
      </c>
      <c r="S52" t="str">
        <f t="shared" si="0"/>
        <v>PKL</v>
      </c>
    </row>
    <row r="53" spans="1:19" x14ac:dyDescent="0.25">
      <c r="A53">
        <f>'[2]NILAI AKHIR'!B60</f>
        <v>13601</v>
      </c>
      <c r="B53" t="str">
        <f>'[2]NILAI AKHIR'!C60</f>
        <v>Albahtiar Mahesa Satria Elang</v>
      </c>
      <c r="C53" t="str">
        <f>'[2]NILAI AKHIR'!D60</f>
        <v>XI TOI 1</v>
      </c>
      <c r="D53">
        <f>'[2]NILAI AKHIR'!E60</f>
        <v>0</v>
      </c>
      <c r="F53" t="str">
        <f t="shared" si="1"/>
        <v>Pendidikan Agama Islam dan Budi Pekerti</v>
      </c>
      <c r="L53">
        <f>VLOOKUP(A53,'5'!$AB$3:$AE$313,4,FALSE)</f>
        <v>681</v>
      </c>
      <c r="M53" s="19">
        <f>VLOOKUP(F53,'2'!$B$2:$C$34,2,FALSE)</f>
        <v>1</v>
      </c>
      <c r="N53" s="23">
        <f t="shared" si="2"/>
        <v>0</v>
      </c>
      <c r="O53" s="23" t="str">
        <f t="shared" si="3"/>
        <v/>
      </c>
      <c r="P53" s="23" t="s">
        <v>4739</v>
      </c>
      <c r="Q53" s="19">
        <f>VLOOKUP(M53,'3'!$H$27:$L$48,5,FALSE)</f>
        <v>50</v>
      </c>
      <c r="S53" t="str">
        <f t="shared" si="0"/>
        <v>PKL</v>
      </c>
    </row>
    <row r="54" spans="1:19" x14ac:dyDescent="0.25">
      <c r="A54">
        <f>'[2]NILAI AKHIR'!B61</f>
        <v>13602</v>
      </c>
      <c r="B54" t="str">
        <f>'[2]NILAI AKHIR'!C61</f>
        <v>Alde Royan Pratama</v>
      </c>
      <c r="C54" t="str">
        <f>'[2]NILAI AKHIR'!D61</f>
        <v>XI TOI 1</v>
      </c>
      <c r="D54">
        <f>'[2]NILAI AKHIR'!E61</f>
        <v>0</v>
      </c>
      <c r="F54" t="str">
        <f t="shared" si="1"/>
        <v>Pendidikan Agama Islam dan Budi Pekerti</v>
      </c>
      <c r="L54">
        <f>VLOOKUP(A54,'5'!$AB$3:$AE$313,4,FALSE)</f>
        <v>682</v>
      </c>
      <c r="M54" s="19">
        <f>VLOOKUP(F54,'2'!$B$2:$C$34,2,FALSE)</f>
        <v>1</v>
      </c>
      <c r="N54" s="23">
        <f t="shared" si="2"/>
        <v>0</v>
      </c>
      <c r="O54" s="23" t="str">
        <f t="shared" si="3"/>
        <v/>
      </c>
      <c r="P54" s="23" t="s">
        <v>4739</v>
      </c>
      <c r="Q54" s="19">
        <f>VLOOKUP(M54,'3'!$H$27:$L$48,5,FALSE)</f>
        <v>50</v>
      </c>
      <c r="S54" t="str">
        <f t="shared" si="0"/>
        <v>PKL</v>
      </c>
    </row>
    <row r="55" spans="1:19" x14ac:dyDescent="0.25">
      <c r="A55">
        <f>'[2]NILAI AKHIR'!B62</f>
        <v>13603</v>
      </c>
      <c r="B55" t="str">
        <f>'[2]NILAI AKHIR'!C62</f>
        <v>Alfinza Cahya Saputra</v>
      </c>
      <c r="C55" t="str">
        <f>'[2]NILAI AKHIR'!D62</f>
        <v>XI TOI 1</v>
      </c>
      <c r="D55">
        <f>'[2]NILAI AKHIR'!E62</f>
        <v>0</v>
      </c>
      <c r="F55" t="str">
        <f t="shared" si="1"/>
        <v>Pendidikan Agama Islam dan Budi Pekerti</v>
      </c>
      <c r="L55">
        <f>VLOOKUP(A55,'5'!$AB$3:$AE$313,4,FALSE)</f>
        <v>683</v>
      </c>
      <c r="M55" s="19">
        <f>VLOOKUP(F55,'2'!$B$2:$C$34,2,FALSE)</f>
        <v>1</v>
      </c>
      <c r="N55" s="23">
        <f t="shared" si="2"/>
        <v>0</v>
      </c>
      <c r="O55" s="23" t="str">
        <f t="shared" si="3"/>
        <v/>
      </c>
      <c r="P55" s="23" t="s">
        <v>4739</v>
      </c>
      <c r="Q55" s="19">
        <f>VLOOKUP(M55,'3'!$H$27:$L$48,5,FALSE)</f>
        <v>50</v>
      </c>
      <c r="S55" t="str">
        <f t="shared" si="0"/>
        <v>PKL</v>
      </c>
    </row>
    <row r="56" spans="1:19" x14ac:dyDescent="0.25">
      <c r="A56">
        <f>'[2]NILAI AKHIR'!B63</f>
        <v>13604</v>
      </c>
      <c r="B56" t="str">
        <f>'[2]NILAI AKHIR'!C63</f>
        <v>Arif Fhatin Mustaqim</v>
      </c>
      <c r="C56" t="str">
        <f>'[2]NILAI AKHIR'!D63</f>
        <v>XI TOI 1</v>
      </c>
      <c r="D56">
        <f>'[2]NILAI AKHIR'!E63</f>
        <v>0</v>
      </c>
      <c r="F56" t="str">
        <f t="shared" si="1"/>
        <v>Pendidikan Agama Islam dan Budi Pekerti</v>
      </c>
      <c r="L56">
        <f>VLOOKUP(A56,'5'!$AB$3:$AE$313,4,FALSE)</f>
        <v>684</v>
      </c>
      <c r="M56" s="19">
        <f>VLOOKUP(F56,'2'!$B$2:$C$34,2,FALSE)</f>
        <v>1</v>
      </c>
      <c r="N56" s="23">
        <f t="shared" si="2"/>
        <v>0</v>
      </c>
      <c r="O56" s="23" t="str">
        <f t="shared" si="3"/>
        <v/>
      </c>
      <c r="P56" s="23" t="s">
        <v>4739</v>
      </c>
      <c r="Q56" s="19">
        <f>VLOOKUP(M56,'3'!$H$27:$L$48,5,FALSE)</f>
        <v>50</v>
      </c>
      <c r="S56" t="str">
        <f t="shared" si="0"/>
        <v>PKL</v>
      </c>
    </row>
    <row r="57" spans="1:19" x14ac:dyDescent="0.25">
      <c r="A57">
        <f>'[2]NILAI AKHIR'!B64</f>
        <v>13605</v>
      </c>
      <c r="B57" t="str">
        <f>'[2]NILAI AKHIR'!C64</f>
        <v>Aroqyan Azis Khoirul Misbah</v>
      </c>
      <c r="C57" t="str">
        <f>'[2]NILAI AKHIR'!D64</f>
        <v>XI TOI 1</v>
      </c>
      <c r="D57">
        <f>'[2]NILAI AKHIR'!E64</f>
        <v>0</v>
      </c>
      <c r="F57" t="str">
        <f t="shared" si="1"/>
        <v>Pendidikan Agama Islam dan Budi Pekerti</v>
      </c>
      <c r="L57">
        <f>VLOOKUP(A57,'5'!$AB$3:$AE$313,4,FALSE)</f>
        <v>685</v>
      </c>
      <c r="M57" s="19">
        <f>VLOOKUP(F57,'2'!$B$2:$C$34,2,FALSE)</f>
        <v>1</v>
      </c>
      <c r="N57" s="23">
        <f t="shared" si="2"/>
        <v>0</v>
      </c>
      <c r="O57" s="23" t="str">
        <f t="shared" si="3"/>
        <v/>
      </c>
      <c r="P57" s="23" t="s">
        <v>4739</v>
      </c>
      <c r="Q57" s="19">
        <f>VLOOKUP(M57,'3'!$H$27:$L$48,5,FALSE)</f>
        <v>50</v>
      </c>
      <c r="S57" t="str">
        <f t="shared" si="0"/>
        <v>PKL</v>
      </c>
    </row>
    <row r="58" spans="1:19" x14ac:dyDescent="0.25">
      <c r="A58">
        <f>'[2]NILAI AKHIR'!B65</f>
        <v>13606</v>
      </c>
      <c r="B58" t="str">
        <f>'[2]NILAI AKHIR'!C65</f>
        <v>Azwanirham Fahriza</v>
      </c>
      <c r="C58" t="str">
        <f>'[2]NILAI AKHIR'!D65</f>
        <v>XI TOI 1</v>
      </c>
      <c r="D58">
        <f>'[2]NILAI AKHIR'!E65</f>
        <v>0</v>
      </c>
      <c r="F58" t="str">
        <f t="shared" si="1"/>
        <v>Pendidikan Agama Islam dan Budi Pekerti</v>
      </c>
      <c r="L58">
        <f>VLOOKUP(A58,'5'!$AB$3:$AE$313,4,FALSE)</f>
        <v>686</v>
      </c>
      <c r="M58" s="19">
        <f>VLOOKUP(F58,'2'!$B$2:$C$34,2,FALSE)</f>
        <v>1</v>
      </c>
      <c r="N58" s="23">
        <f t="shared" si="2"/>
        <v>0</v>
      </c>
      <c r="O58" s="23" t="str">
        <f t="shared" si="3"/>
        <v/>
      </c>
      <c r="P58" s="23" t="s">
        <v>4739</v>
      </c>
      <c r="Q58" s="19">
        <f>VLOOKUP(M58,'3'!$H$27:$L$48,5,FALSE)</f>
        <v>50</v>
      </c>
      <c r="S58" t="str">
        <f t="shared" si="0"/>
        <v>PKL</v>
      </c>
    </row>
    <row r="59" spans="1:19" x14ac:dyDescent="0.25">
      <c r="A59">
        <f>'[2]NILAI AKHIR'!B66</f>
        <v>13607</v>
      </c>
      <c r="B59" t="str">
        <f>'[2]NILAI AKHIR'!C66</f>
        <v>Cenata Arya Fizziansyah</v>
      </c>
      <c r="C59" t="str">
        <f>'[2]NILAI AKHIR'!D66</f>
        <v>XI TOI 1</v>
      </c>
      <c r="D59">
        <f>'[2]NILAI AKHIR'!E66</f>
        <v>0</v>
      </c>
      <c r="F59" t="str">
        <f t="shared" si="1"/>
        <v>Pendidikan Agama Islam dan Budi Pekerti</v>
      </c>
      <c r="L59">
        <f>VLOOKUP(A59,'5'!$AB$3:$AE$313,4,FALSE)</f>
        <v>687</v>
      </c>
      <c r="M59" s="19">
        <f>VLOOKUP(F59,'2'!$B$2:$C$34,2,FALSE)</f>
        <v>1</v>
      </c>
      <c r="N59" s="23">
        <f t="shared" si="2"/>
        <v>0</v>
      </c>
      <c r="O59" s="23" t="str">
        <f t="shared" si="3"/>
        <v/>
      </c>
      <c r="P59" s="23" t="s">
        <v>4739</v>
      </c>
      <c r="Q59" s="19">
        <f>VLOOKUP(M59,'3'!$H$27:$L$48,5,FALSE)</f>
        <v>50</v>
      </c>
      <c r="S59" t="str">
        <f t="shared" si="0"/>
        <v>PKL</v>
      </c>
    </row>
    <row r="60" spans="1:19" x14ac:dyDescent="0.25">
      <c r="A60">
        <f>'[2]NILAI AKHIR'!B67</f>
        <v>13608</v>
      </c>
      <c r="B60" t="str">
        <f>'[2]NILAI AKHIR'!C67</f>
        <v>Daffa Khoirul Annas</v>
      </c>
      <c r="C60" t="str">
        <f>'[2]NILAI AKHIR'!D67</f>
        <v>XI TOI 1</v>
      </c>
      <c r="D60">
        <f>'[2]NILAI AKHIR'!E67</f>
        <v>0</v>
      </c>
      <c r="F60" t="str">
        <f t="shared" si="1"/>
        <v>Pendidikan Agama Islam dan Budi Pekerti</v>
      </c>
      <c r="L60">
        <f>VLOOKUP(A60,'5'!$AB$3:$AE$313,4,FALSE)</f>
        <v>688</v>
      </c>
      <c r="M60" s="19">
        <f>VLOOKUP(F60,'2'!$B$2:$C$34,2,FALSE)</f>
        <v>1</v>
      </c>
      <c r="N60" s="23">
        <f t="shared" si="2"/>
        <v>0</v>
      </c>
      <c r="O60" s="23" t="str">
        <f t="shared" si="3"/>
        <v/>
      </c>
      <c r="P60" s="23" t="s">
        <v>4739</v>
      </c>
      <c r="Q60" s="19">
        <f>VLOOKUP(M60,'3'!$H$27:$L$48,5,FALSE)</f>
        <v>50</v>
      </c>
      <c r="S60" t="str">
        <f t="shared" si="0"/>
        <v>PKL</v>
      </c>
    </row>
    <row r="61" spans="1:19" x14ac:dyDescent="0.25">
      <c r="A61">
        <f>'[2]NILAI AKHIR'!B68</f>
        <v>13609</v>
      </c>
      <c r="B61" t="str">
        <f>'[2]NILAI AKHIR'!C68</f>
        <v>Damar Novel Eka Prahuda</v>
      </c>
      <c r="C61" t="str">
        <f>'[2]NILAI AKHIR'!D68</f>
        <v>XI TOI 1</v>
      </c>
      <c r="D61">
        <f>'[2]NILAI AKHIR'!E68</f>
        <v>0</v>
      </c>
      <c r="F61" t="str">
        <f t="shared" si="1"/>
        <v>Pendidikan Agama Islam dan Budi Pekerti</v>
      </c>
      <c r="L61">
        <f>VLOOKUP(A61,'5'!$AB$3:$AE$313,4,FALSE)</f>
        <v>689</v>
      </c>
      <c r="M61" s="19">
        <f>VLOOKUP(F61,'2'!$B$2:$C$34,2,FALSE)</f>
        <v>1</v>
      </c>
      <c r="N61" s="23">
        <f t="shared" si="2"/>
        <v>0</v>
      </c>
      <c r="O61" s="23" t="str">
        <f t="shared" si="3"/>
        <v/>
      </c>
      <c r="P61" s="23" t="s">
        <v>4739</v>
      </c>
      <c r="Q61" s="19">
        <f>VLOOKUP(M61,'3'!$H$27:$L$48,5,FALSE)</f>
        <v>50</v>
      </c>
      <c r="S61" t="str">
        <f t="shared" si="0"/>
        <v>PKL</v>
      </c>
    </row>
    <row r="62" spans="1:19" x14ac:dyDescent="0.25">
      <c r="A62">
        <f>'[2]NILAI AKHIR'!B69</f>
        <v>13610</v>
      </c>
      <c r="B62" t="str">
        <f>'[2]NILAI AKHIR'!C69</f>
        <v>Dandi Wira Pratama</v>
      </c>
      <c r="C62" t="str">
        <f>'[2]NILAI AKHIR'!D69</f>
        <v>XI TOI 1</v>
      </c>
      <c r="D62">
        <f>'[2]NILAI AKHIR'!E69</f>
        <v>0</v>
      </c>
      <c r="F62" t="str">
        <f t="shared" si="1"/>
        <v>Pendidikan Agama Islam dan Budi Pekerti</v>
      </c>
      <c r="L62">
        <f>VLOOKUP(A62,'5'!$AB$3:$AE$313,4,FALSE)</f>
        <v>690</v>
      </c>
      <c r="M62" s="19">
        <f>VLOOKUP(F62,'2'!$B$2:$C$34,2,FALSE)</f>
        <v>1</v>
      </c>
      <c r="N62" s="23">
        <f t="shared" si="2"/>
        <v>0</v>
      </c>
      <c r="O62" s="23" t="str">
        <f t="shared" si="3"/>
        <v/>
      </c>
      <c r="P62" s="23" t="s">
        <v>4739</v>
      </c>
      <c r="Q62" s="19">
        <f>VLOOKUP(M62,'3'!$H$27:$L$48,5,FALSE)</f>
        <v>50</v>
      </c>
      <c r="S62" t="str">
        <f t="shared" si="0"/>
        <v>PKL</v>
      </c>
    </row>
    <row r="63" spans="1:19" x14ac:dyDescent="0.25">
      <c r="A63">
        <f>'[2]NILAI AKHIR'!B70</f>
        <v>13611</v>
      </c>
      <c r="B63" t="str">
        <f>'[2]NILAI AKHIR'!C70</f>
        <v>Davit Alif Prasetyo</v>
      </c>
      <c r="C63" t="str">
        <f>'[2]NILAI AKHIR'!D70</f>
        <v>XI TOI 1</v>
      </c>
      <c r="D63">
        <f>'[2]NILAI AKHIR'!E70</f>
        <v>0</v>
      </c>
      <c r="F63" t="str">
        <f t="shared" si="1"/>
        <v>Pendidikan Agama Islam dan Budi Pekerti</v>
      </c>
      <c r="L63">
        <f>VLOOKUP(A63,'5'!$AB$3:$AE$313,4,FALSE)</f>
        <v>691</v>
      </c>
      <c r="M63" s="19">
        <f>VLOOKUP(F63,'2'!$B$2:$C$34,2,FALSE)</f>
        <v>1</v>
      </c>
      <c r="N63" s="23">
        <f t="shared" si="2"/>
        <v>0</v>
      </c>
      <c r="O63" s="23" t="str">
        <f t="shared" si="3"/>
        <v/>
      </c>
      <c r="P63" s="23" t="s">
        <v>4739</v>
      </c>
      <c r="Q63" s="19">
        <f>VLOOKUP(M63,'3'!$H$27:$L$48,5,FALSE)</f>
        <v>50</v>
      </c>
      <c r="S63" t="str">
        <f t="shared" si="0"/>
        <v>PKL</v>
      </c>
    </row>
    <row r="64" spans="1:19" x14ac:dyDescent="0.25">
      <c r="A64">
        <f>'[2]NILAI AKHIR'!B71</f>
        <v>13613</v>
      </c>
      <c r="B64" t="str">
        <f>'[2]NILAI AKHIR'!C71</f>
        <v>Denisa Nur Fitriana</v>
      </c>
      <c r="C64" t="str">
        <f>'[2]NILAI AKHIR'!D71</f>
        <v>XI TOI 1</v>
      </c>
      <c r="D64">
        <f>'[2]NILAI AKHIR'!E71</f>
        <v>0</v>
      </c>
      <c r="F64" t="str">
        <f t="shared" si="1"/>
        <v>Pendidikan Agama Islam dan Budi Pekerti</v>
      </c>
      <c r="L64">
        <f>VLOOKUP(A64,'5'!$AB$3:$AE$313,4,FALSE)</f>
        <v>692</v>
      </c>
      <c r="M64" s="19">
        <f>VLOOKUP(F64,'2'!$B$2:$C$34,2,FALSE)</f>
        <v>1</v>
      </c>
      <c r="N64" s="23">
        <f t="shared" si="2"/>
        <v>0</v>
      </c>
      <c r="O64" s="23" t="str">
        <f t="shared" si="3"/>
        <v/>
      </c>
      <c r="P64" s="23" t="s">
        <v>4739</v>
      </c>
      <c r="Q64" s="19">
        <f>VLOOKUP(M64,'3'!$H$27:$L$48,5,FALSE)</f>
        <v>50</v>
      </c>
      <c r="S64" t="str">
        <f t="shared" si="0"/>
        <v>PKL</v>
      </c>
    </row>
    <row r="65" spans="1:19" x14ac:dyDescent="0.25">
      <c r="A65">
        <f>'[2]NILAI AKHIR'!B72</f>
        <v>13614</v>
      </c>
      <c r="B65" t="str">
        <f>'[2]NILAI AKHIR'!C72</f>
        <v>Endgrix Lion Meipin</v>
      </c>
      <c r="C65" t="str">
        <f>'[2]NILAI AKHIR'!D72</f>
        <v>XI TOI 1</v>
      </c>
      <c r="D65">
        <f>'[2]NILAI AKHIR'!E72</f>
        <v>0</v>
      </c>
      <c r="F65" t="str">
        <f t="shared" si="1"/>
        <v>Pendidikan Agama Islam dan Budi Pekerti</v>
      </c>
      <c r="L65">
        <f>VLOOKUP(A65,'5'!$AB$3:$AE$313,4,FALSE)</f>
        <v>693</v>
      </c>
      <c r="M65" s="19">
        <f>VLOOKUP(F65,'2'!$B$2:$C$34,2,FALSE)</f>
        <v>1</v>
      </c>
      <c r="N65" s="23">
        <f t="shared" si="2"/>
        <v>0</v>
      </c>
      <c r="O65" s="23" t="str">
        <f t="shared" si="3"/>
        <v/>
      </c>
      <c r="P65" s="23" t="s">
        <v>4739</v>
      </c>
      <c r="Q65" s="19">
        <f>VLOOKUP(M65,'3'!$H$27:$L$48,5,FALSE)</f>
        <v>50</v>
      </c>
      <c r="S65" t="str">
        <f t="shared" si="0"/>
        <v>PKL</v>
      </c>
    </row>
    <row r="66" spans="1:19" x14ac:dyDescent="0.25">
      <c r="A66">
        <f>'[2]NILAI AKHIR'!B73</f>
        <v>13615</v>
      </c>
      <c r="B66" t="str">
        <f>'[2]NILAI AKHIR'!C73</f>
        <v>Evan Fadilah</v>
      </c>
      <c r="C66" t="str">
        <f>'[2]NILAI AKHIR'!D73</f>
        <v>XI TOI 1</v>
      </c>
      <c r="D66">
        <f>'[2]NILAI AKHIR'!E73</f>
        <v>0</v>
      </c>
      <c r="F66" t="str">
        <f t="shared" si="1"/>
        <v>Pendidikan Agama Islam dan Budi Pekerti</v>
      </c>
      <c r="L66">
        <f>VLOOKUP(A66,'5'!$AB$3:$AE$313,4,FALSE)</f>
        <v>694</v>
      </c>
      <c r="M66" s="19">
        <f>VLOOKUP(F66,'2'!$B$2:$C$34,2,FALSE)</f>
        <v>1</v>
      </c>
      <c r="N66" s="23">
        <f t="shared" si="2"/>
        <v>0</v>
      </c>
      <c r="O66" s="23" t="str">
        <f t="shared" si="3"/>
        <v/>
      </c>
      <c r="P66" s="23" t="s">
        <v>4739</v>
      </c>
      <c r="Q66" s="19">
        <f>VLOOKUP(M66,'3'!$H$27:$L$48,5,FALSE)</f>
        <v>50</v>
      </c>
      <c r="S66" t="str">
        <f t="shared" si="0"/>
        <v>PKL</v>
      </c>
    </row>
    <row r="67" spans="1:19" x14ac:dyDescent="0.25">
      <c r="A67">
        <f>'[2]NILAI AKHIR'!B74</f>
        <v>13616</v>
      </c>
      <c r="B67" t="str">
        <f>'[2]NILAI AKHIR'!C74</f>
        <v>Fachrudin Ahmad Haidar</v>
      </c>
      <c r="C67" t="str">
        <f>'[2]NILAI AKHIR'!D74</f>
        <v>XI TOI 1</v>
      </c>
      <c r="D67">
        <f>'[2]NILAI AKHIR'!E74</f>
        <v>0</v>
      </c>
      <c r="F67" t="str">
        <f t="shared" si="1"/>
        <v>Pendidikan Agama Islam dan Budi Pekerti</v>
      </c>
      <c r="L67">
        <f>VLOOKUP(A67,'5'!$AB$3:$AE$313,4,FALSE)</f>
        <v>695</v>
      </c>
      <c r="M67" s="19">
        <f>VLOOKUP(F67,'2'!$B$2:$C$34,2,FALSE)</f>
        <v>1</v>
      </c>
      <c r="N67" s="23">
        <f t="shared" si="2"/>
        <v>0</v>
      </c>
      <c r="O67" s="23" t="str">
        <f t="shared" si="3"/>
        <v/>
      </c>
      <c r="P67" s="23" t="s">
        <v>4739</v>
      </c>
      <c r="Q67" s="19">
        <f>VLOOKUP(M67,'3'!$H$27:$L$48,5,FALSE)</f>
        <v>50</v>
      </c>
      <c r="S67" t="str">
        <f t="shared" si="0"/>
        <v>PKL</v>
      </c>
    </row>
    <row r="68" spans="1:19" x14ac:dyDescent="0.25">
      <c r="A68">
        <f>'[2]NILAI AKHIR'!B75</f>
        <v>13617</v>
      </c>
      <c r="B68" t="str">
        <f>'[2]NILAI AKHIR'!C75</f>
        <v>Faiz Abiyyu Dzaki Raditiya Zaib</v>
      </c>
      <c r="C68" t="str">
        <f>'[2]NILAI AKHIR'!D75</f>
        <v>XI TOI 1</v>
      </c>
      <c r="D68">
        <f>'[2]NILAI AKHIR'!E75</f>
        <v>0</v>
      </c>
      <c r="F68" t="str">
        <f t="shared" si="1"/>
        <v>Pendidikan Agama Islam dan Budi Pekerti</v>
      </c>
      <c r="L68">
        <f>VLOOKUP(A68,'5'!$AB$3:$AE$313,4,FALSE)</f>
        <v>696</v>
      </c>
      <c r="M68" s="19">
        <f>VLOOKUP(F68,'2'!$B$2:$C$34,2,FALSE)</f>
        <v>1</v>
      </c>
      <c r="N68" s="23">
        <f t="shared" si="2"/>
        <v>0</v>
      </c>
      <c r="O68" s="23" t="str">
        <f t="shared" si="3"/>
        <v/>
      </c>
      <c r="P68" s="23" t="s">
        <v>4739</v>
      </c>
      <c r="Q68" s="19">
        <f>VLOOKUP(M68,'3'!$H$27:$L$48,5,FALSE)</f>
        <v>50</v>
      </c>
      <c r="S68" t="str">
        <f t="shared" ref="S68:S131" si="4">IF(D68=0,"PKL","aktif")</f>
        <v>PKL</v>
      </c>
    </row>
    <row r="69" spans="1:19" x14ac:dyDescent="0.25">
      <c r="A69">
        <f>'[2]NILAI AKHIR'!B76</f>
        <v>13618</v>
      </c>
      <c r="B69" t="str">
        <f>'[2]NILAI AKHIR'!C76</f>
        <v>Fakhri Syahrul Ramadhanu</v>
      </c>
      <c r="C69" t="str">
        <f>'[2]NILAI AKHIR'!D76</f>
        <v>XI TOI 1</v>
      </c>
      <c r="D69">
        <f>'[2]NILAI AKHIR'!E76</f>
        <v>0</v>
      </c>
      <c r="F69" t="str">
        <f t="shared" ref="F69:F132" si="5">_xlfn.IFNA(VLOOKUP(A69,$U$1:$X$4,4,FALSE),$F$4)</f>
        <v>Pendidikan Agama Islam dan Budi Pekerti</v>
      </c>
      <c r="L69">
        <f>VLOOKUP(A69,'5'!$AB$3:$AE$313,4,FALSE)</f>
        <v>697</v>
      </c>
      <c r="M69" s="19">
        <f>VLOOKUP(F69,'2'!$B$2:$C$34,2,FALSE)</f>
        <v>1</v>
      </c>
      <c r="N69" s="23">
        <f t="shared" ref="N69:N132" si="6">D69</f>
        <v>0</v>
      </c>
      <c r="O69" s="23" t="str">
        <f t="shared" ref="O69:O132" si="7">IF(P69="Nilai Ekstra",E69,"")</f>
        <v/>
      </c>
      <c r="P69" s="23" t="s">
        <v>4739</v>
      </c>
      <c r="Q69" s="19">
        <f>VLOOKUP(M69,'3'!$H$27:$L$48,5,FALSE)</f>
        <v>50</v>
      </c>
      <c r="S69" t="str">
        <f t="shared" si="4"/>
        <v>PKL</v>
      </c>
    </row>
    <row r="70" spans="1:19" x14ac:dyDescent="0.25">
      <c r="A70">
        <f>'[2]NILAI AKHIR'!B77</f>
        <v>13619</v>
      </c>
      <c r="B70" t="str">
        <f>'[2]NILAI AKHIR'!C77</f>
        <v>Fathur Nugroho</v>
      </c>
      <c r="C70" t="str">
        <f>'[2]NILAI AKHIR'!D77</f>
        <v>XI TOI 1</v>
      </c>
      <c r="D70">
        <f>'[2]NILAI AKHIR'!E77</f>
        <v>0</v>
      </c>
      <c r="F70" t="str">
        <f t="shared" si="5"/>
        <v>Pendidikan Agama Islam dan Budi Pekerti</v>
      </c>
      <c r="L70">
        <f>VLOOKUP(A70,'5'!$AB$3:$AE$313,4,FALSE)</f>
        <v>698</v>
      </c>
      <c r="M70" s="19">
        <f>VLOOKUP(F70,'2'!$B$2:$C$34,2,FALSE)</f>
        <v>1</v>
      </c>
      <c r="N70" s="23">
        <f t="shared" si="6"/>
        <v>0</v>
      </c>
      <c r="O70" s="23" t="str">
        <f t="shared" si="7"/>
        <v/>
      </c>
      <c r="P70" s="23" t="s">
        <v>4739</v>
      </c>
      <c r="Q70" s="19">
        <f>VLOOKUP(M70,'3'!$H$27:$L$48,5,FALSE)</f>
        <v>50</v>
      </c>
      <c r="S70" t="str">
        <f t="shared" si="4"/>
        <v>PKL</v>
      </c>
    </row>
    <row r="71" spans="1:19" x14ac:dyDescent="0.25">
      <c r="A71">
        <f>'[2]NILAI AKHIR'!B78</f>
        <v>13620</v>
      </c>
      <c r="B71" t="str">
        <f>'[2]NILAI AKHIR'!C78</f>
        <v>Fiba Granza Ahriansyah</v>
      </c>
      <c r="C71" t="str">
        <f>'[2]NILAI AKHIR'!D78</f>
        <v>XI TOI 1</v>
      </c>
      <c r="D71">
        <f>'[2]NILAI AKHIR'!E78</f>
        <v>0</v>
      </c>
      <c r="F71" t="str">
        <f t="shared" si="5"/>
        <v>Pendidikan Agama Islam dan Budi Pekerti</v>
      </c>
      <c r="L71">
        <f>VLOOKUP(A71,'5'!$AB$3:$AE$313,4,FALSE)</f>
        <v>699</v>
      </c>
      <c r="M71" s="19">
        <f>VLOOKUP(F71,'2'!$B$2:$C$34,2,FALSE)</f>
        <v>1</v>
      </c>
      <c r="N71" s="23">
        <f t="shared" si="6"/>
        <v>0</v>
      </c>
      <c r="O71" s="23" t="str">
        <f t="shared" si="7"/>
        <v/>
      </c>
      <c r="P71" s="23" t="s">
        <v>4739</v>
      </c>
      <c r="Q71" s="19">
        <f>VLOOKUP(M71,'3'!$H$27:$L$48,5,FALSE)</f>
        <v>50</v>
      </c>
      <c r="S71" t="str">
        <f t="shared" si="4"/>
        <v>PKL</v>
      </c>
    </row>
    <row r="72" spans="1:19" x14ac:dyDescent="0.25">
      <c r="A72">
        <f>'[2]NILAI AKHIR'!B79</f>
        <v>13621</v>
      </c>
      <c r="B72" t="str">
        <f>'[2]NILAI AKHIR'!C79</f>
        <v>Gilang Akbar Kurniawan</v>
      </c>
      <c r="C72" t="str">
        <f>'[2]NILAI AKHIR'!D79</f>
        <v>XI TOI 1</v>
      </c>
      <c r="D72">
        <f>'[2]NILAI AKHIR'!E79</f>
        <v>0</v>
      </c>
      <c r="F72" t="str">
        <f t="shared" si="5"/>
        <v>Pendidikan Agama Islam dan Budi Pekerti</v>
      </c>
      <c r="L72">
        <f>VLOOKUP(A72,'5'!$AB$3:$AE$313,4,FALSE)</f>
        <v>700</v>
      </c>
      <c r="M72" s="19">
        <f>VLOOKUP(F72,'2'!$B$2:$C$34,2,FALSE)</f>
        <v>1</v>
      </c>
      <c r="N72" s="23">
        <f t="shared" si="6"/>
        <v>0</v>
      </c>
      <c r="O72" s="23" t="str">
        <f t="shared" si="7"/>
        <v/>
      </c>
      <c r="P72" s="23" t="s">
        <v>4739</v>
      </c>
      <c r="Q72" s="19">
        <f>VLOOKUP(M72,'3'!$H$27:$L$48,5,FALSE)</f>
        <v>50</v>
      </c>
      <c r="S72" t="str">
        <f t="shared" si="4"/>
        <v>PKL</v>
      </c>
    </row>
    <row r="73" spans="1:19" x14ac:dyDescent="0.25">
      <c r="A73">
        <f>'[2]NILAI AKHIR'!B80</f>
        <v>13622</v>
      </c>
      <c r="B73" t="str">
        <f>'[2]NILAI AKHIR'!C80</f>
        <v>Hana Ifarel Putra Yohatna</v>
      </c>
      <c r="C73" t="str">
        <f>'[2]NILAI AKHIR'!D80</f>
        <v>XI TOI 1</v>
      </c>
      <c r="D73">
        <f>'[2]NILAI AKHIR'!E80</f>
        <v>0</v>
      </c>
      <c r="F73" t="str">
        <f t="shared" si="5"/>
        <v>Pendidikan Agama Islam dan Budi Pekerti</v>
      </c>
      <c r="L73">
        <f>VLOOKUP(A73,'5'!$AB$3:$AE$313,4,FALSE)</f>
        <v>701</v>
      </c>
      <c r="M73" s="19">
        <f>VLOOKUP(F73,'2'!$B$2:$C$34,2,FALSE)</f>
        <v>1</v>
      </c>
      <c r="N73" s="23">
        <f t="shared" si="6"/>
        <v>0</v>
      </c>
      <c r="O73" s="23" t="str">
        <f t="shared" si="7"/>
        <v/>
      </c>
      <c r="P73" s="23" t="s">
        <v>4739</v>
      </c>
      <c r="Q73" s="19">
        <f>VLOOKUP(M73,'3'!$H$27:$L$48,5,FALSE)</f>
        <v>50</v>
      </c>
      <c r="S73" t="str">
        <f t="shared" si="4"/>
        <v>PKL</v>
      </c>
    </row>
    <row r="74" spans="1:19" x14ac:dyDescent="0.25">
      <c r="A74">
        <f>'[2]NILAI AKHIR'!B81</f>
        <v>13623</v>
      </c>
      <c r="B74" t="str">
        <f>'[2]NILAI AKHIR'!C81</f>
        <v>Hendrik Dwi Nur Pratama</v>
      </c>
      <c r="C74" t="str">
        <f>'[2]NILAI AKHIR'!D81</f>
        <v>XI TOI 1</v>
      </c>
      <c r="D74">
        <f>'[2]NILAI AKHIR'!E81</f>
        <v>0</v>
      </c>
      <c r="F74" t="str">
        <f t="shared" si="5"/>
        <v>Pendidikan Agama Islam dan Budi Pekerti</v>
      </c>
      <c r="L74">
        <f>VLOOKUP(A74,'5'!$AB$3:$AE$313,4,FALSE)</f>
        <v>702</v>
      </c>
      <c r="M74" s="19">
        <f>VLOOKUP(F74,'2'!$B$2:$C$34,2,FALSE)</f>
        <v>1</v>
      </c>
      <c r="N74" s="23">
        <f t="shared" si="6"/>
        <v>0</v>
      </c>
      <c r="O74" s="23" t="str">
        <f t="shared" si="7"/>
        <v/>
      </c>
      <c r="P74" s="23" t="s">
        <v>4739</v>
      </c>
      <c r="Q74" s="19">
        <f>VLOOKUP(M74,'3'!$H$27:$L$48,5,FALSE)</f>
        <v>50</v>
      </c>
      <c r="S74" t="str">
        <f t="shared" si="4"/>
        <v>PKL</v>
      </c>
    </row>
    <row r="75" spans="1:19" x14ac:dyDescent="0.25">
      <c r="A75">
        <f>'[2]NILAI AKHIR'!B82</f>
        <v>13625</v>
      </c>
      <c r="B75" t="str">
        <f>'[2]NILAI AKHIR'!C82</f>
        <v>Ilyas Anggara Pratama</v>
      </c>
      <c r="C75" t="str">
        <f>'[2]NILAI AKHIR'!D82</f>
        <v>XI TOI 1</v>
      </c>
      <c r="D75">
        <f>'[2]NILAI AKHIR'!E82</f>
        <v>0</v>
      </c>
      <c r="F75" t="str">
        <f t="shared" si="5"/>
        <v>Pendidikan Agama Islam dan Budi Pekerti</v>
      </c>
      <c r="L75">
        <f>VLOOKUP(A75,'5'!$AB$3:$AE$313,4,FALSE)</f>
        <v>703</v>
      </c>
      <c r="M75" s="19">
        <f>VLOOKUP(F75,'2'!$B$2:$C$34,2,FALSE)</f>
        <v>1</v>
      </c>
      <c r="N75" s="23">
        <f t="shared" si="6"/>
        <v>0</v>
      </c>
      <c r="O75" s="23" t="str">
        <f t="shared" si="7"/>
        <v/>
      </c>
      <c r="P75" s="23" t="s">
        <v>4739</v>
      </c>
      <c r="Q75" s="19">
        <f>VLOOKUP(M75,'3'!$H$27:$L$48,5,FALSE)</f>
        <v>50</v>
      </c>
      <c r="S75" t="str">
        <f t="shared" si="4"/>
        <v>PKL</v>
      </c>
    </row>
    <row r="76" spans="1:19" x14ac:dyDescent="0.25">
      <c r="A76">
        <f>'[2]NILAI AKHIR'!B83</f>
        <v>13626</v>
      </c>
      <c r="B76" t="str">
        <f>'[2]NILAI AKHIR'!C83</f>
        <v>Innani Arsya Muarifah</v>
      </c>
      <c r="C76" t="str">
        <f>'[2]NILAI AKHIR'!D83</f>
        <v>XI TOI 1</v>
      </c>
      <c r="D76">
        <f>'[2]NILAI AKHIR'!E83</f>
        <v>0</v>
      </c>
      <c r="F76" t="str">
        <f t="shared" si="5"/>
        <v>Pendidikan Agama Islam dan Budi Pekerti</v>
      </c>
      <c r="L76">
        <f>VLOOKUP(A76,'5'!$AB$3:$AE$313,4,FALSE)</f>
        <v>704</v>
      </c>
      <c r="M76" s="19">
        <f>VLOOKUP(F76,'2'!$B$2:$C$34,2,FALSE)</f>
        <v>1</v>
      </c>
      <c r="N76" s="23">
        <f t="shared" si="6"/>
        <v>0</v>
      </c>
      <c r="O76" s="23" t="str">
        <f t="shared" si="7"/>
        <v/>
      </c>
      <c r="P76" s="23" t="s">
        <v>4739</v>
      </c>
      <c r="Q76" s="19">
        <f>VLOOKUP(M76,'3'!$H$27:$L$48,5,FALSE)</f>
        <v>50</v>
      </c>
      <c r="S76" t="str">
        <f t="shared" si="4"/>
        <v>PKL</v>
      </c>
    </row>
    <row r="77" spans="1:19" x14ac:dyDescent="0.25">
      <c r="A77">
        <f>'[2]NILAI AKHIR'!B84</f>
        <v>13627</v>
      </c>
      <c r="B77" t="str">
        <f>'[2]NILAI AKHIR'!C84</f>
        <v>Iqbal Mahendra</v>
      </c>
      <c r="C77" t="str">
        <f>'[2]NILAI AKHIR'!D84</f>
        <v>XI TOI 1</v>
      </c>
      <c r="D77">
        <f>'[2]NILAI AKHIR'!E84</f>
        <v>0</v>
      </c>
      <c r="F77" t="str">
        <f t="shared" si="5"/>
        <v>Pendidikan Agama Islam dan Budi Pekerti</v>
      </c>
      <c r="L77">
        <f>VLOOKUP(A77,'5'!$AB$3:$AE$313,4,FALSE)</f>
        <v>705</v>
      </c>
      <c r="M77" s="19">
        <f>VLOOKUP(F77,'2'!$B$2:$C$34,2,FALSE)</f>
        <v>1</v>
      </c>
      <c r="N77" s="23">
        <f t="shared" si="6"/>
        <v>0</v>
      </c>
      <c r="O77" s="23" t="str">
        <f t="shared" si="7"/>
        <v/>
      </c>
      <c r="P77" s="23" t="s">
        <v>4739</v>
      </c>
      <c r="Q77" s="19">
        <f>VLOOKUP(M77,'3'!$H$27:$L$48,5,FALSE)</f>
        <v>50</v>
      </c>
      <c r="S77" t="str">
        <f t="shared" si="4"/>
        <v>PKL</v>
      </c>
    </row>
    <row r="78" spans="1:19" x14ac:dyDescent="0.25">
      <c r="A78">
        <f>'[2]NILAI AKHIR'!B85</f>
        <v>13628</v>
      </c>
      <c r="B78" t="str">
        <f>'[2]NILAI AKHIR'!C85</f>
        <v>Irsadt Saifulloh</v>
      </c>
      <c r="C78" t="str">
        <f>'[2]NILAI AKHIR'!D85</f>
        <v>XI TOI 1</v>
      </c>
      <c r="D78">
        <f>'[2]NILAI AKHIR'!E85</f>
        <v>0</v>
      </c>
      <c r="F78" t="str">
        <f t="shared" si="5"/>
        <v>Pendidikan Agama Islam dan Budi Pekerti</v>
      </c>
      <c r="L78">
        <f>VLOOKUP(A78,'5'!$AB$3:$AE$313,4,FALSE)</f>
        <v>706</v>
      </c>
      <c r="M78" s="19">
        <f>VLOOKUP(F78,'2'!$B$2:$C$34,2,FALSE)</f>
        <v>1</v>
      </c>
      <c r="N78" s="23">
        <f t="shared" si="6"/>
        <v>0</v>
      </c>
      <c r="O78" s="23" t="str">
        <f t="shared" si="7"/>
        <v/>
      </c>
      <c r="P78" s="23" t="s">
        <v>4739</v>
      </c>
      <c r="Q78" s="19">
        <f>VLOOKUP(M78,'3'!$H$27:$L$48,5,FALSE)</f>
        <v>50</v>
      </c>
      <c r="S78" t="str">
        <f t="shared" si="4"/>
        <v>PKL</v>
      </c>
    </row>
    <row r="79" spans="1:19" x14ac:dyDescent="0.25">
      <c r="A79">
        <f>'[2]NILAI AKHIR'!B86</f>
        <v>13629</v>
      </c>
      <c r="B79" t="str">
        <f>'[2]NILAI AKHIR'!C86</f>
        <v>Ismail Murfid Efendi</v>
      </c>
      <c r="C79" t="str">
        <f>'[2]NILAI AKHIR'!D86</f>
        <v>XI TOI 1</v>
      </c>
      <c r="D79">
        <f>'[2]NILAI AKHIR'!E86</f>
        <v>0</v>
      </c>
      <c r="F79" t="str">
        <f t="shared" si="5"/>
        <v>Pendidikan Agama Islam dan Budi Pekerti</v>
      </c>
      <c r="L79">
        <f>VLOOKUP(A79,'5'!$AB$3:$AE$313,4,FALSE)</f>
        <v>707</v>
      </c>
      <c r="M79" s="19">
        <f>VLOOKUP(F79,'2'!$B$2:$C$34,2,FALSE)</f>
        <v>1</v>
      </c>
      <c r="N79" s="23">
        <f t="shared" si="6"/>
        <v>0</v>
      </c>
      <c r="O79" s="23" t="str">
        <f t="shared" si="7"/>
        <v/>
      </c>
      <c r="P79" s="23" t="s">
        <v>4739</v>
      </c>
      <c r="Q79" s="19">
        <f>VLOOKUP(M79,'3'!$H$27:$L$48,5,FALSE)</f>
        <v>50</v>
      </c>
      <c r="S79" t="str">
        <f t="shared" si="4"/>
        <v>PKL</v>
      </c>
    </row>
    <row r="80" spans="1:19" x14ac:dyDescent="0.25">
      <c r="A80">
        <f>'[2]NILAI AKHIR'!B87</f>
        <v>0</v>
      </c>
      <c r="B80">
        <f>'[2]NILAI AKHIR'!C87</f>
        <v>0</v>
      </c>
      <c r="C80">
        <f>'[2]NILAI AKHIR'!D87</f>
        <v>0</v>
      </c>
      <c r="D80">
        <f>'[2]NILAI AKHIR'!E87</f>
        <v>0</v>
      </c>
      <c r="F80" t="str">
        <f t="shared" si="5"/>
        <v>Pendidikan Agama Islam dan Budi Pekerti</v>
      </c>
      <c r="L80" t="e">
        <f>VLOOKUP(A80,'5'!$AB$3:$AE$313,4,FALSE)</f>
        <v>#N/A</v>
      </c>
      <c r="M80" s="19">
        <f>VLOOKUP(F80,'2'!$B$2:$C$34,2,FALSE)</f>
        <v>1</v>
      </c>
      <c r="N80" s="23">
        <f t="shared" si="6"/>
        <v>0</v>
      </c>
      <c r="O80" s="23" t="str">
        <f t="shared" si="7"/>
        <v/>
      </c>
      <c r="P80" s="23" t="s">
        <v>4739</v>
      </c>
      <c r="Q80" s="19">
        <f>VLOOKUP(M80,'3'!$H$27:$L$48,5,FALSE)</f>
        <v>50</v>
      </c>
      <c r="S80" t="str">
        <f t="shared" si="4"/>
        <v>PKL</v>
      </c>
    </row>
    <row r="81" spans="1:19" x14ac:dyDescent="0.25">
      <c r="A81">
        <f>'[2]NILAI AKHIR'!B88</f>
        <v>13630</v>
      </c>
      <c r="B81" t="str">
        <f>'[2]NILAI AKHIR'!C88</f>
        <v>Jeckson Fajar Yulianto</v>
      </c>
      <c r="C81" t="str">
        <f>'[2]NILAI AKHIR'!D88</f>
        <v>XI TOI 2</v>
      </c>
      <c r="D81">
        <f>'[2]NILAI AKHIR'!E88</f>
        <v>80.066666666666663</v>
      </c>
      <c r="F81" t="str">
        <f t="shared" si="5"/>
        <v>Pendidikan Agama Islam dan Budi Pekerti</v>
      </c>
      <c r="L81">
        <f>VLOOKUP(A81,'5'!$AB$3:$AE$313,4,FALSE)</f>
        <v>708</v>
      </c>
      <c r="M81" s="19">
        <f>VLOOKUP(F81,'2'!$B$2:$C$34,2,FALSE)</f>
        <v>1</v>
      </c>
      <c r="N81" s="23">
        <f t="shared" si="6"/>
        <v>80.066666666666663</v>
      </c>
      <c r="O81" s="23" t="str">
        <f t="shared" si="7"/>
        <v/>
      </c>
      <c r="P81" s="23" t="s">
        <v>4739</v>
      </c>
      <c r="Q81" s="19">
        <f>VLOOKUP(M81,'3'!$H$27:$L$48,5,FALSE)</f>
        <v>50</v>
      </c>
      <c r="S81" t="str">
        <f t="shared" si="4"/>
        <v>aktif</v>
      </c>
    </row>
    <row r="82" spans="1:19" x14ac:dyDescent="0.25">
      <c r="A82">
        <f>'[2]NILAI AKHIR'!B90</f>
        <v>13632</v>
      </c>
      <c r="B82" t="str">
        <f>'[2]NILAI AKHIR'!C90</f>
        <v>Lintang Zulfa Zulkarnain</v>
      </c>
      <c r="C82" t="str">
        <f>'[2]NILAI AKHIR'!D90</f>
        <v>XI TOI 2</v>
      </c>
      <c r="D82">
        <f>'[2]NILAI AKHIR'!E90</f>
        <v>80.2</v>
      </c>
      <c r="F82" t="str">
        <f t="shared" si="5"/>
        <v>Pendidikan Agama Islam dan Budi Pekerti</v>
      </c>
      <c r="L82">
        <f>VLOOKUP(A82,'5'!$AB$3:$AE$313,4,FALSE)</f>
        <v>710</v>
      </c>
      <c r="M82" s="19">
        <f>VLOOKUP(F82,'2'!$B$2:$C$34,2,FALSE)</f>
        <v>1</v>
      </c>
      <c r="N82" s="23">
        <f t="shared" si="6"/>
        <v>80.2</v>
      </c>
      <c r="O82" s="23" t="str">
        <f t="shared" si="7"/>
        <v/>
      </c>
      <c r="P82" s="23" t="s">
        <v>4739</v>
      </c>
      <c r="Q82" s="19">
        <f>VLOOKUP(M82,'3'!$H$27:$L$48,5,FALSE)</f>
        <v>50</v>
      </c>
      <c r="S82" t="str">
        <f t="shared" si="4"/>
        <v>aktif</v>
      </c>
    </row>
    <row r="83" spans="1:19" x14ac:dyDescent="0.25">
      <c r="A83">
        <f>'[2]NILAI AKHIR'!B91</f>
        <v>13633</v>
      </c>
      <c r="B83" t="str">
        <f>'[2]NILAI AKHIR'!C91</f>
        <v>Lucky Putra Pratama</v>
      </c>
      <c r="C83" t="str">
        <f>'[2]NILAI AKHIR'!D91</f>
        <v>XI TOI 2</v>
      </c>
      <c r="D83">
        <f>'[2]NILAI AKHIR'!E91</f>
        <v>77.933333333333337</v>
      </c>
      <c r="F83" t="str">
        <f t="shared" si="5"/>
        <v>Pendidikan Agama Islam dan Budi Pekerti</v>
      </c>
      <c r="L83">
        <f>VLOOKUP(A83,'5'!$AB$3:$AE$313,4,FALSE)</f>
        <v>711</v>
      </c>
      <c r="M83" s="19">
        <f>VLOOKUP(F83,'2'!$B$2:$C$34,2,FALSE)</f>
        <v>1</v>
      </c>
      <c r="N83" s="23">
        <f t="shared" si="6"/>
        <v>77.933333333333337</v>
      </c>
      <c r="O83" s="23" t="str">
        <f t="shared" si="7"/>
        <v/>
      </c>
      <c r="P83" s="23" t="s">
        <v>4739</v>
      </c>
      <c r="Q83" s="19">
        <f>VLOOKUP(M83,'3'!$H$27:$L$48,5,FALSE)</f>
        <v>50</v>
      </c>
      <c r="S83" t="str">
        <f t="shared" si="4"/>
        <v>aktif</v>
      </c>
    </row>
    <row r="84" spans="1:19" x14ac:dyDescent="0.25">
      <c r="A84">
        <f>'[2]NILAI AKHIR'!B92</f>
        <v>13634</v>
      </c>
      <c r="B84" t="str">
        <f>'[2]NILAI AKHIR'!C92</f>
        <v>Marselline Putri Utama</v>
      </c>
      <c r="C84" t="str">
        <f>'[2]NILAI AKHIR'!D92</f>
        <v>XI TOI 2</v>
      </c>
      <c r="D84">
        <f>'[2]NILAI AKHIR'!E92</f>
        <v>78.333333333333329</v>
      </c>
      <c r="F84" t="str">
        <f t="shared" si="5"/>
        <v>Pendidikan Agama Islam dan Budi Pekerti</v>
      </c>
      <c r="L84">
        <f>VLOOKUP(A84,'5'!$AB$3:$AE$313,4,FALSE)</f>
        <v>712</v>
      </c>
      <c r="M84" s="19">
        <f>VLOOKUP(F84,'2'!$B$2:$C$34,2,FALSE)</f>
        <v>1</v>
      </c>
      <c r="N84" s="23">
        <f t="shared" si="6"/>
        <v>78.333333333333329</v>
      </c>
      <c r="O84" s="23" t="str">
        <f t="shared" si="7"/>
        <v/>
      </c>
      <c r="P84" s="23" t="s">
        <v>4739</v>
      </c>
      <c r="Q84" s="19">
        <f>VLOOKUP(M84,'3'!$H$27:$L$48,5,FALSE)</f>
        <v>50</v>
      </c>
      <c r="S84" t="str">
        <f t="shared" si="4"/>
        <v>aktif</v>
      </c>
    </row>
    <row r="85" spans="1:19" x14ac:dyDescent="0.25">
      <c r="A85">
        <f>'[2]NILAI AKHIR'!B93</f>
        <v>13635</v>
      </c>
      <c r="B85" t="str">
        <f>'[2]NILAI AKHIR'!C93</f>
        <v>Marvel Andhika Saputra</v>
      </c>
      <c r="C85" t="str">
        <f>'[2]NILAI AKHIR'!D93</f>
        <v>XI TOI 2</v>
      </c>
      <c r="D85">
        <f>'[2]NILAI AKHIR'!E93</f>
        <v>79.066666666666663</v>
      </c>
      <c r="F85" t="str">
        <f t="shared" si="5"/>
        <v>Pendidikan Agama Islam dan Budi Pekerti</v>
      </c>
      <c r="L85">
        <f>VLOOKUP(A85,'5'!$AB$3:$AE$313,4,FALSE)</f>
        <v>713</v>
      </c>
      <c r="M85" s="19">
        <f>VLOOKUP(F85,'2'!$B$2:$C$34,2,FALSE)</f>
        <v>1</v>
      </c>
      <c r="N85" s="23">
        <f t="shared" si="6"/>
        <v>79.066666666666663</v>
      </c>
      <c r="O85" s="23" t="str">
        <f t="shared" si="7"/>
        <v/>
      </c>
      <c r="P85" s="23" t="s">
        <v>4739</v>
      </c>
      <c r="Q85" s="19">
        <f>VLOOKUP(M85,'3'!$H$27:$L$48,5,FALSE)</f>
        <v>50</v>
      </c>
      <c r="S85" t="str">
        <f t="shared" si="4"/>
        <v>aktif</v>
      </c>
    </row>
    <row r="86" spans="1:19" x14ac:dyDescent="0.25">
      <c r="A86">
        <f>'[2]NILAI AKHIR'!B94</f>
        <v>13636</v>
      </c>
      <c r="B86" t="str">
        <f>'[2]NILAI AKHIR'!C94</f>
        <v>Mas'ud Rama Dinata</v>
      </c>
      <c r="C86" t="str">
        <f>'[2]NILAI AKHIR'!D94</f>
        <v>XI TOI 2</v>
      </c>
      <c r="D86">
        <f>'[2]NILAI AKHIR'!E94</f>
        <v>85.333333333333329</v>
      </c>
      <c r="F86" t="str">
        <f t="shared" si="5"/>
        <v>Pendidikan Agama Islam dan Budi Pekerti</v>
      </c>
      <c r="L86">
        <f>VLOOKUP(A86,'5'!$AB$3:$AE$313,4,FALSE)</f>
        <v>714</v>
      </c>
      <c r="M86" s="19">
        <f>VLOOKUP(F86,'2'!$B$2:$C$34,2,FALSE)</f>
        <v>1</v>
      </c>
      <c r="N86" s="23">
        <f t="shared" si="6"/>
        <v>85.333333333333329</v>
      </c>
      <c r="O86" s="23" t="str">
        <f t="shared" si="7"/>
        <v/>
      </c>
      <c r="P86" s="23" t="s">
        <v>4739</v>
      </c>
      <c r="Q86" s="19">
        <f>VLOOKUP(M86,'3'!$H$27:$L$48,5,FALSE)</f>
        <v>50</v>
      </c>
      <c r="S86" t="str">
        <f t="shared" si="4"/>
        <v>aktif</v>
      </c>
    </row>
    <row r="87" spans="1:19" x14ac:dyDescent="0.25">
      <c r="A87">
        <f>'[2]NILAI AKHIR'!B95</f>
        <v>13637</v>
      </c>
      <c r="B87" t="str">
        <f>'[2]NILAI AKHIR'!C95</f>
        <v>Miftahqul Annand</v>
      </c>
      <c r="C87" t="str">
        <f>'[2]NILAI AKHIR'!D95</f>
        <v>XI TOI 2</v>
      </c>
      <c r="D87">
        <f>'[2]NILAI AKHIR'!E95</f>
        <v>80.733333333333334</v>
      </c>
      <c r="F87" t="str">
        <f t="shared" si="5"/>
        <v>Pendidikan Agama Islam dan Budi Pekerti</v>
      </c>
      <c r="L87">
        <f>VLOOKUP(A87,'5'!$AB$3:$AE$313,4,FALSE)</f>
        <v>715</v>
      </c>
      <c r="M87" s="19">
        <f>VLOOKUP(F87,'2'!$B$2:$C$34,2,FALSE)</f>
        <v>1</v>
      </c>
      <c r="N87" s="23">
        <f t="shared" si="6"/>
        <v>80.733333333333334</v>
      </c>
      <c r="O87" s="23" t="str">
        <f t="shared" si="7"/>
        <v/>
      </c>
      <c r="P87" s="23" t="s">
        <v>4739</v>
      </c>
      <c r="Q87" s="19">
        <f>VLOOKUP(M87,'3'!$H$27:$L$48,5,FALSE)</f>
        <v>50</v>
      </c>
      <c r="S87" t="str">
        <f t="shared" si="4"/>
        <v>aktif</v>
      </c>
    </row>
    <row r="88" spans="1:19" x14ac:dyDescent="0.25">
      <c r="A88">
        <f>'[2]NILAI AKHIR'!B96</f>
        <v>13638</v>
      </c>
      <c r="B88" t="str">
        <f>'[2]NILAI AKHIR'!C96</f>
        <v>Muhammad Iqbal Ramadhani</v>
      </c>
      <c r="C88" t="str">
        <f>'[2]NILAI AKHIR'!D96</f>
        <v>XI TOI 2</v>
      </c>
      <c r="D88">
        <f>'[2]NILAI AKHIR'!E96</f>
        <v>78</v>
      </c>
      <c r="F88" t="str">
        <f t="shared" si="5"/>
        <v>Pendidikan Agama Islam dan Budi Pekerti</v>
      </c>
      <c r="L88">
        <f>VLOOKUP(A88,'5'!$AB$3:$AE$313,4,FALSE)</f>
        <v>716</v>
      </c>
      <c r="M88" s="19">
        <f>VLOOKUP(F88,'2'!$B$2:$C$34,2,FALSE)</f>
        <v>1</v>
      </c>
      <c r="N88" s="23">
        <f t="shared" si="6"/>
        <v>78</v>
      </c>
      <c r="O88" s="23" t="str">
        <f t="shared" si="7"/>
        <v/>
      </c>
      <c r="P88" s="23" t="s">
        <v>4739</v>
      </c>
      <c r="Q88" s="19">
        <f>VLOOKUP(M88,'3'!$H$27:$L$48,5,FALSE)</f>
        <v>50</v>
      </c>
      <c r="S88" t="str">
        <f t="shared" si="4"/>
        <v>aktif</v>
      </c>
    </row>
    <row r="89" spans="1:19" x14ac:dyDescent="0.25">
      <c r="A89">
        <f>'[2]NILAI AKHIR'!B97</f>
        <v>13640</v>
      </c>
      <c r="B89" t="str">
        <f>'[2]NILAI AKHIR'!C97</f>
        <v>Muhammad Nashir</v>
      </c>
      <c r="C89" t="str">
        <f>'[2]NILAI AKHIR'!D97</f>
        <v>XI TOI 2</v>
      </c>
      <c r="D89">
        <f>'[2]NILAI AKHIR'!E97</f>
        <v>83.333333333333329</v>
      </c>
      <c r="F89" t="str">
        <f t="shared" si="5"/>
        <v>Pendidikan Agama Islam dan Budi Pekerti</v>
      </c>
      <c r="L89">
        <f>VLOOKUP(A89,'5'!$AB$3:$AE$313,4,FALSE)</f>
        <v>717</v>
      </c>
      <c r="M89" s="19">
        <f>VLOOKUP(F89,'2'!$B$2:$C$34,2,FALSE)</f>
        <v>1</v>
      </c>
      <c r="N89" s="23">
        <f t="shared" si="6"/>
        <v>83.333333333333329</v>
      </c>
      <c r="O89" s="23" t="str">
        <f t="shared" si="7"/>
        <v/>
      </c>
      <c r="P89" s="23" t="s">
        <v>4739</v>
      </c>
      <c r="Q89" s="19">
        <f>VLOOKUP(M89,'3'!$H$27:$L$48,5,FALSE)</f>
        <v>50</v>
      </c>
      <c r="S89" t="str">
        <f t="shared" si="4"/>
        <v>aktif</v>
      </c>
    </row>
    <row r="90" spans="1:19" x14ac:dyDescent="0.25">
      <c r="A90">
        <f>'[2]NILAI AKHIR'!B98</f>
        <v>13641</v>
      </c>
      <c r="B90" t="str">
        <f>'[2]NILAI AKHIR'!C98</f>
        <v>Muhammad Zacky</v>
      </c>
      <c r="C90" t="str">
        <f>'[2]NILAI AKHIR'!D98</f>
        <v>XI TOI 2</v>
      </c>
      <c r="D90">
        <f>'[2]NILAI AKHIR'!E98</f>
        <v>86.666666666666671</v>
      </c>
      <c r="F90" t="str">
        <f t="shared" si="5"/>
        <v>Pendidikan Agama Islam dan Budi Pekerti</v>
      </c>
      <c r="L90">
        <f>VLOOKUP(A90,'5'!$AB$3:$AE$313,4,FALSE)</f>
        <v>718</v>
      </c>
      <c r="M90" s="19">
        <f>VLOOKUP(F90,'2'!$B$2:$C$34,2,FALSE)</f>
        <v>1</v>
      </c>
      <c r="N90" s="23">
        <f t="shared" si="6"/>
        <v>86.666666666666671</v>
      </c>
      <c r="O90" s="23" t="str">
        <f t="shared" si="7"/>
        <v/>
      </c>
      <c r="P90" s="23" t="s">
        <v>4739</v>
      </c>
      <c r="Q90" s="19">
        <f>VLOOKUP(M90,'3'!$H$27:$L$48,5,FALSE)</f>
        <v>50</v>
      </c>
      <c r="S90" t="str">
        <f t="shared" si="4"/>
        <v>aktif</v>
      </c>
    </row>
    <row r="91" spans="1:19" x14ac:dyDescent="0.25">
      <c r="A91">
        <f>'[2]NILAI AKHIR'!B99</f>
        <v>13642</v>
      </c>
      <c r="B91" t="str">
        <f>'[2]NILAI AKHIR'!C99</f>
        <v>Muhammad Zulfa Susila Atmaja</v>
      </c>
      <c r="C91" t="str">
        <f>'[2]NILAI AKHIR'!D99</f>
        <v>XI TOI 2</v>
      </c>
      <c r="D91">
        <f>'[2]NILAI AKHIR'!E99</f>
        <v>83.666666666666671</v>
      </c>
      <c r="F91" t="str">
        <f t="shared" si="5"/>
        <v>Pendidikan Agama Islam dan Budi Pekerti</v>
      </c>
      <c r="L91">
        <f>VLOOKUP(A91,'5'!$AB$3:$AE$313,4,FALSE)</f>
        <v>719</v>
      </c>
      <c r="M91" s="19">
        <f>VLOOKUP(F91,'2'!$B$2:$C$34,2,FALSE)</f>
        <v>1</v>
      </c>
      <c r="N91" s="23">
        <f t="shared" si="6"/>
        <v>83.666666666666671</v>
      </c>
      <c r="O91" s="23" t="str">
        <f t="shared" si="7"/>
        <v/>
      </c>
      <c r="P91" s="23" t="s">
        <v>4739</v>
      </c>
      <c r="Q91" s="19">
        <f>VLOOKUP(M91,'3'!$H$27:$L$48,5,FALSE)</f>
        <v>50</v>
      </c>
      <c r="S91" t="str">
        <f t="shared" si="4"/>
        <v>aktif</v>
      </c>
    </row>
    <row r="92" spans="1:19" x14ac:dyDescent="0.25">
      <c r="A92">
        <f>'[2]NILAI AKHIR'!B100</f>
        <v>13643</v>
      </c>
      <c r="B92" t="str">
        <f>'[2]NILAI AKHIR'!C100</f>
        <v>Nadine Nathania Putri</v>
      </c>
      <c r="C92" t="str">
        <f>'[2]NILAI AKHIR'!D100</f>
        <v>XI TOI 2</v>
      </c>
      <c r="D92">
        <f>'[2]NILAI AKHIR'!E100</f>
        <v>89.666666666666671</v>
      </c>
      <c r="F92" t="str">
        <f t="shared" si="5"/>
        <v>Pendidikan Agama Islam dan Budi Pekerti</v>
      </c>
      <c r="L92">
        <f>VLOOKUP(A92,'5'!$AB$3:$AE$313,4,FALSE)</f>
        <v>720</v>
      </c>
      <c r="M92" s="19">
        <f>VLOOKUP(F92,'2'!$B$2:$C$34,2,FALSE)</f>
        <v>1</v>
      </c>
      <c r="N92" s="23">
        <f t="shared" si="6"/>
        <v>89.666666666666671</v>
      </c>
      <c r="O92" s="23" t="str">
        <f t="shared" si="7"/>
        <v/>
      </c>
      <c r="P92" s="23" t="s">
        <v>4739</v>
      </c>
      <c r="Q92" s="19">
        <f>VLOOKUP(M92,'3'!$H$27:$L$48,5,FALSE)</f>
        <v>50</v>
      </c>
      <c r="S92" t="str">
        <f t="shared" si="4"/>
        <v>aktif</v>
      </c>
    </row>
    <row r="93" spans="1:19" x14ac:dyDescent="0.25">
      <c r="A93">
        <f>'[2]NILAI AKHIR'!B101</f>
        <v>13644</v>
      </c>
      <c r="B93" t="str">
        <f>'[2]NILAI AKHIR'!C101</f>
        <v>Naeala Sa Adah Ivadati</v>
      </c>
      <c r="C93" t="str">
        <f>'[2]NILAI AKHIR'!D101</f>
        <v>XI TOI 2</v>
      </c>
      <c r="D93">
        <f>'[2]NILAI AKHIR'!E101</f>
        <v>92</v>
      </c>
      <c r="F93" t="str">
        <f t="shared" si="5"/>
        <v>Pendidikan Agama Islam dan Budi Pekerti</v>
      </c>
      <c r="L93">
        <f>VLOOKUP(A93,'5'!$AB$3:$AE$313,4,FALSE)</f>
        <v>721</v>
      </c>
      <c r="M93" s="19">
        <f>VLOOKUP(F93,'2'!$B$2:$C$34,2,FALSE)</f>
        <v>1</v>
      </c>
      <c r="N93" s="23">
        <f t="shared" si="6"/>
        <v>92</v>
      </c>
      <c r="O93" s="23" t="str">
        <f t="shared" si="7"/>
        <v/>
      </c>
      <c r="P93" s="23" t="s">
        <v>4739</v>
      </c>
      <c r="Q93" s="19">
        <f>VLOOKUP(M93,'3'!$H$27:$L$48,5,FALSE)</f>
        <v>50</v>
      </c>
      <c r="S93" t="str">
        <f t="shared" si="4"/>
        <v>aktif</v>
      </c>
    </row>
    <row r="94" spans="1:19" x14ac:dyDescent="0.25">
      <c r="A94">
        <f>'[2]NILAI AKHIR'!B102</f>
        <v>13645</v>
      </c>
      <c r="B94" t="str">
        <f>'[2]NILAI AKHIR'!C102</f>
        <v>Nafi Ul Husna</v>
      </c>
      <c r="C94" t="str">
        <f>'[2]NILAI AKHIR'!D102</f>
        <v>XI TOI 2</v>
      </c>
      <c r="D94">
        <f>'[2]NILAI AKHIR'!E102</f>
        <v>71.333333333333329</v>
      </c>
      <c r="F94" t="str">
        <f t="shared" si="5"/>
        <v>Pendidikan Agama Islam dan Budi Pekerti</v>
      </c>
      <c r="L94">
        <f>VLOOKUP(A94,'5'!$AB$3:$AE$313,4,FALSE)</f>
        <v>722</v>
      </c>
      <c r="M94" s="19">
        <f>VLOOKUP(F94,'2'!$B$2:$C$34,2,FALSE)</f>
        <v>1</v>
      </c>
      <c r="N94" s="23">
        <f t="shared" si="6"/>
        <v>71.333333333333329</v>
      </c>
      <c r="O94" s="23" t="str">
        <f t="shared" si="7"/>
        <v/>
      </c>
      <c r="P94" s="23" t="s">
        <v>4739</v>
      </c>
      <c r="Q94" s="19">
        <f>VLOOKUP(M94,'3'!$H$27:$L$48,5,FALSE)</f>
        <v>50</v>
      </c>
      <c r="S94" t="str">
        <f t="shared" si="4"/>
        <v>aktif</v>
      </c>
    </row>
    <row r="95" spans="1:19" x14ac:dyDescent="0.25">
      <c r="A95">
        <f>'[2]NILAI AKHIR'!B103</f>
        <v>13920</v>
      </c>
      <c r="B95" t="str">
        <f>'[2]NILAI AKHIR'!C103</f>
        <v>Opic Isnaini Noviansyah</v>
      </c>
      <c r="C95" t="str">
        <f>'[2]NILAI AKHIR'!D103</f>
        <v>XI TOI 2</v>
      </c>
      <c r="D95">
        <f>'[2]NILAI AKHIR'!E103</f>
        <v>77.333333333333329</v>
      </c>
      <c r="F95" t="str">
        <f t="shared" si="5"/>
        <v>Pendidikan Agama Islam dan Budi Pekerti</v>
      </c>
      <c r="L95">
        <f>VLOOKUP(A95,'5'!$AB$3:$AE$313,4,FALSE)</f>
        <v>723</v>
      </c>
      <c r="M95" s="19">
        <f>VLOOKUP(F95,'2'!$B$2:$C$34,2,FALSE)</f>
        <v>1</v>
      </c>
      <c r="N95" s="23">
        <f t="shared" si="6"/>
        <v>77.333333333333329</v>
      </c>
      <c r="O95" s="23" t="str">
        <f t="shared" si="7"/>
        <v/>
      </c>
      <c r="P95" s="23" t="s">
        <v>4739</v>
      </c>
      <c r="Q95" s="19">
        <f>VLOOKUP(M95,'3'!$H$27:$L$48,5,FALSE)</f>
        <v>50</v>
      </c>
      <c r="S95" t="str">
        <f t="shared" si="4"/>
        <v>aktif</v>
      </c>
    </row>
    <row r="96" spans="1:19" x14ac:dyDescent="0.25">
      <c r="A96">
        <f>'[2]NILAI AKHIR'!B104</f>
        <v>13646</v>
      </c>
      <c r="B96" t="str">
        <f>'[2]NILAI AKHIR'!C104</f>
        <v>Puguh Aditya Pratama</v>
      </c>
      <c r="C96" t="str">
        <f>'[2]NILAI AKHIR'!D104</f>
        <v>XI TOI 2</v>
      </c>
      <c r="D96">
        <f>'[2]NILAI AKHIR'!E104</f>
        <v>83.466666666666669</v>
      </c>
      <c r="F96" t="str">
        <f t="shared" si="5"/>
        <v>Pendidikan Agama Islam dan Budi Pekerti</v>
      </c>
      <c r="L96">
        <f>VLOOKUP(A96,'5'!$AB$3:$AE$313,4,FALSE)</f>
        <v>724</v>
      </c>
      <c r="M96" s="19">
        <f>VLOOKUP(F96,'2'!$B$2:$C$34,2,FALSE)</f>
        <v>1</v>
      </c>
      <c r="N96" s="23">
        <f t="shared" si="6"/>
        <v>83.466666666666669</v>
      </c>
      <c r="O96" s="23" t="str">
        <f t="shared" si="7"/>
        <v/>
      </c>
      <c r="P96" s="23" t="s">
        <v>4739</v>
      </c>
      <c r="Q96" s="19">
        <f>VLOOKUP(M96,'3'!$H$27:$L$48,5,FALSE)</f>
        <v>50</v>
      </c>
      <c r="S96" t="str">
        <f t="shared" si="4"/>
        <v>aktif</v>
      </c>
    </row>
    <row r="97" spans="1:19" x14ac:dyDescent="0.25">
      <c r="A97">
        <f>'[2]NILAI AKHIR'!B105</f>
        <v>13647</v>
      </c>
      <c r="B97" t="str">
        <f>'[2]NILAI AKHIR'!C105</f>
        <v>Puja Syah Putra</v>
      </c>
      <c r="C97" t="str">
        <f>'[2]NILAI AKHIR'!D105</f>
        <v>XI TOI 2</v>
      </c>
      <c r="D97">
        <f>'[2]NILAI AKHIR'!E105</f>
        <v>78.333333333333329</v>
      </c>
      <c r="F97" t="str">
        <f t="shared" si="5"/>
        <v>Pendidikan Agama Islam dan Budi Pekerti</v>
      </c>
      <c r="L97">
        <f>VLOOKUP(A97,'5'!$AB$3:$AE$313,4,FALSE)</f>
        <v>725</v>
      </c>
      <c r="M97" s="19">
        <f>VLOOKUP(F97,'2'!$B$2:$C$34,2,FALSE)</f>
        <v>1</v>
      </c>
      <c r="N97" s="23">
        <f t="shared" si="6"/>
        <v>78.333333333333329</v>
      </c>
      <c r="O97" s="23" t="str">
        <f t="shared" si="7"/>
        <v/>
      </c>
      <c r="P97" s="23" t="s">
        <v>4739</v>
      </c>
      <c r="Q97" s="19">
        <f>VLOOKUP(M97,'3'!$H$27:$L$48,5,FALSE)</f>
        <v>50</v>
      </c>
      <c r="S97" t="str">
        <f t="shared" si="4"/>
        <v>aktif</v>
      </c>
    </row>
    <row r="98" spans="1:19" x14ac:dyDescent="0.25">
      <c r="A98">
        <f>'[2]NILAI AKHIR'!B106</f>
        <v>13648</v>
      </c>
      <c r="B98" t="str">
        <f>'[2]NILAI AKHIR'!C106</f>
        <v>Racel Hino Putro</v>
      </c>
      <c r="C98" t="str">
        <f>'[2]NILAI AKHIR'!D106</f>
        <v>XI TOI 2</v>
      </c>
      <c r="D98">
        <f>'[2]NILAI AKHIR'!E106</f>
        <v>90.333333333333329</v>
      </c>
      <c r="F98" t="str">
        <f t="shared" si="5"/>
        <v>Pendidikan Agama Islam dan Budi Pekerti</v>
      </c>
      <c r="L98">
        <f>VLOOKUP(A98,'5'!$AB$3:$AE$313,4,FALSE)</f>
        <v>726</v>
      </c>
      <c r="M98" s="19">
        <f>VLOOKUP(F98,'2'!$B$2:$C$34,2,FALSE)</f>
        <v>1</v>
      </c>
      <c r="N98" s="23">
        <f t="shared" si="6"/>
        <v>90.333333333333329</v>
      </c>
      <c r="O98" s="23" t="str">
        <f t="shared" si="7"/>
        <v/>
      </c>
      <c r="P98" s="23" t="s">
        <v>4739</v>
      </c>
      <c r="Q98" s="19">
        <f>VLOOKUP(M98,'3'!$H$27:$L$48,5,FALSE)</f>
        <v>50</v>
      </c>
      <c r="S98" t="str">
        <f t="shared" si="4"/>
        <v>aktif</v>
      </c>
    </row>
    <row r="99" spans="1:19" x14ac:dyDescent="0.25">
      <c r="A99">
        <f>'[2]NILAI AKHIR'!B107</f>
        <v>13649</v>
      </c>
      <c r="B99" t="str">
        <f>'[2]NILAI AKHIR'!C107</f>
        <v>Raffaiz Senda Ardiansyah</v>
      </c>
      <c r="C99" t="str">
        <f>'[2]NILAI AKHIR'!D107</f>
        <v>XI TOI 2</v>
      </c>
      <c r="D99">
        <f>'[2]NILAI AKHIR'!E107</f>
        <v>78.733333333333334</v>
      </c>
      <c r="F99" t="str">
        <f t="shared" si="5"/>
        <v>Pendidikan Agama Islam dan Budi Pekerti</v>
      </c>
      <c r="L99">
        <f>VLOOKUP(A99,'5'!$AB$3:$AE$313,4,FALSE)</f>
        <v>727</v>
      </c>
      <c r="M99" s="19">
        <f>VLOOKUP(F99,'2'!$B$2:$C$34,2,FALSE)</f>
        <v>1</v>
      </c>
      <c r="N99" s="23">
        <f t="shared" si="6"/>
        <v>78.733333333333334</v>
      </c>
      <c r="O99" s="23" t="str">
        <f t="shared" si="7"/>
        <v/>
      </c>
      <c r="P99" s="23" t="s">
        <v>4739</v>
      </c>
      <c r="Q99" s="19">
        <f>VLOOKUP(M99,'3'!$H$27:$L$48,5,FALSE)</f>
        <v>50</v>
      </c>
      <c r="S99" t="str">
        <f t="shared" si="4"/>
        <v>aktif</v>
      </c>
    </row>
    <row r="100" spans="1:19" x14ac:dyDescent="0.25">
      <c r="A100">
        <f>'[2]NILAI AKHIR'!B108</f>
        <v>13650</v>
      </c>
      <c r="B100" t="str">
        <f>'[2]NILAI AKHIR'!C108</f>
        <v>Rahmad Indra Saktiawan</v>
      </c>
      <c r="C100" t="str">
        <f>'[2]NILAI AKHIR'!D108</f>
        <v>XI TOI 2</v>
      </c>
      <c r="D100">
        <f>'[2]NILAI AKHIR'!E108</f>
        <v>80.8</v>
      </c>
      <c r="F100" t="str">
        <f t="shared" si="5"/>
        <v>Pendidikan Agama Islam dan Budi Pekerti</v>
      </c>
      <c r="L100">
        <f>VLOOKUP(A100,'5'!$AB$3:$AE$313,4,FALSE)</f>
        <v>728</v>
      </c>
      <c r="M100" s="19">
        <f>VLOOKUP(F100,'2'!$B$2:$C$34,2,FALSE)</f>
        <v>1</v>
      </c>
      <c r="N100" s="23">
        <f t="shared" si="6"/>
        <v>80.8</v>
      </c>
      <c r="O100" s="23" t="str">
        <f t="shared" si="7"/>
        <v/>
      </c>
      <c r="P100" s="23" t="s">
        <v>4739</v>
      </c>
      <c r="Q100" s="19">
        <f>VLOOKUP(M100,'3'!$H$27:$L$48,5,FALSE)</f>
        <v>50</v>
      </c>
      <c r="S100" t="str">
        <f t="shared" si="4"/>
        <v>aktif</v>
      </c>
    </row>
    <row r="101" spans="1:19" x14ac:dyDescent="0.25">
      <c r="A101">
        <f>'[2]NILAI AKHIR'!B109</f>
        <v>13651</v>
      </c>
      <c r="B101" t="str">
        <f>'[2]NILAI AKHIR'!C109</f>
        <v>Rasya Dimas Aribi</v>
      </c>
      <c r="C101" t="str">
        <f>'[2]NILAI AKHIR'!D109</f>
        <v>XI TOI 2</v>
      </c>
      <c r="D101">
        <f>'[2]NILAI AKHIR'!E109</f>
        <v>81.733333333333334</v>
      </c>
      <c r="F101" t="str">
        <f t="shared" si="5"/>
        <v>Pendidikan Agama Islam dan Budi Pekerti</v>
      </c>
      <c r="L101">
        <f>VLOOKUP(A101,'5'!$AB$3:$AE$313,4,FALSE)</f>
        <v>729</v>
      </c>
      <c r="M101" s="19">
        <f>VLOOKUP(F101,'2'!$B$2:$C$34,2,FALSE)</f>
        <v>1</v>
      </c>
      <c r="N101" s="23">
        <f t="shared" si="6"/>
        <v>81.733333333333334</v>
      </c>
      <c r="O101" s="23" t="str">
        <f t="shared" si="7"/>
        <v/>
      </c>
      <c r="P101" s="23" t="s">
        <v>4739</v>
      </c>
      <c r="Q101" s="19">
        <f>VLOOKUP(M101,'3'!$H$27:$L$48,5,FALSE)</f>
        <v>50</v>
      </c>
      <c r="S101" t="str">
        <f t="shared" si="4"/>
        <v>aktif</v>
      </c>
    </row>
    <row r="102" spans="1:19" x14ac:dyDescent="0.25">
      <c r="A102">
        <f>'[2]NILAI AKHIR'!B110</f>
        <v>13652</v>
      </c>
      <c r="B102" t="str">
        <f>'[2]NILAI AKHIR'!C110</f>
        <v>Rasyd Jafar Dwi Saputra</v>
      </c>
      <c r="C102" t="str">
        <f>'[2]NILAI AKHIR'!D110</f>
        <v>XI TOI 2</v>
      </c>
      <c r="D102">
        <f>'[2]NILAI AKHIR'!E110</f>
        <v>75.333333333333329</v>
      </c>
      <c r="F102" t="str">
        <f t="shared" si="5"/>
        <v>Pendidikan Agama Islam dan Budi Pekerti</v>
      </c>
      <c r="L102">
        <f>VLOOKUP(A102,'5'!$AB$3:$AE$313,4,FALSE)</f>
        <v>730</v>
      </c>
      <c r="M102" s="19">
        <f>VLOOKUP(F102,'2'!$B$2:$C$34,2,FALSE)</f>
        <v>1</v>
      </c>
      <c r="N102" s="23">
        <f t="shared" si="6"/>
        <v>75.333333333333329</v>
      </c>
      <c r="O102" s="23" t="str">
        <f t="shared" si="7"/>
        <v/>
      </c>
      <c r="P102" s="23" t="s">
        <v>4739</v>
      </c>
      <c r="Q102" s="19">
        <f>VLOOKUP(M102,'3'!$H$27:$L$48,5,FALSE)</f>
        <v>50</v>
      </c>
      <c r="S102" t="str">
        <f t="shared" si="4"/>
        <v>aktif</v>
      </c>
    </row>
    <row r="103" spans="1:19" x14ac:dyDescent="0.25">
      <c r="A103">
        <f>'[2]NILAI AKHIR'!B111</f>
        <v>13653</v>
      </c>
      <c r="B103" t="str">
        <f>'[2]NILAI AKHIR'!C111</f>
        <v>Revan Erlangga</v>
      </c>
      <c r="C103" t="str">
        <f>'[2]NILAI AKHIR'!D111</f>
        <v>XI TOI 2</v>
      </c>
      <c r="D103">
        <f>'[2]NILAI AKHIR'!E111</f>
        <v>79.13333333333334</v>
      </c>
      <c r="F103" t="str">
        <f t="shared" si="5"/>
        <v>Pendidikan Agama Islam dan Budi Pekerti</v>
      </c>
      <c r="L103">
        <f>VLOOKUP(A103,'5'!$AB$3:$AE$313,4,FALSE)</f>
        <v>731</v>
      </c>
      <c r="M103" s="19">
        <f>VLOOKUP(F103,'2'!$B$2:$C$34,2,FALSE)</f>
        <v>1</v>
      </c>
      <c r="N103" s="23">
        <f t="shared" si="6"/>
        <v>79.13333333333334</v>
      </c>
      <c r="O103" s="23" t="str">
        <f t="shared" si="7"/>
        <v/>
      </c>
      <c r="P103" s="23" t="s">
        <v>4739</v>
      </c>
      <c r="Q103" s="19">
        <f>VLOOKUP(M103,'3'!$H$27:$L$48,5,FALSE)</f>
        <v>50</v>
      </c>
      <c r="S103" t="str">
        <f t="shared" si="4"/>
        <v>aktif</v>
      </c>
    </row>
    <row r="104" spans="1:19" x14ac:dyDescent="0.25">
      <c r="A104">
        <f>'[2]NILAI AKHIR'!B112</f>
        <v>13654</v>
      </c>
      <c r="B104" t="str">
        <f>'[2]NILAI AKHIR'!C112</f>
        <v>Reyhan Apriyanto</v>
      </c>
      <c r="C104" t="str">
        <f>'[2]NILAI AKHIR'!D112</f>
        <v>XI TOI 2</v>
      </c>
      <c r="D104">
        <f>'[2]NILAI AKHIR'!E112</f>
        <v>78.333333333333329</v>
      </c>
      <c r="F104" t="str">
        <f t="shared" si="5"/>
        <v>Pendidikan Agama Islam dan Budi Pekerti</v>
      </c>
      <c r="L104">
        <f>VLOOKUP(A104,'5'!$AB$3:$AE$313,4,FALSE)</f>
        <v>732</v>
      </c>
      <c r="M104" s="19">
        <f>VLOOKUP(F104,'2'!$B$2:$C$34,2,FALSE)</f>
        <v>1</v>
      </c>
      <c r="N104" s="23">
        <f t="shared" si="6"/>
        <v>78.333333333333329</v>
      </c>
      <c r="O104" s="23" t="str">
        <f t="shared" si="7"/>
        <v/>
      </c>
      <c r="P104" s="23" t="s">
        <v>4739</v>
      </c>
      <c r="Q104" s="19">
        <f>VLOOKUP(M104,'3'!$H$27:$L$48,5,FALSE)</f>
        <v>50</v>
      </c>
      <c r="S104" t="str">
        <f t="shared" si="4"/>
        <v>aktif</v>
      </c>
    </row>
    <row r="105" spans="1:19" x14ac:dyDescent="0.25">
      <c r="A105">
        <f>'[2]NILAI AKHIR'!B113</f>
        <v>13655</v>
      </c>
      <c r="B105" t="str">
        <f>'[2]NILAI AKHIR'!C113</f>
        <v>Reyhan Raditya Ramadhani</v>
      </c>
      <c r="C105" t="str">
        <f>'[2]NILAI AKHIR'!D113</f>
        <v>XI TOI 2</v>
      </c>
      <c r="D105">
        <f>'[2]NILAI AKHIR'!E113</f>
        <v>77.399999999999991</v>
      </c>
      <c r="F105" t="str">
        <f t="shared" si="5"/>
        <v>Pendidikan Agama Islam dan Budi Pekerti</v>
      </c>
      <c r="L105">
        <f>VLOOKUP(A105,'5'!$AB$3:$AE$313,4,FALSE)</f>
        <v>733</v>
      </c>
      <c r="M105" s="19">
        <f>VLOOKUP(F105,'2'!$B$2:$C$34,2,FALSE)</f>
        <v>1</v>
      </c>
      <c r="N105" s="23">
        <f t="shared" si="6"/>
        <v>77.399999999999991</v>
      </c>
      <c r="O105" s="23" t="str">
        <f t="shared" si="7"/>
        <v/>
      </c>
      <c r="P105" s="23" t="s">
        <v>4739</v>
      </c>
      <c r="Q105" s="19">
        <f>VLOOKUP(M105,'3'!$H$27:$L$48,5,FALSE)</f>
        <v>50</v>
      </c>
      <c r="S105" t="str">
        <f t="shared" si="4"/>
        <v>aktif</v>
      </c>
    </row>
    <row r="106" spans="1:19" x14ac:dyDescent="0.25">
      <c r="A106">
        <f>'[2]NILAI AKHIR'!B114</f>
        <v>13656</v>
      </c>
      <c r="B106" t="str">
        <f>'[2]NILAI AKHIR'!C114</f>
        <v>Rhaehan Catur Nugroho</v>
      </c>
      <c r="C106" t="str">
        <f>'[2]NILAI AKHIR'!D114</f>
        <v>XI TOI 2</v>
      </c>
      <c r="D106">
        <f>'[2]NILAI AKHIR'!E114</f>
        <v>79.466666666666669</v>
      </c>
      <c r="F106" t="str">
        <f t="shared" si="5"/>
        <v>Pendidikan Agama Islam dan Budi Pekerti</v>
      </c>
      <c r="L106">
        <f>VLOOKUP(A106,'5'!$AB$3:$AE$313,4,FALSE)</f>
        <v>734</v>
      </c>
      <c r="M106" s="19">
        <f>VLOOKUP(F106,'2'!$B$2:$C$34,2,FALSE)</f>
        <v>1</v>
      </c>
      <c r="N106" s="23">
        <f t="shared" si="6"/>
        <v>79.466666666666669</v>
      </c>
      <c r="O106" s="23" t="str">
        <f t="shared" si="7"/>
        <v/>
      </c>
      <c r="P106" s="23" t="s">
        <v>4739</v>
      </c>
      <c r="Q106" s="19">
        <f>VLOOKUP(M106,'3'!$H$27:$L$48,5,FALSE)</f>
        <v>50</v>
      </c>
      <c r="S106" t="str">
        <f t="shared" si="4"/>
        <v>aktif</v>
      </c>
    </row>
    <row r="107" spans="1:19" x14ac:dyDescent="0.25">
      <c r="A107">
        <f>'[2]NILAI AKHIR'!B115</f>
        <v>13657</v>
      </c>
      <c r="B107" t="str">
        <f>'[2]NILAI AKHIR'!C115</f>
        <v>Rizki Ramadhani</v>
      </c>
      <c r="C107" t="str">
        <f>'[2]NILAI AKHIR'!D115</f>
        <v>XI TOI 2</v>
      </c>
      <c r="D107">
        <f>'[2]NILAI AKHIR'!E115</f>
        <v>86.666666666666671</v>
      </c>
      <c r="F107" t="str">
        <f t="shared" si="5"/>
        <v>Pendidikan Agama Islam dan Budi Pekerti</v>
      </c>
      <c r="L107">
        <f>VLOOKUP(A107,'5'!$AB$3:$AE$313,4,FALSE)</f>
        <v>735</v>
      </c>
      <c r="M107" s="19">
        <f>VLOOKUP(F107,'2'!$B$2:$C$34,2,FALSE)</f>
        <v>1</v>
      </c>
      <c r="N107" s="23">
        <f t="shared" si="6"/>
        <v>86.666666666666671</v>
      </c>
      <c r="O107" s="23" t="str">
        <f t="shared" si="7"/>
        <v/>
      </c>
      <c r="P107" s="23" t="s">
        <v>4739</v>
      </c>
      <c r="Q107" s="19">
        <f>VLOOKUP(M107,'3'!$H$27:$L$48,5,FALSE)</f>
        <v>50</v>
      </c>
      <c r="S107" t="str">
        <f t="shared" si="4"/>
        <v>aktif</v>
      </c>
    </row>
    <row r="108" spans="1:19" x14ac:dyDescent="0.25">
      <c r="A108">
        <f>'[2]NILAI AKHIR'!B116</f>
        <v>13658</v>
      </c>
      <c r="B108" t="str">
        <f>'[2]NILAI AKHIR'!C116</f>
        <v>Rofii Abdul Aziz</v>
      </c>
      <c r="C108" t="str">
        <f>'[2]NILAI AKHIR'!D116</f>
        <v>XI TOI 2</v>
      </c>
      <c r="D108">
        <f>'[2]NILAI AKHIR'!E116</f>
        <v>90.133333333333326</v>
      </c>
      <c r="F108" t="str">
        <f t="shared" si="5"/>
        <v>Pendidikan Agama Islam dan Budi Pekerti</v>
      </c>
      <c r="L108">
        <f>VLOOKUP(A108,'5'!$AB$3:$AE$313,4,FALSE)</f>
        <v>736</v>
      </c>
      <c r="M108" s="19">
        <f>VLOOKUP(F108,'2'!$B$2:$C$34,2,FALSE)</f>
        <v>1</v>
      </c>
      <c r="N108" s="23">
        <f t="shared" si="6"/>
        <v>90.133333333333326</v>
      </c>
      <c r="O108" s="23" t="str">
        <f t="shared" si="7"/>
        <v/>
      </c>
      <c r="P108" s="23" t="s">
        <v>4739</v>
      </c>
      <c r="Q108" s="19">
        <f>VLOOKUP(M108,'3'!$H$27:$L$48,5,FALSE)</f>
        <v>50</v>
      </c>
      <c r="S108" t="str">
        <f t="shared" si="4"/>
        <v>aktif</v>
      </c>
    </row>
    <row r="109" spans="1:19" x14ac:dyDescent="0.25">
      <c r="A109">
        <f>'[2]NILAI AKHIR'!B117</f>
        <v>13659</v>
      </c>
      <c r="B109" t="str">
        <f>'[2]NILAI AKHIR'!C117</f>
        <v>Satria Jaya Wardana</v>
      </c>
      <c r="C109" t="str">
        <f>'[2]NILAI AKHIR'!D117</f>
        <v>XI TOI 2</v>
      </c>
      <c r="D109">
        <f>'[2]NILAI AKHIR'!E117</f>
        <v>91.933333333333337</v>
      </c>
      <c r="F109" t="str">
        <f t="shared" si="5"/>
        <v>Pendidikan Agama Islam dan Budi Pekerti</v>
      </c>
      <c r="L109">
        <f>VLOOKUP(A109,'5'!$AB$3:$AE$313,4,FALSE)</f>
        <v>737</v>
      </c>
      <c r="M109" s="19">
        <f>VLOOKUP(F109,'2'!$B$2:$C$34,2,FALSE)</f>
        <v>1</v>
      </c>
      <c r="N109" s="23">
        <f t="shared" si="6"/>
        <v>91.933333333333337</v>
      </c>
      <c r="O109" s="23" t="str">
        <f t="shared" si="7"/>
        <v/>
      </c>
      <c r="P109" s="23" t="s">
        <v>4739</v>
      </c>
      <c r="Q109" s="19">
        <f>VLOOKUP(M109,'3'!$H$27:$L$48,5,FALSE)</f>
        <v>50</v>
      </c>
      <c r="S109" t="str">
        <f t="shared" si="4"/>
        <v>aktif</v>
      </c>
    </row>
    <row r="110" spans="1:19" x14ac:dyDescent="0.25">
      <c r="A110">
        <f>'[2]NILAI AKHIR'!B118</f>
        <v>13660</v>
      </c>
      <c r="B110" t="str">
        <f>'[2]NILAI AKHIR'!C118</f>
        <v>Stepanus Iskak Baskara Dahuru Aji</v>
      </c>
      <c r="C110" t="str">
        <f>'[2]NILAI AKHIR'!D118</f>
        <v>XI TOI 2</v>
      </c>
      <c r="D110">
        <f>'[2]NILAI AKHIR'!E118</f>
        <v>94</v>
      </c>
      <c r="F110" t="str">
        <f t="shared" si="5"/>
        <v>Pendidikan Agama Katholik dan Budi Pekerti</v>
      </c>
      <c r="L110">
        <f>VLOOKUP(A110,'5'!$AB$3:$AE$313,4,FALSE)</f>
        <v>738</v>
      </c>
      <c r="M110" s="19">
        <f>VLOOKUP(F110,'2'!$B$2:$C$34,2,FALSE)</f>
        <v>33</v>
      </c>
      <c r="N110" s="23">
        <f t="shared" si="6"/>
        <v>94</v>
      </c>
      <c r="O110" s="23" t="str">
        <f t="shared" si="7"/>
        <v/>
      </c>
      <c r="P110" s="23" t="s">
        <v>4739</v>
      </c>
      <c r="Q110" s="19">
        <f>VLOOKUP(M110,'3'!$H$27:$L$48,5,FALSE)</f>
        <v>53</v>
      </c>
      <c r="S110" t="str">
        <f t="shared" si="4"/>
        <v>aktif</v>
      </c>
    </row>
    <row r="111" spans="1:19" x14ac:dyDescent="0.25">
      <c r="A111">
        <f>'[2]NILAI AKHIR'!B119</f>
        <v>13661</v>
      </c>
      <c r="B111" t="str">
        <f>'[2]NILAI AKHIR'!C119</f>
        <v>Wahyu Nugroho</v>
      </c>
      <c r="C111" t="str">
        <f>'[2]NILAI AKHIR'!D119</f>
        <v>XI TOI 2</v>
      </c>
      <c r="D111">
        <f>'[2]NILAI AKHIR'!E119</f>
        <v>90.266666666666666</v>
      </c>
      <c r="F111" t="str">
        <f t="shared" si="5"/>
        <v>Pendidikan Agama Islam dan Budi Pekerti</v>
      </c>
      <c r="L111">
        <f>VLOOKUP(A111,'5'!$AB$3:$AE$313,4,FALSE)</f>
        <v>739</v>
      </c>
      <c r="M111" s="19">
        <f>VLOOKUP(F111,'2'!$B$2:$C$34,2,FALSE)</f>
        <v>1</v>
      </c>
      <c r="N111" s="23">
        <f t="shared" si="6"/>
        <v>90.266666666666666</v>
      </c>
      <c r="O111" s="23" t="str">
        <f t="shared" si="7"/>
        <v/>
      </c>
      <c r="P111" s="23" t="s">
        <v>4739</v>
      </c>
      <c r="Q111" s="19">
        <f>VLOOKUP(M111,'3'!$H$27:$L$48,5,FALSE)</f>
        <v>50</v>
      </c>
      <c r="S111" t="str">
        <f t="shared" si="4"/>
        <v>aktif</v>
      </c>
    </row>
    <row r="112" spans="1:19" x14ac:dyDescent="0.25">
      <c r="A112">
        <f>'[2]NILAI AKHIR'!B120</f>
        <v>13662</v>
      </c>
      <c r="B112" t="str">
        <f>'[2]NILAI AKHIR'!C120</f>
        <v>Windy Ochaviany</v>
      </c>
      <c r="C112" t="str">
        <f>'[2]NILAI AKHIR'!D120</f>
        <v>XI TOI 2</v>
      </c>
      <c r="D112">
        <f>'[2]NILAI AKHIR'!E120</f>
        <v>83.266666666666666</v>
      </c>
      <c r="F112" t="str">
        <f t="shared" si="5"/>
        <v>Pendidikan Agama Islam dan Budi Pekerti</v>
      </c>
      <c r="L112">
        <f>VLOOKUP(A112,'5'!$AB$3:$AE$313,4,FALSE)</f>
        <v>740</v>
      </c>
      <c r="M112" s="19">
        <f>VLOOKUP(F112,'2'!$B$2:$C$34,2,FALSE)</f>
        <v>1</v>
      </c>
      <c r="N112" s="23">
        <f t="shared" si="6"/>
        <v>83.266666666666666</v>
      </c>
      <c r="O112" s="23" t="str">
        <f t="shared" si="7"/>
        <v/>
      </c>
      <c r="P112" s="23" t="s">
        <v>4739</v>
      </c>
      <c r="Q112" s="19">
        <f>VLOOKUP(M112,'3'!$H$27:$L$48,5,FALSE)</f>
        <v>50</v>
      </c>
      <c r="S112" t="str">
        <f t="shared" si="4"/>
        <v>aktif</v>
      </c>
    </row>
    <row r="113" spans="1:19" x14ac:dyDescent="0.25">
      <c r="A113">
        <f>'[2]NILAI AKHIR'!B121</f>
        <v>13663</v>
      </c>
      <c r="B113" t="str">
        <f>'[2]NILAI AKHIR'!C121</f>
        <v>Zakqi Repflian</v>
      </c>
      <c r="C113" t="str">
        <f>'[2]NILAI AKHIR'!D121</f>
        <v>XI TOI 2</v>
      </c>
      <c r="D113">
        <f>'[2]NILAI AKHIR'!E121</f>
        <v>83.2</v>
      </c>
      <c r="F113" t="str">
        <f t="shared" si="5"/>
        <v>Pendidikan Agama Islam dan Budi Pekerti</v>
      </c>
      <c r="L113">
        <f>VLOOKUP(A113,'5'!$AB$3:$AE$313,4,FALSE)</f>
        <v>741</v>
      </c>
      <c r="M113" s="19">
        <f>VLOOKUP(F113,'2'!$B$2:$C$34,2,FALSE)</f>
        <v>1</v>
      </c>
      <c r="N113" s="23">
        <f t="shared" si="6"/>
        <v>83.2</v>
      </c>
      <c r="O113" s="23" t="str">
        <f t="shared" si="7"/>
        <v/>
      </c>
      <c r="P113" s="23" t="s">
        <v>4739</v>
      </c>
      <c r="Q113" s="19">
        <f>VLOOKUP(M113,'3'!$H$27:$L$48,5,FALSE)</f>
        <v>50</v>
      </c>
      <c r="S113" t="str">
        <f t="shared" si="4"/>
        <v>aktif</v>
      </c>
    </row>
    <row r="114" spans="1:19" x14ac:dyDescent="0.25">
      <c r="A114">
        <f>'[2]NILAI AKHIR'!B122</f>
        <v>13664</v>
      </c>
      <c r="B114" t="str">
        <f>'[2]NILAI AKHIR'!C122</f>
        <v>Zhurizal Arsya Nur Maulana</v>
      </c>
      <c r="C114" t="str">
        <f>'[2]NILAI AKHIR'!D122</f>
        <v>XI TOI 2</v>
      </c>
      <c r="D114">
        <f>'[2]NILAI AKHIR'!E122</f>
        <v>87.333333333333329</v>
      </c>
      <c r="F114" t="str">
        <f t="shared" si="5"/>
        <v>Pendidikan Agama Islam dan Budi Pekerti</v>
      </c>
      <c r="L114">
        <f>VLOOKUP(A114,'5'!$AB$3:$AE$313,4,FALSE)</f>
        <v>742</v>
      </c>
      <c r="M114" s="19">
        <f>VLOOKUP(F114,'2'!$B$2:$C$34,2,FALSE)</f>
        <v>1</v>
      </c>
      <c r="N114" s="23">
        <f t="shared" si="6"/>
        <v>87.333333333333329</v>
      </c>
      <c r="O114" s="23" t="str">
        <f t="shared" si="7"/>
        <v/>
      </c>
      <c r="P114" s="23" t="s">
        <v>4739</v>
      </c>
      <c r="Q114" s="19">
        <f>VLOOKUP(M114,'3'!$H$27:$L$48,5,FALSE)</f>
        <v>50</v>
      </c>
      <c r="S114" t="str">
        <f t="shared" si="4"/>
        <v>aktif</v>
      </c>
    </row>
    <row r="115" spans="1:19" x14ac:dyDescent="0.25">
      <c r="A115">
        <f>'[2]NILAI AKHIR'!B123</f>
        <v>0</v>
      </c>
      <c r="B115">
        <f>'[2]NILAI AKHIR'!C123</f>
        <v>0</v>
      </c>
      <c r="C115">
        <f>'[2]NILAI AKHIR'!D123</f>
        <v>0</v>
      </c>
      <c r="D115">
        <f>'[2]NILAI AKHIR'!E123</f>
        <v>0</v>
      </c>
      <c r="F115" t="str">
        <f t="shared" si="5"/>
        <v>Pendidikan Agama Islam dan Budi Pekerti</v>
      </c>
      <c r="L115" t="e">
        <f>VLOOKUP(A115,'5'!$AB$3:$AE$313,4,FALSE)</f>
        <v>#N/A</v>
      </c>
      <c r="M115" s="19">
        <f>VLOOKUP(F115,'2'!$B$2:$C$34,2,FALSE)</f>
        <v>1</v>
      </c>
      <c r="N115" s="23">
        <f t="shared" si="6"/>
        <v>0</v>
      </c>
      <c r="O115" s="23" t="str">
        <f t="shared" si="7"/>
        <v/>
      </c>
      <c r="P115" s="23" t="s">
        <v>4739</v>
      </c>
      <c r="Q115" s="19">
        <f>VLOOKUP(M115,'3'!$H$27:$L$48,5,FALSE)</f>
        <v>50</v>
      </c>
      <c r="S115" t="str">
        <f t="shared" si="4"/>
        <v>PKL</v>
      </c>
    </row>
    <row r="116" spans="1:19" x14ac:dyDescent="0.25">
      <c r="A116">
        <f>'[2]NILAI AKHIR'!B124</f>
        <v>13665</v>
      </c>
      <c r="B116" t="str">
        <f>'[2]NILAI AKHIR'!C124</f>
        <v>Abdul Fattah</v>
      </c>
      <c r="C116" t="str">
        <f>'[2]NILAI AKHIR'!D124</f>
        <v>XI TP 1</v>
      </c>
      <c r="D116">
        <f>'[2]NILAI AKHIR'!E124</f>
        <v>81</v>
      </c>
      <c r="F116" t="str">
        <f t="shared" si="5"/>
        <v>Pendidikan Agama Islam dan Budi Pekerti</v>
      </c>
      <c r="L116">
        <f>VLOOKUP(A116,'5'!$AB$3:$AE$313,4,FALSE)</f>
        <v>743</v>
      </c>
      <c r="M116" s="19">
        <f>VLOOKUP(F116,'2'!$B$2:$C$34,2,FALSE)</f>
        <v>1</v>
      </c>
      <c r="N116" s="23">
        <f t="shared" si="6"/>
        <v>81</v>
      </c>
      <c r="O116" s="23" t="str">
        <f t="shared" si="7"/>
        <v/>
      </c>
      <c r="P116" s="23" t="s">
        <v>4739</v>
      </c>
      <c r="Q116" s="19">
        <f>VLOOKUP(M116,'3'!$H$27:$L$48,5,FALSE)</f>
        <v>50</v>
      </c>
      <c r="S116" t="str">
        <f t="shared" si="4"/>
        <v>aktif</v>
      </c>
    </row>
    <row r="117" spans="1:19" x14ac:dyDescent="0.25">
      <c r="A117">
        <f>'[2]NILAI AKHIR'!B126</f>
        <v>13667</v>
      </c>
      <c r="B117" t="str">
        <f>'[2]NILAI AKHIR'!C126</f>
        <v>Abdullah Syarif Al Mustakim</v>
      </c>
      <c r="C117" t="str">
        <f>'[2]NILAI AKHIR'!D126</f>
        <v>XI TP 1</v>
      </c>
      <c r="D117">
        <f>'[2]NILAI AKHIR'!E126</f>
        <v>85</v>
      </c>
      <c r="F117" t="str">
        <f t="shared" si="5"/>
        <v>Pendidikan Agama Islam dan Budi Pekerti</v>
      </c>
      <c r="L117">
        <f>VLOOKUP(A117,'5'!$AB$3:$AE$313,4,FALSE)</f>
        <v>745</v>
      </c>
      <c r="M117" s="19">
        <f>VLOOKUP(F117,'2'!$B$2:$C$34,2,FALSE)</f>
        <v>1</v>
      </c>
      <c r="N117" s="23">
        <f t="shared" si="6"/>
        <v>85</v>
      </c>
      <c r="O117" s="23" t="str">
        <f t="shared" si="7"/>
        <v/>
      </c>
      <c r="P117" s="23" t="s">
        <v>4739</v>
      </c>
      <c r="Q117" s="19">
        <f>VLOOKUP(M117,'3'!$H$27:$L$48,5,FALSE)</f>
        <v>50</v>
      </c>
      <c r="S117" t="str">
        <f t="shared" si="4"/>
        <v>aktif</v>
      </c>
    </row>
    <row r="118" spans="1:19" x14ac:dyDescent="0.25">
      <c r="A118">
        <f>'[2]NILAI AKHIR'!B127</f>
        <v>13668</v>
      </c>
      <c r="B118" t="str">
        <f>'[2]NILAI AKHIR'!C127</f>
        <v>Adam Farid Darujatun</v>
      </c>
      <c r="C118" t="str">
        <f>'[2]NILAI AKHIR'!D127</f>
        <v>XI TP 1</v>
      </c>
      <c r="D118">
        <f>'[2]NILAI AKHIR'!E127</f>
        <v>86</v>
      </c>
      <c r="F118" t="str">
        <f t="shared" si="5"/>
        <v>Pendidikan Agama Islam dan Budi Pekerti</v>
      </c>
      <c r="L118">
        <f>VLOOKUP(A118,'5'!$AB$3:$AE$313,4,FALSE)</f>
        <v>746</v>
      </c>
      <c r="M118" s="19">
        <f>VLOOKUP(F118,'2'!$B$2:$C$34,2,FALSE)</f>
        <v>1</v>
      </c>
      <c r="N118" s="23">
        <f t="shared" si="6"/>
        <v>86</v>
      </c>
      <c r="O118" s="23" t="str">
        <f t="shared" si="7"/>
        <v/>
      </c>
      <c r="P118" s="23" t="s">
        <v>4739</v>
      </c>
      <c r="Q118" s="19">
        <f>VLOOKUP(M118,'3'!$H$27:$L$48,5,FALSE)</f>
        <v>50</v>
      </c>
      <c r="S118" t="str">
        <f t="shared" si="4"/>
        <v>aktif</v>
      </c>
    </row>
    <row r="119" spans="1:19" x14ac:dyDescent="0.25">
      <c r="A119">
        <f>'[2]NILAI AKHIR'!B128</f>
        <v>13669</v>
      </c>
      <c r="B119" t="str">
        <f>'[2]NILAI AKHIR'!C128</f>
        <v>Aditya Dwi Saputra</v>
      </c>
      <c r="C119" t="str">
        <f>'[2]NILAI AKHIR'!D128</f>
        <v>XI TP 1</v>
      </c>
      <c r="D119">
        <f>'[2]NILAI AKHIR'!E128</f>
        <v>87</v>
      </c>
      <c r="F119" t="str">
        <f t="shared" si="5"/>
        <v>Pendidikan Agama Islam dan Budi Pekerti</v>
      </c>
      <c r="L119">
        <f>VLOOKUP(A119,'5'!$AB$3:$AE$313,4,FALSE)</f>
        <v>747</v>
      </c>
      <c r="M119" s="19">
        <f>VLOOKUP(F119,'2'!$B$2:$C$34,2,FALSE)</f>
        <v>1</v>
      </c>
      <c r="N119" s="23">
        <f t="shared" si="6"/>
        <v>87</v>
      </c>
      <c r="O119" s="23" t="str">
        <f t="shared" si="7"/>
        <v/>
      </c>
      <c r="P119" s="23" t="s">
        <v>4739</v>
      </c>
      <c r="Q119" s="19">
        <f>VLOOKUP(M119,'3'!$H$27:$L$48,5,FALSE)</f>
        <v>50</v>
      </c>
      <c r="S119" t="str">
        <f t="shared" si="4"/>
        <v>aktif</v>
      </c>
    </row>
    <row r="120" spans="1:19" x14ac:dyDescent="0.25">
      <c r="A120">
        <f>'[2]NILAI AKHIR'!B129</f>
        <v>13670</v>
      </c>
      <c r="B120" t="str">
        <f>'[2]NILAI AKHIR'!C129</f>
        <v>Aditya Octa Saputra</v>
      </c>
      <c r="C120" t="str">
        <f>'[2]NILAI AKHIR'!D129</f>
        <v>XI TP 1</v>
      </c>
      <c r="D120">
        <f>'[2]NILAI AKHIR'!E129</f>
        <v>87</v>
      </c>
      <c r="F120" t="str">
        <f t="shared" si="5"/>
        <v>Pendidikan Agama Islam dan Budi Pekerti</v>
      </c>
      <c r="L120">
        <f>VLOOKUP(A120,'5'!$AB$3:$AE$313,4,FALSE)</f>
        <v>748</v>
      </c>
      <c r="M120" s="19">
        <f>VLOOKUP(F120,'2'!$B$2:$C$34,2,FALSE)</f>
        <v>1</v>
      </c>
      <c r="N120" s="23">
        <f t="shared" si="6"/>
        <v>87</v>
      </c>
      <c r="O120" s="23" t="str">
        <f t="shared" si="7"/>
        <v/>
      </c>
      <c r="P120" s="23" t="s">
        <v>4739</v>
      </c>
      <c r="Q120" s="19">
        <f>VLOOKUP(M120,'3'!$H$27:$L$48,5,FALSE)</f>
        <v>50</v>
      </c>
      <c r="S120" t="str">
        <f t="shared" si="4"/>
        <v>aktif</v>
      </c>
    </row>
    <row r="121" spans="1:19" x14ac:dyDescent="0.25">
      <c r="A121">
        <f>'[2]NILAI AKHIR'!B130</f>
        <v>13671</v>
      </c>
      <c r="B121" t="str">
        <f>'[2]NILAI AKHIR'!C130</f>
        <v>Adnan Fu'ad Atif Qo'is</v>
      </c>
      <c r="C121" t="str">
        <f>'[2]NILAI AKHIR'!D130</f>
        <v>XI TP 1</v>
      </c>
      <c r="D121">
        <f>'[2]NILAI AKHIR'!E130</f>
        <v>83</v>
      </c>
      <c r="F121" t="str">
        <f t="shared" si="5"/>
        <v>Pendidikan Agama Islam dan Budi Pekerti</v>
      </c>
      <c r="L121">
        <f>VLOOKUP(A121,'5'!$AB$3:$AE$313,4,FALSE)</f>
        <v>749</v>
      </c>
      <c r="M121" s="19">
        <f>VLOOKUP(F121,'2'!$B$2:$C$34,2,FALSE)</f>
        <v>1</v>
      </c>
      <c r="N121" s="23">
        <f t="shared" si="6"/>
        <v>83</v>
      </c>
      <c r="O121" s="23" t="str">
        <f t="shared" si="7"/>
        <v/>
      </c>
      <c r="P121" s="23" t="s">
        <v>4739</v>
      </c>
      <c r="Q121" s="19">
        <f>VLOOKUP(M121,'3'!$H$27:$L$48,5,FALSE)</f>
        <v>50</v>
      </c>
      <c r="S121" t="str">
        <f t="shared" si="4"/>
        <v>aktif</v>
      </c>
    </row>
    <row r="122" spans="1:19" x14ac:dyDescent="0.25">
      <c r="A122">
        <f>'[2]NILAI AKHIR'!B131</f>
        <v>13672</v>
      </c>
      <c r="B122" t="str">
        <f>'[2]NILAI AKHIR'!C131</f>
        <v>Afrilian Nur Prakoso</v>
      </c>
      <c r="C122" t="str">
        <f>'[2]NILAI AKHIR'!D131</f>
        <v>XI TP 1</v>
      </c>
      <c r="D122">
        <f>'[2]NILAI AKHIR'!E131</f>
        <v>85</v>
      </c>
      <c r="F122" t="str">
        <f t="shared" si="5"/>
        <v>Pendidikan Agama Islam dan Budi Pekerti</v>
      </c>
      <c r="L122">
        <f>VLOOKUP(A122,'5'!$AB$3:$AE$313,4,FALSE)</f>
        <v>750</v>
      </c>
      <c r="M122" s="19">
        <f>VLOOKUP(F122,'2'!$B$2:$C$34,2,FALSE)</f>
        <v>1</v>
      </c>
      <c r="N122" s="23">
        <f t="shared" si="6"/>
        <v>85</v>
      </c>
      <c r="O122" s="23" t="str">
        <f t="shared" si="7"/>
        <v/>
      </c>
      <c r="P122" s="23" t="s">
        <v>4739</v>
      </c>
      <c r="Q122" s="19">
        <f>VLOOKUP(M122,'3'!$H$27:$L$48,5,FALSE)</f>
        <v>50</v>
      </c>
      <c r="S122" t="str">
        <f t="shared" si="4"/>
        <v>aktif</v>
      </c>
    </row>
    <row r="123" spans="1:19" x14ac:dyDescent="0.25">
      <c r="A123">
        <f>'[2]NILAI AKHIR'!B132</f>
        <v>13673</v>
      </c>
      <c r="B123" t="str">
        <f>'[2]NILAI AKHIR'!C132</f>
        <v>Agil Ramadhan Putra Purnama</v>
      </c>
      <c r="C123" t="str">
        <f>'[2]NILAI AKHIR'!D132</f>
        <v>XI TP 1</v>
      </c>
      <c r="D123">
        <f>'[2]NILAI AKHIR'!E132</f>
        <v>85</v>
      </c>
      <c r="F123" t="str">
        <f t="shared" si="5"/>
        <v>Pendidikan Agama Islam dan Budi Pekerti</v>
      </c>
      <c r="L123">
        <f>VLOOKUP(A123,'5'!$AB$3:$AE$313,4,FALSE)</f>
        <v>751</v>
      </c>
      <c r="M123" s="19">
        <f>VLOOKUP(F123,'2'!$B$2:$C$34,2,FALSE)</f>
        <v>1</v>
      </c>
      <c r="N123" s="23">
        <f t="shared" si="6"/>
        <v>85</v>
      </c>
      <c r="O123" s="23" t="str">
        <f t="shared" si="7"/>
        <v/>
      </c>
      <c r="P123" s="23" t="s">
        <v>4739</v>
      </c>
      <c r="Q123" s="19">
        <f>VLOOKUP(M123,'3'!$H$27:$L$48,5,FALSE)</f>
        <v>50</v>
      </c>
      <c r="S123" t="str">
        <f t="shared" si="4"/>
        <v>aktif</v>
      </c>
    </row>
    <row r="124" spans="1:19" x14ac:dyDescent="0.25">
      <c r="A124">
        <f>'[2]NILAI AKHIR'!B133</f>
        <v>13674</v>
      </c>
      <c r="B124" t="str">
        <f>'[2]NILAI AKHIR'!C133</f>
        <v>Ahmad Faisal Romadhon</v>
      </c>
      <c r="C124" t="str">
        <f>'[2]NILAI AKHIR'!D133</f>
        <v>XI TP 1</v>
      </c>
      <c r="D124">
        <f>'[2]NILAI AKHIR'!E133</f>
        <v>82</v>
      </c>
      <c r="F124" t="str">
        <f t="shared" si="5"/>
        <v>Pendidikan Agama Islam dan Budi Pekerti</v>
      </c>
      <c r="L124">
        <f>VLOOKUP(A124,'5'!$AB$3:$AE$313,4,FALSE)</f>
        <v>752</v>
      </c>
      <c r="M124" s="19">
        <f>VLOOKUP(F124,'2'!$B$2:$C$34,2,FALSE)</f>
        <v>1</v>
      </c>
      <c r="N124" s="23">
        <f t="shared" si="6"/>
        <v>82</v>
      </c>
      <c r="O124" s="23" t="str">
        <f t="shared" si="7"/>
        <v/>
      </c>
      <c r="P124" s="23" t="s">
        <v>4739</v>
      </c>
      <c r="Q124" s="19">
        <f>VLOOKUP(M124,'3'!$H$27:$L$48,5,FALSE)</f>
        <v>50</v>
      </c>
      <c r="S124" t="str">
        <f t="shared" si="4"/>
        <v>aktif</v>
      </c>
    </row>
    <row r="125" spans="1:19" x14ac:dyDescent="0.25">
      <c r="A125">
        <f>'[2]NILAI AKHIR'!B134</f>
        <v>13675</v>
      </c>
      <c r="B125" t="str">
        <f>'[2]NILAI AKHIR'!C134</f>
        <v>Ahmad Fauzi</v>
      </c>
      <c r="C125" t="str">
        <f>'[2]NILAI AKHIR'!D134</f>
        <v>XI TP 1</v>
      </c>
      <c r="D125">
        <f>'[2]NILAI AKHIR'!E134</f>
        <v>84</v>
      </c>
      <c r="F125" t="str">
        <f t="shared" si="5"/>
        <v>Pendidikan Agama Islam dan Budi Pekerti</v>
      </c>
      <c r="L125">
        <f>VLOOKUP(A125,'5'!$AB$3:$AE$313,4,FALSE)</f>
        <v>753</v>
      </c>
      <c r="M125" s="19">
        <f>VLOOKUP(F125,'2'!$B$2:$C$34,2,FALSE)</f>
        <v>1</v>
      </c>
      <c r="N125" s="23">
        <f t="shared" si="6"/>
        <v>84</v>
      </c>
      <c r="O125" s="23" t="str">
        <f t="shared" si="7"/>
        <v/>
      </c>
      <c r="P125" s="23" t="s">
        <v>4739</v>
      </c>
      <c r="Q125" s="19">
        <f>VLOOKUP(M125,'3'!$H$27:$L$48,5,FALSE)</f>
        <v>50</v>
      </c>
      <c r="S125" t="str">
        <f t="shared" si="4"/>
        <v>aktif</v>
      </c>
    </row>
    <row r="126" spans="1:19" x14ac:dyDescent="0.25">
      <c r="A126">
        <f>'[2]NILAI AKHIR'!B135</f>
        <v>13676</v>
      </c>
      <c r="B126" t="str">
        <f>'[2]NILAI AKHIR'!C135</f>
        <v>Akhsan Nur Chairyl Ramdhani</v>
      </c>
      <c r="C126" t="str">
        <f>'[2]NILAI AKHIR'!D135</f>
        <v>XI TP 1</v>
      </c>
      <c r="D126">
        <f>'[2]NILAI AKHIR'!E135</f>
        <v>81</v>
      </c>
      <c r="F126" t="str">
        <f t="shared" si="5"/>
        <v>Pendidikan Agama Islam dan Budi Pekerti</v>
      </c>
      <c r="L126">
        <f>VLOOKUP(A126,'5'!$AB$3:$AE$313,4,FALSE)</f>
        <v>754</v>
      </c>
      <c r="M126" s="19">
        <f>VLOOKUP(F126,'2'!$B$2:$C$34,2,FALSE)</f>
        <v>1</v>
      </c>
      <c r="N126" s="23">
        <f t="shared" si="6"/>
        <v>81</v>
      </c>
      <c r="O126" s="23" t="str">
        <f t="shared" si="7"/>
        <v/>
      </c>
      <c r="P126" s="23" t="s">
        <v>4739</v>
      </c>
      <c r="Q126" s="19">
        <f>VLOOKUP(M126,'3'!$H$27:$L$48,5,FALSE)</f>
        <v>50</v>
      </c>
      <c r="S126" t="str">
        <f t="shared" si="4"/>
        <v>aktif</v>
      </c>
    </row>
    <row r="127" spans="1:19" x14ac:dyDescent="0.25">
      <c r="A127">
        <f>'[2]NILAI AKHIR'!B136</f>
        <v>13677</v>
      </c>
      <c r="B127" t="str">
        <f>'[2]NILAI AKHIR'!C136</f>
        <v>Aldi Nur Hidayat</v>
      </c>
      <c r="C127" t="str">
        <f>'[2]NILAI AKHIR'!D136</f>
        <v>XI TP 1</v>
      </c>
      <c r="D127">
        <f>'[2]NILAI AKHIR'!E136</f>
        <v>84</v>
      </c>
      <c r="F127" t="str">
        <f t="shared" si="5"/>
        <v>Pendidikan Agama Islam dan Budi Pekerti</v>
      </c>
      <c r="L127">
        <f>VLOOKUP(A127,'5'!$AB$3:$AE$313,4,FALSE)</f>
        <v>755</v>
      </c>
      <c r="M127" s="19">
        <f>VLOOKUP(F127,'2'!$B$2:$C$34,2,FALSE)</f>
        <v>1</v>
      </c>
      <c r="N127" s="23">
        <f t="shared" si="6"/>
        <v>84</v>
      </c>
      <c r="O127" s="23" t="str">
        <f t="shared" si="7"/>
        <v/>
      </c>
      <c r="P127" s="23" t="s">
        <v>4739</v>
      </c>
      <c r="Q127" s="19">
        <f>VLOOKUP(M127,'3'!$H$27:$L$48,5,FALSE)</f>
        <v>50</v>
      </c>
      <c r="S127" t="str">
        <f t="shared" si="4"/>
        <v>aktif</v>
      </c>
    </row>
    <row r="128" spans="1:19" x14ac:dyDescent="0.25">
      <c r="A128">
        <f>'[2]NILAI AKHIR'!B137</f>
        <v>13678</v>
      </c>
      <c r="B128" t="str">
        <f>'[2]NILAI AKHIR'!C137</f>
        <v>Aldo Setiawan</v>
      </c>
      <c r="C128" t="str">
        <f>'[2]NILAI AKHIR'!D137</f>
        <v>XI TP 1</v>
      </c>
      <c r="D128">
        <f>'[2]NILAI AKHIR'!E137</f>
        <v>87</v>
      </c>
      <c r="F128" t="str">
        <f t="shared" si="5"/>
        <v>Pendidikan Agama Islam dan Budi Pekerti</v>
      </c>
      <c r="L128">
        <f>VLOOKUP(A128,'5'!$AB$3:$AE$313,4,FALSE)</f>
        <v>756</v>
      </c>
      <c r="M128" s="19">
        <f>VLOOKUP(F128,'2'!$B$2:$C$34,2,FALSE)</f>
        <v>1</v>
      </c>
      <c r="N128" s="23">
        <f t="shared" si="6"/>
        <v>87</v>
      </c>
      <c r="O128" s="23" t="str">
        <f t="shared" si="7"/>
        <v/>
      </c>
      <c r="P128" s="23" t="s">
        <v>4739</v>
      </c>
      <c r="Q128" s="19">
        <f>VLOOKUP(M128,'3'!$H$27:$L$48,5,FALSE)</f>
        <v>50</v>
      </c>
      <c r="S128" t="str">
        <f t="shared" si="4"/>
        <v>aktif</v>
      </c>
    </row>
    <row r="129" spans="1:19" x14ac:dyDescent="0.25">
      <c r="A129">
        <f>'[2]NILAI AKHIR'!B138</f>
        <v>13679</v>
      </c>
      <c r="B129" t="str">
        <f>'[2]NILAI AKHIR'!C138</f>
        <v>Aldy Putra Firmansyah</v>
      </c>
      <c r="C129" t="str">
        <f>'[2]NILAI AKHIR'!D138</f>
        <v>XI TP 1</v>
      </c>
      <c r="D129">
        <f>'[2]NILAI AKHIR'!E138</f>
        <v>86</v>
      </c>
      <c r="F129" t="str">
        <f t="shared" si="5"/>
        <v>Pendidikan Agama Islam dan Budi Pekerti</v>
      </c>
      <c r="L129">
        <f>VLOOKUP(A129,'5'!$AB$3:$AE$313,4,FALSE)</f>
        <v>757</v>
      </c>
      <c r="M129" s="19">
        <f>VLOOKUP(F129,'2'!$B$2:$C$34,2,FALSE)</f>
        <v>1</v>
      </c>
      <c r="N129" s="23">
        <f t="shared" si="6"/>
        <v>86</v>
      </c>
      <c r="O129" s="23" t="str">
        <f t="shared" si="7"/>
        <v/>
      </c>
      <c r="P129" s="23" t="s">
        <v>4739</v>
      </c>
      <c r="Q129" s="19">
        <f>VLOOKUP(M129,'3'!$H$27:$L$48,5,FALSE)</f>
        <v>50</v>
      </c>
      <c r="S129" t="str">
        <f t="shared" si="4"/>
        <v>aktif</v>
      </c>
    </row>
    <row r="130" spans="1:19" x14ac:dyDescent="0.25">
      <c r="A130">
        <f>'[2]NILAI AKHIR'!B139</f>
        <v>13680</v>
      </c>
      <c r="B130" t="str">
        <f>'[2]NILAI AKHIR'!C139</f>
        <v>Alfito Parmadiansyah</v>
      </c>
      <c r="C130" t="str">
        <f>'[2]NILAI AKHIR'!D139</f>
        <v>XI TP 1</v>
      </c>
      <c r="D130">
        <f>'[2]NILAI AKHIR'!E139</f>
        <v>83</v>
      </c>
      <c r="F130" t="str">
        <f t="shared" si="5"/>
        <v>Pendidikan Agama Islam dan Budi Pekerti</v>
      </c>
      <c r="L130">
        <f>VLOOKUP(A130,'5'!$AB$3:$AE$313,4,FALSE)</f>
        <v>758</v>
      </c>
      <c r="M130" s="19">
        <f>VLOOKUP(F130,'2'!$B$2:$C$34,2,FALSE)</f>
        <v>1</v>
      </c>
      <c r="N130" s="23">
        <f t="shared" si="6"/>
        <v>83</v>
      </c>
      <c r="O130" s="23" t="str">
        <f t="shared" si="7"/>
        <v/>
      </c>
      <c r="P130" s="23" t="s">
        <v>4739</v>
      </c>
      <c r="Q130" s="19">
        <f>VLOOKUP(M130,'3'!$H$27:$L$48,5,FALSE)</f>
        <v>50</v>
      </c>
      <c r="S130" t="str">
        <f t="shared" si="4"/>
        <v>aktif</v>
      </c>
    </row>
    <row r="131" spans="1:19" x14ac:dyDescent="0.25">
      <c r="A131">
        <f>'[2]NILAI AKHIR'!B140</f>
        <v>13681</v>
      </c>
      <c r="B131" t="str">
        <f>'[2]NILAI AKHIR'!C140</f>
        <v>Alif Alvi Rahmad</v>
      </c>
      <c r="C131" t="str">
        <f>'[2]NILAI AKHIR'!D140</f>
        <v>XI TP 1</v>
      </c>
      <c r="D131">
        <f>'[2]NILAI AKHIR'!E140</f>
        <v>87</v>
      </c>
      <c r="F131" t="str">
        <f t="shared" si="5"/>
        <v>Pendidikan Agama Islam dan Budi Pekerti</v>
      </c>
      <c r="L131">
        <f>VLOOKUP(A131,'5'!$AB$3:$AE$313,4,FALSE)</f>
        <v>759</v>
      </c>
      <c r="M131" s="19">
        <f>VLOOKUP(F131,'2'!$B$2:$C$34,2,FALSE)</f>
        <v>1</v>
      </c>
      <c r="N131" s="23">
        <f t="shared" si="6"/>
        <v>87</v>
      </c>
      <c r="O131" s="23" t="str">
        <f t="shared" si="7"/>
        <v/>
      </c>
      <c r="P131" s="23" t="s">
        <v>4739</v>
      </c>
      <c r="Q131" s="19">
        <f>VLOOKUP(M131,'3'!$H$27:$L$48,5,FALSE)</f>
        <v>50</v>
      </c>
      <c r="S131" t="str">
        <f t="shared" si="4"/>
        <v>aktif</v>
      </c>
    </row>
    <row r="132" spans="1:19" x14ac:dyDescent="0.25">
      <c r="A132">
        <f>'[2]NILAI AKHIR'!B141</f>
        <v>13682</v>
      </c>
      <c r="B132" t="str">
        <f>'[2]NILAI AKHIR'!C141</f>
        <v>Alvarenza Muhammad Fadli</v>
      </c>
      <c r="C132" t="str">
        <f>'[2]NILAI AKHIR'!D141</f>
        <v>XI TP 1</v>
      </c>
      <c r="D132">
        <f>'[2]NILAI AKHIR'!E141</f>
        <v>82</v>
      </c>
      <c r="F132" t="str">
        <f t="shared" si="5"/>
        <v>Pendidikan Agama Islam dan Budi Pekerti</v>
      </c>
      <c r="L132">
        <f>VLOOKUP(A132,'5'!$AB$3:$AE$313,4,FALSE)</f>
        <v>760</v>
      </c>
      <c r="M132" s="19">
        <f>VLOOKUP(F132,'2'!$B$2:$C$34,2,FALSE)</f>
        <v>1</v>
      </c>
      <c r="N132" s="23">
        <f t="shared" si="6"/>
        <v>82</v>
      </c>
      <c r="O132" s="23" t="str">
        <f t="shared" si="7"/>
        <v/>
      </c>
      <c r="P132" s="23" t="s">
        <v>4739</v>
      </c>
      <c r="Q132" s="19">
        <f>VLOOKUP(M132,'3'!$H$27:$L$48,5,FALSE)</f>
        <v>50</v>
      </c>
      <c r="S132" t="str">
        <f t="shared" ref="S132:S195" si="8">IF(D132=0,"PKL","aktif")</f>
        <v>aktif</v>
      </c>
    </row>
    <row r="133" spans="1:19" x14ac:dyDescent="0.25">
      <c r="A133">
        <f>'[2]NILAI AKHIR'!B142</f>
        <v>13683</v>
      </c>
      <c r="B133" t="str">
        <f>'[2]NILAI AKHIR'!C142</f>
        <v>Andhico Fajar Wijaya</v>
      </c>
      <c r="C133" t="str">
        <f>'[2]NILAI AKHIR'!D142</f>
        <v>XI TP 1</v>
      </c>
      <c r="D133">
        <f>'[2]NILAI AKHIR'!E142</f>
        <v>83</v>
      </c>
      <c r="F133" t="str">
        <f t="shared" ref="F133:F196" si="9">_xlfn.IFNA(VLOOKUP(A133,$U$1:$X$4,4,FALSE),$F$4)</f>
        <v>Pendidikan Agama Islam dan Budi Pekerti</v>
      </c>
      <c r="L133">
        <f>VLOOKUP(A133,'5'!$AB$3:$AE$313,4,FALSE)</f>
        <v>761</v>
      </c>
      <c r="M133" s="19">
        <f>VLOOKUP(F133,'2'!$B$2:$C$34,2,FALSE)</f>
        <v>1</v>
      </c>
      <c r="N133" s="23">
        <f t="shared" ref="N133:N196" si="10">D133</f>
        <v>83</v>
      </c>
      <c r="O133" s="23" t="str">
        <f t="shared" ref="O133:O196" si="11">IF(P133="Nilai Ekstra",E133,"")</f>
        <v/>
      </c>
      <c r="P133" s="23" t="s">
        <v>4739</v>
      </c>
      <c r="Q133" s="19">
        <f>VLOOKUP(M133,'3'!$H$27:$L$48,5,FALSE)</f>
        <v>50</v>
      </c>
      <c r="S133" t="str">
        <f t="shared" si="8"/>
        <v>aktif</v>
      </c>
    </row>
    <row r="134" spans="1:19" x14ac:dyDescent="0.25">
      <c r="A134">
        <f>'[2]NILAI AKHIR'!B143</f>
        <v>13684</v>
      </c>
      <c r="B134" t="str">
        <f>'[2]NILAI AKHIR'!C143</f>
        <v>Andika Fantasena</v>
      </c>
      <c r="C134" t="str">
        <f>'[2]NILAI AKHIR'!D143</f>
        <v>XI TP 1</v>
      </c>
      <c r="D134">
        <f>'[2]NILAI AKHIR'!E143</f>
        <v>82</v>
      </c>
      <c r="F134" t="str">
        <f t="shared" si="9"/>
        <v>Pendidikan Agama Islam dan Budi Pekerti</v>
      </c>
      <c r="L134">
        <f>VLOOKUP(A134,'5'!$AB$3:$AE$313,4,FALSE)</f>
        <v>762</v>
      </c>
      <c r="M134" s="19">
        <f>VLOOKUP(F134,'2'!$B$2:$C$34,2,FALSE)</f>
        <v>1</v>
      </c>
      <c r="N134" s="23">
        <f t="shared" si="10"/>
        <v>82</v>
      </c>
      <c r="O134" s="23" t="str">
        <f t="shared" si="11"/>
        <v/>
      </c>
      <c r="P134" s="23" t="s">
        <v>4739</v>
      </c>
      <c r="Q134" s="19">
        <f>VLOOKUP(M134,'3'!$H$27:$L$48,5,FALSE)</f>
        <v>50</v>
      </c>
      <c r="S134" t="str">
        <f t="shared" si="8"/>
        <v>aktif</v>
      </c>
    </row>
    <row r="135" spans="1:19" x14ac:dyDescent="0.25">
      <c r="A135">
        <f>'[2]NILAI AKHIR'!B144</f>
        <v>13685</v>
      </c>
      <c r="B135" t="str">
        <f>'[2]NILAI AKHIR'!C144</f>
        <v>Andri Adi Widiyanto</v>
      </c>
      <c r="C135" t="str">
        <f>'[2]NILAI AKHIR'!D144</f>
        <v>XI TP 1</v>
      </c>
      <c r="D135">
        <f>'[2]NILAI AKHIR'!E144</f>
        <v>83</v>
      </c>
      <c r="F135" t="str">
        <f t="shared" si="9"/>
        <v>Pendidikan Agama Islam dan Budi Pekerti</v>
      </c>
      <c r="L135">
        <f>VLOOKUP(A135,'5'!$AB$3:$AE$313,4,FALSE)</f>
        <v>763</v>
      </c>
      <c r="M135" s="19">
        <f>VLOOKUP(F135,'2'!$B$2:$C$34,2,FALSE)</f>
        <v>1</v>
      </c>
      <c r="N135" s="23">
        <f t="shared" si="10"/>
        <v>83</v>
      </c>
      <c r="O135" s="23" t="str">
        <f t="shared" si="11"/>
        <v/>
      </c>
      <c r="P135" s="23" t="s">
        <v>4739</v>
      </c>
      <c r="Q135" s="19">
        <f>VLOOKUP(M135,'3'!$H$27:$L$48,5,FALSE)</f>
        <v>50</v>
      </c>
      <c r="S135" t="str">
        <f t="shared" si="8"/>
        <v>aktif</v>
      </c>
    </row>
    <row r="136" spans="1:19" x14ac:dyDescent="0.25">
      <c r="A136">
        <f>'[2]NILAI AKHIR'!B145</f>
        <v>13686</v>
      </c>
      <c r="B136" t="str">
        <f>'[2]NILAI AKHIR'!C145</f>
        <v>Angga Pratama Putra</v>
      </c>
      <c r="C136" t="str">
        <f>'[2]NILAI AKHIR'!D145</f>
        <v>XI TP 1</v>
      </c>
      <c r="D136">
        <f>'[2]NILAI AKHIR'!E145</f>
        <v>82</v>
      </c>
      <c r="F136" t="str">
        <f t="shared" si="9"/>
        <v>Pendidikan Agama Islam dan Budi Pekerti</v>
      </c>
      <c r="L136">
        <f>VLOOKUP(A136,'5'!$AB$3:$AE$313,4,FALSE)</f>
        <v>764</v>
      </c>
      <c r="M136" s="19">
        <f>VLOOKUP(F136,'2'!$B$2:$C$34,2,FALSE)</f>
        <v>1</v>
      </c>
      <c r="N136" s="23">
        <f t="shared" si="10"/>
        <v>82</v>
      </c>
      <c r="O136" s="23" t="str">
        <f t="shared" si="11"/>
        <v/>
      </c>
      <c r="P136" s="23" t="s">
        <v>4739</v>
      </c>
      <c r="Q136" s="19">
        <f>VLOOKUP(M136,'3'!$H$27:$L$48,5,FALSE)</f>
        <v>50</v>
      </c>
      <c r="S136" t="str">
        <f t="shared" si="8"/>
        <v>aktif</v>
      </c>
    </row>
    <row r="137" spans="1:19" x14ac:dyDescent="0.25">
      <c r="A137">
        <f>'[2]NILAI AKHIR'!B146</f>
        <v>13687</v>
      </c>
      <c r="B137" t="str">
        <f>'[2]NILAI AKHIR'!C146</f>
        <v>Anggra Yudistira</v>
      </c>
      <c r="C137" t="str">
        <f>'[2]NILAI AKHIR'!D146</f>
        <v>XI TP 1</v>
      </c>
      <c r="D137">
        <f>'[2]NILAI AKHIR'!E146</f>
        <v>81</v>
      </c>
      <c r="F137" t="str">
        <f t="shared" si="9"/>
        <v>Pendidikan Agama Islam dan Budi Pekerti</v>
      </c>
      <c r="L137">
        <f>VLOOKUP(A137,'5'!$AB$3:$AE$313,4,FALSE)</f>
        <v>765</v>
      </c>
      <c r="M137" s="19">
        <f>VLOOKUP(F137,'2'!$B$2:$C$34,2,FALSE)</f>
        <v>1</v>
      </c>
      <c r="N137" s="23">
        <f t="shared" si="10"/>
        <v>81</v>
      </c>
      <c r="O137" s="23" t="str">
        <f t="shared" si="11"/>
        <v/>
      </c>
      <c r="P137" s="23" t="s">
        <v>4739</v>
      </c>
      <c r="Q137" s="19">
        <f>VLOOKUP(M137,'3'!$H$27:$L$48,5,FALSE)</f>
        <v>50</v>
      </c>
      <c r="S137" t="str">
        <f t="shared" si="8"/>
        <v>aktif</v>
      </c>
    </row>
    <row r="138" spans="1:19" x14ac:dyDescent="0.25">
      <c r="A138">
        <f>'[2]NILAI AKHIR'!B147</f>
        <v>13688</v>
      </c>
      <c r="B138" t="str">
        <f>'[2]NILAI AKHIR'!C147</f>
        <v>Anisa Nur Setianingrum</v>
      </c>
      <c r="C138" t="str">
        <f>'[2]NILAI AKHIR'!D147</f>
        <v>XI TP 1</v>
      </c>
      <c r="D138">
        <f>'[2]NILAI AKHIR'!E147</f>
        <v>91</v>
      </c>
      <c r="F138" t="str">
        <f t="shared" si="9"/>
        <v>Pendidikan Agama Islam dan Budi Pekerti</v>
      </c>
      <c r="L138">
        <f>VLOOKUP(A138,'5'!$AB$3:$AE$313,4,FALSE)</f>
        <v>766</v>
      </c>
      <c r="M138" s="19">
        <f>VLOOKUP(F138,'2'!$B$2:$C$34,2,FALSE)</f>
        <v>1</v>
      </c>
      <c r="N138" s="23">
        <f t="shared" si="10"/>
        <v>91</v>
      </c>
      <c r="O138" s="23" t="str">
        <f t="shared" si="11"/>
        <v/>
      </c>
      <c r="P138" s="23" t="s">
        <v>4739</v>
      </c>
      <c r="Q138" s="19">
        <f>VLOOKUP(M138,'3'!$H$27:$L$48,5,FALSE)</f>
        <v>50</v>
      </c>
      <c r="S138" t="str">
        <f t="shared" si="8"/>
        <v>aktif</v>
      </c>
    </row>
    <row r="139" spans="1:19" x14ac:dyDescent="0.25">
      <c r="A139">
        <f>'[2]NILAI AKHIR'!B148</f>
        <v>13689</v>
      </c>
      <c r="B139" t="str">
        <f>'[2]NILAI AKHIR'!C148</f>
        <v>Ardi Irfansyah</v>
      </c>
      <c r="C139" t="str">
        <f>'[2]NILAI AKHIR'!D148</f>
        <v>XI TP 1</v>
      </c>
      <c r="D139">
        <f>'[2]NILAI AKHIR'!E148</f>
        <v>81</v>
      </c>
      <c r="F139" t="str">
        <f t="shared" si="9"/>
        <v>Pendidikan Agama Islam dan Budi Pekerti</v>
      </c>
      <c r="L139">
        <f>VLOOKUP(A139,'5'!$AB$3:$AE$313,4,FALSE)</f>
        <v>767</v>
      </c>
      <c r="M139" s="19">
        <f>VLOOKUP(F139,'2'!$B$2:$C$34,2,FALSE)</f>
        <v>1</v>
      </c>
      <c r="N139" s="23">
        <f t="shared" si="10"/>
        <v>81</v>
      </c>
      <c r="O139" s="23" t="str">
        <f t="shared" si="11"/>
        <v/>
      </c>
      <c r="P139" s="23" t="s">
        <v>4739</v>
      </c>
      <c r="Q139" s="19">
        <f>VLOOKUP(M139,'3'!$H$27:$L$48,5,FALSE)</f>
        <v>50</v>
      </c>
      <c r="S139" t="str">
        <f t="shared" si="8"/>
        <v>aktif</v>
      </c>
    </row>
    <row r="140" spans="1:19" x14ac:dyDescent="0.25">
      <c r="A140">
        <f>'[2]NILAI AKHIR'!B149</f>
        <v>13691</v>
      </c>
      <c r="B140" t="str">
        <f>'[2]NILAI AKHIR'!C149</f>
        <v>Auxena Deflen Obriandra</v>
      </c>
      <c r="C140" t="str">
        <f>'[2]NILAI AKHIR'!D149</f>
        <v>XI TP 1</v>
      </c>
      <c r="D140">
        <f>'[2]NILAI AKHIR'!E149</f>
        <v>84</v>
      </c>
      <c r="F140" t="str">
        <f t="shared" si="9"/>
        <v>Pendidikan Agama Islam dan Budi Pekerti</v>
      </c>
      <c r="L140">
        <f>VLOOKUP(A140,'5'!$AB$3:$AE$313,4,FALSE)</f>
        <v>768</v>
      </c>
      <c r="M140" s="19">
        <f>VLOOKUP(F140,'2'!$B$2:$C$34,2,FALSE)</f>
        <v>1</v>
      </c>
      <c r="N140" s="23">
        <f t="shared" si="10"/>
        <v>84</v>
      </c>
      <c r="O140" s="23" t="str">
        <f t="shared" si="11"/>
        <v/>
      </c>
      <c r="P140" s="23" t="s">
        <v>4739</v>
      </c>
      <c r="Q140" s="19">
        <f>VLOOKUP(M140,'3'!$H$27:$L$48,5,FALSE)</f>
        <v>50</v>
      </c>
      <c r="S140" t="str">
        <f t="shared" si="8"/>
        <v>aktif</v>
      </c>
    </row>
    <row r="141" spans="1:19" x14ac:dyDescent="0.25">
      <c r="A141">
        <f>'[2]NILAI AKHIR'!B150</f>
        <v>13692</v>
      </c>
      <c r="B141" t="str">
        <f>'[2]NILAI AKHIR'!C150</f>
        <v>Azqiann Yohan Bastyan</v>
      </c>
      <c r="C141" t="str">
        <f>'[2]NILAI AKHIR'!D150</f>
        <v>XI TP 1</v>
      </c>
      <c r="D141">
        <f>'[2]NILAI AKHIR'!E150</f>
        <v>82</v>
      </c>
      <c r="F141" t="str">
        <f t="shared" si="9"/>
        <v>Pendidikan Agama Islam dan Budi Pekerti</v>
      </c>
      <c r="L141">
        <f>VLOOKUP(A141,'5'!$AB$3:$AE$313,4,FALSE)</f>
        <v>769</v>
      </c>
      <c r="M141" s="19">
        <f>VLOOKUP(F141,'2'!$B$2:$C$34,2,FALSE)</f>
        <v>1</v>
      </c>
      <c r="N141" s="23">
        <f t="shared" si="10"/>
        <v>82</v>
      </c>
      <c r="O141" s="23" t="str">
        <f t="shared" si="11"/>
        <v/>
      </c>
      <c r="P141" s="23" t="s">
        <v>4739</v>
      </c>
      <c r="Q141" s="19">
        <f>VLOOKUP(M141,'3'!$H$27:$L$48,5,FALSE)</f>
        <v>50</v>
      </c>
      <c r="S141" t="str">
        <f t="shared" si="8"/>
        <v>aktif</v>
      </c>
    </row>
    <row r="142" spans="1:19" x14ac:dyDescent="0.25">
      <c r="A142">
        <f>'[2]NILAI AKHIR'!B151</f>
        <v>13693</v>
      </c>
      <c r="B142" t="str">
        <f>'[2]NILAI AKHIR'!C151</f>
        <v>Bayu Seno Aji</v>
      </c>
      <c r="C142" t="str">
        <f>'[2]NILAI AKHIR'!D151</f>
        <v>XI TP 1</v>
      </c>
      <c r="D142">
        <f>'[2]NILAI AKHIR'!E151</f>
        <v>83</v>
      </c>
      <c r="F142" t="str">
        <f t="shared" si="9"/>
        <v>Pendidikan Agama Islam dan Budi Pekerti</v>
      </c>
      <c r="L142">
        <f>VLOOKUP(A142,'5'!$AB$3:$AE$313,4,FALSE)</f>
        <v>770</v>
      </c>
      <c r="M142" s="19">
        <f>VLOOKUP(F142,'2'!$B$2:$C$34,2,FALSE)</f>
        <v>1</v>
      </c>
      <c r="N142" s="23">
        <f t="shared" si="10"/>
        <v>83</v>
      </c>
      <c r="O142" s="23" t="str">
        <f t="shared" si="11"/>
        <v/>
      </c>
      <c r="P142" s="23" t="s">
        <v>4739</v>
      </c>
      <c r="Q142" s="19">
        <f>VLOOKUP(M142,'3'!$H$27:$L$48,5,FALSE)</f>
        <v>50</v>
      </c>
      <c r="S142" t="str">
        <f t="shared" si="8"/>
        <v>aktif</v>
      </c>
    </row>
    <row r="143" spans="1:19" x14ac:dyDescent="0.25">
      <c r="A143">
        <f>'[2]NILAI AKHIR'!B152</f>
        <v>13695</v>
      </c>
      <c r="B143" t="str">
        <f>'[2]NILAI AKHIR'!C152</f>
        <v>Cesar Lintang Rafa Prayuditya</v>
      </c>
      <c r="C143" t="str">
        <f>'[2]NILAI AKHIR'!D152</f>
        <v>XI TP 1</v>
      </c>
      <c r="D143">
        <f>'[2]NILAI AKHIR'!E152</f>
        <v>81</v>
      </c>
      <c r="F143" t="str">
        <f t="shared" si="9"/>
        <v>Pendidikan Agama Islam dan Budi Pekerti</v>
      </c>
      <c r="L143">
        <f>VLOOKUP(A143,'5'!$AB$3:$AE$313,4,FALSE)</f>
        <v>771</v>
      </c>
      <c r="M143" s="19">
        <f>VLOOKUP(F143,'2'!$B$2:$C$34,2,FALSE)</f>
        <v>1</v>
      </c>
      <c r="N143" s="23">
        <f t="shared" si="10"/>
        <v>81</v>
      </c>
      <c r="O143" s="23" t="str">
        <f t="shared" si="11"/>
        <v/>
      </c>
      <c r="P143" s="23" t="s">
        <v>4739</v>
      </c>
      <c r="Q143" s="19">
        <f>VLOOKUP(M143,'3'!$H$27:$L$48,5,FALSE)</f>
        <v>50</v>
      </c>
      <c r="S143" t="str">
        <f t="shared" si="8"/>
        <v>aktif</v>
      </c>
    </row>
    <row r="144" spans="1:19" x14ac:dyDescent="0.25">
      <c r="A144">
        <f>'[2]NILAI AKHIR'!B153</f>
        <v>13696</v>
      </c>
      <c r="B144" t="str">
        <f>'[2]NILAI AKHIR'!C153</f>
        <v>Daffa Bari Ali Mustafa</v>
      </c>
      <c r="C144" t="str">
        <f>'[2]NILAI AKHIR'!D153</f>
        <v>XI TP 1</v>
      </c>
      <c r="D144">
        <f>'[2]NILAI AKHIR'!E153</f>
        <v>83</v>
      </c>
      <c r="F144" t="str">
        <f t="shared" si="9"/>
        <v>Pendidikan Agama Islam dan Budi Pekerti</v>
      </c>
      <c r="L144">
        <f>VLOOKUP(A144,'5'!$AB$3:$AE$313,4,FALSE)</f>
        <v>772</v>
      </c>
      <c r="M144" s="19">
        <f>VLOOKUP(F144,'2'!$B$2:$C$34,2,FALSE)</f>
        <v>1</v>
      </c>
      <c r="N144" s="23">
        <f t="shared" si="10"/>
        <v>83</v>
      </c>
      <c r="O144" s="23" t="str">
        <f t="shared" si="11"/>
        <v/>
      </c>
      <c r="P144" s="23" t="s">
        <v>4739</v>
      </c>
      <c r="Q144" s="19">
        <f>VLOOKUP(M144,'3'!$H$27:$L$48,5,FALSE)</f>
        <v>50</v>
      </c>
      <c r="S144" t="str">
        <f t="shared" si="8"/>
        <v>aktif</v>
      </c>
    </row>
    <row r="145" spans="1:19" x14ac:dyDescent="0.25">
      <c r="A145">
        <f>'[2]NILAI AKHIR'!B154</f>
        <v>13697</v>
      </c>
      <c r="B145" t="str">
        <f>'[2]NILAI AKHIR'!C154</f>
        <v>Daffa Nur Sahid</v>
      </c>
      <c r="C145" t="str">
        <f>'[2]NILAI AKHIR'!D154</f>
        <v>XI TP 1</v>
      </c>
      <c r="D145">
        <f>'[2]NILAI AKHIR'!E154</f>
        <v>85</v>
      </c>
      <c r="F145" t="str">
        <f t="shared" si="9"/>
        <v>Pendidikan Agama Islam dan Budi Pekerti</v>
      </c>
      <c r="L145">
        <f>VLOOKUP(A145,'5'!$AB$3:$AE$313,4,FALSE)</f>
        <v>773</v>
      </c>
      <c r="M145" s="19">
        <f>VLOOKUP(F145,'2'!$B$2:$C$34,2,FALSE)</f>
        <v>1</v>
      </c>
      <c r="N145" s="23">
        <f t="shared" si="10"/>
        <v>85</v>
      </c>
      <c r="O145" s="23" t="str">
        <f t="shared" si="11"/>
        <v/>
      </c>
      <c r="P145" s="23" t="s">
        <v>4739</v>
      </c>
      <c r="Q145" s="19">
        <f>VLOOKUP(M145,'3'!$H$27:$L$48,5,FALSE)</f>
        <v>50</v>
      </c>
      <c r="S145" t="str">
        <f t="shared" si="8"/>
        <v>aktif</v>
      </c>
    </row>
    <row r="146" spans="1:19" x14ac:dyDescent="0.25">
      <c r="A146">
        <f>'[2]NILAI AKHIR'!B155</f>
        <v>13698</v>
      </c>
      <c r="B146" t="str">
        <f>'[2]NILAI AKHIR'!C155</f>
        <v>Daffa Rafi'i</v>
      </c>
      <c r="C146" t="str">
        <f>'[2]NILAI AKHIR'!D155</f>
        <v>XI TP 1</v>
      </c>
      <c r="D146">
        <f>'[2]NILAI AKHIR'!E155</f>
        <v>83</v>
      </c>
      <c r="F146" t="str">
        <f t="shared" si="9"/>
        <v>Pendidikan Agama Islam dan Budi Pekerti</v>
      </c>
      <c r="L146">
        <f>VLOOKUP(A146,'5'!$AB$3:$AE$313,4,FALSE)</f>
        <v>774</v>
      </c>
      <c r="M146" s="19">
        <f>VLOOKUP(F146,'2'!$B$2:$C$34,2,FALSE)</f>
        <v>1</v>
      </c>
      <c r="N146" s="23">
        <f t="shared" si="10"/>
        <v>83</v>
      </c>
      <c r="O146" s="23" t="str">
        <f t="shared" si="11"/>
        <v/>
      </c>
      <c r="P146" s="23" t="s">
        <v>4739</v>
      </c>
      <c r="Q146" s="19">
        <f>VLOOKUP(M146,'3'!$H$27:$L$48,5,FALSE)</f>
        <v>50</v>
      </c>
      <c r="S146" t="str">
        <f t="shared" si="8"/>
        <v>aktif</v>
      </c>
    </row>
    <row r="147" spans="1:19" x14ac:dyDescent="0.25">
      <c r="A147">
        <f>'[2]NILAI AKHIR'!B156</f>
        <v>13699</v>
      </c>
      <c r="B147" t="str">
        <f>'[2]NILAI AKHIR'!C156</f>
        <v>David Dwi Kuncoro</v>
      </c>
      <c r="C147" t="str">
        <f>'[2]NILAI AKHIR'!D156</f>
        <v>XI TP 1</v>
      </c>
      <c r="D147">
        <f>'[2]NILAI AKHIR'!E156</f>
        <v>81</v>
      </c>
      <c r="F147" t="str">
        <f t="shared" si="9"/>
        <v>Pendidikan Agama Islam dan Budi Pekerti</v>
      </c>
      <c r="L147">
        <f>VLOOKUP(A147,'5'!$AB$3:$AE$313,4,FALSE)</f>
        <v>775</v>
      </c>
      <c r="M147" s="19">
        <f>VLOOKUP(F147,'2'!$B$2:$C$34,2,FALSE)</f>
        <v>1</v>
      </c>
      <c r="N147" s="23">
        <f t="shared" si="10"/>
        <v>81</v>
      </c>
      <c r="O147" s="23" t="str">
        <f t="shared" si="11"/>
        <v/>
      </c>
      <c r="P147" s="23" t="s">
        <v>4739</v>
      </c>
      <c r="Q147" s="19">
        <f>VLOOKUP(M147,'3'!$H$27:$L$48,5,FALSE)</f>
        <v>50</v>
      </c>
      <c r="S147" t="str">
        <f t="shared" si="8"/>
        <v>aktif</v>
      </c>
    </row>
    <row r="148" spans="1:19" x14ac:dyDescent="0.25">
      <c r="A148">
        <f>'[2]NILAI AKHIR'!B157</f>
        <v>0</v>
      </c>
      <c r="B148">
        <f>'[2]NILAI AKHIR'!C157</f>
        <v>0</v>
      </c>
      <c r="C148">
        <f>'[2]NILAI AKHIR'!D157</f>
        <v>0</v>
      </c>
      <c r="D148">
        <f>'[2]NILAI AKHIR'!E157</f>
        <v>0</v>
      </c>
      <c r="F148" t="str">
        <f t="shared" si="9"/>
        <v>Pendidikan Agama Islam dan Budi Pekerti</v>
      </c>
      <c r="L148" t="e">
        <f>VLOOKUP(A148,'5'!$AB$3:$AE$313,4,FALSE)</f>
        <v>#N/A</v>
      </c>
      <c r="M148" s="19">
        <f>VLOOKUP(F148,'2'!$B$2:$C$34,2,FALSE)</f>
        <v>1</v>
      </c>
      <c r="N148" s="23">
        <f t="shared" si="10"/>
        <v>0</v>
      </c>
      <c r="O148" s="23" t="str">
        <f t="shared" si="11"/>
        <v/>
      </c>
      <c r="P148" s="23" t="s">
        <v>4739</v>
      </c>
      <c r="Q148" s="19">
        <f>VLOOKUP(M148,'3'!$H$27:$L$48,5,FALSE)</f>
        <v>50</v>
      </c>
      <c r="S148" t="str">
        <f t="shared" si="8"/>
        <v>PKL</v>
      </c>
    </row>
    <row r="149" spans="1:19" x14ac:dyDescent="0.25">
      <c r="A149">
        <f>'[2]NILAI AKHIR'!B158</f>
        <v>13700</v>
      </c>
      <c r="B149" t="str">
        <f>'[2]NILAI AKHIR'!C158</f>
        <v>Davin Khoirul Aslam</v>
      </c>
      <c r="C149" t="str">
        <f>'[2]NILAI AKHIR'!D158</f>
        <v>XI TP 2</v>
      </c>
      <c r="D149">
        <f>'[2]NILAI AKHIR'!E158</f>
        <v>0</v>
      </c>
      <c r="F149" t="str">
        <f t="shared" si="9"/>
        <v>Pendidikan Agama Islam dan Budi Pekerti</v>
      </c>
      <c r="L149">
        <f>VLOOKUP(A149,'5'!$AB$3:$AE$313,4,FALSE)</f>
        <v>776</v>
      </c>
      <c r="M149" s="19">
        <f>VLOOKUP(F149,'2'!$B$2:$C$34,2,FALSE)</f>
        <v>1</v>
      </c>
      <c r="N149" s="23">
        <f t="shared" si="10"/>
        <v>0</v>
      </c>
      <c r="O149" s="23" t="str">
        <f t="shared" si="11"/>
        <v/>
      </c>
      <c r="P149" s="23" t="s">
        <v>4739</v>
      </c>
      <c r="Q149" s="19">
        <f>VLOOKUP(M149,'3'!$H$27:$L$48,5,FALSE)</f>
        <v>50</v>
      </c>
      <c r="S149" t="str">
        <f t="shared" si="8"/>
        <v>PKL</v>
      </c>
    </row>
    <row r="150" spans="1:19" x14ac:dyDescent="0.25">
      <c r="A150">
        <f>'[2]NILAI AKHIR'!B160</f>
        <v>13702</v>
      </c>
      <c r="B150" t="str">
        <f>'[2]NILAI AKHIR'!C160</f>
        <v>Dhandy Isnaini Nur Abi</v>
      </c>
      <c r="C150" t="str">
        <f>'[2]NILAI AKHIR'!D160</f>
        <v>XI TP 2</v>
      </c>
      <c r="D150">
        <f>'[2]NILAI AKHIR'!E160</f>
        <v>0</v>
      </c>
      <c r="F150" t="str">
        <f t="shared" si="9"/>
        <v>Pendidikan Agama Islam dan Budi Pekerti</v>
      </c>
      <c r="L150">
        <f>VLOOKUP(A150,'5'!$AB$3:$AE$313,4,FALSE)</f>
        <v>778</v>
      </c>
      <c r="M150" s="19">
        <f>VLOOKUP(F150,'2'!$B$2:$C$34,2,FALSE)</f>
        <v>1</v>
      </c>
      <c r="N150" s="23">
        <f t="shared" si="10"/>
        <v>0</v>
      </c>
      <c r="O150" s="23" t="str">
        <f t="shared" si="11"/>
        <v/>
      </c>
      <c r="P150" s="23" t="s">
        <v>4739</v>
      </c>
      <c r="Q150" s="19">
        <f>VLOOKUP(M150,'3'!$H$27:$L$48,5,FALSE)</f>
        <v>50</v>
      </c>
      <c r="S150" t="str">
        <f t="shared" si="8"/>
        <v>PKL</v>
      </c>
    </row>
    <row r="151" spans="1:19" x14ac:dyDescent="0.25">
      <c r="A151">
        <f>'[2]NILAI AKHIR'!B161</f>
        <v>13703</v>
      </c>
      <c r="B151" t="str">
        <f>'[2]NILAI AKHIR'!C161</f>
        <v>Dimas Halim Ash Syukuur</v>
      </c>
      <c r="C151" t="str">
        <f>'[2]NILAI AKHIR'!D161</f>
        <v>XI TP 2</v>
      </c>
      <c r="D151">
        <f>'[2]NILAI AKHIR'!E161</f>
        <v>0</v>
      </c>
      <c r="F151" t="str">
        <f t="shared" si="9"/>
        <v>Pendidikan Agama Islam dan Budi Pekerti</v>
      </c>
      <c r="L151">
        <f>VLOOKUP(A151,'5'!$AB$3:$AE$313,4,FALSE)</f>
        <v>779</v>
      </c>
      <c r="M151" s="19">
        <f>VLOOKUP(F151,'2'!$B$2:$C$34,2,FALSE)</f>
        <v>1</v>
      </c>
      <c r="N151" s="23">
        <f t="shared" si="10"/>
        <v>0</v>
      </c>
      <c r="O151" s="23" t="str">
        <f t="shared" si="11"/>
        <v/>
      </c>
      <c r="P151" s="23" t="s">
        <v>4739</v>
      </c>
      <c r="Q151" s="19">
        <f>VLOOKUP(M151,'3'!$H$27:$L$48,5,FALSE)</f>
        <v>50</v>
      </c>
      <c r="S151" t="str">
        <f t="shared" si="8"/>
        <v>PKL</v>
      </c>
    </row>
    <row r="152" spans="1:19" x14ac:dyDescent="0.25">
      <c r="A152">
        <f>'[2]NILAI AKHIR'!B162</f>
        <v>13704</v>
      </c>
      <c r="B152" t="str">
        <f>'[2]NILAI AKHIR'!C162</f>
        <v>Dimas Prasetya</v>
      </c>
      <c r="C152" t="str">
        <f>'[2]NILAI AKHIR'!D162</f>
        <v>XI TP 2</v>
      </c>
      <c r="D152">
        <f>'[2]NILAI AKHIR'!E162</f>
        <v>0</v>
      </c>
      <c r="F152" t="str">
        <f t="shared" si="9"/>
        <v>Pendidikan Agama Islam dan Budi Pekerti</v>
      </c>
      <c r="L152">
        <f>VLOOKUP(A152,'5'!$AB$3:$AE$313,4,FALSE)</f>
        <v>780</v>
      </c>
      <c r="M152" s="19">
        <f>VLOOKUP(F152,'2'!$B$2:$C$34,2,FALSE)</f>
        <v>1</v>
      </c>
      <c r="N152" s="23">
        <f t="shared" si="10"/>
        <v>0</v>
      </c>
      <c r="O152" s="23" t="str">
        <f t="shared" si="11"/>
        <v/>
      </c>
      <c r="P152" s="23" t="s">
        <v>4739</v>
      </c>
      <c r="Q152" s="19">
        <f>VLOOKUP(M152,'3'!$H$27:$L$48,5,FALSE)</f>
        <v>50</v>
      </c>
      <c r="S152" t="str">
        <f t="shared" si="8"/>
        <v>PKL</v>
      </c>
    </row>
    <row r="153" spans="1:19" x14ac:dyDescent="0.25">
      <c r="A153">
        <f>'[2]NILAI AKHIR'!B163</f>
        <v>13705</v>
      </c>
      <c r="B153" t="str">
        <f>'[2]NILAI AKHIR'!C163</f>
        <v>Dimas Rizqi Makhbhu</v>
      </c>
      <c r="C153" t="str">
        <f>'[2]NILAI AKHIR'!D163</f>
        <v>XI TP 2</v>
      </c>
      <c r="D153">
        <f>'[2]NILAI AKHIR'!E163</f>
        <v>0</v>
      </c>
      <c r="F153" t="str">
        <f t="shared" si="9"/>
        <v>Pendidikan Agama Islam dan Budi Pekerti</v>
      </c>
      <c r="L153">
        <f>VLOOKUP(A153,'5'!$AB$3:$AE$313,4,FALSE)</f>
        <v>781</v>
      </c>
      <c r="M153" s="19">
        <f>VLOOKUP(F153,'2'!$B$2:$C$34,2,FALSE)</f>
        <v>1</v>
      </c>
      <c r="N153" s="23">
        <f t="shared" si="10"/>
        <v>0</v>
      </c>
      <c r="O153" s="23" t="str">
        <f t="shared" si="11"/>
        <v/>
      </c>
      <c r="P153" s="23" t="s">
        <v>4739</v>
      </c>
      <c r="Q153" s="19">
        <f>VLOOKUP(M153,'3'!$H$27:$L$48,5,FALSE)</f>
        <v>50</v>
      </c>
      <c r="S153" t="str">
        <f t="shared" si="8"/>
        <v>PKL</v>
      </c>
    </row>
    <row r="154" spans="1:19" x14ac:dyDescent="0.25">
      <c r="A154">
        <f>'[2]NILAI AKHIR'!B164</f>
        <v>13707</v>
      </c>
      <c r="B154" t="str">
        <f>'[2]NILAI AKHIR'!C164</f>
        <v>Dzaky Julian Arya Ardiansyah</v>
      </c>
      <c r="C154" t="str">
        <f>'[2]NILAI AKHIR'!D164</f>
        <v>XI TP 2</v>
      </c>
      <c r="D154">
        <f>'[2]NILAI AKHIR'!E164</f>
        <v>0</v>
      </c>
      <c r="F154" t="str">
        <f t="shared" si="9"/>
        <v>Pendidikan Agama Islam dan Budi Pekerti</v>
      </c>
      <c r="L154">
        <f>VLOOKUP(A154,'5'!$AB$3:$AE$313,4,FALSE)</f>
        <v>782</v>
      </c>
      <c r="M154" s="19">
        <f>VLOOKUP(F154,'2'!$B$2:$C$34,2,FALSE)</f>
        <v>1</v>
      </c>
      <c r="N154" s="23">
        <f t="shared" si="10"/>
        <v>0</v>
      </c>
      <c r="O154" s="23" t="str">
        <f t="shared" si="11"/>
        <v/>
      </c>
      <c r="P154" s="23" t="s">
        <v>4739</v>
      </c>
      <c r="Q154" s="19">
        <f>VLOOKUP(M154,'3'!$H$27:$L$48,5,FALSE)</f>
        <v>50</v>
      </c>
      <c r="S154" t="str">
        <f t="shared" si="8"/>
        <v>PKL</v>
      </c>
    </row>
    <row r="155" spans="1:19" x14ac:dyDescent="0.25">
      <c r="A155">
        <f>'[2]NILAI AKHIR'!B165</f>
        <v>13708</v>
      </c>
      <c r="B155" t="str">
        <f>'[2]NILAI AKHIR'!C165</f>
        <v>Enjji Dimas Setiyawan</v>
      </c>
      <c r="C155" t="str">
        <f>'[2]NILAI AKHIR'!D165</f>
        <v>XI TP 2</v>
      </c>
      <c r="D155">
        <f>'[2]NILAI AKHIR'!E165</f>
        <v>0</v>
      </c>
      <c r="F155" t="str">
        <f t="shared" si="9"/>
        <v>Pendidikan Agama Islam dan Budi Pekerti</v>
      </c>
      <c r="L155">
        <f>VLOOKUP(A155,'5'!$AB$3:$AE$313,4,FALSE)</f>
        <v>783</v>
      </c>
      <c r="M155" s="19">
        <f>VLOOKUP(F155,'2'!$B$2:$C$34,2,FALSE)</f>
        <v>1</v>
      </c>
      <c r="N155" s="23">
        <f t="shared" si="10"/>
        <v>0</v>
      </c>
      <c r="O155" s="23" t="str">
        <f t="shared" si="11"/>
        <v/>
      </c>
      <c r="P155" s="23" t="s">
        <v>4739</v>
      </c>
      <c r="Q155" s="19">
        <f>VLOOKUP(M155,'3'!$H$27:$L$48,5,FALSE)</f>
        <v>50</v>
      </c>
      <c r="S155" t="str">
        <f t="shared" si="8"/>
        <v>PKL</v>
      </c>
    </row>
    <row r="156" spans="1:19" x14ac:dyDescent="0.25">
      <c r="A156">
        <f>'[2]NILAI AKHIR'!B166</f>
        <v>13709</v>
      </c>
      <c r="B156" t="str">
        <f>'[2]NILAI AKHIR'!C166</f>
        <v>Erik Bayu Aji Putra</v>
      </c>
      <c r="C156" t="str">
        <f>'[2]NILAI AKHIR'!D166</f>
        <v>XI TP 2</v>
      </c>
      <c r="D156">
        <f>'[2]NILAI AKHIR'!E166</f>
        <v>0</v>
      </c>
      <c r="F156" t="str">
        <f t="shared" si="9"/>
        <v>Pendidikan Agama Islam dan Budi Pekerti</v>
      </c>
      <c r="L156">
        <f>VLOOKUP(A156,'5'!$AB$3:$AE$313,4,FALSE)</f>
        <v>784</v>
      </c>
      <c r="M156" s="19">
        <f>VLOOKUP(F156,'2'!$B$2:$C$34,2,FALSE)</f>
        <v>1</v>
      </c>
      <c r="N156" s="23">
        <f t="shared" si="10"/>
        <v>0</v>
      </c>
      <c r="O156" s="23" t="str">
        <f t="shared" si="11"/>
        <v/>
      </c>
      <c r="P156" s="23" t="s">
        <v>4739</v>
      </c>
      <c r="Q156" s="19">
        <f>VLOOKUP(M156,'3'!$H$27:$L$48,5,FALSE)</f>
        <v>50</v>
      </c>
      <c r="S156" t="str">
        <f t="shared" si="8"/>
        <v>PKL</v>
      </c>
    </row>
    <row r="157" spans="1:19" x14ac:dyDescent="0.25">
      <c r="A157">
        <f>'[2]NILAI AKHIR'!B167</f>
        <v>13710</v>
      </c>
      <c r="B157" t="str">
        <f>'[2]NILAI AKHIR'!C167</f>
        <v>Erik Satriya Widyatama</v>
      </c>
      <c r="C157" t="str">
        <f>'[2]NILAI AKHIR'!D167</f>
        <v>XI TP 2</v>
      </c>
      <c r="D157">
        <f>'[2]NILAI AKHIR'!E167</f>
        <v>0</v>
      </c>
      <c r="F157" t="str">
        <f t="shared" si="9"/>
        <v>Pendidikan Agama Islam dan Budi Pekerti</v>
      </c>
      <c r="L157">
        <f>VLOOKUP(A157,'5'!$AB$3:$AE$313,4,FALSE)</f>
        <v>785</v>
      </c>
      <c r="M157" s="19">
        <f>VLOOKUP(F157,'2'!$B$2:$C$34,2,FALSE)</f>
        <v>1</v>
      </c>
      <c r="N157" s="23">
        <f t="shared" si="10"/>
        <v>0</v>
      </c>
      <c r="O157" s="23" t="str">
        <f t="shared" si="11"/>
        <v/>
      </c>
      <c r="P157" s="23" t="s">
        <v>4739</v>
      </c>
      <c r="Q157" s="19">
        <f>VLOOKUP(M157,'3'!$H$27:$L$48,5,FALSE)</f>
        <v>50</v>
      </c>
      <c r="S157" t="str">
        <f t="shared" si="8"/>
        <v>PKL</v>
      </c>
    </row>
    <row r="158" spans="1:19" x14ac:dyDescent="0.25">
      <c r="A158">
        <f>'[2]NILAI AKHIR'!B168</f>
        <v>13711</v>
      </c>
      <c r="B158" t="str">
        <f>'[2]NILAI AKHIR'!C168</f>
        <v>Fabian Bima Sakti</v>
      </c>
      <c r="C158" t="str">
        <f>'[2]NILAI AKHIR'!D168</f>
        <v>XI TP 2</v>
      </c>
      <c r="D158">
        <f>'[2]NILAI AKHIR'!E168</f>
        <v>0</v>
      </c>
      <c r="F158" t="str">
        <f t="shared" si="9"/>
        <v>Pendidikan Agama Islam dan Budi Pekerti</v>
      </c>
      <c r="L158">
        <f>VLOOKUP(A158,'5'!$AB$3:$AE$313,4,FALSE)</f>
        <v>786</v>
      </c>
      <c r="M158" s="19">
        <f>VLOOKUP(F158,'2'!$B$2:$C$34,2,FALSE)</f>
        <v>1</v>
      </c>
      <c r="N158" s="23">
        <f t="shared" si="10"/>
        <v>0</v>
      </c>
      <c r="O158" s="23" t="str">
        <f t="shared" si="11"/>
        <v/>
      </c>
      <c r="P158" s="23" t="s">
        <v>4739</v>
      </c>
      <c r="Q158" s="19">
        <f>VLOOKUP(M158,'3'!$H$27:$L$48,5,FALSE)</f>
        <v>50</v>
      </c>
      <c r="S158" t="str">
        <f t="shared" si="8"/>
        <v>PKL</v>
      </c>
    </row>
    <row r="159" spans="1:19" x14ac:dyDescent="0.25">
      <c r="A159">
        <f>'[2]NILAI AKHIR'!B169</f>
        <v>13712</v>
      </c>
      <c r="B159" t="str">
        <f>'[2]NILAI AKHIR'!C169</f>
        <v>Fadhil Ibrahim Pratama</v>
      </c>
      <c r="C159" t="str">
        <f>'[2]NILAI AKHIR'!D169</f>
        <v>XI TP 2</v>
      </c>
      <c r="D159">
        <f>'[2]NILAI AKHIR'!E169</f>
        <v>0</v>
      </c>
      <c r="F159" t="str">
        <f t="shared" si="9"/>
        <v>Pendidikan Agama Islam dan Budi Pekerti</v>
      </c>
      <c r="L159">
        <f>VLOOKUP(A159,'5'!$AB$3:$AE$313,4,FALSE)</f>
        <v>787</v>
      </c>
      <c r="M159" s="19">
        <f>VLOOKUP(F159,'2'!$B$2:$C$34,2,FALSE)</f>
        <v>1</v>
      </c>
      <c r="N159" s="23">
        <f t="shared" si="10"/>
        <v>0</v>
      </c>
      <c r="O159" s="23" t="str">
        <f t="shared" si="11"/>
        <v/>
      </c>
      <c r="P159" s="23" t="s">
        <v>4739</v>
      </c>
      <c r="Q159" s="19">
        <f>VLOOKUP(M159,'3'!$H$27:$L$48,5,FALSE)</f>
        <v>50</v>
      </c>
      <c r="S159" t="str">
        <f t="shared" si="8"/>
        <v>PKL</v>
      </c>
    </row>
    <row r="160" spans="1:19" x14ac:dyDescent="0.25">
      <c r="A160">
        <f>'[2]NILAI AKHIR'!B170</f>
        <v>13713</v>
      </c>
      <c r="B160" t="str">
        <f>'[2]NILAI AKHIR'!C170</f>
        <v>Fadli Huda Ar Rasheed</v>
      </c>
      <c r="C160" t="str">
        <f>'[2]NILAI AKHIR'!D170</f>
        <v>XI TP 2</v>
      </c>
      <c r="D160">
        <f>'[2]NILAI AKHIR'!E170</f>
        <v>0</v>
      </c>
      <c r="F160" t="str">
        <f t="shared" si="9"/>
        <v>Pendidikan Agama Islam dan Budi Pekerti</v>
      </c>
      <c r="L160">
        <f>VLOOKUP(A160,'5'!$AB$3:$AE$313,4,FALSE)</f>
        <v>788</v>
      </c>
      <c r="M160" s="19">
        <f>VLOOKUP(F160,'2'!$B$2:$C$34,2,FALSE)</f>
        <v>1</v>
      </c>
      <c r="N160" s="23">
        <f t="shared" si="10"/>
        <v>0</v>
      </c>
      <c r="O160" s="23" t="str">
        <f t="shared" si="11"/>
        <v/>
      </c>
      <c r="P160" s="23" t="s">
        <v>4739</v>
      </c>
      <c r="Q160" s="19">
        <f>VLOOKUP(M160,'3'!$H$27:$L$48,5,FALSE)</f>
        <v>50</v>
      </c>
      <c r="S160" t="str">
        <f t="shared" si="8"/>
        <v>PKL</v>
      </c>
    </row>
    <row r="161" spans="1:19" x14ac:dyDescent="0.25">
      <c r="A161">
        <f>'[2]NILAI AKHIR'!B171</f>
        <v>13715</v>
      </c>
      <c r="B161" t="str">
        <f>'[2]NILAI AKHIR'!C171</f>
        <v>Fardan Herdiansyah</v>
      </c>
      <c r="C161" t="str">
        <f>'[2]NILAI AKHIR'!D171</f>
        <v>XI TP 2</v>
      </c>
      <c r="D161">
        <f>'[2]NILAI AKHIR'!E171</f>
        <v>0</v>
      </c>
      <c r="F161" t="str">
        <f t="shared" si="9"/>
        <v>Pendidikan Agama Islam dan Budi Pekerti</v>
      </c>
      <c r="L161">
        <f>VLOOKUP(A161,'5'!$AB$3:$AE$313,4,FALSE)</f>
        <v>789</v>
      </c>
      <c r="M161" s="19">
        <f>VLOOKUP(F161,'2'!$B$2:$C$34,2,FALSE)</f>
        <v>1</v>
      </c>
      <c r="N161" s="23">
        <f t="shared" si="10"/>
        <v>0</v>
      </c>
      <c r="O161" s="23" t="str">
        <f t="shared" si="11"/>
        <v/>
      </c>
      <c r="P161" s="23" t="s">
        <v>4739</v>
      </c>
      <c r="Q161" s="19">
        <f>VLOOKUP(M161,'3'!$H$27:$L$48,5,FALSE)</f>
        <v>50</v>
      </c>
      <c r="S161" t="str">
        <f t="shared" si="8"/>
        <v>PKL</v>
      </c>
    </row>
    <row r="162" spans="1:19" x14ac:dyDescent="0.25">
      <c r="A162">
        <f>'[2]NILAI AKHIR'!B172</f>
        <v>13716</v>
      </c>
      <c r="B162" t="str">
        <f>'[2]NILAI AKHIR'!C172</f>
        <v>Farhan Syahrul Mubarok</v>
      </c>
      <c r="C162" t="str">
        <f>'[2]NILAI AKHIR'!D172</f>
        <v>XI TP 2</v>
      </c>
      <c r="D162">
        <f>'[2]NILAI AKHIR'!E172</f>
        <v>0</v>
      </c>
      <c r="F162" t="str">
        <f t="shared" si="9"/>
        <v>Pendidikan Agama Islam dan Budi Pekerti</v>
      </c>
      <c r="L162">
        <f>VLOOKUP(A162,'5'!$AB$3:$AE$313,4,FALSE)</f>
        <v>790</v>
      </c>
      <c r="M162" s="19">
        <f>VLOOKUP(F162,'2'!$B$2:$C$34,2,FALSE)</f>
        <v>1</v>
      </c>
      <c r="N162" s="23">
        <f t="shared" si="10"/>
        <v>0</v>
      </c>
      <c r="O162" s="23" t="str">
        <f t="shared" si="11"/>
        <v/>
      </c>
      <c r="P162" s="23" t="s">
        <v>4739</v>
      </c>
      <c r="Q162" s="19">
        <f>VLOOKUP(M162,'3'!$H$27:$L$48,5,FALSE)</f>
        <v>50</v>
      </c>
      <c r="S162" t="str">
        <f t="shared" si="8"/>
        <v>PKL</v>
      </c>
    </row>
    <row r="163" spans="1:19" x14ac:dyDescent="0.25">
      <c r="A163">
        <f>'[2]NILAI AKHIR'!B173</f>
        <v>13717</v>
      </c>
      <c r="B163" t="str">
        <f>'[2]NILAI AKHIR'!C173</f>
        <v>Farrel Perdana Putra</v>
      </c>
      <c r="C163" t="str">
        <f>'[2]NILAI AKHIR'!D173</f>
        <v>XI TP 2</v>
      </c>
      <c r="D163">
        <f>'[2]NILAI AKHIR'!E173</f>
        <v>0</v>
      </c>
      <c r="F163" t="str">
        <f t="shared" si="9"/>
        <v>Pendidikan Agama Islam dan Budi Pekerti</v>
      </c>
      <c r="L163">
        <f>VLOOKUP(A163,'5'!$AB$3:$AE$313,4,FALSE)</f>
        <v>791</v>
      </c>
      <c r="M163" s="19">
        <f>VLOOKUP(F163,'2'!$B$2:$C$34,2,FALSE)</f>
        <v>1</v>
      </c>
      <c r="N163" s="23">
        <f t="shared" si="10"/>
        <v>0</v>
      </c>
      <c r="O163" s="23" t="str">
        <f t="shared" si="11"/>
        <v/>
      </c>
      <c r="P163" s="23" t="s">
        <v>4739</v>
      </c>
      <c r="Q163" s="19">
        <f>VLOOKUP(M163,'3'!$H$27:$L$48,5,FALSE)</f>
        <v>50</v>
      </c>
      <c r="S163" t="str">
        <f t="shared" si="8"/>
        <v>PKL</v>
      </c>
    </row>
    <row r="164" spans="1:19" x14ac:dyDescent="0.25">
      <c r="A164">
        <f>'[2]NILAI AKHIR'!B174</f>
        <v>13719</v>
      </c>
      <c r="B164" t="str">
        <f>'[2]NILAI AKHIR'!C174</f>
        <v>Gigih Akbarani</v>
      </c>
      <c r="C164" t="str">
        <f>'[2]NILAI AKHIR'!D174</f>
        <v>XI TP 2</v>
      </c>
      <c r="D164">
        <f>'[2]NILAI AKHIR'!E174</f>
        <v>0</v>
      </c>
      <c r="F164" t="str">
        <f t="shared" si="9"/>
        <v>Pendidikan Agama Islam dan Budi Pekerti</v>
      </c>
      <c r="L164">
        <f>VLOOKUP(A164,'5'!$AB$3:$AE$313,4,FALSE)</f>
        <v>792</v>
      </c>
      <c r="M164" s="19">
        <f>VLOOKUP(F164,'2'!$B$2:$C$34,2,FALSE)</f>
        <v>1</v>
      </c>
      <c r="N164" s="23">
        <f t="shared" si="10"/>
        <v>0</v>
      </c>
      <c r="O164" s="23" t="str">
        <f t="shared" si="11"/>
        <v/>
      </c>
      <c r="P164" s="23" t="s">
        <v>4739</v>
      </c>
      <c r="Q164" s="19">
        <f>VLOOKUP(M164,'3'!$H$27:$L$48,5,FALSE)</f>
        <v>50</v>
      </c>
      <c r="S164" t="str">
        <f t="shared" si="8"/>
        <v>PKL</v>
      </c>
    </row>
    <row r="165" spans="1:19" x14ac:dyDescent="0.25">
      <c r="A165">
        <f>'[2]NILAI AKHIR'!B175</f>
        <v>13720</v>
      </c>
      <c r="B165" t="str">
        <f>'[2]NILAI AKHIR'!C175</f>
        <v>Hafid Maruf Sarifudin Nizam</v>
      </c>
      <c r="C165" t="str">
        <f>'[2]NILAI AKHIR'!D175</f>
        <v>XI TP 2</v>
      </c>
      <c r="D165">
        <f>'[2]NILAI AKHIR'!E175</f>
        <v>0</v>
      </c>
      <c r="F165" t="str">
        <f t="shared" si="9"/>
        <v>Pendidikan Agama Islam dan Budi Pekerti</v>
      </c>
      <c r="L165">
        <f>VLOOKUP(A165,'5'!$AB$3:$AE$313,4,FALSE)</f>
        <v>793</v>
      </c>
      <c r="M165" s="19">
        <f>VLOOKUP(F165,'2'!$B$2:$C$34,2,FALSE)</f>
        <v>1</v>
      </c>
      <c r="N165" s="23">
        <f t="shared" si="10"/>
        <v>0</v>
      </c>
      <c r="O165" s="23" t="str">
        <f t="shared" si="11"/>
        <v/>
      </c>
      <c r="P165" s="23" t="s">
        <v>4739</v>
      </c>
      <c r="Q165" s="19">
        <f>VLOOKUP(M165,'3'!$H$27:$L$48,5,FALSE)</f>
        <v>50</v>
      </c>
      <c r="S165" t="str">
        <f t="shared" si="8"/>
        <v>PKL</v>
      </c>
    </row>
    <row r="166" spans="1:19" x14ac:dyDescent="0.25">
      <c r="A166">
        <f>'[2]NILAI AKHIR'!B176</f>
        <v>13721</v>
      </c>
      <c r="B166" t="str">
        <f>'[2]NILAI AKHIR'!C176</f>
        <v>Harun Sigit Wibisono</v>
      </c>
      <c r="C166" t="str">
        <f>'[2]NILAI AKHIR'!D176</f>
        <v>XI TP 2</v>
      </c>
      <c r="D166">
        <f>'[2]NILAI AKHIR'!E176</f>
        <v>0</v>
      </c>
      <c r="F166" t="str">
        <f t="shared" si="9"/>
        <v>Pendidikan Agama Islam dan Budi Pekerti</v>
      </c>
      <c r="L166">
        <f>VLOOKUP(A166,'5'!$AB$3:$AE$313,4,FALSE)</f>
        <v>794</v>
      </c>
      <c r="M166" s="19">
        <f>VLOOKUP(F166,'2'!$B$2:$C$34,2,FALSE)</f>
        <v>1</v>
      </c>
      <c r="N166" s="23">
        <f t="shared" si="10"/>
        <v>0</v>
      </c>
      <c r="O166" s="23" t="str">
        <f t="shared" si="11"/>
        <v/>
      </c>
      <c r="P166" s="23" t="s">
        <v>4739</v>
      </c>
      <c r="Q166" s="19">
        <f>VLOOKUP(M166,'3'!$H$27:$L$48,5,FALSE)</f>
        <v>50</v>
      </c>
      <c r="S166" t="str">
        <f t="shared" si="8"/>
        <v>PKL</v>
      </c>
    </row>
    <row r="167" spans="1:19" x14ac:dyDescent="0.25">
      <c r="A167">
        <f>'[2]NILAI AKHIR'!B177</f>
        <v>13722</v>
      </c>
      <c r="B167" t="str">
        <f>'[2]NILAI AKHIR'!C177</f>
        <v>Hidayat Nur Wijanarko</v>
      </c>
      <c r="C167" t="str">
        <f>'[2]NILAI AKHIR'!D177</f>
        <v>XI TP 2</v>
      </c>
      <c r="D167">
        <f>'[2]NILAI AKHIR'!E177</f>
        <v>0</v>
      </c>
      <c r="F167" t="str">
        <f t="shared" si="9"/>
        <v>Pendidikan Agama Islam dan Budi Pekerti</v>
      </c>
      <c r="L167">
        <f>VLOOKUP(A167,'5'!$AB$3:$AE$313,4,FALSE)</f>
        <v>795</v>
      </c>
      <c r="M167" s="19">
        <f>VLOOKUP(F167,'2'!$B$2:$C$34,2,FALSE)</f>
        <v>1</v>
      </c>
      <c r="N167" s="23">
        <f t="shared" si="10"/>
        <v>0</v>
      </c>
      <c r="O167" s="23" t="str">
        <f t="shared" si="11"/>
        <v/>
      </c>
      <c r="P167" s="23" t="s">
        <v>4739</v>
      </c>
      <c r="Q167" s="19">
        <f>VLOOKUP(M167,'3'!$H$27:$L$48,5,FALSE)</f>
        <v>50</v>
      </c>
      <c r="S167" t="str">
        <f t="shared" si="8"/>
        <v>PKL</v>
      </c>
    </row>
    <row r="168" spans="1:19" x14ac:dyDescent="0.25">
      <c r="A168">
        <f>'[2]NILAI AKHIR'!B178</f>
        <v>13723</v>
      </c>
      <c r="B168" t="str">
        <f>'[2]NILAI AKHIR'!C178</f>
        <v>Ikhwan Fajar Nahari</v>
      </c>
      <c r="C168" t="str">
        <f>'[2]NILAI AKHIR'!D178</f>
        <v>XI TP 2</v>
      </c>
      <c r="D168">
        <f>'[2]NILAI AKHIR'!E178</f>
        <v>0</v>
      </c>
      <c r="F168" t="str">
        <f t="shared" si="9"/>
        <v>Pendidikan Agama Islam dan Budi Pekerti</v>
      </c>
      <c r="L168">
        <f>VLOOKUP(A168,'5'!$AB$3:$AE$313,4,FALSE)</f>
        <v>796</v>
      </c>
      <c r="M168" s="19">
        <f>VLOOKUP(F168,'2'!$B$2:$C$34,2,FALSE)</f>
        <v>1</v>
      </c>
      <c r="N168" s="23">
        <f t="shared" si="10"/>
        <v>0</v>
      </c>
      <c r="O168" s="23" t="str">
        <f t="shared" si="11"/>
        <v/>
      </c>
      <c r="P168" s="23" t="s">
        <v>4739</v>
      </c>
      <c r="Q168" s="19">
        <f>VLOOKUP(M168,'3'!$H$27:$L$48,5,FALSE)</f>
        <v>50</v>
      </c>
      <c r="S168" t="str">
        <f t="shared" si="8"/>
        <v>PKL</v>
      </c>
    </row>
    <row r="169" spans="1:19" x14ac:dyDescent="0.25">
      <c r="A169">
        <f>'[2]NILAI AKHIR'!B179</f>
        <v>13724</v>
      </c>
      <c r="B169" t="str">
        <f>'[2]NILAI AKHIR'!C179</f>
        <v>Ilham Alamsyah</v>
      </c>
      <c r="C169" t="str">
        <f>'[2]NILAI AKHIR'!D179</f>
        <v>XI TP 2</v>
      </c>
      <c r="D169">
        <f>'[2]NILAI AKHIR'!E179</f>
        <v>0</v>
      </c>
      <c r="F169" t="str">
        <f t="shared" si="9"/>
        <v>Pendidikan Agama Islam dan Budi Pekerti</v>
      </c>
      <c r="L169">
        <f>VLOOKUP(A169,'5'!$AB$3:$AE$313,4,FALSE)</f>
        <v>797</v>
      </c>
      <c r="M169" s="19">
        <f>VLOOKUP(F169,'2'!$B$2:$C$34,2,FALSE)</f>
        <v>1</v>
      </c>
      <c r="N169" s="23">
        <f t="shared" si="10"/>
        <v>0</v>
      </c>
      <c r="O169" s="23" t="str">
        <f t="shared" si="11"/>
        <v/>
      </c>
      <c r="P169" s="23" t="s">
        <v>4739</v>
      </c>
      <c r="Q169" s="19">
        <f>VLOOKUP(M169,'3'!$H$27:$L$48,5,FALSE)</f>
        <v>50</v>
      </c>
      <c r="S169" t="str">
        <f t="shared" si="8"/>
        <v>PKL</v>
      </c>
    </row>
    <row r="170" spans="1:19" x14ac:dyDescent="0.25">
      <c r="A170">
        <f>'[2]NILAI AKHIR'!B180</f>
        <v>13725</v>
      </c>
      <c r="B170" t="str">
        <f>'[2]NILAI AKHIR'!C180</f>
        <v>Ilham Prihatmoko</v>
      </c>
      <c r="C170" t="str">
        <f>'[2]NILAI AKHIR'!D180</f>
        <v>XI TP 2</v>
      </c>
      <c r="D170">
        <f>'[2]NILAI AKHIR'!E180</f>
        <v>0</v>
      </c>
      <c r="F170" t="str">
        <f t="shared" si="9"/>
        <v>Pendidikan Agama Islam dan Budi Pekerti</v>
      </c>
      <c r="L170">
        <f>VLOOKUP(A170,'5'!$AB$3:$AE$313,4,FALSE)</f>
        <v>798</v>
      </c>
      <c r="M170" s="19">
        <f>VLOOKUP(F170,'2'!$B$2:$C$34,2,FALSE)</f>
        <v>1</v>
      </c>
      <c r="N170" s="23">
        <f t="shared" si="10"/>
        <v>0</v>
      </c>
      <c r="O170" s="23" t="str">
        <f t="shared" si="11"/>
        <v/>
      </c>
      <c r="P170" s="23" t="s">
        <v>4739</v>
      </c>
      <c r="Q170" s="19">
        <f>VLOOKUP(M170,'3'!$H$27:$L$48,5,FALSE)</f>
        <v>50</v>
      </c>
      <c r="S170" t="str">
        <f t="shared" si="8"/>
        <v>PKL</v>
      </c>
    </row>
    <row r="171" spans="1:19" x14ac:dyDescent="0.25">
      <c r="A171">
        <f>'[2]NILAI AKHIR'!B181</f>
        <v>13726</v>
      </c>
      <c r="B171" t="str">
        <f>'[2]NILAI AKHIR'!C181</f>
        <v>Ilyas Dzaki Billah Azzadi</v>
      </c>
      <c r="C171" t="str">
        <f>'[2]NILAI AKHIR'!D181</f>
        <v>XI TP 2</v>
      </c>
      <c r="D171">
        <f>'[2]NILAI AKHIR'!E181</f>
        <v>0</v>
      </c>
      <c r="F171" t="str">
        <f t="shared" si="9"/>
        <v>Pendidikan Agama Islam dan Budi Pekerti</v>
      </c>
      <c r="L171">
        <f>VLOOKUP(A171,'5'!$AB$3:$AE$313,4,FALSE)</f>
        <v>799</v>
      </c>
      <c r="M171" s="19">
        <f>VLOOKUP(F171,'2'!$B$2:$C$34,2,FALSE)</f>
        <v>1</v>
      </c>
      <c r="N171" s="23">
        <f t="shared" si="10"/>
        <v>0</v>
      </c>
      <c r="O171" s="23" t="str">
        <f t="shared" si="11"/>
        <v/>
      </c>
      <c r="P171" s="23" t="s">
        <v>4739</v>
      </c>
      <c r="Q171" s="19">
        <f>VLOOKUP(M171,'3'!$H$27:$L$48,5,FALSE)</f>
        <v>50</v>
      </c>
      <c r="S171" t="str">
        <f t="shared" si="8"/>
        <v>PKL</v>
      </c>
    </row>
    <row r="172" spans="1:19" x14ac:dyDescent="0.25">
      <c r="A172">
        <f>'[2]NILAI AKHIR'!B182</f>
        <v>13727</v>
      </c>
      <c r="B172" t="str">
        <f>'[2]NILAI AKHIR'!C182</f>
        <v>Indikal Muharrom</v>
      </c>
      <c r="C172" t="str">
        <f>'[2]NILAI AKHIR'!D182</f>
        <v>XI TP 2</v>
      </c>
      <c r="D172">
        <f>'[2]NILAI AKHIR'!E182</f>
        <v>0</v>
      </c>
      <c r="F172" t="str">
        <f t="shared" si="9"/>
        <v>Pendidikan Agama Islam dan Budi Pekerti</v>
      </c>
      <c r="L172">
        <f>VLOOKUP(A172,'5'!$AB$3:$AE$313,4,FALSE)</f>
        <v>800</v>
      </c>
      <c r="M172" s="19">
        <f>VLOOKUP(F172,'2'!$B$2:$C$34,2,FALSE)</f>
        <v>1</v>
      </c>
      <c r="N172" s="23">
        <f t="shared" si="10"/>
        <v>0</v>
      </c>
      <c r="O172" s="23" t="str">
        <f t="shared" si="11"/>
        <v/>
      </c>
      <c r="P172" s="23" t="s">
        <v>4739</v>
      </c>
      <c r="Q172" s="19">
        <f>VLOOKUP(M172,'3'!$H$27:$L$48,5,FALSE)</f>
        <v>50</v>
      </c>
      <c r="S172" t="str">
        <f t="shared" si="8"/>
        <v>PKL</v>
      </c>
    </row>
    <row r="173" spans="1:19" x14ac:dyDescent="0.25">
      <c r="A173">
        <f>'[2]NILAI AKHIR'!B183</f>
        <v>13728</v>
      </c>
      <c r="B173" t="str">
        <f>'[2]NILAI AKHIR'!C183</f>
        <v>Isnantrio Widoprayektyo</v>
      </c>
      <c r="C173" t="str">
        <f>'[2]NILAI AKHIR'!D183</f>
        <v>XI TP 2</v>
      </c>
      <c r="D173">
        <f>'[2]NILAI AKHIR'!E183</f>
        <v>0</v>
      </c>
      <c r="F173" t="str">
        <f t="shared" si="9"/>
        <v>Pendidikan Agama Islam dan Budi Pekerti</v>
      </c>
      <c r="L173">
        <f>VLOOKUP(A173,'5'!$AB$3:$AE$313,4,FALSE)</f>
        <v>801</v>
      </c>
      <c r="M173" s="19">
        <f>VLOOKUP(F173,'2'!$B$2:$C$34,2,FALSE)</f>
        <v>1</v>
      </c>
      <c r="N173" s="23">
        <f t="shared" si="10"/>
        <v>0</v>
      </c>
      <c r="O173" s="23" t="str">
        <f t="shared" si="11"/>
        <v/>
      </c>
      <c r="P173" s="23" t="s">
        <v>4739</v>
      </c>
      <c r="Q173" s="19">
        <f>VLOOKUP(M173,'3'!$H$27:$L$48,5,FALSE)</f>
        <v>50</v>
      </c>
      <c r="S173" t="str">
        <f t="shared" si="8"/>
        <v>PKL</v>
      </c>
    </row>
    <row r="174" spans="1:19" x14ac:dyDescent="0.25">
      <c r="A174">
        <f>'[2]NILAI AKHIR'!B184</f>
        <v>13729</v>
      </c>
      <c r="B174" t="str">
        <f>'[2]NILAI AKHIR'!C184</f>
        <v>Jefha Abbiyyu Fazis Fadillah</v>
      </c>
      <c r="C174" t="str">
        <f>'[2]NILAI AKHIR'!D184</f>
        <v>XI TP 2</v>
      </c>
      <c r="D174">
        <f>'[2]NILAI AKHIR'!E184</f>
        <v>0</v>
      </c>
      <c r="F174" t="str">
        <f t="shared" si="9"/>
        <v>Pendidikan Agama Islam dan Budi Pekerti</v>
      </c>
      <c r="L174">
        <f>VLOOKUP(A174,'5'!$AB$3:$AE$313,4,FALSE)</f>
        <v>802</v>
      </c>
      <c r="M174" s="19">
        <f>VLOOKUP(F174,'2'!$B$2:$C$34,2,FALSE)</f>
        <v>1</v>
      </c>
      <c r="N174" s="23">
        <f t="shared" si="10"/>
        <v>0</v>
      </c>
      <c r="O174" s="23" t="str">
        <f t="shared" si="11"/>
        <v/>
      </c>
      <c r="P174" s="23" t="s">
        <v>4739</v>
      </c>
      <c r="Q174" s="19">
        <f>VLOOKUP(M174,'3'!$H$27:$L$48,5,FALSE)</f>
        <v>50</v>
      </c>
      <c r="S174" t="str">
        <f t="shared" si="8"/>
        <v>PKL</v>
      </c>
    </row>
    <row r="175" spans="1:19" x14ac:dyDescent="0.25">
      <c r="A175">
        <f>'[2]NILAI AKHIR'!B185</f>
        <v>13730</v>
      </c>
      <c r="B175" t="str">
        <f>'[2]NILAI AKHIR'!C185</f>
        <v>Julyavano Amin Sri Widdodo</v>
      </c>
      <c r="C175" t="str">
        <f>'[2]NILAI AKHIR'!D185</f>
        <v>XI TP 2</v>
      </c>
      <c r="D175">
        <f>'[2]NILAI AKHIR'!E185</f>
        <v>0</v>
      </c>
      <c r="F175" t="str">
        <f t="shared" si="9"/>
        <v>Pendidikan Agama Islam dan Budi Pekerti</v>
      </c>
      <c r="L175">
        <f>VLOOKUP(A175,'5'!$AB$3:$AE$313,4,FALSE)</f>
        <v>803</v>
      </c>
      <c r="M175" s="19">
        <f>VLOOKUP(F175,'2'!$B$2:$C$34,2,FALSE)</f>
        <v>1</v>
      </c>
      <c r="N175" s="23">
        <f t="shared" si="10"/>
        <v>0</v>
      </c>
      <c r="O175" s="23" t="str">
        <f t="shared" si="11"/>
        <v/>
      </c>
      <c r="P175" s="23" t="s">
        <v>4739</v>
      </c>
      <c r="Q175" s="19">
        <f>VLOOKUP(M175,'3'!$H$27:$L$48,5,FALSE)</f>
        <v>50</v>
      </c>
      <c r="S175" t="str">
        <f t="shared" si="8"/>
        <v>PKL</v>
      </c>
    </row>
    <row r="176" spans="1:19" x14ac:dyDescent="0.25">
      <c r="A176">
        <f>'[2]NILAI AKHIR'!B186</f>
        <v>13731</v>
      </c>
      <c r="B176" t="str">
        <f>'[2]NILAI AKHIR'!C186</f>
        <v>Kevin Brilliyan Wijaya</v>
      </c>
      <c r="C176" t="str">
        <f>'[2]NILAI AKHIR'!D186</f>
        <v>XI TP 2</v>
      </c>
      <c r="D176">
        <f>'[2]NILAI AKHIR'!E186</f>
        <v>0</v>
      </c>
      <c r="F176" t="str">
        <f t="shared" si="9"/>
        <v>Pendidikan Agama Islam dan Budi Pekerti</v>
      </c>
      <c r="L176">
        <f>VLOOKUP(A176,'5'!$AB$3:$AE$313,4,FALSE)</f>
        <v>804</v>
      </c>
      <c r="M176" s="19">
        <f>VLOOKUP(F176,'2'!$B$2:$C$34,2,FALSE)</f>
        <v>1</v>
      </c>
      <c r="N176" s="23">
        <f t="shared" si="10"/>
        <v>0</v>
      </c>
      <c r="O176" s="23" t="str">
        <f t="shared" si="11"/>
        <v/>
      </c>
      <c r="P176" s="23" t="s">
        <v>4739</v>
      </c>
      <c r="Q176" s="19">
        <f>VLOOKUP(M176,'3'!$H$27:$L$48,5,FALSE)</f>
        <v>50</v>
      </c>
      <c r="S176" t="str">
        <f t="shared" si="8"/>
        <v>PKL</v>
      </c>
    </row>
    <row r="177" spans="1:19" x14ac:dyDescent="0.25">
      <c r="A177">
        <f>'[2]NILAI AKHIR'!B187</f>
        <v>13732</v>
      </c>
      <c r="B177" t="str">
        <f>'[2]NILAI AKHIR'!C187</f>
        <v>Listyanto Nur Cahyo</v>
      </c>
      <c r="C177" t="str">
        <f>'[2]NILAI AKHIR'!D187</f>
        <v>XI TP 2</v>
      </c>
      <c r="D177">
        <f>'[2]NILAI AKHIR'!E187</f>
        <v>0</v>
      </c>
      <c r="F177" t="str">
        <f t="shared" si="9"/>
        <v>Pendidikan Agama Islam dan Budi Pekerti</v>
      </c>
      <c r="L177">
        <f>VLOOKUP(A177,'5'!$AB$3:$AE$313,4,FALSE)</f>
        <v>805</v>
      </c>
      <c r="M177" s="19">
        <f>VLOOKUP(F177,'2'!$B$2:$C$34,2,FALSE)</f>
        <v>1</v>
      </c>
      <c r="N177" s="23">
        <f t="shared" si="10"/>
        <v>0</v>
      </c>
      <c r="O177" s="23" t="str">
        <f t="shared" si="11"/>
        <v/>
      </c>
      <c r="P177" s="23" t="s">
        <v>4739</v>
      </c>
      <c r="Q177" s="19">
        <f>VLOOKUP(M177,'3'!$H$27:$L$48,5,FALSE)</f>
        <v>50</v>
      </c>
      <c r="S177" t="str">
        <f t="shared" si="8"/>
        <v>PKL</v>
      </c>
    </row>
    <row r="178" spans="1:19" x14ac:dyDescent="0.25">
      <c r="A178">
        <f>'[2]NILAI AKHIR'!B188</f>
        <v>13733</v>
      </c>
      <c r="B178" t="str">
        <f>'[2]NILAI AKHIR'!C188</f>
        <v>Machmud Al Fauzi</v>
      </c>
      <c r="C178" t="str">
        <f>'[2]NILAI AKHIR'!D188</f>
        <v>XI TP 2</v>
      </c>
      <c r="D178">
        <f>'[2]NILAI AKHIR'!E188</f>
        <v>0</v>
      </c>
      <c r="F178" t="str">
        <f t="shared" si="9"/>
        <v>Pendidikan Agama Islam dan Budi Pekerti</v>
      </c>
      <c r="L178">
        <f>VLOOKUP(A178,'5'!$AB$3:$AE$313,4,FALSE)</f>
        <v>806</v>
      </c>
      <c r="M178" s="19">
        <f>VLOOKUP(F178,'2'!$B$2:$C$34,2,FALSE)</f>
        <v>1</v>
      </c>
      <c r="N178" s="23">
        <f t="shared" si="10"/>
        <v>0</v>
      </c>
      <c r="O178" s="23" t="str">
        <f t="shared" si="11"/>
        <v/>
      </c>
      <c r="P178" s="23" t="s">
        <v>4739</v>
      </c>
      <c r="Q178" s="19">
        <f>VLOOKUP(M178,'3'!$H$27:$L$48,5,FALSE)</f>
        <v>50</v>
      </c>
      <c r="S178" t="str">
        <f t="shared" si="8"/>
        <v>PKL</v>
      </c>
    </row>
    <row r="179" spans="1:19" x14ac:dyDescent="0.25">
      <c r="A179">
        <f>'[2]NILAI AKHIR'!B189</f>
        <v>13734</v>
      </c>
      <c r="B179" t="str">
        <f>'[2]NILAI AKHIR'!C189</f>
        <v>Mahendra Wardana Putra</v>
      </c>
      <c r="C179" t="str">
        <f>'[2]NILAI AKHIR'!D189</f>
        <v>XI TP 2</v>
      </c>
      <c r="D179">
        <f>'[2]NILAI AKHIR'!E189</f>
        <v>0</v>
      </c>
      <c r="F179" t="str">
        <f t="shared" si="9"/>
        <v>Pendidikan Agama Islam dan Budi Pekerti</v>
      </c>
      <c r="L179">
        <f>VLOOKUP(A179,'5'!$AB$3:$AE$313,4,FALSE)</f>
        <v>807</v>
      </c>
      <c r="M179" s="19">
        <f>VLOOKUP(F179,'2'!$B$2:$C$34,2,FALSE)</f>
        <v>1</v>
      </c>
      <c r="N179" s="23">
        <f t="shared" si="10"/>
        <v>0</v>
      </c>
      <c r="O179" s="23" t="str">
        <f t="shared" si="11"/>
        <v/>
      </c>
      <c r="P179" s="23" t="s">
        <v>4739</v>
      </c>
      <c r="Q179" s="19">
        <f>VLOOKUP(M179,'3'!$H$27:$L$48,5,FALSE)</f>
        <v>50</v>
      </c>
      <c r="S179" t="str">
        <f t="shared" si="8"/>
        <v>PKL</v>
      </c>
    </row>
    <row r="180" spans="1:19" x14ac:dyDescent="0.25">
      <c r="A180">
        <f>'[2]NILAI AKHIR'!B190</f>
        <v>0</v>
      </c>
      <c r="B180">
        <f>'[2]NILAI AKHIR'!C190</f>
        <v>0</v>
      </c>
      <c r="C180">
        <f>'[2]NILAI AKHIR'!D190</f>
        <v>0</v>
      </c>
      <c r="D180">
        <f>'[2]NILAI AKHIR'!E190</f>
        <v>0</v>
      </c>
      <c r="F180" t="str">
        <f t="shared" si="9"/>
        <v>Pendidikan Agama Islam dan Budi Pekerti</v>
      </c>
      <c r="L180" t="e">
        <f>VLOOKUP(A180,'5'!$AB$3:$AE$313,4,FALSE)</f>
        <v>#N/A</v>
      </c>
      <c r="M180" s="19">
        <f>VLOOKUP(F180,'2'!$B$2:$C$34,2,FALSE)</f>
        <v>1</v>
      </c>
      <c r="N180" s="23">
        <f t="shared" si="10"/>
        <v>0</v>
      </c>
      <c r="O180" s="23" t="str">
        <f t="shared" si="11"/>
        <v/>
      </c>
      <c r="P180" s="23" t="s">
        <v>4739</v>
      </c>
      <c r="Q180" s="19">
        <f>VLOOKUP(M180,'3'!$H$27:$L$48,5,FALSE)</f>
        <v>50</v>
      </c>
      <c r="S180" t="str">
        <f t="shared" si="8"/>
        <v>PKL</v>
      </c>
    </row>
    <row r="181" spans="1:19" x14ac:dyDescent="0.25">
      <c r="A181">
        <f>'[2]NILAI AKHIR'!B191</f>
        <v>13735</v>
      </c>
      <c r="B181" t="str">
        <f>'[2]NILAI AKHIR'!C191</f>
        <v>Maycal Widyanto</v>
      </c>
      <c r="C181" t="str">
        <f>'[2]NILAI AKHIR'!D191</f>
        <v>XI TP 3</v>
      </c>
      <c r="D181">
        <f>'[2]NILAI AKHIR'!E191</f>
        <v>89</v>
      </c>
      <c r="F181" t="str">
        <f t="shared" si="9"/>
        <v>Pendidikan Agama Islam dan Budi Pekerti</v>
      </c>
      <c r="L181">
        <f>VLOOKUP(A181,'5'!$AB$3:$AE$313,4,FALSE)</f>
        <v>808</v>
      </c>
      <c r="M181" s="19">
        <f>VLOOKUP(F181,'2'!$B$2:$C$34,2,FALSE)</f>
        <v>1</v>
      </c>
      <c r="N181" s="23">
        <f t="shared" si="10"/>
        <v>89</v>
      </c>
      <c r="O181" s="23" t="str">
        <f t="shared" si="11"/>
        <v/>
      </c>
      <c r="P181" s="23" t="s">
        <v>4739</v>
      </c>
      <c r="Q181" s="19">
        <f>VLOOKUP(M181,'3'!$H$27:$L$48,5,FALSE)</f>
        <v>50</v>
      </c>
      <c r="S181" t="str">
        <f t="shared" si="8"/>
        <v>aktif</v>
      </c>
    </row>
    <row r="182" spans="1:19" x14ac:dyDescent="0.25">
      <c r="A182">
        <f>'[2]NILAI AKHIR'!B193</f>
        <v>13737</v>
      </c>
      <c r="B182" t="str">
        <f>'[2]NILAI AKHIR'!C193</f>
        <v>Milano Putra Pratama</v>
      </c>
      <c r="C182" t="str">
        <f>'[2]NILAI AKHIR'!D193</f>
        <v>XI TP 3</v>
      </c>
      <c r="D182">
        <f>'[2]NILAI AKHIR'!E193</f>
        <v>82</v>
      </c>
      <c r="F182" t="str">
        <f t="shared" si="9"/>
        <v>Pendidikan Agama Islam dan Budi Pekerti</v>
      </c>
      <c r="L182">
        <f>VLOOKUP(A182,'5'!$AB$3:$AE$313,4,FALSE)</f>
        <v>810</v>
      </c>
      <c r="M182" s="19">
        <f>VLOOKUP(F182,'2'!$B$2:$C$34,2,FALSE)</f>
        <v>1</v>
      </c>
      <c r="N182" s="23">
        <f t="shared" si="10"/>
        <v>82</v>
      </c>
      <c r="O182" s="23" t="str">
        <f t="shared" si="11"/>
        <v/>
      </c>
      <c r="P182" s="23" t="s">
        <v>4739</v>
      </c>
      <c r="Q182" s="19">
        <f>VLOOKUP(M182,'3'!$H$27:$L$48,5,FALSE)</f>
        <v>50</v>
      </c>
      <c r="S182" t="str">
        <f t="shared" si="8"/>
        <v>aktif</v>
      </c>
    </row>
    <row r="183" spans="1:19" x14ac:dyDescent="0.25">
      <c r="A183">
        <f>'[2]NILAI AKHIR'!B194</f>
        <v>13738</v>
      </c>
      <c r="B183" t="str">
        <f>'[2]NILAI AKHIR'!C194</f>
        <v>Moh Revin Rizaliano</v>
      </c>
      <c r="C183" t="str">
        <f>'[2]NILAI AKHIR'!D194</f>
        <v>XI TP 3</v>
      </c>
      <c r="D183">
        <f>'[2]NILAI AKHIR'!E194</f>
        <v>84</v>
      </c>
      <c r="F183" t="str">
        <f t="shared" si="9"/>
        <v>Pendidikan Agama Islam dan Budi Pekerti</v>
      </c>
      <c r="L183">
        <f>VLOOKUP(A183,'5'!$AB$3:$AE$313,4,FALSE)</f>
        <v>811</v>
      </c>
      <c r="M183" s="19">
        <f>VLOOKUP(F183,'2'!$B$2:$C$34,2,FALSE)</f>
        <v>1</v>
      </c>
      <c r="N183" s="23">
        <f t="shared" si="10"/>
        <v>84</v>
      </c>
      <c r="O183" s="23" t="str">
        <f t="shared" si="11"/>
        <v/>
      </c>
      <c r="P183" s="23" t="s">
        <v>4739</v>
      </c>
      <c r="Q183" s="19">
        <f>VLOOKUP(M183,'3'!$H$27:$L$48,5,FALSE)</f>
        <v>50</v>
      </c>
      <c r="S183" t="str">
        <f t="shared" si="8"/>
        <v>aktif</v>
      </c>
    </row>
    <row r="184" spans="1:19" x14ac:dyDescent="0.25">
      <c r="A184">
        <f>'[2]NILAI AKHIR'!B195</f>
        <v>13739</v>
      </c>
      <c r="B184" t="str">
        <f>'[2]NILAI AKHIR'!C195</f>
        <v>Mohamad Faqih Syahroni</v>
      </c>
      <c r="C184" t="str">
        <f>'[2]NILAI AKHIR'!D195</f>
        <v>XI TP 3</v>
      </c>
      <c r="D184">
        <f>'[2]NILAI AKHIR'!E195</f>
        <v>83</v>
      </c>
      <c r="F184" t="str">
        <f t="shared" si="9"/>
        <v>Pendidikan Agama Islam dan Budi Pekerti</v>
      </c>
      <c r="L184">
        <f>VLOOKUP(A184,'5'!$AB$3:$AE$313,4,FALSE)</f>
        <v>812</v>
      </c>
      <c r="M184" s="19">
        <f>VLOOKUP(F184,'2'!$B$2:$C$34,2,FALSE)</f>
        <v>1</v>
      </c>
      <c r="N184" s="23">
        <f t="shared" si="10"/>
        <v>83</v>
      </c>
      <c r="O184" s="23" t="str">
        <f t="shared" si="11"/>
        <v/>
      </c>
      <c r="P184" s="23" t="s">
        <v>4739</v>
      </c>
      <c r="Q184" s="19">
        <f>VLOOKUP(M184,'3'!$H$27:$L$48,5,FALSE)</f>
        <v>50</v>
      </c>
      <c r="S184" t="str">
        <f t="shared" si="8"/>
        <v>aktif</v>
      </c>
    </row>
    <row r="185" spans="1:19" x14ac:dyDescent="0.25">
      <c r="A185">
        <f>'[2]NILAI AKHIR'!B196</f>
        <v>13740</v>
      </c>
      <c r="B185" t="str">
        <f>'[2]NILAI AKHIR'!C196</f>
        <v>Muflih Abdul Azhim</v>
      </c>
      <c r="C185" t="str">
        <f>'[2]NILAI AKHIR'!D196</f>
        <v>XI TP 3</v>
      </c>
      <c r="D185">
        <f>'[2]NILAI AKHIR'!E196</f>
        <v>80</v>
      </c>
      <c r="F185" t="str">
        <f t="shared" si="9"/>
        <v>Pendidikan Agama Islam dan Budi Pekerti</v>
      </c>
      <c r="L185">
        <f>VLOOKUP(A185,'5'!$AB$3:$AE$313,4,FALSE)</f>
        <v>813</v>
      </c>
      <c r="M185" s="19">
        <f>VLOOKUP(F185,'2'!$B$2:$C$34,2,FALSE)</f>
        <v>1</v>
      </c>
      <c r="N185" s="23">
        <f t="shared" si="10"/>
        <v>80</v>
      </c>
      <c r="O185" s="23" t="str">
        <f t="shared" si="11"/>
        <v/>
      </c>
      <c r="P185" s="23" t="s">
        <v>4739</v>
      </c>
      <c r="Q185" s="19">
        <f>VLOOKUP(M185,'3'!$H$27:$L$48,5,FALSE)</f>
        <v>50</v>
      </c>
      <c r="S185" t="str">
        <f t="shared" si="8"/>
        <v>aktif</v>
      </c>
    </row>
    <row r="186" spans="1:19" x14ac:dyDescent="0.25">
      <c r="A186">
        <f>'[2]NILAI AKHIR'!B197</f>
        <v>13741</v>
      </c>
      <c r="B186" t="str">
        <f>'[2]NILAI AKHIR'!C197</f>
        <v>Muhamad Afif Saputra</v>
      </c>
      <c r="C186" t="str">
        <f>'[2]NILAI AKHIR'!D197</f>
        <v>XI TP 3</v>
      </c>
      <c r="D186">
        <f>'[2]NILAI AKHIR'!E197</f>
        <v>83</v>
      </c>
      <c r="F186" t="str">
        <f t="shared" si="9"/>
        <v>Pendidikan Agama Islam dan Budi Pekerti</v>
      </c>
      <c r="L186">
        <f>VLOOKUP(A186,'5'!$AB$3:$AE$313,4,FALSE)</f>
        <v>814</v>
      </c>
      <c r="M186" s="19">
        <f>VLOOKUP(F186,'2'!$B$2:$C$34,2,FALSE)</f>
        <v>1</v>
      </c>
      <c r="N186" s="23">
        <f t="shared" si="10"/>
        <v>83</v>
      </c>
      <c r="O186" s="23" t="str">
        <f t="shared" si="11"/>
        <v/>
      </c>
      <c r="P186" s="23" t="s">
        <v>4739</v>
      </c>
      <c r="Q186" s="19">
        <f>VLOOKUP(M186,'3'!$H$27:$L$48,5,FALSE)</f>
        <v>50</v>
      </c>
      <c r="S186" t="str">
        <f t="shared" si="8"/>
        <v>aktif</v>
      </c>
    </row>
    <row r="187" spans="1:19" x14ac:dyDescent="0.25">
      <c r="A187">
        <f>'[2]NILAI AKHIR'!B198</f>
        <v>13742</v>
      </c>
      <c r="B187" t="str">
        <f>'[2]NILAI AKHIR'!C198</f>
        <v>Muhamad Bintang Maylana</v>
      </c>
      <c r="C187" t="str">
        <f>'[2]NILAI AKHIR'!D198</f>
        <v>XI TP 3</v>
      </c>
      <c r="D187">
        <f>'[2]NILAI AKHIR'!E198</f>
        <v>80</v>
      </c>
      <c r="F187" t="str">
        <f t="shared" si="9"/>
        <v>Pendidikan Agama Islam dan Budi Pekerti</v>
      </c>
      <c r="L187">
        <f>VLOOKUP(A187,'5'!$AB$3:$AE$313,4,FALSE)</f>
        <v>815</v>
      </c>
      <c r="M187" s="19">
        <f>VLOOKUP(F187,'2'!$B$2:$C$34,2,FALSE)</f>
        <v>1</v>
      </c>
      <c r="N187" s="23">
        <f t="shared" si="10"/>
        <v>80</v>
      </c>
      <c r="O187" s="23" t="str">
        <f t="shared" si="11"/>
        <v/>
      </c>
      <c r="P187" s="23" t="s">
        <v>4739</v>
      </c>
      <c r="Q187" s="19">
        <f>VLOOKUP(M187,'3'!$H$27:$L$48,5,FALSE)</f>
        <v>50</v>
      </c>
      <c r="S187" t="str">
        <f t="shared" si="8"/>
        <v>aktif</v>
      </c>
    </row>
    <row r="188" spans="1:19" x14ac:dyDescent="0.25">
      <c r="A188">
        <f>'[2]NILAI AKHIR'!B199</f>
        <v>13743</v>
      </c>
      <c r="B188" t="str">
        <f>'[2]NILAI AKHIR'!C199</f>
        <v>Muhamad Iqbal</v>
      </c>
      <c r="C188" t="str">
        <f>'[2]NILAI AKHIR'!D199</f>
        <v>XI TP 3</v>
      </c>
      <c r="D188">
        <f>'[2]NILAI AKHIR'!E199</f>
        <v>87</v>
      </c>
      <c r="F188" t="str">
        <f t="shared" si="9"/>
        <v>Pendidikan Agama Islam dan Budi Pekerti</v>
      </c>
      <c r="L188">
        <f>VLOOKUP(A188,'5'!$AB$3:$AE$313,4,FALSE)</f>
        <v>816</v>
      </c>
      <c r="M188" s="19">
        <f>VLOOKUP(F188,'2'!$B$2:$C$34,2,FALSE)</f>
        <v>1</v>
      </c>
      <c r="N188" s="23">
        <f t="shared" si="10"/>
        <v>87</v>
      </c>
      <c r="O188" s="23" t="str">
        <f t="shared" si="11"/>
        <v/>
      </c>
      <c r="P188" s="23" t="s">
        <v>4739</v>
      </c>
      <c r="Q188" s="19">
        <f>VLOOKUP(M188,'3'!$H$27:$L$48,5,FALSE)</f>
        <v>50</v>
      </c>
      <c r="S188" t="str">
        <f t="shared" si="8"/>
        <v>aktif</v>
      </c>
    </row>
    <row r="189" spans="1:19" x14ac:dyDescent="0.25">
      <c r="A189">
        <f>'[2]NILAI AKHIR'!B200</f>
        <v>13744</v>
      </c>
      <c r="B189" t="str">
        <f>'[2]NILAI AKHIR'!C200</f>
        <v>Muhammad Adnan Tegar Pamungkas</v>
      </c>
      <c r="C189" t="str">
        <f>'[2]NILAI AKHIR'!D200</f>
        <v>XI TP 3</v>
      </c>
      <c r="D189">
        <f>'[2]NILAI AKHIR'!E200</f>
        <v>82</v>
      </c>
      <c r="F189" t="str">
        <f t="shared" si="9"/>
        <v>Pendidikan Agama Islam dan Budi Pekerti</v>
      </c>
      <c r="L189">
        <f>VLOOKUP(A189,'5'!$AB$3:$AE$313,4,FALSE)</f>
        <v>817</v>
      </c>
      <c r="M189" s="19">
        <f>VLOOKUP(F189,'2'!$B$2:$C$34,2,FALSE)</f>
        <v>1</v>
      </c>
      <c r="N189" s="23">
        <f t="shared" si="10"/>
        <v>82</v>
      </c>
      <c r="O189" s="23" t="str">
        <f t="shared" si="11"/>
        <v/>
      </c>
      <c r="P189" s="23" t="s">
        <v>4739</v>
      </c>
      <c r="Q189" s="19">
        <f>VLOOKUP(M189,'3'!$H$27:$L$48,5,FALSE)</f>
        <v>50</v>
      </c>
      <c r="S189" t="str">
        <f t="shared" si="8"/>
        <v>aktif</v>
      </c>
    </row>
    <row r="190" spans="1:19" x14ac:dyDescent="0.25">
      <c r="A190">
        <f>'[2]NILAI AKHIR'!B201</f>
        <v>13745</v>
      </c>
      <c r="B190" t="str">
        <f>'[2]NILAI AKHIR'!C201</f>
        <v>Muhammad Adriansyah</v>
      </c>
      <c r="C190" t="str">
        <f>'[2]NILAI AKHIR'!D201</f>
        <v>XI TP 3</v>
      </c>
      <c r="D190">
        <f>'[2]NILAI AKHIR'!E201</f>
        <v>86</v>
      </c>
      <c r="F190" t="str">
        <f t="shared" si="9"/>
        <v>Pendidikan Agama Islam dan Budi Pekerti</v>
      </c>
      <c r="L190">
        <f>VLOOKUP(A190,'5'!$AB$3:$AE$313,4,FALSE)</f>
        <v>818</v>
      </c>
      <c r="M190" s="19">
        <f>VLOOKUP(F190,'2'!$B$2:$C$34,2,FALSE)</f>
        <v>1</v>
      </c>
      <c r="N190" s="23">
        <f t="shared" si="10"/>
        <v>86</v>
      </c>
      <c r="O190" s="23" t="str">
        <f t="shared" si="11"/>
        <v/>
      </c>
      <c r="P190" s="23" t="s">
        <v>4739</v>
      </c>
      <c r="Q190" s="19">
        <f>VLOOKUP(M190,'3'!$H$27:$L$48,5,FALSE)</f>
        <v>50</v>
      </c>
      <c r="S190" t="str">
        <f t="shared" si="8"/>
        <v>aktif</v>
      </c>
    </row>
    <row r="191" spans="1:19" x14ac:dyDescent="0.25">
      <c r="A191">
        <f>'[2]NILAI AKHIR'!B202</f>
        <v>13746</v>
      </c>
      <c r="B191" t="str">
        <f>'[2]NILAI AKHIR'!C202</f>
        <v>Muhammad Aldi Firmansah</v>
      </c>
      <c r="C191" t="str">
        <f>'[2]NILAI AKHIR'!D202</f>
        <v>XI TP 3</v>
      </c>
      <c r="D191">
        <f>'[2]NILAI AKHIR'!E202</f>
        <v>86</v>
      </c>
      <c r="F191" t="str">
        <f t="shared" si="9"/>
        <v>Pendidikan Agama Islam dan Budi Pekerti</v>
      </c>
      <c r="L191">
        <f>VLOOKUP(A191,'5'!$AB$3:$AE$313,4,FALSE)</f>
        <v>819</v>
      </c>
      <c r="M191" s="19">
        <f>VLOOKUP(F191,'2'!$B$2:$C$34,2,FALSE)</f>
        <v>1</v>
      </c>
      <c r="N191" s="23">
        <f t="shared" si="10"/>
        <v>86</v>
      </c>
      <c r="O191" s="23" t="str">
        <f t="shared" si="11"/>
        <v/>
      </c>
      <c r="P191" s="23" t="s">
        <v>4739</v>
      </c>
      <c r="Q191" s="19">
        <f>VLOOKUP(M191,'3'!$H$27:$L$48,5,FALSE)</f>
        <v>50</v>
      </c>
      <c r="S191" t="str">
        <f t="shared" si="8"/>
        <v>aktif</v>
      </c>
    </row>
    <row r="192" spans="1:19" x14ac:dyDescent="0.25">
      <c r="A192">
        <f>'[2]NILAI AKHIR'!B203</f>
        <v>13747</v>
      </c>
      <c r="B192" t="str">
        <f>'[2]NILAI AKHIR'!C203</f>
        <v>Muhammad Azhim Widodo</v>
      </c>
      <c r="C192" t="str">
        <f>'[2]NILAI AKHIR'!D203</f>
        <v>XI TP 3</v>
      </c>
      <c r="D192">
        <f>'[2]NILAI AKHIR'!E203</f>
        <v>87</v>
      </c>
      <c r="F192" t="str">
        <f t="shared" si="9"/>
        <v>Pendidikan Agama Islam dan Budi Pekerti</v>
      </c>
      <c r="L192">
        <f>VLOOKUP(A192,'5'!$AB$3:$AE$313,4,FALSE)</f>
        <v>820</v>
      </c>
      <c r="M192" s="19">
        <f>VLOOKUP(F192,'2'!$B$2:$C$34,2,FALSE)</f>
        <v>1</v>
      </c>
      <c r="N192" s="23">
        <f t="shared" si="10"/>
        <v>87</v>
      </c>
      <c r="O192" s="23" t="str">
        <f t="shared" si="11"/>
        <v/>
      </c>
      <c r="P192" s="23" t="s">
        <v>4739</v>
      </c>
      <c r="Q192" s="19">
        <f>VLOOKUP(M192,'3'!$H$27:$L$48,5,FALSE)</f>
        <v>50</v>
      </c>
      <c r="S192" t="str">
        <f t="shared" si="8"/>
        <v>aktif</v>
      </c>
    </row>
    <row r="193" spans="1:19" x14ac:dyDescent="0.25">
      <c r="A193">
        <f>'[2]NILAI AKHIR'!B204</f>
        <v>13748</v>
      </c>
      <c r="B193" t="str">
        <f>'[2]NILAI AKHIR'!C204</f>
        <v>Muhammad Galeh Cahyono</v>
      </c>
      <c r="C193" t="str">
        <f>'[2]NILAI AKHIR'!D204</f>
        <v>XI TP 3</v>
      </c>
      <c r="D193">
        <f>'[2]NILAI AKHIR'!E204</f>
        <v>80</v>
      </c>
      <c r="F193" t="str">
        <f t="shared" si="9"/>
        <v>Pendidikan Agama Islam dan Budi Pekerti</v>
      </c>
      <c r="L193">
        <f>VLOOKUP(A193,'5'!$AB$3:$AE$313,4,FALSE)</f>
        <v>821</v>
      </c>
      <c r="M193" s="19">
        <f>VLOOKUP(F193,'2'!$B$2:$C$34,2,FALSE)</f>
        <v>1</v>
      </c>
      <c r="N193" s="23">
        <f t="shared" si="10"/>
        <v>80</v>
      </c>
      <c r="O193" s="23" t="str">
        <f t="shared" si="11"/>
        <v/>
      </c>
      <c r="P193" s="23" t="s">
        <v>4739</v>
      </c>
      <c r="Q193" s="19">
        <f>VLOOKUP(M193,'3'!$H$27:$L$48,5,FALSE)</f>
        <v>50</v>
      </c>
      <c r="S193" t="str">
        <f t="shared" si="8"/>
        <v>aktif</v>
      </c>
    </row>
    <row r="194" spans="1:19" x14ac:dyDescent="0.25">
      <c r="A194">
        <f>'[2]NILAI AKHIR'!B205</f>
        <v>13749</v>
      </c>
      <c r="B194" t="str">
        <f>'[2]NILAI AKHIR'!C205</f>
        <v>Muhammad Husain Amrullah</v>
      </c>
      <c r="C194" t="str">
        <f>'[2]NILAI AKHIR'!D205</f>
        <v>XI TP 3</v>
      </c>
      <c r="D194">
        <f>'[2]NILAI AKHIR'!E205</f>
        <v>84</v>
      </c>
      <c r="F194" t="str">
        <f t="shared" si="9"/>
        <v>Pendidikan Agama Islam dan Budi Pekerti</v>
      </c>
      <c r="L194">
        <f>VLOOKUP(A194,'5'!$AB$3:$AE$313,4,FALSE)</f>
        <v>822</v>
      </c>
      <c r="M194" s="19">
        <f>VLOOKUP(F194,'2'!$B$2:$C$34,2,FALSE)</f>
        <v>1</v>
      </c>
      <c r="N194" s="23">
        <f t="shared" si="10"/>
        <v>84</v>
      </c>
      <c r="O194" s="23" t="str">
        <f t="shared" si="11"/>
        <v/>
      </c>
      <c r="P194" s="23" t="s">
        <v>4739</v>
      </c>
      <c r="Q194" s="19">
        <f>VLOOKUP(M194,'3'!$H$27:$L$48,5,FALSE)</f>
        <v>50</v>
      </c>
      <c r="S194" t="str">
        <f t="shared" si="8"/>
        <v>aktif</v>
      </c>
    </row>
    <row r="195" spans="1:19" x14ac:dyDescent="0.25">
      <c r="A195">
        <f>'[2]NILAI AKHIR'!B206</f>
        <v>13750</v>
      </c>
      <c r="B195" t="str">
        <f>'[2]NILAI AKHIR'!C206</f>
        <v>Muhammad Khisnullah Nabil</v>
      </c>
      <c r="C195" t="str">
        <f>'[2]NILAI AKHIR'!D206</f>
        <v>XI TP 3</v>
      </c>
      <c r="D195">
        <f>'[2]NILAI AKHIR'!E206</f>
        <v>82</v>
      </c>
      <c r="F195" t="str">
        <f t="shared" si="9"/>
        <v>Pendidikan Agama Islam dan Budi Pekerti</v>
      </c>
      <c r="L195">
        <f>VLOOKUP(A195,'5'!$AB$3:$AE$313,4,FALSE)</f>
        <v>823</v>
      </c>
      <c r="M195" s="19">
        <f>VLOOKUP(F195,'2'!$B$2:$C$34,2,FALSE)</f>
        <v>1</v>
      </c>
      <c r="N195" s="23">
        <f t="shared" si="10"/>
        <v>82</v>
      </c>
      <c r="O195" s="23" t="str">
        <f t="shared" si="11"/>
        <v/>
      </c>
      <c r="P195" s="23" t="s">
        <v>4739</v>
      </c>
      <c r="Q195" s="19">
        <f>VLOOKUP(M195,'3'!$H$27:$L$48,5,FALSE)</f>
        <v>50</v>
      </c>
      <c r="S195" t="str">
        <f t="shared" si="8"/>
        <v>aktif</v>
      </c>
    </row>
    <row r="196" spans="1:19" x14ac:dyDescent="0.25">
      <c r="A196">
        <f>'[2]NILAI AKHIR'!B207</f>
        <v>13751</v>
      </c>
      <c r="B196" t="str">
        <f>'[2]NILAI AKHIR'!C207</f>
        <v>Muhammad Rafi Asti Rosyid</v>
      </c>
      <c r="C196" t="str">
        <f>'[2]NILAI AKHIR'!D207</f>
        <v>XI TP 3</v>
      </c>
      <c r="D196">
        <f>'[2]NILAI AKHIR'!E207</f>
        <v>81</v>
      </c>
      <c r="F196" t="str">
        <f t="shared" si="9"/>
        <v>Pendidikan Agama Islam dan Budi Pekerti</v>
      </c>
      <c r="L196">
        <f>VLOOKUP(A196,'5'!$AB$3:$AE$313,4,FALSE)</f>
        <v>824</v>
      </c>
      <c r="M196" s="19">
        <f>VLOOKUP(F196,'2'!$B$2:$C$34,2,FALSE)</f>
        <v>1</v>
      </c>
      <c r="N196" s="23">
        <f t="shared" si="10"/>
        <v>81</v>
      </c>
      <c r="O196" s="23" t="str">
        <f t="shared" si="11"/>
        <v/>
      </c>
      <c r="P196" s="23" t="s">
        <v>4739</v>
      </c>
      <c r="Q196" s="19">
        <f>VLOOKUP(M196,'3'!$H$27:$L$48,5,FALSE)</f>
        <v>50</v>
      </c>
      <c r="S196" t="str">
        <f t="shared" ref="S196:S259" si="12">IF(D196=0,"PKL","aktif")</f>
        <v>aktif</v>
      </c>
    </row>
    <row r="197" spans="1:19" x14ac:dyDescent="0.25">
      <c r="A197">
        <f>'[2]NILAI AKHIR'!B208</f>
        <v>13752</v>
      </c>
      <c r="B197" t="str">
        <f>'[2]NILAI AKHIR'!C208</f>
        <v>Muhammad Teguh Saputro</v>
      </c>
      <c r="C197" t="str">
        <f>'[2]NILAI AKHIR'!D208</f>
        <v>XI TP 3</v>
      </c>
      <c r="D197">
        <f>'[2]NILAI AKHIR'!E208</f>
        <v>84</v>
      </c>
      <c r="F197" t="str">
        <f t="shared" ref="F197:F260" si="13">_xlfn.IFNA(VLOOKUP(A197,$U$1:$X$4,4,FALSE),$F$4)</f>
        <v>Pendidikan Agama Islam dan Budi Pekerti</v>
      </c>
      <c r="L197">
        <f>VLOOKUP(A197,'5'!$AB$3:$AE$313,4,FALSE)</f>
        <v>825</v>
      </c>
      <c r="M197" s="19">
        <f>VLOOKUP(F197,'2'!$B$2:$C$34,2,FALSE)</f>
        <v>1</v>
      </c>
      <c r="N197" s="23">
        <f t="shared" ref="N197:N260" si="14">D197</f>
        <v>84</v>
      </c>
      <c r="O197" s="23" t="str">
        <f t="shared" ref="O197:O260" si="15">IF(P197="Nilai Ekstra",E197,"")</f>
        <v/>
      </c>
      <c r="P197" s="23" t="s">
        <v>4739</v>
      </c>
      <c r="Q197" s="19">
        <f>VLOOKUP(M197,'3'!$H$27:$L$48,5,FALSE)</f>
        <v>50</v>
      </c>
      <c r="S197" t="str">
        <f t="shared" si="12"/>
        <v>aktif</v>
      </c>
    </row>
    <row r="198" spans="1:19" x14ac:dyDescent="0.25">
      <c r="A198">
        <f>'[2]NILAI AKHIR'!B209</f>
        <v>13924</v>
      </c>
      <c r="B198" t="str">
        <f>'[2]NILAI AKHIR'!C209</f>
        <v>Nabil Surya Harry Saputra</v>
      </c>
      <c r="C198" t="str">
        <f>'[2]NILAI AKHIR'!D209</f>
        <v>XI TP 3</v>
      </c>
      <c r="D198">
        <f>'[2]NILAI AKHIR'!E209</f>
        <v>85</v>
      </c>
      <c r="F198" t="str">
        <f t="shared" si="13"/>
        <v>Pendidikan Agama Islam dan Budi Pekerti</v>
      </c>
      <c r="L198">
        <f>VLOOKUP(A198,'5'!$AB$3:$AE$313,4,FALSE)</f>
        <v>826</v>
      </c>
      <c r="M198" s="19">
        <f>VLOOKUP(F198,'2'!$B$2:$C$34,2,FALSE)</f>
        <v>1</v>
      </c>
      <c r="N198" s="23">
        <f t="shared" si="14"/>
        <v>85</v>
      </c>
      <c r="O198" s="23" t="str">
        <f t="shared" si="15"/>
        <v/>
      </c>
      <c r="P198" s="23" t="s">
        <v>4739</v>
      </c>
      <c r="Q198" s="19">
        <f>VLOOKUP(M198,'3'!$H$27:$L$48,5,FALSE)</f>
        <v>50</v>
      </c>
      <c r="S198" t="str">
        <f t="shared" si="12"/>
        <v>aktif</v>
      </c>
    </row>
    <row r="199" spans="1:19" x14ac:dyDescent="0.25">
      <c r="A199">
        <f>'[2]NILAI AKHIR'!B210</f>
        <v>13755</v>
      </c>
      <c r="B199" t="str">
        <f>'[2]NILAI AKHIR'!C210</f>
        <v>Nando Eko Prasetyo</v>
      </c>
      <c r="C199" t="str">
        <f>'[2]NILAI AKHIR'!D210</f>
        <v>XI TP 3</v>
      </c>
      <c r="D199">
        <f>'[2]NILAI AKHIR'!E210</f>
        <v>83</v>
      </c>
      <c r="F199" t="str">
        <f t="shared" si="13"/>
        <v>Pendidikan Agama Islam dan Budi Pekerti</v>
      </c>
      <c r="L199">
        <f>VLOOKUP(A199,'5'!$AB$3:$AE$313,4,FALSE)</f>
        <v>827</v>
      </c>
      <c r="M199" s="19">
        <f>VLOOKUP(F199,'2'!$B$2:$C$34,2,FALSE)</f>
        <v>1</v>
      </c>
      <c r="N199" s="23">
        <f t="shared" si="14"/>
        <v>83</v>
      </c>
      <c r="O199" s="23" t="str">
        <f t="shared" si="15"/>
        <v/>
      </c>
      <c r="P199" s="23" t="s">
        <v>4739</v>
      </c>
      <c r="Q199" s="19">
        <f>VLOOKUP(M199,'3'!$H$27:$L$48,5,FALSE)</f>
        <v>50</v>
      </c>
      <c r="S199" t="str">
        <f t="shared" si="12"/>
        <v>aktif</v>
      </c>
    </row>
    <row r="200" spans="1:19" x14ac:dyDescent="0.25">
      <c r="A200">
        <f>'[2]NILAI AKHIR'!B211</f>
        <v>13756</v>
      </c>
      <c r="B200" t="str">
        <f>'[2]NILAI AKHIR'!C211</f>
        <v>Nazriel Putra Wijar Prasetya</v>
      </c>
      <c r="C200" t="str">
        <f>'[2]NILAI AKHIR'!D211</f>
        <v>XI TP 3</v>
      </c>
      <c r="D200">
        <f>'[2]NILAI AKHIR'!E211</f>
        <v>86</v>
      </c>
      <c r="F200" t="str">
        <f t="shared" si="13"/>
        <v>Pendidikan Agama Islam dan Budi Pekerti</v>
      </c>
      <c r="L200">
        <f>VLOOKUP(A200,'5'!$AB$3:$AE$313,4,FALSE)</f>
        <v>828</v>
      </c>
      <c r="M200" s="19">
        <f>VLOOKUP(F200,'2'!$B$2:$C$34,2,FALSE)</f>
        <v>1</v>
      </c>
      <c r="N200" s="23">
        <f t="shared" si="14"/>
        <v>86</v>
      </c>
      <c r="O200" s="23" t="str">
        <f t="shared" si="15"/>
        <v/>
      </c>
      <c r="P200" s="23" t="s">
        <v>4739</v>
      </c>
      <c r="Q200" s="19">
        <f>VLOOKUP(M200,'3'!$H$27:$L$48,5,FALSE)</f>
        <v>50</v>
      </c>
      <c r="S200" t="str">
        <f t="shared" si="12"/>
        <v>aktif</v>
      </c>
    </row>
    <row r="201" spans="1:19" x14ac:dyDescent="0.25">
      <c r="A201">
        <f>'[2]NILAI AKHIR'!B212</f>
        <v>13757</v>
      </c>
      <c r="B201" t="str">
        <f>'[2]NILAI AKHIR'!C212</f>
        <v>Noval Moses Mairi</v>
      </c>
      <c r="C201" t="str">
        <f>'[2]NILAI AKHIR'!D212</f>
        <v>XI TP 3</v>
      </c>
      <c r="D201">
        <f>'[2]NILAI AKHIR'!E212</f>
        <v>84</v>
      </c>
      <c r="F201" t="str">
        <f t="shared" si="13"/>
        <v>Pendidikan Agama Kristen dan Budi Pekerti</v>
      </c>
      <c r="L201">
        <f>VLOOKUP(A201,'5'!$AB$3:$AE$313,4,FALSE)</f>
        <v>829</v>
      </c>
      <c r="M201" s="19">
        <f>VLOOKUP(F201,'2'!$B$2:$C$34,2,FALSE)</f>
        <v>3</v>
      </c>
      <c r="N201" s="23">
        <f t="shared" si="14"/>
        <v>84</v>
      </c>
      <c r="O201" s="23" t="str">
        <f t="shared" si="15"/>
        <v/>
      </c>
      <c r="P201" s="23" t="s">
        <v>4739</v>
      </c>
      <c r="Q201" s="19">
        <f>VLOOKUP(M201,'3'!$H$27:$L$48,5,FALSE)</f>
        <v>52</v>
      </c>
      <c r="S201" t="str">
        <f t="shared" si="12"/>
        <v>aktif</v>
      </c>
    </row>
    <row r="202" spans="1:19" x14ac:dyDescent="0.25">
      <c r="A202">
        <f>'[2]NILAI AKHIR'!B213</f>
        <v>13758</v>
      </c>
      <c r="B202" t="str">
        <f>'[2]NILAI AKHIR'!C213</f>
        <v>Novanza Fatehaqy Prakosa</v>
      </c>
      <c r="C202" t="str">
        <f>'[2]NILAI AKHIR'!D213</f>
        <v>XI TP 3</v>
      </c>
      <c r="D202">
        <f>'[2]NILAI AKHIR'!E213</f>
        <v>81</v>
      </c>
      <c r="F202" t="str">
        <f t="shared" si="13"/>
        <v>Pendidikan Agama Islam dan Budi Pekerti</v>
      </c>
      <c r="L202">
        <f>VLOOKUP(A202,'5'!$AB$3:$AE$313,4,FALSE)</f>
        <v>830</v>
      </c>
      <c r="M202" s="19">
        <f>VLOOKUP(F202,'2'!$B$2:$C$34,2,FALSE)</f>
        <v>1</v>
      </c>
      <c r="N202" s="23">
        <f t="shared" si="14"/>
        <v>81</v>
      </c>
      <c r="O202" s="23" t="str">
        <f t="shared" si="15"/>
        <v/>
      </c>
      <c r="P202" s="23" t="s">
        <v>4739</v>
      </c>
      <c r="Q202" s="19">
        <f>VLOOKUP(M202,'3'!$H$27:$L$48,5,FALSE)</f>
        <v>50</v>
      </c>
      <c r="S202" t="str">
        <f t="shared" si="12"/>
        <v>aktif</v>
      </c>
    </row>
    <row r="203" spans="1:19" x14ac:dyDescent="0.25">
      <c r="A203">
        <f>'[2]NILAI AKHIR'!B214</f>
        <v>13759</v>
      </c>
      <c r="B203" t="str">
        <f>'[2]NILAI AKHIR'!C214</f>
        <v>Nur Hidayah Saputra</v>
      </c>
      <c r="C203" t="str">
        <f>'[2]NILAI AKHIR'!D214</f>
        <v>XI TP 3</v>
      </c>
      <c r="D203">
        <f>'[2]NILAI AKHIR'!E214</f>
        <v>81</v>
      </c>
      <c r="F203" t="str">
        <f t="shared" si="13"/>
        <v>Pendidikan Agama Islam dan Budi Pekerti</v>
      </c>
      <c r="L203">
        <f>VLOOKUP(A203,'5'!$AB$3:$AE$313,4,FALSE)</f>
        <v>831</v>
      </c>
      <c r="M203" s="19">
        <f>VLOOKUP(F203,'2'!$B$2:$C$34,2,FALSE)</f>
        <v>1</v>
      </c>
      <c r="N203" s="23">
        <f t="shared" si="14"/>
        <v>81</v>
      </c>
      <c r="O203" s="23" t="str">
        <f t="shared" si="15"/>
        <v/>
      </c>
      <c r="P203" s="23" t="s">
        <v>4739</v>
      </c>
      <c r="Q203" s="19">
        <f>VLOOKUP(M203,'3'!$H$27:$L$48,5,FALSE)</f>
        <v>50</v>
      </c>
      <c r="S203" t="str">
        <f t="shared" si="12"/>
        <v>aktif</v>
      </c>
    </row>
    <row r="204" spans="1:19" x14ac:dyDescent="0.25">
      <c r="A204">
        <f>'[2]NILAI AKHIR'!B215</f>
        <v>13760</v>
      </c>
      <c r="B204" t="str">
        <f>'[2]NILAI AKHIR'!C215</f>
        <v>Orlando Al Ghazaly</v>
      </c>
      <c r="C204" t="str">
        <f>'[2]NILAI AKHIR'!D215</f>
        <v>XI TP 3</v>
      </c>
      <c r="D204">
        <f>'[2]NILAI AKHIR'!E215</f>
        <v>84</v>
      </c>
      <c r="F204" t="str">
        <f t="shared" si="13"/>
        <v>Pendidikan Agama Islam dan Budi Pekerti</v>
      </c>
      <c r="L204">
        <f>VLOOKUP(A204,'5'!$AB$3:$AE$313,4,FALSE)</f>
        <v>832</v>
      </c>
      <c r="M204" s="19">
        <f>VLOOKUP(F204,'2'!$B$2:$C$34,2,FALSE)</f>
        <v>1</v>
      </c>
      <c r="N204" s="23">
        <f t="shared" si="14"/>
        <v>84</v>
      </c>
      <c r="O204" s="23" t="str">
        <f t="shared" si="15"/>
        <v/>
      </c>
      <c r="P204" s="23" t="s">
        <v>4739</v>
      </c>
      <c r="Q204" s="19">
        <f>VLOOKUP(M204,'3'!$H$27:$L$48,5,FALSE)</f>
        <v>50</v>
      </c>
      <c r="S204" t="str">
        <f t="shared" si="12"/>
        <v>aktif</v>
      </c>
    </row>
    <row r="205" spans="1:19" x14ac:dyDescent="0.25">
      <c r="A205">
        <f>'[2]NILAI AKHIR'!B216</f>
        <v>13761</v>
      </c>
      <c r="B205" t="str">
        <f>'[2]NILAI AKHIR'!C216</f>
        <v>Pandu Wicaksono</v>
      </c>
      <c r="C205" t="str">
        <f>'[2]NILAI AKHIR'!D216</f>
        <v>XI TP 3</v>
      </c>
      <c r="D205">
        <f>'[2]NILAI AKHIR'!E216</f>
        <v>83</v>
      </c>
      <c r="F205" t="str">
        <f t="shared" si="13"/>
        <v>Pendidikan Agama Islam dan Budi Pekerti</v>
      </c>
      <c r="L205">
        <f>VLOOKUP(A205,'5'!$AB$3:$AE$313,4,FALSE)</f>
        <v>833</v>
      </c>
      <c r="M205" s="19">
        <f>VLOOKUP(F205,'2'!$B$2:$C$34,2,FALSE)</f>
        <v>1</v>
      </c>
      <c r="N205" s="23">
        <f t="shared" si="14"/>
        <v>83</v>
      </c>
      <c r="O205" s="23" t="str">
        <f t="shared" si="15"/>
        <v/>
      </c>
      <c r="P205" s="23" t="s">
        <v>4739</v>
      </c>
      <c r="Q205" s="19">
        <f>VLOOKUP(M205,'3'!$H$27:$L$48,5,FALSE)</f>
        <v>50</v>
      </c>
      <c r="S205" t="str">
        <f t="shared" si="12"/>
        <v>aktif</v>
      </c>
    </row>
    <row r="206" spans="1:19" x14ac:dyDescent="0.25">
      <c r="A206">
        <f>'[2]NILAI AKHIR'!B217</f>
        <v>13762</v>
      </c>
      <c r="B206" t="str">
        <f>'[2]NILAI AKHIR'!C217</f>
        <v>Patuh Bagiono Nurjaya</v>
      </c>
      <c r="C206" t="str">
        <f>'[2]NILAI AKHIR'!D217</f>
        <v>XI TP 3</v>
      </c>
      <c r="D206">
        <f>'[2]NILAI AKHIR'!E217</f>
        <v>87</v>
      </c>
      <c r="F206" t="str">
        <f t="shared" si="13"/>
        <v>Pendidikan Agama Islam dan Budi Pekerti</v>
      </c>
      <c r="L206">
        <f>VLOOKUP(A206,'5'!$AB$3:$AE$313,4,FALSE)</f>
        <v>834</v>
      </c>
      <c r="M206" s="19">
        <f>VLOOKUP(F206,'2'!$B$2:$C$34,2,FALSE)</f>
        <v>1</v>
      </c>
      <c r="N206" s="23">
        <f t="shared" si="14"/>
        <v>87</v>
      </c>
      <c r="O206" s="23" t="str">
        <f t="shared" si="15"/>
        <v/>
      </c>
      <c r="P206" s="23" t="s">
        <v>4739</v>
      </c>
      <c r="Q206" s="19">
        <f>VLOOKUP(M206,'3'!$H$27:$L$48,5,FALSE)</f>
        <v>50</v>
      </c>
      <c r="S206" t="str">
        <f t="shared" si="12"/>
        <v>aktif</v>
      </c>
    </row>
    <row r="207" spans="1:19" x14ac:dyDescent="0.25">
      <c r="A207">
        <f>'[2]NILAI AKHIR'!B218</f>
        <v>13763</v>
      </c>
      <c r="B207" t="str">
        <f>'[2]NILAI AKHIR'!C218</f>
        <v>Prananda Torres Pradita</v>
      </c>
      <c r="C207" t="str">
        <f>'[2]NILAI AKHIR'!D218</f>
        <v>XI TP 3</v>
      </c>
      <c r="D207">
        <f>'[2]NILAI AKHIR'!E218</f>
        <v>84</v>
      </c>
      <c r="F207" t="str">
        <f t="shared" si="13"/>
        <v>Pendidikan Agama Islam dan Budi Pekerti</v>
      </c>
      <c r="L207">
        <f>VLOOKUP(A207,'5'!$AB$3:$AE$313,4,FALSE)</f>
        <v>835</v>
      </c>
      <c r="M207" s="19">
        <f>VLOOKUP(F207,'2'!$B$2:$C$34,2,FALSE)</f>
        <v>1</v>
      </c>
      <c r="N207" s="23">
        <f t="shared" si="14"/>
        <v>84</v>
      </c>
      <c r="O207" s="23" t="str">
        <f t="shared" si="15"/>
        <v/>
      </c>
      <c r="P207" s="23" t="s">
        <v>4739</v>
      </c>
      <c r="Q207" s="19">
        <f>VLOOKUP(M207,'3'!$H$27:$L$48,5,FALSE)</f>
        <v>50</v>
      </c>
      <c r="S207" t="str">
        <f t="shared" si="12"/>
        <v>aktif</v>
      </c>
    </row>
    <row r="208" spans="1:19" x14ac:dyDescent="0.25">
      <c r="A208">
        <f>'[2]NILAI AKHIR'!B219</f>
        <v>13764</v>
      </c>
      <c r="B208" t="str">
        <f>'[2]NILAI AKHIR'!C219</f>
        <v>Praska Bethan Handoko</v>
      </c>
      <c r="C208" t="str">
        <f>'[2]NILAI AKHIR'!D219</f>
        <v>XI TP 3</v>
      </c>
      <c r="D208">
        <f>'[2]NILAI AKHIR'!E219</f>
        <v>85.25</v>
      </c>
      <c r="F208" t="str">
        <f t="shared" si="13"/>
        <v>Pendidikan Agama Kristen dan Budi Pekerti</v>
      </c>
      <c r="L208">
        <f>VLOOKUP(A208,'5'!$AB$3:$AE$313,4,FALSE)</f>
        <v>836</v>
      </c>
      <c r="M208" s="19">
        <f>VLOOKUP(F208,'2'!$B$2:$C$34,2,FALSE)</f>
        <v>3</v>
      </c>
      <c r="N208" s="23">
        <f t="shared" si="14"/>
        <v>85.25</v>
      </c>
      <c r="O208" s="23" t="str">
        <f t="shared" si="15"/>
        <v/>
      </c>
      <c r="P208" s="23" t="s">
        <v>4739</v>
      </c>
      <c r="Q208" s="19">
        <f>VLOOKUP(M208,'3'!$H$27:$L$48,5,FALSE)</f>
        <v>52</v>
      </c>
      <c r="S208" t="str">
        <f t="shared" si="12"/>
        <v>aktif</v>
      </c>
    </row>
    <row r="209" spans="1:19" x14ac:dyDescent="0.25">
      <c r="A209">
        <f>'[2]NILAI AKHIR'!B220</f>
        <v>13765</v>
      </c>
      <c r="B209" t="str">
        <f>'[2]NILAI AKHIR'!C220</f>
        <v>Pratama Adi Saputra</v>
      </c>
      <c r="C209" t="str">
        <f>'[2]NILAI AKHIR'!D220</f>
        <v>XI TP 3</v>
      </c>
      <c r="D209">
        <f>'[2]NILAI AKHIR'!E220</f>
        <v>84</v>
      </c>
      <c r="F209" t="str">
        <f t="shared" si="13"/>
        <v>Pendidikan Agama Islam dan Budi Pekerti</v>
      </c>
      <c r="L209">
        <f>VLOOKUP(A209,'5'!$AB$3:$AE$313,4,FALSE)</f>
        <v>837</v>
      </c>
      <c r="M209" s="19">
        <f>VLOOKUP(F209,'2'!$B$2:$C$34,2,FALSE)</f>
        <v>1</v>
      </c>
      <c r="N209" s="23">
        <f t="shared" si="14"/>
        <v>84</v>
      </c>
      <c r="O209" s="23" t="str">
        <f t="shared" si="15"/>
        <v/>
      </c>
      <c r="P209" s="23" t="s">
        <v>4739</v>
      </c>
      <c r="Q209" s="19">
        <f>VLOOKUP(M209,'3'!$H$27:$L$48,5,FALSE)</f>
        <v>50</v>
      </c>
      <c r="S209" t="str">
        <f t="shared" si="12"/>
        <v>aktif</v>
      </c>
    </row>
    <row r="210" spans="1:19" x14ac:dyDescent="0.25">
      <c r="A210">
        <f>'[2]NILAI AKHIR'!B221</f>
        <v>13766</v>
      </c>
      <c r="B210" t="str">
        <f>'[2]NILAI AKHIR'!C221</f>
        <v>Qais Vungki Fabean</v>
      </c>
      <c r="C210" t="str">
        <f>'[2]NILAI AKHIR'!D221</f>
        <v>XI TP 3</v>
      </c>
      <c r="D210">
        <f>'[2]NILAI AKHIR'!E221</f>
        <v>83</v>
      </c>
      <c r="F210" t="str">
        <f t="shared" si="13"/>
        <v>Pendidikan Agama Islam dan Budi Pekerti</v>
      </c>
      <c r="L210">
        <f>VLOOKUP(A210,'5'!$AB$3:$AE$313,4,FALSE)</f>
        <v>838</v>
      </c>
      <c r="M210" s="19">
        <f>VLOOKUP(F210,'2'!$B$2:$C$34,2,FALSE)</f>
        <v>1</v>
      </c>
      <c r="N210" s="23">
        <f t="shared" si="14"/>
        <v>83</v>
      </c>
      <c r="O210" s="23" t="str">
        <f t="shared" si="15"/>
        <v/>
      </c>
      <c r="P210" s="23" t="s">
        <v>4739</v>
      </c>
      <c r="Q210" s="19">
        <f>VLOOKUP(M210,'3'!$H$27:$L$48,5,FALSE)</f>
        <v>50</v>
      </c>
      <c r="S210" t="str">
        <f t="shared" si="12"/>
        <v>aktif</v>
      </c>
    </row>
    <row r="211" spans="1:19" x14ac:dyDescent="0.25">
      <c r="A211">
        <f>'[2]NILAI AKHIR'!B222</f>
        <v>13767</v>
      </c>
      <c r="B211" t="str">
        <f>'[2]NILAI AKHIR'!C222</f>
        <v>Rachelza Bayu Wicaksana</v>
      </c>
      <c r="C211" t="str">
        <f>'[2]NILAI AKHIR'!D222</f>
        <v>XI TP 3</v>
      </c>
      <c r="D211">
        <f>'[2]NILAI AKHIR'!E222</f>
        <v>81</v>
      </c>
      <c r="F211" t="str">
        <f t="shared" si="13"/>
        <v>Pendidikan Agama Islam dan Budi Pekerti</v>
      </c>
      <c r="L211">
        <f>VLOOKUP(A211,'5'!$AB$3:$AE$313,4,FALSE)</f>
        <v>839</v>
      </c>
      <c r="M211" s="19">
        <f>VLOOKUP(F211,'2'!$B$2:$C$34,2,FALSE)</f>
        <v>1</v>
      </c>
      <c r="N211" s="23">
        <f t="shared" si="14"/>
        <v>81</v>
      </c>
      <c r="O211" s="23" t="str">
        <f t="shared" si="15"/>
        <v/>
      </c>
      <c r="P211" s="23" t="s">
        <v>4739</v>
      </c>
      <c r="Q211" s="19">
        <f>VLOOKUP(M211,'3'!$H$27:$L$48,5,FALSE)</f>
        <v>50</v>
      </c>
      <c r="S211" t="str">
        <f t="shared" si="12"/>
        <v>aktif</v>
      </c>
    </row>
    <row r="212" spans="1:19" x14ac:dyDescent="0.25">
      <c r="A212">
        <f>'[2]NILAI AKHIR'!B223</f>
        <v>13768</v>
      </c>
      <c r="B212" t="str">
        <f>'[2]NILAI AKHIR'!C223</f>
        <v>Raditya Vito Danendra</v>
      </c>
      <c r="C212" t="str">
        <f>'[2]NILAI AKHIR'!D223</f>
        <v>XI TP 3</v>
      </c>
      <c r="D212">
        <f>'[2]NILAI AKHIR'!E223</f>
        <v>80</v>
      </c>
      <c r="F212" t="str">
        <f t="shared" si="13"/>
        <v>Pendidikan Agama Islam dan Budi Pekerti</v>
      </c>
      <c r="L212">
        <f>VLOOKUP(A212,'5'!$AB$3:$AE$313,4,FALSE)</f>
        <v>840</v>
      </c>
      <c r="M212" s="19">
        <f>VLOOKUP(F212,'2'!$B$2:$C$34,2,FALSE)</f>
        <v>1</v>
      </c>
      <c r="N212" s="23">
        <f t="shared" si="14"/>
        <v>80</v>
      </c>
      <c r="O212" s="23" t="str">
        <f t="shared" si="15"/>
        <v/>
      </c>
      <c r="P212" s="23" t="s">
        <v>4739</v>
      </c>
      <c r="Q212" s="19">
        <f>VLOOKUP(M212,'3'!$H$27:$L$48,5,FALSE)</f>
        <v>50</v>
      </c>
      <c r="S212" t="str">
        <f t="shared" si="12"/>
        <v>aktif</v>
      </c>
    </row>
    <row r="213" spans="1:19" x14ac:dyDescent="0.25">
      <c r="A213">
        <f>'[2]NILAI AKHIR'!B224</f>
        <v>0</v>
      </c>
      <c r="B213">
        <f>'[2]NILAI AKHIR'!C224</f>
        <v>0</v>
      </c>
      <c r="C213">
        <f>'[2]NILAI AKHIR'!D224</f>
        <v>0</v>
      </c>
      <c r="D213">
        <f>'[2]NILAI AKHIR'!E224</f>
        <v>0</v>
      </c>
      <c r="F213" t="str">
        <f t="shared" si="13"/>
        <v>Pendidikan Agama Islam dan Budi Pekerti</v>
      </c>
      <c r="L213" t="e">
        <f>VLOOKUP(A213,'5'!$AB$3:$AE$313,4,FALSE)</f>
        <v>#N/A</v>
      </c>
      <c r="M213" s="19">
        <f>VLOOKUP(F213,'2'!$B$2:$C$34,2,FALSE)</f>
        <v>1</v>
      </c>
      <c r="N213" s="23">
        <f t="shared" si="14"/>
        <v>0</v>
      </c>
      <c r="O213" s="23" t="str">
        <f t="shared" si="15"/>
        <v/>
      </c>
      <c r="P213" s="23" t="s">
        <v>4739</v>
      </c>
      <c r="Q213" s="19">
        <f>VLOOKUP(M213,'3'!$H$27:$L$48,5,FALSE)</f>
        <v>50</v>
      </c>
      <c r="S213" t="str">
        <f t="shared" si="12"/>
        <v>PKL</v>
      </c>
    </row>
    <row r="214" spans="1:19" x14ac:dyDescent="0.25">
      <c r="A214">
        <f>'[2]NILAI AKHIR'!B225</f>
        <v>13769</v>
      </c>
      <c r="B214" t="str">
        <f>'[2]NILAI AKHIR'!C225</f>
        <v>Raffi Ananda Santosa</v>
      </c>
      <c r="C214" t="str">
        <f>'[2]NILAI AKHIR'!D225</f>
        <v>XI TP 4</v>
      </c>
      <c r="D214">
        <f>'[2]NILAI AKHIR'!E225</f>
        <v>83</v>
      </c>
      <c r="F214" t="str">
        <f t="shared" si="13"/>
        <v>Pendidikan Agama Islam dan Budi Pekerti</v>
      </c>
      <c r="L214">
        <f>VLOOKUP(A214,'5'!$AB$3:$AE$313,4,FALSE)</f>
        <v>841</v>
      </c>
      <c r="M214" s="19">
        <f>VLOOKUP(F214,'2'!$B$2:$C$34,2,FALSE)</f>
        <v>1</v>
      </c>
      <c r="N214" s="23">
        <f t="shared" si="14"/>
        <v>83</v>
      </c>
      <c r="O214" s="23" t="str">
        <f t="shared" si="15"/>
        <v/>
      </c>
      <c r="P214" s="23" t="s">
        <v>4739</v>
      </c>
      <c r="Q214" s="19">
        <f>VLOOKUP(M214,'3'!$H$27:$L$48,5,FALSE)</f>
        <v>50</v>
      </c>
      <c r="S214" t="str">
        <f t="shared" si="12"/>
        <v>aktif</v>
      </c>
    </row>
    <row r="215" spans="1:19" x14ac:dyDescent="0.25">
      <c r="A215">
        <f>'[2]NILAI AKHIR'!B227</f>
        <v>13925</v>
      </c>
      <c r="B215" t="str">
        <f>'[2]NILAI AKHIR'!C227</f>
        <v>Rahmad Catur Sanjaya</v>
      </c>
      <c r="C215" t="str">
        <f>'[2]NILAI AKHIR'!D227</f>
        <v>XI TP 4</v>
      </c>
      <c r="D215">
        <f>'[2]NILAI AKHIR'!E227</f>
        <v>82</v>
      </c>
      <c r="F215" t="str">
        <f t="shared" si="13"/>
        <v>Pendidikan Agama Islam dan Budi Pekerti</v>
      </c>
      <c r="L215">
        <f>VLOOKUP(A215,'5'!$AB$3:$AE$313,4,FALSE)</f>
        <v>843</v>
      </c>
      <c r="M215" s="19">
        <f>VLOOKUP(F215,'2'!$B$2:$C$34,2,FALSE)</f>
        <v>1</v>
      </c>
      <c r="N215" s="23">
        <f t="shared" si="14"/>
        <v>82</v>
      </c>
      <c r="O215" s="23" t="str">
        <f t="shared" si="15"/>
        <v/>
      </c>
      <c r="P215" s="23" t="s">
        <v>4739</v>
      </c>
      <c r="Q215" s="19">
        <f>VLOOKUP(M215,'3'!$H$27:$L$48,5,FALSE)</f>
        <v>50</v>
      </c>
      <c r="S215" t="str">
        <f t="shared" si="12"/>
        <v>aktif</v>
      </c>
    </row>
    <row r="216" spans="1:19" x14ac:dyDescent="0.25">
      <c r="A216">
        <f>'[2]NILAI AKHIR'!B228</f>
        <v>13771</v>
      </c>
      <c r="B216" t="str">
        <f>'[2]NILAI AKHIR'!C228</f>
        <v>Rahmad Surya Wilda</v>
      </c>
      <c r="C216" t="str">
        <f>'[2]NILAI AKHIR'!D228</f>
        <v>XI TP 4</v>
      </c>
      <c r="D216">
        <f>'[2]NILAI AKHIR'!E228</f>
        <v>80</v>
      </c>
      <c r="F216" t="str">
        <f t="shared" si="13"/>
        <v>Pendidikan Agama Islam dan Budi Pekerti</v>
      </c>
      <c r="L216">
        <f>VLOOKUP(A216,'5'!$AB$3:$AE$313,4,FALSE)</f>
        <v>844</v>
      </c>
      <c r="M216" s="19">
        <f>VLOOKUP(F216,'2'!$B$2:$C$34,2,FALSE)</f>
        <v>1</v>
      </c>
      <c r="N216" s="23">
        <f t="shared" si="14"/>
        <v>80</v>
      </c>
      <c r="O216" s="23" t="str">
        <f t="shared" si="15"/>
        <v/>
      </c>
      <c r="P216" s="23" t="s">
        <v>4739</v>
      </c>
      <c r="Q216" s="19">
        <f>VLOOKUP(M216,'3'!$H$27:$L$48,5,FALSE)</f>
        <v>50</v>
      </c>
      <c r="S216" t="str">
        <f t="shared" si="12"/>
        <v>aktif</v>
      </c>
    </row>
    <row r="217" spans="1:19" x14ac:dyDescent="0.25">
      <c r="A217">
        <f>'[2]NILAI AKHIR'!B229</f>
        <v>13772</v>
      </c>
      <c r="B217" t="str">
        <f>'[2]NILAI AKHIR'!C229</f>
        <v>Rahmadani Saputra</v>
      </c>
      <c r="C217" t="str">
        <f>'[2]NILAI AKHIR'!D229</f>
        <v>XI TP 4</v>
      </c>
      <c r="D217">
        <f>'[2]NILAI AKHIR'!E229</f>
        <v>80</v>
      </c>
      <c r="F217" t="str">
        <f t="shared" si="13"/>
        <v>Pendidikan Agama Islam dan Budi Pekerti</v>
      </c>
      <c r="L217">
        <f>VLOOKUP(A217,'5'!$AB$3:$AE$313,4,FALSE)</f>
        <v>845</v>
      </c>
      <c r="M217" s="19">
        <f>VLOOKUP(F217,'2'!$B$2:$C$34,2,FALSE)</f>
        <v>1</v>
      </c>
      <c r="N217" s="23">
        <f t="shared" si="14"/>
        <v>80</v>
      </c>
      <c r="O217" s="23" t="str">
        <f t="shared" si="15"/>
        <v/>
      </c>
      <c r="P217" s="23" t="s">
        <v>4739</v>
      </c>
      <c r="Q217" s="19">
        <f>VLOOKUP(M217,'3'!$H$27:$L$48,5,FALSE)</f>
        <v>50</v>
      </c>
      <c r="S217" t="str">
        <f t="shared" si="12"/>
        <v>aktif</v>
      </c>
    </row>
    <row r="218" spans="1:19" x14ac:dyDescent="0.25">
      <c r="A218">
        <f>'[2]NILAI AKHIR'!B230</f>
        <v>13773</v>
      </c>
      <c r="B218" t="str">
        <f>'[2]NILAI AKHIR'!C230</f>
        <v>Raihan Damar Rifki Andreansyah</v>
      </c>
      <c r="C218" t="str">
        <f>'[2]NILAI AKHIR'!D230</f>
        <v>XI TP 4</v>
      </c>
      <c r="D218">
        <f>'[2]NILAI AKHIR'!E230</f>
        <v>80</v>
      </c>
      <c r="F218" t="str">
        <f t="shared" si="13"/>
        <v>Pendidikan Agama Islam dan Budi Pekerti</v>
      </c>
      <c r="L218">
        <f>VLOOKUP(A218,'5'!$AB$3:$AE$313,4,FALSE)</f>
        <v>846</v>
      </c>
      <c r="M218" s="19">
        <f>VLOOKUP(F218,'2'!$B$2:$C$34,2,FALSE)</f>
        <v>1</v>
      </c>
      <c r="N218" s="23">
        <f t="shared" si="14"/>
        <v>80</v>
      </c>
      <c r="O218" s="23" t="str">
        <f t="shared" si="15"/>
        <v/>
      </c>
      <c r="P218" s="23" t="s">
        <v>4739</v>
      </c>
      <c r="Q218" s="19">
        <f>VLOOKUP(M218,'3'!$H$27:$L$48,5,FALSE)</f>
        <v>50</v>
      </c>
      <c r="S218" t="str">
        <f t="shared" si="12"/>
        <v>aktif</v>
      </c>
    </row>
    <row r="219" spans="1:19" x14ac:dyDescent="0.25">
      <c r="A219">
        <f>'[2]NILAI AKHIR'!B231</f>
        <v>13774</v>
      </c>
      <c r="B219" t="str">
        <f>'[2]NILAI AKHIR'!C231</f>
        <v>Raihan Rizky Pratama</v>
      </c>
      <c r="C219" t="str">
        <f>'[2]NILAI AKHIR'!D231</f>
        <v>XI TP 4</v>
      </c>
      <c r="D219">
        <f>'[2]NILAI AKHIR'!E231</f>
        <v>80</v>
      </c>
      <c r="F219" t="str">
        <f t="shared" si="13"/>
        <v>Pendidikan Agama Islam dan Budi Pekerti</v>
      </c>
      <c r="L219">
        <f>VLOOKUP(A219,'5'!$AB$3:$AE$313,4,FALSE)</f>
        <v>847</v>
      </c>
      <c r="M219" s="19">
        <f>VLOOKUP(F219,'2'!$B$2:$C$34,2,FALSE)</f>
        <v>1</v>
      </c>
      <c r="N219" s="23">
        <f t="shared" si="14"/>
        <v>80</v>
      </c>
      <c r="O219" s="23" t="str">
        <f t="shared" si="15"/>
        <v/>
      </c>
      <c r="P219" s="23" t="s">
        <v>4739</v>
      </c>
      <c r="Q219" s="19">
        <f>VLOOKUP(M219,'3'!$H$27:$L$48,5,FALSE)</f>
        <v>50</v>
      </c>
      <c r="S219" t="str">
        <f t="shared" si="12"/>
        <v>aktif</v>
      </c>
    </row>
    <row r="220" spans="1:19" x14ac:dyDescent="0.25">
      <c r="A220">
        <f>'[2]NILAI AKHIR'!B232</f>
        <v>13775</v>
      </c>
      <c r="B220" t="str">
        <f>'[2]NILAI AKHIR'!C232</f>
        <v>Rangga Manggala Saputra</v>
      </c>
      <c r="C220" t="str">
        <f>'[2]NILAI AKHIR'!D232</f>
        <v>XI TP 4</v>
      </c>
      <c r="D220">
        <f>'[2]NILAI AKHIR'!E232</f>
        <v>81</v>
      </c>
      <c r="F220" t="str">
        <f t="shared" si="13"/>
        <v>Pendidikan Agama Islam dan Budi Pekerti</v>
      </c>
      <c r="L220">
        <f>VLOOKUP(A220,'5'!$AB$3:$AE$313,4,FALSE)</f>
        <v>848</v>
      </c>
      <c r="M220" s="19">
        <f>VLOOKUP(F220,'2'!$B$2:$C$34,2,FALSE)</f>
        <v>1</v>
      </c>
      <c r="N220" s="23">
        <f t="shared" si="14"/>
        <v>81</v>
      </c>
      <c r="O220" s="23" t="str">
        <f t="shared" si="15"/>
        <v/>
      </c>
      <c r="P220" s="23" t="s">
        <v>4739</v>
      </c>
      <c r="Q220" s="19">
        <f>VLOOKUP(M220,'3'!$H$27:$L$48,5,FALSE)</f>
        <v>50</v>
      </c>
      <c r="S220" t="str">
        <f t="shared" si="12"/>
        <v>aktif</v>
      </c>
    </row>
    <row r="221" spans="1:19" x14ac:dyDescent="0.25">
      <c r="A221">
        <f>'[2]NILAI AKHIR'!B233</f>
        <v>13776</v>
      </c>
      <c r="B221" t="str">
        <f>'[2]NILAI AKHIR'!C233</f>
        <v>Rehan Pandu Wibowo</v>
      </c>
      <c r="C221" t="str">
        <f>'[2]NILAI AKHIR'!D233</f>
        <v>XI TP 4</v>
      </c>
      <c r="D221">
        <f>'[2]NILAI AKHIR'!E233</f>
        <v>80</v>
      </c>
      <c r="F221" t="str">
        <f t="shared" si="13"/>
        <v>Pendidikan Agama Islam dan Budi Pekerti</v>
      </c>
      <c r="L221">
        <f>VLOOKUP(A221,'5'!$AB$3:$AE$313,4,FALSE)</f>
        <v>849</v>
      </c>
      <c r="M221" s="19">
        <f>VLOOKUP(F221,'2'!$B$2:$C$34,2,FALSE)</f>
        <v>1</v>
      </c>
      <c r="N221" s="23">
        <f t="shared" si="14"/>
        <v>80</v>
      </c>
      <c r="O221" s="23" t="str">
        <f t="shared" si="15"/>
        <v/>
      </c>
      <c r="P221" s="23" t="s">
        <v>4739</v>
      </c>
      <c r="Q221" s="19">
        <f>VLOOKUP(M221,'3'!$H$27:$L$48,5,FALSE)</f>
        <v>50</v>
      </c>
      <c r="S221" t="str">
        <f t="shared" si="12"/>
        <v>aktif</v>
      </c>
    </row>
    <row r="222" spans="1:19" x14ac:dyDescent="0.25">
      <c r="A222">
        <f>'[2]NILAI AKHIR'!B234</f>
        <v>13777</v>
      </c>
      <c r="B222" t="str">
        <f>'[2]NILAI AKHIR'!C234</f>
        <v>Reihan Pratama Oktavian</v>
      </c>
      <c r="C222" t="str">
        <f>'[2]NILAI AKHIR'!D234</f>
        <v>XI TP 4</v>
      </c>
      <c r="D222">
        <f>'[2]NILAI AKHIR'!E234</f>
        <v>83</v>
      </c>
      <c r="F222" t="str">
        <f t="shared" si="13"/>
        <v>Pendidikan Agama Islam dan Budi Pekerti</v>
      </c>
      <c r="L222">
        <f>VLOOKUP(A222,'5'!$AB$3:$AE$313,4,FALSE)</f>
        <v>850</v>
      </c>
      <c r="M222" s="19">
        <f>VLOOKUP(F222,'2'!$B$2:$C$34,2,FALSE)</f>
        <v>1</v>
      </c>
      <c r="N222" s="23">
        <f t="shared" si="14"/>
        <v>83</v>
      </c>
      <c r="O222" s="23" t="str">
        <f t="shared" si="15"/>
        <v/>
      </c>
      <c r="P222" s="23" t="s">
        <v>4739</v>
      </c>
      <c r="Q222" s="19">
        <f>VLOOKUP(M222,'3'!$H$27:$L$48,5,FALSE)</f>
        <v>50</v>
      </c>
      <c r="S222" t="str">
        <f t="shared" si="12"/>
        <v>aktif</v>
      </c>
    </row>
    <row r="223" spans="1:19" x14ac:dyDescent="0.25">
      <c r="A223">
        <f>'[2]NILAI AKHIR'!B235</f>
        <v>13778</v>
      </c>
      <c r="B223" t="str">
        <f>'[2]NILAI AKHIR'!C235</f>
        <v>Rendra Julian Jiantori</v>
      </c>
      <c r="C223" t="str">
        <f>'[2]NILAI AKHIR'!D235</f>
        <v>XI TP 4</v>
      </c>
      <c r="D223">
        <f>'[2]NILAI AKHIR'!E235</f>
        <v>86</v>
      </c>
      <c r="F223" t="str">
        <f t="shared" si="13"/>
        <v>Pendidikan Agama Islam dan Budi Pekerti</v>
      </c>
      <c r="L223">
        <f>VLOOKUP(A223,'5'!$AB$3:$AE$313,4,FALSE)</f>
        <v>851</v>
      </c>
      <c r="M223" s="19">
        <f>VLOOKUP(F223,'2'!$B$2:$C$34,2,FALSE)</f>
        <v>1</v>
      </c>
      <c r="N223" s="23">
        <f t="shared" si="14"/>
        <v>86</v>
      </c>
      <c r="O223" s="23" t="str">
        <f t="shared" si="15"/>
        <v/>
      </c>
      <c r="P223" s="23" t="s">
        <v>4739</v>
      </c>
      <c r="Q223" s="19">
        <f>VLOOKUP(M223,'3'!$H$27:$L$48,5,FALSE)</f>
        <v>50</v>
      </c>
      <c r="S223" t="str">
        <f t="shared" si="12"/>
        <v>aktif</v>
      </c>
    </row>
    <row r="224" spans="1:19" x14ac:dyDescent="0.25">
      <c r="A224">
        <f>'[2]NILAI AKHIR'!B236</f>
        <v>13779</v>
      </c>
      <c r="B224" t="str">
        <f>'[2]NILAI AKHIR'!C236</f>
        <v>Restu Gabreal Nanda Arimba</v>
      </c>
      <c r="C224" t="str">
        <f>'[2]NILAI AKHIR'!D236</f>
        <v>XI TP 4</v>
      </c>
      <c r="D224">
        <f>'[2]NILAI AKHIR'!E236</f>
        <v>80</v>
      </c>
      <c r="F224" t="str">
        <f t="shared" si="13"/>
        <v>Pendidikan Agama Islam dan Budi Pekerti</v>
      </c>
      <c r="L224">
        <f>VLOOKUP(A224,'5'!$AB$3:$AE$313,4,FALSE)</f>
        <v>852</v>
      </c>
      <c r="M224" s="19">
        <f>VLOOKUP(F224,'2'!$B$2:$C$34,2,FALSE)</f>
        <v>1</v>
      </c>
      <c r="N224" s="23">
        <f t="shared" si="14"/>
        <v>80</v>
      </c>
      <c r="O224" s="23" t="str">
        <f t="shared" si="15"/>
        <v/>
      </c>
      <c r="P224" s="23" t="s">
        <v>4739</v>
      </c>
      <c r="Q224" s="19">
        <f>VLOOKUP(M224,'3'!$H$27:$L$48,5,FALSE)</f>
        <v>50</v>
      </c>
      <c r="S224" t="str">
        <f t="shared" si="12"/>
        <v>aktif</v>
      </c>
    </row>
    <row r="225" spans="1:19" x14ac:dyDescent="0.25">
      <c r="A225">
        <f>'[2]NILAI AKHIR'!B237</f>
        <v>13781</v>
      </c>
      <c r="B225" t="str">
        <f>'[2]NILAI AKHIR'!C237</f>
        <v>Reyhan Fauzi Habibullah</v>
      </c>
      <c r="C225" t="str">
        <f>'[2]NILAI AKHIR'!D237</f>
        <v>XI TP 4</v>
      </c>
      <c r="D225">
        <f>'[2]NILAI AKHIR'!E237</f>
        <v>85</v>
      </c>
      <c r="F225" t="str">
        <f t="shared" si="13"/>
        <v>Pendidikan Agama Islam dan Budi Pekerti</v>
      </c>
      <c r="L225">
        <f>VLOOKUP(A225,'5'!$AB$3:$AE$313,4,FALSE)</f>
        <v>853</v>
      </c>
      <c r="M225" s="19">
        <f>VLOOKUP(F225,'2'!$B$2:$C$34,2,FALSE)</f>
        <v>1</v>
      </c>
      <c r="N225" s="23">
        <f t="shared" si="14"/>
        <v>85</v>
      </c>
      <c r="O225" s="23" t="str">
        <f t="shared" si="15"/>
        <v/>
      </c>
      <c r="P225" s="23" t="s">
        <v>4739</v>
      </c>
      <c r="Q225" s="19">
        <f>VLOOKUP(M225,'3'!$H$27:$L$48,5,FALSE)</f>
        <v>50</v>
      </c>
      <c r="S225" t="str">
        <f t="shared" si="12"/>
        <v>aktif</v>
      </c>
    </row>
    <row r="226" spans="1:19" x14ac:dyDescent="0.25">
      <c r="A226">
        <f>'[2]NILAI AKHIR'!B238</f>
        <v>13782</v>
      </c>
      <c r="B226" t="str">
        <f>'[2]NILAI AKHIR'!C238</f>
        <v>Reza Nur Irawan</v>
      </c>
      <c r="C226" t="str">
        <f>'[2]NILAI AKHIR'!D238</f>
        <v>XI TP 4</v>
      </c>
      <c r="D226">
        <f>'[2]NILAI AKHIR'!E238</f>
        <v>81</v>
      </c>
      <c r="F226" t="str">
        <f t="shared" si="13"/>
        <v>Pendidikan Agama Islam dan Budi Pekerti</v>
      </c>
      <c r="L226">
        <f>VLOOKUP(A226,'5'!$AB$3:$AE$313,4,FALSE)</f>
        <v>854</v>
      </c>
      <c r="M226" s="19">
        <f>VLOOKUP(F226,'2'!$B$2:$C$34,2,FALSE)</f>
        <v>1</v>
      </c>
      <c r="N226" s="23">
        <f t="shared" si="14"/>
        <v>81</v>
      </c>
      <c r="O226" s="23" t="str">
        <f t="shared" si="15"/>
        <v/>
      </c>
      <c r="P226" s="23" t="s">
        <v>4739</v>
      </c>
      <c r="Q226" s="19">
        <f>VLOOKUP(M226,'3'!$H$27:$L$48,5,FALSE)</f>
        <v>50</v>
      </c>
      <c r="S226" t="str">
        <f t="shared" si="12"/>
        <v>aktif</v>
      </c>
    </row>
    <row r="227" spans="1:19" x14ac:dyDescent="0.25">
      <c r="A227">
        <f>'[2]NILAI AKHIR'!B239</f>
        <v>13783</v>
      </c>
      <c r="B227" t="str">
        <f>'[2]NILAI AKHIR'!C239</f>
        <v>Ridho Dwi Cahyo</v>
      </c>
      <c r="C227" t="str">
        <f>'[2]NILAI AKHIR'!D239</f>
        <v>XI TP 4</v>
      </c>
      <c r="D227">
        <f>'[2]NILAI AKHIR'!E239</f>
        <v>85</v>
      </c>
      <c r="F227" t="str">
        <f t="shared" si="13"/>
        <v>Pendidikan Agama Islam dan Budi Pekerti</v>
      </c>
      <c r="L227">
        <f>VLOOKUP(A227,'5'!$AB$3:$AE$313,4,FALSE)</f>
        <v>855</v>
      </c>
      <c r="M227" s="19">
        <f>VLOOKUP(F227,'2'!$B$2:$C$34,2,FALSE)</f>
        <v>1</v>
      </c>
      <c r="N227" s="23">
        <f t="shared" si="14"/>
        <v>85</v>
      </c>
      <c r="O227" s="23" t="str">
        <f t="shared" si="15"/>
        <v/>
      </c>
      <c r="P227" s="23" t="s">
        <v>4739</v>
      </c>
      <c r="Q227" s="19">
        <f>VLOOKUP(M227,'3'!$H$27:$L$48,5,FALSE)</f>
        <v>50</v>
      </c>
      <c r="S227" t="str">
        <f t="shared" si="12"/>
        <v>aktif</v>
      </c>
    </row>
    <row r="228" spans="1:19" x14ac:dyDescent="0.25">
      <c r="A228">
        <f>'[2]NILAI AKHIR'!B240</f>
        <v>13784</v>
      </c>
      <c r="B228" t="str">
        <f>'[2]NILAI AKHIR'!C240</f>
        <v>Ridho Restu Pratama</v>
      </c>
      <c r="C228" t="str">
        <f>'[2]NILAI AKHIR'!D240</f>
        <v>XI TP 4</v>
      </c>
      <c r="D228">
        <f>'[2]NILAI AKHIR'!E240</f>
        <v>82</v>
      </c>
      <c r="F228" t="str">
        <f t="shared" si="13"/>
        <v>Pendidikan Agama Islam dan Budi Pekerti</v>
      </c>
      <c r="L228">
        <f>VLOOKUP(A228,'5'!$AB$3:$AE$313,4,FALSE)</f>
        <v>856</v>
      </c>
      <c r="M228" s="19">
        <f>VLOOKUP(F228,'2'!$B$2:$C$34,2,FALSE)</f>
        <v>1</v>
      </c>
      <c r="N228" s="23">
        <f t="shared" si="14"/>
        <v>82</v>
      </c>
      <c r="O228" s="23" t="str">
        <f t="shared" si="15"/>
        <v/>
      </c>
      <c r="P228" s="23" t="s">
        <v>4739</v>
      </c>
      <c r="Q228" s="19">
        <f>VLOOKUP(M228,'3'!$H$27:$L$48,5,FALSE)</f>
        <v>50</v>
      </c>
      <c r="S228" t="str">
        <f t="shared" si="12"/>
        <v>aktif</v>
      </c>
    </row>
    <row r="229" spans="1:19" x14ac:dyDescent="0.25">
      <c r="A229">
        <f>'[2]NILAI AKHIR'!B241</f>
        <v>13785</v>
      </c>
      <c r="B229" t="str">
        <f>'[2]NILAI AKHIR'!C241</f>
        <v>Rizqi Akbar Ramadhon</v>
      </c>
      <c r="C229" t="str">
        <f>'[2]NILAI AKHIR'!D241</f>
        <v>XI TP 4</v>
      </c>
      <c r="D229">
        <f>'[2]NILAI AKHIR'!E241</f>
        <v>83</v>
      </c>
      <c r="F229" t="str">
        <f t="shared" si="13"/>
        <v>Pendidikan Agama Islam dan Budi Pekerti</v>
      </c>
      <c r="L229">
        <f>VLOOKUP(A229,'5'!$AB$3:$AE$313,4,FALSE)</f>
        <v>857</v>
      </c>
      <c r="M229" s="19">
        <f>VLOOKUP(F229,'2'!$B$2:$C$34,2,FALSE)</f>
        <v>1</v>
      </c>
      <c r="N229" s="23">
        <f t="shared" si="14"/>
        <v>83</v>
      </c>
      <c r="O229" s="23" t="str">
        <f t="shared" si="15"/>
        <v/>
      </c>
      <c r="P229" s="23" t="s">
        <v>4739</v>
      </c>
      <c r="Q229" s="19">
        <f>VLOOKUP(M229,'3'!$H$27:$L$48,5,FALSE)</f>
        <v>50</v>
      </c>
      <c r="S229" t="str">
        <f t="shared" si="12"/>
        <v>aktif</v>
      </c>
    </row>
    <row r="230" spans="1:19" x14ac:dyDescent="0.25">
      <c r="A230">
        <f>'[2]NILAI AKHIR'!B242</f>
        <v>13786</v>
      </c>
      <c r="B230" t="str">
        <f>'[2]NILAI AKHIR'!C242</f>
        <v>Rizqi Pratama Nurlaili</v>
      </c>
      <c r="C230" t="str">
        <f>'[2]NILAI AKHIR'!D242</f>
        <v>XI TP 4</v>
      </c>
      <c r="D230">
        <f>'[2]NILAI AKHIR'!E242</f>
        <v>80</v>
      </c>
      <c r="F230" t="str">
        <f t="shared" si="13"/>
        <v>Pendidikan Agama Islam dan Budi Pekerti</v>
      </c>
      <c r="L230">
        <f>VLOOKUP(A230,'5'!$AB$3:$AE$313,4,FALSE)</f>
        <v>858</v>
      </c>
      <c r="M230" s="19">
        <f>VLOOKUP(F230,'2'!$B$2:$C$34,2,FALSE)</f>
        <v>1</v>
      </c>
      <c r="N230" s="23">
        <f t="shared" si="14"/>
        <v>80</v>
      </c>
      <c r="O230" s="23" t="str">
        <f t="shared" si="15"/>
        <v/>
      </c>
      <c r="P230" s="23" t="s">
        <v>4739</v>
      </c>
      <c r="Q230" s="19">
        <f>VLOOKUP(M230,'3'!$H$27:$L$48,5,FALSE)</f>
        <v>50</v>
      </c>
      <c r="S230" t="str">
        <f t="shared" si="12"/>
        <v>aktif</v>
      </c>
    </row>
    <row r="231" spans="1:19" x14ac:dyDescent="0.25">
      <c r="A231">
        <f>'[2]NILAI AKHIR'!B243</f>
        <v>13787</v>
      </c>
      <c r="B231" t="str">
        <f>'[2]NILAI AKHIR'!C243</f>
        <v>Rohib Risalata</v>
      </c>
      <c r="C231" t="str">
        <f>'[2]NILAI AKHIR'!D243</f>
        <v>XI TP 4</v>
      </c>
      <c r="D231">
        <f>'[2]NILAI AKHIR'!E243</f>
        <v>81</v>
      </c>
      <c r="F231" t="str">
        <f t="shared" si="13"/>
        <v>Pendidikan Agama Islam dan Budi Pekerti</v>
      </c>
      <c r="L231">
        <f>VLOOKUP(A231,'5'!$AB$3:$AE$313,4,FALSE)</f>
        <v>859</v>
      </c>
      <c r="M231" s="19">
        <f>VLOOKUP(F231,'2'!$B$2:$C$34,2,FALSE)</f>
        <v>1</v>
      </c>
      <c r="N231" s="23">
        <f t="shared" si="14"/>
        <v>81</v>
      </c>
      <c r="O231" s="23" t="str">
        <f t="shared" si="15"/>
        <v/>
      </c>
      <c r="P231" s="23" t="s">
        <v>4739</v>
      </c>
      <c r="Q231" s="19">
        <f>VLOOKUP(M231,'3'!$H$27:$L$48,5,FALSE)</f>
        <v>50</v>
      </c>
      <c r="S231" t="str">
        <f t="shared" si="12"/>
        <v>aktif</v>
      </c>
    </row>
    <row r="232" spans="1:19" x14ac:dyDescent="0.25">
      <c r="A232">
        <f>'[2]NILAI AKHIR'!B244</f>
        <v>13788</v>
      </c>
      <c r="B232" t="str">
        <f>'[2]NILAI AKHIR'!C244</f>
        <v>Satria Rishad Amaly Saputro</v>
      </c>
      <c r="C232" t="str">
        <f>'[2]NILAI AKHIR'!D244</f>
        <v>XI TP 4</v>
      </c>
      <c r="D232">
        <f>'[2]NILAI AKHIR'!E244</f>
        <v>80</v>
      </c>
      <c r="F232" t="str">
        <f t="shared" si="13"/>
        <v>Pendidikan Agama Islam dan Budi Pekerti</v>
      </c>
      <c r="L232">
        <f>VLOOKUP(A232,'5'!$AB$3:$AE$313,4,FALSE)</f>
        <v>860</v>
      </c>
      <c r="M232" s="19">
        <f>VLOOKUP(F232,'2'!$B$2:$C$34,2,FALSE)</f>
        <v>1</v>
      </c>
      <c r="N232" s="23">
        <f t="shared" si="14"/>
        <v>80</v>
      </c>
      <c r="O232" s="23" t="str">
        <f t="shared" si="15"/>
        <v/>
      </c>
      <c r="P232" s="23" t="s">
        <v>4739</v>
      </c>
      <c r="Q232" s="19">
        <f>VLOOKUP(M232,'3'!$H$27:$L$48,5,FALSE)</f>
        <v>50</v>
      </c>
      <c r="S232" t="str">
        <f t="shared" si="12"/>
        <v>aktif</v>
      </c>
    </row>
    <row r="233" spans="1:19" x14ac:dyDescent="0.25">
      <c r="A233">
        <f>'[2]NILAI AKHIR'!B245</f>
        <v>13789</v>
      </c>
      <c r="B233" t="str">
        <f>'[2]NILAI AKHIR'!C245</f>
        <v>Sidik Nur Mughis</v>
      </c>
      <c r="C233" t="str">
        <f>'[2]NILAI AKHIR'!D245</f>
        <v>XI TP 4</v>
      </c>
      <c r="D233">
        <f>'[2]NILAI AKHIR'!E245</f>
        <v>80</v>
      </c>
      <c r="F233" t="str">
        <f t="shared" si="13"/>
        <v>Pendidikan Agama Islam dan Budi Pekerti</v>
      </c>
      <c r="L233">
        <f>VLOOKUP(A233,'5'!$AB$3:$AE$313,4,FALSE)</f>
        <v>861</v>
      </c>
      <c r="M233" s="19">
        <f>VLOOKUP(F233,'2'!$B$2:$C$34,2,FALSE)</f>
        <v>1</v>
      </c>
      <c r="N233" s="23">
        <f t="shared" si="14"/>
        <v>80</v>
      </c>
      <c r="O233" s="23" t="str">
        <f t="shared" si="15"/>
        <v/>
      </c>
      <c r="P233" s="23" t="s">
        <v>4739</v>
      </c>
      <c r="Q233" s="19">
        <f>VLOOKUP(M233,'3'!$H$27:$L$48,5,FALSE)</f>
        <v>50</v>
      </c>
      <c r="S233" t="str">
        <f t="shared" si="12"/>
        <v>aktif</v>
      </c>
    </row>
    <row r="234" spans="1:19" x14ac:dyDescent="0.25">
      <c r="A234">
        <f>'[2]NILAI AKHIR'!B246</f>
        <v>13790</v>
      </c>
      <c r="B234" t="str">
        <f>'[2]NILAI AKHIR'!C246</f>
        <v>Sinung Aji Merbawani</v>
      </c>
      <c r="C234" t="str">
        <f>'[2]NILAI AKHIR'!D246</f>
        <v>XI TP 4</v>
      </c>
      <c r="D234">
        <f>'[2]NILAI AKHIR'!E246</f>
        <v>80</v>
      </c>
      <c r="F234" t="str">
        <f t="shared" si="13"/>
        <v>Pendidikan Agama Islam dan Budi Pekerti</v>
      </c>
      <c r="L234">
        <f>VLOOKUP(A234,'5'!$AB$3:$AE$313,4,FALSE)</f>
        <v>862</v>
      </c>
      <c r="M234" s="19">
        <f>VLOOKUP(F234,'2'!$B$2:$C$34,2,FALSE)</f>
        <v>1</v>
      </c>
      <c r="N234" s="23">
        <f t="shared" si="14"/>
        <v>80</v>
      </c>
      <c r="O234" s="23" t="str">
        <f t="shared" si="15"/>
        <v/>
      </c>
      <c r="P234" s="23" t="s">
        <v>4739</v>
      </c>
      <c r="Q234" s="19">
        <f>VLOOKUP(M234,'3'!$H$27:$L$48,5,FALSE)</f>
        <v>50</v>
      </c>
      <c r="S234" t="str">
        <f t="shared" si="12"/>
        <v>aktif</v>
      </c>
    </row>
    <row r="235" spans="1:19" x14ac:dyDescent="0.25">
      <c r="A235">
        <f>'[2]NILAI AKHIR'!B247</f>
        <v>13791</v>
      </c>
      <c r="B235" t="str">
        <f>'[2]NILAI AKHIR'!C247</f>
        <v>Surya Putra Denta Pratama</v>
      </c>
      <c r="C235" t="str">
        <f>'[2]NILAI AKHIR'!D247</f>
        <v>XI TP 4</v>
      </c>
      <c r="D235">
        <f>'[2]NILAI AKHIR'!E247</f>
        <v>81</v>
      </c>
      <c r="F235" t="str">
        <f t="shared" si="13"/>
        <v>Pendidikan Agama Islam dan Budi Pekerti</v>
      </c>
      <c r="L235">
        <f>VLOOKUP(A235,'5'!$AB$3:$AE$313,4,FALSE)</f>
        <v>863</v>
      </c>
      <c r="M235" s="19">
        <f>VLOOKUP(F235,'2'!$B$2:$C$34,2,FALSE)</f>
        <v>1</v>
      </c>
      <c r="N235" s="23">
        <f t="shared" si="14"/>
        <v>81</v>
      </c>
      <c r="O235" s="23" t="str">
        <f t="shared" si="15"/>
        <v/>
      </c>
      <c r="P235" s="23" t="s">
        <v>4739</v>
      </c>
      <c r="Q235" s="19">
        <f>VLOOKUP(M235,'3'!$H$27:$L$48,5,FALSE)</f>
        <v>50</v>
      </c>
      <c r="S235" t="str">
        <f t="shared" si="12"/>
        <v>aktif</v>
      </c>
    </row>
    <row r="236" spans="1:19" x14ac:dyDescent="0.25">
      <c r="A236">
        <f>'[2]NILAI AKHIR'!B248</f>
        <v>13792</v>
      </c>
      <c r="B236" t="str">
        <f>'[2]NILAI AKHIR'!C248</f>
        <v>Taufiq Nur Hidayah</v>
      </c>
      <c r="C236" t="str">
        <f>'[2]NILAI AKHIR'!D248</f>
        <v>XI TP 4</v>
      </c>
      <c r="D236">
        <f>'[2]NILAI AKHIR'!E248</f>
        <v>83</v>
      </c>
      <c r="F236" t="str">
        <f t="shared" si="13"/>
        <v>Pendidikan Agama Islam dan Budi Pekerti</v>
      </c>
      <c r="L236">
        <f>VLOOKUP(A236,'5'!$AB$3:$AE$313,4,FALSE)</f>
        <v>864</v>
      </c>
      <c r="M236" s="19">
        <f>VLOOKUP(F236,'2'!$B$2:$C$34,2,FALSE)</f>
        <v>1</v>
      </c>
      <c r="N236" s="23">
        <f t="shared" si="14"/>
        <v>83</v>
      </c>
      <c r="O236" s="23" t="str">
        <f t="shared" si="15"/>
        <v/>
      </c>
      <c r="P236" s="23" t="s">
        <v>4739</v>
      </c>
      <c r="Q236" s="19">
        <f>VLOOKUP(M236,'3'!$H$27:$L$48,5,FALSE)</f>
        <v>50</v>
      </c>
      <c r="S236" t="str">
        <f t="shared" si="12"/>
        <v>aktif</v>
      </c>
    </row>
    <row r="237" spans="1:19" x14ac:dyDescent="0.25">
      <c r="A237">
        <f>'[2]NILAI AKHIR'!B249</f>
        <v>13793</v>
      </c>
      <c r="B237" t="str">
        <f>'[2]NILAI AKHIR'!C249</f>
        <v>Wiklid Novian Dwi Mohammat Hasanudin</v>
      </c>
      <c r="C237" t="str">
        <f>'[2]NILAI AKHIR'!D249</f>
        <v>XI TP 4</v>
      </c>
      <c r="D237">
        <f>'[2]NILAI AKHIR'!E249</f>
        <v>84</v>
      </c>
      <c r="F237" t="str">
        <f t="shared" si="13"/>
        <v>Pendidikan Agama Islam dan Budi Pekerti</v>
      </c>
      <c r="L237">
        <f>VLOOKUP(A237,'5'!$AB$3:$AE$313,4,FALSE)</f>
        <v>865</v>
      </c>
      <c r="M237" s="19">
        <f>VLOOKUP(F237,'2'!$B$2:$C$34,2,FALSE)</f>
        <v>1</v>
      </c>
      <c r="N237" s="23">
        <f t="shared" si="14"/>
        <v>84</v>
      </c>
      <c r="O237" s="23" t="str">
        <f t="shared" si="15"/>
        <v/>
      </c>
      <c r="P237" s="23" t="s">
        <v>4739</v>
      </c>
      <c r="Q237" s="19">
        <f>VLOOKUP(M237,'3'!$H$27:$L$48,5,FALSE)</f>
        <v>50</v>
      </c>
      <c r="S237" t="str">
        <f t="shared" si="12"/>
        <v>aktif</v>
      </c>
    </row>
    <row r="238" spans="1:19" x14ac:dyDescent="0.25">
      <c r="A238">
        <f>'[2]NILAI AKHIR'!B250</f>
        <v>13795</v>
      </c>
      <c r="B238" t="str">
        <f>'[2]NILAI AKHIR'!C250</f>
        <v>Yudha Permana</v>
      </c>
      <c r="C238" t="str">
        <f>'[2]NILAI AKHIR'!D250</f>
        <v>XI TP 4</v>
      </c>
      <c r="D238">
        <f>'[2]NILAI AKHIR'!E250</f>
        <v>80</v>
      </c>
      <c r="F238" t="str">
        <f t="shared" si="13"/>
        <v>Pendidikan Agama Islam dan Budi Pekerti</v>
      </c>
      <c r="L238">
        <f>VLOOKUP(A238,'5'!$AB$3:$AE$313,4,FALSE)</f>
        <v>866</v>
      </c>
      <c r="M238" s="19">
        <f>VLOOKUP(F238,'2'!$B$2:$C$34,2,FALSE)</f>
        <v>1</v>
      </c>
      <c r="N238" s="23">
        <f t="shared" si="14"/>
        <v>80</v>
      </c>
      <c r="O238" s="23" t="str">
        <f t="shared" si="15"/>
        <v/>
      </c>
      <c r="P238" s="23" t="s">
        <v>4739</v>
      </c>
      <c r="Q238" s="19">
        <f>VLOOKUP(M238,'3'!$H$27:$L$48,5,FALSE)</f>
        <v>50</v>
      </c>
      <c r="S238" t="str">
        <f t="shared" si="12"/>
        <v>aktif</v>
      </c>
    </row>
    <row r="239" spans="1:19" x14ac:dyDescent="0.25">
      <c r="A239">
        <f>'[2]NILAI AKHIR'!B251</f>
        <v>13796</v>
      </c>
      <c r="B239" t="str">
        <f>'[2]NILAI AKHIR'!C251</f>
        <v>Yuga Aditya Pratama</v>
      </c>
      <c r="C239" t="str">
        <f>'[2]NILAI AKHIR'!D251</f>
        <v>XI TP 4</v>
      </c>
      <c r="D239">
        <f>'[2]NILAI AKHIR'!E251</f>
        <v>80</v>
      </c>
      <c r="F239" t="str">
        <f t="shared" si="13"/>
        <v>Pendidikan Agama Islam dan Budi Pekerti</v>
      </c>
      <c r="L239">
        <f>VLOOKUP(A239,'5'!$AB$3:$AE$313,4,FALSE)</f>
        <v>867</v>
      </c>
      <c r="M239" s="19">
        <f>VLOOKUP(F239,'2'!$B$2:$C$34,2,FALSE)</f>
        <v>1</v>
      </c>
      <c r="N239" s="23">
        <f t="shared" si="14"/>
        <v>80</v>
      </c>
      <c r="O239" s="23" t="str">
        <f t="shared" si="15"/>
        <v/>
      </c>
      <c r="P239" s="23" t="s">
        <v>4739</v>
      </c>
      <c r="Q239" s="19">
        <f>VLOOKUP(M239,'3'!$H$27:$L$48,5,FALSE)</f>
        <v>50</v>
      </c>
      <c r="S239" t="str">
        <f t="shared" si="12"/>
        <v>aktif</v>
      </c>
    </row>
    <row r="240" spans="1:19" x14ac:dyDescent="0.25">
      <c r="A240">
        <f>'[2]NILAI AKHIR'!B252</f>
        <v>13797</v>
      </c>
      <c r="B240" t="str">
        <f>'[2]NILAI AKHIR'!C252</f>
        <v>Yuliztyano Ardha Shaputra</v>
      </c>
      <c r="C240" t="str">
        <f>'[2]NILAI AKHIR'!D252</f>
        <v>XI TP 4</v>
      </c>
      <c r="D240">
        <f>'[2]NILAI AKHIR'!E252</f>
        <v>81</v>
      </c>
      <c r="F240" t="str">
        <f t="shared" si="13"/>
        <v>Pendidikan Agama Islam dan Budi Pekerti</v>
      </c>
      <c r="L240">
        <f>VLOOKUP(A240,'5'!$AB$3:$AE$313,4,FALSE)</f>
        <v>868</v>
      </c>
      <c r="M240" s="19">
        <f>VLOOKUP(F240,'2'!$B$2:$C$34,2,FALSE)</f>
        <v>1</v>
      </c>
      <c r="N240" s="23">
        <f t="shared" si="14"/>
        <v>81</v>
      </c>
      <c r="O240" s="23" t="str">
        <f t="shared" si="15"/>
        <v/>
      </c>
      <c r="P240" s="23" t="s">
        <v>4739</v>
      </c>
      <c r="Q240" s="19">
        <f>VLOOKUP(M240,'3'!$H$27:$L$48,5,FALSE)</f>
        <v>50</v>
      </c>
      <c r="S240" t="str">
        <f t="shared" si="12"/>
        <v>aktif</v>
      </c>
    </row>
    <row r="241" spans="1:19" x14ac:dyDescent="0.25">
      <c r="A241">
        <f>'[2]NILAI AKHIR'!B253</f>
        <v>13798</v>
      </c>
      <c r="B241" t="str">
        <f>'[2]NILAI AKHIR'!C253</f>
        <v>Zacky Julio Pratama</v>
      </c>
      <c r="C241" t="str">
        <f>'[2]NILAI AKHIR'!D253</f>
        <v>XI TP 4</v>
      </c>
      <c r="D241">
        <f>'[2]NILAI AKHIR'!E253</f>
        <v>83</v>
      </c>
      <c r="F241" t="str">
        <f t="shared" si="13"/>
        <v>Pendidikan Agama Islam dan Budi Pekerti</v>
      </c>
      <c r="L241">
        <f>VLOOKUP(A241,'5'!$AB$3:$AE$313,4,FALSE)</f>
        <v>869</v>
      </c>
      <c r="M241" s="19">
        <f>VLOOKUP(F241,'2'!$B$2:$C$34,2,FALSE)</f>
        <v>1</v>
      </c>
      <c r="N241" s="23">
        <f t="shared" si="14"/>
        <v>83</v>
      </c>
      <c r="O241" s="23" t="str">
        <f t="shared" si="15"/>
        <v/>
      </c>
      <c r="P241" s="23" t="s">
        <v>4739</v>
      </c>
      <c r="Q241" s="19">
        <f>VLOOKUP(M241,'3'!$H$27:$L$48,5,FALSE)</f>
        <v>50</v>
      </c>
      <c r="S241" t="str">
        <f t="shared" si="12"/>
        <v>aktif</v>
      </c>
    </row>
    <row r="242" spans="1:19" x14ac:dyDescent="0.25">
      <c r="A242">
        <f>'[2]NILAI AKHIR'!B254</f>
        <v>13799</v>
      </c>
      <c r="B242" t="str">
        <f>'[2]NILAI AKHIR'!C254</f>
        <v>Zafaron Alwida Kusuma</v>
      </c>
      <c r="C242" t="str">
        <f>'[2]NILAI AKHIR'!D254</f>
        <v>XI TP 4</v>
      </c>
      <c r="D242">
        <f>'[2]NILAI AKHIR'!E254</f>
        <v>83</v>
      </c>
      <c r="F242" t="str">
        <f t="shared" si="13"/>
        <v>Pendidikan Agama Islam dan Budi Pekerti</v>
      </c>
      <c r="L242">
        <f>VLOOKUP(A242,'5'!$AB$3:$AE$313,4,FALSE)</f>
        <v>870</v>
      </c>
      <c r="M242" s="19">
        <f>VLOOKUP(F242,'2'!$B$2:$C$34,2,FALSE)</f>
        <v>1</v>
      </c>
      <c r="N242" s="23">
        <f t="shared" si="14"/>
        <v>83</v>
      </c>
      <c r="O242" s="23" t="str">
        <f t="shared" si="15"/>
        <v/>
      </c>
      <c r="P242" s="23" t="s">
        <v>4739</v>
      </c>
      <c r="Q242" s="19">
        <f>VLOOKUP(M242,'3'!$H$27:$L$48,5,FALSE)</f>
        <v>50</v>
      </c>
      <c r="S242" t="str">
        <f t="shared" si="12"/>
        <v>aktif</v>
      </c>
    </row>
    <row r="243" spans="1:19" x14ac:dyDescent="0.25">
      <c r="A243">
        <f>'[2]NILAI AKHIR'!B255</f>
        <v>13800</v>
      </c>
      <c r="B243" t="str">
        <f>'[2]NILAI AKHIR'!C255</f>
        <v>Zaki Nur Rufi Ramadhani</v>
      </c>
      <c r="C243" t="str">
        <f>'[2]NILAI AKHIR'!D255</f>
        <v>XI TP 4</v>
      </c>
      <c r="D243">
        <f>'[2]NILAI AKHIR'!E255</f>
        <v>80</v>
      </c>
      <c r="F243" t="str">
        <f t="shared" si="13"/>
        <v>Pendidikan Agama Islam dan Budi Pekerti</v>
      </c>
      <c r="L243">
        <f>VLOOKUP(A243,'5'!$AB$3:$AE$313,4,FALSE)</f>
        <v>871</v>
      </c>
      <c r="M243" s="19">
        <f>VLOOKUP(F243,'2'!$B$2:$C$34,2,FALSE)</f>
        <v>1</v>
      </c>
      <c r="N243" s="23">
        <f t="shared" si="14"/>
        <v>80</v>
      </c>
      <c r="O243" s="23" t="str">
        <f t="shared" si="15"/>
        <v/>
      </c>
      <c r="P243" s="23" t="s">
        <v>4739</v>
      </c>
      <c r="Q243" s="19">
        <f>VLOOKUP(M243,'3'!$H$27:$L$48,5,FALSE)</f>
        <v>50</v>
      </c>
      <c r="S243" t="str">
        <f t="shared" si="12"/>
        <v>aktif</v>
      </c>
    </row>
    <row r="244" spans="1:19" x14ac:dyDescent="0.25">
      <c r="A244">
        <f>'[2]NILAI AKHIR'!B256</f>
        <v>13801</v>
      </c>
      <c r="B244" t="str">
        <f>'[2]NILAI AKHIR'!C256</f>
        <v>Zaky Nur Shodiq</v>
      </c>
      <c r="C244" t="str">
        <f>'[2]NILAI AKHIR'!D256</f>
        <v>XI TP 4</v>
      </c>
      <c r="D244">
        <f>'[2]NILAI AKHIR'!E256</f>
        <v>80</v>
      </c>
      <c r="F244" t="str">
        <f t="shared" si="13"/>
        <v>Pendidikan Agama Islam dan Budi Pekerti</v>
      </c>
      <c r="L244">
        <f>VLOOKUP(A244,'5'!$AB$3:$AE$313,4,FALSE)</f>
        <v>872</v>
      </c>
      <c r="M244" s="19">
        <f>VLOOKUP(F244,'2'!$B$2:$C$34,2,FALSE)</f>
        <v>1</v>
      </c>
      <c r="N244" s="23">
        <f t="shared" si="14"/>
        <v>80</v>
      </c>
      <c r="O244" s="23" t="str">
        <f t="shared" si="15"/>
        <v/>
      </c>
      <c r="P244" s="23" t="s">
        <v>4739</v>
      </c>
      <c r="Q244" s="19">
        <f>VLOOKUP(M244,'3'!$H$27:$L$48,5,FALSE)</f>
        <v>50</v>
      </c>
      <c r="S244" t="str">
        <f t="shared" si="12"/>
        <v>aktif</v>
      </c>
    </row>
    <row r="245" spans="1:19" x14ac:dyDescent="0.25">
      <c r="A245">
        <f>'[2]NILAI AKHIR'!B257</f>
        <v>13802</v>
      </c>
      <c r="B245" t="str">
        <f>'[2]NILAI AKHIR'!C257</f>
        <v>Zamhari</v>
      </c>
      <c r="C245" t="str">
        <f>'[2]NILAI AKHIR'!D257</f>
        <v>XI TP 4</v>
      </c>
      <c r="D245">
        <f>'[2]NILAI AKHIR'!E257</f>
        <v>80</v>
      </c>
      <c r="F245" t="str">
        <f t="shared" si="13"/>
        <v>Pendidikan Agama Islam dan Budi Pekerti</v>
      </c>
      <c r="L245">
        <f>VLOOKUP(A245,'5'!$AB$3:$AE$313,4,FALSE)</f>
        <v>873</v>
      </c>
      <c r="M245" s="19">
        <f>VLOOKUP(F245,'2'!$B$2:$C$34,2,FALSE)</f>
        <v>1</v>
      </c>
      <c r="N245" s="23">
        <f t="shared" si="14"/>
        <v>80</v>
      </c>
      <c r="O245" s="23" t="str">
        <f t="shared" si="15"/>
        <v/>
      </c>
      <c r="P245" s="23" t="s">
        <v>4739</v>
      </c>
      <c r="Q245" s="19">
        <f>VLOOKUP(M245,'3'!$H$27:$L$48,5,FALSE)</f>
        <v>50</v>
      </c>
      <c r="S245" t="str">
        <f t="shared" si="12"/>
        <v>aktif</v>
      </c>
    </row>
    <row r="246" spans="1:19" x14ac:dyDescent="0.25">
      <c r="A246">
        <f>'[2]NILAI AKHIR'!B258</f>
        <v>0</v>
      </c>
      <c r="B246">
        <f>'[2]NILAI AKHIR'!C258</f>
        <v>0</v>
      </c>
      <c r="C246">
        <f>'[2]NILAI AKHIR'!D258</f>
        <v>0</v>
      </c>
      <c r="D246">
        <f>'[2]NILAI AKHIR'!E258</f>
        <v>0</v>
      </c>
      <c r="F246" t="str">
        <f t="shared" si="13"/>
        <v>Pendidikan Agama Islam dan Budi Pekerti</v>
      </c>
      <c r="L246" t="e">
        <f>VLOOKUP(A246,'5'!$AB$3:$AE$313,4,FALSE)</f>
        <v>#N/A</v>
      </c>
      <c r="M246" s="19">
        <f>VLOOKUP(F246,'2'!$B$2:$C$34,2,FALSE)</f>
        <v>1</v>
      </c>
      <c r="N246" s="23">
        <f t="shared" si="14"/>
        <v>0</v>
      </c>
      <c r="O246" s="23" t="str">
        <f t="shared" si="15"/>
        <v/>
      </c>
      <c r="P246" s="23" t="s">
        <v>4739</v>
      </c>
      <c r="Q246" s="19">
        <f>VLOOKUP(M246,'3'!$H$27:$L$48,5,FALSE)</f>
        <v>50</v>
      </c>
      <c r="S246" t="str">
        <f t="shared" si="12"/>
        <v>PKL</v>
      </c>
    </row>
    <row r="247" spans="1:19" x14ac:dyDescent="0.25">
      <c r="A247">
        <f>'[2]NILAI AKHIR'!B259</f>
        <v>13848</v>
      </c>
      <c r="B247" t="str">
        <f>'[2]NILAI AKHIR'!C259</f>
        <v>Abdul Muniif Khares Saputro</v>
      </c>
      <c r="C247" t="str">
        <f>'[2]NILAI AKHIR'!D259</f>
        <v>XI TSM 1</v>
      </c>
      <c r="D247">
        <f>'[2]NILAI AKHIR'!E259</f>
        <v>80</v>
      </c>
      <c r="F247" t="str">
        <f t="shared" si="13"/>
        <v>Pendidikan Agama Islam dan Budi Pekerti</v>
      </c>
      <c r="L247">
        <f>VLOOKUP(A247,'5'!$AB$3:$AE$313,4,FALSE)</f>
        <v>874</v>
      </c>
      <c r="M247" s="19">
        <f>VLOOKUP(F247,'2'!$B$2:$C$34,2,FALSE)</f>
        <v>1</v>
      </c>
      <c r="N247" s="23">
        <f t="shared" si="14"/>
        <v>80</v>
      </c>
      <c r="O247" s="23" t="str">
        <f t="shared" si="15"/>
        <v/>
      </c>
      <c r="P247" s="23" t="s">
        <v>4739</v>
      </c>
      <c r="Q247" s="19">
        <f>VLOOKUP(M247,'3'!$H$27:$L$48,5,FALSE)</f>
        <v>50</v>
      </c>
      <c r="S247" t="str">
        <f t="shared" si="12"/>
        <v>aktif</v>
      </c>
    </row>
    <row r="248" spans="1:19" x14ac:dyDescent="0.25">
      <c r="A248">
        <f>'[2]NILAI AKHIR'!B261</f>
        <v>13851</v>
      </c>
      <c r="B248" t="str">
        <f>'[2]NILAI AKHIR'!C261</f>
        <v>Aditya Rizki Handoko</v>
      </c>
      <c r="C248" t="str">
        <f>'[2]NILAI AKHIR'!D261</f>
        <v>XI TSM 1</v>
      </c>
      <c r="D248">
        <f>'[2]NILAI AKHIR'!E261</f>
        <v>80</v>
      </c>
      <c r="F248" t="str">
        <f t="shared" si="13"/>
        <v>Pendidikan Agama Islam dan Budi Pekerti</v>
      </c>
      <c r="L248">
        <f>VLOOKUP(A248,'5'!$AB$3:$AE$313,4,FALSE)</f>
        <v>876</v>
      </c>
      <c r="M248" s="19">
        <f>VLOOKUP(F248,'2'!$B$2:$C$34,2,FALSE)</f>
        <v>1</v>
      </c>
      <c r="N248" s="23">
        <f t="shared" si="14"/>
        <v>80</v>
      </c>
      <c r="O248" s="23" t="str">
        <f t="shared" si="15"/>
        <v/>
      </c>
      <c r="P248" s="23" t="s">
        <v>4739</v>
      </c>
      <c r="Q248" s="19">
        <f>VLOOKUP(M248,'3'!$H$27:$L$48,5,FALSE)</f>
        <v>50</v>
      </c>
      <c r="S248" t="str">
        <f t="shared" si="12"/>
        <v>aktif</v>
      </c>
    </row>
    <row r="249" spans="1:19" x14ac:dyDescent="0.25">
      <c r="A249">
        <f>'[2]NILAI AKHIR'!B262</f>
        <v>13852</v>
      </c>
      <c r="B249" t="str">
        <f>'[2]NILAI AKHIR'!C262</f>
        <v>Afdhal Aditya Pratama</v>
      </c>
      <c r="C249" t="str">
        <f>'[2]NILAI AKHIR'!D262</f>
        <v>XI TSM 1</v>
      </c>
      <c r="D249">
        <f>'[2]NILAI AKHIR'!E262</f>
        <v>81</v>
      </c>
      <c r="F249" t="str">
        <f t="shared" si="13"/>
        <v>Pendidikan Agama Islam dan Budi Pekerti</v>
      </c>
      <c r="L249">
        <f>VLOOKUP(A249,'5'!$AB$3:$AE$313,4,FALSE)</f>
        <v>877</v>
      </c>
      <c r="M249" s="19">
        <f>VLOOKUP(F249,'2'!$B$2:$C$34,2,FALSE)</f>
        <v>1</v>
      </c>
      <c r="N249" s="23">
        <f t="shared" si="14"/>
        <v>81</v>
      </c>
      <c r="O249" s="23" t="str">
        <f t="shared" si="15"/>
        <v/>
      </c>
      <c r="P249" s="23" t="s">
        <v>4739</v>
      </c>
      <c r="Q249" s="19">
        <f>VLOOKUP(M249,'3'!$H$27:$L$48,5,FALSE)</f>
        <v>50</v>
      </c>
      <c r="S249" t="str">
        <f t="shared" si="12"/>
        <v>aktif</v>
      </c>
    </row>
    <row r="250" spans="1:19" x14ac:dyDescent="0.25">
      <c r="A250">
        <f>'[2]NILAI AKHIR'!B263</f>
        <v>13854</v>
      </c>
      <c r="B250" t="str">
        <f>'[2]NILAI AKHIR'!C263</f>
        <v>Alfian Nur Hanif</v>
      </c>
      <c r="C250" t="str">
        <f>'[2]NILAI AKHIR'!D263</f>
        <v>XI TSM 1</v>
      </c>
      <c r="D250">
        <f>'[2]NILAI AKHIR'!E263</f>
        <v>82</v>
      </c>
      <c r="F250" t="str">
        <f t="shared" si="13"/>
        <v>Pendidikan Agama Islam dan Budi Pekerti</v>
      </c>
      <c r="L250">
        <f>VLOOKUP(A250,'5'!$AB$3:$AE$313,4,FALSE)</f>
        <v>878</v>
      </c>
      <c r="M250" s="19">
        <f>VLOOKUP(F250,'2'!$B$2:$C$34,2,FALSE)</f>
        <v>1</v>
      </c>
      <c r="N250" s="23">
        <f t="shared" si="14"/>
        <v>82</v>
      </c>
      <c r="O250" s="23" t="str">
        <f t="shared" si="15"/>
        <v/>
      </c>
      <c r="P250" s="23" t="s">
        <v>4739</v>
      </c>
      <c r="Q250" s="19">
        <f>VLOOKUP(M250,'3'!$H$27:$L$48,5,FALSE)</f>
        <v>50</v>
      </c>
      <c r="S250" t="str">
        <f t="shared" si="12"/>
        <v>aktif</v>
      </c>
    </row>
    <row r="251" spans="1:19" x14ac:dyDescent="0.25">
      <c r="A251">
        <f>'[2]NILAI AKHIR'!B264</f>
        <v>13855</v>
      </c>
      <c r="B251" t="str">
        <f>'[2]NILAI AKHIR'!C264</f>
        <v>Alga Jalu Oktiyanto</v>
      </c>
      <c r="C251" t="str">
        <f>'[2]NILAI AKHIR'!D264</f>
        <v>XI TSM 1</v>
      </c>
      <c r="D251">
        <f>'[2]NILAI AKHIR'!E264</f>
        <v>81</v>
      </c>
      <c r="F251" t="str">
        <f t="shared" si="13"/>
        <v>Pendidikan Agama Islam dan Budi Pekerti</v>
      </c>
      <c r="L251">
        <f>VLOOKUP(A251,'5'!$AB$3:$AE$313,4,FALSE)</f>
        <v>879</v>
      </c>
      <c r="M251" s="19">
        <f>VLOOKUP(F251,'2'!$B$2:$C$34,2,FALSE)</f>
        <v>1</v>
      </c>
      <c r="N251" s="23">
        <f t="shared" si="14"/>
        <v>81</v>
      </c>
      <c r="O251" s="23" t="str">
        <f t="shared" si="15"/>
        <v/>
      </c>
      <c r="P251" s="23" t="s">
        <v>4739</v>
      </c>
      <c r="Q251" s="19">
        <f>VLOOKUP(M251,'3'!$H$27:$L$48,5,FALSE)</f>
        <v>50</v>
      </c>
      <c r="S251" t="str">
        <f t="shared" si="12"/>
        <v>aktif</v>
      </c>
    </row>
    <row r="252" spans="1:19" x14ac:dyDescent="0.25">
      <c r="A252">
        <f>'[2]NILAI AKHIR'!B265</f>
        <v>13856</v>
      </c>
      <c r="B252" t="str">
        <f>'[2]NILAI AKHIR'!C265</f>
        <v>Ananda Niko Pratama</v>
      </c>
      <c r="C252" t="str">
        <f>'[2]NILAI AKHIR'!D265</f>
        <v>XI TSM 1</v>
      </c>
      <c r="D252">
        <f>'[2]NILAI AKHIR'!E265</f>
        <v>79</v>
      </c>
      <c r="F252" t="str">
        <f t="shared" si="13"/>
        <v>Pendidikan Agama Islam dan Budi Pekerti</v>
      </c>
      <c r="L252">
        <f>VLOOKUP(A252,'5'!$AB$3:$AE$313,4,FALSE)</f>
        <v>880</v>
      </c>
      <c r="M252" s="19">
        <f>VLOOKUP(F252,'2'!$B$2:$C$34,2,FALSE)</f>
        <v>1</v>
      </c>
      <c r="N252" s="23">
        <f t="shared" si="14"/>
        <v>79</v>
      </c>
      <c r="O252" s="23" t="str">
        <f t="shared" si="15"/>
        <v/>
      </c>
      <c r="P252" s="23" t="s">
        <v>4739</v>
      </c>
      <c r="Q252" s="19">
        <f>VLOOKUP(M252,'3'!$H$27:$L$48,5,FALSE)</f>
        <v>50</v>
      </c>
      <c r="S252" t="str">
        <f t="shared" si="12"/>
        <v>aktif</v>
      </c>
    </row>
    <row r="253" spans="1:19" x14ac:dyDescent="0.25">
      <c r="A253">
        <f>'[2]NILAI AKHIR'!B266</f>
        <v>13857</v>
      </c>
      <c r="B253" t="str">
        <f>'[2]NILAI AKHIR'!C266</f>
        <v>Andika Ferdi Pratama</v>
      </c>
      <c r="C253" t="str">
        <f>'[2]NILAI AKHIR'!D266</f>
        <v>XI TSM 1</v>
      </c>
      <c r="D253">
        <f>'[2]NILAI AKHIR'!E266</f>
        <v>81</v>
      </c>
      <c r="F253" t="str">
        <f t="shared" si="13"/>
        <v>Pendidikan Agama Islam dan Budi Pekerti</v>
      </c>
      <c r="L253">
        <f>VLOOKUP(A253,'5'!$AB$3:$AE$313,4,FALSE)</f>
        <v>881</v>
      </c>
      <c r="M253" s="19">
        <f>VLOOKUP(F253,'2'!$B$2:$C$34,2,FALSE)</f>
        <v>1</v>
      </c>
      <c r="N253" s="23">
        <f t="shared" si="14"/>
        <v>81</v>
      </c>
      <c r="O253" s="23" t="str">
        <f t="shared" si="15"/>
        <v/>
      </c>
      <c r="P253" s="23" t="s">
        <v>4739</v>
      </c>
      <c r="Q253" s="19">
        <f>VLOOKUP(M253,'3'!$H$27:$L$48,5,FALSE)</f>
        <v>50</v>
      </c>
      <c r="S253" t="str">
        <f t="shared" si="12"/>
        <v>aktif</v>
      </c>
    </row>
    <row r="254" spans="1:19" x14ac:dyDescent="0.25">
      <c r="A254">
        <f>'[2]NILAI AKHIR'!B267</f>
        <v>13858</v>
      </c>
      <c r="B254" t="str">
        <f>'[2]NILAI AKHIR'!C267</f>
        <v>Andika Setiawan Saputra</v>
      </c>
      <c r="C254" t="str">
        <f>'[2]NILAI AKHIR'!D267</f>
        <v>XI TSM 1</v>
      </c>
      <c r="D254">
        <f>'[2]NILAI AKHIR'!E267</f>
        <v>80</v>
      </c>
      <c r="F254" t="str">
        <f t="shared" si="13"/>
        <v>Pendidikan Agama Islam dan Budi Pekerti</v>
      </c>
      <c r="L254">
        <f>VLOOKUP(A254,'5'!$AB$3:$AE$313,4,FALSE)</f>
        <v>882</v>
      </c>
      <c r="M254" s="19">
        <f>VLOOKUP(F254,'2'!$B$2:$C$34,2,FALSE)</f>
        <v>1</v>
      </c>
      <c r="N254" s="23">
        <f t="shared" si="14"/>
        <v>80</v>
      </c>
      <c r="O254" s="23" t="str">
        <f t="shared" si="15"/>
        <v/>
      </c>
      <c r="P254" s="23" t="s">
        <v>4739</v>
      </c>
      <c r="Q254" s="19">
        <f>VLOOKUP(M254,'3'!$H$27:$L$48,5,FALSE)</f>
        <v>50</v>
      </c>
      <c r="S254" t="str">
        <f t="shared" si="12"/>
        <v>aktif</v>
      </c>
    </row>
    <row r="255" spans="1:19" x14ac:dyDescent="0.25">
      <c r="A255">
        <f>'[2]NILAI AKHIR'!B268</f>
        <v>13859</v>
      </c>
      <c r="B255" t="str">
        <f>'[2]NILAI AKHIR'!C268</f>
        <v>Angga Triyanto</v>
      </c>
      <c r="C255" t="str">
        <f>'[2]NILAI AKHIR'!D268</f>
        <v>XI TSM 1</v>
      </c>
      <c r="D255">
        <f>'[2]NILAI AKHIR'!E268</f>
        <v>81</v>
      </c>
      <c r="F255" t="str">
        <f t="shared" si="13"/>
        <v>Pendidikan Agama Islam dan Budi Pekerti</v>
      </c>
      <c r="L255">
        <f>VLOOKUP(A255,'5'!$AB$3:$AE$313,4,FALSE)</f>
        <v>883</v>
      </c>
      <c r="M255" s="19">
        <f>VLOOKUP(F255,'2'!$B$2:$C$34,2,FALSE)</f>
        <v>1</v>
      </c>
      <c r="N255" s="23">
        <f t="shared" si="14"/>
        <v>81</v>
      </c>
      <c r="O255" s="23" t="str">
        <f t="shared" si="15"/>
        <v/>
      </c>
      <c r="P255" s="23" t="s">
        <v>4739</v>
      </c>
      <c r="Q255" s="19">
        <f>VLOOKUP(M255,'3'!$H$27:$L$48,5,FALSE)</f>
        <v>50</v>
      </c>
      <c r="S255" t="str">
        <f t="shared" si="12"/>
        <v>aktif</v>
      </c>
    </row>
    <row r="256" spans="1:19" x14ac:dyDescent="0.25">
      <c r="A256">
        <f>'[2]NILAI AKHIR'!B269</f>
        <v>13860</v>
      </c>
      <c r="B256" t="str">
        <f>'[2]NILAI AKHIR'!C269</f>
        <v>Annabil Khisbulloh</v>
      </c>
      <c r="C256" t="str">
        <f>'[2]NILAI AKHIR'!D269</f>
        <v>XI TSM 1</v>
      </c>
      <c r="D256">
        <f>'[2]NILAI AKHIR'!E269</f>
        <v>80</v>
      </c>
      <c r="F256" t="str">
        <f t="shared" si="13"/>
        <v>Pendidikan Agama Islam dan Budi Pekerti</v>
      </c>
      <c r="L256">
        <f>VLOOKUP(A256,'5'!$AB$3:$AE$313,4,FALSE)</f>
        <v>884</v>
      </c>
      <c r="M256" s="19">
        <f>VLOOKUP(F256,'2'!$B$2:$C$34,2,FALSE)</f>
        <v>1</v>
      </c>
      <c r="N256" s="23">
        <f t="shared" si="14"/>
        <v>80</v>
      </c>
      <c r="O256" s="23" t="str">
        <f t="shared" si="15"/>
        <v/>
      </c>
      <c r="P256" s="23" t="s">
        <v>4739</v>
      </c>
      <c r="Q256" s="19">
        <f>VLOOKUP(M256,'3'!$H$27:$L$48,5,FALSE)</f>
        <v>50</v>
      </c>
      <c r="S256" t="str">
        <f t="shared" si="12"/>
        <v>aktif</v>
      </c>
    </row>
    <row r="257" spans="1:19" x14ac:dyDescent="0.25">
      <c r="A257">
        <f>'[2]NILAI AKHIR'!B270</f>
        <v>13861</v>
      </c>
      <c r="B257" t="str">
        <f>'[2]NILAI AKHIR'!C270</f>
        <v>Arfan Faiz Pratama</v>
      </c>
      <c r="C257" t="str">
        <f>'[2]NILAI AKHIR'!D270</f>
        <v>XI TSM 1</v>
      </c>
      <c r="D257">
        <f>'[2]NILAI AKHIR'!E270</f>
        <v>81</v>
      </c>
      <c r="F257" t="str">
        <f t="shared" si="13"/>
        <v>Pendidikan Agama Islam dan Budi Pekerti</v>
      </c>
      <c r="L257">
        <f>VLOOKUP(A257,'5'!$AB$3:$AE$313,4,FALSE)</f>
        <v>885</v>
      </c>
      <c r="M257" s="19">
        <f>VLOOKUP(F257,'2'!$B$2:$C$34,2,FALSE)</f>
        <v>1</v>
      </c>
      <c r="N257" s="23">
        <f t="shared" si="14"/>
        <v>81</v>
      </c>
      <c r="O257" s="23" t="str">
        <f t="shared" si="15"/>
        <v/>
      </c>
      <c r="P257" s="23" t="s">
        <v>4739</v>
      </c>
      <c r="Q257" s="19">
        <f>VLOOKUP(M257,'3'!$H$27:$L$48,5,FALSE)</f>
        <v>50</v>
      </c>
      <c r="S257" t="str">
        <f t="shared" si="12"/>
        <v>aktif</v>
      </c>
    </row>
    <row r="258" spans="1:19" x14ac:dyDescent="0.25">
      <c r="A258">
        <f>'[2]NILAI AKHIR'!B271</f>
        <v>13862</v>
      </c>
      <c r="B258" t="str">
        <f>'[2]NILAI AKHIR'!C271</f>
        <v>Arga Rizky Yafi'ansyah</v>
      </c>
      <c r="C258" t="str">
        <f>'[2]NILAI AKHIR'!D271</f>
        <v>XI TSM 1</v>
      </c>
      <c r="D258">
        <f>'[2]NILAI AKHIR'!E271</f>
        <v>80</v>
      </c>
      <c r="F258" t="str">
        <f t="shared" si="13"/>
        <v>Pendidikan Agama Islam dan Budi Pekerti</v>
      </c>
      <c r="L258">
        <f>VLOOKUP(A258,'5'!$AB$3:$AE$313,4,FALSE)</f>
        <v>886</v>
      </c>
      <c r="M258" s="19">
        <f>VLOOKUP(F258,'2'!$B$2:$C$34,2,FALSE)</f>
        <v>1</v>
      </c>
      <c r="N258" s="23">
        <f t="shared" si="14"/>
        <v>80</v>
      </c>
      <c r="O258" s="23" t="str">
        <f t="shared" si="15"/>
        <v/>
      </c>
      <c r="P258" s="23" t="s">
        <v>4739</v>
      </c>
      <c r="Q258" s="19">
        <f>VLOOKUP(M258,'3'!$H$27:$L$48,5,FALSE)</f>
        <v>50</v>
      </c>
      <c r="S258" t="str">
        <f t="shared" si="12"/>
        <v>aktif</v>
      </c>
    </row>
    <row r="259" spans="1:19" x14ac:dyDescent="0.25">
      <c r="A259">
        <f>'[2]NILAI AKHIR'!B272</f>
        <v>13863</v>
      </c>
      <c r="B259" t="str">
        <f>'[2]NILAI AKHIR'!C272</f>
        <v>Azriel Rizky Banyu Pradana</v>
      </c>
      <c r="C259" t="str">
        <f>'[2]NILAI AKHIR'!D272</f>
        <v>XI TSM 1</v>
      </c>
      <c r="D259">
        <f>'[2]NILAI AKHIR'!E272</f>
        <v>80</v>
      </c>
      <c r="F259" t="str">
        <f t="shared" si="13"/>
        <v>Pendidikan Agama Islam dan Budi Pekerti</v>
      </c>
      <c r="L259">
        <f>VLOOKUP(A259,'5'!$AB$3:$AE$313,4,FALSE)</f>
        <v>887</v>
      </c>
      <c r="M259" s="19">
        <f>VLOOKUP(F259,'2'!$B$2:$C$34,2,FALSE)</f>
        <v>1</v>
      </c>
      <c r="N259" s="23">
        <f t="shared" si="14"/>
        <v>80</v>
      </c>
      <c r="O259" s="23" t="str">
        <f t="shared" si="15"/>
        <v/>
      </c>
      <c r="P259" s="23" t="s">
        <v>4739</v>
      </c>
      <c r="Q259" s="19">
        <f>VLOOKUP(M259,'3'!$H$27:$L$48,5,FALSE)</f>
        <v>50</v>
      </c>
      <c r="S259" t="str">
        <f t="shared" si="12"/>
        <v>aktif</v>
      </c>
    </row>
    <row r="260" spans="1:19" x14ac:dyDescent="0.25">
      <c r="A260">
        <f>'[2]NILAI AKHIR'!B273</f>
        <v>13864</v>
      </c>
      <c r="B260" t="str">
        <f>'[2]NILAI AKHIR'!C273</f>
        <v>Bagas Hasiolan Pratama Doloksaribu</v>
      </c>
      <c r="C260" t="str">
        <f>'[2]NILAI AKHIR'!D273</f>
        <v>XI TSM 1</v>
      </c>
      <c r="D260">
        <f>'[2]NILAI AKHIR'!E273</f>
        <v>80</v>
      </c>
      <c r="F260" t="str">
        <f t="shared" si="13"/>
        <v>Pendidikan Agama Islam dan Budi Pekerti</v>
      </c>
      <c r="L260">
        <f>VLOOKUP(A260,'5'!$AB$3:$AE$313,4,FALSE)</f>
        <v>888</v>
      </c>
      <c r="M260" s="19">
        <f>VLOOKUP(F260,'2'!$B$2:$C$34,2,FALSE)</f>
        <v>1</v>
      </c>
      <c r="N260" s="23">
        <f t="shared" si="14"/>
        <v>80</v>
      </c>
      <c r="O260" s="23" t="str">
        <f t="shared" si="15"/>
        <v/>
      </c>
      <c r="P260" s="23" t="s">
        <v>4739</v>
      </c>
      <c r="Q260" s="19">
        <f>VLOOKUP(M260,'3'!$H$27:$L$48,5,FALSE)</f>
        <v>50</v>
      </c>
      <c r="S260" t="str">
        <f t="shared" ref="S260:S314" si="16">IF(D260=0,"PKL","aktif")</f>
        <v>aktif</v>
      </c>
    </row>
    <row r="261" spans="1:19" x14ac:dyDescent="0.25">
      <c r="A261">
        <f>'[2]NILAI AKHIR'!B274</f>
        <v>13865</v>
      </c>
      <c r="B261" t="str">
        <f>'[2]NILAI AKHIR'!C274</f>
        <v>Bian Putra Nurahma</v>
      </c>
      <c r="C261" t="str">
        <f>'[2]NILAI AKHIR'!D274</f>
        <v>XI TSM 1</v>
      </c>
      <c r="D261">
        <f>'[2]NILAI AKHIR'!E274</f>
        <v>80</v>
      </c>
      <c r="F261" t="str">
        <f t="shared" ref="F261:F314" si="17">_xlfn.IFNA(VLOOKUP(A261,$U$1:$X$4,4,FALSE),$F$4)</f>
        <v>Pendidikan Agama Islam dan Budi Pekerti</v>
      </c>
      <c r="L261">
        <f>VLOOKUP(A261,'5'!$AB$3:$AE$313,4,FALSE)</f>
        <v>889</v>
      </c>
      <c r="M261" s="19">
        <f>VLOOKUP(F261,'2'!$B$2:$C$34,2,FALSE)</f>
        <v>1</v>
      </c>
      <c r="N261" s="23">
        <f t="shared" ref="N261:N324" si="18">D261</f>
        <v>80</v>
      </c>
      <c r="O261" s="23" t="str">
        <f t="shared" ref="O261:O324" si="19">IF(P261="Nilai Ekstra",E261,"")</f>
        <v/>
      </c>
      <c r="P261" s="23" t="s">
        <v>4739</v>
      </c>
      <c r="Q261" s="19">
        <f>VLOOKUP(M261,'3'!$H$27:$L$48,5,FALSE)</f>
        <v>50</v>
      </c>
      <c r="S261" t="str">
        <f t="shared" si="16"/>
        <v>aktif</v>
      </c>
    </row>
    <row r="262" spans="1:19" x14ac:dyDescent="0.25">
      <c r="A262">
        <f>'[2]NILAI AKHIR'!B275</f>
        <v>13866</v>
      </c>
      <c r="B262" t="str">
        <f>'[2]NILAI AKHIR'!C275</f>
        <v>Choiri Rafaa Fauzan</v>
      </c>
      <c r="C262" t="str">
        <f>'[2]NILAI AKHIR'!D275</f>
        <v>XI TSM 1</v>
      </c>
      <c r="D262">
        <f>'[2]NILAI AKHIR'!E275</f>
        <v>81</v>
      </c>
      <c r="F262" t="str">
        <f t="shared" si="17"/>
        <v>Pendidikan Agama Islam dan Budi Pekerti</v>
      </c>
      <c r="L262">
        <f>VLOOKUP(A262,'5'!$AB$3:$AE$313,4,FALSE)</f>
        <v>890</v>
      </c>
      <c r="M262" s="19">
        <f>VLOOKUP(F262,'2'!$B$2:$C$34,2,FALSE)</f>
        <v>1</v>
      </c>
      <c r="N262" s="23">
        <f t="shared" si="18"/>
        <v>81</v>
      </c>
      <c r="O262" s="23" t="str">
        <f t="shared" si="19"/>
        <v/>
      </c>
      <c r="P262" s="23" t="s">
        <v>4739</v>
      </c>
      <c r="Q262" s="19">
        <f>VLOOKUP(M262,'3'!$H$27:$L$48,5,FALSE)</f>
        <v>50</v>
      </c>
      <c r="S262" t="str">
        <f t="shared" si="16"/>
        <v>aktif</v>
      </c>
    </row>
    <row r="263" spans="1:19" x14ac:dyDescent="0.25">
      <c r="A263">
        <f>'[2]NILAI AKHIR'!B276</f>
        <v>13867</v>
      </c>
      <c r="B263" t="str">
        <f>'[2]NILAI AKHIR'!C276</f>
        <v>Dafid Pradifta Ervianto</v>
      </c>
      <c r="C263" t="str">
        <f>'[2]NILAI AKHIR'!D276</f>
        <v>XI TSM 1</v>
      </c>
      <c r="D263">
        <f>'[2]NILAI AKHIR'!E276</f>
        <v>82</v>
      </c>
      <c r="F263" t="str">
        <f t="shared" si="17"/>
        <v>Pendidikan Agama Islam dan Budi Pekerti</v>
      </c>
      <c r="L263">
        <f>VLOOKUP(A263,'5'!$AB$3:$AE$313,4,FALSE)</f>
        <v>891</v>
      </c>
      <c r="M263" s="19">
        <f>VLOOKUP(F263,'2'!$B$2:$C$34,2,FALSE)</f>
        <v>1</v>
      </c>
      <c r="N263" s="23">
        <f t="shared" si="18"/>
        <v>82</v>
      </c>
      <c r="O263" s="23" t="str">
        <f t="shared" si="19"/>
        <v/>
      </c>
      <c r="P263" s="23" t="s">
        <v>4739</v>
      </c>
      <c r="Q263" s="19">
        <f>VLOOKUP(M263,'3'!$H$27:$L$48,5,FALSE)</f>
        <v>50</v>
      </c>
      <c r="S263" t="str">
        <f t="shared" si="16"/>
        <v>aktif</v>
      </c>
    </row>
    <row r="264" spans="1:19" x14ac:dyDescent="0.25">
      <c r="A264">
        <f>'[2]NILAI AKHIR'!B277</f>
        <v>13868</v>
      </c>
      <c r="B264" t="str">
        <f>'[2]NILAI AKHIR'!C277</f>
        <v>Danang Aji Wibowo</v>
      </c>
      <c r="C264" t="str">
        <f>'[2]NILAI AKHIR'!D277</f>
        <v>XI TSM 1</v>
      </c>
      <c r="D264">
        <f>'[2]NILAI AKHIR'!E277</f>
        <v>83</v>
      </c>
      <c r="F264" t="str">
        <f t="shared" si="17"/>
        <v>Pendidikan Agama Islam dan Budi Pekerti</v>
      </c>
      <c r="L264">
        <f>VLOOKUP(A264,'5'!$AB$3:$AE$313,4,FALSE)</f>
        <v>892</v>
      </c>
      <c r="M264" s="19">
        <f>VLOOKUP(F264,'2'!$B$2:$C$34,2,FALSE)</f>
        <v>1</v>
      </c>
      <c r="N264" s="23">
        <f t="shared" si="18"/>
        <v>83</v>
      </c>
      <c r="O264" s="23" t="str">
        <f t="shared" si="19"/>
        <v/>
      </c>
      <c r="P264" s="23" t="s">
        <v>4739</v>
      </c>
      <c r="Q264" s="19">
        <f>VLOOKUP(M264,'3'!$H$27:$L$48,5,FALSE)</f>
        <v>50</v>
      </c>
      <c r="S264" t="str">
        <f t="shared" si="16"/>
        <v>aktif</v>
      </c>
    </row>
    <row r="265" spans="1:19" x14ac:dyDescent="0.25">
      <c r="A265">
        <f>'[2]NILAI AKHIR'!B278</f>
        <v>13869</v>
      </c>
      <c r="B265" t="str">
        <f>'[2]NILAI AKHIR'!C278</f>
        <v>David Rizal Fadhila</v>
      </c>
      <c r="C265" t="str">
        <f>'[2]NILAI AKHIR'!D278</f>
        <v>XI TSM 1</v>
      </c>
      <c r="D265">
        <f>'[2]NILAI AKHIR'!E278</f>
        <v>80</v>
      </c>
      <c r="F265" t="str">
        <f t="shared" si="17"/>
        <v>Pendidikan Agama Islam dan Budi Pekerti</v>
      </c>
      <c r="L265">
        <f>VLOOKUP(A265,'5'!$AB$3:$AE$313,4,FALSE)</f>
        <v>893</v>
      </c>
      <c r="M265" s="19">
        <f>VLOOKUP(F265,'2'!$B$2:$C$34,2,FALSE)</f>
        <v>1</v>
      </c>
      <c r="N265" s="23">
        <f t="shared" si="18"/>
        <v>80</v>
      </c>
      <c r="O265" s="23" t="str">
        <f t="shared" si="19"/>
        <v/>
      </c>
      <c r="P265" s="23" t="s">
        <v>4739</v>
      </c>
      <c r="Q265" s="19">
        <f>VLOOKUP(M265,'3'!$H$27:$L$48,5,FALSE)</f>
        <v>50</v>
      </c>
      <c r="S265" t="str">
        <f t="shared" si="16"/>
        <v>aktif</v>
      </c>
    </row>
    <row r="266" spans="1:19" x14ac:dyDescent="0.25">
      <c r="A266">
        <f>'[2]NILAI AKHIR'!B279</f>
        <v>13870</v>
      </c>
      <c r="B266" t="str">
        <f>'[2]NILAI AKHIR'!C279</f>
        <v>Dealova Arga Rifky Wijayanto</v>
      </c>
      <c r="C266" t="str">
        <f>'[2]NILAI AKHIR'!D279</f>
        <v>XI TSM 1</v>
      </c>
      <c r="D266">
        <f>'[2]NILAI AKHIR'!E279</f>
        <v>80</v>
      </c>
      <c r="F266" t="str">
        <f t="shared" si="17"/>
        <v>Pendidikan Agama Islam dan Budi Pekerti</v>
      </c>
      <c r="L266">
        <f>VLOOKUP(A266,'5'!$AB$3:$AE$313,4,FALSE)</f>
        <v>894</v>
      </c>
      <c r="M266" s="19">
        <f>VLOOKUP(F266,'2'!$B$2:$C$34,2,FALSE)</f>
        <v>1</v>
      </c>
      <c r="N266" s="23">
        <f t="shared" si="18"/>
        <v>80</v>
      </c>
      <c r="O266" s="23" t="str">
        <f t="shared" si="19"/>
        <v/>
      </c>
      <c r="P266" s="23" t="s">
        <v>4739</v>
      </c>
      <c r="Q266" s="19">
        <f>VLOOKUP(M266,'3'!$H$27:$L$48,5,FALSE)</f>
        <v>50</v>
      </c>
      <c r="S266" t="str">
        <f t="shared" si="16"/>
        <v>aktif</v>
      </c>
    </row>
    <row r="267" spans="1:19" x14ac:dyDescent="0.25">
      <c r="A267">
        <f>'[2]NILAI AKHIR'!B280</f>
        <v>13871</v>
      </c>
      <c r="B267" t="str">
        <f>'[2]NILAI AKHIR'!C280</f>
        <v>Delta Marcello</v>
      </c>
      <c r="C267" t="str">
        <f>'[2]NILAI AKHIR'!D280</f>
        <v>XI TSM 1</v>
      </c>
      <c r="D267">
        <f>'[2]NILAI AKHIR'!E280</f>
        <v>87</v>
      </c>
      <c r="F267" t="str">
        <f t="shared" si="17"/>
        <v>Pendidikan Agama Islam dan Budi Pekerti</v>
      </c>
      <c r="L267">
        <f>VLOOKUP(A267,'5'!$AB$3:$AE$313,4,FALSE)</f>
        <v>895</v>
      </c>
      <c r="M267" s="19">
        <f>VLOOKUP(F267,'2'!$B$2:$C$34,2,FALSE)</f>
        <v>1</v>
      </c>
      <c r="N267" s="23">
        <f t="shared" si="18"/>
        <v>87</v>
      </c>
      <c r="O267" s="23" t="str">
        <f t="shared" si="19"/>
        <v/>
      </c>
      <c r="P267" s="23" t="s">
        <v>4739</v>
      </c>
      <c r="Q267" s="19">
        <f>VLOOKUP(M267,'3'!$H$27:$L$48,5,FALSE)</f>
        <v>50</v>
      </c>
      <c r="S267" t="str">
        <f t="shared" si="16"/>
        <v>aktif</v>
      </c>
    </row>
    <row r="268" spans="1:19" x14ac:dyDescent="0.25">
      <c r="A268">
        <f>'[2]NILAI AKHIR'!B281</f>
        <v>13872</v>
      </c>
      <c r="B268" t="str">
        <f>'[2]NILAI AKHIR'!C281</f>
        <v>Dimas Dwi Ismail</v>
      </c>
      <c r="C268" t="str">
        <f>'[2]NILAI AKHIR'!D281</f>
        <v>XI TSM 1</v>
      </c>
      <c r="D268">
        <f>'[2]NILAI AKHIR'!E281</f>
        <v>81</v>
      </c>
      <c r="F268" t="str">
        <f t="shared" si="17"/>
        <v>Pendidikan Agama Islam dan Budi Pekerti</v>
      </c>
      <c r="L268">
        <f>VLOOKUP(A268,'5'!$AB$3:$AE$313,4,FALSE)</f>
        <v>896</v>
      </c>
      <c r="M268" s="19">
        <f>VLOOKUP(F268,'2'!$B$2:$C$34,2,FALSE)</f>
        <v>1</v>
      </c>
      <c r="N268" s="23">
        <f t="shared" si="18"/>
        <v>81</v>
      </c>
      <c r="O268" s="23" t="str">
        <f t="shared" si="19"/>
        <v/>
      </c>
      <c r="P268" s="23" t="s">
        <v>4739</v>
      </c>
      <c r="Q268" s="19">
        <f>VLOOKUP(M268,'3'!$H$27:$L$48,5,FALSE)</f>
        <v>50</v>
      </c>
      <c r="S268" t="str">
        <f t="shared" si="16"/>
        <v>aktif</v>
      </c>
    </row>
    <row r="269" spans="1:19" x14ac:dyDescent="0.25">
      <c r="A269">
        <f>'[2]NILAI AKHIR'!B282</f>
        <v>13873</v>
      </c>
      <c r="B269" t="str">
        <f>'[2]NILAI AKHIR'!C282</f>
        <v>Ervan Nashrulloh</v>
      </c>
      <c r="C269" t="str">
        <f>'[2]NILAI AKHIR'!D282</f>
        <v>XI TSM 1</v>
      </c>
      <c r="D269">
        <f>'[2]NILAI AKHIR'!E282</f>
        <v>80</v>
      </c>
      <c r="F269" t="str">
        <f t="shared" si="17"/>
        <v>Pendidikan Agama Islam dan Budi Pekerti</v>
      </c>
      <c r="L269">
        <f>VLOOKUP(A269,'5'!$AB$3:$AE$313,4,FALSE)</f>
        <v>897</v>
      </c>
      <c r="M269" s="19">
        <f>VLOOKUP(F269,'2'!$B$2:$C$34,2,FALSE)</f>
        <v>1</v>
      </c>
      <c r="N269" s="23">
        <f t="shared" si="18"/>
        <v>80</v>
      </c>
      <c r="O269" s="23" t="str">
        <f t="shared" si="19"/>
        <v/>
      </c>
      <c r="P269" s="23" t="s">
        <v>4739</v>
      </c>
      <c r="Q269" s="19">
        <f>VLOOKUP(M269,'3'!$H$27:$L$48,5,FALSE)</f>
        <v>50</v>
      </c>
      <c r="S269" t="str">
        <f t="shared" si="16"/>
        <v>aktif</v>
      </c>
    </row>
    <row r="270" spans="1:19" x14ac:dyDescent="0.25">
      <c r="A270">
        <f>'[2]NILAI AKHIR'!B283</f>
        <v>13874</v>
      </c>
      <c r="B270" t="str">
        <f>'[2]NILAI AKHIR'!C283</f>
        <v>Fahreza Arif Depriyanto</v>
      </c>
      <c r="C270" t="str">
        <f>'[2]NILAI AKHIR'!D283</f>
        <v>XI TSM 1</v>
      </c>
      <c r="D270">
        <f>'[2]NILAI AKHIR'!E283</f>
        <v>81</v>
      </c>
      <c r="F270" t="str">
        <f t="shared" si="17"/>
        <v>Pendidikan Agama Islam dan Budi Pekerti</v>
      </c>
      <c r="L270">
        <f>VLOOKUP(A270,'5'!$AB$3:$AE$313,4,FALSE)</f>
        <v>898</v>
      </c>
      <c r="M270" s="19">
        <f>VLOOKUP(F270,'2'!$B$2:$C$34,2,FALSE)</f>
        <v>1</v>
      </c>
      <c r="N270" s="23">
        <f t="shared" si="18"/>
        <v>81</v>
      </c>
      <c r="O270" s="23" t="str">
        <f t="shared" si="19"/>
        <v/>
      </c>
      <c r="P270" s="23" t="s">
        <v>4739</v>
      </c>
      <c r="Q270" s="19">
        <f>VLOOKUP(M270,'3'!$H$27:$L$48,5,FALSE)</f>
        <v>50</v>
      </c>
      <c r="S270" t="str">
        <f t="shared" si="16"/>
        <v>aktif</v>
      </c>
    </row>
    <row r="271" spans="1:19" x14ac:dyDescent="0.25">
      <c r="A271">
        <f>'[2]NILAI AKHIR'!B284</f>
        <v>13875</v>
      </c>
      <c r="B271" t="str">
        <f>'[2]NILAI AKHIR'!C284</f>
        <v>Faiz Nur Khoirudin</v>
      </c>
      <c r="C271" t="str">
        <f>'[2]NILAI AKHIR'!D284</f>
        <v>XI TSM 1</v>
      </c>
      <c r="D271">
        <f>'[2]NILAI AKHIR'!E284</f>
        <v>82</v>
      </c>
      <c r="F271" t="str">
        <f t="shared" si="17"/>
        <v>Pendidikan Agama Islam dan Budi Pekerti</v>
      </c>
      <c r="L271">
        <f>VLOOKUP(A271,'5'!$AB$3:$AE$313,4,FALSE)</f>
        <v>899</v>
      </c>
      <c r="M271" s="19">
        <f>VLOOKUP(F271,'2'!$B$2:$C$34,2,FALSE)</f>
        <v>1</v>
      </c>
      <c r="N271" s="23">
        <f t="shared" si="18"/>
        <v>82</v>
      </c>
      <c r="O271" s="23" t="str">
        <f t="shared" si="19"/>
        <v/>
      </c>
      <c r="P271" s="23" t="s">
        <v>4739</v>
      </c>
      <c r="Q271" s="19">
        <f>VLOOKUP(M271,'3'!$H$27:$L$48,5,FALSE)</f>
        <v>50</v>
      </c>
      <c r="S271" t="str">
        <f t="shared" si="16"/>
        <v>aktif</v>
      </c>
    </row>
    <row r="272" spans="1:19" x14ac:dyDescent="0.25">
      <c r="A272">
        <f>'[2]NILAI AKHIR'!B285</f>
        <v>13876</v>
      </c>
      <c r="B272" t="str">
        <f>'[2]NILAI AKHIR'!C285</f>
        <v>Fajar Nur Rahmat Dani</v>
      </c>
      <c r="C272" t="str">
        <f>'[2]NILAI AKHIR'!D285</f>
        <v>XI TSM 1</v>
      </c>
      <c r="D272">
        <f>'[2]NILAI AKHIR'!E285</f>
        <v>82</v>
      </c>
      <c r="F272" t="str">
        <f t="shared" si="17"/>
        <v>Pendidikan Agama Islam dan Budi Pekerti</v>
      </c>
      <c r="L272">
        <f>VLOOKUP(A272,'5'!$AB$3:$AE$313,4,FALSE)</f>
        <v>900</v>
      </c>
      <c r="M272" s="19">
        <f>VLOOKUP(F272,'2'!$B$2:$C$34,2,FALSE)</f>
        <v>1</v>
      </c>
      <c r="N272" s="23">
        <f t="shared" si="18"/>
        <v>82</v>
      </c>
      <c r="O272" s="23" t="str">
        <f t="shared" si="19"/>
        <v/>
      </c>
      <c r="P272" s="23" t="s">
        <v>4739</v>
      </c>
      <c r="Q272" s="19">
        <f>VLOOKUP(M272,'3'!$H$27:$L$48,5,FALSE)</f>
        <v>50</v>
      </c>
      <c r="S272" t="str">
        <f t="shared" si="16"/>
        <v>aktif</v>
      </c>
    </row>
    <row r="273" spans="1:19" x14ac:dyDescent="0.25">
      <c r="A273">
        <f>'[2]NILAI AKHIR'!B286</f>
        <v>13877</v>
      </c>
      <c r="B273" t="str">
        <f>'[2]NILAI AKHIR'!C286</f>
        <v>Fandhy Cesar Pratama</v>
      </c>
      <c r="C273" t="str">
        <f>'[2]NILAI AKHIR'!D286</f>
        <v>XI TSM 1</v>
      </c>
      <c r="D273">
        <f>'[2]NILAI AKHIR'!E286</f>
        <v>81</v>
      </c>
      <c r="F273" t="str">
        <f t="shared" si="17"/>
        <v>Pendidikan Agama Islam dan Budi Pekerti</v>
      </c>
      <c r="L273">
        <f>VLOOKUP(A273,'5'!$AB$3:$AE$313,4,FALSE)</f>
        <v>901</v>
      </c>
      <c r="M273" s="19">
        <f>VLOOKUP(F273,'2'!$B$2:$C$34,2,FALSE)</f>
        <v>1</v>
      </c>
      <c r="N273" s="23">
        <f t="shared" si="18"/>
        <v>81</v>
      </c>
      <c r="O273" s="23" t="str">
        <f t="shared" si="19"/>
        <v/>
      </c>
      <c r="P273" s="23" t="s">
        <v>4739</v>
      </c>
      <c r="Q273" s="19">
        <f>VLOOKUP(M273,'3'!$H$27:$L$48,5,FALSE)</f>
        <v>50</v>
      </c>
      <c r="S273" t="str">
        <f t="shared" si="16"/>
        <v>aktif</v>
      </c>
    </row>
    <row r="274" spans="1:19" x14ac:dyDescent="0.25">
      <c r="A274">
        <f>'[2]NILAI AKHIR'!B287</f>
        <v>13878</v>
      </c>
      <c r="B274" t="str">
        <f>'[2]NILAI AKHIR'!C287</f>
        <v>Fauzi Yahya Wibowo</v>
      </c>
      <c r="C274" t="str">
        <f>'[2]NILAI AKHIR'!D287</f>
        <v>XI TSM 1</v>
      </c>
      <c r="D274">
        <f>'[2]NILAI AKHIR'!E287</f>
        <v>83</v>
      </c>
      <c r="F274" t="str">
        <f t="shared" si="17"/>
        <v>Pendidikan Agama Islam dan Budi Pekerti</v>
      </c>
      <c r="L274">
        <f>VLOOKUP(A274,'5'!$AB$3:$AE$313,4,FALSE)</f>
        <v>902</v>
      </c>
      <c r="M274" s="19">
        <f>VLOOKUP(F274,'2'!$B$2:$C$34,2,FALSE)</f>
        <v>1</v>
      </c>
      <c r="N274" s="23">
        <f t="shared" si="18"/>
        <v>83</v>
      </c>
      <c r="O274" s="23" t="str">
        <f t="shared" si="19"/>
        <v/>
      </c>
      <c r="P274" s="23" t="s">
        <v>4739</v>
      </c>
      <c r="Q274" s="19">
        <f>VLOOKUP(M274,'3'!$H$27:$L$48,5,FALSE)</f>
        <v>50</v>
      </c>
      <c r="S274" t="str">
        <f t="shared" si="16"/>
        <v>aktif</v>
      </c>
    </row>
    <row r="275" spans="1:19" x14ac:dyDescent="0.25">
      <c r="A275">
        <f>'[2]NILAI AKHIR'!B288</f>
        <v>13879</v>
      </c>
      <c r="B275" t="str">
        <f>'[2]NILAI AKHIR'!C288</f>
        <v>Ferdinanda Julianto</v>
      </c>
      <c r="C275" t="str">
        <f>'[2]NILAI AKHIR'!D288</f>
        <v>XI TSM 1</v>
      </c>
      <c r="D275">
        <f>'[2]NILAI AKHIR'!E288</f>
        <v>84</v>
      </c>
      <c r="F275" t="str">
        <f t="shared" si="17"/>
        <v>Pendidikan Agama Islam dan Budi Pekerti</v>
      </c>
      <c r="L275">
        <f>VLOOKUP(A275,'5'!$AB$3:$AE$313,4,FALSE)</f>
        <v>903</v>
      </c>
      <c r="M275" s="19">
        <f>VLOOKUP(F275,'2'!$B$2:$C$34,2,FALSE)</f>
        <v>1</v>
      </c>
      <c r="N275" s="23">
        <f t="shared" si="18"/>
        <v>84</v>
      </c>
      <c r="O275" s="23" t="str">
        <f t="shared" si="19"/>
        <v/>
      </c>
      <c r="P275" s="23" t="s">
        <v>4739</v>
      </c>
      <c r="Q275" s="19">
        <f>VLOOKUP(M275,'3'!$H$27:$L$48,5,FALSE)</f>
        <v>50</v>
      </c>
      <c r="S275" t="str">
        <f t="shared" si="16"/>
        <v>aktif</v>
      </c>
    </row>
    <row r="276" spans="1:19" x14ac:dyDescent="0.25">
      <c r="A276">
        <f>'[2]NILAI AKHIR'!B289</f>
        <v>13881</v>
      </c>
      <c r="B276" t="str">
        <f>'[2]NILAI AKHIR'!C289</f>
        <v>Helma Deka Adiyan</v>
      </c>
      <c r="C276" t="str">
        <f>'[2]NILAI AKHIR'!D289</f>
        <v>XI TSM 1</v>
      </c>
      <c r="D276">
        <f>'[2]NILAI AKHIR'!E289</f>
        <v>84</v>
      </c>
      <c r="F276" t="str">
        <f t="shared" si="17"/>
        <v>Pendidikan Agama Islam dan Budi Pekerti</v>
      </c>
      <c r="L276">
        <f>VLOOKUP(A276,'5'!$AB$3:$AE$313,4,FALSE)</f>
        <v>904</v>
      </c>
      <c r="M276" s="19">
        <f>VLOOKUP(F276,'2'!$B$2:$C$34,2,FALSE)</f>
        <v>1</v>
      </c>
      <c r="N276" s="23">
        <f t="shared" si="18"/>
        <v>84</v>
      </c>
      <c r="O276" s="23" t="str">
        <f t="shared" si="19"/>
        <v/>
      </c>
      <c r="P276" s="23" t="s">
        <v>4739</v>
      </c>
      <c r="Q276" s="19">
        <f>VLOOKUP(M276,'3'!$H$27:$L$48,5,FALSE)</f>
        <v>50</v>
      </c>
      <c r="S276" t="str">
        <f t="shared" si="16"/>
        <v>aktif</v>
      </c>
    </row>
    <row r="277" spans="1:19" x14ac:dyDescent="0.25">
      <c r="A277">
        <f>'[2]NILAI AKHIR'!B290</f>
        <v>13882</v>
      </c>
      <c r="B277" t="str">
        <f>'[2]NILAI AKHIR'!C290</f>
        <v>Hilal Daffa Amrulloh</v>
      </c>
      <c r="C277" t="str">
        <f>'[2]NILAI AKHIR'!D290</f>
        <v>XI TSM 1</v>
      </c>
      <c r="D277">
        <f>'[2]NILAI AKHIR'!E290</f>
        <v>83</v>
      </c>
      <c r="F277" t="str">
        <f t="shared" si="17"/>
        <v>Pendidikan Agama Islam dan Budi Pekerti</v>
      </c>
      <c r="L277">
        <f>VLOOKUP(A277,'5'!$AB$3:$AE$313,4,FALSE)</f>
        <v>905</v>
      </c>
      <c r="M277" s="19">
        <f>VLOOKUP(F277,'2'!$B$2:$C$34,2,FALSE)</f>
        <v>1</v>
      </c>
      <c r="N277" s="23">
        <f t="shared" si="18"/>
        <v>83</v>
      </c>
      <c r="O277" s="23" t="str">
        <f t="shared" si="19"/>
        <v/>
      </c>
      <c r="P277" s="23" t="s">
        <v>4739</v>
      </c>
      <c r="Q277" s="19">
        <f>VLOOKUP(M277,'3'!$H$27:$L$48,5,FALSE)</f>
        <v>50</v>
      </c>
      <c r="S277" t="str">
        <f t="shared" si="16"/>
        <v>aktif</v>
      </c>
    </row>
    <row r="278" spans="1:19" x14ac:dyDescent="0.25">
      <c r="A278">
        <f>'[2]NILAI AKHIR'!B291</f>
        <v>13883</v>
      </c>
      <c r="B278" t="str">
        <f>'[2]NILAI AKHIR'!C291</f>
        <v>Kevin Chesar Iszmail</v>
      </c>
      <c r="C278" t="str">
        <f>'[2]NILAI AKHIR'!D291</f>
        <v>XI TSM 1</v>
      </c>
      <c r="D278">
        <f>'[2]NILAI AKHIR'!E291</f>
        <v>80</v>
      </c>
      <c r="F278" t="str">
        <f t="shared" si="17"/>
        <v>Pendidikan Agama Islam dan Budi Pekerti</v>
      </c>
      <c r="L278">
        <f>VLOOKUP(A278,'5'!$AB$3:$AE$313,4,FALSE)</f>
        <v>906</v>
      </c>
      <c r="M278" s="19">
        <f>VLOOKUP(F278,'2'!$B$2:$C$34,2,FALSE)</f>
        <v>1</v>
      </c>
      <c r="N278" s="23">
        <f t="shared" si="18"/>
        <v>80</v>
      </c>
      <c r="O278" s="23" t="str">
        <f t="shared" si="19"/>
        <v/>
      </c>
      <c r="P278" s="23" t="s">
        <v>4739</v>
      </c>
      <c r="Q278" s="19">
        <f>VLOOKUP(M278,'3'!$H$27:$L$48,5,FALSE)</f>
        <v>50</v>
      </c>
      <c r="S278" t="str">
        <f t="shared" si="16"/>
        <v>aktif</v>
      </c>
    </row>
    <row r="279" spans="1:19" x14ac:dyDescent="0.25">
      <c r="A279">
        <f>'[2]NILAI AKHIR'!B292</f>
        <v>0</v>
      </c>
      <c r="B279">
        <f>'[2]NILAI AKHIR'!C292</f>
        <v>0</v>
      </c>
      <c r="C279">
        <f>'[2]NILAI AKHIR'!D292</f>
        <v>0</v>
      </c>
      <c r="D279">
        <f>'[2]NILAI AKHIR'!E292</f>
        <v>0</v>
      </c>
      <c r="F279" t="str">
        <f t="shared" si="17"/>
        <v>Pendidikan Agama Islam dan Budi Pekerti</v>
      </c>
      <c r="L279" t="e">
        <f>VLOOKUP(A279,'5'!$AB$3:$AE$313,4,FALSE)</f>
        <v>#N/A</v>
      </c>
      <c r="M279" s="19">
        <f>VLOOKUP(F279,'2'!$B$2:$C$34,2,FALSE)</f>
        <v>1</v>
      </c>
      <c r="N279" s="23">
        <f t="shared" si="18"/>
        <v>0</v>
      </c>
      <c r="O279" s="23" t="str">
        <f t="shared" si="19"/>
        <v/>
      </c>
      <c r="P279" s="23" t="s">
        <v>4739</v>
      </c>
      <c r="Q279" s="19">
        <f>VLOOKUP(M279,'3'!$H$27:$L$48,5,FALSE)</f>
        <v>50</v>
      </c>
      <c r="S279" t="str">
        <f t="shared" si="16"/>
        <v>PKL</v>
      </c>
    </row>
    <row r="280" spans="1:19" x14ac:dyDescent="0.25">
      <c r="A280">
        <f>'[2]NILAI AKHIR'!B293</f>
        <v>13884</v>
      </c>
      <c r="B280" t="str">
        <f>'[2]NILAI AKHIR'!C293</f>
        <v>Lintang Kinasih</v>
      </c>
      <c r="C280" t="str">
        <f>'[2]NILAI AKHIR'!D293</f>
        <v>XI TSM 2</v>
      </c>
      <c r="D280">
        <f>'[2]NILAI AKHIR'!E293</f>
        <v>0</v>
      </c>
      <c r="F280" t="str">
        <f t="shared" si="17"/>
        <v>Pendidikan Agama Islam dan Budi Pekerti</v>
      </c>
      <c r="L280">
        <f>VLOOKUP(A280,'5'!$AB$3:$AE$313,4,FALSE)</f>
        <v>907</v>
      </c>
      <c r="M280" s="19">
        <f>VLOOKUP(F280,'2'!$B$2:$C$34,2,FALSE)</f>
        <v>1</v>
      </c>
      <c r="N280" s="23">
        <f t="shared" si="18"/>
        <v>0</v>
      </c>
      <c r="O280" s="23" t="str">
        <f t="shared" si="19"/>
        <v/>
      </c>
      <c r="P280" s="23" t="s">
        <v>4739</v>
      </c>
      <c r="Q280" s="19">
        <f>VLOOKUP(M280,'3'!$H$27:$L$48,5,FALSE)</f>
        <v>50</v>
      </c>
      <c r="S280" t="str">
        <f t="shared" si="16"/>
        <v>PKL</v>
      </c>
    </row>
    <row r="281" spans="1:19" x14ac:dyDescent="0.25">
      <c r="A281">
        <f>'[2]NILAI AKHIR'!B295</f>
        <v>13886</v>
      </c>
      <c r="B281" t="str">
        <f>'[2]NILAI AKHIR'!C295</f>
        <v>Mohammad Marfel Ovin Saputra</v>
      </c>
      <c r="C281" t="str">
        <f>'[2]NILAI AKHIR'!D295</f>
        <v>XI TSM 2</v>
      </c>
      <c r="D281">
        <f>'[2]NILAI AKHIR'!E295</f>
        <v>0</v>
      </c>
      <c r="F281" t="str">
        <f t="shared" si="17"/>
        <v>Pendidikan Agama Islam dan Budi Pekerti</v>
      </c>
      <c r="L281">
        <f>VLOOKUP(A281,'5'!$AB$3:$AE$313,4,FALSE)</f>
        <v>909</v>
      </c>
      <c r="M281" s="19">
        <f>VLOOKUP(F281,'2'!$B$2:$C$34,2,FALSE)</f>
        <v>1</v>
      </c>
      <c r="N281" s="23">
        <f t="shared" si="18"/>
        <v>0</v>
      </c>
      <c r="O281" s="23" t="str">
        <f t="shared" si="19"/>
        <v/>
      </c>
      <c r="P281" s="23" t="s">
        <v>4739</v>
      </c>
      <c r="Q281" s="19">
        <f>VLOOKUP(M281,'3'!$H$27:$L$48,5,FALSE)</f>
        <v>50</v>
      </c>
      <c r="S281" t="str">
        <f t="shared" si="16"/>
        <v>PKL</v>
      </c>
    </row>
    <row r="282" spans="1:19" x14ac:dyDescent="0.25">
      <c r="A282">
        <f>'[2]NILAI AKHIR'!B296</f>
        <v>13888</v>
      </c>
      <c r="B282" t="str">
        <f>'[2]NILAI AKHIR'!C296</f>
        <v>Muhamad Fajar</v>
      </c>
      <c r="C282" t="str">
        <f>'[2]NILAI AKHIR'!D296</f>
        <v>XI TSM 2</v>
      </c>
      <c r="D282">
        <f>'[2]NILAI AKHIR'!E296</f>
        <v>0</v>
      </c>
      <c r="F282" t="str">
        <f t="shared" si="17"/>
        <v>Pendidikan Agama Islam dan Budi Pekerti</v>
      </c>
      <c r="L282">
        <f>VLOOKUP(A282,'5'!$AB$3:$AE$313,4,FALSE)</f>
        <v>910</v>
      </c>
      <c r="M282" s="19">
        <f>VLOOKUP(F282,'2'!$B$2:$C$34,2,FALSE)</f>
        <v>1</v>
      </c>
      <c r="N282" s="23">
        <f t="shared" si="18"/>
        <v>0</v>
      </c>
      <c r="O282" s="23" t="str">
        <f t="shared" si="19"/>
        <v/>
      </c>
      <c r="P282" s="23" t="s">
        <v>4739</v>
      </c>
      <c r="Q282" s="19">
        <f>VLOOKUP(M282,'3'!$H$27:$L$48,5,FALSE)</f>
        <v>50</v>
      </c>
      <c r="S282" t="str">
        <f t="shared" si="16"/>
        <v>PKL</v>
      </c>
    </row>
    <row r="283" spans="1:19" x14ac:dyDescent="0.25">
      <c r="A283">
        <f>'[2]NILAI AKHIR'!B297</f>
        <v>13889</v>
      </c>
      <c r="B283" t="str">
        <f>'[2]NILAI AKHIR'!C297</f>
        <v>Muhamad Rizky</v>
      </c>
      <c r="C283" t="str">
        <f>'[2]NILAI AKHIR'!D297</f>
        <v>XI TSM 2</v>
      </c>
      <c r="D283">
        <f>'[2]NILAI AKHIR'!E297</f>
        <v>0</v>
      </c>
      <c r="F283" t="str">
        <f t="shared" si="17"/>
        <v>Pendidikan Agama Islam dan Budi Pekerti</v>
      </c>
      <c r="L283">
        <f>VLOOKUP(A283,'5'!$AB$3:$AE$313,4,FALSE)</f>
        <v>911</v>
      </c>
      <c r="M283" s="19">
        <f>VLOOKUP(F283,'2'!$B$2:$C$34,2,FALSE)</f>
        <v>1</v>
      </c>
      <c r="N283" s="23">
        <f t="shared" si="18"/>
        <v>0</v>
      </c>
      <c r="O283" s="23" t="str">
        <f t="shared" si="19"/>
        <v/>
      </c>
      <c r="P283" s="23" t="s">
        <v>4739</v>
      </c>
      <c r="Q283" s="19">
        <f>VLOOKUP(M283,'3'!$H$27:$L$48,5,FALSE)</f>
        <v>50</v>
      </c>
      <c r="S283" t="str">
        <f t="shared" si="16"/>
        <v>PKL</v>
      </c>
    </row>
    <row r="284" spans="1:19" x14ac:dyDescent="0.25">
      <c r="A284">
        <f>'[2]NILAI AKHIR'!B298</f>
        <v>13890</v>
      </c>
      <c r="B284" t="str">
        <f>'[2]NILAI AKHIR'!C298</f>
        <v>Muhammad Edja Pratama</v>
      </c>
      <c r="C284" t="str">
        <f>'[2]NILAI AKHIR'!D298</f>
        <v>XI TSM 2</v>
      </c>
      <c r="D284">
        <f>'[2]NILAI AKHIR'!E298</f>
        <v>0</v>
      </c>
      <c r="F284" t="str">
        <f t="shared" si="17"/>
        <v>Pendidikan Agama Islam dan Budi Pekerti</v>
      </c>
      <c r="L284">
        <f>VLOOKUP(A284,'5'!$AB$3:$AE$313,4,FALSE)</f>
        <v>912</v>
      </c>
      <c r="M284" s="19">
        <f>VLOOKUP(F284,'2'!$B$2:$C$34,2,FALSE)</f>
        <v>1</v>
      </c>
      <c r="N284" s="23">
        <f t="shared" si="18"/>
        <v>0</v>
      </c>
      <c r="O284" s="23" t="str">
        <f t="shared" si="19"/>
        <v/>
      </c>
      <c r="P284" s="23" t="s">
        <v>4739</v>
      </c>
      <c r="Q284" s="19">
        <f>VLOOKUP(M284,'3'!$H$27:$L$48,5,FALSE)</f>
        <v>50</v>
      </c>
      <c r="S284" t="str">
        <f t="shared" si="16"/>
        <v>PKL</v>
      </c>
    </row>
    <row r="285" spans="1:19" x14ac:dyDescent="0.25">
      <c r="A285">
        <f>'[2]NILAI AKHIR'!B299</f>
        <v>13891</v>
      </c>
      <c r="B285" t="str">
        <f>'[2]NILAI AKHIR'!C299</f>
        <v>Muhammad Fatan Al Ilmi Machsum</v>
      </c>
      <c r="C285" t="str">
        <f>'[2]NILAI AKHIR'!D299</f>
        <v>XI TSM 2</v>
      </c>
      <c r="D285">
        <f>'[2]NILAI AKHIR'!E299</f>
        <v>0</v>
      </c>
      <c r="F285" t="str">
        <f t="shared" si="17"/>
        <v>Pendidikan Agama Islam dan Budi Pekerti</v>
      </c>
      <c r="L285">
        <f>VLOOKUP(A285,'5'!$AB$3:$AE$313,4,FALSE)</f>
        <v>913</v>
      </c>
      <c r="M285" s="19">
        <f>VLOOKUP(F285,'2'!$B$2:$C$34,2,FALSE)</f>
        <v>1</v>
      </c>
      <c r="N285" s="23">
        <f t="shared" si="18"/>
        <v>0</v>
      </c>
      <c r="O285" s="23" t="str">
        <f t="shared" si="19"/>
        <v/>
      </c>
      <c r="P285" s="23" t="s">
        <v>4739</v>
      </c>
      <c r="Q285" s="19">
        <f>VLOOKUP(M285,'3'!$H$27:$L$48,5,FALSE)</f>
        <v>50</v>
      </c>
      <c r="S285" t="str">
        <f t="shared" si="16"/>
        <v>PKL</v>
      </c>
    </row>
    <row r="286" spans="1:19" x14ac:dyDescent="0.25">
      <c r="A286">
        <f>'[2]NILAI AKHIR'!B300</f>
        <v>13892</v>
      </c>
      <c r="B286" t="str">
        <f>'[2]NILAI AKHIR'!C300</f>
        <v>Muhammad Louis Prasetya</v>
      </c>
      <c r="C286" t="str">
        <f>'[2]NILAI AKHIR'!D300</f>
        <v>XI TSM 2</v>
      </c>
      <c r="D286">
        <f>'[2]NILAI AKHIR'!E300</f>
        <v>0</v>
      </c>
      <c r="F286" t="str">
        <f t="shared" si="17"/>
        <v>Pendidikan Agama Islam dan Budi Pekerti</v>
      </c>
      <c r="L286">
        <f>VLOOKUP(A286,'5'!$AB$3:$AE$313,4,FALSE)</f>
        <v>914</v>
      </c>
      <c r="M286" s="19">
        <f>VLOOKUP(F286,'2'!$B$2:$C$34,2,FALSE)</f>
        <v>1</v>
      </c>
      <c r="N286" s="23">
        <f t="shared" si="18"/>
        <v>0</v>
      </c>
      <c r="O286" s="23" t="str">
        <f t="shared" si="19"/>
        <v/>
      </c>
      <c r="P286" s="23" t="s">
        <v>4739</v>
      </c>
      <c r="Q286" s="19">
        <f>VLOOKUP(M286,'3'!$H$27:$L$48,5,FALSE)</f>
        <v>50</v>
      </c>
      <c r="S286" t="str">
        <f t="shared" si="16"/>
        <v>PKL</v>
      </c>
    </row>
    <row r="287" spans="1:19" x14ac:dyDescent="0.25">
      <c r="A287">
        <f>'[2]NILAI AKHIR'!B301</f>
        <v>13893</v>
      </c>
      <c r="B287" t="str">
        <f>'[2]NILAI AKHIR'!C301</f>
        <v>Muhammad Ryan Setiawan</v>
      </c>
      <c r="C287" t="str">
        <f>'[2]NILAI AKHIR'!D301</f>
        <v>XI TSM 2</v>
      </c>
      <c r="D287">
        <f>'[2]NILAI AKHIR'!E301</f>
        <v>0</v>
      </c>
      <c r="F287" t="str">
        <f t="shared" si="17"/>
        <v>Pendidikan Agama Islam dan Budi Pekerti</v>
      </c>
      <c r="L287">
        <f>VLOOKUP(A287,'5'!$AB$3:$AE$313,4,FALSE)</f>
        <v>915</v>
      </c>
      <c r="M287" s="19">
        <f>VLOOKUP(F287,'2'!$B$2:$C$34,2,FALSE)</f>
        <v>1</v>
      </c>
      <c r="N287" s="23">
        <f t="shared" si="18"/>
        <v>0</v>
      </c>
      <c r="O287" s="23" t="str">
        <f t="shared" si="19"/>
        <v/>
      </c>
      <c r="P287" s="23" t="s">
        <v>4739</v>
      </c>
      <c r="Q287" s="19">
        <f>VLOOKUP(M287,'3'!$H$27:$L$48,5,FALSE)</f>
        <v>50</v>
      </c>
      <c r="S287" t="str">
        <f t="shared" si="16"/>
        <v>PKL</v>
      </c>
    </row>
    <row r="288" spans="1:19" x14ac:dyDescent="0.25">
      <c r="A288">
        <f>'[2]NILAI AKHIR'!B302</f>
        <v>13894</v>
      </c>
      <c r="B288" t="str">
        <f>'[2]NILAI AKHIR'!C302</f>
        <v>Nanda Nugroho Dwi Jayadi</v>
      </c>
      <c r="C288" t="str">
        <f>'[2]NILAI AKHIR'!D302</f>
        <v>XI TSM 2</v>
      </c>
      <c r="D288">
        <f>'[2]NILAI AKHIR'!E302</f>
        <v>0</v>
      </c>
      <c r="F288" t="str">
        <f t="shared" si="17"/>
        <v>Pendidikan Agama Islam dan Budi Pekerti</v>
      </c>
      <c r="L288">
        <f>VLOOKUP(A288,'5'!$AB$3:$AE$313,4,FALSE)</f>
        <v>916</v>
      </c>
      <c r="M288" s="19">
        <f>VLOOKUP(F288,'2'!$B$2:$C$34,2,FALSE)</f>
        <v>1</v>
      </c>
      <c r="N288" s="23">
        <f t="shared" si="18"/>
        <v>0</v>
      </c>
      <c r="O288" s="23" t="str">
        <f t="shared" si="19"/>
        <v/>
      </c>
      <c r="P288" s="23" t="s">
        <v>4739</v>
      </c>
      <c r="Q288" s="19">
        <f>VLOOKUP(M288,'3'!$H$27:$L$48,5,FALSE)</f>
        <v>50</v>
      </c>
      <c r="S288" t="str">
        <f t="shared" si="16"/>
        <v>PKL</v>
      </c>
    </row>
    <row r="289" spans="1:19" x14ac:dyDescent="0.25">
      <c r="A289">
        <f>'[2]NILAI AKHIR'!B303</f>
        <v>13895</v>
      </c>
      <c r="B289" t="str">
        <f>'[2]NILAI AKHIR'!C303</f>
        <v>Naufal Fadhilah</v>
      </c>
      <c r="C289" t="str">
        <f>'[2]NILAI AKHIR'!D303</f>
        <v>XI TSM 2</v>
      </c>
      <c r="D289">
        <f>'[2]NILAI AKHIR'!E303</f>
        <v>0</v>
      </c>
      <c r="F289" t="str">
        <f t="shared" si="17"/>
        <v>Pendidikan Agama Islam dan Budi Pekerti</v>
      </c>
      <c r="L289">
        <f>VLOOKUP(A289,'5'!$AB$3:$AE$313,4,FALSE)</f>
        <v>917</v>
      </c>
      <c r="M289" s="19">
        <f>VLOOKUP(F289,'2'!$B$2:$C$34,2,FALSE)</f>
        <v>1</v>
      </c>
      <c r="N289" s="23">
        <f t="shared" si="18"/>
        <v>0</v>
      </c>
      <c r="O289" s="23" t="str">
        <f t="shared" si="19"/>
        <v/>
      </c>
      <c r="P289" s="23" t="s">
        <v>4739</v>
      </c>
      <c r="Q289" s="19">
        <f>VLOOKUP(M289,'3'!$H$27:$L$48,5,FALSE)</f>
        <v>50</v>
      </c>
      <c r="S289" t="str">
        <f t="shared" si="16"/>
        <v>PKL</v>
      </c>
    </row>
    <row r="290" spans="1:19" x14ac:dyDescent="0.25">
      <c r="A290">
        <f>'[2]NILAI AKHIR'!B304</f>
        <v>13896</v>
      </c>
      <c r="B290" t="str">
        <f>'[2]NILAI AKHIR'!C304</f>
        <v>Nawank Juwita Maharani</v>
      </c>
      <c r="C290" t="str">
        <f>'[2]NILAI AKHIR'!D304</f>
        <v>XI TSM 2</v>
      </c>
      <c r="D290">
        <f>'[2]NILAI AKHIR'!E304</f>
        <v>0</v>
      </c>
      <c r="F290" t="str">
        <f t="shared" si="17"/>
        <v>Pendidikan Agama Islam dan Budi Pekerti</v>
      </c>
      <c r="L290">
        <f>VLOOKUP(A290,'5'!$AB$3:$AE$313,4,FALSE)</f>
        <v>918</v>
      </c>
      <c r="M290" s="19">
        <f>VLOOKUP(F290,'2'!$B$2:$C$34,2,FALSE)</f>
        <v>1</v>
      </c>
      <c r="N290" s="23">
        <f t="shared" si="18"/>
        <v>0</v>
      </c>
      <c r="O290" s="23" t="str">
        <f t="shared" si="19"/>
        <v/>
      </c>
      <c r="P290" s="23" t="s">
        <v>4739</v>
      </c>
      <c r="Q290" s="19">
        <f>VLOOKUP(M290,'3'!$H$27:$L$48,5,FALSE)</f>
        <v>50</v>
      </c>
      <c r="S290" t="str">
        <f t="shared" si="16"/>
        <v>PKL</v>
      </c>
    </row>
    <row r="291" spans="1:19" x14ac:dyDescent="0.25">
      <c r="A291">
        <f>'[2]NILAI AKHIR'!B305</f>
        <v>13897</v>
      </c>
      <c r="B291" t="str">
        <f>'[2]NILAI AKHIR'!C305</f>
        <v>Nugroho Wisnu Aji</v>
      </c>
      <c r="C291" t="str">
        <f>'[2]NILAI AKHIR'!D305</f>
        <v>XI TSM 2</v>
      </c>
      <c r="D291">
        <f>'[2]NILAI AKHIR'!E305</f>
        <v>0</v>
      </c>
      <c r="F291" t="str">
        <f t="shared" si="17"/>
        <v>Pendidikan Agama Islam dan Budi Pekerti</v>
      </c>
      <c r="L291">
        <f>VLOOKUP(A291,'5'!$AB$3:$AE$313,4,FALSE)</f>
        <v>919</v>
      </c>
      <c r="M291" s="19">
        <f>VLOOKUP(F291,'2'!$B$2:$C$34,2,FALSE)</f>
        <v>1</v>
      </c>
      <c r="N291" s="23">
        <f t="shared" si="18"/>
        <v>0</v>
      </c>
      <c r="O291" s="23" t="str">
        <f t="shared" si="19"/>
        <v/>
      </c>
      <c r="P291" s="23" t="s">
        <v>4739</v>
      </c>
      <c r="Q291" s="19">
        <f>VLOOKUP(M291,'3'!$H$27:$L$48,5,FALSE)</f>
        <v>50</v>
      </c>
      <c r="S291" t="str">
        <f t="shared" si="16"/>
        <v>PKL</v>
      </c>
    </row>
    <row r="292" spans="1:19" x14ac:dyDescent="0.25">
      <c r="A292">
        <f>'[2]NILAI AKHIR'!B306</f>
        <v>13898</v>
      </c>
      <c r="B292" t="str">
        <f>'[2]NILAI AKHIR'!C306</f>
        <v>Pandu Dwi Saputro</v>
      </c>
      <c r="C292" t="str">
        <f>'[2]NILAI AKHIR'!D306</f>
        <v>XI TSM 2</v>
      </c>
      <c r="D292">
        <f>'[2]NILAI AKHIR'!E306</f>
        <v>0</v>
      </c>
      <c r="F292" t="str">
        <f t="shared" si="17"/>
        <v>Pendidikan Agama Islam dan Budi Pekerti</v>
      </c>
      <c r="L292">
        <f>VLOOKUP(A292,'5'!$AB$3:$AE$313,4,FALSE)</f>
        <v>920</v>
      </c>
      <c r="M292" s="19">
        <f>VLOOKUP(F292,'2'!$B$2:$C$34,2,FALSE)</f>
        <v>1</v>
      </c>
      <c r="N292" s="23">
        <f t="shared" si="18"/>
        <v>0</v>
      </c>
      <c r="O292" s="23" t="str">
        <f t="shared" si="19"/>
        <v/>
      </c>
      <c r="P292" s="23" t="s">
        <v>4739</v>
      </c>
      <c r="Q292" s="19">
        <f>VLOOKUP(M292,'3'!$H$27:$L$48,5,FALSE)</f>
        <v>50</v>
      </c>
      <c r="S292" t="str">
        <f t="shared" si="16"/>
        <v>PKL</v>
      </c>
    </row>
    <row r="293" spans="1:19" x14ac:dyDescent="0.25">
      <c r="A293">
        <f>'[2]NILAI AKHIR'!B307</f>
        <v>13899</v>
      </c>
      <c r="B293" t="str">
        <f>'[2]NILAI AKHIR'!C307</f>
        <v>R Kiyosaki Ghoniyyu Wijaya</v>
      </c>
      <c r="C293" t="str">
        <f>'[2]NILAI AKHIR'!D307</f>
        <v>XI TSM 2</v>
      </c>
      <c r="D293">
        <f>'[2]NILAI AKHIR'!E307</f>
        <v>0</v>
      </c>
      <c r="F293" t="str">
        <f t="shared" si="17"/>
        <v>Pendidikan Agama Islam dan Budi Pekerti</v>
      </c>
      <c r="L293">
        <f>VLOOKUP(A293,'5'!$AB$3:$AE$313,4,FALSE)</f>
        <v>921</v>
      </c>
      <c r="M293" s="19">
        <f>VLOOKUP(F293,'2'!$B$2:$C$34,2,FALSE)</f>
        <v>1</v>
      </c>
      <c r="N293" s="23">
        <f t="shared" si="18"/>
        <v>0</v>
      </c>
      <c r="O293" s="23" t="str">
        <f t="shared" si="19"/>
        <v/>
      </c>
      <c r="P293" s="23" t="s">
        <v>4739</v>
      </c>
      <c r="Q293" s="19">
        <f>VLOOKUP(M293,'3'!$H$27:$L$48,5,FALSE)</f>
        <v>50</v>
      </c>
      <c r="S293" t="str">
        <f t="shared" si="16"/>
        <v>PKL</v>
      </c>
    </row>
    <row r="294" spans="1:19" x14ac:dyDescent="0.25">
      <c r="A294">
        <f>'[2]NILAI AKHIR'!B308</f>
        <v>13900</v>
      </c>
      <c r="B294" t="str">
        <f>'[2]NILAI AKHIR'!C308</f>
        <v>Rafael Arya Hutama</v>
      </c>
      <c r="C294" t="str">
        <f>'[2]NILAI AKHIR'!D308</f>
        <v>XI TSM 2</v>
      </c>
      <c r="D294">
        <f>'[2]NILAI AKHIR'!E308</f>
        <v>0</v>
      </c>
      <c r="F294" t="str">
        <f t="shared" si="17"/>
        <v>Pendidikan Agama Islam dan Budi Pekerti</v>
      </c>
      <c r="L294">
        <f>VLOOKUP(A294,'5'!$AB$3:$AE$313,4,FALSE)</f>
        <v>922</v>
      </c>
      <c r="M294" s="19">
        <f>VLOOKUP(F294,'2'!$B$2:$C$34,2,FALSE)</f>
        <v>1</v>
      </c>
      <c r="N294" s="23">
        <f t="shared" si="18"/>
        <v>0</v>
      </c>
      <c r="O294" s="23" t="str">
        <f t="shared" si="19"/>
        <v/>
      </c>
      <c r="P294" s="23" t="s">
        <v>4739</v>
      </c>
      <c r="Q294" s="19">
        <f>VLOOKUP(M294,'3'!$H$27:$L$48,5,FALSE)</f>
        <v>50</v>
      </c>
      <c r="S294" t="str">
        <f t="shared" si="16"/>
        <v>PKL</v>
      </c>
    </row>
    <row r="295" spans="1:19" x14ac:dyDescent="0.25">
      <c r="A295">
        <f>'[2]NILAI AKHIR'!B309</f>
        <v>13901</v>
      </c>
      <c r="B295" t="str">
        <f>'[2]NILAI AKHIR'!C309</f>
        <v>Rafiano Bara Saputra</v>
      </c>
      <c r="C295" t="str">
        <f>'[2]NILAI AKHIR'!D309</f>
        <v>XI TSM 2</v>
      </c>
      <c r="D295">
        <f>'[2]NILAI AKHIR'!E309</f>
        <v>0</v>
      </c>
      <c r="F295" t="str">
        <f t="shared" si="17"/>
        <v>Pendidikan Agama Islam dan Budi Pekerti</v>
      </c>
      <c r="L295">
        <f>VLOOKUP(A295,'5'!$AB$3:$AE$313,4,FALSE)</f>
        <v>923</v>
      </c>
      <c r="M295" s="19">
        <f>VLOOKUP(F295,'2'!$B$2:$C$34,2,FALSE)</f>
        <v>1</v>
      </c>
      <c r="N295" s="23">
        <f t="shared" si="18"/>
        <v>0</v>
      </c>
      <c r="O295" s="23" t="str">
        <f t="shared" si="19"/>
        <v/>
      </c>
      <c r="P295" s="23" t="s">
        <v>4739</v>
      </c>
      <c r="Q295" s="19">
        <f>VLOOKUP(M295,'3'!$H$27:$L$48,5,FALSE)</f>
        <v>50</v>
      </c>
      <c r="S295" t="str">
        <f t="shared" si="16"/>
        <v>PKL</v>
      </c>
    </row>
    <row r="296" spans="1:19" x14ac:dyDescent="0.25">
      <c r="A296">
        <f>'[2]NILAI AKHIR'!B310</f>
        <v>13902</v>
      </c>
      <c r="B296" t="str">
        <f>'[2]NILAI AKHIR'!C310</f>
        <v>Ravael Aprilio</v>
      </c>
      <c r="C296" t="str">
        <f>'[2]NILAI AKHIR'!D310</f>
        <v>XI TSM 2</v>
      </c>
      <c r="D296">
        <f>'[2]NILAI AKHIR'!E310</f>
        <v>0</v>
      </c>
      <c r="F296" t="str">
        <f t="shared" si="17"/>
        <v>Pendidikan Agama Islam dan Budi Pekerti</v>
      </c>
      <c r="L296">
        <f>VLOOKUP(A296,'5'!$AB$3:$AE$313,4,FALSE)</f>
        <v>924</v>
      </c>
      <c r="M296" s="19">
        <f>VLOOKUP(F296,'2'!$B$2:$C$34,2,FALSE)</f>
        <v>1</v>
      </c>
      <c r="N296" s="23">
        <f t="shared" si="18"/>
        <v>0</v>
      </c>
      <c r="O296" s="23" t="str">
        <f t="shared" si="19"/>
        <v/>
      </c>
      <c r="P296" s="23" t="s">
        <v>4739</v>
      </c>
      <c r="Q296" s="19">
        <f>VLOOKUP(M296,'3'!$H$27:$L$48,5,FALSE)</f>
        <v>50</v>
      </c>
      <c r="S296" t="str">
        <f t="shared" si="16"/>
        <v>PKL</v>
      </c>
    </row>
    <row r="297" spans="1:19" x14ac:dyDescent="0.25">
      <c r="A297">
        <f>'[2]NILAI AKHIR'!B311</f>
        <v>13904</v>
      </c>
      <c r="B297" t="str">
        <f>'[2]NILAI AKHIR'!C311</f>
        <v>Rezky Aditiya Wibisono</v>
      </c>
      <c r="C297" t="str">
        <f>'[2]NILAI AKHIR'!D311</f>
        <v>XI TSM 2</v>
      </c>
      <c r="D297">
        <f>'[2]NILAI AKHIR'!E311</f>
        <v>0</v>
      </c>
      <c r="F297" t="str">
        <f t="shared" si="17"/>
        <v>Pendidikan Agama Islam dan Budi Pekerti</v>
      </c>
      <c r="L297">
        <f>VLOOKUP(A297,'5'!$AB$3:$AE$313,4,FALSE)</f>
        <v>925</v>
      </c>
      <c r="M297" s="19">
        <f>VLOOKUP(F297,'2'!$B$2:$C$34,2,FALSE)</f>
        <v>1</v>
      </c>
      <c r="N297" s="23">
        <f t="shared" si="18"/>
        <v>0</v>
      </c>
      <c r="O297" s="23" t="str">
        <f t="shared" si="19"/>
        <v/>
      </c>
      <c r="P297" s="23" t="s">
        <v>4739</v>
      </c>
      <c r="Q297" s="19">
        <f>VLOOKUP(M297,'3'!$H$27:$L$48,5,FALSE)</f>
        <v>50</v>
      </c>
      <c r="S297" t="str">
        <f t="shared" si="16"/>
        <v>PKL</v>
      </c>
    </row>
    <row r="298" spans="1:19" x14ac:dyDescent="0.25">
      <c r="A298">
        <f>'[2]NILAI AKHIR'!B312</f>
        <v>13905</v>
      </c>
      <c r="B298" t="str">
        <f>'[2]NILAI AKHIR'!C312</f>
        <v>Rifa'ki Nur Ismail</v>
      </c>
      <c r="C298" t="str">
        <f>'[2]NILAI AKHIR'!D312</f>
        <v>XI TSM 2</v>
      </c>
      <c r="D298">
        <f>'[2]NILAI AKHIR'!E312</f>
        <v>0</v>
      </c>
      <c r="F298" t="str">
        <f t="shared" si="17"/>
        <v>Pendidikan Agama Islam dan Budi Pekerti</v>
      </c>
      <c r="L298">
        <f>VLOOKUP(A298,'5'!$AB$3:$AE$313,4,FALSE)</f>
        <v>926</v>
      </c>
      <c r="M298" s="19">
        <f>VLOOKUP(F298,'2'!$B$2:$C$34,2,FALSE)</f>
        <v>1</v>
      </c>
      <c r="N298" s="23">
        <f t="shared" si="18"/>
        <v>0</v>
      </c>
      <c r="O298" s="23" t="str">
        <f t="shared" si="19"/>
        <v/>
      </c>
      <c r="P298" s="23" t="s">
        <v>4739</v>
      </c>
      <c r="Q298" s="19">
        <f>VLOOKUP(M298,'3'!$H$27:$L$48,5,FALSE)</f>
        <v>50</v>
      </c>
      <c r="S298" t="str">
        <f t="shared" si="16"/>
        <v>PKL</v>
      </c>
    </row>
    <row r="299" spans="1:19" x14ac:dyDescent="0.25">
      <c r="A299">
        <f>'[2]NILAI AKHIR'!B313</f>
        <v>13906</v>
      </c>
      <c r="B299" t="str">
        <f>'[2]NILAI AKHIR'!C313</f>
        <v>Rifqi Rijal Rafif</v>
      </c>
      <c r="C299" t="str">
        <f>'[2]NILAI AKHIR'!D313</f>
        <v>XI TSM 2</v>
      </c>
      <c r="D299">
        <f>'[2]NILAI AKHIR'!E313</f>
        <v>0</v>
      </c>
      <c r="F299" t="str">
        <f t="shared" si="17"/>
        <v>Pendidikan Agama Islam dan Budi Pekerti</v>
      </c>
      <c r="L299">
        <f>VLOOKUP(A299,'5'!$AB$3:$AE$313,4,FALSE)</f>
        <v>927</v>
      </c>
      <c r="M299" s="19">
        <f>VLOOKUP(F299,'2'!$B$2:$C$34,2,FALSE)</f>
        <v>1</v>
      </c>
      <c r="N299" s="23">
        <f t="shared" si="18"/>
        <v>0</v>
      </c>
      <c r="O299" s="23" t="str">
        <f t="shared" si="19"/>
        <v/>
      </c>
      <c r="P299" s="23" t="s">
        <v>4739</v>
      </c>
      <c r="Q299" s="19">
        <f>VLOOKUP(M299,'3'!$H$27:$L$48,5,FALSE)</f>
        <v>50</v>
      </c>
      <c r="S299" t="str">
        <f t="shared" si="16"/>
        <v>PKL</v>
      </c>
    </row>
    <row r="300" spans="1:19" x14ac:dyDescent="0.25">
      <c r="A300">
        <f>'[2]NILAI AKHIR'!B314</f>
        <v>13907</v>
      </c>
      <c r="B300" t="str">
        <f>'[2]NILAI AKHIR'!C314</f>
        <v>Risky Aditya Pratama</v>
      </c>
      <c r="C300" t="str">
        <f>'[2]NILAI AKHIR'!D314</f>
        <v>XI TSM 2</v>
      </c>
      <c r="D300">
        <f>'[2]NILAI AKHIR'!E314</f>
        <v>0</v>
      </c>
      <c r="F300" t="str">
        <f t="shared" si="17"/>
        <v>Pendidikan Agama Islam dan Budi Pekerti</v>
      </c>
      <c r="L300">
        <f>VLOOKUP(A300,'5'!$AB$3:$AE$313,4,FALSE)</f>
        <v>928</v>
      </c>
      <c r="M300" s="19">
        <f>VLOOKUP(F300,'2'!$B$2:$C$34,2,FALSE)</f>
        <v>1</v>
      </c>
      <c r="N300" s="23">
        <f t="shared" si="18"/>
        <v>0</v>
      </c>
      <c r="O300" s="23" t="str">
        <f t="shared" si="19"/>
        <v/>
      </c>
      <c r="P300" s="23" t="s">
        <v>4739</v>
      </c>
      <c r="Q300" s="19">
        <f>VLOOKUP(M300,'3'!$H$27:$L$48,5,FALSE)</f>
        <v>50</v>
      </c>
      <c r="S300" t="str">
        <f t="shared" si="16"/>
        <v>PKL</v>
      </c>
    </row>
    <row r="301" spans="1:19" x14ac:dyDescent="0.25">
      <c r="A301">
        <f>'[2]NILAI AKHIR'!B315</f>
        <v>13908</v>
      </c>
      <c r="B301" t="str">
        <f>'[2]NILAI AKHIR'!C315</f>
        <v>Rizjal Alfiano Dian Fadzillah</v>
      </c>
      <c r="C301" t="str">
        <f>'[2]NILAI AKHIR'!D315</f>
        <v>XI TSM 2</v>
      </c>
      <c r="D301">
        <f>'[2]NILAI AKHIR'!E315</f>
        <v>0</v>
      </c>
      <c r="F301" t="str">
        <f t="shared" si="17"/>
        <v>Pendidikan Agama Islam dan Budi Pekerti</v>
      </c>
      <c r="L301">
        <f>VLOOKUP(A301,'5'!$AB$3:$AE$313,4,FALSE)</f>
        <v>929</v>
      </c>
      <c r="M301" s="19">
        <f>VLOOKUP(F301,'2'!$B$2:$C$34,2,FALSE)</f>
        <v>1</v>
      </c>
      <c r="N301" s="23">
        <f t="shared" si="18"/>
        <v>0</v>
      </c>
      <c r="O301" s="23" t="str">
        <f t="shared" si="19"/>
        <v/>
      </c>
      <c r="P301" s="23" t="s">
        <v>4739</v>
      </c>
      <c r="Q301" s="19">
        <f>VLOOKUP(M301,'3'!$H$27:$L$48,5,FALSE)</f>
        <v>50</v>
      </c>
      <c r="S301" t="str">
        <f t="shared" si="16"/>
        <v>PKL</v>
      </c>
    </row>
    <row r="302" spans="1:19" x14ac:dyDescent="0.25">
      <c r="A302">
        <f>'[2]NILAI AKHIR'!B316</f>
        <v>13909</v>
      </c>
      <c r="B302" t="str">
        <f>'[2]NILAI AKHIR'!C316</f>
        <v>Rizky Dhafin Ozora</v>
      </c>
      <c r="C302" t="str">
        <f>'[2]NILAI AKHIR'!D316</f>
        <v>XI TSM 2</v>
      </c>
      <c r="D302">
        <f>'[2]NILAI AKHIR'!E316</f>
        <v>0</v>
      </c>
      <c r="F302" t="str">
        <f t="shared" si="17"/>
        <v>Pendidikan Agama Islam dan Budi Pekerti</v>
      </c>
      <c r="L302">
        <f>VLOOKUP(A302,'5'!$AB$3:$AE$313,4,FALSE)</f>
        <v>930</v>
      </c>
      <c r="M302" s="19">
        <f>VLOOKUP(F302,'2'!$B$2:$C$34,2,FALSE)</f>
        <v>1</v>
      </c>
      <c r="N302" s="23">
        <f t="shared" si="18"/>
        <v>0</v>
      </c>
      <c r="O302" s="23" t="str">
        <f t="shared" si="19"/>
        <v/>
      </c>
      <c r="P302" s="23" t="s">
        <v>4739</v>
      </c>
      <c r="Q302" s="19">
        <f>VLOOKUP(M302,'3'!$H$27:$L$48,5,FALSE)</f>
        <v>50</v>
      </c>
      <c r="S302" t="str">
        <f t="shared" si="16"/>
        <v>PKL</v>
      </c>
    </row>
    <row r="303" spans="1:19" x14ac:dyDescent="0.25">
      <c r="A303">
        <f>'[2]NILAI AKHIR'!B317</f>
        <v>13910</v>
      </c>
      <c r="B303" t="str">
        <f>'[2]NILAI AKHIR'!C317</f>
        <v>Robert Naufa</v>
      </c>
      <c r="C303" t="str">
        <f>'[2]NILAI AKHIR'!D317</f>
        <v>XI TSM 2</v>
      </c>
      <c r="D303">
        <f>'[2]NILAI AKHIR'!E317</f>
        <v>0</v>
      </c>
      <c r="F303" t="str">
        <f t="shared" si="17"/>
        <v>Pendidikan Agama Islam dan Budi Pekerti</v>
      </c>
      <c r="L303">
        <f>VLOOKUP(A303,'5'!$AB$3:$AE$313,4,FALSE)</f>
        <v>931</v>
      </c>
      <c r="M303" s="19">
        <f>VLOOKUP(F303,'2'!$B$2:$C$34,2,FALSE)</f>
        <v>1</v>
      </c>
      <c r="N303" s="23">
        <f t="shared" si="18"/>
        <v>0</v>
      </c>
      <c r="O303" s="23" t="str">
        <f t="shared" si="19"/>
        <v/>
      </c>
      <c r="P303" s="23" t="s">
        <v>4739</v>
      </c>
      <c r="Q303" s="19">
        <f>VLOOKUP(M303,'3'!$H$27:$L$48,5,FALSE)</f>
        <v>50</v>
      </c>
      <c r="S303" t="str">
        <f t="shared" si="16"/>
        <v>PKL</v>
      </c>
    </row>
    <row r="304" spans="1:19" x14ac:dyDescent="0.25">
      <c r="A304">
        <f>'[2]NILAI AKHIR'!B318</f>
        <v>13911</v>
      </c>
      <c r="B304" t="str">
        <f>'[2]NILAI AKHIR'!C318</f>
        <v>Rudi Nova Ariyanto</v>
      </c>
      <c r="C304" t="str">
        <f>'[2]NILAI AKHIR'!D318</f>
        <v>XI TSM 2</v>
      </c>
      <c r="D304">
        <f>'[2]NILAI AKHIR'!E318</f>
        <v>0</v>
      </c>
      <c r="F304" t="str">
        <f t="shared" si="17"/>
        <v>Pendidikan Agama Islam dan Budi Pekerti</v>
      </c>
      <c r="L304">
        <f>VLOOKUP(A304,'5'!$AB$3:$AE$313,4,FALSE)</f>
        <v>932</v>
      </c>
      <c r="M304" s="19">
        <f>VLOOKUP(F304,'2'!$B$2:$C$34,2,FALSE)</f>
        <v>1</v>
      </c>
      <c r="N304" s="23">
        <f t="shared" si="18"/>
        <v>0</v>
      </c>
      <c r="O304" s="23" t="str">
        <f t="shared" si="19"/>
        <v/>
      </c>
      <c r="P304" s="23" t="s">
        <v>4739</v>
      </c>
      <c r="Q304" s="19">
        <f>VLOOKUP(M304,'3'!$H$27:$L$48,5,FALSE)</f>
        <v>50</v>
      </c>
      <c r="S304" t="str">
        <f t="shared" si="16"/>
        <v>PKL</v>
      </c>
    </row>
    <row r="305" spans="1:19" x14ac:dyDescent="0.25">
      <c r="A305">
        <f>'[2]NILAI AKHIR'!B319</f>
        <v>13912</v>
      </c>
      <c r="B305" t="str">
        <f>'[2]NILAI AKHIR'!C319</f>
        <v>Saiful Faudy</v>
      </c>
      <c r="C305" t="str">
        <f>'[2]NILAI AKHIR'!D319</f>
        <v>XI TSM 2</v>
      </c>
      <c r="D305">
        <f>'[2]NILAI AKHIR'!E319</f>
        <v>0</v>
      </c>
      <c r="F305" t="str">
        <f t="shared" si="17"/>
        <v>Pendidikan Agama Islam dan Budi Pekerti</v>
      </c>
      <c r="L305">
        <f>VLOOKUP(A305,'5'!$AB$3:$AE$313,4,FALSE)</f>
        <v>933</v>
      </c>
      <c r="M305" s="19">
        <f>VLOOKUP(F305,'2'!$B$2:$C$34,2,FALSE)</f>
        <v>1</v>
      </c>
      <c r="N305" s="23">
        <f t="shared" si="18"/>
        <v>0</v>
      </c>
      <c r="O305" s="23" t="str">
        <f t="shared" si="19"/>
        <v/>
      </c>
      <c r="P305" s="23" t="s">
        <v>4739</v>
      </c>
      <c r="Q305" s="19">
        <f>VLOOKUP(M305,'3'!$H$27:$L$48,5,FALSE)</f>
        <v>50</v>
      </c>
      <c r="S305" t="str">
        <f t="shared" si="16"/>
        <v>PKL</v>
      </c>
    </row>
    <row r="306" spans="1:19" x14ac:dyDescent="0.25">
      <c r="A306">
        <f>'[2]NILAI AKHIR'!B320</f>
        <v>13913</v>
      </c>
      <c r="B306" t="str">
        <f>'[2]NILAI AKHIR'!C320</f>
        <v>Syaiful Azhari</v>
      </c>
      <c r="C306" t="str">
        <f>'[2]NILAI AKHIR'!D320</f>
        <v>XI TSM 2</v>
      </c>
      <c r="D306">
        <f>'[2]NILAI AKHIR'!E320</f>
        <v>0</v>
      </c>
      <c r="F306" t="str">
        <f t="shared" si="17"/>
        <v>Pendidikan Agama Islam dan Budi Pekerti</v>
      </c>
      <c r="L306">
        <f>VLOOKUP(A306,'5'!$AB$3:$AE$313,4,FALSE)</f>
        <v>934</v>
      </c>
      <c r="M306" s="19">
        <f>VLOOKUP(F306,'2'!$B$2:$C$34,2,FALSE)</f>
        <v>1</v>
      </c>
      <c r="N306" s="23">
        <f t="shared" si="18"/>
        <v>0</v>
      </c>
      <c r="O306" s="23" t="str">
        <f t="shared" si="19"/>
        <v/>
      </c>
      <c r="P306" s="23" t="s">
        <v>4739</v>
      </c>
      <c r="Q306" s="19">
        <f>VLOOKUP(M306,'3'!$H$27:$L$48,5,FALSE)</f>
        <v>50</v>
      </c>
      <c r="S306" t="str">
        <f t="shared" si="16"/>
        <v>PKL</v>
      </c>
    </row>
    <row r="307" spans="1:19" x14ac:dyDescent="0.25">
      <c r="A307">
        <f>'[2]NILAI AKHIR'!B321</f>
        <v>13914</v>
      </c>
      <c r="B307" t="str">
        <f>'[2]NILAI AKHIR'!C321</f>
        <v>Thony Handika Pratama</v>
      </c>
      <c r="C307" t="str">
        <f>'[2]NILAI AKHIR'!D321</f>
        <v>XI TSM 2</v>
      </c>
      <c r="D307">
        <f>'[2]NILAI AKHIR'!E321</f>
        <v>0</v>
      </c>
      <c r="F307" t="str">
        <f t="shared" si="17"/>
        <v>Pendidikan Agama Islam dan Budi Pekerti</v>
      </c>
      <c r="L307">
        <f>VLOOKUP(A307,'5'!$AB$3:$AE$313,4,FALSE)</f>
        <v>935</v>
      </c>
      <c r="M307" s="19">
        <f>VLOOKUP(F307,'2'!$B$2:$C$34,2,FALSE)</f>
        <v>1</v>
      </c>
      <c r="N307" s="23">
        <f t="shared" si="18"/>
        <v>0</v>
      </c>
      <c r="O307" s="23" t="str">
        <f t="shared" si="19"/>
        <v/>
      </c>
      <c r="P307" s="23" t="s">
        <v>4739</v>
      </c>
      <c r="Q307" s="19">
        <f>VLOOKUP(M307,'3'!$H$27:$L$48,5,FALSE)</f>
        <v>50</v>
      </c>
      <c r="S307" t="str">
        <f t="shared" si="16"/>
        <v>PKL</v>
      </c>
    </row>
    <row r="308" spans="1:19" x14ac:dyDescent="0.25">
      <c r="A308">
        <f>'[2]NILAI AKHIR'!B322</f>
        <v>13915</v>
      </c>
      <c r="B308" t="str">
        <f>'[2]NILAI AKHIR'!C322</f>
        <v>Usmandani</v>
      </c>
      <c r="C308" t="str">
        <f>'[2]NILAI AKHIR'!D322</f>
        <v>XI TSM 2</v>
      </c>
      <c r="D308">
        <f>'[2]NILAI AKHIR'!E322</f>
        <v>0</v>
      </c>
      <c r="F308" t="str">
        <f t="shared" si="17"/>
        <v>Pendidikan Agama Islam dan Budi Pekerti</v>
      </c>
      <c r="L308">
        <f>VLOOKUP(A308,'5'!$AB$3:$AE$313,4,FALSE)</f>
        <v>936</v>
      </c>
      <c r="M308" s="19">
        <f>VLOOKUP(F308,'2'!$B$2:$C$34,2,FALSE)</f>
        <v>1</v>
      </c>
      <c r="N308" s="23">
        <f t="shared" si="18"/>
        <v>0</v>
      </c>
      <c r="O308" s="23" t="str">
        <f t="shared" si="19"/>
        <v/>
      </c>
      <c r="P308" s="23" t="s">
        <v>4739</v>
      </c>
      <c r="Q308" s="19">
        <f>VLOOKUP(M308,'3'!$H$27:$L$48,5,FALSE)</f>
        <v>50</v>
      </c>
      <c r="S308" t="str">
        <f t="shared" si="16"/>
        <v>PKL</v>
      </c>
    </row>
    <row r="309" spans="1:19" x14ac:dyDescent="0.25">
      <c r="A309">
        <f>'[2]NILAI AKHIR'!B323</f>
        <v>13916</v>
      </c>
      <c r="B309" t="str">
        <f>'[2]NILAI AKHIR'!C323</f>
        <v>Valentino Travida Putra</v>
      </c>
      <c r="C309" t="str">
        <f>'[2]NILAI AKHIR'!D323</f>
        <v>XI TSM 2</v>
      </c>
      <c r="D309">
        <f>'[2]NILAI AKHIR'!E323</f>
        <v>0</v>
      </c>
      <c r="F309" t="str">
        <f t="shared" si="17"/>
        <v>Pendidikan Agama Islam dan Budi Pekerti</v>
      </c>
      <c r="L309">
        <f>VLOOKUP(A309,'5'!$AB$3:$AE$313,4,FALSE)</f>
        <v>937</v>
      </c>
      <c r="M309" s="19">
        <f>VLOOKUP(F309,'2'!$B$2:$C$34,2,FALSE)</f>
        <v>1</v>
      </c>
      <c r="N309" s="23">
        <f t="shared" si="18"/>
        <v>0</v>
      </c>
      <c r="O309" s="23" t="str">
        <f t="shared" si="19"/>
        <v/>
      </c>
      <c r="P309" s="23" t="s">
        <v>4739</v>
      </c>
      <c r="Q309" s="19">
        <f>VLOOKUP(M309,'3'!$H$27:$L$48,5,FALSE)</f>
        <v>50</v>
      </c>
      <c r="S309" t="str">
        <f t="shared" si="16"/>
        <v>PKL</v>
      </c>
    </row>
    <row r="310" spans="1:19" x14ac:dyDescent="0.25">
      <c r="A310">
        <f>'[2]NILAI AKHIR'!B324</f>
        <v>13917</v>
      </c>
      <c r="B310" t="str">
        <f>'[2]NILAI AKHIR'!C324</f>
        <v>Yogi Setiyawan</v>
      </c>
      <c r="C310" t="str">
        <f>'[2]NILAI AKHIR'!D324</f>
        <v>XI TSM 2</v>
      </c>
      <c r="D310">
        <f>'[2]NILAI AKHIR'!E324</f>
        <v>0</v>
      </c>
      <c r="F310" t="str">
        <f t="shared" si="17"/>
        <v>Pendidikan Agama Islam dan Budi Pekerti</v>
      </c>
      <c r="L310">
        <f>VLOOKUP(A310,'5'!$AB$3:$AE$313,4,FALSE)</f>
        <v>938</v>
      </c>
      <c r="M310" s="19">
        <f>VLOOKUP(F310,'2'!$B$2:$C$34,2,FALSE)</f>
        <v>1</v>
      </c>
      <c r="N310" s="23">
        <f t="shared" si="18"/>
        <v>0</v>
      </c>
      <c r="O310" s="23" t="str">
        <f t="shared" si="19"/>
        <v/>
      </c>
      <c r="P310" s="23" t="s">
        <v>4739</v>
      </c>
      <c r="Q310" s="19">
        <f>VLOOKUP(M310,'3'!$H$27:$L$48,5,FALSE)</f>
        <v>50</v>
      </c>
      <c r="S310" t="str">
        <f t="shared" si="16"/>
        <v>PKL</v>
      </c>
    </row>
    <row r="311" spans="1:19" x14ac:dyDescent="0.25">
      <c r="A311">
        <f>'[2]NILAI AKHIR'!B325</f>
        <v>13918</v>
      </c>
      <c r="B311" t="str">
        <f>'[2]NILAI AKHIR'!C325</f>
        <v>Yuda Wahyu Utama</v>
      </c>
      <c r="C311" t="str">
        <f>'[2]NILAI AKHIR'!D325</f>
        <v>XI TSM 2</v>
      </c>
      <c r="D311">
        <f>'[2]NILAI AKHIR'!E325</f>
        <v>0</v>
      </c>
      <c r="F311" t="str">
        <f t="shared" si="17"/>
        <v>Pendidikan Agama Islam dan Budi Pekerti</v>
      </c>
      <c r="L311">
        <f>VLOOKUP(A311,'5'!$AB$3:$AE$313,4,FALSE)</f>
        <v>939</v>
      </c>
      <c r="M311" s="19">
        <f>VLOOKUP(F311,'2'!$B$2:$C$34,2,FALSE)</f>
        <v>1</v>
      </c>
      <c r="N311" s="23">
        <f t="shared" si="18"/>
        <v>0</v>
      </c>
      <c r="O311" s="23" t="str">
        <f t="shared" si="19"/>
        <v/>
      </c>
      <c r="P311" s="23" t="s">
        <v>4739</v>
      </c>
      <c r="Q311" s="19">
        <f>VLOOKUP(M311,'3'!$H$27:$L$48,5,FALSE)</f>
        <v>50</v>
      </c>
      <c r="S311" t="str">
        <f t="shared" si="16"/>
        <v>PKL</v>
      </c>
    </row>
    <row r="312" spans="1:19" x14ac:dyDescent="0.25">
      <c r="A312">
        <f>'[2]NILAI AKHIR'!B326</f>
        <v>13919</v>
      </c>
      <c r="B312" t="str">
        <f>'[2]NILAI AKHIR'!C326</f>
        <v>Zaky Raihan</v>
      </c>
      <c r="C312" t="str">
        <f>'[2]NILAI AKHIR'!D326</f>
        <v>XI TSM 2</v>
      </c>
      <c r="D312">
        <f>'[2]NILAI AKHIR'!E326</f>
        <v>0</v>
      </c>
      <c r="F312" t="str">
        <f t="shared" si="17"/>
        <v>Pendidikan Agama Islam dan Budi Pekerti</v>
      </c>
      <c r="L312">
        <f>VLOOKUP(A312,'5'!$AB$3:$AE$313,4,FALSE)</f>
        <v>940</v>
      </c>
      <c r="M312" s="19">
        <f>VLOOKUP(F312,'2'!$B$2:$C$34,2,FALSE)</f>
        <v>1</v>
      </c>
      <c r="N312" s="23">
        <f t="shared" si="18"/>
        <v>0</v>
      </c>
      <c r="O312" s="23" t="str">
        <f t="shared" si="19"/>
        <v/>
      </c>
      <c r="P312" s="23" t="s">
        <v>4739</v>
      </c>
      <c r="Q312" s="19">
        <f>VLOOKUP(M312,'3'!$H$27:$L$48,5,FALSE)</f>
        <v>50</v>
      </c>
      <c r="S312" t="str">
        <f t="shared" si="16"/>
        <v>PKL</v>
      </c>
    </row>
    <row r="313" spans="1:19" x14ac:dyDescent="0.25">
      <c r="A313">
        <f>'[2]NILAI AKHIR'!B327</f>
        <v>0</v>
      </c>
      <c r="B313">
        <f>'[2]NILAI AKHIR'!C327</f>
        <v>0</v>
      </c>
      <c r="C313">
        <f>'[2]NILAI AKHIR'!D327</f>
        <v>0</v>
      </c>
      <c r="D313">
        <f>'[2]NILAI AKHIR'!E327</f>
        <v>0</v>
      </c>
      <c r="F313" t="str">
        <f t="shared" si="17"/>
        <v>Pendidikan Agama Islam dan Budi Pekerti</v>
      </c>
      <c r="L313" t="e">
        <f>VLOOKUP(A313,'5'!$AB$3:$AE$313,4,FALSE)</f>
        <v>#N/A</v>
      </c>
      <c r="M313" s="19">
        <f>VLOOKUP(F313,'2'!$B$2:$C$34,2,FALSE)</f>
        <v>1</v>
      </c>
      <c r="N313" s="23">
        <f t="shared" si="18"/>
        <v>0</v>
      </c>
      <c r="O313" s="23" t="str">
        <f t="shared" si="19"/>
        <v/>
      </c>
      <c r="P313" s="23" t="s">
        <v>4739</v>
      </c>
      <c r="Q313" s="19">
        <f>VLOOKUP(M313,'3'!$H$27:$L$48,5,FALSE)</f>
        <v>50</v>
      </c>
      <c r="S313" t="str">
        <f t="shared" si="16"/>
        <v>PKL</v>
      </c>
    </row>
    <row r="314" spans="1:19" x14ac:dyDescent="0.25">
      <c r="A314">
        <f>'[2]NILAI AKHIR'!B328</f>
        <v>0</v>
      </c>
      <c r="B314">
        <f>'[2]NILAI AKHIR'!C328</f>
        <v>0</v>
      </c>
      <c r="C314">
        <f>'[2]NILAI AKHIR'!D328</f>
        <v>0</v>
      </c>
      <c r="D314">
        <f>'[2]NILAI AKHIR'!E328</f>
        <v>0</v>
      </c>
      <c r="F314" t="str">
        <f t="shared" si="17"/>
        <v>Pendidikan Agama Islam dan Budi Pekerti</v>
      </c>
      <c r="L314" t="e">
        <f>VLOOKUP(A314,'5'!$AB$3:$AE$313,4,FALSE)</f>
        <v>#N/A</v>
      </c>
      <c r="M314" s="19">
        <f>VLOOKUP(F314,'2'!$B$2:$C$34,2,FALSE)</f>
        <v>1</v>
      </c>
      <c r="N314" s="23">
        <f t="shared" si="18"/>
        <v>0</v>
      </c>
      <c r="O314" s="23" t="str">
        <f t="shared" si="19"/>
        <v/>
      </c>
      <c r="P314" s="23" t="s">
        <v>4739</v>
      </c>
      <c r="Q314" s="19">
        <f>VLOOKUP(M314,'3'!$H$27:$L$48,5,FALSE)</f>
        <v>50</v>
      </c>
      <c r="S314" t="str">
        <f t="shared" si="16"/>
        <v>PKL</v>
      </c>
    </row>
    <row r="315" spans="1:19" x14ac:dyDescent="0.25">
      <c r="A315" s="14">
        <f>'[2]NILAI AKHIR'!B9</f>
        <v>13805</v>
      </c>
      <c r="B315" s="14" t="str">
        <f>'[2]NILAI AKHIR'!C9</f>
        <v>Abi Manyu</v>
      </c>
      <c r="C315" s="14" t="str">
        <f>'[2]NILAI AKHIR'!D9</f>
        <v>XI TJKT 1</v>
      </c>
      <c r="D315" s="14">
        <f>'[2]NILAI AKHIR'!F9</f>
        <v>0</v>
      </c>
      <c r="E315" s="14">
        <f>'[2]NILAI AKHIR'!F7</f>
        <v>0</v>
      </c>
      <c r="F315" t="s">
        <v>87</v>
      </c>
      <c r="L315">
        <f>VLOOKUP(A315,'5'!$AB$3:$AE$313,4,FALSE)</f>
        <v>632</v>
      </c>
      <c r="M315" s="19">
        <f>VLOOKUP(F315,'2'!$B$2:$C$34,2,FALSE)</f>
        <v>4</v>
      </c>
      <c r="N315" s="23">
        <f t="shared" si="18"/>
        <v>0</v>
      </c>
      <c r="O315" s="23" t="str">
        <f t="shared" si="19"/>
        <v/>
      </c>
      <c r="P315" s="23" t="s">
        <v>4739</v>
      </c>
      <c r="Q315" s="19">
        <f>VLOOKUP(M315,'3'!$H$27:$L$48,5,FALSE)</f>
        <v>54</v>
      </c>
      <c r="R315" s="23">
        <v>1</v>
      </c>
    </row>
    <row r="316" spans="1:19" x14ac:dyDescent="0.25">
      <c r="A316">
        <f>'[2]NILAI AKHIR'!B10</f>
        <v>13806</v>
      </c>
      <c r="B316" t="str">
        <f>'[2]NILAI AKHIR'!C10</f>
        <v>Affan Fahrozi</v>
      </c>
      <c r="C316" t="str">
        <f>'[2]NILAI AKHIR'!D10</f>
        <v>XI TJKT 1</v>
      </c>
      <c r="D316">
        <f>'[2]NILAI AKHIR'!F10</f>
        <v>0</v>
      </c>
      <c r="F316" t="s">
        <v>87</v>
      </c>
      <c r="L316">
        <f>VLOOKUP(A316,'5'!$AB$3:$AE$313,4,FALSE)</f>
        <v>633</v>
      </c>
      <c r="M316" s="19">
        <f>VLOOKUP(F316,'2'!$B$2:$C$34,2,FALSE)</f>
        <v>4</v>
      </c>
      <c r="N316" s="23">
        <f t="shared" si="18"/>
        <v>0</v>
      </c>
      <c r="O316" s="23" t="str">
        <f t="shared" si="19"/>
        <v/>
      </c>
      <c r="P316" s="23" t="s">
        <v>4739</v>
      </c>
      <c r="Q316" s="19">
        <f>VLOOKUP(M316,'3'!$H$27:$L$48,5,FALSE)</f>
        <v>54</v>
      </c>
    </row>
    <row r="317" spans="1:19" x14ac:dyDescent="0.25">
      <c r="A317">
        <f>'[2]NILAI AKHIR'!B11</f>
        <v>13807</v>
      </c>
      <c r="B317" t="str">
        <f>'[2]NILAI AKHIR'!C11</f>
        <v>Ajeng Viera Putri Ramadhani</v>
      </c>
      <c r="C317" t="str">
        <f>'[2]NILAI AKHIR'!D11</f>
        <v>XI TJKT 1</v>
      </c>
      <c r="D317">
        <f>'[2]NILAI AKHIR'!F11</f>
        <v>0</v>
      </c>
      <c r="F317" t="s">
        <v>87</v>
      </c>
      <c r="L317">
        <f>VLOOKUP(A317,'5'!$AB$3:$AE$313,4,FALSE)</f>
        <v>634</v>
      </c>
      <c r="M317" s="19">
        <f>VLOOKUP(F317,'2'!$B$2:$C$34,2,FALSE)</f>
        <v>4</v>
      </c>
      <c r="N317" s="23">
        <f t="shared" si="18"/>
        <v>0</v>
      </c>
      <c r="O317" s="23" t="str">
        <f t="shared" si="19"/>
        <v/>
      </c>
      <c r="P317" s="23" t="s">
        <v>4739</v>
      </c>
      <c r="Q317" s="19">
        <f>VLOOKUP(M317,'3'!$H$27:$L$48,5,FALSE)</f>
        <v>54</v>
      </c>
    </row>
    <row r="318" spans="1:19" x14ac:dyDescent="0.25">
      <c r="A318">
        <f>'[2]NILAI AKHIR'!B12</f>
        <v>13808</v>
      </c>
      <c r="B318" t="str">
        <f>'[2]NILAI AKHIR'!C12</f>
        <v>Aldo Muhammad Kurniawan</v>
      </c>
      <c r="C318" t="str">
        <f>'[2]NILAI AKHIR'!D12</f>
        <v>XI TJKT 1</v>
      </c>
      <c r="D318">
        <f>'[2]NILAI AKHIR'!F12</f>
        <v>0</v>
      </c>
      <c r="F318" t="s">
        <v>87</v>
      </c>
      <c r="L318">
        <f>VLOOKUP(A318,'5'!$AB$3:$AE$313,4,FALSE)</f>
        <v>635</v>
      </c>
      <c r="M318" s="19">
        <f>VLOOKUP(F318,'2'!$B$2:$C$34,2,FALSE)</f>
        <v>4</v>
      </c>
      <c r="N318" s="23">
        <f t="shared" si="18"/>
        <v>0</v>
      </c>
      <c r="O318" s="23" t="str">
        <f t="shared" si="19"/>
        <v/>
      </c>
      <c r="P318" s="23" t="s">
        <v>4739</v>
      </c>
      <c r="Q318" s="19">
        <f>VLOOKUP(M318,'3'!$H$27:$L$48,5,FALSE)</f>
        <v>54</v>
      </c>
    </row>
    <row r="319" spans="1:19" x14ac:dyDescent="0.25">
      <c r="A319">
        <f>'[2]NILAI AKHIR'!B13</f>
        <v>13809</v>
      </c>
      <c r="B319" t="str">
        <f>'[2]NILAI AKHIR'!C13</f>
        <v>Alfian Hafizh Arkhan</v>
      </c>
      <c r="C319" t="str">
        <f>'[2]NILAI AKHIR'!D13</f>
        <v>XI TJKT 1</v>
      </c>
      <c r="D319">
        <f>'[2]NILAI AKHIR'!F13</f>
        <v>0</v>
      </c>
      <c r="F319" t="s">
        <v>87</v>
      </c>
      <c r="L319">
        <f>VLOOKUP(A319,'5'!$AB$3:$AE$313,4,FALSE)</f>
        <v>636</v>
      </c>
      <c r="M319" s="19">
        <f>VLOOKUP(F319,'2'!$B$2:$C$34,2,FALSE)</f>
        <v>4</v>
      </c>
      <c r="N319" s="23">
        <f t="shared" si="18"/>
        <v>0</v>
      </c>
      <c r="O319" s="23" t="str">
        <f t="shared" si="19"/>
        <v/>
      </c>
      <c r="P319" s="23" t="s">
        <v>4739</v>
      </c>
      <c r="Q319" s="19">
        <f>VLOOKUP(M319,'3'!$H$27:$L$48,5,FALSE)</f>
        <v>54</v>
      </c>
    </row>
    <row r="320" spans="1:19" x14ac:dyDescent="0.25">
      <c r="A320">
        <f>'[2]NILAI AKHIR'!B14</f>
        <v>13810</v>
      </c>
      <c r="B320" t="str">
        <f>'[2]NILAI AKHIR'!C14</f>
        <v>Arief Rahmat Sholeh</v>
      </c>
      <c r="C320" t="str">
        <f>'[2]NILAI AKHIR'!D14</f>
        <v>XI TJKT 1</v>
      </c>
      <c r="D320">
        <f>'[2]NILAI AKHIR'!F14</f>
        <v>0</v>
      </c>
      <c r="F320" t="s">
        <v>87</v>
      </c>
      <c r="L320">
        <f>VLOOKUP(A320,'5'!$AB$3:$AE$313,4,FALSE)</f>
        <v>637</v>
      </c>
      <c r="M320" s="19">
        <f>VLOOKUP(F320,'2'!$B$2:$C$34,2,FALSE)</f>
        <v>4</v>
      </c>
      <c r="N320" s="23">
        <f t="shared" si="18"/>
        <v>0</v>
      </c>
      <c r="O320" s="23" t="str">
        <f t="shared" si="19"/>
        <v/>
      </c>
      <c r="P320" s="23" t="s">
        <v>4739</v>
      </c>
      <c r="Q320" s="19">
        <f>VLOOKUP(M320,'3'!$H$27:$L$48,5,FALSE)</f>
        <v>54</v>
      </c>
    </row>
    <row r="321" spans="1:17" x14ac:dyDescent="0.25">
      <c r="A321">
        <f>'[2]NILAI AKHIR'!B15</f>
        <v>13811</v>
      </c>
      <c r="B321" t="str">
        <f>'[2]NILAI AKHIR'!C15</f>
        <v>Aris Firmansyah</v>
      </c>
      <c r="C321" t="str">
        <f>'[2]NILAI AKHIR'!D15</f>
        <v>XI TJKT 1</v>
      </c>
      <c r="D321">
        <f>'[2]NILAI AKHIR'!F15</f>
        <v>0</v>
      </c>
      <c r="F321" t="s">
        <v>87</v>
      </c>
      <c r="L321">
        <f>VLOOKUP(A321,'5'!$AB$3:$AE$313,4,FALSE)</f>
        <v>638</v>
      </c>
      <c r="M321" s="19">
        <f>VLOOKUP(F321,'2'!$B$2:$C$34,2,FALSE)</f>
        <v>4</v>
      </c>
      <c r="N321" s="23">
        <f t="shared" si="18"/>
        <v>0</v>
      </c>
      <c r="O321" s="23" t="str">
        <f t="shared" si="19"/>
        <v/>
      </c>
      <c r="P321" s="23" t="s">
        <v>4739</v>
      </c>
      <c r="Q321" s="19">
        <f>VLOOKUP(M321,'3'!$H$27:$L$48,5,FALSE)</f>
        <v>54</v>
      </c>
    </row>
    <row r="322" spans="1:17" x14ac:dyDescent="0.25">
      <c r="A322">
        <f>'[2]NILAI AKHIR'!B16</f>
        <v>13812</v>
      </c>
      <c r="B322" t="str">
        <f>'[2]NILAI AKHIR'!C16</f>
        <v>Ashe Ardhana Putra</v>
      </c>
      <c r="C322" t="str">
        <f>'[2]NILAI AKHIR'!D16</f>
        <v>XI TJKT 1</v>
      </c>
      <c r="D322">
        <f>'[2]NILAI AKHIR'!F16</f>
        <v>0</v>
      </c>
      <c r="F322" t="s">
        <v>87</v>
      </c>
      <c r="L322">
        <f>VLOOKUP(A322,'5'!$AB$3:$AE$313,4,FALSE)</f>
        <v>639</v>
      </c>
      <c r="M322" s="19">
        <f>VLOOKUP(F322,'2'!$B$2:$C$34,2,FALSE)</f>
        <v>4</v>
      </c>
      <c r="N322" s="23">
        <f t="shared" si="18"/>
        <v>0</v>
      </c>
      <c r="O322" s="23" t="str">
        <f t="shared" si="19"/>
        <v/>
      </c>
      <c r="P322" s="23" t="s">
        <v>4739</v>
      </c>
      <c r="Q322" s="19">
        <f>VLOOKUP(M322,'3'!$H$27:$L$48,5,FALSE)</f>
        <v>54</v>
      </c>
    </row>
    <row r="323" spans="1:17" x14ac:dyDescent="0.25">
      <c r="A323">
        <f>'[2]NILAI AKHIR'!B17</f>
        <v>13813</v>
      </c>
      <c r="B323" t="str">
        <f>'[2]NILAI AKHIR'!C17</f>
        <v>Asiska Pangesti</v>
      </c>
      <c r="C323" t="str">
        <f>'[2]NILAI AKHIR'!D17</f>
        <v>XI TJKT 1</v>
      </c>
      <c r="D323">
        <f>'[2]NILAI AKHIR'!F17</f>
        <v>0</v>
      </c>
      <c r="F323" t="s">
        <v>87</v>
      </c>
      <c r="L323">
        <f>VLOOKUP(A323,'5'!$AB$3:$AE$313,4,FALSE)</f>
        <v>640</v>
      </c>
      <c r="M323" s="19">
        <f>VLOOKUP(F323,'2'!$B$2:$C$34,2,FALSE)</f>
        <v>4</v>
      </c>
      <c r="N323" s="23">
        <f t="shared" si="18"/>
        <v>0</v>
      </c>
      <c r="O323" s="23" t="str">
        <f t="shared" si="19"/>
        <v/>
      </c>
      <c r="P323" s="23" t="s">
        <v>4739</v>
      </c>
      <c r="Q323" s="19">
        <f>VLOOKUP(M323,'3'!$H$27:$L$48,5,FALSE)</f>
        <v>54</v>
      </c>
    </row>
    <row r="324" spans="1:17" x14ac:dyDescent="0.25">
      <c r="A324">
        <f>'[2]NILAI AKHIR'!B18</f>
        <v>13814</v>
      </c>
      <c r="B324" t="str">
        <f>'[2]NILAI AKHIR'!C18</f>
        <v>Asokawati Ning Kusuma</v>
      </c>
      <c r="C324" t="str">
        <f>'[2]NILAI AKHIR'!D18</f>
        <v>XI TJKT 1</v>
      </c>
      <c r="D324">
        <f>'[2]NILAI AKHIR'!F18</f>
        <v>0</v>
      </c>
      <c r="F324" t="s">
        <v>87</v>
      </c>
      <c r="L324">
        <f>VLOOKUP(A324,'5'!$AB$3:$AE$313,4,FALSE)</f>
        <v>641</v>
      </c>
      <c r="M324" s="19">
        <f>VLOOKUP(F324,'2'!$B$2:$C$34,2,FALSE)</f>
        <v>4</v>
      </c>
      <c r="N324" s="23">
        <f t="shared" si="18"/>
        <v>0</v>
      </c>
      <c r="O324" s="23" t="str">
        <f t="shared" si="19"/>
        <v/>
      </c>
      <c r="P324" s="23" t="s">
        <v>4739</v>
      </c>
      <c r="Q324" s="19">
        <f>VLOOKUP(M324,'3'!$H$27:$L$48,5,FALSE)</f>
        <v>54</v>
      </c>
    </row>
    <row r="325" spans="1:17" x14ac:dyDescent="0.25">
      <c r="A325">
        <f>'[2]NILAI AKHIR'!B19</f>
        <v>13815</v>
      </c>
      <c r="B325" t="str">
        <f>'[2]NILAI AKHIR'!C19</f>
        <v>Budi Utomo</v>
      </c>
      <c r="C325" t="str">
        <f>'[2]NILAI AKHIR'!D19</f>
        <v>XI TJKT 1</v>
      </c>
      <c r="D325">
        <f>'[2]NILAI AKHIR'!F19</f>
        <v>0</v>
      </c>
      <c r="F325" t="s">
        <v>87</v>
      </c>
      <c r="L325">
        <f>VLOOKUP(A325,'5'!$AB$3:$AE$313,4,FALSE)</f>
        <v>642</v>
      </c>
      <c r="M325" s="19">
        <f>VLOOKUP(F325,'2'!$B$2:$C$34,2,FALSE)</f>
        <v>4</v>
      </c>
      <c r="N325" s="23">
        <f t="shared" ref="N325:N388" si="20">D325</f>
        <v>0</v>
      </c>
      <c r="O325" s="23" t="str">
        <f t="shared" ref="O325:O388" si="21">IF(P325="Nilai Ekstra",E325,"")</f>
        <v/>
      </c>
      <c r="P325" s="23" t="s">
        <v>4739</v>
      </c>
      <c r="Q325" s="19">
        <f>VLOOKUP(M325,'3'!$H$27:$L$48,5,FALSE)</f>
        <v>54</v>
      </c>
    </row>
    <row r="326" spans="1:17" x14ac:dyDescent="0.25">
      <c r="A326">
        <f>'[2]NILAI AKHIR'!B20</f>
        <v>13816</v>
      </c>
      <c r="B326" t="str">
        <f>'[2]NILAI AKHIR'!C20</f>
        <v>Chairul Ardiansyah</v>
      </c>
      <c r="C326" t="str">
        <f>'[2]NILAI AKHIR'!D20</f>
        <v>XI TJKT 1</v>
      </c>
      <c r="D326">
        <f>'[2]NILAI AKHIR'!F20</f>
        <v>0</v>
      </c>
      <c r="F326" t="s">
        <v>87</v>
      </c>
      <c r="L326">
        <f>VLOOKUP(A326,'5'!$AB$3:$AE$313,4,FALSE)</f>
        <v>643</v>
      </c>
      <c r="M326" s="19">
        <f>VLOOKUP(F326,'2'!$B$2:$C$34,2,FALSE)</f>
        <v>4</v>
      </c>
      <c r="N326" s="23">
        <f t="shared" si="20"/>
        <v>0</v>
      </c>
      <c r="O326" s="23" t="str">
        <f t="shared" si="21"/>
        <v/>
      </c>
      <c r="P326" s="23" t="s">
        <v>4739</v>
      </c>
      <c r="Q326" s="19">
        <f>VLOOKUP(M326,'3'!$H$27:$L$48,5,FALSE)</f>
        <v>54</v>
      </c>
    </row>
    <row r="327" spans="1:17" x14ac:dyDescent="0.25">
      <c r="A327">
        <f>'[2]NILAI AKHIR'!B21</f>
        <v>13817</v>
      </c>
      <c r="B327" t="str">
        <f>'[2]NILAI AKHIR'!C21</f>
        <v>Dany Affif Sasongko</v>
      </c>
      <c r="C327" t="str">
        <f>'[2]NILAI AKHIR'!D21</f>
        <v>XI TJKT 1</v>
      </c>
      <c r="D327">
        <f>'[2]NILAI AKHIR'!F21</f>
        <v>0</v>
      </c>
      <c r="F327" t="s">
        <v>87</v>
      </c>
      <c r="L327">
        <f>VLOOKUP(A327,'5'!$AB$3:$AE$313,4,FALSE)</f>
        <v>644</v>
      </c>
      <c r="M327" s="19">
        <f>VLOOKUP(F327,'2'!$B$2:$C$34,2,FALSE)</f>
        <v>4</v>
      </c>
      <c r="N327" s="23">
        <f t="shared" si="20"/>
        <v>0</v>
      </c>
      <c r="O327" s="23" t="str">
        <f t="shared" si="21"/>
        <v/>
      </c>
      <c r="P327" s="23" t="s">
        <v>4739</v>
      </c>
      <c r="Q327" s="19">
        <f>VLOOKUP(M327,'3'!$H$27:$L$48,5,FALSE)</f>
        <v>54</v>
      </c>
    </row>
    <row r="328" spans="1:17" x14ac:dyDescent="0.25">
      <c r="A328">
        <f>'[2]NILAI AKHIR'!B22</f>
        <v>13818</v>
      </c>
      <c r="B328" t="str">
        <f>'[2]NILAI AKHIR'!C22</f>
        <v>Dimas Artha Nugraha</v>
      </c>
      <c r="C328" t="str">
        <f>'[2]NILAI AKHIR'!D22</f>
        <v>XI TJKT 1</v>
      </c>
      <c r="D328">
        <f>'[2]NILAI AKHIR'!F22</f>
        <v>0</v>
      </c>
      <c r="F328" t="s">
        <v>87</v>
      </c>
      <c r="L328">
        <f>VLOOKUP(A328,'5'!$AB$3:$AE$313,4,FALSE)</f>
        <v>645</v>
      </c>
      <c r="M328" s="19">
        <f>VLOOKUP(F328,'2'!$B$2:$C$34,2,FALSE)</f>
        <v>4</v>
      </c>
      <c r="N328" s="23">
        <f t="shared" si="20"/>
        <v>0</v>
      </c>
      <c r="O328" s="23" t="str">
        <f t="shared" si="21"/>
        <v/>
      </c>
      <c r="P328" s="23" t="s">
        <v>4739</v>
      </c>
      <c r="Q328" s="19">
        <f>VLOOKUP(M328,'3'!$H$27:$L$48,5,FALSE)</f>
        <v>54</v>
      </c>
    </row>
    <row r="329" spans="1:17" x14ac:dyDescent="0.25">
      <c r="A329">
        <f>'[2]NILAI AKHIR'!B23</f>
        <v>13819</v>
      </c>
      <c r="B329" t="str">
        <f>'[2]NILAI AKHIR'!C23</f>
        <v>Eveline Ganesha Pearche</v>
      </c>
      <c r="C329" t="str">
        <f>'[2]NILAI AKHIR'!D23</f>
        <v>XI TJKT 1</v>
      </c>
      <c r="D329">
        <f>'[2]NILAI AKHIR'!F23</f>
        <v>0</v>
      </c>
      <c r="F329" t="s">
        <v>87</v>
      </c>
      <c r="L329">
        <f>VLOOKUP(A329,'5'!$AB$3:$AE$313,4,FALSE)</f>
        <v>646</v>
      </c>
      <c r="M329" s="19">
        <f>VLOOKUP(F329,'2'!$B$2:$C$34,2,FALSE)</f>
        <v>4</v>
      </c>
      <c r="N329" s="23">
        <f t="shared" si="20"/>
        <v>0</v>
      </c>
      <c r="O329" s="23" t="str">
        <f t="shared" si="21"/>
        <v/>
      </c>
      <c r="P329" s="23" t="s">
        <v>4739</v>
      </c>
      <c r="Q329" s="19">
        <f>VLOOKUP(M329,'3'!$H$27:$L$48,5,FALSE)</f>
        <v>54</v>
      </c>
    </row>
    <row r="330" spans="1:17" x14ac:dyDescent="0.25">
      <c r="A330">
        <f>'[2]NILAI AKHIR'!B24</f>
        <v>13820</v>
      </c>
      <c r="B330" t="str">
        <f>'[2]NILAI AKHIR'!C24</f>
        <v>Fabian Warzal Ahmad Zikri</v>
      </c>
      <c r="C330" t="str">
        <f>'[2]NILAI AKHIR'!D24</f>
        <v>XI TJKT 1</v>
      </c>
      <c r="D330">
        <f>'[2]NILAI AKHIR'!F24</f>
        <v>0</v>
      </c>
      <c r="F330" t="s">
        <v>87</v>
      </c>
      <c r="L330">
        <f>VLOOKUP(A330,'5'!$AB$3:$AE$313,4,FALSE)</f>
        <v>647</v>
      </c>
      <c r="M330" s="19">
        <f>VLOOKUP(F330,'2'!$B$2:$C$34,2,FALSE)</f>
        <v>4</v>
      </c>
      <c r="N330" s="23">
        <f t="shared" si="20"/>
        <v>0</v>
      </c>
      <c r="O330" s="23" t="str">
        <f t="shared" si="21"/>
        <v/>
      </c>
      <c r="P330" s="23" t="s">
        <v>4739</v>
      </c>
      <c r="Q330" s="19">
        <f>VLOOKUP(M330,'3'!$H$27:$L$48,5,FALSE)</f>
        <v>54</v>
      </c>
    </row>
    <row r="331" spans="1:17" x14ac:dyDescent="0.25">
      <c r="A331">
        <f>'[2]NILAI AKHIR'!B25</f>
        <v>13821</v>
      </c>
      <c r="B331" t="str">
        <f>'[2]NILAI AKHIR'!C25</f>
        <v>Fauzan Rahmadan Wibowo</v>
      </c>
      <c r="C331" t="str">
        <f>'[2]NILAI AKHIR'!D25</f>
        <v>XI TJKT 1</v>
      </c>
      <c r="D331">
        <f>'[2]NILAI AKHIR'!F25</f>
        <v>0</v>
      </c>
      <c r="F331" t="s">
        <v>87</v>
      </c>
      <c r="L331">
        <f>VLOOKUP(A331,'5'!$AB$3:$AE$313,4,FALSE)</f>
        <v>648</v>
      </c>
      <c r="M331" s="19">
        <f>VLOOKUP(F331,'2'!$B$2:$C$34,2,FALSE)</f>
        <v>4</v>
      </c>
      <c r="N331" s="23">
        <f t="shared" si="20"/>
        <v>0</v>
      </c>
      <c r="O331" s="23" t="str">
        <f t="shared" si="21"/>
        <v/>
      </c>
      <c r="P331" s="23" t="s">
        <v>4739</v>
      </c>
      <c r="Q331" s="19">
        <f>VLOOKUP(M331,'3'!$H$27:$L$48,5,FALSE)</f>
        <v>54</v>
      </c>
    </row>
    <row r="332" spans="1:17" x14ac:dyDescent="0.25">
      <c r="A332">
        <f>'[2]NILAI AKHIR'!B26</f>
        <v>13822</v>
      </c>
      <c r="B332" t="str">
        <f>'[2]NILAI AKHIR'!C26</f>
        <v>Febio Robert Frederico</v>
      </c>
      <c r="C332" t="str">
        <f>'[2]NILAI AKHIR'!D26</f>
        <v>XI TJKT 1</v>
      </c>
      <c r="D332">
        <f>'[2]NILAI AKHIR'!F26</f>
        <v>0</v>
      </c>
      <c r="F332" t="s">
        <v>87</v>
      </c>
      <c r="L332">
        <f>VLOOKUP(A332,'5'!$AB$3:$AE$313,4,FALSE)</f>
        <v>649</v>
      </c>
      <c r="M332" s="19">
        <f>VLOOKUP(F332,'2'!$B$2:$C$34,2,FALSE)</f>
        <v>4</v>
      </c>
      <c r="N332" s="23">
        <f t="shared" si="20"/>
        <v>0</v>
      </c>
      <c r="O332" s="23" t="str">
        <f t="shared" si="21"/>
        <v/>
      </c>
      <c r="P332" s="23" t="s">
        <v>4739</v>
      </c>
      <c r="Q332" s="19">
        <f>VLOOKUP(M332,'3'!$H$27:$L$48,5,FALSE)</f>
        <v>54</v>
      </c>
    </row>
    <row r="333" spans="1:17" x14ac:dyDescent="0.25">
      <c r="A333">
        <f>'[2]NILAI AKHIR'!B27</f>
        <v>13928</v>
      </c>
      <c r="B333" t="str">
        <f>'[2]NILAI AKHIR'!C27</f>
        <v>Gingga Amirul Muiz</v>
      </c>
      <c r="C333" t="str">
        <f>'[2]NILAI AKHIR'!D27</f>
        <v>XI TJKT 1</v>
      </c>
      <c r="D333">
        <f>'[2]NILAI AKHIR'!F27</f>
        <v>0</v>
      </c>
      <c r="F333" t="s">
        <v>87</v>
      </c>
      <c r="L333">
        <f>VLOOKUP(A333,'5'!$AB$3:$AE$313,4,FALSE)</f>
        <v>650</v>
      </c>
      <c r="M333" s="19">
        <f>VLOOKUP(F333,'2'!$B$2:$C$34,2,FALSE)</f>
        <v>4</v>
      </c>
      <c r="N333" s="23">
        <f t="shared" si="20"/>
        <v>0</v>
      </c>
      <c r="O333" s="23" t="str">
        <f t="shared" si="21"/>
        <v/>
      </c>
      <c r="P333" s="23" t="s">
        <v>4739</v>
      </c>
      <c r="Q333" s="19">
        <f>VLOOKUP(M333,'3'!$H$27:$L$48,5,FALSE)</f>
        <v>54</v>
      </c>
    </row>
    <row r="334" spans="1:17" x14ac:dyDescent="0.25">
      <c r="A334">
        <f>'[2]NILAI AKHIR'!B28</f>
        <v>13823</v>
      </c>
      <c r="B334" t="str">
        <f>'[2]NILAI AKHIR'!C28</f>
        <v>Hilmiyahya Said</v>
      </c>
      <c r="C334" t="str">
        <f>'[2]NILAI AKHIR'!D28</f>
        <v>XI TJKT 1</v>
      </c>
      <c r="D334">
        <f>'[2]NILAI AKHIR'!F28</f>
        <v>0</v>
      </c>
      <c r="F334" t="s">
        <v>87</v>
      </c>
      <c r="L334">
        <f>VLOOKUP(A334,'5'!$AB$3:$AE$313,4,FALSE)</f>
        <v>651</v>
      </c>
      <c r="M334" s="19">
        <f>VLOOKUP(F334,'2'!$B$2:$C$34,2,FALSE)</f>
        <v>4</v>
      </c>
      <c r="N334" s="23">
        <f t="shared" si="20"/>
        <v>0</v>
      </c>
      <c r="O334" s="23" t="str">
        <f t="shared" si="21"/>
        <v/>
      </c>
      <c r="P334" s="23" t="s">
        <v>4739</v>
      </c>
      <c r="Q334" s="19">
        <f>VLOOKUP(M334,'3'!$H$27:$L$48,5,FALSE)</f>
        <v>54</v>
      </c>
    </row>
    <row r="335" spans="1:17" x14ac:dyDescent="0.25">
      <c r="A335">
        <f>'[2]NILAI AKHIR'!B29</f>
        <v>13824</v>
      </c>
      <c r="B335" t="str">
        <f>'[2]NILAI AKHIR'!C29</f>
        <v>Janur Akbar Hardjo Djatmiko</v>
      </c>
      <c r="C335" t="str">
        <f>'[2]NILAI AKHIR'!D29</f>
        <v>XI TJKT 1</v>
      </c>
      <c r="D335">
        <f>'[2]NILAI AKHIR'!F29</f>
        <v>0</v>
      </c>
      <c r="F335" t="s">
        <v>87</v>
      </c>
      <c r="L335">
        <f>VLOOKUP(A335,'5'!$AB$3:$AE$313,4,FALSE)</f>
        <v>652</v>
      </c>
      <c r="M335" s="19">
        <f>VLOOKUP(F335,'2'!$B$2:$C$34,2,FALSE)</f>
        <v>4</v>
      </c>
      <c r="N335" s="23">
        <f t="shared" si="20"/>
        <v>0</v>
      </c>
      <c r="O335" s="23" t="str">
        <f t="shared" si="21"/>
        <v/>
      </c>
      <c r="P335" s="23" t="s">
        <v>4739</v>
      </c>
      <c r="Q335" s="19">
        <f>VLOOKUP(M335,'3'!$H$27:$L$48,5,FALSE)</f>
        <v>54</v>
      </c>
    </row>
    <row r="336" spans="1:17" x14ac:dyDescent="0.25">
      <c r="A336">
        <f>'[2]NILAI AKHIR'!B30</f>
        <v>13825</v>
      </c>
      <c r="B336" t="str">
        <f>'[2]NILAI AKHIR'!C30</f>
        <v>Joceline John Beno</v>
      </c>
      <c r="C336" t="str">
        <f>'[2]NILAI AKHIR'!D30</f>
        <v>XI TJKT 1</v>
      </c>
      <c r="D336">
        <f>'[2]NILAI AKHIR'!F30</f>
        <v>0</v>
      </c>
      <c r="F336" t="s">
        <v>87</v>
      </c>
      <c r="L336">
        <f>VLOOKUP(A336,'5'!$AB$3:$AE$313,4,FALSE)</f>
        <v>653</v>
      </c>
      <c r="M336" s="19">
        <f>VLOOKUP(F336,'2'!$B$2:$C$34,2,FALSE)</f>
        <v>4</v>
      </c>
      <c r="N336" s="23">
        <f t="shared" si="20"/>
        <v>0</v>
      </c>
      <c r="O336" s="23" t="str">
        <f t="shared" si="21"/>
        <v/>
      </c>
      <c r="P336" s="23" t="s">
        <v>4739</v>
      </c>
      <c r="Q336" s="19">
        <f>VLOOKUP(M336,'3'!$H$27:$L$48,5,FALSE)</f>
        <v>54</v>
      </c>
    </row>
    <row r="337" spans="1:17" x14ac:dyDescent="0.25">
      <c r="A337">
        <f>'[2]NILAI AKHIR'!B31</f>
        <v>13926</v>
      </c>
      <c r="B337" t="str">
        <f>'[2]NILAI AKHIR'!C31</f>
        <v>Wahyu Putra Rahmadan</v>
      </c>
      <c r="C337" t="str">
        <f>'[2]NILAI AKHIR'!D31</f>
        <v>XI TJKT 1</v>
      </c>
      <c r="D337">
        <f>'[2]NILAI AKHIR'!F31</f>
        <v>0</v>
      </c>
      <c r="F337" t="s">
        <v>87</v>
      </c>
      <c r="L337">
        <f>VLOOKUP(A337,'5'!$AB$3:$AE$313,4,FALSE)</f>
        <v>654</v>
      </c>
      <c r="M337" s="19">
        <f>VLOOKUP(F337,'2'!$B$2:$C$34,2,FALSE)</f>
        <v>4</v>
      </c>
      <c r="N337" s="23">
        <f t="shared" si="20"/>
        <v>0</v>
      </c>
      <c r="O337" s="23" t="str">
        <f t="shared" si="21"/>
        <v/>
      </c>
      <c r="P337" s="23" t="s">
        <v>4739</v>
      </c>
      <c r="Q337" s="19">
        <f>VLOOKUP(M337,'3'!$H$27:$L$48,5,FALSE)</f>
        <v>54</v>
      </c>
    </row>
    <row r="338" spans="1:17" x14ac:dyDescent="0.25">
      <c r="A338">
        <f>'[2]NILAI AKHIR'!B32</f>
        <v>0</v>
      </c>
      <c r="B338">
        <f>'[2]NILAI AKHIR'!C32</f>
        <v>0</v>
      </c>
      <c r="C338">
        <f>'[2]NILAI AKHIR'!D32</f>
        <v>0</v>
      </c>
      <c r="D338">
        <f>'[2]NILAI AKHIR'!F32</f>
        <v>0</v>
      </c>
      <c r="F338" t="s">
        <v>87</v>
      </c>
      <c r="L338" t="e">
        <f>VLOOKUP(A338,'5'!$AB$3:$AE$313,4,FALSE)</f>
        <v>#N/A</v>
      </c>
      <c r="M338" s="19">
        <f>VLOOKUP(F338,'2'!$B$2:$C$34,2,FALSE)</f>
        <v>4</v>
      </c>
      <c r="N338" s="23">
        <f t="shared" si="20"/>
        <v>0</v>
      </c>
      <c r="O338" s="23" t="str">
        <f t="shared" si="21"/>
        <v/>
      </c>
      <c r="P338" s="23" t="s">
        <v>4739</v>
      </c>
      <c r="Q338" s="19">
        <f>VLOOKUP(M338,'3'!$H$27:$L$48,5,FALSE)</f>
        <v>54</v>
      </c>
    </row>
    <row r="339" spans="1:17" x14ac:dyDescent="0.25">
      <c r="A339">
        <f>'[2]NILAI AKHIR'!B33</f>
        <v>13927</v>
      </c>
      <c r="B339" t="str">
        <f>'[2]NILAI AKHIR'!C33</f>
        <v>Ahmad Sultan Kurniawan</v>
      </c>
      <c r="C339" t="str">
        <f>'[2]NILAI AKHIR'!D33</f>
        <v>XI TJKT 2</v>
      </c>
      <c r="D339">
        <f>'[2]NILAI AKHIR'!F33</f>
        <v>80.332222222222214</v>
      </c>
      <c r="F339" t="s">
        <v>87</v>
      </c>
      <c r="L339">
        <f>VLOOKUP(A339,'5'!$AB$3:$AE$313,4,FALSE)</f>
        <v>655</v>
      </c>
      <c r="M339" s="19">
        <f>VLOOKUP(F339,'2'!$B$2:$C$34,2,FALSE)</f>
        <v>4</v>
      </c>
      <c r="N339" s="23">
        <f t="shared" si="20"/>
        <v>80.332222222222214</v>
      </c>
      <c r="O339" s="23" t="str">
        <f t="shared" si="21"/>
        <v/>
      </c>
      <c r="P339" s="23" t="s">
        <v>4739</v>
      </c>
      <c r="Q339" s="19">
        <f>VLOOKUP(M339,'3'!$H$27:$L$48,5,FALSE)</f>
        <v>54</v>
      </c>
    </row>
    <row r="340" spans="1:17" x14ac:dyDescent="0.25">
      <c r="A340">
        <f>'[2]NILAI AKHIR'!B35</f>
        <v>13827</v>
      </c>
      <c r="B340" t="str">
        <f>'[2]NILAI AKHIR'!C35</f>
        <v>Muhamad Ridho Alkhofi</v>
      </c>
      <c r="C340" t="str">
        <f>'[2]NILAI AKHIR'!D35</f>
        <v>XI TJKT 2</v>
      </c>
      <c r="D340" s="21">
        <f>'[2]NILAI AKHIR'!F35</f>
        <v>85.551111111111098</v>
      </c>
      <c r="F340" t="s">
        <v>87</v>
      </c>
      <c r="L340">
        <f>VLOOKUP(A340,'5'!$AB$3:$AE$313,4,FALSE)</f>
        <v>657</v>
      </c>
      <c r="M340" s="19">
        <f>VLOOKUP(F340,'2'!$B$2:$C$34,2,FALSE)</f>
        <v>4</v>
      </c>
      <c r="N340" s="23">
        <f t="shared" si="20"/>
        <v>85.551111111111098</v>
      </c>
      <c r="O340" s="23" t="str">
        <f t="shared" si="21"/>
        <v/>
      </c>
      <c r="P340" s="23" t="s">
        <v>4739</v>
      </c>
      <c r="Q340" s="19">
        <f>VLOOKUP(M340,'3'!$H$27:$L$48,5,FALSE)</f>
        <v>54</v>
      </c>
    </row>
    <row r="341" spans="1:17" x14ac:dyDescent="0.25">
      <c r="A341">
        <f>'[2]NILAI AKHIR'!B36</f>
        <v>13828</v>
      </c>
      <c r="B341" t="str">
        <f>'[2]NILAI AKHIR'!C36</f>
        <v>Muhammad Ananda Akbar Fatkhurrozi</v>
      </c>
      <c r="C341" t="str">
        <f>'[2]NILAI AKHIR'!D36</f>
        <v>XI TJKT 2</v>
      </c>
      <c r="D341" s="21">
        <f>'[2]NILAI AKHIR'!F36</f>
        <v>75.923333333333332</v>
      </c>
      <c r="F341" t="s">
        <v>87</v>
      </c>
      <c r="L341">
        <f>VLOOKUP(A341,'5'!$AB$3:$AE$313,4,FALSE)</f>
        <v>658</v>
      </c>
      <c r="M341" s="19">
        <f>VLOOKUP(F341,'2'!$B$2:$C$34,2,FALSE)</f>
        <v>4</v>
      </c>
      <c r="N341" s="23">
        <f t="shared" si="20"/>
        <v>75.923333333333332</v>
      </c>
      <c r="O341" s="23" t="str">
        <f t="shared" si="21"/>
        <v/>
      </c>
      <c r="P341" s="23" t="s">
        <v>4739</v>
      </c>
      <c r="Q341" s="19">
        <f>VLOOKUP(M341,'3'!$H$27:$L$48,5,FALSE)</f>
        <v>54</v>
      </c>
    </row>
    <row r="342" spans="1:17" x14ac:dyDescent="0.25">
      <c r="A342">
        <f>'[2]NILAI AKHIR'!B37</f>
        <v>13829</v>
      </c>
      <c r="B342" t="str">
        <f>'[2]NILAI AKHIR'!C37</f>
        <v>Muhammad Arifin</v>
      </c>
      <c r="C342" t="str">
        <f>'[2]NILAI AKHIR'!D37</f>
        <v>XI TJKT 2</v>
      </c>
      <c r="D342" s="21">
        <f>'[2]NILAI AKHIR'!F37</f>
        <v>90.563333333333333</v>
      </c>
      <c r="F342" t="s">
        <v>87</v>
      </c>
      <c r="L342">
        <f>VLOOKUP(A342,'5'!$AB$3:$AE$313,4,FALSE)</f>
        <v>659</v>
      </c>
      <c r="M342" s="19">
        <f>VLOOKUP(F342,'2'!$B$2:$C$34,2,FALSE)</f>
        <v>4</v>
      </c>
      <c r="N342" s="23">
        <f t="shared" si="20"/>
        <v>90.563333333333333</v>
      </c>
      <c r="O342" s="23" t="str">
        <f t="shared" si="21"/>
        <v/>
      </c>
      <c r="P342" s="23" t="s">
        <v>4739</v>
      </c>
      <c r="Q342" s="19">
        <f>VLOOKUP(M342,'3'!$H$27:$L$48,5,FALSE)</f>
        <v>54</v>
      </c>
    </row>
    <row r="343" spans="1:17" x14ac:dyDescent="0.25">
      <c r="A343">
        <f>'[2]NILAI AKHIR'!B38</f>
        <v>13831</v>
      </c>
      <c r="B343" t="str">
        <f>'[2]NILAI AKHIR'!C38</f>
        <v>Muhammad Fikri Sabiluddin</v>
      </c>
      <c r="C343" t="str">
        <f>'[2]NILAI AKHIR'!D38</f>
        <v>XI TJKT 2</v>
      </c>
      <c r="D343" s="21">
        <f>'[2]NILAI AKHIR'!F38</f>
        <v>83.437777777777782</v>
      </c>
      <c r="F343" t="s">
        <v>87</v>
      </c>
      <c r="L343">
        <f>VLOOKUP(A343,'5'!$AB$3:$AE$313,4,FALSE)</f>
        <v>660</v>
      </c>
      <c r="M343" s="19">
        <f>VLOOKUP(F343,'2'!$B$2:$C$34,2,FALSE)</f>
        <v>4</v>
      </c>
      <c r="N343" s="23">
        <f t="shared" si="20"/>
        <v>83.437777777777782</v>
      </c>
      <c r="O343" s="23" t="str">
        <f t="shared" si="21"/>
        <v/>
      </c>
      <c r="P343" s="23" t="s">
        <v>4739</v>
      </c>
      <c r="Q343" s="19">
        <f>VLOOKUP(M343,'3'!$H$27:$L$48,5,FALSE)</f>
        <v>54</v>
      </c>
    </row>
    <row r="344" spans="1:17" x14ac:dyDescent="0.25">
      <c r="A344">
        <f>'[2]NILAI AKHIR'!B39</f>
        <v>13833</v>
      </c>
      <c r="B344" t="str">
        <f>'[2]NILAI AKHIR'!C39</f>
        <v>Nataswa Aziva Putri</v>
      </c>
      <c r="C344" t="str">
        <f>'[2]NILAI AKHIR'!D39</f>
        <v>XI TJKT 2</v>
      </c>
      <c r="D344" s="21">
        <f>'[2]NILAI AKHIR'!F39</f>
        <v>79.597777777777779</v>
      </c>
      <c r="F344" t="s">
        <v>87</v>
      </c>
      <c r="L344">
        <f>VLOOKUP(A344,'5'!$AB$3:$AE$313,4,FALSE)</f>
        <v>661</v>
      </c>
      <c r="M344" s="19">
        <f>VLOOKUP(F344,'2'!$B$2:$C$34,2,FALSE)</f>
        <v>4</v>
      </c>
      <c r="N344" s="23">
        <f t="shared" si="20"/>
        <v>79.597777777777779</v>
      </c>
      <c r="O344" s="23" t="str">
        <f t="shared" si="21"/>
        <v/>
      </c>
      <c r="P344" s="23" t="s">
        <v>4739</v>
      </c>
      <c r="Q344" s="19">
        <f>VLOOKUP(M344,'3'!$H$27:$L$48,5,FALSE)</f>
        <v>54</v>
      </c>
    </row>
    <row r="345" spans="1:17" x14ac:dyDescent="0.25">
      <c r="A345">
        <f>'[2]NILAI AKHIR'!B40</f>
        <v>13834</v>
      </c>
      <c r="B345" t="str">
        <f>'[2]NILAI AKHIR'!C40</f>
        <v>Nayya Agustina Nurjanah</v>
      </c>
      <c r="C345" t="str">
        <f>'[2]NILAI AKHIR'!D40</f>
        <v>XI TJKT 2</v>
      </c>
      <c r="D345" s="21">
        <f>'[2]NILAI AKHIR'!F40</f>
        <v>82.958888888888893</v>
      </c>
      <c r="F345" t="s">
        <v>87</v>
      </c>
      <c r="L345">
        <f>VLOOKUP(A345,'5'!$AB$3:$AE$313,4,FALSE)</f>
        <v>662</v>
      </c>
      <c r="M345" s="19">
        <f>VLOOKUP(F345,'2'!$B$2:$C$34,2,FALSE)</f>
        <v>4</v>
      </c>
      <c r="N345" s="23">
        <f t="shared" si="20"/>
        <v>82.958888888888893</v>
      </c>
      <c r="O345" s="23" t="str">
        <f t="shared" si="21"/>
        <v/>
      </c>
      <c r="P345" s="23" t="s">
        <v>4739</v>
      </c>
      <c r="Q345" s="19">
        <f>VLOOKUP(M345,'3'!$H$27:$L$48,5,FALSE)</f>
        <v>54</v>
      </c>
    </row>
    <row r="346" spans="1:17" x14ac:dyDescent="0.25">
      <c r="A346">
        <f>'[2]NILAI AKHIR'!B41</f>
        <v>13835</v>
      </c>
      <c r="B346" t="str">
        <f>'[2]NILAI AKHIR'!C41</f>
        <v>Oktavian Rafif Admaja</v>
      </c>
      <c r="C346" t="str">
        <f>'[2]NILAI AKHIR'!D41</f>
        <v>XI TJKT 2</v>
      </c>
      <c r="D346" s="21">
        <f>'[2]NILAI AKHIR'!F41</f>
        <v>76.922222222222217</v>
      </c>
      <c r="F346" t="s">
        <v>87</v>
      </c>
      <c r="L346">
        <f>VLOOKUP(A346,'5'!$AB$3:$AE$313,4,FALSE)</f>
        <v>663</v>
      </c>
      <c r="M346" s="19">
        <f>VLOOKUP(F346,'2'!$B$2:$C$34,2,FALSE)</f>
        <v>4</v>
      </c>
      <c r="N346" s="23">
        <f t="shared" si="20"/>
        <v>76.922222222222217</v>
      </c>
      <c r="O346" s="23" t="str">
        <f t="shared" si="21"/>
        <v/>
      </c>
      <c r="P346" s="23" t="s">
        <v>4739</v>
      </c>
      <c r="Q346" s="19">
        <f>VLOOKUP(M346,'3'!$H$27:$L$48,5,FALSE)</f>
        <v>54</v>
      </c>
    </row>
    <row r="347" spans="1:17" x14ac:dyDescent="0.25">
      <c r="A347">
        <f>'[2]NILAI AKHIR'!B42</f>
        <v>13921</v>
      </c>
      <c r="B347" t="str">
        <f>'[2]NILAI AKHIR'!C42</f>
        <v>Putra Avristiyan Aqrom</v>
      </c>
      <c r="C347" t="str">
        <f>'[2]NILAI AKHIR'!D42</f>
        <v>XI TJKT 2</v>
      </c>
      <c r="D347" s="21">
        <f>'[2]NILAI AKHIR'!F42</f>
        <v>78.247777777777785</v>
      </c>
      <c r="F347" t="s">
        <v>87</v>
      </c>
      <c r="L347">
        <f>VLOOKUP(A347,'5'!$AB$3:$AE$313,4,FALSE)</f>
        <v>664</v>
      </c>
      <c r="M347" s="19">
        <f>VLOOKUP(F347,'2'!$B$2:$C$34,2,FALSE)</f>
        <v>4</v>
      </c>
      <c r="N347" s="23">
        <f t="shared" si="20"/>
        <v>78.247777777777785</v>
      </c>
      <c r="O347" s="23" t="str">
        <f t="shared" si="21"/>
        <v/>
      </c>
      <c r="P347" s="23" t="s">
        <v>4739</v>
      </c>
      <c r="Q347" s="19">
        <f>VLOOKUP(M347,'3'!$H$27:$L$48,5,FALSE)</f>
        <v>54</v>
      </c>
    </row>
    <row r="348" spans="1:17" x14ac:dyDescent="0.25">
      <c r="A348">
        <f>'[2]NILAI AKHIR'!B43</f>
        <v>13836</v>
      </c>
      <c r="B348" t="str">
        <f>'[2]NILAI AKHIR'!C43</f>
        <v>Radita Setiyawan</v>
      </c>
      <c r="C348" t="str">
        <f>'[2]NILAI AKHIR'!D43</f>
        <v>XI TJKT 2</v>
      </c>
      <c r="D348" s="21">
        <f>'[2]NILAI AKHIR'!F43</f>
        <v>86.88111111111111</v>
      </c>
      <c r="F348" t="s">
        <v>87</v>
      </c>
      <c r="L348">
        <f>VLOOKUP(A348,'5'!$AB$3:$AE$313,4,FALSE)</f>
        <v>665</v>
      </c>
      <c r="M348" s="19">
        <f>VLOOKUP(F348,'2'!$B$2:$C$34,2,FALSE)</f>
        <v>4</v>
      </c>
      <c r="N348" s="23">
        <f t="shared" si="20"/>
        <v>86.88111111111111</v>
      </c>
      <c r="O348" s="23" t="str">
        <f t="shared" si="21"/>
        <v/>
      </c>
      <c r="P348" s="23" t="s">
        <v>4739</v>
      </c>
      <c r="Q348" s="19">
        <f>VLOOKUP(M348,'3'!$H$27:$L$48,5,FALSE)</f>
        <v>54</v>
      </c>
    </row>
    <row r="349" spans="1:17" x14ac:dyDescent="0.25">
      <c r="A349">
        <f>'[2]NILAI AKHIR'!B44</f>
        <v>13837</v>
      </c>
      <c r="B349" t="str">
        <f>'[2]NILAI AKHIR'!C44</f>
        <v>Rafansya Adinta Prayoga</v>
      </c>
      <c r="C349" t="str">
        <f>'[2]NILAI AKHIR'!D44</f>
        <v>XI TJKT 2</v>
      </c>
      <c r="D349" s="21">
        <f>'[2]NILAI AKHIR'!F44</f>
        <v>83.305555555555557</v>
      </c>
      <c r="F349" t="s">
        <v>87</v>
      </c>
      <c r="L349">
        <f>VLOOKUP(A349,'5'!$AB$3:$AE$313,4,FALSE)</f>
        <v>666</v>
      </c>
      <c r="M349" s="19">
        <f>VLOOKUP(F349,'2'!$B$2:$C$34,2,FALSE)</f>
        <v>4</v>
      </c>
      <c r="N349" s="23">
        <f t="shared" si="20"/>
        <v>83.305555555555557</v>
      </c>
      <c r="O349" s="23" t="str">
        <f t="shared" si="21"/>
        <v/>
      </c>
      <c r="P349" s="23" t="s">
        <v>4739</v>
      </c>
      <c r="Q349" s="19">
        <f>VLOOKUP(M349,'3'!$H$27:$L$48,5,FALSE)</f>
        <v>54</v>
      </c>
    </row>
    <row r="350" spans="1:17" x14ac:dyDescent="0.25">
      <c r="A350">
        <f>'[2]NILAI AKHIR'!B45</f>
        <v>13838</v>
      </c>
      <c r="B350" t="str">
        <f>'[2]NILAI AKHIR'!C45</f>
        <v>Rahmadila Cahya Widya Verara</v>
      </c>
      <c r="C350" t="str">
        <f>'[2]NILAI AKHIR'!D45</f>
        <v>XI TJKT 2</v>
      </c>
      <c r="D350" s="21">
        <f>'[2]NILAI AKHIR'!F45</f>
        <v>82.171111111111117</v>
      </c>
      <c r="F350" t="s">
        <v>87</v>
      </c>
      <c r="L350">
        <f>VLOOKUP(A350,'5'!$AB$3:$AE$313,4,FALSE)</f>
        <v>667</v>
      </c>
      <c r="M350" s="19">
        <f>VLOOKUP(F350,'2'!$B$2:$C$34,2,FALSE)</f>
        <v>4</v>
      </c>
      <c r="N350" s="23">
        <f t="shared" si="20"/>
        <v>82.171111111111117</v>
      </c>
      <c r="O350" s="23" t="str">
        <f t="shared" si="21"/>
        <v/>
      </c>
      <c r="P350" s="23" t="s">
        <v>4739</v>
      </c>
      <c r="Q350" s="19">
        <f>VLOOKUP(M350,'3'!$H$27:$L$48,5,FALSE)</f>
        <v>54</v>
      </c>
    </row>
    <row r="351" spans="1:17" x14ac:dyDescent="0.25">
      <c r="A351">
        <f>'[2]NILAI AKHIR'!B46</f>
        <v>13839</v>
      </c>
      <c r="B351" t="str">
        <f>'[2]NILAI AKHIR'!C46</f>
        <v>Refan Syahdan Franstama</v>
      </c>
      <c r="C351" t="str">
        <f>'[2]NILAI AKHIR'!D46</f>
        <v>XI TJKT 2</v>
      </c>
      <c r="D351" s="21">
        <f>'[2]NILAI AKHIR'!F46</f>
        <v>79.254444444444445</v>
      </c>
      <c r="F351" t="s">
        <v>87</v>
      </c>
      <c r="L351">
        <f>VLOOKUP(A351,'5'!$AB$3:$AE$313,4,FALSE)</f>
        <v>668</v>
      </c>
      <c r="M351" s="19">
        <f>VLOOKUP(F351,'2'!$B$2:$C$34,2,FALSE)</f>
        <v>4</v>
      </c>
      <c r="N351" s="23">
        <f t="shared" si="20"/>
        <v>79.254444444444445</v>
      </c>
      <c r="O351" s="23" t="str">
        <f t="shared" si="21"/>
        <v/>
      </c>
      <c r="P351" s="23" t="s">
        <v>4739</v>
      </c>
      <c r="Q351" s="19">
        <f>VLOOKUP(M351,'3'!$H$27:$L$48,5,FALSE)</f>
        <v>54</v>
      </c>
    </row>
    <row r="352" spans="1:17" x14ac:dyDescent="0.25">
      <c r="A352">
        <f>'[2]NILAI AKHIR'!B47</f>
        <v>13841</v>
      </c>
      <c r="B352" t="str">
        <f>'[2]NILAI AKHIR'!C47</f>
        <v>Revanza Erland Saputra</v>
      </c>
      <c r="C352" t="str">
        <f>'[2]NILAI AKHIR'!D47</f>
        <v>XI TJKT 2</v>
      </c>
      <c r="D352" s="21">
        <f>'[2]NILAI AKHIR'!F47</f>
        <v>80.861111111111114</v>
      </c>
      <c r="F352" t="s">
        <v>87</v>
      </c>
      <c r="L352">
        <f>VLOOKUP(A352,'5'!$AB$3:$AE$313,4,FALSE)</f>
        <v>669</v>
      </c>
      <c r="M352" s="19">
        <f>VLOOKUP(F352,'2'!$B$2:$C$34,2,FALSE)</f>
        <v>4</v>
      </c>
      <c r="N352" s="23">
        <f t="shared" si="20"/>
        <v>80.861111111111114</v>
      </c>
      <c r="O352" s="23" t="str">
        <f t="shared" si="21"/>
        <v/>
      </c>
      <c r="P352" s="23" t="s">
        <v>4739</v>
      </c>
      <c r="Q352" s="19">
        <f>VLOOKUP(M352,'3'!$H$27:$L$48,5,FALSE)</f>
        <v>54</v>
      </c>
    </row>
    <row r="353" spans="1:17" x14ac:dyDescent="0.25">
      <c r="A353">
        <f>'[2]NILAI AKHIR'!B48</f>
        <v>13842</v>
      </c>
      <c r="B353" t="str">
        <f>'[2]NILAI AKHIR'!C48</f>
        <v>Reza Anjas Saputra</v>
      </c>
      <c r="C353" t="str">
        <f>'[2]NILAI AKHIR'!D48</f>
        <v>XI TJKT 2</v>
      </c>
      <c r="D353" s="21">
        <f>'[2]NILAI AKHIR'!F48</f>
        <v>82.600000000000009</v>
      </c>
      <c r="F353" t="s">
        <v>87</v>
      </c>
      <c r="L353">
        <f>VLOOKUP(A353,'5'!$AB$3:$AE$313,4,FALSE)</f>
        <v>670</v>
      </c>
      <c r="M353" s="19">
        <f>VLOOKUP(F353,'2'!$B$2:$C$34,2,FALSE)</f>
        <v>4</v>
      </c>
      <c r="N353" s="23">
        <f t="shared" si="20"/>
        <v>82.600000000000009</v>
      </c>
      <c r="O353" s="23" t="str">
        <f t="shared" si="21"/>
        <v/>
      </c>
      <c r="P353" s="23" t="s">
        <v>4739</v>
      </c>
      <c r="Q353" s="19">
        <f>VLOOKUP(M353,'3'!$H$27:$L$48,5,FALSE)</f>
        <v>54</v>
      </c>
    </row>
    <row r="354" spans="1:17" x14ac:dyDescent="0.25">
      <c r="A354">
        <f>'[2]NILAI AKHIR'!B49</f>
        <v>13843</v>
      </c>
      <c r="B354" t="str">
        <f>'[2]NILAI AKHIR'!C49</f>
        <v>Rido Lamindo</v>
      </c>
      <c r="C354" t="str">
        <f>'[2]NILAI AKHIR'!D49</f>
        <v>XI TJKT 2</v>
      </c>
      <c r="D354" s="21">
        <f>'[2]NILAI AKHIR'!F49</f>
        <v>77.833333333333329</v>
      </c>
      <c r="F354" t="s">
        <v>87</v>
      </c>
      <c r="L354">
        <f>VLOOKUP(A354,'5'!$AB$3:$AE$313,4,FALSE)</f>
        <v>671</v>
      </c>
      <c r="M354" s="19">
        <f>VLOOKUP(F354,'2'!$B$2:$C$34,2,FALSE)</f>
        <v>4</v>
      </c>
      <c r="N354" s="23">
        <f t="shared" si="20"/>
        <v>77.833333333333329</v>
      </c>
      <c r="O354" s="23" t="str">
        <f t="shared" si="21"/>
        <v/>
      </c>
      <c r="P354" s="23" t="s">
        <v>4739</v>
      </c>
      <c r="Q354" s="19">
        <f>VLOOKUP(M354,'3'!$H$27:$L$48,5,FALSE)</f>
        <v>54</v>
      </c>
    </row>
    <row r="355" spans="1:17" x14ac:dyDescent="0.25">
      <c r="A355">
        <f>'[2]NILAI AKHIR'!B50</f>
        <v>13844</v>
      </c>
      <c r="B355" t="str">
        <f>'[2]NILAI AKHIR'!C50</f>
        <v>Rosela Maharani</v>
      </c>
      <c r="C355" t="str">
        <f>'[2]NILAI AKHIR'!D50</f>
        <v>XI TJKT 2</v>
      </c>
      <c r="D355" s="21">
        <f>'[2]NILAI AKHIR'!F50</f>
        <v>80.805555555555557</v>
      </c>
      <c r="F355" t="s">
        <v>87</v>
      </c>
      <c r="L355">
        <f>VLOOKUP(A355,'5'!$AB$3:$AE$313,4,FALSE)</f>
        <v>672</v>
      </c>
      <c r="M355" s="19">
        <f>VLOOKUP(F355,'2'!$B$2:$C$34,2,FALSE)</f>
        <v>4</v>
      </c>
      <c r="N355" s="23">
        <f t="shared" si="20"/>
        <v>80.805555555555557</v>
      </c>
      <c r="O355" s="23" t="str">
        <f t="shared" si="21"/>
        <v/>
      </c>
      <c r="P355" s="23" t="s">
        <v>4739</v>
      </c>
      <c r="Q355" s="19">
        <f>VLOOKUP(M355,'3'!$H$27:$L$48,5,FALSE)</f>
        <v>54</v>
      </c>
    </row>
    <row r="356" spans="1:17" x14ac:dyDescent="0.25">
      <c r="A356">
        <f>'[2]NILAI AKHIR'!B51</f>
        <v>13846</v>
      </c>
      <c r="B356" t="str">
        <f>'[2]NILAI AKHIR'!C51</f>
        <v>Septian Helmi Ramadhan</v>
      </c>
      <c r="C356" t="str">
        <f>'[2]NILAI AKHIR'!D51</f>
        <v>XI TJKT 2</v>
      </c>
      <c r="D356" s="21">
        <f>'[2]NILAI AKHIR'!F51</f>
        <v>0</v>
      </c>
      <c r="F356" t="s">
        <v>87</v>
      </c>
      <c r="L356">
        <f>VLOOKUP(A356,'5'!$AB$3:$AE$313,4,FALSE)</f>
        <v>673</v>
      </c>
      <c r="M356" s="19">
        <f>VLOOKUP(F356,'2'!$B$2:$C$34,2,FALSE)</f>
        <v>4</v>
      </c>
      <c r="N356" s="23">
        <f t="shared" si="20"/>
        <v>0</v>
      </c>
      <c r="O356" s="23" t="str">
        <f t="shared" si="21"/>
        <v/>
      </c>
      <c r="P356" s="23" t="s">
        <v>4739</v>
      </c>
      <c r="Q356" s="19">
        <f>VLOOKUP(M356,'3'!$H$27:$L$48,5,FALSE)</f>
        <v>54</v>
      </c>
    </row>
    <row r="357" spans="1:17" x14ac:dyDescent="0.25">
      <c r="A357">
        <f>'[2]NILAI AKHIR'!B52</f>
        <v>13847</v>
      </c>
      <c r="B357" t="str">
        <f>'[2]NILAI AKHIR'!C52</f>
        <v>Shoni Syakuro</v>
      </c>
      <c r="C357" t="str">
        <f>'[2]NILAI AKHIR'!D52</f>
        <v>XI TJKT 2</v>
      </c>
      <c r="D357" s="21">
        <f>'[2]NILAI AKHIR'!F52</f>
        <v>80.444444444444443</v>
      </c>
      <c r="F357" t="s">
        <v>87</v>
      </c>
      <c r="L357">
        <f>VLOOKUP(A357,'5'!$AB$3:$AE$313,4,FALSE)</f>
        <v>674</v>
      </c>
      <c r="M357" s="19">
        <f>VLOOKUP(F357,'2'!$B$2:$C$34,2,FALSE)</f>
        <v>4</v>
      </c>
      <c r="N357" s="23">
        <f t="shared" si="20"/>
        <v>80.444444444444443</v>
      </c>
      <c r="O357" s="23" t="str">
        <f t="shared" si="21"/>
        <v/>
      </c>
      <c r="P357" s="23" t="s">
        <v>4739</v>
      </c>
      <c r="Q357" s="19">
        <f>VLOOKUP(M357,'3'!$H$27:$L$48,5,FALSE)</f>
        <v>54</v>
      </c>
    </row>
    <row r="358" spans="1:17" x14ac:dyDescent="0.25">
      <c r="A358">
        <f>'[2]NILAI AKHIR'!B53</f>
        <v>0</v>
      </c>
      <c r="B358">
        <f>'[2]NILAI AKHIR'!C53</f>
        <v>0</v>
      </c>
      <c r="C358">
        <f>'[2]NILAI AKHIR'!D53</f>
        <v>0</v>
      </c>
      <c r="D358" s="21">
        <f>'[2]NILAI AKHIR'!F53</f>
        <v>0</v>
      </c>
      <c r="F358" t="s">
        <v>87</v>
      </c>
      <c r="L358" t="e">
        <f>VLOOKUP(A358,'5'!$AB$3:$AE$313,4,FALSE)</f>
        <v>#N/A</v>
      </c>
      <c r="M358" s="19">
        <f>VLOOKUP(F358,'2'!$B$2:$C$34,2,FALSE)</f>
        <v>4</v>
      </c>
      <c r="N358" s="23">
        <f t="shared" si="20"/>
        <v>0</v>
      </c>
      <c r="O358" s="23" t="str">
        <f t="shared" si="21"/>
        <v/>
      </c>
      <c r="P358" s="23" t="s">
        <v>4739</v>
      </c>
      <c r="Q358" s="19">
        <f>VLOOKUP(M358,'3'!$H$27:$L$48,5,FALSE)</f>
        <v>54</v>
      </c>
    </row>
    <row r="359" spans="1:17" x14ac:dyDescent="0.25">
      <c r="A359">
        <f>'[2]NILAI AKHIR'!B54</f>
        <v>13595</v>
      </c>
      <c r="B359" t="str">
        <f>'[2]NILAI AKHIR'!C54</f>
        <v>Abdul Halim</v>
      </c>
      <c r="C359" t="str">
        <f>'[2]NILAI AKHIR'!D54</f>
        <v>XI TOI 1</v>
      </c>
      <c r="D359" s="21">
        <f>'[2]NILAI AKHIR'!F54</f>
        <v>0</v>
      </c>
      <c r="F359" t="s">
        <v>87</v>
      </c>
      <c r="L359">
        <f>VLOOKUP(A359,'5'!$AB$3:$AE$313,4,FALSE)</f>
        <v>675</v>
      </c>
      <c r="M359" s="19">
        <f>VLOOKUP(F359,'2'!$B$2:$C$34,2,FALSE)</f>
        <v>4</v>
      </c>
      <c r="N359" s="23">
        <f t="shared" si="20"/>
        <v>0</v>
      </c>
      <c r="O359" s="23" t="str">
        <f t="shared" si="21"/>
        <v/>
      </c>
      <c r="P359" s="23" t="s">
        <v>4739</v>
      </c>
      <c r="Q359" s="19">
        <f>VLOOKUP(M359,'3'!$H$27:$L$48,5,FALSE)</f>
        <v>54</v>
      </c>
    </row>
    <row r="360" spans="1:17" x14ac:dyDescent="0.25">
      <c r="A360">
        <f>'[2]NILAI AKHIR'!B56</f>
        <v>13597</v>
      </c>
      <c r="B360" t="str">
        <f>'[2]NILAI AKHIR'!C56</f>
        <v>Adnan Prayudi Ramadhani</v>
      </c>
      <c r="C360" t="str">
        <f>'[2]NILAI AKHIR'!D56</f>
        <v>XI TOI 1</v>
      </c>
      <c r="D360">
        <f>'[2]NILAI AKHIR'!F56</f>
        <v>0</v>
      </c>
      <c r="F360" t="s">
        <v>87</v>
      </c>
      <c r="L360">
        <f>VLOOKUP(A360,'5'!$AB$3:$AE$313,4,FALSE)</f>
        <v>677</v>
      </c>
      <c r="M360" s="19">
        <f>VLOOKUP(F360,'2'!$B$2:$C$34,2,FALSE)</f>
        <v>4</v>
      </c>
      <c r="N360" s="23">
        <f t="shared" si="20"/>
        <v>0</v>
      </c>
      <c r="O360" s="23" t="str">
        <f t="shared" si="21"/>
        <v/>
      </c>
      <c r="P360" s="23" t="s">
        <v>4739</v>
      </c>
      <c r="Q360" s="19">
        <f>VLOOKUP(M360,'3'!$H$27:$L$48,5,FALSE)</f>
        <v>54</v>
      </c>
    </row>
    <row r="361" spans="1:17" x14ac:dyDescent="0.25">
      <c r="A361">
        <f>'[2]NILAI AKHIR'!B57</f>
        <v>13598</v>
      </c>
      <c r="B361" t="str">
        <f>'[2]NILAI AKHIR'!C57</f>
        <v>Ahmad Aufa Baddawi</v>
      </c>
      <c r="C361" t="str">
        <f>'[2]NILAI AKHIR'!D57</f>
        <v>XI TOI 1</v>
      </c>
      <c r="D361">
        <f>'[2]NILAI AKHIR'!F57</f>
        <v>0</v>
      </c>
      <c r="F361" t="s">
        <v>87</v>
      </c>
      <c r="L361">
        <f>VLOOKUP(A361,'5'!$AB$3:$AE$313,4,FALSE)</f>
        <v>678</v>
      </c>
      <c r="M361" s="19">
        <f>VLOOKUP(F361,'2'!$B$2:$C$34,2,FALSE)</f>
        <v>4</v>
      </c>
      <c r="N361" s="23">
        <f t="shared" si="20"/>
        <v>0</v>
      </c>
      <c r="O361" s="23" t="str">
        <f t="shared" si="21"/>
        <v/>
      </c>
      <c r="P361" s="23" t="s">
        <v>4739</v>
      </c>
      <c r="Q361" s="19">
        <f>VLOOKUP(M361,'3'!$H$27:$L$48,5,FALSE)</f>
        <v>54</v>
      </c>
    </row>
    <row r="362" spans="1:17" x14ac:dyDescent="0.25">
      <c r="A362">
        <f>'[2]NILAI AKHIR'!B58</f>
        <v>13599</v>
      </c>
      <c r="B362" t="str">
        <f>'[2]NILAI AKHIR'!C58</f>
        <v>Aksan Tadharu</v>
      </c>
      <c r="C362" t="str">
        <f>'[2]NILAI AKHIR'!D58</f>
        <v>XI TOI 1</v>
      </c>
      <c r="D362">
        <f>'[2]NILAI AKHIR'!F58</f>
        <v>0</v>
      </c>
      <c r="F362" t="s">
        <v>87</v>
      </c>
      <c r="L362">
        <f>VLOOKUP(A362,'5'!$AB$3:$AE$313,4,FALSE)</f>
        <v>679</v>
      </c>
      <c r="M362" s="19">
        <f>VLOOKUP(F362,'2'!$B$2:$C$34,2,FALSE)</f>
        <v>4</v>
      </c>
      <c r="N362" s="23">
        <f t="shared" si="20"/>
        <v>0</v>
      </c>
      <c r="O362" s="23" t="str">
        <f t="shared" si="21"/>
        <v/>
      </c>
      <c r="P362" s="23" t="s">
        <v>4739</v>
      </c>
      <c r="Q362" s="19">
        <f>VLOOKUP(M362,'3'!$H$27:$L$48,5,FALSE)</f>
        <v>54</v>
      </c>
    </row>
    <row r="363" spans="1:17" x14ac:dyDescent="0.25">
      <c r="A363">
        <f>'[2]NILAI AKHIR'!B59</f>
        <v>13600</v>
      </c>
      <c r="B363" t="str">
        <f>'[2]NILAI AKHIR'!C59</f>
        <v>Al Aqila Gaza Wrianto</v>
      </c>
      <c r="C363" t="str">
        <f>'[2]NILAI AKHIR'!D59</f>
        <v>XI TOI 1</v>
      </c>
      <c r="D363">
        <f>'[2]NILAI AKHIR'!F59</f>
        <v>0</v>
      </c>
      <c r="F363" t="s">
        <v>87</v>
      </c>
      <c r="L363">
        <f>VLOOKUP(A363,'5'!$AB$3:$AE$313,4,FALSE)</f>
        <v>680</v>
      </c>
      <c r="M363" s="19">
        <f>VLOOKUP(F363,'2'!$B$2:$C$34,2,FALSE)</f>
        <v>4</v>
      </c>
      <c r="N363" s="23">
        <f t="shared" si="20"/>
        <v>0</v>
      </c>
      <c r="O363" s="23" t="str">
        <f t="shared" si="21"/>
        <v/>
      </c>
      <c r="P363" s="23" t="s">
        <v>4739</v>
      </c>
      <c r="Q363" s="19">
        <f>VLOOKUP(M363,'3'!$H$27:$L$48,5,FALSE)</f>
        <v>54</v>
      </c>
    </row>
    <row r="364" spans="1:17" x14ac:dyDescent="0.25">
      <c r="A364">
        <f>'[2]NILAI AKHIR'!B60</f>
        <v>13601</v>
      </c>
      <c r="B364" t="str">
        <f>'[2]NILAI AKHIR'!C60</f>
        <v>Albahtiar Mahesa Satria Elang</v>
      </c>
      <c r="C364" t="str">
        <f>'[2]NILAI AKHIR'!D60</f>
        <v>XI TOI 1</v>
      </c>
      <c r="D364">
        <f>'[2]NILAI AKHIR'!F60</f>
        <v>0</v>
      </c>
      <c r="F364" t="s">
        <v>87</v>
      </c>
      <c r="L364">
        <f>VLOOKUP(A364,'5'!$AB$3:$AE$313,4,FALSE)</f>
        <v>681</v>
      </c>
      <c r="M364" s="19">
        <f>VLOOKUP(F364,'2'!$B$2:$C$34,2,FALSE)</f>
        <v>4</v>
      </c>
      <c r="N364" s="23">
        <f t="shared" si="20"/>
        <v>0</v>
      </c>
      <c r="O364" s="23" t="str">
        <f t="shared" si="21"/>
        <v/>
      </c>
      <c r="P364" s="23" t="s">
        <v>4739</v>
      </c>
      <c r="Q364" s="19">
        <f>VLOOKUP(M364,'3'!$H$27:$L$48,5,FALSE)</f>
        <v>54</v>
      </c>
    </row>
    <row r="365" spans="1:17" x14ac:dyDescent="0.25">
      <c r="A365">
        <f>'[2]NILAI AKHIR'!B61</f>
        <v>13602</v>
      </c>
      <c r="B365" t="str">
        <f>'[2]NILAI AKHIR'!C61</f>
        <v>Alde Royan Pratama</v>
      </c>
      <c r="C365" t="str">
        <f>'[2]NILAI AKHIR'!D61</f>
        <v>XI TOI 1</v>
      </c>
      <c r="D365">
        <f>'[2]NILAI AKHIR'!F61</f>
        <v>0</v>
      </c>
      <c r="F365" t="s">
        <v>87</v>
      </c>
      <c r="L365">
        <f>VLOOKUP(A365,'5'!$AB$3:$AE$313,4,FALSE)</f>
        <v>682</v>
      </c>
      <c r="M365" s="19">
        <f>VLOOKUP(F365,'2'!$B$2:$C$34,2,FALSE)</f>
        <v>4</v>
      </c>
      <c r="N365" s="23">
        <f t="shared" si="20"/>
        <v>0</v>
      </c>
      <c r="O365" s="23" t="str">
        <f t="shared" si="21"/>
        <v/>
      </c>
      <c r="P365" s="23" t="s">
        <v>4739</v>
      </c>
      <c r="Q365" s="19">
        <f>VLOOKUP(M365,'3'!$H$27:$L$48,5,FALSE)</f>
        <v>54</v>
      </c>
    </row>
    <row r="366" spans="1:17" x14ac:dyDescent="0.25">
      <c r="A366">
        <f>'[2]NILAI AKHIR'!B62</f>
        <v>13603</v>
      </c>
      <c r="B366" t="str">
        <f>'[2]NILAI AKHIR'!C62</f>
        <v>Alfinza Cahya Saputra</v>
      </c>
      <c r="C366" t="str">
        <f>'[2]NILAI AKHIR'!D62</f>
        <v>XI TOI 1</v>
      </c>
      <c r="D366">
        <f>'[2]NILAI AKHIR'!F62</f>
        <v>0</v>
      </c>
      <c r="F366" t="s">
        <v>87</v>
      </c>
      <c r="L366">
        <f>VLOOKUP(A366,'5'!$AB$3:$AE$313,4,FALSE)</f>
        <v>683</v>
      </c>
      <c r="M366" s="19">
        <f>VLOOKUP(F366,'2'!$B$2:$C$34,2,FALSE)</f>
        <v>4</v>
      </c>
      <c r="N366" s="23">
        <f t="shared" si="20"/>
        <v>0</v>
      </c>
      <c r="O366" s="23" t="str">
        <f t="shared" si="21"/>
        <v/>
      </c>
      <c r="P366" s="23" t="s">
        <v>4739</v>
      </c>
      <c r="Q366" s="19">
        <f>VLOOKUP(M366,'3'!$H$27:$L$48,5,FALSE)</f>
        <v>54</v>
      </c>
    </row>
    <row r="367" spans="1:17" x14ac:dyDescent="0.25">
      <c r="A367">
        <f>'[2]NILAI AKHIR'!B63</f>
        <v>13604</v>
      </c>
      <c r="B367" t="str">
        <f>'[2]NILAI AKHIR'!C63</f>
        <v>Arif Fhatin Mustaqim</v>
      </c>
      <c r="C367" t="str">
        <f>'[2]NILAI AKHIR'!D63</f>
        <v>XI TOI 1</v>
      </c>
      <c r="D367">
        <f>'[2]NILAI AKHIR'!F63</f>
        <v>0</v>
      </c>
      <c r="F367" t="s">
        <v>87</v>
      </c>
      <c r="L367">
        <f>VLOOKUP(A367,'5'!$AB$3:$AE$313,4,FALSE)</f>
        <v>684</v>
      </c>
      <c r="M367" s="19">
        <f>VLOOKUP(F367,'2'!$B$2:$C$34,2,FALSE)</f>
        <v>4</v>
      </c>
      <c r="N367" s="23">
        <f t="shared" si="20"/>
        <v>0</v>
      </c>
      <c r="O367" s="23" t="str">
        <f t="shared" si="21"/>
        <v/>
      </c>
      <c r="P367" s="23" t="s">
        <v>4739</v>
      </c>
      <c r="Q367" s="19">
        <f>VLOOKUP(M367,'3'!$H$27:$L$48,5,FALSE)</f>
        <v>54</v>
      </c>
    </row>
    <row r="368" spans="1:17" x14ac:dyDescent="0.25">
      <c r="A368">
        <f>'[2]NILAI AKHIR'!B64</f>
        <v>13605</v>
      </c>
      <c r="B368" t="str">
        <f>'[2]NILAI AKHIR'!C64</f>
        <v>Aroqyan Azis Khoirul Misbah</v>
      </c>
      <c r="C368" t="str">
        <f>'[2]NILAI AKHIR'!D64</f>
        <v>XI TOI 1</v>
      </c>
      <c r="D368">
        <f>'[2]NILAI AKHIR'!F64</f>
        <v>0</v>
      </c>
      <c r="F368" t="s">
        <v>87</v>
      </c>
      <c r="L368">
        <f>VLOOKUP(A368,'5'!$AB$3:$AE$313,4,FALSE)</f>
        <v>685</v>
      </c>
      <c r="M368" s="19">
        <f>VLOOKUP(F368,'2'!$B$2:$C$34,2,FALSE)</f>
        <v>4</v>
      </c>
      <c r="N368" s="23">
        <f t="shared" si="20"/>
        <v>0</v>
      </c>
      <c r="O368" s="23" t="str">
        <f t="shared" si="21"/>
        <v/>
      </c>
      <c r="P368" s="23" t="s">
        <v>4739</v>
      </c>
      <c r="Q368" s="19">
        <f>VLOOKUP(M368,'3'!$H$27:$L$48,5,FALSE)</f>
        <v>54</v>
      </c>
    </row>
    <row r="369" spans="1:17" x14ac:dyDescent="0.25">
      <c r="A369">
        <f>'[2]NILAI AKHIR'!B65</f>
        <v>13606</v>
      </c>
      <c r="B369" t="str">
        <f>'[2]NILAI AKHIR'!C65</f>
        <v>Azwanirham Fahriza</v>
      </c>
      <c r="C369" t="str">
        <f>'[2]NILAI AKHIR'!D65</f>
        <v>XI TOI 1</v>
      </c>
      <c r="D369">
        <f>'[2]NILAI AKHIR'!F65</f>
        <v>0</v>
      </c>
      <c r="F369" t="s">
        <v>87</v>
      </c>
      <c r="L369">
        <f>VLOOKUP(A369,'5'!$AB$3:$AE$313,4,FALSE)</f>
        <v>686</v>
      </c>
      <c r="M369" s="19">
        <f>VLOOKUP(F369,'2'!$B$2:$C$34,2,FALSE)</f>
        <v>4</v>
      </c>
      <c r="N369" s="23">
        <f t="shared" si="20"/>
        <v>0</v>
      </c>
      <c r="O369" s="23" t="str">
        <f t="shared" si="21"/>
        <v/>
      </c>
      <c r="P369" s="23" t="s">
        <v>4739</v>
      </c>
      <c r="Q369" s="19">
        <f>VLOOKUP(M369,'3'!$H$27:$L$48,5,FALSE)</f>
        <v>54</v>
      </c>
    </row>
    <row r="370" spans="1:17" x14ac:dyDescent="0.25">
      <c r="A370">
        <f>'[2]NILAI AKHIR'!B66</f>
        <v>13607</v>
      </c>
      <c r="B370" t="str">
        <f>'[2]NILAI AKHIR'!C66</f>
        <v>Cenata Arya Fizziansyah</v>
      </c>
      <c r="C370" t="str">
        <f>'[2]NILAI AKHIR'!D66</f>
        <v>XI TOI 1</v>
      </c>
      <c r="D370">
        <f>'[2]NILAI AKHIR'!F66</f>
        <v>0</v>
      </c>
      <c r="F370" t="s">
        <v>87</v>
      </c>
      <c r="L370">
        <f>VLOOKUP(A370,'5'!$AB$3:$AE$313,4,FALSE)</f>
        <v>687</v>
      </c>
      <c r="M370" s="19">
        <f>VLOOKUP(F370,'2'!$B$2:$C$34,2,FALSE)</f>
        <v>4</v>
      </c>
      <c r="N370" s="23">
        <f t="shared" si="20"/>
        <v>0</v>
      </c>
      <c r="O370" s="23" t="str">
        <f t="shared" si="21"/>
        <v/>
      </c>
      <c r="P370" s="23" t="s">
        <v>4739</v>
      </c>
      <c r="Q370" s="19">
        <f>VLOOKUP(M370,'3'!$H$27:$L$48,5,FALSE)</f>
        <v>54</v>
      </c>
    </row>
    <row r="371" spans="1:17" x14ac:dyDescent="0.25">
      <c r="A371">
        <f>'[2]NILAI AKHIR'!B67</f>
        <v>13608</v>
      </c>
      <c r="B371" t="str">
        <f>'[2]NILAI AKHIR'!C67</f>
        <v>Daffa Khoirul Annas</v>
      </c>
      <c r="C371" t="str">
        <f>'[2]NILAI AKHIR'!D67</f>
        <v>XI TOI 1</v>
      </c>
      <c r="D371">
        <f>'[2]NILAI AKHIR'!F67</f>
        <v>0</v>
      </c>
      <c r="F371" t="s">
        <v>87</v>
      </c>
      <c r="L371">
        <f>VLOOKUP(A371,'5'!$AB$3:$AE$313,4,FALSE)</f>
        <v>688</v>
      </c>
      <c r="M371" s="19">
        <f>VLOOKUP(F371,'2'!$B$2:$C$34,2,FALSE)</f>
        <v>4</v>
      </c>
      <c r="N371" s="23">
        <f t="shared" si="20"/>
        <v>0</v>
      </c>
      <c r="O371" s="23" t="str">
        <f t="shared" si="21"/>
        <v/>
      </c>
      <c r="P371" s="23" t="s">
        <v>4739</v>
      </c>
      <c r="Q371" s="19">
        <f>VLOOKUP(M371,'3'!$H$27:$L$48,5,FALSE)</f>
        <v>54</v>
      </c>
    </row>
    <row r="372" spans="1:17" x14ac:dyDescent="0.25">
      <c r="A372">
        <f>'[2]NILAI AKHIR'!B68</f>
        <v>13609</v>
      </c>
      <c r="B372" t="str">
        <f>'[2]NILAI AKHIR'!C68</f>
        <v>Damar Novel Eka Prahuda</v>
      </c>
      <c r="C372" t="str">
        <f>'[2]NILAI AKHIR'!D68</f>
        <v>XI TOI 1</v>
      </c>
      <c r="D372">
        <f>'[2]NILAI AKHIR'!F68</f>
        <v>0</v>
      </c>
      <c r="F372" t="s">
        <v>87</v>
      </c>
      <c r="L372">
        <f>VLOOKUP(A372,'5'!$AB$3:$AE$313,4,FALSE)</f>
        <v>689</v>
      </c>
      <c r="M372" s="19">
        <f>VLOOKUP(F372,'2'!$B$2:$C$34,2,FALSE)</f>
        <v>4</v>
      </c>
      <c r="N372" s="23">
        <f t="shared" si="20"/>
        <v>0</v>
      </c>
      <c r="O372" s="23" t="str">
        <f t="shared" si="21"/>
        <v/>
      </c>
      <c r="P372" s="23" t="s">
        <v>4739</v>
      </c>
      <c r="Q372" s="19">
        <f>VLOOKUP(M372,'3'!$H$27:$L$48,5,FALSE)</f>
        <v>54</v>
      </c>
    </row>
    <row r="373" spans="1:17" x14ac:dyDescent="0.25">
      <c r="A373">
        <f>'[2]NILAI AKHIR'!B69</f>
        <v>13610</v>
      </c>
      <c r="B373" t="str">
        <f>'[2]NILAI AKHIR'!C69</f>
        <v>Dandi Wira Pratama</v>
      </c>
      <c r="C373" t="str">
        <f>'[2]NILAI AKHIR'!D69</f>
        <v>XI TOI 1</v>
      </c>
      <c r="D373">
        <f>'[2]NILAI AKHIR'!F69</f>
        <v>0</v>
      </c>
      <c r="F373" t="s">
        <v>87</v>
      </c>
      <c r="L373">
        <f>VLOOKUP(A373,'5'!$AB$3:$AE$313,4,FALSE)</f>
        <v>690</v>
      </c>
      <c r="M373" s="19">
        <f>VLOOKUP(F373,'2'!$B$2:$C$34,2,FALSE)</f>
        <v>4</v>
      </c>
      <c r="N373" s="23">
        <f t="shared" si="20"/>
        <v>0</v>
      </c>
      <c r="O373" s="23" t="str">
        <f t="shared" si="21"/>
        <v/>
      </c>
      <c r="P373" s="23" t="s">
        <v>4739</v>
      </c>
      <c r="Q373" s="19">
        <f>VLOOKUP(M373,'3'!$H$27:$L$48,5,FALSE)</f>
        <v>54</v>
      </c>
    </row>
    <row r="374" spans="1:17" x14ac:dyDescent="0.25">
      <c r="A374">
        <f>'[2]NILAI AKHIR'!B70</f>
        <v>13611</v>
      </c>
      <c r="B374" t="str">
        <f>'[2]NILAI AKHIR'!C70</f>
        <v>Davit Alif Prasetyo</v>
      </c>
      <c r="C374" t="str">
        <f>'[2]NILAI AKHIR'!D70</f>
        <v>XI TOI 1</v>
      </c>
      <c r="D374">
        <f>'[2]NILAI AKHIR'!F70</f>
        <v>0</v>
      </c>
      <c r="F374" t="s">
        <v>87</v>
      </c>
      <c r="L374">
        <f>VLOOKUP(A374,'5'!$AB$3:$AE$313,4,FALSE)</f>
        <v>691</v>
      </c>
      <c r="M374" s="19">
        <f>VLOOKUP(F374,'2'!$B$2:$C$34,2,FALSE)</f>
        <v>4</v>
      </c>
      <c r="N374" s="23">
        <f t="shared" si="20"/>
        <v>0</v>
      </c>
      <c r="O374" s="23" t="str">
        <f t="shared" si="21"/>
        <v/>
      </c>
      <c r="P374" s="23" t="s">
        <v>4739</v>
      </c>
      <c r="Q374" s="19">
        <f>VLOOKUP(M374,'3'!$H$27:$L$48,5,FALSE)</f>
        <v>54</v>
      </c>
    </row>
    <row r="375" spans="1:17" x14ac:dyDescent="0.25">
      <c r="A375">
        <f>'[2]NILAI AKHIR'!B71</f>
        <v>13613</v>
      </c>
      <c r="B375" t="str">
        <f>'[2]NILAI AKHIR'!C71</f>
        <v>Denisa Nur Fitriana</v>
      </c>
      <c r="C375" t="str">
        <f>'[2]NILAI AKHIR'!D71</f>
        <v>XI TOI 1</v>
      </c>
      <c r="D375">
        <f>'[2]NILAI AKHIR'!F71</f>
        <v>0</v>
      </c>
      <c r="F375" t="s">
        <v>87</v>
      </c>
      <c r="L375">
        <f>VLOOKUP(A375,'5'!$AB$3:$AE$313,4,FALSE)</f>
        <v>692</v>
      </c>
      <c r="M375" s="19">
        <f>VLOOKUP(F375,'2'!$B$2:$C$34,2,FALSE)</f>
        <v>4</v>
      </c>
      <c r="N375" s="23">
        <f t="shared" si="20"/>
        <v>0</v>
      </c>
      <c r="O375" s="23" t="str">
        <f t="shared" si="21"/>
        <v/>
      </c>
      <c r="P375" s="23" t="s">
        <v>4739</v>
      </c>
      <c r="Q375" s="19">
        <f>VLOOKUP(M375,'3'!$H$27:$L$48,5,FALSE)</f>
        <v>54</v>
      </c>
    </row>
    <row r="376" spans="1:17" x14ac:dyDescent="0.25">
      <c r="A376">
        <f>'[2]NILAI AKHIR'!B72</f>
        <v>13614</v>
      </c>
      <c r="B376" t="str">
        <f>'[2]NILAI AKHIR'!C72</f>
        <v>Endgrix Lion Meipin</v>
      </c>
      <c r="C376" t="str">
        <f>'[2]NILAI AKHIR'!D72</f>
        <v>XI TOI 1</v>
      </c>
      <c r="D376">
        <f>'[2]NILAI AKHIR'!F72</f>
        <v>0</v>
      </c>
      <c r="F376" t="s">
        <v>87</v>
      </c>
      <c r="L376">
        <f>VLOOKUP(A376,'5'!$AB$3:$AE$313,4,FALSE)</f>
        <v>693</v>
      </c>
      <c r="M376" s="19">
        <f>VLOOKUP(F376,'2'!$B$2:$C$34,2,FALSE)</f>
        <v>4</v>
      </c>
      <c r="N376" s="23">
        <f t="shared" si="20"/>
        <v>0</v>
      </c>
      <c r="O376" s="23" t="str">
        <f t="shared" si="21"/>
        <v/>
      </c>
      <c r="P376" s="23" t="s">
        <v>4739</v>
      </c>
      <c r="Q376" s="19">
        <f>VLOOKUP(M376,'3'!$H$27:$L$48,5,FALSE)</f>
        <v>54</v>
      </c>
    </row>
    <row r="377" spans="1:17" x14ac:dyDescent="0.25">
      <c r="A377">
        <f>'[2]NILAI AKHIR'!B73</f>
        <v>13615</v>
      </c>
      <c r="B377" t="str">
        <f>'[2]NILAI AKHIR'!C73</f>
        <v>Evan Fadilah</v>
      </c>
      <c r="C377" t="str">
        <f>'[2]NILAI AKHIR'!D73</f>
        <v>XI TOI 1</v>
      </c>
      <c r="D377">
        <f>'[2]NILAI AKHIR'!F73</f>
        <v>0</v>
      </c>
      <c r="F377" t="s">
        <v>87</v>
      </c>
      <c r="L377">
        <f>VLOOKUP(A377,'5'!$AB$3:$AE$313,4,FALSE)</f>
        <v>694</v>
      </c>
      <c r="M377" s="19">
        <f>VLOOKUP(F377,'2'!$B$2:$C$34,2,FALSE)</f>
        <v>4</v>
      </c>
      <c r="N377" s="23">
        <f t="shared" si="20"/>
        <v>0</v>
      </c>
      <c r="O377" s="23" t="str">
        <f t="shared" si="21"/>
        <v/>
      </c>
      <c r="P377" s="23" t="s">
        <v>4739</v>
      </c>
      <c r="Q377" s="19">
        <f>VLOOKUP(M377,'3'!$H$27:$L$48,5,FALSE)</f>
        <v>54</v>
      </c>
    </row>
    <row r="378" spans="1:17" x14ac:dyDescent="0.25">
      <c r="A378">
        <f>'[2]NILAI AKHIR'!B74</f>
        <v>13616</v>
      </c>
      <c r="B378" t="str">
        <f>'[2]NILAI AKHIR'!C74</f>
        <v>Fachrudin Ahmad Haidar</v>
      </c>
      <c r="C378" t="str">
        <f>'[2]NILAI AKHIR'!D74</f>
        <v>XI TOI 1</v>
      </c>
      <c r="D378">
        <f>'[2]NILAI AKHIR'!F74</f>
        <v>0</v>
      </c>
      <c r="F378" t="s">
        <v>87</v>
      </c>
      <c r="L378">
        <f>VLOOKUP(A378,'5'!$AB$3:$AE$313,4,FALSE)</f>
        <v>695</v>
      </c>
      <c r="M378" s="19">
        <f>VLOOKUP(F378,'2'!$B$2:$C$34,2,FALSE)</f>
        <v>4</v>
      </c>
      <c r="N378" s="23">
        <f t="shared" si="20"/>
        <v>0</v>
      </c>
      <c r="O378" s="23" t="str">
        <f t="shared" si="21"/>
        <v/>
      </c>
      <c r="P378" s="23" t="s">
        <v>4739</v>
      </c>
      <c r="Q378" s="19">
        <f>VLOOKUP(M378,'3'!$H$27:$L$48,5,FALSE)</f>
        <v>54</v>
      </c>
    </row>
    <row r="379" spans="1:17" x14ac:dyDescent="0.25">
      <c r="A379">
        <f>'[2]NILAI AKHIR'!B75</f>
        <v>13617</v>
      </c>
      <c r="B379" t="str">
        <f>'[2]NILAI AKHIR'!C75</f>
        <v>Faiz Abiyyu Dzaki Raditiya Zaib</v>
      </c>
      <c r="C379" t="str">
        <f>'[2]NILAI AKHIR'!D75</f>
        <v>XI TOI 1</v>
      </c>
      <c r="D379">
        <f>'[2]NILAI AKHIR'!F75</f>
        <v>0</v>
      </c>
      <c r="F379" t="s">
        <v>87</v>
      </c>
      <c r="L379">
        <f>VLOOKUP(A379,'5'!$AB$3:$AE$313,4,FALSE)</f>
        <v>696</v>
      </c>
      <c r="M379" s="19">
        <f>VLOOKUP(F379,'2'!$B$2:$C$34,2,FALSE)</f>
        <v>4</v>
      </c>
      <c r="N379" s="23">
        <f t="shared" si="20"/>
        <v>0</v>
      </c>
      <c r="O379" s="23" t="str">
        <f t="shared" si="21"/>
        <v/>
      </c>
      <c r="P379" s="23" t="s">
        <v>4739</v>
      </c>
      <c r="Q379" s="19">
        <f>VLOOKUP(M379,'3'!$H$27:$L$48,5,FALSE)</f>
        <v>54</v>
      </c>
    </row>
    <row r="380" spans="1:17" x14ac:dyDescent="0.25">
      <c r="A380">
        <f>'[2]NILAI AKHIR'!B76</f>
        <v>13618</v>
      </c>
      <c r="B380" t="str">
        <f>'[2]NILAI AKHIR'!C76</f>
        <v>Fakhri Syahrul Ramadhanu</v>
      </c>
      <c r="C380" t="str">
        <f>'[2]NILAI AKHIR'!D76</f>
        <v>XI TOI 1</v>
      </c>
      <c r="D380">
        <f>'[2]NILAI AKHIR'!F76</f>
        <v>0</v>
      </c>
      <c r="F380" t="s">
        <v>87</v>
      </c>
      <c r="L380">
        <f>VLOOKUP(A380,'5'!$AB$3:$AE$313,4,FALSE)</f>
        <v>697</v>
      </c>
      <c r="M380" s="19">
        <f>VLOOKUP(F380,'2'!$B$2:$C$34,2,FALSE)</f>
        <v>4</v>
      </c>
      <c r="N380" s="23">
        <f t="shared" si="20"/>
        <v>0</v>
      </c>
      <c r="O380" s="23" t="str">
        <f t="shared" si="21"/>
        <v/>
      </c>
      <c r="P380" s="23" t="s">
        <v>4739</v>
      </c>
      <c r="Q380" s="19">
        <f>VLOOKUP(M380,'3'!$H$27:$L$48,5,FALSE)</f>
        <v>54</v>
      </c>
    </row>
    <row r="381" spans="1:17" x14ac:dyDescent="0.25">
      <c r="A381">
        <f>'[2]NILAI AKHIR'!B77</f>
        <v>13619</v>
      </c>
      <c r="B381" t="str">
        <f>'[2]NILAI AKHIR'!C77</f>
        <v>Fathur Nugroho</v>
      </c>
      <c r="C381" t="str">
        <f>'[2]NILAI AKHIR'!D77</f>
        <v>XI TOI 1</v>
      </c>
      <c r="D381">
        <f>'[2]NILAI AKHIR'!F77</f>
        <v>0</v>
      </c>
      <c r="F381" t="s">
        <v>87</v>
      </c>
      <c r="L381">
        <f>VLOOKUP(A381,'5'!$AB$3:$AE$313,4,FALSE)</f>
        <v>698</v>
      </c>
      <c r="M381" s="19">
        <f>VLOOKUP(F381,'2'!$B$2:$C$34,2,FALSE)</f>
        <v>4</v>
      </c>
      <c r="N381" s="23">
        <f t="shared" si="20"/>
        <v>0</v>
      </c>
      <c r="O381" s="23" t="str">
        <f t="shared" si="21"/>
        <v/>
      </c>
      <c r="P381" s="23" t="s">
        <v>4739</v>
      </c>
      <c r="Q381" s="19">
        <f>VLOOKUP(M381,'3'!$H$27:$L$48,5,FALSE)</f>
        <v>54</v>
      </c>
    </row>
    <row r="382" spans="1:17" x14ac:dyDescent="0.25">
      <c r="A382">
        <f>'[2]NILAI AKHIR'!B78</f>
        <v>13620</v>
      </c>
      <c r="B382" t="str">
        <f>'[2]NILAI AKHIR'!C78</f>
        <v>Fiba Granza Ahriansyah</v>
      </c>
      <c r="C382" t="str">
        <f>'[2]NILAI AKHIR'!D78</f>
        <v>XI TOI 1</v>
      </c>
      <c r="D382">
        <f>'[2]NILAI AKHIR'!F78</f>
        <v>0</v>
      </c>
      <c r="F382" t="s">
        <v>87</v>
      </c>
      <c r="L382">
        <f>VLOOKUP(A382,'5'!$AB$3:$AE$313,4,FALSE)</f>
        <v>699</v>
      </c>
      <c r="M382" s="19">
        <f>VLOOKUP(F382,'2'!$B$2:$C$34,2,FALSE)</f>
        <v>4</v>
      </c>
      <c r="N382" s="23">
        <f t="shared" si="20"/>
        <v>0</v>
      </c>
      <c r="O382" s="23" t="str">
        <f t="shared" si="21"/>
        <v/>
      </c>
      <c r="P382" s="23" t="s">
        <v>4739</v>
      </c>
      <c r="Q382" s="19">
        <f>VLOOKUP(M382,'3'!$H$27:$L$48,5,FALSE)</f>
        <v>54</v>
      </c>
    </row>
    <row r="383" spans="1:17" x14ac:dyDescent="0.25">
      <c r="A383">
        <f>'[2]NILAI AKHIR'!B79</f>
        <v>13621</v>
      </c>
      <c r="B383" t="str">
        <f>'[2]NILAI AKHIR'!C79</f>
        <v>Gilang Akbar Kurniawan</v>
      </c>
      <c r="C383" t="str">
        <f>'[2]NILAI AKHIR'!D79</f>
        <v>XI TOI 1</v>
      </c>
      <c r="D383">
        <f>'[2]NILAI AKHIR'!F79</f>
        <v>0</v>
      </c>
      <c r="F383" t="s">
        <v>87</v>
      </c>
      <c r="L383">
        <f>VLOOKUP(A383,'5'!$AB$3:$AE$313,4,FALSE)</f>
        <v>700</v>
      </c>
      <c r="M383" s="19">
        <f>VLOOKUP(F383,'2'!$B$2:$C$34,2,FALSE)</f>
        <v>4</v>
      </c>
      <c r="N383" s="23">
        <f t="shared" si="20"/>
        <v>0</v>
      </c>
      <c r="O383" s="23" t="str">
        <f t="shared" si="21"/>
        <v/>
      </c>
      <c r="P383" s="23" t="s">
        <v>4739</v>
      </c>
      <c r="Q383" s="19">
        <f>VLOOKUP(M383,'3'!$H$27:$L$48,5,FALSE)</f>
        <v>54</v>
      </c>
    </row>
    <row r="384" spans="1:17" x14ac:dyDescent="0.25">
      <c r="A384">
        <f>'[2]NILAI AKHIR'!B80</f>
        <v>13622</v>
      </c>
      <c r="B384" t="str">
        <f>'[2]NILAI AKHIR'!C80</f>
        <v>Hana Ifarel Putra Yohatna</v>
      </c>
      <c r="C384" t="str">
        <f>'[2]NILAI AKHIR'!D80</f>
        <v>XI TOI 1</v>
      </c>
      <c r="D384">
        <f>'[2]NILAI AKHIR'!F80</f>
        <v>0</v>
      </c>
      <c r="F384" t="s">
        <v>87</v>
      </c>
      <c r="L384">
        <f>VLOOKUP(A384,'5'!$AB$3:$AE$313,4,FALSE)</f>
        <v>701</v>
      </c>
      <c r="M384" s="19">
        <f>VLOOKUP(F384,'2'!$B$2:$C$34,2,FALSE)</f>
        <v>4</v>
      </c>
      <c r="N384" s="23">
        <f t="shared" si="20"/>
        <v>0</v>
      </c>
      <c r="O384" s="23" t="str">
        <f t="shared" si="21"/>
        <v/>
      </c>
      <c r="P384" s="23" t="s">
        <v>4739</v>
      </c>
      <c r="Q384" s="19">
        <f>VLOOKUP(M384,'3'!$H$27:$L$48,5,FALSE)</f>
        <v>54</v>
      </c>
    </row>
    <row r="385" spans="1:17" x14ac:dyDescent="0.25">
      <c r="A385">
        <f>'[2]NILAI AKHIR'!B81</f>
        <v>13623</v>
      </c>
      <c r="B385" t="str">
        <f>'[2]NILAI AKHIR'!C81</f>
        <v>Hendrik Dwi Nur Pratama</v>
      </c>
      <c r="C385" t="str">
        <f>'[2]NILAI AKHIR'!D81</f>
        <v>XI TOI 1</v>
      </c>
      <c r="D385">
        <f>'[2]NILAI AKHIR'!F81</f>
        <v>0</v>
      </c>
      <c r="F385" t="s">
        <v>87</v>
      </c>
      <c r="L385">
        <f>VLOOKUP(A385,'5'!$AB$3:$AE$313,4,FALSE)</f>
        <v>702</v>
      </c>
      <c r="M385" s="19">
        <f>VLOOKUP(F385,'2'!$B$2:$C$34,2,FALSE)</f>
        <v>4</v>
      </c>
      <c r="N385" s="23">
        <f t="shared" si="20"/>
        <v>0</v>
      </c>
      <c r="O385" s="23" t="str">
        <f t="shared" si="21"/>
        <v/>
      </c>
      <c r="P385" s="23" t="s">
        <v>4739</v>
      </c>
      <c r="Q385" s="19">
        <f>VLOOKUP(M385,'3'!$H$27:$L$48,5,FALSE)</f>
        <v>54</v>
      </c>
    </row>
    <row r="386" spans="1:17" x14ac:dyDescent="0.25">
      <c r="A386">
        <f>'[2]NILAI AKHIR'!B82</f>
        <v>13625</v>
      </c>
      <c r="B386" t="str">
        <f>'[2]NILAI AKHIR'!C82</f>
        <v>Ilyas Anggara Pratama</v>
      </c>
      <c r="C386" t="str">
        <f>'[2]NILAI AKHIR'!D82</f>
        <v>XI TOI 1</v>
      </c>
      <c r="D386">
        <f>'[2]NILAI AKHIR'!F82</f>
        <v>0</v>
      </c>
      <c r="F386" t="s">
        <v>87</v>
      </c>
      <c r="L386">
        <f>VLOOKUP(A386,'5'!$AB$3:$AE$313,4,FALSE)</f>
        <v>703</v>
      </c>
      <c r="M386" s="19">
        <f>VLOOKUP(F386,'2'!$B$2:$C$34,2,FALSE)</f>
        <v>4</v>
      </c>
      <c r="N386" s="23">
        <f t="shared" si="20"/>
        <v>0</v>
      </c>
      <c r="O386" s="23" t="str">
        <f t="shared" si="21"/>
        <v/>
      </c>
      <c r="P386" s="23" t="s">
        <v>4739</v>
      </c>
      <c r="Q386" s="19">
        <f>VLOOKUP(M386,'3'!$H$27:$L$48,5,FALSE)</f>
        <v>54</v>
      </c>
    </row>
    <row r="387" spans="1:17" x14ac:dyDescent="0.25">
      <c r="A387">
        <f>'[2]NILAI AKHIR'!B83</f>
        <v>13626</v>
      </c>
      <c r="B387" t="str">
        <f>'[2]NILAI AKHIR'!C83</f>
        <v>Innani Arsya Muarifah</v>
      </c>
      <c r="C387" t="str">
        <f>'[2]NILAI AKHIR'!D83</f>
        <v>XI TOI 1</v>
      </c>
      <c r="D387">
        <f>'[2]NILAI AKHIR'!F83</f>
        <v>0</v>
      </c>
      <c r="F387" t="s">
        <v>87</v>
      </c>
      <c r="L387">
        <f>VLOOKUP(A387,'5'!$AB$3:$AE$313,4,FALSE)</f>
        <v>704</v>
      </c>
      <c r="M387" s="19">
        <f>VLOOKUP(F387,'2'!$B$2:$C$34,2,FALSE)</f>
        <v>4</v>
      </c>
      <c r="N387" s="23">
        <f t="shared" si="20"/>
        <v>0</v>
      </c>
      <c r="O387" s="23" t="str">
        <f t="shared" si="21"/>
        <v/>
      </c>
      <c r="P387" s="23" t="s">
        <v>4739</v>
      </c>
      <c r="Q387" s="19">
        <f>VLOOKUP(M387,'3'!$H$27:$L$48,5,FALSE)</f>
        <v>54</v>
      </c>
    </row>
    <row r="388" spans="1:17" x14ac:dyDescent="0.25">
      <c r="A388">
        <f>'[2]NILAI AKHIR'!B84</f>
        <v>13627</v>
      </c>
      <c r="B388" t="str">
        <f>'[2]NILAI AKHIR'!C84</f>
        <v>Iqbal Mahendra</v>
      </c>
      <c r="C388" t="str">
        <f>'[2]NILAI AKHIR'!D84</f>
        <v>XI TOI 1</v>
      </c>
      <c r="D388">
        <f>'[2]NILAI AKHIR'!F84</f>
        <v>0</v>
      </c>
      <c r="F388" t="s">
        <v>87</v>
      </c>
      <c r="L388">
        <f>VLOOKUP(A388,'5'!$AB$3:$AE$313,4,FALSE)</f>
        <v>705</v>
      </c>
      <c r="M388" s="19">
        <f>VLOOKUP(F388,'2'!$B$2:$C$34,2,FALSE)</f>
        <v>4</v>
      </c>
      <c r="N388" s="23">
        <f t="shared" si="20"/>
        <v>0</v>
      </c>
      <c r="O388" s="23" t="str">
        <f t="shared" si="21"/>
        <v/>
      </c>
      <c r="P388" s="23" t="s">
        <v>4739</v>
      </c>
      <c r="Q388" s="19">
        <f>VLOOKUP(M388,'3'!$H$27:$L$48,5,FALSE)</f>
        <v>54</v>
      </c>
    </row>
    <row r="389" spans="1:17" x14ac:dyDescent="0.25">
      <c r="A389">
        <f>'[2]NILAI AKHIR'!B85</f>
        <v>13628</v>
      </c>
      <c r="B389" t="str">
        <f>'[2]NILAI AKHIR'!C85</f>
        <v>Irsadt Saifulloh</v>
      </c>
      <c r="C389" t="str">
        <f>'[2]NILAI AKHIR'!D85</f>
        <v>XI TOI 1</v>
      </c>
      <c r="D389">
        <f>'[2]NILAI AKHIR'!F85</f>
        <v>0</v>
      </c>
      <c r="F389" t="s">
        <v>87</v>
      </c>
      <c r="L389">
        <f>VLOOKUP(A389,'5'!$AB$3:$AE$313,4,FALSE)</f>
        <v>706</v>
      </c>
      <c r="M389" s="19">
        <f>VLOOKUP(F389,'2'!$B$2:$C$34,2,FALSE)</f>
        <v>4</v>
      </c>
      <c r="N389" s="23">
        <f t="shared" ref="N389:N452" si="22">D389</f>
        <v>0</v>
      </c>
      <c r="O389" s="23" t="str">
        <f t="shared" ref="O389:O452" si="23">IF(P389="Nilai Ekstra",E389,"")</f>
        <v/>
      </c>
      <c r="P389" s="23" t="s">
        <v>4739</v>
      </c>
      <c r="Q389" s="19">
        <f>VLOOKUP(M389,'3'!$H$27:$L$48,5,FALSE)</f>
        <v>54</v>
      </c>
    </row>
    <row r="390" spans="1:17" x14ac:dyDescent="0.25">
      <c r="A390">
        <f>'[2]NILAI AKHIR'!B86</f>
        <v>13629</v>
      </c>
      <c r="B390" t="str">
        <f>'[2]NILAI AKHIR'!C86</f>
        <v>Ismail Murfid Efendi</v>
      </c>
      <c r="C390" t="str">
        <f>'[2]NILAI AKHIR'!D86</f>
        <v>XI TOI 1</v>
      </c>
      <c r="D390">
        <f>'[2]NILAI AKHIR'!F86</f>
        <v>0</v>
      </c>
      <c r="F390" t="s">
        <v>87</v>
      </c>
      <c r="L390">
        <f>VLOOKUP(A390,'5'!$AB$3:$AE$313,4,FALSE)</f>
        <v>707</v>
      </c>
      <c r="M390" s="19">
        <f>VLOOKUP(F390,'2'!$B$2:$C$34,2,FALSE)</f>
        <v>4</v>
      </c>
      <c r="N390" s="23">
        <f t="shared" si="22"/>
        <v>0</v>
      </c>
      <c r="O390" s="23" t="str">
        <f t="shared" si="23"/>
        <v/>
      </c>
      <c r="P390" s="23" t="s">
        <v>4739</v>
      </c>
      <c r="Q390" s="19">
        <f>VLOOKUP(M390,'3'!$H$27:$L$48,5,FALSE)</f>
        <v>54</v>
      </c>
    </row>
    <row r="391" spans="1:17" x14ac:dyDescent="0.25">
      <c r="A391">
        <f>'[2]NILAI AKHIR'!B87</f>
        <v>0</v>
      </c>
      <c r="B391">
        <f>'[2]NILAI AKHIR'!C87</f>
        <v>0</v>
      </c>
      <c r="C391">
        <f>'[2]NILAI AKHIR'!D87</f>
        <v>0</v>
      </c>
      <c r="D391">
        <f>'[2]NILAI AKHIR'!F87</f>
        <v>0</v>
      </c>
      <c r="F391" t="s">
        <v>87</v>
      </c>
      <c r="L391" t="e">
        <f>VLOOKUP(A391,'5'!$AB$3:$AE$313,4,FALSE)</f>
        <v>#N/A</v>
      </c>
      <c r="M391" s="19">
        <f>VLOOKUP(F391,'2'!$B$2:$C$34,2,FALSE)</f>
        <v>4</v>
      </c>
      <c r="N391" s="23">
        <f t="shared" si="22"/>
        <v>0</v>
      </c>
      <c r="O391" s="23" t="str">
        <f t="shared" si="23"/>
        <v/>
      </c>
      <c r="P391" s="23" t="s">
        <v>4739</v>
      </c>
      <c r="Q391" s="19">
        <f>VLOOKUP(M391,'3'!$H$27:$L$48,5,FALSE)</f>
        <v>54</v>
      </c>
    </row>
    <row r="392" spans="1:17" x14ac:dyDescent="0.25">
      <c r="A392">
        <f>'[2]NILAI AKHIR'!B88</f>
        <v>13630</v>
      </c>
      <c r="B392" t="str">
        <f>'[2]NILAI AKHIR'!C88</f>
        <v>Jeckson Fajar Yulianto</v>
      </c>
      <c r="C392" t="str">
        <f>'[2]NILAI AKHIR'!D88</f>
        <v>XI TOI 2</v>
      </c>
      <c r="D392">
        <f>'[2]NILAI AKHIR'!F88</f>
        <v>83.25333333333333</v>
      </c>
      <c r="F392" t="s">
        <v>87</v>
      </c>
      <c r="L392">
        <f>VLOOKUP(A392,'5'!$AB$3:$AE$313,4,FALSE)</f>
        <v>708</v>
      </c>
      <c r="M392" s="19">
        <f>VLOOKUP(F392,'2'!$B$2:$C$34,2,FALSE)</f>
        <v>4</v>
      </c>
      <c r="N392" s="23">
        <f t="shared" si="22"/>
        <v>83.25333333333333</v>
      </c>
      <c r="O392" s="23" t="str">
        <f t="shared" si="23"/>
        <v/>
      </c>
      <c r="P392" s="23" t="s">
        <v>4739</v>
      </c>
      <c r="Q392" s="19">
        <f>VLOOKUP(M392,'3'!$H$27:$L$48,5,FALSE)</f>
        <v>54</v>
      </c>
    </row>
    <row r="393" spans="1:17" x14ac:dyDescent="0.25">
      <c r="A393">
        <f>'[2]NILAI AKHIR'!B90</f>
        <v>13632</v>
      </c>
      <c r="B393" t="str">
        <f>'[2]NILAI AKHIR'!C90</f>
        <v>Lintang Zulfa Zulkarnain</v>
      </c>
      <c r="C393" t="str">
        <f>'[2]NILAI AKHIR'!D90</f>
        <v>XI TOI 2</v>
      </c>
      <c r="D393" s="21">
        <f>'[2]NILAI AKHIR'!F90</f>
        <v>80.55</v>
      </c>
      <c r="F393" t="s">
        <v>87</v>
      </c>
      <c r="L393">
        <f>VLOOKUP(A393,'5'!$AB$3:$AE$313,4,FALSE)</f>
        <v>710</v>
      </c>
      <c r="M393" s="19">
        <f>VLOOKUP(F393,'2'!$B$2:$C$34,2,FALSE)</f>
        <v>4</v>
      </c>
      <c r="N393" s="23">
        <f t="shared" si="22"/>
        <v>80.55</v>
      </c>
      <c r="O393" s="23" t="str">
        <f t="shared" si="23"/>
        <v/>
      </c>
      <c r="P393" s="23" t="s">
        <v>4739</v>
      </c>
      <c r="Q393" s="19">
        <f>VLOOKUP(M393,'3'!$H$27:$L$48,5,FALSE)</f>
        <v>54</v>
      </c>
    </row>
    <row r="394" spans="1:17" x14ac:dyDescent="0.25">
      <c r="A394">
        <f>'[2]NILAI AKHIR'!B91</f>
        <v>13633</v>
      </c>
      <c r="B394" t="str">
        <f>'[2]NILAI AKHIR'!C91</f>
        <v>Lucky Putra Pratama</v>
      </c>
      <c r="C394" t="str">
        <f>'[2]NILAI AKHIR'!D91</f>
        <v>XI TOI 2</v>
      </c>
      <c r="D394" s="21">
        <f>'[2]NILAI AKHIR'!F91</f>
        <v>83.853333333333339</v>
      </c>
      <c r="F394" t="s">
        <v>87</v>
      </c>
      <c r="L394">
        <f>VLOOKUP(A394,'5'!$AB$3:$AE$313,4,FALSE)</f>
        <v>711</v>
      </c>
      <c r="M394" s="19">
        <f>VLOOKUP(F394,'2'!$B$2:$C$34,2,FALSE)</f>
        <v>4</v>
      </c>
      <c r="N394" s="23">
        <f t="shared" si="22"/>
        <v>83.853333333333339</v>
      </c>
      <c r="O394" s="23" t="str">
        <f t="shared" si="23"/>
        <v/>
      </c>
      <c r="P394" s="23" t="s">
        <v>4739</v>
      </c>
      <c r="Q394" s="19">
        <f>VLOOKUP(M394,'3'!$H$27:$L$48,5,FALSE)</f>
        <v>54</v>
      </c>
    </row>
    <row r="395" spans="1:17" x14ac:dyDescent="0.25">
      <c r="A395">
        <f>'[2]NILAI AKHIR'!B92</f>
        <v>13634</v>
      </c>
      <c r="B395" t="str">
        <f>'[2]NILAI AKHIR'!C92</f>
        <v>Marselline Putri Utama</v>
      </c>
      <c r="C395" t="str">
        <f>'[2]NILAI AKHIR'!D92</f>
        <v>XI TOI 2</v>
      </c>
      <c r="D395" s="21">
        <f>'[2]NILAI AKHIR'!F92</f>
        <v>82.12444444444445</v>
      </c>
      <c r="F395" t="s">
        <v>87</v>
      </c>
      <c r="L395">
        <f>VLOOKUP(A395,'5'!$AB$3:$AE$313,4,FALSE)</f>
        <v>712</v>
      </c>
      <c r="M395" s="19">
        <f>VLOOKUP(F395,'2'!$B$2:$C$34,2,FALSE)</f>
        <v>4</v>
      </c>
      <c r="N395" s="23">
        <f t="shared" si="22"/>
        <v>82.12444444444445</v>
      </c>
      <c r="O395" s="23" t="str">
        <f t="shared" si="23"/>
        <v/>
      </c>
      <c r="P395" s="23" t="s">
        <v>4739</v>
      </c>
      <c r="Q395" s="19">
        <f>VLOOKUP(M395,'3'!$H$27:$L$48,5,FALSE)</f>
        <v>54</v>
      </c>
    </row>
    <row r="396" spans="1:17" x14ac:dyDescent="0.25">
      <c r="A396">
        <f>'[2]NILAI AKHIR'!B93</f>
        <v>13635</v>
      </c>
      <c r="B396" t="str">
        <f>'[2]NILAI AKHIR'!C93</f>
        <v>Marvel Andhika Saputra</v>
      </c>
      <c r="C396" t="str">
        <f>'[2]NILAI AKHIR'!D93</f>
        <v>XI TOI 2</v>
      </c>
      <c r="D396" s="21">
        <f>'[2]NILAI AKHIR'!F93</f>
        <v>81.64444444444446</v>
      </c>
      <c r="F396" t="s">
        <v>87</v>
      </c>
      <c r="L396">
        <f>VLOOKUP(A396,'5'!$AB$3:$AE$313,4,FALSE)</f>
        <v>713</v>
      </c>
      <c r="M396" s="19">
        <f>VLOOKUP(F396,'2'!$B$2:$C$34,2,FALSE)</f>
        <v>4</v>
      </c>
      <c r="N396" s="23">
        <f t="shared" si="22"/>
        <v>81.64444444444446</v>
      </c>
      <c r="O396" s="23" t="str">
        <f t="shared" si="23"/>
        <v/>
      </c>
      <c r="P396" s="23" t="s">
        <v>4739</v>
      </c>
      <c r="Q396" s="19">
        <f>VLOOKUP(M396,'3'!$H$27:$L$48,5,FALSE)</f>
        <v>54</v>
      </c>
    </row>
    <row r="397" spans="1:17" x14ac:dyDescent="0.25">
      <c r="A397">
        <f>'[2]NILAI AKHIR'!B94</f>
        <v>13636</v>
      </c>
      <c r="B397" t="str">
        <f>'[2]NILAI AKHIR'!C94</f>
        <v>Mas'ud Rama Dinata</v>
      </c>
      <c r="C397" t="str">
        <f>'[2]NILAI AKHIR'!D94</f>
        <v>XI TOI 2</v>
      </c>
      <c r="D397" s="21">
        <f>'[2]NILAI AKHIR'!F94</f>
        <v>86.586666666666659</v>
      </c>
      <c r="F397" t="s">
        <v>87</v>
      </c>
      <c r="L397">
        <f>VLOOKUP(A397,'5'!$AB$3:$AE$313,4,FALSE)</f>
        <v>714</v>
      </c>
      <c r="M397" s="19">
        <f>VLOOKUP(F397,'2'!$B$2:$C$34,2,FALSE)</f>
        <v>4</v>
      </c>
      <c r="N397" s="23">
        <f t="shared" si="22"/>
        <v>86.586666666666659</v>
      </c>
      <c r="O397" s="23" t="str">
        <f t="shared" si="23"/>
        <v/>
      </c>
      <c r="P397" s="23" t="s">
        <v>4739</v>
      </c>
      <c r="Q397" s="19">
        <f>VLOOKUP(M397,'3'!$H$27:$L$48,5,FALSE)</f>
        <v>54</v>
      </c>
    </row>
    <row r="398" spans="1:17" x14ac:dyDescent="0.25">
      <c r="A398">
        <f>'[2]NILAI AKHIR'!B95</f>
        <v>13637</v>
      </c>
      <c r="B398" t="str">
        <f>'[2]NILAI AKHIR'!C95</f>
        <v>Miftahqul Annand</v>
      </c>
      <c r="C398" t="str">
        <f>'[2]NILAI AKHIR'!D95</f>
        <v>XI TOI 2</v>
      </c>
      <c r="D398" s="21">
        <f>'[2]NILAI AKHIR'!F95</f>
        <v>79.582222222222228</v>
      </c>
      <c r="F398" t="s">
        <v>87</v>
      </c>
      <c r="L398">
        <f>VLOOKUP(A398,'5'!$AB$3:$AE$313,4,FALSE)</f>
        <v>715</v>
      </c>
      <c r="M398" s="19">
        <f>VLOOKUP(F398,'2'!$B$2:$C$34,2,FALSE)</f>
        <v>4</v>
      </c>
      <c r="N398" s="23">
        <f t="shared" si="22"/>
        <v>79.582222222222228</v>
      </c>
      <c r="O398" s="23" t="str">
        <f t="shared" si="23"/>
        <v/>
      </c>
      <c r="P398" s="23" t="s">
        <v>4739</v>
      </c>
      <c r="Q398" s="19">
        <f>VLOOKUP(M398,'3'!$H$27:$L$48,5,FALSE)</f>
        <v>54</v>
      </c>
    </row>
    <row r="399" spans="1:17" x14ac:dyDescent="0.25">
      <c r="A399">
        <f>'[2]NILAI AKHIR'!B96</f>
        <v>13638</v>
      </c>
      <c r="B399" t="str">
        <f>'[2]NILAI AKHIR'!C96</f>
        <v>Muhammad Iqbal Ramadhani</v>
      </c>
      <c r="C399" t="str">
        <f>'[2]NILAI AKHIR'!D96</f>
        <v>XI TOI 2</v>
      </c>
      <c r="D399" s="21">
        <f>'[2]NILAI AKHIR'!F96</f>
        <v>83.167777777777772</v>
      </c>
      <c r="F399" t="s">
        <v>87</v>
      </c>
      <c r="L399">
        <f>VLOOKUP(A399,'5'!$AB$3:$AE$313,4,FALSE)</f>
        <v>716</v>
      </c>
      <c r="M399" s="19">
        <f>VLOOKUP(F399,'2'!$B$2:$C$34,2,FALSE)</f>
        <v>4</v>
      </c>
      <c r="N399" s="23">
        <f t="shared" si="22"/>
        <v>83.167777777777772</v>
      </c>
      <c r="O399" s="23" t="str">
        <f t="shared" si="23"/>
        <v/>
      </c>
      <c r="P399" s="23" t="s">
        <v>4739</v>
      </c>
      <c r="Q399" s="19">
        <f>VLOOKUP(M399,'3'!$H$27:$L$48,5,FALSE)</f>
        <v>54</v>
      </c>
    </row>
    <row r="400" spans="1:17" x14ac:dyDescent="0.25">
      <c r="A400">
        <f>'[2]NILAI AKHIR'!B97</f>
        <v>13640</v>
      </c>
      <c r="B400" t="str">
        <f>'[2]NILAI AKHIR'!C97</f>
        <v>Muhammad Nashir</v>
      </c>
      <c r="C400" t="str">
        <f>'[2]NILAI AKHIR'!D97</f>
        <v>XI TOI 2</v>
      </c>
      <c r="D400" s="21">
        <f>'[2]NILAI AKHIR'!F97</f>
        <v>82.005555555555546</v>
      </c>
      <c r="F400" t="s">
        <v>87</v>
      </c>
      <c r="L400">
        <f>VLOOKUP(A400,'5'!$AB$3:$AE$313,4,FALSE)</f>
        <v>717</v>
      </c>
      <c r="M400" s="19">
        <f>VLOOKUP(F400,'2'!$B$2:$C$34,2,FALSE)</f>
        <v>4</v>
      </c>
      <c r="N400" s="23">
        <f t="shared" si="22"/>
        <v>82.005555555555546</v>
      </c>
      <c r="O400" s="23" t="str">
        <f t="shared" si="23"/>
        <v/>
      </c>
      <c r="P400" s="23" t="s">
        <v>4739</v>
      </c>
      <c r="Q400" s="19">
        <f>VLOOKUP(M400,'3'!$H$27:$L$48,5,FALSE)</f>
        <v>54</v>
      </c>
    </row>
    <row r="401" spans="1:17" x14ac:dyDescent="0.25">
      <c r="A401">
        <f>'[2]NILAI AKHIR'!B98</f>
        <v>13641</v>
      </c>
      <c r="B401" t="str">
        <f>'[2]NILAI AKHIR'!C98</f>
        <v>Muhammad Zacky</v>
      </c>
      <c r="C401" t="str">
        <f>'[2]NILAI AKHIR'!D98</f>
        <v>XI TOI 2</v>
      </c>
      <c r="D401" s="21">
        <f>'[2]NILAI AKHIR'!F98</f>
        <v>85.101111111111109</v>
      </c>
      <c r="F401" t="s">
        <v>87</v>
      </c>
      <c r="L401">
        <f>VLOOKUP(A401,'5'!$AB$3:$AE$313,4,FALSE)</f>
        <v>718</v>
      </c>
      <c r="M401" s="19">
        <f>VLOOKUP(F401,'2'!$B$2:$C$34,2,FALSE)</f>
        <v>4</v>
      </c>
      <c r="N401" s="23">
        <f t="shared" si="22"/>
        <v>85.101111111111109</v>
      </c>
      <c r="O401" s="23" t="str">
        <f t="shared" si="23"/>
        <v/>
      </c>
      <c r="P401" s="23" t="s">
        <v>4739</v>
      </c>
      <c r="Q401" s="19">
        <f>VLOOKUP(M401,'3'!$H$27:$L$48,5,FALSE)</f>
        <v>54</v>
      </c>
    </row>
    <row r="402" spans="1:17" x14ac:dyDescent="0.25">
      <c r="A402">
        <f>'[2]NILAI AKHIR'!B99</f>
        <v>13642</v>
      </c>
      <c r="B402" t="str">
        <f>'[2]NILAI AKHIR'!C99</f>
        <v>Muhammad Zulfa Susila Atmaja</v>
      </c>
      <c r="C402" t="str">
        <f>'[2]NILAI AKHIR'!D99</f>
        <v>XI TOI 2</v>
      </c>
      <c r="D402" s="21">
        <f>'[2]NILAI AKHIR'!F99</f>
        <v>84.147777777777776</v>
      </c>
      <c r="F402" t="s">
        <v>87</v>
      </c>
      <c r="L402">
        <f>VLOOKUP(A402,'5'!$AB$3:$AE$313,4,FALSE)</f>
        <v>719</v>
      </c>
      <c r="M402" s="19">
        <f>VLOOKUP(F402,'2'!$B$2:$C$34,2,FALSE)</f>
        <v>4</v>
      </c>
      <c r="N402" s="23">
        <f t="shared" si="22"/>
        <v>84.147777777777776</v>
      </c>
      <c r="O402" s="23" t="str">
        <f t="shared" si="23"/>
        <v/>
      </c>
      <c r="P402" s="23" t="s">
        <v>4739</v>
      </c>
      <c r="Q402" s="19">
        <f>VLOOKUP(M402,'3'!$H$27:$L$48,5,FALSE)</f>
        <v>54</v>
      </c>
    </row>
    <row r="403" spans="1:17" x14ac:dyDescent="0.25">
      <c r="A403">
        <f>'[2]NILAI AKHIR'!B100</f>
        <v>13643</v>
      </c>
      <c r="B403" t="str">
        <f>'[2]NILAI AKHIR'!C100</f>
        <v>Nadine Nathania Putri</v>
      </c>
      <c r="C403" t="str">
        <f>'[2]NILAI AKHIR'!D100</f>
        <v>XI TOI 2</v>
      </c>
      <c r="D403" s="21">
        <f>'[2]NILAI AKHIR'!F100</f>
        <v>86.501111111111115</v>
      </c>
      <c r="F403" t="s">
        <v>87</v>
      </c>
      <c r="L403">
        <f>VLOOKUP(A403,'5'!$AB$3:$AE$313,4,FALSE)</f>
        <v>720</v>
      </c>
      <c r="M403" s="19">
        <f>VLOOKUP(F403,'2'!$B$2:$C$34,2,FALSE)</f>
        <v>4</v>
      </c>
      <c r="N403" s="23">
        <f t="shared" si="22"/>
        <v>86.501111111111115</v>
      </c>
      <c r="O403" s="23" t="str">
        <f t="shared" si="23"/>
        <v/>
      </c>
      <c r="P403" s="23" t="s">
        <v>4739</v>
      </c>
      <c r="Q403" s="19">
        <f>VLOOKUP(M403,'3'!$H$27:$L$48,5,FALSE)</f>
        <v>54</v>
      </c>
    </row>
    <row r="404" spans="1:17" x14ac:dyDescent="0.25">
      <c r="A404">
        <f>'[2]NILAI AKHIR'!B101</f>
        <v>13644</v>
      </c>
      <c r="B404" t="str">
        <f>'[2]NILAI AKHIR'!C101</f>
        <v>Naeala Sa Adah Ivadati</v>
      </c>
      <c r="C404" t="str">
        <f>'[2]NILAI AKHIR'!D101</f>
        <v>XI TOI 2</v>
      </c>
      <c r="D404" s="21">
        <f>'[2]NILAI AKHIR'!F101</f>
        <v>90.115555555555545</v>
      </c>
      <c r="F404" t="s">
        <v>87</v>
      </c>
      <c r="L404">
        <f>VLOOKUP(A404,'5'!$AB$3:$AE$313,4,FALSE)</f>
        <v>721</v>
      </c>
      <c r="M404" s="19">
        <f>VLOOKUP(F404,'2'!$B$2:$C$34,2,FALSE)</f>
        <v>4</v>
      </c>
      <c r="N404" s="23">
        <f t="shared" si="22"/>
        <v>90.115555555555545</v>
      </c>
      <c r="O404" s="23" t="str">
        <f t="shared" si="23"/>
        <v/>
      </c>
      <c r="P404" s="23" t="s">
        <v>4739</v>
      </c>
      <c r="Q404" s="19">
        <f>VLOOKUP(M404,'3'!$H$27:$L$48,5,FALSE)</f>
        <v>54</v>
      </c>
    </row>
    <row r="405" spans="1:17" x14ac:dyDescent="0.25">
      <c r="A405">
        <f>'[2]NILAI AKHIR'!B102</f>
        <v>13645</v>
      </c>
      <c r="B405" t="str">
        <f>'[2]NILAI AKHIR'!C102</f>
        <v>Nafi Ul Husna</v>
      </c>
      <c r="C405" t="str">
        <f>'[2]NILAI AKHIR'!D102</f>
        <v>XI TOI 2</v>
      </c>
      <c r="D405" s="21">
        <f>'[2]NILAI AKHIR'!F102</f>
        <v>81.220000000000013</v>
      </c>
      <c r="F405" t="s">
        <v>87</v>
      </c>
      <c r="L405">
        <f>VLOOKUP(A405,'5'!$AB$3:$AE$313,4,FALSE)</f>
        <v>722</v>
      </c>
      <c r="M405" s="19">
        <f>VLOOKUP(F405,'2'!$B$2:$C$34,2,FALSE)</f>
        <v>4</v>
      </c>
      <c r="N405" s="23">
        <f t="shared" si="22"/>
        <v>81.220000000000013</v>
      </c>
      <c r="O405" s="23" t="str">
        <f t="shared" si="23"/>
        <v/>
      </c>
      <c r="P405" s="23" t="s">
        <v>4739</v>
      </c>
      <c r="Q405" s="19">
        <f>VLOOKUP(M405,'3'!$H$27:$L$48,5,FALSE)</f>
        <v>54</v>
      </c>
    </row>
    <row r="406" spans="1:17" x14ac:dyDescent="0.25">
      <c r="A406">
        <f>'[2]NILAI AKHIR'!B103</f>
        <v>13920</v>
      </c>
      <c r="B406" t="str">
        <f>'[2]NILAI AKHIR'!C103</f>
        <v>Opic Isnaini Noviansyah</v>
      </c>
      <c r="C406" t="str">
        <f>'[2]NILAI AKHIR'!D103</f>
        <v>XI TOI 2</v>
      </c>
      <c r="D406" s="21">
        <f>'[2]NILAI AKHIR'!F103</f>
        <v>82.967777777777783</v>
      </c>
      <c r="F406" t="s">
        <v>87</v>
      </c>
      <c r="L406">
        <f>VLOOKUP(A406,'5'!$AB$3:$AE$313,4,FALSE)</f>
        <v>723</v>
      </c>
      <c r="M406" s="19">
        <f>VLOOKUP(F406,'2'!$B$2:$C$34,2,FALSE)</f>
        <v>4</v>
      </c>
      <c r="N406" s="23">
        <f t="shared" si="22"/>
        <v>82.967777777777783</v>
      </c>
      <c r="O406" s="23" t="str">
        <f t="shared" si="23"/>
        <v/>
      </c>
      <c r="P406" s="23" t="s">
        <v>4739</v>
      </c>
      <c r="Q406" s="19">
        <f>VLOOKUP(M406,'3'!$H$27:$L$48,5,FALSE)</f>
        <v>54</v>
      </c>
    </row>
    <row r="407" spans="1:17" x14ac:dyDescent="0.25">
      <c r="A407">
        <f>'[2]NILAI AKHIR'!B104</f>
        <v>13646</v>
      </c>
      <c r="B407" t="str">
        <f>'[2]NILAI AKHIR'!C104</f>
        <v>Puguh Aditya Pratama</v>
      </c>
      <c r="C407" t="str">
        <f>'[2]NILAI AKHIR'!D104</f>
        <v>XI TOI 2</v>
      </c>
      <c r="D407" s="21">
        <f>'[2]NILAI AKHIR'!F104</f>
        <v>86.995555555555555</v>
      </c>
      <c r="F407" t="s">
        <v>87</v>
      </c>
      <c r="L407">
        <f>VLOOKUP(A407,'5'!$AB$3:$AE$313,4,FALSE)</f>
        <v>724</v>
      </c>
      <c r="M407" s="19">
        <f>VLOOKUP(F407,'2'!$B$2:$C$34,2,FALSE)</f>
        <v>4</v>
      </c>
      <c r="N407" s="23">
        <f t="shared" si="22"/>
        <v>86.995555555555555</v>
      </c>
      <c r="O407" s="23" t="str">
        <f t="shared" si="23"/>
        <v/>
      </c>
      <c r="P407" s="23" t="s">
        <v>4739</v>
      </c>
      <c r="Q407" s="19">
        <f>VLOOKUP(M407,'3'!$H$27:$L$48,5,FALSE)</f>
        <v>54</v>
      </c>
    </row>
    <row r="408" spans="1:17" x14ac:dyDescent="0.25">
      <c r="A408">
        <f>'[2]NILAI AKHIR'!B105</f>
        <v>13647</v>
      </c>
      <c r="B408" t="str">
        <f>'[2]NILAI AKHIR'!C105</f>
        <v>Puja Syah Putra</v>
      </c>
      <c r="C408" t="str">
        <f>'[2]NILAI AKHIR'!D105</f>
        <v>XI TOI 2</v>
      </c>
      <c r="D408" s="21">
        <f>'[2]NILAI AKHIR'!F105</f>
        <v>86</v>
      </c>
      <c r="F408" t="s">
        <v>87</v>
      </c>
      <c r="L408">
        <f>VLOOKUP(A408,'5'!$AB$3:$AE$313,4,FALSE)</f>
        <v>725</v>
      </c>
      <c r="M408" s="19">
        <f>VLOOKUP(F408,'2'!$B$2:$C$34,2,FALSE)</f>
        <v>4</v>
      </c>
      <c r="N408" s="23">
        <f t="shared" si="22"/>
        <v>86</v>
      </c>
      <c r="O408" s="23" t="str">
        <f t="shared" si="23"/>
        <v/>
      </c>
      <c r="P408" s="23" t="s">
        <v>4739</v>
      </c>
      <c r="Q408" s="19">
        <f>VLOOKUP(M408,'3'!$H$27:$L$48,5,FALSE)</f>
        <v>54</v>
      </c>
    </row>
    <row r="409" spans="1:17" x14ac:dyDescent="0.25">
      <c r="A409">
        <f>'[2]NILAI AKHIR'!B106</f>
        <v>13648</v>
      </c>
      <c r="B409" t="str">
        <f>'[2]NILAI AKHIR'!C106</f>
        <v>Racel Hino Putro</v>
      </c>
      <c r="C409" t="str">
        <f>'[2]NILAI AKHIR'!D106</f>
        <v>XI TOI 2</v>
      </c>
      <c r="D409" s="21">
        <f>'[2]NILAI AKHIR'!F106</f>
        <v>83.568888888888878</v>
      </c>
      <c r="F409" t="s">
        <v>87</v>
      </c>
      <c r="L409">
        <f>VLOOKUP(A409,'5'!$AB$3:$AE$313,4,FALSE)</f>
        <v>726</v>
      </c>
      <c r="M409" s="19">
        <f>VLOOKUP(F409,'2'!$B$2:$C$34,2,FALSE)</f>
        <v>4</v>
      </c>
      <c r="N409" s="23">
        <f t="shared" si="22"/>
        <v>83.568888888888878</v>
      </c>
      <c r="O409" s="23" t="str">
        <f t="shared" si="23"/>
        <v/>
      </c>
      <c r="P409" s="23" t="s">
        <v>4739</v>
      </c>
      <c r="Q409" s="19">
        <f>VLOOKUP(M409,'3'!$H$27:$L$48,5,FALSE)</f>
        <v>54</v>
      </c>
    </row>
    <row r="410" spans="1:17" x14ac:dyDescent="0.25">
      <c r="A410">
        <f>'[2]NILAI AKHIR'!B107</f>
        <v>13649</v>
      </c>
      <c r="B410" t="str">
        <f>'[2]NILAI AKHIR'!C107</f>
        <v>Raffaiz Senda Ardiansyah</v>
      </c>
      <c r="C410" t="str">
        <f>'[2]NILAI AKHIR'!D107</f>
        <v>XI TOI 2</v>
      </c>
      <c r="D410" s="21">
        <f>'[2]NILAI AKHIR'!F107</f>
        <v>79.19</v>
      </c>
      <c r="F410" t="s">
        <v>87</v>
      </c>
      <c r="L410">
        <f>VLOOKUP(A410,'5'!$AB$3:$AE$313,4,FALSE)</f>
        <v>727</v>
      </c>
      <c r="M410" s="19">
        <f>VLOOKUP(F410,'2'!$B$2:$C$34,2,FALSE)</f>
        <v>4</v>
      </c>
      <c r="N410" s="23">
        <f t="shared" si="22"/>
        <v>79.19</v>
      </c>
      <c r="O410" s="23" t="str">
        <f t="shared" si="23"/>
        <v/>
      </c>
      <c r="P410" s="23" t="s">
        <v>4739</v>
      </c>
      <c r="Q410" s="19">
        <f>VLOOKUP(M410,'3'!$H$27:$L$48,5,FALSE)</f>
        <v>54</v>
      </c>
    </row>
    <row r="411" spans="1:17" x14ac:dyDescent="0.25">
      <c r="A411">
        <f>'[2]NILAI AKHIR'!B108</f>
        <v>13650</v>
      </c>
      <c r="B411" t="str">
        <f>'[2]NILAI AKHIR'!C108</f>
        <v>Rahmad Indra Saktiawan</v>
      </c>
      <c r="C411" t="str">
        <f>'[2]NILAI AKHIR'!D108</f>
        <v>XI TOI 2</v>
      </c>
      <c r="D411" s="21">
        <f>'[2]NILAI AKHIR'!F108</f>
        <v>81.356666666666669</v>
      </c>
      <c r="F411" t="s">
        <v>87</v>
      </c>
      <c r="L411">
        <f>VLOOKUP(A411,'5'!$AB$3:$AE$313,4,FALSE)</f>
        <v>728</v>
      </c>
      <c r="M411" s="19">
        <f>VLOOKUP(F411,'2'!$B$2:$C$34,2,FALSE)</f>
        <v>4</v>
      </c>
      <c r="N411" s="23">
        <f t="shared" si="22"/>
        <v>81.356666666666669</v>
      </c>
      <c r="O411" s="23" t="str">
        <f t="shared" si="23"/>
        <v/>
      </c>
      <c r="P411" s="23" t="s">
        <v>4739</v>
      </c>
      <c r="Q411" s="19">
        <f>VLOOKUP(M411,'3'!$H$27:$L$48,5,FALSE)</f>
        <v>54</v>
      </c>
    </row>
    <row r="412" spans="1:17" x14ac:dyDescent="0.25">
      <c r="A412">
        <f>'[2]NILAI AKHIR'!B109</f>
        <v>13651</v>
      </c>
      <c r="B412" t="str">
        <f>'[2]NILAI AKHIR'!C109</f>
        <v>Rasya Dimas Aribi</v>
      </c>
      <c r="C412" t="str">
        <f>'[2]NILAI AKHIR'!D109</f>
        <v>XI TOI 2</v>
      </c>
      <c r="D412" s="21">
        <f>'[2]NILAI AKHIR'!F109</f>
        <v>82.164444444444442</v>
      </c>
      <c r="F412" t="s">
        <v>87</v>
      </c>
      <c r="L412">
        <f>VLOOKUP(A412,'5'!$AB$3:$AE$313,4,FALSE)</f>
        <v>729</v>
      </c>
      <c r="M412" s="19">
        <f>VLOOKUP(F412,'2'!$B$2:$C$34,2,FALSE)</f>
        <v>4</v>
      </c>
      <c r="N412" s="23">
        <f t="shared" si="22"/>
        <v>82.164444444444442</v>
      </c>
      <c r="O412" s="23" t="str">
        <f t="shared" si="23"/>
        <v/>
      </c>
      <c r="P412" s="23" t="s">
        <v>4739</v>
      </c>
      <c r="Q412" s="19">
        <f>VLOOKUP(M412,'3'!$H$27:$L$48,5,FALSE)</f>
        <v>54</v>
      </c>
    </row>
    <row r="413" spans="1:17" x14ac:dyDescent="0.25">
      <c r="A413">
        <f>'[2]NILAI AKHIR'!B110</f>
        <v>13652</v>
      </c>
      <c r="B413" t="str">
        <f>'[2]NILAI AKHIR'!C110</f>
        <v>Rasyd Jafar Dwi Saputra</v>
      </c>
      <c r="C413" t="str">
        <f>'[2]NILAI AKHIR'!D110</f>
        <v>XI TOI 2</v>
      </c>
      <c r="D413" s="21">
        <f>'[2]NILAI AKHIR'!F110</f>
        <v>78.642222222222216</v>
      </c>
      <c r="F413" t="s">
        <v>87</v>
      </c>
      <c r="L413">
        <f>VLOOKUP(A413,'5'!$AB$3:$AE$313,4,FALSE)</f>
        <v>730</v>
      </c>
      <c r="M413" s="19">
        <f>VLOOKUP(F413,'2'!$B$2:$C$34,2,FALSE)</f>
        <v>4</v>
      </c>
      <c r="N413" s="23">
        <f t="shared" si="22"/>
        <v>78.642222222222216</v>
      </c>
      <c r="O413" s="23" t="str">
        <f t="shared" si="23"/>
        <v/>
      </c>
      <c r="P413" s="23" t="s">
        <v>4739</v>
      </c>
      <c r="Q413" s="19">
        <f>VLOOKUP(M413,'3'!$H$27:$L$48,5,FALSE)</f>
        <v>54</v>
      </c>
    </row>
    <row r="414" spans="1:17" x14ac:dyDescent="0.25">
      <c r="A414">
        <f>'[2]NILAI AKHIR'!B111</f>
        <v>13653</v>
      </c>
      <c r="B414" t="str">
        <f>'[2]NILAI AKHIR'!C111</f>
        <v>Revan Erlangga</v>
      </c>
      <c r="C414" t="str">
        <f>'[2]NILAI AKHIR'!D111</f>
        <v>XI TOI 2</v>
      </c>
      <c r="D414" s="21">
        <f>'[2]NILAI AKHIR'!F111</f>
        <v>76.405555555555551</v>
      </c>
      <c r="F414" t="s">
        <v>87</v>
      </c>
      <c r="L414">
        <f>VLOOKUP(A414,'5'!$AB$3:$AE$313,4,FALSE)</f>
        <v>731</v>
      </c>
      <c r="M414" s="19">
        <f>VLOOKUP(F414,'2'!$B$2:$C$34,2,FALSE)</f>
        <v>4</v>
      </c>
      <c r="N414" s="23">
        <f t="shared" si="22"/>
        <v>76.405555555555551</v>
      </c>
      <c r="O414" s="23" t="str">
        <f t="shared" si="23"/>
        <v/>
      </c>
      <c r="P414" s="23" t="s">
        <v>4739</v>
      </c>
      <c r="Q414" s="19">
        <f>VLOOKUP(M414,'3'!$H$27:$L$48,5,FALSE)</f>
        <v>54</v>
      </c>
    </row>
    <row r="415" spans="1:17" x14ac:dyDescent="0.25">
      <c r="A415">
        <f>'[2]NILAI AKHIR'!B112</f>
        <v>13654</v>
      </c>
      <c r="B415" t="str">
        <f>'[2]NILAI AKHIR'!C112</f>
        <v>Reyhan Apriyanto</v>
      </c>
      <c r="C415" t="str">
        <f>'[2]NILAI AKHIR'!D112</f>
        <v>XI TOI 2</v>
      </c>
      <c r="D415" s="21">
        <f>'[2]NILAI AKHIR'!F112</f>
        <v>77.531111111111116</v>
      </c>
      <c r="F415" t="s">
        <v>87</v>
      </c>
      <c r="L415">
        <f>VLOOKUP(A415,'5'!$AB$3:$AE$313,4,FALSE)</f>
        <v>732</v>
      </c>
      <c r="M415" s="19">
        <f>VLOOKUP(F415,'2'!$B$2:$C$34,2,FALSE)</f>
        <v>4</v>
      </c>
      <c r="N415" s="23">
        <f t="shared" si="22"/>
        <v>77.531111111111116</v>
      </c>
      <c r="O415" s="23" t="str">
        <f t="shared" si="23"/>
        <v/>
      </c>
      <c r="P415" s="23" t="s">
        <v>4739</v>
      </c>
      <c r="Q415" s="19">
        <f>VLOOKUP(M415,'3'!$H$27:$L$48,5,FALSE)</f>
        <v>54</v>
      </c>
    </row>
    <row r="416" spans="1:17" x14ac:dyDescent="0.25">
      <c r="A416">
        <f>'[2]NILAI AKHIR'!B113</f>
        <v>13655</v>
      </c>
      <c r="B416" t="str">
        <f>'[2]NILAI AKHIR'!C113</f>
        <v>Reyhan Raditya Ramadhani</v>
      </c>
      <c r="C416" t="str">
        <f>'[2]NILAI AKHIR'!D113</f>
        <v>XI TOI 2</v>
      </c>
      <c r="D416" s="21">
        <f>'[2]NILAI AKHIR'!F113</f>
        <v>79.597777777777779</v>
      </c>
      <c r="F416" t="s">
        <v>87</v>
      </c>
      <c r="L416">
        <f>VLOOKUP(A416,'5'!$AB$3:$AE$313,4,FALSE)</f>
        <v>733</v>
      </c>
      <c r="M416" s="19">
        <f>VLOOKUP(F416,'2'!$B$2:$C$34,2,FALSE)</f>
        <v>4</v>
      </c>
      <c r="N416" s="23">
        <f t="shared" si="22"/>
        <v>79.597777777777779</v>
      </c>
      <c r="O416" s="23" t="str">
        <f t="shared" si="23"/>
        <v/>
      </c>
      <c r="P416" s="23" t="s">
        <v>4739</v>
      </c>
      <c r="Q416" s="19">
        <f>VLOOKUP(M416,'3'!$H$27:$L$48,5,FALSE)</f>
        <v>54</v>
      </c>
    </row>
    <row r="417" spans="1:17" x14ac:dyDescent="0.25">
      <c r="A417">
        <f>'[2]NILAI AKHIR'!B114</f>
        <v>13656</v>
      </c>
      <c r="B417" t="str">
        <f>'[2]NILAI AKHIR'!C114</f>
        <v>Rhaehan Catur Nugroho</v>
      </c>
      <c r="C417" t="str">
        <f>'[2]NILAI AKHIR'!D114</f>
        <v>XI TOI 2</v>
      </c>
      <c r="D417" s="21">
        <f>'[2]NILAI AKHIR'!F114</f>
        <v>80.44</v>
      </c>
      <c r="F417" t="s">
        <v>87</v>
      </c>
      <c r="L417">
        <f>VLOOKUP(A417,'5'!$AB$3:$AE$313,4,FALSE)</f>
        <v>734</v>
      </c>
      <c r="M417" s="19">
        <f>VLOOKUP(F417,'2'!$B$2:$C$34,2,FALSE)</f>
        <v>4</v>
      </c>
      <c r="N417" s="23">
        <f t="shared" si="22"/>
        <v>80.44</v>
      </c>
      <c r="O417" s="23" t="str">
        <f t="shared" si="23"/>
        <v/>
      </c>
      <c r="P417" s="23" t="s">
        <v>4739</v>
      </c>
      <c r="Q417" s="19">
        <f>VLOOKUP(M417,'3'!$H$27:$L$48,5,FALSE)</f>
        <v>54</v>
      </c>
    </row>
    <row r="418" spans="1:17" x14ac:dyDescent="0.25">
      <c r="A418">
        <f>'[2]NILAI AKHIR'!B115</f>
        <v>13657</v>
      </c>
      <c r="B418" t="str">
        <f>'[2]NILAI AKHIR'!C115</f>
        <v>Rizki Ramadhani</v>
      </c>
      <c r="C418" t="str">
        <f>'[2]NILAI AKHIR'!D115</f>
        <v>XI TOI 2</v>
      </c>
      <c r="D418" s="21">
        <f>'[2]NILAI AKHIR'!F115</f>
        <v>83.856666666666669</v>
      </c>
      <c r="F418" t="s">
        <v>87</v>
      </c>
      <c r="L418">
        <f>VLOOKUP(A418,'5'!$AB$3:$AE$313,4,FALSE)</f>
        <v>735</v>
      </c>
      <c r="M418" s="19">
        <f>VLOOKUP(F418,'2'!$B$2:$C$34,2,FALSE)</f>
        <v>4</v>
      </c>
      <c r="N418" s="23">
        <f t="shared" si="22"/>
        <v>83.856666666666669</v>
      </c>
      <c r="O418" s="23" t="str">
        <f t="shared" si="23"/>
        <v/>
      </c>
      <c r="P418" s="23" t="s">
        <v>4739</v>
      </c>
      <c r="Q418" s="19">
        <f>VLOOKUP(M418,'3'!$H$27:$L$48,5,FALSE)</f>
        <v>54</v>
      </c>
    </row>
    <row r="419" spans="1:17" x14ac:dyDescent="0.25">
      <c r="A419">
        <f>'[2]NILAI AKHIR'!B116</f>
        <v>13658</v>
      </c>
      <c r="B419" t="str">
        <f>'[2]NILAI AKHIR'!C116</f>
        <v>Rofii Abdul Aziz</v>
      </c>
      <c r="C419" t="str">
        <f>'[2]NILAI AKHIR'!D116</f>
        <v>XI TOI 2</v>
      </c>
      <c r="D419" s="21">
        <f>'[2]NILAI AKHIR'!F116</f>
        <v>86.057777777777787</v>
      </c>
      <c r="F419" t="s">
        <v>87</v>
      </c>
      <c r="L419">
        <f>VLOOKUP(A419,'5'!$AB$3:$AE$313,4,FALSE)</f>
        <v>736</v>
      </c>
      <c r="M419" s="19">
        <f>VLOOKUP(F419,'2'!$B$2:$C$34,2,FALSE)</f>
        <v>4</v>
      </c>
      <c r="N419" s="23">
        <f t="shared" si="22"/>
        <v>86.057777777777787</v>
      </c>
      <c r="O419" s="23" t="str">
        <f t="shared" si="23"/>
        <v/>
      </c>
      <c r="P419" s="23" t="s">
        <v>4739</v>
      </c>
      <c r="Q419" s="19">
        <f>VLOOKUP(M419,'3'!$H$27:$L$48,5,FALSE)</f>
        <v>54</v>
      </c>
    </row>
    <row r="420" spans="1:17" x14ac:dyDescent="0.25">
      <c r="A420">
        <f>'[2]NILAI AKHIR'!B117</f>
        <v>13659</v>
      </c>
      <c r="B420" t="str">
        <f>'[2]NILAI AKHIR'!C117</f>
        <v>Satria Jaya Wardana</v>
      </c>
      <c r="C420" t="str">
        <f>'[2]NILAI AKHIR'!D117</f>
        <v>XI TOI 2</v>
      </c>
      <c r="D420" s="21">
        <f>'[2]NILAI AKHIR'!F117</f>
        <v>84.865555555555559</v>
      </c>
      <c r="F420" t="s">
        <v>87</v>
      </c>
      <c r="L420">
        <f>VLOOKUP(A420,'5'!$AB$3:$AE$313,4,FALSE)</f>
        <v>737</v>
      </c>
      <c r="M420" s="19">
        <f>VLOOKUP(F420,'2'!$B$2:$C$34,2,FALSE)</f>
        <v>4</v>
      </c>
      <c r="N420" s="23">
        <f t="shared" si="22"/>
        <v>84.865555555555559</v>
      </c>
      <c r="O420" s="23" t="str">
        <f t="shared" si="23"/>
        <v/>
      </c>
      <c r="P420" s="23" t="s">
        <v>4739</v>
      </c>
      <c r="Q420" s="19">
        <f>VLOOKUP(M420,'3'!$H$27:$L$48,5,FALSE)</f>
        <v>54</v>
      </c>
    </row>
    <row r="421" spans="1:17" x14ac:dyDescent="0.25">
      <c r="A421">
        <f>'[2]NILAI AKHIR'!B118</f>
        <v>13660</v>
      </c>
      <c r="B421" t="str">
        <f>'[2]NILAI AKHIR'!C118</f>
        <v>Stepanus Iskak Baskara Dahuru Aji</v>
      </c>
      <c r="C421" t="str">
        <f>'[2]NILAI AKHIR'!D118</f>
        <v>XI TOI 2</v>
      </c>
      <c r="D421" s="21">
        <f>'[2]NILAI AKHIR'!F118</f>
        <v>85.256666666666675</v>
      </c>
      <c r="F421" t="s">
        <v>87</v>
      </c>
      <c r="L421">
        <f>VLOOKUP(A421,'5'!$AB$3:$AE$313,4,FALSE)</f>
        <v>738</v>
      </c>
      <c r="M421" s="19">
        <f>VLOOKUP(F421,'2'!$B$2:$C$34,2,FALSE)</f>
        <v>4</v>
      </c>
      <c r="N421" s="23">
        <f t="shared" si="22"/>
        <v>85.256666666666675</v>
      </c>
      <c r="O421" s="23" t="str">
        <f t="shared" si="23"/>
        <v/>
      </c>
      <c r="P421" s="23" t="s">
        <v>4739</v>
      </c>
      <c r="Q421" s="19">
        <f>VLOOKUP(M421,'3'!$H$27:$L$48,5,FALSE)</f>
        <v>54</v>
      </c>
    </row>
    <row r="422" spans="1:17" x14ac:dyDescent="0.25">
      <c r="A422">
        <f>'[2]NILAI AKHIR'!B119</f>
        <v>13661</v>
      </c>
      <c r="B422" t="str">
        <f>'[2]NILAI AKHIR'!C119</f>
        <v>Wahyu Nugroho</v>
      </c>
      <c r="C422" t="str">
        <f>'[2]NILAI AKHIR'!D119</f>
        <v>XI TOI 2</v>
      </c>
      <c r="D422" s="21">
        <f>'[2]NILAI AKHIR'!F119</f>
        <v>84.410000000000011</v>
      </c>
      <c r="F422" t="s">
        <v>87</v>
      </c>
      <c r="L422">
        <f>VLOOKUP(A422,'5'!$AB$3:$AE$313,4,FALSE)</f>
        <v>739</v>
      </c>
      <c r="M422" s="19">
        <f>VLOOKUP(F422,'2'!$B$2:$C$34,2,FALSE)</f>
        <v>4</v>
      </c>
      <c r="N422" s="23">
        <f t="shared" si="22"/>
        <v>84.410000000000011</v>
      </c>
      <c r="O422" s="23" t="str">
        <f t="shared" si="23"/>
        <v/>
      </c>
      <c r="P422" s="23" t="s">
        <v>4739</v>
      </c>
      <c r="Q422" s="19">
        <f>VLOOKUP(M422,'3'!$H$27:$L$48,5,FALSE)</f>
        <v>54</v>
      </c>
    </row>
    <row r="423" spans="1:17" x14ac:dyDescent="0.25">
      <c r="A423">
        <f>'[2]NILAI AKHIR'!B120</f>
        <v>13662</v>
      </c>
      <c r="B423" t="str">
        <f>'[2]NILAI AKHIR'!C120</f>
        <v>Windy Ochaviany</v>
      </c>
      <c r="C423" t="str">
        <f>'[2]NILAI AKHIR'!D120</f>
        <v>XI TOI 2</v>
      </c>
      <c r="D423" s="21">
        <f>'[2]NILAI AKHIR'!F120</f>
        <v>84.08</v>
      </c>
      <c r="F423" t="s">
        <v>87</v>
      </c>
      <c r="L423">
        <f>VLOOKUP(A423,'5'!$AB$3:$AE$313,4,FALSE)</f>
        <v>740</v>
      </c>
      <c r="M423" s="19">
        <f>VLOOKUP(F423,'2'!$B$2:$C$34,2,FALSE)</f>
        <v>4</v>
      </c>
      <c r="N423" s="23">
        <f t="shared" si="22"/>
        <v>84.08</v>
      </c>
      <c r="O423" s="23" t="str">
        <f t="shared" si="23"/>
        <v/>
      </c>
      <c r="P423" s="23" t="s">
        <v>4739</v>
      </c>
      <c r="Q423" s="19">
        <f>VLOOKUP(M423,'3'!$H$27:$L$48,5,FALSE)</f>
        <v>54</v>
      </c>
    </row>
    <row r="424" spans="1:17" x14ac:dyDescent="0.25">
      <c r="A424">
        <f>'[2]NILAI AKHIR'!B121</f>
        <v>13663</v>
      </c>
      <c r="B424" t="str">
        <f>'[2]NILAI AKHIR'!C121</f>
        <v>Zakqi Repflian</v>
      </c>
      <c r="C424" t="str">
        <f>'[2]NILAI AKHIR'!D121</f>
        <v>XI TOI 2</v>
      </c>
      <c r="D424" s="21">
        <f>'[2]NILAI AKHIR'!F121</f>
        <v>82.464444444444453</v>
      </c>
      <c r="F424" t="s">
        <v>87</v>
      </c>
      <c r="L424">
        <f>VLOOKUP(A424,'5'!$AB$3:$AE$313,4,FALSE)</f>
        <v>741</v>
      </c>
      <c r="M424" s="19">
        <f>VLOOKUP(F424,'2'!$B$2:$C$34,2,FALSE)</f>
        <v>4</v>
      </c>
      <c r="N424" s="23">
        <f t="shared" si="22"/>
        <v>82.464444444444453</v>
      </c>
      <c r="O424" s="23" t="str">
        <f t="shared" si="23"/>
        <v/>
      </c>
      <c r="P424" s="23" t="s">
        <v>4739</v>
      </c>
      <c r="Q424" s="19">
        <f>VLOOKUP(M424,'3'!$H$27:$L$48,5,FALSE)</f>
        <v>54</v>
      </c>
    </row>
    <row r="425" spans="1:17" x14ac:dyDescent="0.25">
      <c r="A425">
        <f>'[2]NILAI AKHIR'!B122</f>
        <v>13664</v>
      </c>
      <c r="B425" t="str">
        <f>'[2]NILAI AKHIR'!C122</f>
        <v>Zhurizal Arsya Nur Maulana</v>
      </c>
      <c r="C425" t="str">
        <f>'[2]NILAI AKHIR'!D122</f>
        <v>XI TOI 2</v>
      </c>
      <c r="D425" s="21">
        <f>'[2]NILAI AKHIR'!F122</f>
        <v>83.056666666666672</v>
      </c>
      <c r="F425" t="s">
        <v>87</v>
      </c>
      <c r="L425">
        <f>VLOOKUP(A425,'5'!$AB$3:$AE$313,4,FALSE)</f>
        <v>742</v>
      </c>
      <c r="M425" s="19">
        <f>VLOOKUP(F425,'2'!$B$2:$C$34,2,FALSE)</f>
        <v>4</v>
      </c>
      <c r="N425" s="23">
        <f t="shared" si="22"/>
        <v>83.056666666666672</v>
      </c>
      <c r="O425" s="23" t="str">
        <f t="shared" si="23"/>
        <v/>
      </c>
      <c r="P425" s="23" t="s">
        <v>4739</v>
      </c>
      <c r="Q425" s="19">
        <f>VLOOKUP(M425,'3'!$H$27:$L$48,5,FALSE)</f>
        <v>54</v>
      </c>
    </row>
    <row r="426" spans="1:17" x14ac:dyDescent="0.25">
      <c r="A426">
        <f>'[2]NILAI AKHIR'!B123</f>
        <v>0</v>
      </c>
      <c r="B426">
        <f>'[2]NILAI AKHIR'!C123</f>
        <v>0</v>
      </c>
      <c r="C426">
        <f>'[2]NILAI AKHIR'!D123</f>
        <v>0</v>
      </c>
      <c r="D426" s="21">
        <f>'[2]NILAI AKHIR'!F123</f>
        <v>0</v>
      </c>
      <c r="F426" t="s">
        <v>87</v>
      </c>
      <c r="L426" t="e">
        <f>VLOOKUP(A426,'5'!$AB$3:$AE$313,4,FALSE)</f>
        <v>#N/A</v>
      </c>
      <c r="M426" s="19">
        <f>VLOOKUP(F426,'2'!$B$2:$C$34,2,FALSE)</f>
        <v>4</v>
      </c>
      <c r="N426" s="23">
        <f t="shared" si="22"/>
        <v>0</v>
      </c>
      <c r="O426" s="23" t="str">
        <f t="shared" si="23"/>
        <v/>
      </c>
      <c r="P426" s="23" t="s">
        <v>4739</v>
      </c>
      <c r="Q426" s="19">
        <f>VLOOKUP(M426,'3'!$H$27:$L$48,5,FALSE)</f>
        <v>54</v>
      </c>
    </row>
    <row r="427" spans="1:17" x14ac:dyDescent="0.25">
      <c r="A427">
        <f>'[2]NILAI AKHIR'!B124</f>
        <v>13665</v>
      </c>
      <c r="B427" t="str">
        <f>'[2]NILAI AKHIR'!C124</f>
        <v>Abdul Fattah</v>
      </c>
      <c r="C427" t="str">
        <f>'[2]NILAI AKHIR'!D124</f>
        <v>XI TP 1</v>
      </c>
      <c r="D427" s="21">
        <f>'[2]NILAI AKHIR'!F124</f>
        <v>80.437777777777782</v>
      </c>
      <c r="F427" t="s">
        <v>87</v>
      </c>
      <c r="L427">
        <f>VLOOKUP(A427,'5'!$AB$3:$AE$313,4,FALSE)</f>
        <v>743</v>
      </c>
      <c r="M427" s="19">
        <f>VLOOKUP(F427,'2'!$B$2:$C$34,2,FALSE)</f>
        <v>4</v>
      </c>
      <c r="N427" s="23">
        <f t="shared" si="22"/>
        <v>80.437777777777782</v>
      </c>
      <c r="O427" s="23" t="str">
        <f t="shared" si="23"/>
        <v/>
      </c>
      <c r="P427" s="23" t="s">
        <v>4739</v>
      </c>
      <c r="Q427" s="19">
        <f>VLOOKUP(M427,'3'!$H$27:$L$48,5,FALSE)</f>
        <v>54</v>
      </c>
    </row>
    <row r="428" spans="1:17" x14ac:dyDescent="0.25">
      <c r="A428">
        <f>'[2]NILAI AKHIR'!B126</f>
        <v>13667</v>
      </c>
      <c r="B428" t="str">
        <f>'[2]NILAI AKHIR'!C126</f>
        <v>Abdullah Syarif Al Mustakim</v>
      </c>
      <c r="C428" t="str">
        <f>'[2]NILAI AKHIR'!D126</f>
        <v>XI TP 1</v>
      </c>
      <c r="D428" s="21">
        <f>'[2]NILAI AKHIR'!F126</f>
        <v>83.403333333333336</v>
      </c>
      <c r="F428" t="s">
        <v>87</v>
      </c>
      <c r="L428">
        <f>VLOOKUP(A428,'5'!$AB$3:$AE$313,4,FALSE)</f>
        <v>745</v>
      </c>
      <c r="M428" s="19">
        <f>VLOOKUP(F428,'2'!$B$2:$C$34,2,FALSE)</f>
        <v>4</v>
      </c>
      <c r="N428" s="23">
        <f t="shared" si="22"/>
        <v>83.403333333333336</v>
      </c>
      <c r="O428" s="23" t="str">
        <f t="shared" si="23"/>
        <v/>
      </c>
      <c r="P428" s="23" t="s">
        <v>4739</v>
      </c>
      <c r="Q428" s="19">
        <f>VLOOKUP(M428,'3'!$H$27:$L$48,5,FALSE)</f>
        <v>54</v>
      </c>
    </row>
    <row r="429" spans="1:17" x14ac:dyDescent="0.25">
      <c r="A429">
        <f>'[2]NILAI AKHIR'!B127</f>
        <v>13668</v>
      </c>
      <c r="B429" t="str">
        <f>'[2]NILAI AKHIR'!C127</f>
        <v>Adam Farid Darujatun</v>
      </c>
      <c r="C429" t="str">
        <f>'[2]NILAI AKHIR'!D127</f>
        <v>XI TP 1</v>
      </c>
      <c r="D429" s="21">
        <f>'[2]NILAI AKHIR'!F127</f>
        <v>85.5</v>
      </c>
      <c r="F429" t="s">
        <v>87</v>
      </c>
      <c r="L429">
        <f>VLOOKUP(A429,'5'!$AB$3:$AE$313,4,FALSE)</f>
        <v>746</v>
      </c>
      <c r="M429" s="19">
        <f>VLOOKUP(F429,'2'!$B$2:$C$34,2,FALSE)</f>
        <v>4</v>
      </c>
      <c r="N429" s="23">
        <f t="shared" si="22"/>
        <v>85.5</v>
      </c>
      <c r="O429" s="23" t="str">
        <f t="shared" si="23"/>
        <v/>
      </c>
      <c r="P429" s="23" t="s">
        <v>4739</v>
      </c>
      <c r="Q429" s="19">
        <f>VLOOKUP(M429,'3'!$H$27:$L$48,5,FALSE)</f>
        <v>54</v>
      </c>
    </row>
    <row r="430" spans="1:17" x14ac:dyDescent="0.25">
      <c r="A430">
        <f>'[2]NILAI AKHIR'!B128</f>
        <v>13669</v>
      </c>
      <c r="B430" t="str">
        <f>'[2]NILAI AKHIR'!C128</f>
        <v>Aditya Dwi Saputra</v>
      </c>
      <c r="C430" t="str">
        <f>'[2]NILAI AKHIR'!D128</f>
        <v>XI TP 1</v>
      </c>
      <c r="D430" s="21">
        <f>'[2]NILAI AKHIR'!F128</f>
        <v>85.565555555555548</v>
      </c>
      <c r="F430" t="s">
        <v>87</v>
      </c>
      <c r="L430">
        <f>VLOOKUP(A430,'5'!$AB$3:$AE$313,4,FALSE)</f>
        <v>747</v>
      </c>
      <c r="M430" s="19">
        <f>VLOOKUP(F430,'2'!$B$2:$C$34,2,FALSE)</f>
        <v>4</v>
      </c>
      <c r="N430" s="23">
        <f t="shared" si="22"/>
        <v>85.565555555555548</v>
      </c>
      <c r="O430" s="23" t="str">
        <f t="shared" si="23"/>
        <v/>
      </c>
      <c r="P430" s="23" t="s">
        <v>4739</v>
      </c>
      <c r="Q430" s="19">
        <f>VLOOKUP(M430,'3'!$H$27:$L$48,5,FALSE)</f>
        <v>54</v>
      </c>
    </row>
    <row r="431" spans="1:17" x14ac:dyDescent="0.25">
      <c r="A431">
        <f>'[2]NILAI AKHIR'!B129</f>
        <v>13670</v>
      </c>
      <c r="B431" t="str">
        <f>'[2]NILAI AKHIR'!C129</f>
        <v>Aditya Octa Saputra</v>
      </c>
      <c r="C431" t="str">
        <f>'[2]NILAI AKHIR'!D129</f>
        <v>XI TP 1</v>
      </c>
      <c r="D431" s="21">
        <f>'[2]NILAI AKHIR'!F129</f>
        <v>83.516666666666666</v>
      </c>
      <c r="F431" t="s">
        <v>87</v>
      </c>
      <c r="L431">
        <f>VLOOKUP(A431,'5'!$AB$3:$AE$313,4,FALSE)</f>
        <v>748</v>
      </c>
      <c r="M431" s="19">
        <f>VLOOKUP(F431,'2'!$B$2:$C$34,2,FALSE)</f>
        <v>4</v>
      </c>
      <c r="N431" s="23">
        <f t="shared" si="22"/>
        <v>83.516666666666666</v>
      </c>
      <c r="O431" s="23" t="str">
        <f t="shared" si="23"/>
        <v/>
      </c>
      <c r="P431" s="23" t="s">
        <v>4739</v>
      </c>
      <c r="Q431" s="19">
        <f>VLOOKUP(M431,'3'!$H$27:$L$48,5,FALSE)</f>
        <v>54</v>
      </c>
    </row>
    <row r="432" spans="1:17" x14ac:dyDescent="0.25">
      <c r="A432">
        <f>'[2]NILAI AKHIR'!B130</f>
        <v>13671</v>
      </c>
      <c r="B432" t="str">
        <f>'[2]NILAI AKHIR'!C130</f>
        <v>Adnan Fu'ad Atif Qo'is</v>
      </c>
      <c r="C432" t="str">
        <f>'[2]NILAI AKHIR'!D130</f>
        <v>XI TP 1</v>
      </c>
      <c r="D432" s="21">
        <f>'[2]NILAI AKHIR'!F130</f>
        <v>83.987777777777779</v>
      </c>
      <c r="F432" t="s">
        <v>87</v>
      </c>
      <c r="L432">
        <f>VLOOKUP(A432,'5'!$AB$3:$AE$313,4,FALSE)</f>
        <v>749</v>
      </c>
      <c r="M432" s="19">
        <f>VLOOKUP(F432,'2'!$B$2:$C$34,2,FALSE)</f>
        <v>4</v>
      </c>
      <c r="N432" s="23">
        <f t="shared" si="22"/>
        <v>83.987777777777779</v>
      </c>
      <c r="O432" s="23" t="str">
        <f t="shared" si="23"/>
        <v/>
      </c>
      <c r="P432" s="23" t="s">
        <v>4739</v>
      </c>
      <c r="Q432" s="19">
        <f>VLOOKUP(M432,'3'!$H$27:$L$48,5,FALSE)</f>
        <v>54</v>
      </c>
    </row>
    <row r="433" spans="1:17" x14ac:dyDescent="0.25">
      <c r="A433">
        <f>'[2]NILAI AKHIR'!B131</f>
        <v>13672</v>
      </c>
      <c r="B433" t="str">
        <f>'[2]NILAI AKHIR'!C131</f>
        <v>Afrilian Nur Prakoso</v>
      </c>
      <c r="C433" t="str">
        <f>'[2]NILAI AKHIR'!D131</f>
        <v>XI TP 1</v>
      </c>
      <c r="D433" s="21">
        <f>'[2]NILAI AKHIR'!F131</f>
        <v>84.837777777777774</v>
      </c>
      <c r="F433" t="s">
        <v>87</v>
      </c>
      <c r="L433">
        <f>VLOOKUP(A433,'5'!$AB$3:$AE$313,4,FALSE)</f>
        <v>750</v>
      </c>
      <c r="M433" s="19">
        <f>VLOOKUP(F433,'2'!$B$2:$C$34,2,FALSE)</f>
        <v>4</v>
      </c>
      <c r="N433" s="23">
        <f t="shared" si="22"/>
        <v>84.837777777777774</v>
      </c>
      <c r="O433" s="23" t="str">
        <f t="shared" si="23"/>
        <v/>
      </c>
      <c r="P433" s="23" t="s">
        <v>4739</v>
      </c>
      <c r="Q433" s="19">
        <f>VLOOKUP(M433,'3'!$H$27:$L$48,5,FALSE)</f>
        <v>54</v>
      </c>
    </row>
    <row r="434" spans="1:17" x14ac:dyDescent="0.25">
      <c r="A434">
        <f>'[2]NILAI AKHIR'!B132</f>
        <v>13673</v>
      </c>
      <c r="B434" t="str">
        <f>'[2]NILAI AKHIR'!C132</f>
        <v>Agil Ramadhan Putra Purnama</v>
      </c>
      <c r="C434" t="str">
        <f>'[2]NILAI AKHIR'!D132</f>
        <v>XI TP 1</v>
      </c>
      <c r="D434" s="21">
        <f>'[2]NILAI AKHIR'!F132</f>
        <v>82.266666666666666</v>
      </c>
      <c r="F434" t="s">
        <v>87</v>
      </c>
      <c r="L434">
        <f>VLOOKUP(A434,'5'!$AB$3:$AE$313,4,FALSE)</f>
        <v>751</v>
      </c>
      <c r="M434" s="19">
        <f>VLOOKUP(F434,'2'!$B$2:$C$34,2,FALSE)</f>
        <v>4</v>
      </c>
      <c r="N434" s="23">
        <f t="shared" si="22"/>
        <v>82.266666666666666</v>
      </c>
      <c r="O434" s="23" t="str">
        <f t="shared" si="23"/>
        <v/>
      </c>
      <c r="P434" s="23" t="s">
        <v>4739</v>
      </c>
      <c r="Q434" s="19">
        <f>VLOOKUP(M434,'3'!$H$27:$L$48,5,FALSE)</f>
        <v>54</v>
      </c>
    </row>
    <row r="435" spans="1:17" x14ac:dyDescent="0.25">
      <c r="A435">
        <f>'[2]NILAI AKHIR'!B133</f>
        <v>13674</v>
      </c>
      <c r="B435" t="str">
        <f>'[2]NILAI AKHIR'!C133</f>
        <v>Ahmad Faisal Romadhon</v>
      </c>
      <c r="C435" t="str">
        <f>'[2]NILAI AKHIR'!D133</f>
        <v>XI TP 1</v>
      </c>
      <c r="D435" s="21">
        <f>'[2]NILAI AKHIR'!F133</f>
        <v>83.434444444444452</v>
      </c>
      <c r="F435" t="s">
        <v>87</v>
      </c>
      <c r="L435">
        <f>VLOOKUP(A435,'5'!$AB$3:$AE$313,4,FALSE)</f>
        <v>752</v>
      </c>
      <c r="M435" s="19">
        <f>VLOOKUP(F435,'2'!$B$2:$C$34,2,FALSE)</f>
        <v>4</v>
      </c>
      <c r="N435" s="23">
        <f t="shared" si="22"/>
        <v>83.434444444444452</v>
      </c>
      <c r="O435" s="23" t="str">
        <f t="shared" si="23"/>
        <v/>
      </c>
      <c r="P435" s="23" t="s">
        <v>4739</v>
      </c>
      <c r="Q435" s="19">
        <f>VLOOKUP(M435,'3'!$H$27:$L$48,5,FALSE)</f>
        <v>54</v>
      </c>
    </row>
    <row r="436" spans="1:17" x14ac:dyDescent="0.25">
      <c r="A436">
        <f>'[2]NILAI AKHIR'!B134</f>
        <v>13675</v>
      </c>
      <c r="B436" t="str">
        <f>'[2]NILAI AKHIR'!C134</f>
        <v>Ahmad Fauzi</v>
      </c>
      <c r="C436" t="str">
        <f>'[2]NILAI AKHIR'!D134</f>
        <v>XI TP 1</v>
      </c>
      <c r="D436" s="21">
        <f>'[2]NILAI AKHIR'!F134</f>
        <v>83.045555555555552</v>
      </c>
      <c r="F436" t="s">
        <v>87</v>
      </c>
      <c r="L436">
        <f>VLOOKUP(A436,'5'!$AB$3:$AE$313,4,FALSE)</f>
        <v>753</v>
      </c>
      <c r="M436" s="19">
        <f>VLOOKUP(F436,'2'!$B$2:$C$34,2,FALSE)</f>
        <v>4</v>
      </c>
      <c r="N436" s="23">
        <f t="shared" si="22"/>
        <v>83.045555555555552</v>
      </c>
      <c r="O436" s="23" t="str">
        <f t="shared" si="23"/>
        <v/>
      </c>
      <c r="P436" s="23" t="s">
        <v>4739</v>
      </c>
      <c r="Q436" s="19">
        <f>VLOOKUP(M436,'3'!$H$27:$L$48,5,FALSE)</f>
        <v>54</v>
      </c>
    </row>
    <row r="437" spans="1:17" x14ac:dyDescent="0.25">
      <c r="A437">
        <f>'[2]NILAI AKHIR'!B135</f>
        <v>13676</v>
      </c>
      <c r="B437" t="str">
        <f>'[2]NILAI AKHIR'!C135</f>
        <v>Akhsan Nur Chairyl Ramdhani</v>
      </c>
      <c r="C437" t="str">
        <f>'[2]NILAI AKHIR'!D135</f>
        <v>XI TP 1</v>
      </c>
      <c r="D437" s="21">
        <f>'[2]NILAI AKHIR'!F135</f>
        <v>83.893333333333331</v>
      </c>
      <c r="F437" t="s">
        <v>87</v>
      </c>
      <c r="L437">
        <f>VLOOKUP(A437,'5'!$AB$3:$AE$313,4,FALSE)</f>
        <v>754</v>
      </c>
      <c r="M437" s="19">
        <f>VLOOKUP(F437,'2'!$B$2:$C$34,2,FALSE)</f>
        <v>4</v>
      </c>
      <c r="N437" s="23">
        <f t="shared" si="22"/>
        <v>83.893333333333331</v>
      </c>
      <c r="O437" s="23" t="str">
        <f t="shared" si="23"/>
        <v/>
      </c>
      <c r="P437" s="23" t="s">
        <v>4739</v>
      </c>
      <c r="Q437" s="19">
        <f>VLOOKUP(M437,'3'!$H$27:$L$48,5,FALSE)</f>
        <v>54</v>
      </c>
    </row>
    <row r="438" spans="1:17" x14ac:dyDescent="0.25">
      <c r="A438">
        <f>'[2]NILAI AKHIR'!B136</f>
        <v>13677</v>
      </c>
      <c r="B438" t="str">
        <f>'[2]NILAI AKHIR'!C136</f>
        <v>Aldi Nur Hidayat</v>
      </c>
      <c r="C438" t="str">
        <f>'[2]NILAI AKHIR'!D136</f>
        <v>XI TP 1</v>
      </c>
      <c r="D438" s="21">
        <f>'[2]NILAI AKHIR'!F136</f>
        <v>86.886666666666656</v>
      </c>
      <c r="F438" t="s">
        <v>87</v>
      </c>
      <c r="L438">
        <f>VLOOKUP(A438,'5'!$AB$3:$AE$313,4,FALSE)</f>
        <v>755</v>
      </c>
      <c r="M438" s="19">
        <f>VLOOKUP(F438,'2'!$B$2:$C$34,2,FALSE)</f>
        <v>4</v>
      </c>
      <c r="N438" s="23">
        <f t="shared" si="22"/>
        <v>86.886666666666656</v>
      </c>
      <c r="O438" s="23" t="str">
        <f t="shared" si="23"/>
        <v/>
      </c>
      <c r="P438" s="23" t="s">
        <v>4739</v>
      </c>
      <c r="Q438" s="19">
        <f>VLOOKUP(M438,'3'!$H$27:$L$48,5,FALSE)</f>
        <v>54</v>
      </c>
    </row>
    <row r="439" spans="1:17" x14ac:dyDescent="0.25">
      <c r="A439">
        <f>'[2]NILAI AKHIR'!B137</f>
        <v>13678</v>
      </c>
      <c r="B439" t="str">
        <f>'[2]NILAI AKHIR'!C137</f>
        <v>Aldo Setiawan</v>
      </c>
      <c r="C439" t="str">
        <f>'[2]NILAI AKHIR'!D137</f>
        <v>XI TP 1</v>
      </c>
      <c r="D439" s="21">
        <f>'[2]NILAI AKHIR'!F137</f>
        <v>82.293333333333337</v>
      </c>
      <c r="F439" t="s">
        <v>87</v>
      </c>
      <c r="L439">
        <f>VLOOKUP(A439,'5'!$AB$3:$AE$313,4,FALSE)</f>
        <v>756</v>
      </c>
      <c r="M439" s="19">
        <f>VLOOKUP(F439,'2'!$B$2:$C$34,2,FALSE)</f>
        <v>4</v>
      </c>
      <c r="N439" s="23">
        <f t="shared" si="22"/>
        <v>82.293333333333337</v>
      </c>
      <c r="O439" s="23" t="str">
        <f t="shared" si="23"/>
        <v/>
      </c>
      <c r="P439" s="23" t="s">
        <v>4739</v>
      </c>
      <c r="Q439" s="19">
        <f>VLOOKUP(M439,'3'!$H$27:$L$48,5,FALSE)</f>
        <v>54</v>
      </c>
    </row>
    <row r="440" spans="1:17" x14ac:dyDescent="0.25">
      <c r="A440">
        <f>'[2]NILAI AKHIR'!B138</f>
        <v>13679</v>
      </c>
      <c r="B440" t="str">
        <f>'[2]NILAI AKHIR'!C138</f>
        <v>Aldy Putra Firmansyah</v>
      </c>
      <c r="C440" t="str">
        <f>'[2]NILAI AKHIR'!D138</f>
        <v>XI TP 1</v>
      </c>
      <c r="D440" s="21">
        <f>'[2]NILAI AKHIR'!F138</f>
        <v>84.348888888888879</v>
      </c>
      <c r="F440" t="s">
        <v>87</v>
      </c>
      <c r="L440">
        <f>VLOOKUP(A440,'5'!$AB$3:$AE$313,4,FALSE)</f>
        <v>757</v>
      </c>
      <c r="M440" s="19">
        <f>VLOOKUP(F440,'2'!$B$2:$C$34,2,FALSE)</f>
        <v>4</v>
      </c>
      <c r="N440" s="23">
        <f t="shared" si="22"/>
        <v>84.348888888888879</v>
      </c>
      <c r="O440" s="23" t="str">
        <f t="shared" si="23"/>
        <v/>
      </c>
      <c r="P440" s="23" t="s">
        <v>4739</v>
      </c>
      <c r="Q440" s="19">
        <f>VLOOKUP(M440,'3'!$H$27:$L$48,5,FALSE)</f>
        <v>54</v>
      </c>
    </row>
    <row r="441" spans="1:17" x14ac:dyDescent="0.25">
      <c r="A441">
        <f>'[2]NILAI AKHIR'!B139</f>
        <v>13680</v>
      </c>
      <c r="B441" t="str">
        <f>'[2]NILAI AKHIR'!C139</f>
        <v>Alfito Parmadiansyah</v>
      </c>
      <c r="C441" t="str">
        <f>'[2]NILAI AKHIR'!D139</f>
        <v>XI TP 1</v>
      </c>
      <c r="D441" s="21">
        <f>'[2]NILAI AKHIR'!F139</f>
        <v>80.811111111111117</v>
      </c>
      <c r="F441" t="s">
        <v>87</v>
      </c>
      <c r="L441">
        <f>VLOOKUP(A441,'5'!$AB$3:$AE$313,4,FALSE)</f>
        <v>758</v>
      </c>
      <c r="M441" s="19">
        <f>VLOOKUP(F441,'2'!$B$2:$C$34,2,FALSE)</f>
        <v>4</v>
      </c>
      <c r="N441" s="23">
        <f t="shared" si="22"/>
        <v>80.811111111111117</v>
      </c>
      <c r="O441" s="23" t="str">
        <f t="shared" si="23"/>
        <v/>
      </c>
      <c r="P441" s="23" t="s">
        <v>4739</v>
      </c>
      <c r="Q441" s="19">
        <f>VLOOKUP(M441,'3'!$H$27:$L$48,5,FALSE)</f>
        <v>54</v>
      </c>
    </row>
    <row r="442" spans="1:17" x14ac:dyDescent="0.25">
      <c r="A442">
        <f>'[2]NILAI AKHIR'!B140</f>
        <v>13681</v>
      </c>
      <c r="B442" t="str">
        <f>'[2]NILAI AKHIR'!C140</f>
        <v>Alif Alvi Rahmad</v>
      </c>
      <c r="C442" t="str">
        <f>'[2]NILAI AKHIR'!D140</f>
        <v>XI TP 1</v>
      </c>
      <c r="D442" s="21">
        <f>'[2]NILAI AKHIR'!F140</f>
        <v>81.226666666666674</v>
      </c>
      <c r="F442" t="s">
        <v>87</v>
      </c>
      <c r="L442">
        <f>VLOOKUP(A442,'5'!$AB$3:$AE$313,4,FALSE)</f>
        <v>759</v>
      </c>
      <c r="M442" s="19">
        <f>VLOOKUP(F442,'2'!$B$2:$C$34,2,FALSE)</f>
        <v>4</v>
      </c>
      <c r="N442" s="23">
        <f t="shared" si="22"/>
        <v>81.226666666666674</v>
      </c>
      <c r="O442" s="23" t="str">
        <f t="shared" si="23"/>
        <v/>
      </c>
      <c r="P442" s="23" t="s">
        <v>4739</v>
      </c>
      <c r="Q442" s="19">
        <f>VLOOKUP(M442,'3'!$H$27:$L$48,5,FALSE)</f>
        <v>54</v>
      </c>
    </row>
    <row r="443" spans="1:17" x14ac:dyDescent="0.25">
      <c r="A443">
        <f>'[2]NILAI AKHIR'!B141</f>
        <v>13682</v>
      </c>
      <c r="B443" t="str">
        <f>'[2]NILAI AKHIR'!C141</f>
        <v>Alvarenza Muhammad Fadli</v>
      </c>
      <c r="C443" t="str">
        <f>'[2]NILAI AKHIR'!D141</f>
        <v>XI TP 1</v>
      </c>
      <c r="D443" s="21">
        <f>'[2]NILAI AKHIR'!F141</f>
        <v>75.856666666666669</v>
      </c>
      <c r="F443" t="s">
        <v>87</v>
      </c>
      <c r="L443">
        <f>VLOOKUP(A443,'5'!$AB$3:$AE$313,4,FALSE)</f>
        <v>760</v>
      </c>
      <c r="M443" s="19">
        <f>VLOOKUP(F443,'2'!$B$2:$C$34,2,FALSE)</f>
        <v>4</v>
      </c>
      <c r="N443" s="23">
        <f t="shared" si="22"/>
        <v>75.856666666666669</v>
      </c>
      <c r="O443" s="23" t="str">
        <f t="shared" si="23"/>
        <v/>
      </c>
      <c r="P443" s="23" t="s">
        <v>4739</v>
      </c>
      <c r="Q443" s="19">
        <f>VLOOKUP(M443,'3'!$H$27:$L$48,5,FALSE)</f>
        <v>54</v>
      </c>
    </row>
    <row r="444" spans="1:17" x14ac:dyDescent="0.25">
      <c r="A444">
        <f>'[2]NILAI AKHIR'!B142</f>
        <v>13683</v>
      </c>
      <c r="B444" t="str">
        <f>'[2]NILAI AKHIR'!C142</f>
        <v>Andhico Fajar Wijaya</v>
      </c>
      <c r="C444" t="str">
        <f>'[2]NILAI AKHIR'!D142</f>
        <v>XI TP 1</v>
      </c>
      <c r="D444" s="21">
        <f>'[2]NILAI AKHIR'!F142</f>
        <v>76.441111111111113</v>
      </c>
      <c r="F444" t="s">
        <v>87</v>
      </c>
      <c r="L444">
        <f>VLOOKUP(A444,'5'!$AB$3:$AE$313,4,FALSE)</f>
        <v>761</v>
      </c>
      <c r="M444" s="19">
        <f>VLOOKUP(F444,'2'!$B$2:$C$34,2,FALSE)</f>
        <v>4</v>
      </c>
      <c r="N444" s="23">
        <f t="shared" si="22"/>
        <v>76.441111111111113</v>
      </c>
      <c r="O444" s="23" t="str">
        <f t="shared" si="23"/>
        <v/>
      </c>
      <c r="P444" s="23" t="s">
        <v>4739</v>
      </c>
      <c r="Q444" s="19">
        <f>VLOOKUP(M444,'3'!$H$27:$L$48,5,FALSE)</f>
        <v>54</v>
      </c>
    </row>
    <row r="445" spans="1:17" x14ac:dyDescent="0.25">
      <c r="A445">
        <f>'[2]NILAI AKHIR'!B143</f>
        <v>13684</v>
      </c>
      <c r="B445" t="str">
        <f>'[2]NILAI AKHIR'!C143</f>
        <v>Andika Fantasena</v>
      </c>
      <c r="C445" t="str">
        <f>'[2]NILAI AKHIR'!D143</f>
        <v>XI TP 1</v>
      </c>
      <c r="D445" s="21">
        <f>'[2]NILAI AKHIR'!F143</f>
        <v>76.338888888888889</v>
      </c>
      <c r="F445" t="s">
        <v>87</v>
      </c>
      <c r="L445">
        <f>VLOOKUP(A445,'5'!$AB$3:$AE$313,4,FALSE)</f>
        <v>762</v>
      </c>
      <c r="M445" s="19">
        <f>VLOOKUP(F445,'2'!$B$2:$C$34,2,FALSE)</f>
        <v>4</v>
      </c>
      <c r="N445" s="23">
        <f t="shared" si="22"/>
        <v>76.338888888888889</v>
      </c>
      <c r="O445" s="23" t="str">
        <f t="shared" si="23"/>
        <v/>
      </c>
      <c r="P445" s="23" t="s">
        <v>4739</v>
      </c>
      <c r="Q445" s="19">
        <f>VLOOKUP(M445,'3'!$H$27:$L$48,5,FALSE)</f>
        <v>54</v>
      </c>
    </row>
    <row r="446" spans="1:17" x14ac:dyDescent="0.25">
      <c r="A446">
        <f>'[2]NILAI AKHIR'!B144</f>
        <v>13685</v>
      </c>
      <c r="B446" t="str">
        <f>'[2]NILAI AKHIR'!C144</f>
        <v>Andri Adi Widiyanto</v>
      </c>
      <c r="C446" t="str">
        <f>'[2]NILAI AKHIR'!D144</f>
        <v>XI TP 1</v>
      </c>
      <c r="D446" s="21">
        <f>'[2]NILAI AKHIR'!F144</f>
        <v>79.045555555555552</v>
      </c>
      <c r="F446" t="s">
        <v>87</v>
      </c>
      <c r="L446">
        <f>VLOOKUP(A446,'5'!$AB$3:$AE$313,4,FALSE)</f>
        <v>763</v>
      </c>
      <c r="M446" s="19">
        <f>VLOOKUP(F446,'2'!$B$2:$C$34,2,FALSE)</f>
        <v>4</v>
      </c>
      <c r="N446" s="23">
        <f t="shared" si="22"/>
        <v>79.045555555555552</v>
      </c>
      <c r="O446" s="23" t="str">
        <f t="shared" si="23"/>
        <v/>
      </c>
      <c r="P446" s="23" t="s">
        <v>4739</v>
      </c>
      <c r="Q446" s="19">
        <f>VLOOKUP(M446,'3'!$H$27:$L$48,5,FALSE)</f>
        <v>54</v>
      </c>
    </row>
    <row r="447" spans="1:17" x14ac:dyDescent="0.25">
      <c r="A447">
        <f>'[2]NILAI AKHIR'!B145</f>
        <v>13686</v>
      </c>
      <c r="B447" t="str">
        <f>'[2]NILAI AKHIR'!C145</f>
        <v>Angga Pratama Putra</v>
      </c>
      <c r="C447" t="str">
        <f>'[2]NILAI AKHIR'!D145</f>
        <v>XI TP 1</v>
      </c>
      <c r="D447" s="21">
        <f>'[2]NILAI AKHIR'!F145</f>
        <v>79.12444444444445</v>
      </c>
      <c r="F447" t="s">
        <v>87</v>
      </c>
      <c r="L447">
        <f>VLOOKUP(A447,'5'!$AB$3:$AE$313,4,FALSE)</f>
        <v>764</v>
      </c>
      <c r="M447" s="19">
        <f>VLOOKUP(F447,'2'!$B$2:$C$34,2,FALSE)</f>
        <v>4</v>
      </c>
      <c r="N447" s="23">
        <f t="shared" si="22"/>
        <v>79.12444444444445</v>
      </c>
      <c r="O447" s="23" t="str">
        <f t="shared" si="23"/>
        <v/>
      </c>
      <c r="P447" s="23" t="s">
        <v>4739</v>
      </c>
      <c r="Q447" s="19">
        <f>VLOOKUP(M447,'3'!$H$27:$L$48,5,FALSE)</f>
        <v>54</v>
      </c>
    </row>
    <row r="448" spans="1:17" x14ac:dyDescent="0.25">
      <c r="A448">
        <f>'[2]NILAI AKHIR'!B146</f>
        <v>13687</v>
      </c>
      <c r="B448" t="str">
        <f>'[2]NILAI AKHIR'!C146</f>
        <v>Anggra Yudistira</v>
      </c>
      <c r="C448" t="str">
        <f>'[2]NILAI AKHIR'!D146</f>
        <v>XI TP 1</v>
      </c>
      <c r="D448" s="21">
        <f>'[2]NILAI AKHIR'!F146</f>
        <v>77.774444444444455</v>
      </c>
      <c r="F448" t="s">
        <v>87</v>
      </c>
      <c r="L448">
        <f>VLOOKUP(A448,'5'!$AB$3:$AE$313,4,FALSE)</f>
        <v>765</v>
      </c>
      <c r="M448" s="19">
        <f>VLOOKUP(F448,'2'!$B$2:$C$34,2,FALSE)</f>
        <v>4</v>
      </c>
      <c r="N448" s="23">
        <f t="shared" si="22"/>
        <v>77.774444444444455</v>
      </c>
      <c r="O448" s="23" t="str">
        <f t="shared" si="23"/>
        <v/>
      </c>
      <c r="P448" s="23" t="s">
        <v>4739</v>
      </c>
      <c r="Q448" s="19">
        <f>VLOOKUP(M448,'3'!$H$27:$L$48,5,FALSE)</f>
        <v>54</v>
      </c>
    </row>
    <row r="449" spans="1:17" x14ac:dyDescent="0.25">
      <c r="A449">
        <f>'[2]NILAI AKHIR'!B147</f>
        <v>13688</v>
      </c>
      <c r="B449" t="str">
        <f>'[2]NILAI AKHIR'!C147</f>
        <v>Anisa Nur Setianingrum</v>
      </c>
      <c r="C449" t="str">
        <f>'[2]NILAI AKHIR'!D147</f>
        <v>XI TP 1</v>
      </c>
      <c r="D449" s="21">
        <f>'[2]NILAI AKHIR'!F147</f>
        <v>85.068888888888878</v>
      </c>
      <c r="F449" t="s">
        <v>87</v>
      </c>
      <c r="L449">
        <f>VLOOKUP(A449,'5'!$AB$3:$AE$313,4,FALSE)</f>
        <v>766</v>
      </c>
      <c r="M449" s="19">
        <f>VLOOKUP(F449,'2'!$B$2:$C$34,2,FALSE)</f>
        <v>4</v>
      </c>
      <c r="N449" s="23">
        <f t="shared" si="22"/>
        <v>85.068888888888878</v>
      </c>
      <c r="O449" s="23" t="str">
        <f t="shared" si="23"/>
        <v/>
      </c>
      <c r="P449" s="23" t="s">
        <v>4739</v>
      </c>
      <c r="Q449" s="19">
        <f>VLOOKUP(M449,'3'!$H$27:$L$48,5,FALSE)</f>
        <v>54</v>
      </c>
    </row>
    <row r="450" spans="1:17" x14ac:dyDescent="0.25">
      <c r="A450">
        <f>'[2]NILAI AKHIR'!B148</f>
        <v>13689</v>
      </c>
      <c r="B450" t="str">
        <f>'[2]NILAI AKHIR'!C148</f>
        <v>Ardi Irfansyah</v>
      </c>
      <c r="C450" t="str">
        <f>'[2]NILAI AKHIR'!D148</f>
        <v>XI TP 1</v>
      </c>
      <c r="D450" s="21">
        <f>'[2]NILAI AKHIR'!F148</f>
        <v>77.053333333333327</v>
      </c>
      <c r="F450" t="s">
        <v>87</v>
      </c>
      <c r="L450">
        <f>VLOOKUP(A450,'5'!$AB$3:$AE$313,4,FALSE)</f>
        <v>767</v>
      </c>
      <c r="M450" s="19">
        <f>VLOOKUP(F450,'2'!$B$2:$C$34,2,FALSE)</f>
        <v>4</v>
      </c>
      <c r="N450" s="23">
        <f t="shared" si="22"/>
        <v>77.053333333333327</v>
      </c>
      <c r="O450" s="23" t="str">
        <f t="shared" si="23"/>
        <v/>
      </c>
      <c r="P450" s="23" t="s">
        <v>4739</v>
      </c>
      <c r="Q450" s="19">
        <f>VLOOKUP(M450,'3'!$H$27:$L$48,5,FALSE)</f>
        <v>54</v>
      </c>
    </row>
    <row r="451" spans="1:17" x14ac:dyDescent="0.25">
      <c r="A451">
        <f>'[2]NILAI AKHIR'!B149</f>
        <v>13691</v>
      </c>
      <c r="B451" t="str">
        <f>'[2]NILAI AKHIR'!C149</f>
        <v>Auxena Deflen Obriandra</v>
      </c>
      <c r="C451" t="str">
        <f>'[2]NILAI AKHIR'!D149</f>
        <v>XI TP 1</v>
      </c>
      <c r="D451" s="21">
        <f>'[2]NILAI AKHIR'!F149</f>
        <v>83.556666666666672</v>
      </c>
      <c r="F451" t="s">
        <v>87</v>
      </c>
      <c r="L451">
        <f>VLOOKUP(A451,'5'!$AB$3:$AE$313,4,FALSE)</f>
        <v>768</v>
      </c>
      <c r="M451" s="19">
        <f>VLOOKUP(F451,'2'!$B$2:$C$34,2,FALSE)</f>
        <v>4</v>
      </c>
      <c r="N451" s="23">
        <f t="shared" si="22"/>
        <v>83.556666666666672</v>
      </c>
      <c r="O451" s="23" t="str">
        <f t="shared" si="23"/>
        <v/>
      </c>
      <c r="P451" s="23" t="s">
        <v>4739</v>
      </c>
      <c r="Q451" s="19">
        <f>VLOOKUP(M451,'3'!$H$27:$L$48,5,FALSE)</f>
        <v>54</v>
      </c>
    </row>
    <row r="452" spans="1:17" x14ac:dyDescent="0.25">
      <c r="A452">
        <f>'[2]NILAI AKHIR'!B150</f>
        <v>13692</v>
      </c>
      <c r="B452" t="str">
        <f>'[2]NILAI AKHIR'!C150</f>
        <v>Azqiann Yohan Bastyan</v>
      </c>
      <c r="C452" t="str">
        <f>'[2]NILAI AKHIR'!D150</f>
        <v>XI TP 1</v>
      </c>
      <c r="D452" s="21">
        <f>'[2]NILAI AKHIR'!F150</f>
        <v>79.75</v>
      </c>
      <c r="F452" t="s">
        <v>87</v>
      </c>
      <c r="L452">
        <f>VLOOKUP(A452,'5'!$AB$3:$AE$313,4,FALSE)</f>
        <v>769</v>
      </c>
      <c r="M452" s="19">
        <f>VLOOKUP(F452,'2'!$B$2:$C$34,2,FALSE)</f>
        <v>4</v>
      </c>
      <c r="N452" s="23">
        <f t="shared" si="22"/>
        <v>79.75</v>
      </c>
      <c r="O452" s="23" t="str">
        <f t="shared" si="23"/>
        <v/>
      </c>
      <c r="P452" s="23" t="s">
        <v>4739</v>
      </c>
      <c r="Q452" s="19">
        <f>VLOOKUP(M452,'3'!$H$27:$L$48,5,FALSE)</f>
        <v>54</v>
      </c>
    </row>
    <row r="453" spans="1:17" x14ac:dyDescent="0.25">
      <c r="A453">
        <f>'[2]NILAI AKHIR'!B151</f>
        <v>13693</v>
      </c>
      <c r="B453" t="str">
        <f>'[2]NILAI AKHIR'!C151</f>
        <v>Bayu Seno Aji</v>
      </c>
      <c r="C453" t="str">
        <f>'[2]NILAI AKHIR'!D151</f>
        <v>XI TP 1</v>
      </c>
      <c r="D453" s="21">
        <f>'[2]NILAI AKHIR'!F151</f>
        <v>82.033333333333346</v>
      </c>
      <c r="F453" t="s">
        <v>87</v>
      </c>
      <c r="L453">
        <f>VLOOKUP(A453,'5'!$AB$3:$AE$313,4,FALSE)</f>
        <v>770</v>
      </c>
      <c r="M453" s="19">
        <f>VLOOKUP(F453,'2'!$B$2:$C$34,2,FALSE)</f>
        <v>4</v>
      </c>
      <c r="N453" s="23">
        <f t="shared" ref="N453:N516" si="24">D453</f>
        <v>82.033333333333346</v>
      </c>
      <c r="O453" s="23" t="str">
        <f t="shared" ref="O453:O516" si="25">IF(P453="Nilai Ekstra",E453,"")</f>
        <v/>
      </c>
      <c r="P453" s="23" t="s">
        <v>4739</v>
      </c>
      <c r="Q453" s="19">
        <f>VLOOKUP(M453,'3'!$H$27:$L$48,5,FALSE)</f>
        <v>54</v>
      </c>
    </row>
    <row r="454" spans="1:17" x14ac:dyDescent="0.25">
      <c r="A454">
        <f>'[2]NILAI AKHIR'!B152</f>
        <v>13695</v>
      </c>
      <c r="B454" t="str">
        <f>'[2]NILAI AKHIR'!C152</f>
        <v>Cesar Lintang Rafa Prayuditya</v>
      </c>
      <c r="C454" t="str">
        <f>'[2]NILAI AKHIR'!D152</f>
        <v>XI TP 1</v>
      </c>
      <c r="D454" s="21">
        <f>'[2]NILAI AKHIR'!F152</f>
        <v>80.970000000000013</v>
      </c>
      <c r="F454" t="s">
        <v>87</v>
      </c>
      <c r="L454">
        <f>VLOOKUP(A454,'5'!$AB$3:$AE$313,4,FALSE)</f>
        <v>771</v>
      </c>
      <c r="M454" s="19">
        <f>VLOOKUP(F454,'2'!$B$2:$C$34,2,FALSE)</f>
        <v>4</v>
      </c>
      <c r="N454" s="23">
        <f t="shared" si="24"/>
        <v>80.970000000000013</v>
      </c>
      <c r="O454" s="23" t="str">
        <f t="shared" si="25"/>
        <v/>
      </c>
      <c r="P454" s="23" t="s">
        <v>4739</v>
      </c>
      <c r="Q454" s="19">
        <f>VLOOKUP(M454,'3'!$H$27:$L$48,5,FALSE)</f>
        <v>54</v>
      </c>
    </row>
    <row r="455" spans="1:17" x14ac:dyDescent="0.25">
      <c r="A455">
        <f>'[2]NILAI AKHIR'!B153</f>
        <v>13696</v>
      </c>
      <c r="B455" t="str">
        <f>'[2]NILAI AKHIR'!C153</f>
        <v>Daffa Bari Ali Mustafa</v>
      </c>
      <c r="C455" t="str">
        <f>'[2]NILAI AKHIR'!D153</f>
        <v>XI TP 1</v>
      </c>
      <c r="D455" s="21">
        <f>'[2]NILAI AKHIR'!F153</f>
        <v>82.531111111111116</v>
      </c>
      <c r="F455" t="s">
        <v>87</v>
      </c>
      <c r="L455">
        <f>VLOOKUP(A455,'5'!$AB$3:$AE$313,4,FALSE)</f>
        <v>772</v>
      </c>
      <c r="M455" s="19">
        <f>VLOOKUP(F455,'2'!$B$2:$C$34,2,FALSE)</f>
        <v>4</v>
      </c>
      <c r="N455" s="23">
        <f t="shared" si="24"/>
        <v>82.531111111111116</v>
      </c>
      <c r="O455" s="23" t="str">
        <f t="shared" si="25"/>
        <v/>
      </c>
      <c r="P455" s="23" t="s">
        <v>4739</v>
      </c>
      <c r="Q455" s="19">
        <f>VLOOKUP(M455,'3'!$H$27:$L$48,5,FALSE)</f>
        <v>54</v>
      </c>
    </row>
    <row r="456" spans="1:17" x14ac:dyDescent="0.25">
      <c r="A456">
        <f>'[2]NILAI AKHIR'!B154</f>
        <v>13697</v>
      </c>
      <c r="B456" t="str">
        <f>'[2]NILAI AKHIR'!C154</f>
        <v>Daffa Nur Sahid</v>
      </c>
      <c r="C456" t="str">
        <f>'[2]NILAI AKHIR'!D154</f>
        <v>XI TP 1</v>
      </c>
      <c r="D456" s="21">
        <f>'[2]NILAI AKHIR'!F154</f>
        <v>77.25777777777779</v>
      </c>
      <c r="F456" t="s">
        <v>87</v>
      </c>
      <c r="L456">
        <f>VLOOKUP(A456,'5'!$AB$3:$AE$313,4,FALSE)</f>
        <v>773</v>
      </c>
      <c r="M456" s="19">
        <f>VLOOKUP(F456,'2'!$B$2:$C$34,2,FALSE)</f>
        <v>4</v>
      </c>
      <c r="N456" s="23">
        <f t="shared" si="24"/>
        <v>77.25777777777779</v>
      </c>
      <c r="O456" s="23" t="str">
        <f t="shared" si="25"/>
        <v/>
      </c>
      <c r="P456" s="23" t="s">
        <v>4739</v>
      </c>
      <c r="Q456" s="19">
        <f>VLOOKUP(M456,'3'!$H$27:$L$48,5,FALSE)</f>
        <v>54</v>
      </c>
    </row>
    <row r="457" spans="1:17" x14ac:dyDescent="0.25">
      <c r="A457">
        <f>'[2]NILAI AKHIR'!B155</f>
        <v>13698</v>
      </c>
      <c r="B457" t="str">
        <f>'[2]NILAI AKHIR'!C155</f>
        <v>Daffa Rafi'i</v>
      </c>
      <c r="C457" t="str">
        <f>'[2]NILAI AKHIR'!D155</f>
        <v>XI TP 1</v>
      </c>
      <c r="D457" s="21">
        <f>'[2]NILAI AKHIR'!F155</f>
        <v>85.592222222222219</v>
      </c>
      <c r="F457" t="s">
        <v>87</v>
      </c>
      <c r="L457">
        <f>VLOOKUP(A457,'5'!$AB$3:$AE$313,4,FALSE)</f>
        <v>774</v>
      </c>
      <c r="M457" s="19">
        <f>VLOOKUP(F457,'2'!$B$2:$C$34,2,FALSE)</f>
        <v>4</v>
      </c>
      <c r="N457" s="23">
        <f t="shared" si="24"/>
        <v>85.592222222222219</v>
      </c>
      <c r="O457" s="23" t="str">
        <f t="shared" si="25"/>
        <v/>
      </c>
      <c r="P457" s="23" t="s">
        <v>4739</v>
      </c>
      <c r="Q457" s="19">
        <f>VLOOKUP(M457,'3'!$H$27:$L$48,5,FALSE)</f>
        <v>54</v>
      </c>
    </row>
    <row r="458" spans="1:17" x14ac:dyDescent="0.25">
      <c r="A458">
        <f>'[2]NILAI AKHIR'!B156</f>
        <v>13699</v>
      </c>
      <c r="B458" t="str">
        <f>'[2]NILAI AKHIR'!C156</f>
        <v>David Dwi Kuncoro</v>
      </c>
      <c r="C458" t="str">
        <f>'[2]NILAI AKHIR'!D156</f>
        <v>XI TP 1</v>
      </c>
      <c r="D458" s="21">
        <f>'[2]NILAI AKHIR'!F156</f>
        <v>80.302222222222227</v>
      </c>
      <c r="F458" t="s">
        <v>87</v>
      </c>
      <c r="L458">
        <f>VLOOKUP(A458,'5'!$AB$3:$AE$313,4,FALSE)</f>
        <v>775</v>
      </c>
      <c r="M458" s="19">
        <f>VLOOKUP(F458,'2'!$B$2:$C$34,2,FALSE)</f>
        <v>4</v>
      </c>
      <c r="N458" s="23">
        <f t="shared" si="24"/>
        <v>80.302222222222227</v>
      </c>
      <c r="O458" s="23" t="str">
        <f t="shared" si="25"/>
        <v/>
      </c>
      <c r="P458" s="23" t="s">
        <v>4739</v>
      </c>
      <c r="Q458" s="19">
        <f>VLOOKUP(M458,'3'!$H$27:$L$48,5,FALSE)</f>
        <v>54</v>
      </c>
    </row>
    <row r="459" spans="1:17" x14ac:dyDescent="0.25">
      <c r="A459">
        <f>'[2]NILAI AKHIR'!B157</f>
        <v>0</v>
      </c>
      <c r="B459">
        <f>'[2]NILAI AKHIR'!C157</f>
        <v>0</v>
      </c>
      <c r="C459">
        <f>'[2]NILAI AKHIR'!D157</f>
        <v>0</v>
      </c>
      <c r="D459" s="21">
        <f>'[2]NILAI AKHIR'!F157</f>
        <v>0</v>
      </c>
      <c r="F459" t="s">
        <v>87</v>
      </c>
      <c r="L459" t="e">
        <f>VLOOKUP(A459,'5'!$AB$3:$AE$313,4,FALSE)</f>
        <v>#N/A</v>
      </c>
      <c r="M459" s="19">
        <f>VLOOKUP(F459,'2'!$B$2:$C$34,2,FALSE)</f>
        <v>4</v>
      </c>
      <c r="N459" s="23">
        <f t="shared" si="24"/>
        <v>0</v>
      </c>
      <c r="O459" s="23" t="str">
        <f t="shared" si="25"/>
        <v/>
      </c>
      <c r="P459" s="23" t="s">
        <v>4739</v>
      </c>
      <c r="Q459" s="19">
        <f>VLOOKUP(M459,'3'!$H$27:$L$48,5,FALSE)</f>
        <v>54</v>
      </c>
    </row>
    <row r="460" spans="1:17" x14ac:dyDescent="0.25">
      <c r="A460">
        <f>'[2]NILAI AKHIR'!B158</f>
        <v>13700</v>
      </c>
      <c r="B460" t="str">
        <f>'[2]NILAI AKHIR'!C158</f>
        <v>Davin Khoirul Aslam</v>
      </c>
      <c r="C460" t="str">
        <f>'[2]NILAI AKHIR'!D158</f>
        <v>XI TP 2</v>
      </c>
      <c r="D460" s="21">
        <f>'[2]NILAI AKHIR'!F158</f>
        <v>0</v>
      </c>
      <c r="F460" t="s">
        <v>87</v>
      </c>
      <c r="L460">
        <f>VLOOKUP(A460,'5'!$AB$3:$AE$313,4,FALSE)</f>
        <v>776</v>
      </c>
      <c r="M460" s="19">
        <f>VLOOKUP(F460,'2'!$B$2:$C$34,2,FALSE)</f>
        <v>4</v>
      </c>
      <c r="N460" s="23">
        <f t="shared" si="24"/>
        <v>0</v>
      </c>
      <c r="O460" s="23" t="str">
        <f t="shared" si="25"/>
        <v/>
      </c>
      <c r="P460" s="23" t="s">
        <v>4739</v>
      </c>
      <c r="Q460" s="19">
        <f>VLOOKUP(M460,'3'!$H$27:$L$48,5,FALSE)</f>
        <v>54</v>
      </c>
    </row>
    <row r="461" spans="1:17" x14ac:dyDescent="0.25">
      <c r="A461">
        <f>'[2]NILAI AKHIR'!B160</f>
        <v>13702</v>
      </c>
      <c r="B461" t="str">
        <f>'[2]NILAI AKHIR'!C160</f>
        <v>Dhandy Isnaini Nur Abi</v>
      </c>
      <c r="C461" t="str">
        <f>'[2]NILAI AKHIR'!D160</f>
        <v>XI TP 2</v>
      </c>
      <c r="D461">
        <f>'[2]NILAI AKHIR'!F160</f>
        <v>0</v>
      </c>
      <c r="F461" t="s">
        <v>87</v>
      </c>
      <c r="L461">
        <f>VLOOKUP(A461,'5'!$AB$3:$AE$313,4,FALSE)</f>
        <v>778</v>
      </c>
      <c r="M461" s="19">
        <f>VLOOKUP(F461,'2'!$B$2:$C$34,2,FALSE)</f>
        <v>4</v>
      </c>
      <c r="N461" s="23">
        <f t="shared" si="24"/>
        <v>0</v>
      </c>
      <c r="O461" s="23" t="str">
        <f t="shared" si="25"/>
        <v/>
      </c>
      <c r="P461" s="23" t="s">
        <v>4739</v>
      </c>
      <c r="Q461" s="19">
        <f>VLOOKUP(M461,'3'!$H$27:$L$48,5,FALSE)</f>
        <v>54</v>
      </c>
    </row>
    <row r="462" spans="1:17" x14ac:dyDescent="0.25">
      <c r="A462">
        <f>'[2]NILAI AKHIR'!B161</f>
        <v>13703</v>
      </c>
      <c r="B462" t="str">
        <f>'[2]NILAI AKHIR'!C161</f>
        <v>Dimas Halim Ash Syukuur</v>
      </c>
      <c r="C462" t="str">
        <f>'[2]NILAI AKHIR'!D161</f>
        <v>XI TP 2</v>
      </c>
      <c r="D462">
        <f>'[2]NILAI AKHIR'!F161</f>
        <v>0</v>
      </c>
      <c r="F462" t="s">
        <v>87</v>
      </c>
      <c r="L462">
        <f>VLOOKUP(A462,'5'!$AB$3:$AE$313,4,FALSE)</f>
        <v>779</v>
      </c>
      <c r="M462" s="19">
        <f>VLOOKUP(F462,'2'!$B$2:$C$34,2,FALSE)</f>
        <v>4</v>
      </c>
      <c r="N462" s="23">
        <f t="shared" si="24"/>
        <v>0</v>
      </c>
      <c r="O462" s="23" t="str">
        <f t="shared" si="25"/>
        <v/>
      </c>
      <c r="P462" s="23" t="s">
        <v>4739</v>
      </c>
      <c r="Q462" s="19">
        <f>VLOOKUP(M462,'3'!$H$27:$L$48,5,FALSE)</f>
        <v>54</v>
      </c>
    </row>
    <row r="463" spans="1:17" x14ac:dyDescent="0.25">
      <c r="A463">
        <f>'[2]NILAI AKHIR'!B162</f>
        <v>13704</v>
      </c>
      <c r="B463" t="str">
        <f>'[2]NILAI AKHIR'!C162</f>
        <v>Dimas Prasetya</v>
      </c>
      <c r="C463" t="str">
        <f>'[2]NILAI AKHIR'!D162</f>
        <v>XI TP 2</v>
      </c>
      <c r="D463">
        <f>'[2]NILAI AKHIR'!F162</f>
        <v>0</v>
      </c>
      <c r="F463" t="s">
        <v>87</v>
      </c>
      <c r="L463">
        <f>VLOOKUP(A463,'5'!$AB$3:$AE$313,4,FALSE)</f>
        <v>780</v>
      </c>
      <c r="M463" s="19">
        <f>VLOOKUP(F463,'2'!$B$2:$C$34,2,FALSE)</f>
        <v>4</v>
      </c>
      <c r="N463" s="23">
        <f t="shared" si="24"/>
        <v>0</v>
      </c>
      <c r="O463" s="23" t="str">
        <f t="shared" si="25"/>
        <v/>
      </c>
      <c r="P463" s="23" t="s">
        <v>4739</v>
      </c>
      <c r="Q463" s="19">
        <f>VLOOKUP(M463,'3'!$H$27:$L$48,5,FALSE)</f>
        <v>54</v>
      </c>
    </row>
    <row r="464" spans="1:17" x14ac:dyDescent="0.25">
      <c r="A464">
        <f>'[2]NILAI AKHIR'!B163</f>
        <v>13705</v>
      </c>
      <c r="B464" t="str">
        <f>'[2]NILAI AKHIR'!C163</f>
        <v>Dimas Rizqi Makhbhu</v>
      </c>
      <c r="C464" t="str">
        <f>'[2]NILAI AKHIR'!D163</f>
        <v>XI TP 2</v>
      </c>
      <c r="D464">
        <f>'[2]NILAI AKHIR'!F163</f>
        <v>0</v>
      </c>
      <c r="F464" t="s">
        <v>87</v>
      </c>
      <c r="L464">
        <f>VLOOKUP(A464,'5'!$AB$3:$AE$313,4,FALSE)</f>
        <v>781</v>
      </c>
      <c r="M464" s="19">
        <f>VLOOKUP(F464,'2'!$B$2:$C$34,2,FALSE)</f>
        <v>4</v>
      </c>
      <c r="N464" s="23">
        <f t="shared" si="24"/>
        <v>0</v>
      </c>
      <c r="O464" s="23" t="str">
        <f t="shared" si="25"/>
        <v/>
      </c>
      <c r="P464" s="23" t="s">
        <v>4739</v>
      </c>
      <c r="Q464" s="19">
        <f>VLOOKUP(M464,'3'!$H$27:$L$48,5,FALSE)</f>
        <v>54</v>
      </c>
    </row>
    <row r="465" spans="1:17" x14ac:dyDescent="0.25">
      <c r="A465">
        <f>'[2]NILAI AKHIR'!B164</f>
        <v>13707</v>
      </c>
      <c r="B465" t="str">
        <f>'[2]NILAI AKHIR'!C164</f>
        <v>Dzaky Julian Arya Ardiansyah</v>
      </c>
      <c r="C465" t="str">
        <f>'[2]NILAI AKHIR'!D164</f>
        <v>XI TP 2</v>
      </c>
      <c r="D465">
        <f>'[2]NILAI AKHIR'!F164</f>
        <v>0</v>
      </c>
      <c r="F465" t="s">
        <v>87</v>
      </c>
      <c r="L465">
        <f>VLOOKUP(A465,'5'!$AB$3:$AE$313,4,FALSE)</f>
        <v>782</v>
      </c>
      <c r="M465" s="19">
        <f>VLOOKUP(F465,'2'!$B$2:$C$34,2,FALSE)</f>
        <v>4</v>
      </c>
      <c r="N465" s="23">
        <f t="shared" si="24"/>
        <v>0</v>
      </c>
      <c r="O465" s="23" t="str">
        <f t="shared" si="25"/>
        <v/>
      </c>
      <c r="P465" s="23" t="s">
        <v>4739</v>
      </c>
      <c r="Q465" s="19">
        <f>VLOOKUP(M465,'3'!$H$27:$L$48,5,FALSE)</f>
        <v>54</v>
      </c>
    </row>
    <row r="466" spans="1:17" x14ac:dyDescent="0.25">
      <c r="A466">
        <f>'[2]NILAI AKHIR'!B165</f>
        <v>13708</v>
      </c>
      <c r="B466" t="str">
        <f>'[2]NILAI AKHIR'!C165</f>
        <v>Enjji Dimas Setiyawan</v>
      </c>
      <c r="C466" t="str">
        <f>'[2]NILAI AKHIR'!D165</f>
        <v>XI TP 2</v>
      </c>
      <c r="D466">
        <f>'[2]NILAI AKHIR'!F165</f>
        <v>0</v>
      </c>
      <c r="F466" t="s">
        <v>87</v>
      </c>
      <c r="L466">
        <f>VLOOKUP(A466,'5'!$AB$3:$AE$313,4,FALSE)</f>
        <v>783</v>
      </c>
      <c r="M466" s="19">
        <f>VLOOKUP(F466,'2'!$B$2:$C$34,2,FALSE)</f>
        <v>4</v>
      </c>
      <c r="N466" s="23">
        <f t="shared" si="24"/>
        <v>0</v>
      </c>
      <c r="O466" s="23" t="str">
        <f t="shared" si="25"/>
        <v/>
      </c>
      <c r="P466" s="23" t="s">
        <v>4739</v>
      </c>
      <c r="Q466" s="19">
        <f>VLOOKUP(M466,'3'!$H$27:$L$48,5,FALSE)</f>
        <v>54</v>
      </c>
    </row>
    <row r="467" spans="1:17" x14ac:dyDescent="0.25">
      <c r="A467">
        <f>'[2]NILAI AKHIR'!B166</f>
        <v>13709</v>
      </c>
      <c r="B467" t="str">
        <f>'[2]NILAI AKHIR'!C166</f>
        <v>Erik Bayu Aji Putra</v>
      </c>
      <c r="C467" t="str">
        <f>'[2]NILAI AKHIR'!D166</f>
        <v>XI TP 2</v>
      </c>
      <c r="D467">
        <f>'[2]NILAI AKHIR'!F166</f>
        <v>0</v>
      </c>
      <c r="F467" t="s">
        <v>87</v>
      </c>
      <c r="L467">
        <f>VLOOKUP(A467,'5'!$AB$3:$AE$313,4,FALSE)</f>
        <v>784</v>
      </c>
      <c r="M467" s="19">
        <f>VLOOKUP(F467,'2'!$B$2:$C$34,2,FALSE)</f>
        <v>4</v>
      </c>
      <c r="N467" s="23">
        <f t="shared" si="24"/>
        <v>0</v>
      </c>
      <c r="O467" s="23" t="str">
        <f t="shared" si="25"/>
        <v/>
      </c>
      <c r="P467" s="23" t="s">
        <v>4739</v>
      </c>
      <c r="Q467" s="19">
        <f>VLOOKUP(M467,'3'!$H$27:$L$48,5,FALSE)</f>
        <v>54</v>
      </c>
    </row>
    <row r="468" spans="1:17" x14ac:dyDescent="0.25">
      <c r="A468">
        <f>'[2]NILAI AKHIR'!B167</f>
        <v>13710</v>
      </c>
      <c r="B468" t="str">
        <f>'[2]NILAI AKHIR'!C167</f>
        <v>Erik Satriya Widyatama</v>
      </c>
      <c r="C468" t="str">
        <f>'[2]NILAI AKHIR'!D167</f>
        <v>XI TP 2</v>
      </c>
      <c r="D468">
        <f>'[2]NILAI AKHIR'!F167</f>
        <v>0</v>
      </c>
      <c r="F468" t="s">
        <v>87</v>
      </c>
      <c r="L468">
        <f>VLOOKUP(A468,'5'!$AB$3:$AE$313,4,FALSE)</f>
        <v>785</v>
      </c>
      <c r="M468" s="19">
        <f>VLOOKUP(F468,'2'!$B$2:$C$34,2,FALSE)</f>
        <v>4</v>
      </c>
      <c r="N468" s="23">
        <f t="shared" si="24"/>
        <v>0</v>
      </c>
      <c r="O468" s="23" t="str">
        <f t="shared" si="25"/>
        <v/>
      </c>
      <c r="P468" s="23" t="s">
        <v>4739</v>
      </c>
      <c r="Q468" s="19">
        <f>VLOOKUP(M468,'3'!$H$27:$L$48,5,FALSE)</f>
        <v>54</v>
      </c>
    </row>
    <row r="469" spans="1:17" x14ac:dyDescent="0.25">
      <c r="A469">
        <f>'[2]NILAI AKHIR'!B168</f>
        <v>13711</v>
      </c>
      <c r="B469" t="str">
        <f>'[2]NILAI AKHIR'!C168</f>
        <v>Fabian Bima Sakti</v>
      </c>
      <c r="C469" t="str">
        <f>'[2]NILAI AKHIR'!D168</f>
        <v>XI TP 2</v>
      </c>
      <c r="D469">
        <f>'[2]NILAI AKHIR'!F168</f>
        <v>0</v>
      </c>
      <c r="F469" t="s">
        <v>87</v>
      </c>
      <c r="L469">
        <f>VLOOKUP(A469,'5'!$AB$3:$AE$313,4,FALSE)</f>
        <v>786</v>
      </c>
      <c r="M469" s="19">
        <f>VLOOKUP(F469,'2'!$B$2:$C$34,2,FALSE)</f>
        <v>4</v>
      </c>
      <c r="N469" s="23">
        <f t="shared" si="24"/>
        <v>0</v>
      </c>
      <c r="O469" s="23" t="str">
        <f t="shared" si="25"/>
        <v/>
      </c>
      <c r="P469" s="23" t="s">
        <v>4739</v>
      </c>
      <c r="Q469" s="19">
        <f>VLOOKUP(M469,'3'!$H$27:$L$48,5,FALSE)</f>
        <v>54</v>
      </c>
    </row>
    <row r="470" spans="1:17" x14ac:dyDescent="0.25">
      <c r="A470">
        <f>'[2]NILAI AKHIR'!B169</f>
        <v>13712</v>
      </c>
      <c r="B470" t="str">
        <f>'[2]NILAI AKHIR'!C169</f>
        <v>Fadhil Ibrahim Pratama</v>
      </c>
      <c r="C470" t="str">
        <f>'[2]NILAI AKHIR'!D169</f>
        <v>XI TP 2</v>
      </c>
      <c r="D470">
        <f>'[2]NILAI AKHIR'!F169</f>
        <v>0</v>
      </c>
      <c r="F470" t="s">
        <v>87</v>
      </c>
      <c r="L470">
        <f>VLOOKUP(A470,'5'!$AB$3:$AE$313,4,FALSE)</f>
        <v>787</v>
      </c>
      <c r="M470" s="19">
        <f>VLOOKUP(F470,'2'!$B$2:$C$34,2,FALSE)</f>
        <v>4</v>
      </c>
      <c r="N470" s="23">
        <f t="shared" si="24"/>
        <v>0</v>
      </c>
      <c r="O470" s="23" t="str">
        <f t="shared" si="25"/>
        <v/>
      </c>
      <c r="P470" s="23" t="s">
        <v>4739</v>
      </c>
      <c r="Q470" s="19">
        <f>VLOOKUP(M470,'3'!$H$27:$L$48,5,FALSE)</f>
        <v>54</v>
      </c>
    </row>
    <row r="471" spans="1:17" x14ac:dyDescent="0.25">
      <c r="A471">
        <f>'[2]NILAI AKHIR'!B170</f>
        <v>13713</v>
      </c>
      <c r="B471" t="str">
        <f>'[2]NILAI AKHIR'!C170</f>
        <v>Fadli Huda Ar Rasheed</v>
      </c>
      <c r="C471" t="str">
        <f>'[2]NILAI AKHIR'!D170</f>
        <v>XI TP 2</v>
      </c>
      <c r="D471">
        <f>'[2]NILAI AKHIR'!F170</f>
        <v>0</v>
      </c>
      <c r="F471" t="s">
        <v>87</v>
      </c>
      <c r="L471">
        <f>VLOOKUP(A471,'5'!$AB$3:$AE$313,4,FALSE)</f>
        <v>788</v>
      </c>
      <c r="M471" s="19">
        <f>VLOOKUP(F471,'2'!$B$2:$C$34,2,FALSE)</f>
        <v>4</v>
      </c>
      <c r="N471" s="23">
        <f t="shared" si="24"/>
        <v>0</v>
      </c>
      <c r="O471" s="23" t="str">
        <f t="shared" si="25"/>
        <v/>
      </c>
      <c r="P471" s="23" t="s">
        <v>4739</v>
      </c>
      <c r="Q471" s="19">
        <f>VLOOKUP(M471,'3'!$H$27:$L$48,5,FALSE)</f>
        <v>54</v>
      </c>
    </row>
    <row r="472" spans="1:17" x14ac:dyDescent="0.25">
      <c r="A472">
        <f>'[2]NILAI AKHIR'!B171</f>
        <v>13715</v>
      </c>
      <c r="B472" t="str">
        <f>'[2]NILAI AKHIR'!C171</f>
        <v>Fardan Herdiansyah</v>
      </c>
      <c r="C472" t="str">
        <f>'[2]NILAI AKHIR'!D171</f>
        <v>XI TP 2</v>
      </c>
      <c r="D472">
        <f>'[2]NILAI AKHIR'!F171</f>
        <v>0</v>
      </c>
      <c r="F472" t="s">
        <v>87</v>
      </c>
      <c r="L472">
        <f>VLOOKUP(A472,'5'!$AB$3:$AE$313,4,FALSE)</f>
        <v>789</v>
      </c>
      <c r="M472" s="19">
        <f>VLOOKUP(F472,'2'!$B$2:$C$34,2,FALSE)</f>
        <v>4</v>
      </c>
      <c r="N472" s="23">
        <f t="shared" si="24"/>
        <v>0</v>
      </c>
      <c r="O472" s="23" t="str">
        <f t="shared" si="25"/>
        <v/>
      </c>
      <c r="P472" s="23" t="s">
        <v>4739</v>
      </c>
      <c r="Q472" s="19">
        <f>VLOOKUP(M472,'3'!$H$27:$L$48,5,FALSE)</f>
        <v>54</v>
      </c>
    </row>
    <row r="473" spans="1:17" x14ac:dyDescent="0.25">
      <c r="A473">
        <f>'[2]NILAI AKHIR'!B172</f>
        <v>13716</v>
      </c>
      <c r="B473" t="str">
        <f>'[2]NILAI AKHIR'!C172</f>
        <v>Farhan Syahrul Mubarok</v>
      </c>
      <c r="C473" t="str">
        <f>'[2]NILAI AKHIR'!D172</f>
        <v>XI TP 2</v>
      </c>
      <c r="D473">
        <f>'[2]NILAI AKHIR'!F172</f>
        <v>0</v>
      </c>
      <c r="F473" t="s">
        <v>87</v>
      </c>
      <c r="L473">
        <f>VLOOKUP(A473,'5'!$AB$3:$AE$313,4,FALSE)</f>
        <v>790</v>
      </c>
      <c r="M473" s="19">
        <f>VLOOKUP(F473,'2'!$B$2:$C$34,2,FALSE)</f>
        <v>4</v>
      </c>
      <c r="N473" s="23">
        <f t="shared" si="24"/>
        <v>0</v>
      </c>
      <c r="O473" s="23" t="str">
        <f t="shared" si="25"/>
        <v/>
      </c>
      <c r="P473" s="23" t="s">
        <v>4739</v>
      </c>
      <c r="Q473" s="19">
        <f>VLOOKUP(M473,'3'!$H$27:$L$48,5,FALSE)</f>
        <v>54</v>
      </c>
    </row>
    <row r="474" spans="1:17" x14ac:dyDescent="0.25">
      <c r="A474">
        <f>'[2]NILAI AKHIR'!B173</f>
        <v>13717</v>
      </c>
      <c r="B474" t="str">
        <f>'[2]NILAI AKHIR'!C173</f>
        <v>Farrel Perdana Putra</v>
      </c>
      <c r="C474" t="str">
        <f>'[2]NILAI AKHIR'!D173</f>
        <v>XI TP 2</v>
      </c>
      <c r="D474">
        <f>'[2]NILAI AKHIR'!F173</f>
        <v>0</v>
      </c>
      <c r="F474" t="s">
        <v>87</v>
      </c>
      <c r="L474">
        <f>VLOOKUP(A474,'5'!$AB$3:$AE$313,4,FALSE)</f>
        <v>791</v>
      </c>
      <c r="M474" s="19">
        <f>VLOOKUP(F474,'2'!$B$2:$C$34,2,FALSE)</f>
        <v>4</v>
      </c>
      <c r="N474" s="23">
        <f t="shared" si="24"/>
        <v>0</v>
      </c>
      <c r="O474" s="23" t="str">
        <f t="shared" si="25"/>
        <v/>
      </c>
      <c r="P474" s="23" t="s">
        <v>4739</v>
      </c>
      <c r="Q474" s="19">
        <f>VLOOKUP(M474,'3'!$H$27:$L$48,5,FALSE)</f>
        <v>54</v>
      </c>
    </row>
    <row r="475" spans="1:17" x14ac:dyDescent="0.25">
      <c r="A475">
        <f>'[2]NILAI AKHIR'!B174</f>
        <v>13719</v>
      </c>
      <c r="B475" t="str">
        <f>'[2]NILAI AKHIR'!C174</f>
        <v>Gigih Akbarani</v>
      </c>
      <c r="C475" t="str">
        <f>'[2]NILAI AKHIR'!D174</f>
        <v>XI TP 2</v>
      </c>
      <c r="D475">
        <f>'[2]NILAI AKHIR'!F174</f>
        <v>0</v>
      </c>
      <c r="F475" t="s">
        <v>87</v>
      </c>
      <c r="L475">
        <f>VLOOKUP(A475,'5'!$AB$3:$AE$313,4,FALSE)</f>
        <v>792</v>
      </c>
      <c r="M475" s="19">
        <f>VLOOKUP(F475,'2'!$B$2:$C$34,2,FALSE)</f>
        <v>4</v>
      </c>
      <c r="N475" s="23">
        <f t="shared" si="24"/>
        <v>0</v>
      </c>
      <c r="O475" s="23" t="str">
        <f t="shared" si="25"/>
        <v/>
      </c>
      <c r="P475" s="23" t="s">
        <v>4739</v>
      </c>
      <c r="Q475" s="19">
        <f>VLOOKUP(M475,'3'!$H$27:$L$48,5,FALSE)</f>
        <v>54</v>
      </c>
    </row>
    <row r="476" spans="1:17" x14ac:dyDescent="0.25">
      <c r="A476">
        <f>'[2]NILAI AKHIR'!B175</f>
        <v>13720</v>
      </c>
      <c r="B476" t="str">
        <f>'[2]NILAI AKHIR'!C175</f>
        <v>Hafid Maruf Sarifudin Nizam</v>
      </c>
      <c r="C476" t="str">
        <f>'[2]NILAI AKHIR'!D175</f>
        <v>XI TP 2</v>
      </c>
      <c r="D476">
        <f>'[2]NILAI AKHIR'!F175</f>
        <v>0</v>
      </c>
      <c r="F476" t="s">
        <v>87</v>
      </c>
      <c r="L476">
        <f>VLOOKUP(A476,'5'!$AB$3:$AE$313,4,FALSE)</f>
        <v>793</v>
      </c>
      <c r="M476" s="19">
        <f>VLOOKUP(F476,'2'!$B$2:$C$34,2,FALSE)</f>
        <v>4</v>
      </c>
      <c r="N476" s="23">
        <f t="shared" si="24"/>
        <v>0</v>
      </c>
      <c r="O476" s="23" t="str">
        <f t="shared" si="25"/>
        <v/>
      </c>
      <c r="P476" s="23" t="s">
        <v>4739</v>
      </c>
      <c r="Q476" s="19">
        <f>VLOOKUP(M476,'3'!$H$27:$L$48,5,FALSE)</f>
        <v>54</v>
      </c>
    </row>
    <row r="477" spans="1:17" x14ac:dyDescent="0.25">
      <c r="A477">
        <f>'[2]NILAI AKHIR'!B176</f>
        <v>13721</v>
      </c>
      <c r="B477" t="str">
        <f>'[2]NILAI AKHIR'!C176</f>
        <v>Harun Sigit Wibisono</v>
      </c>
      <c r="C477" t="str">
        <f>'[2]NILAI AKHIR'!D176</f>
        <v>XI TP 2</v>
      </c>
      <c r="D477">
        <f>'[2]NILAI AKHIR'!F176</f>
        <v>0</v>
      </c>
      <c r="F477" t="s">
        <v>87</v>
      </c>
      <c r="L477">
        <f>VLOOKUP(A477,'5'!$AB$3:$AE$313,4,FALSE)</f>
        <v>794</v>
      </c>
      <c r="M477" s="19">
        <f>VLOOKUP(F477,'2'!$B$2:$C$34,2,FALSE)</f>
        <v>4</v>
      </c>
      <c r="N477" s="23">
        <f t="shared" si="24"/>
        <v>0</v>
      </c>
      <c r="O477" s="23" t="str">
        <f t="shared" si="25"/>
        <v/>
      </c>
      <c r="P477" s="23" t="s">
        <v>4739</v>
      </c>
      <c r="Q477" s="19">
        <f>VLOOKUP(M477,'3'!$H$27:$L$48,5,FALSE)</f>
        <v>54</v>
      </c>
    </row>
    <row r="478" spans="1:17" x14ac:dyDescent="0.25">
      <c r="A478">
        <f>'[2]NILAI AKHIR'!B177</f>
        <v>13722</v>
      </c>
      <c r="B478" t="str">
        <f>'[2]NILAI AKHIR'!C177</f>
        <v>Hidayat Nur Wijanarko</v>
      </c>
      <c r="C478" t="str">
        <f>'[2]NILAI AKHIR'!D177</f>
        <v>XI TP 2</v>
      </c>
      <c r="D478">
        <f>'[2]NILAI AKHIR'!F177</f>
        <v>0</v>
      </c>
      <c r="F478" t="s">
        <v>87</v>
      </c>
      <c r="L478">
        <f>VLOOKUP(A478,'5'!$AB$3:$AE$313,4,FALSE)</f>
        <v>795</v>
      </c>
      <c r="M478" s="19">
        <f>VLOOKUP(F478,'2'!$B$2:$C$34,2,FALSE)</f>
        <v>4</v>
      </c>
      <c r="N478" s="23">
        <f t="shared" si="24"/>
        <v>0</v>
      </c>
      <c r="O478" s="23" t="str">
        <f t="shared" si="25"/>
        <v/>
      </c>
      <c r="P478" s="23" t="s">
        <v>4739</v>
      </c>
      <c r="Q478" s="19">
        <f>VLOOKUP(M478,'3'!$H$27:$L$48,5,FALSE)</f>
        <v>54</v>
      </c>
    </row>
    <row r="479" spans="1:17" x14ac:dyDescent="0.25">
      <c r="A479">
        <f>'[2]NILAI AKHIR'!B178</f>
        <v>13723</v>
      </c>
      <c r="B479" t="str">
        <f>'[2]NILAI AKHIR'!C178</f>
        <v>Ikhwan Fajar Nahari</v>
      </c>
      <c r="C479" t="str">
        <f>'[2]NILAI AKHIR'!D178</f>
        <v>XI TP 2</v>
      </c>
      <c r="D479">
        <f>'[2]NILAI AKHIR'!F178</f>
        <v>0</v>
      </c>
      <c r="F479" t="s">
        <v>87</v>
      </c>
      <c r="L479">
        <f>VLOOKUP(A479,'5'!$AB$3:$AE$313,4,FALSE)</f>
        <v>796</v>
      </c>
      <c r="M479" s="19">
        <f>VLOOKUP(F479,'2'!$B$2:$C$34,2,FALSE)</f>
        <v>4</v>
      </c>
      <c r="N479" s="23">
        <f t="shared" si="24"/>
        <v>0</v>
      </c>
      <c r="O479" s="23" t="str">
        <f t="shared" si="25"/>
        <v/>
      </c>
      <c r="P479" s="23" t="s">
        <v>4739</v>
      </c>
      <c r="Q479" s="19">
        <f>VLOOKUP(M479,'3'!$H$27:$L$48,5,FALSE)</f>
        <v>54</v>
      </c>
    </row>
    <row r="480" spans="1:17" x14ac:dyDescent="0.25">
      <c r="A480">
        <f>'[2]NILAI AKHIR'!B179</f>
        <v>13724</v>
      </c>
      <c r="B480" t="str">
        <f>'[2]NILAI AKHIR'!C179</f>
        <v>Ilham Alamsyah</v>
      </c>
      <c r="C480" t="str">
        <f>'[2]NILAI AKHIR'!D179</f>
        <v>XI TP 2</v>
      </c>
      <c r="D480">
        <f>'[2]NILAI AKHIR'!F179</f>
        <v>0</v>
      </c>
      <c r="F480" t="s">
        <v>87</v>
      </c>
      <c r="L480">
        <f>VLOOKUP(A480,'5'!$AB$3:$AE$313,4,FALSE)</f>
        <v>797</v>
      </c>
      <c r="M480" s="19">
        <f>VLOOKUP(F480,'2'!$B$2:$C$34,2,FALSE)</f>
        <v>4</v>
      </c>
      <c r="N480" s="23">
        <f t="shared" si="24"/>
        <v>0</v>
      </c>
      <c r="O480" s="23" t="str">
        <f t="shared" si="25"/>
        <v/>
      </c>
      <c r="P480" s="23" t="s">
        <v>4739</v>
      </c>
      <c r="Q480" s="19">
        <f>VLOOKUP(M480,'3'!$H$27:$L$48,5,FALSE)</f>
        <v>54</v>
      </c>
    </row>
    <row r="481" spans="1:17" x14ac:dyDescent="0.25">
      <c r="A481">
        <f>'[2]NILAI AKHIR'!B180</f>
        <v>13725</v>
      </c>
      <c r="B481" t="str">
        <f>'[2]NILAI AKHIR'!C180</f>
        <v>Ilham Prihatmoko</v>
      </c>
      <c r="C481" t="str">
        <f>'[2]NILAI AKHIR'!D180</f>
        <v>XI TP 2</v>
      </c>
      <c r="D481">
        <f>'[2]NILAI AKHIR'!F180</f>
        <v>0</v>
      </c>
      <c r="F481" t="s">
        <v>87</v>
      </c>
      <c r="L481">
        <f>VLOOKUP(A481,'5'!$AB$3:$AE$313,4,FALSE)</f>
        <v>798</v>
      </c>
      <c r="M481" s="19">
        <f>VLOOKUP(F481,'2'!$B$2:$C$34,2,FALSE)</f>
        <v>4</v>
      </c>
      <c r="N481" s="23">
        <f t="shared" si="24"/>
        <v>0</v>
      </c>
      <c r="O481" s="23" t="str">
        <f t="shared" si="25"/>
        <v/>
      </c>
      <c r="P481" s="23" t="s">
        <v>4739</v>
      </c>
      <c r="Q481" s="19">
        <f>VLOOKUP(M481,'3'!$H$27:$L$48,5,FALSE)</f>
        <v>54</v>
      </c>
    </row>
    <row r="482" spans="1:17" x14ac:dyDescent="0.25">
      <c r="A482">
        <f>'[2]NILAI AKHIR'!B181</f>
        <v>13726</v>
      </c>
      <c r="B482" t="str">
        <f>'[2]NILAI AKHIR'!C181</f>
        <v>Ilyas Dzaki Billah Azzadi</v>
      </c>
      <c r="C482" t="str">
        <f>'[2]NILAI AKHIR'!D181</f>
        <v>XI TP 2</v>
      </c>
      <c r="D482">
        <f>'[2]NILAI AKHIR'!F181</f>
        <v>0</v>
      </c>
      <c r="F482" t="s">
        <v>87</v>
      </c>
      <c r="L482">
        <f>VLOOKUP(A482,'5'!$AB$3:$AE$313,4,FALSE)</f>
        <v>799</v>
      </c>
      <c r="M482" s="19">
        <f>VLOOKUP(F482,'2'!$B$2:$C$34,2,FALSE)</f>
        <v>4</v>
      </c>
      <c r="N482" s="23">
        <f t="shared" si="24"/>
        <v>0</v>
      </c>
      <c r="O482" s="23" t="str">
        <f t="shared" si="25"/>
        <v/>
      </c>
      <c r="P482" s="23" t="s">
        <v>4739</v>
      </c>
      <c r="Q482" s="19">
        <f>VLOOKUP(M482,'3'!$H$27:$L$48,5,FALSE)</f>
        <v>54</v>
      </c>
    </row>
    <row r="483" spans="1:17" x14ac:dyDescent="0.25">
      <c r="A483">
        <f>'[2]NILAI AKHIR'!B182</f>
        <v>13727</v>
      </c>
      <c r="B483" t="str">
        <f>'[2]NILAI AKHIR'!C182</f>
        <v>Indikal Muharrom</v>
      </c>
      <c r="C483" t="str">
        <f>'[2]NILAI AKHIR'!D182</f>
        <v>XI TP 2</v>
      </c>
      <c r="D483">
        <f>'[2]NILAI AKHIR'!F182</f>
        <v>0</v>
      </c>
      <c r="F483" t="s">
        <v>87</v>
      </c>
      <c r="L483">
        <f>VLOOKUP(A483,'5'!$AB$3:$AE$313,4,FALSE)</f>
        <v>800</v>
      </c>
      <c r="M483" s="19">
        <f>VLOOKUP(F483,'2'!$B$2:$C$34,2,FALSE)</f>
        <v>4</v>
      </c>
      <c r="N483" s="23">
        <f t="shared" si="24"/>
        <v>0</v>
      </c>
      <c r="O483" s="23" t="str">
        <f t="shared" si="25"/>
        <v/>
      </c>
      <c r="P483" s="23" t="s">
        <v>4739</v>
      </c>
      <c r="Q483" s="19">
        <f>VLOOKUP(M483,'3'!$H$27:$L$48,5,FALSE)</f>
        <v>54</v>
      </c>
    </row>
    <row r="484" spans="1:17" x14ac:dyDescent="0.25">
      <c r="A484">
        <f>'[2]NILAI AKHIR'!B183</f>
        <v>13728</v>
      </c>
      <c r="B484" t="str">
        <f>'[2]NILAI AKHIR'!C183</f>
        <v>Isnantrio Widoprayektyo</v>
      </c>
      <c r="C484" t="str">
        <f>'[2]NILAI AKHIR'!D183</f>
        <v>XI TP 2</v>
      </c>
      <c r="D484">
        <f>'[2]NILAI AKHIR'!F183</f>
        <v>0</v>
      </c>
      <c r="F484" t="s">
        <v>87</v>
      </c>
      <c r="L484">
        <f>VLOOKUP(A484,'5'!$AB$3:$AE$313,4,FALSE)</f>
        <v>801</v>
      </c>
      <c r="M484" s="19">
        <f>VLOOKUP(F484,'2'!$B$2:$C$34,2,FALSE)</f>
        <v>4</v>
      </c>
      <c r="N484" s="23">
        <f t="shared" si="24"/>
        <v>0</v>
      </c>
      <c r="O484" s="23" t="str">
        <f t="shared" si="25"/>
        <v/>
      </c>
      <c r="P484" s="23" t="s">
        <v>4739</v>
      </c>
      <c r="Q484" s="19">
        <f>VLOOKUP(M484,'3'!$H$27:$L$48,5,FALSE)</f>
        <v>54</v>
      </c>
    </row>
    <row r="485" spans="1:17" x14ac:dyDescent="0.25">
      <c r="A485">
        <f>'[2]NILAI AKHIR'!B184</f>
        <v>13729</v>
      </c>
      <c r="B485" t="str">
        <f>'[2]NILAI AKHIR'!C184</f>
        <v>Jefha Abbiyyu Fazis Fadillah</v>
      </c>
      <c r="C485" t="str">
        <f>'[2]NILAI AKHIR'!D184</f>
        <v>XI TP 2</v>
      </c>
      <c r="D485">
        <f>'[2]NILAI AKHIR'!F184</f>
        <v>0</v>
      </c>
      <c r="F485" t="s">
        <v>87</v>
      </c>
      <c r="L485">
        <f>VLOOKUP(A485,'5'!$AB$3:$AE$313,4,FALSE)</f>
        <v>802</v>
      </c>
      <c r="M485" s="19">
        <f>VLOOKUP(F485,'2'!$B$2:$C$34,2,FALSE)</f>
        <v>4</v>
      </c>
      <c r="N485" s="23">
        <f t="shared" si="24"/>
        <v>0</v>
      </c>
      <c r="O485" s="23" t="str">
        <f t="shared" si="25"/>
        <v/>
      </c>
      <c r="P485" s="23" t="s">
        <v>4739</v>
      </c>
      <c r="Q485" s="19">
        <f>VLOOKUP(M485,'3'!$H$27:$L$48,5,FALSE)</f>
        <v>54</v>
      </c>
    </row>
    <row r="486" spans="1:17" x14ac:dyDescent="0.25">
      <c r="A486">
        <f>'[2]NILAI AKHIR'!B185</f>
        <v>13730</v>
      </c>
      <c r="B486" t="str">
        <f>'[2]NILAI AKHIR'!C185</f>
        <v>Julyavano Amin Sri Widdodo</v>
      </c>
      <c r="C486" t="str">
        <f>'[2]NILAI AKHIR'!D185</f>
        <v>XI TP 2</v>
      </c>
      <c r="D486">
        <f>'[2]NILAI AKHIR'!F185</f>
        <v>0</v>
      </c>
      <c r="F486" t="s">
        <v>87</v>
      </c>
      <c r="L486">
        <f>VLOOKUP(A486,'5'!$AB$3:$AE$313,4,FALSE)</f>
        <v>803</v>
      </c>
      <c r="M486" s="19">
        <f>VLOOKUP(F486,'2'!$B$2:$C$34,2,FALSE)</f>
        <v>4</v>
      </c>
      <c r="N486" s="23">
        <f t="shared" si="24"/>
        <v>0</v>
      </c>
      <c r="O486" s="23" t="str">
        <f t="shared" si="25"/>
        <v/>
      </c>
      <c r="P486" s="23" t="s">
        <v>4739</v>
      </c>
      <c r="Q486" s="19">
        <f>VLOOKUP(M486,'3'!$H$27:$L$48,5,FALSE)</f>
        <v>54</v>
      </c>
    </row>
    <row r="487" spans="1:17" x14ac:dyDescent="0.25">
      <c r="A487">
        <f>'[2]NILAI AKHIR'!B186</f>
        <v>13731</v>
      </c>
      <c r="B487" t="str">
        <f>'[2]NILAI AKHIR'!C186</f>
        <v>Kevin Brilliyan Wijaya</v>
      </c>
      <c r="C487" t="str">
        <f>'[2]NILAI AKHIR'!D186</f>
        <v>XI TP 2</v>
      </c>
      <c r="D487">
        <f>'[2]NILAI AKHIR'!F186</f>
        <v>0</v>
      </c>
      <c r="F487" t="s">
        <v>87</v>
      </c>
      <c r="L487">
        <f>VLOOKUP(A487,'5'!$AB$3:$AE$313,4,FALSE)</f>
        <v>804</v>
      </c>
      <c r="M487" s="19">
        <f>VLOOKUP(F487,'2'!$B$2:$C$34,2,FALSE)</f>
        <v>4</v>
      </c>
      <c r="N487" s="23">
        <f t="shared" si="24"/>
        <v>0</v>
      </c>
      <c r="O487" s="23" t="str">
        <f t="shared" si="25"/>
        <v/>
      </c>
      <c r="P487" s="23" t="s">
        <v>4739</v>
      </c>
      <c r="Q487" s="19">
        <f>VLOOKUP(M487,'3'!$H$27:$L$48,5,FALSE)</f>
        <v>54</v>
      </c>
    </row>
    <row r="488" spans="1:17" x14ac:dyDescent="0.25">
      <c r="A488">
        <f>'[2]NILAI AKHIR'!B187</f>
        <v>13732</v>
      </c>
      <c r="B488" t="str">
        <f>'[2]NILAI AKHIR'!C187</f>
        <v>Listyanto Nur Cahyo</v>
      </c>
      <c r="C488" t="str">
        <f>'[2]NILAI AKHIR'!D187</f>
        <v>XI TP 2</v>
      </c>
      <c r="D488">
        <f>'[2]NILAI AKHIR'!F187</f>
        <v>0</v>
      </c>
      <c r="F488" t="s">
        <v>87</v>
      </c>
      <c r="L488">
        <f>VLOOKUP(A488,'5'!$AB$3:$AE$313,4,FALSE)</f>
        <v>805</v>
      </c>
      <c r="M488" s="19">
        <f>VLOOKUP(F488,'2'!$B$2:$C$34,2,FALSE)</f>
        <v>4</v>
      </c>
      <c r="N488" s="23">
        <f t="shared" si="24"/>
        <v>0</v>
      </c>
      <c r="O488" s="23" t="str">
        <f t="shared" si="25"/>
        <v/>
      </c>
      <c r="P488" s="23" t="s">
        <v>4739</v>
      </c>
      <c r="Q488" s="19">
        <f>VLOOKUP(M488,'3'!$H$27:$L$48,5,FALSE)</f>
        <v>54</v>
      </c>
    </row>
    <row r="489" spans="1:17" x14ac:dyDescent="0.25">
      <c r="A489">
        <f>'[2]NILAI AKHIR'!B188</f>
        <v>13733</v>
      </c>
      <c r="B489" t="str">
        <f>'[2]NILAI AKHIR'!C188</f>
        <v>Machmud Al Fauzi</v>
      </c>
      <c r="C489" t="str">
        <f>'[2]NILAI AKHIR'!D188</f>
        <v>XI TP 2</v>
      </c>
      <c r="D489">
        <f>'[2]NILAI AKHIR'!F188</f>
        <v>0</v>
      </c>
      <c r="F489" t="s">
        <v>87</v>
      </c>
      <c r="L489">
        <f>VLOOKUP(A489,'5'!$AB$3:$AE$313,4,FALSE)</f>
        <v>806</v>
      </c>
      <c r="M489" s="19">
        <f>VLOOKUP(F489,'2'!$B$2:$C$34,2,FALSE)</f>
        <v>4</v>
      </c>
      <c r="N489" s="23">
        <f t="shared" si="24"/>
        <v>0</v>
      </c>
      <c r="O489" s="23" t="str">
        <f t="shared" si="25"/>
        <v/>
      </c>
      <c r="P489" s="23" t="s">
        <v>4739</v>
      </c>
      <c r="Q489" s="19">
        <f>VLOOKUP(M489,'3'!$H$27:$L$48,5,FALSE)</f>
        <v>54</v>
      </c>
    </row>
    <row r="490" spans="1:17" x14ac:dyDescent="0.25">
      <c r="A490">
        <f>'[2]NILAI AKHIR'!B189</f>
        <v>13734</v>
      </c>
      <c r="B490" t="str">
        <f>'[2]NILAI AKHIR'!C189</f>
        <v>Mahendra Wardana Putra</v>
      </c>
      <c r="C490" t="str">
        <f>'[2]NILAI AKHIR'!D189</f>
        <v>XI TP 2</v>
      </c>
      <c r="D490">
        <f>'[2]NILAI AKHIR'!F189</f>
        <v>0</v>
      </c>
      <c r="F490" t="s">
        <v>87</v>
      </c>
      <c r="L490">
        <f>VLOOKUP(A490,'5'!$AB$3:$AE$313,4,FALSE)</f>
        <v>807</v>
      </c>
      <c r="M490" s="19">
        <f>VLOOKUP(F490,'2'!$B$2:$C$34,2,FALSE)</f>
        <v>4</v>
      </c>
      <c r="N490" s="23">
        <f t="shared" si="24"/>
        <v>0</v>
      </c>
      <c r="O490" s="23" t="str">
        <f t="shared" si="25"/>
        <v/>
      </c>
      <c r="P490" s="23" t="s">
        <v>4739</v>
      </c>
      <c r="Q490" s="19">
        <f>VLOOKUP(M490,'3'!$H$27:$L$48,5,FALSE)</f>
        <v>54</v>
      </c>
    </row>
    <row r="491" spans="1:17" x14ac:dyDescent="0.25">
      <c r="A491">
        <f>'[2]NILAI AKHIR'!B190</f>
        <v>0</v>
      </c>
      <c r="B491">
        <f>'[2]NILAI AKHIR'!C190</f>
        <v>0</v>
      </c>
      <c r="C491">
        <f>'[2]NILAI AKHIR'!D190</f>
        <v>0</v>
      </c>
      <c r="D491">
        <f>'[2]NILAI AKHIR'!F190</f>
        <v>0</v>
      </c>
      <c r="F491" t="s">
        <v>87</v>
      </c>
      <c r="L491" t="e">
        <f>VLOOKUP(A491,'5'!$AB$3:$AE$313,4,FALSE)</f>
        <v>#N/A</v>
      </c>
      <c r="M491" s="19">
        <f>VLOOKUP(F491,'2'!$B$2:$C$34,2,FALSE)</f>
        <v>4</v>
      </c>
      <c r="N491" s="23">
        <f t="shared" si="24"/>
        <v>0</v>
      </c>
      <c r="O491" s="23" t="str">
        <f t="shared" si="25"/>
        <v/>
      </c>
      <c r="P491" s="23" t="s">
        <v>4739</v>
      </c>
      <c r="Q491" s="19">
        <f>VLOOKUP(M491,'3'!$H$27:$L$48,5,FALSE)</f>
        <v>54</v>
      </c>
    </row>
    <row r="492" spans="1:17" x14ac:dyDescent="0.25">
      <c r="A492">
        <f>'[2]NILAI AKHIR'!B191</f>
        <v>13735</v>
      </c>
      <c r="B492" t="str">
        <f>'[2]NILAI AKHIR'!C191</f>
        <v>Maycal Widyanto</v>
      </c>
      <c r="C492" t="str">
        <f>'[2]NILAI AKHIR'!D191</f>
        <v>XI TP 3</v>
      </c>
      <c r="D492">
        <f>'[2]NILAI AKHIR'!F191</f>
        <v>89.686666666666653</v>
      </c>
      <c r="F492" t="s">
        <v>87</v>
      </c>
      <c r="L492">
        <f>VLOOKUP(A492,'5'!$AB$3:$AE$313,4,FALSE)</f>
        <v>808</v>
      </c>
      <c r="M492" s="19">
        <f>VLOOKUP(F492,'2'!$B$2:$C$34,2,FALSE)</f>
        <v>4</v>
      </c>
      <c r="N492" s="23">
        <f t="shared" si="24"/>
        <v>89.686666666666653</v>
      </c>
      <c r="O492" s="23" t="str">
        <f t="shared" si="25"/>
        <v/>
      </c>
      <c r="P492" s="23" t="s">
        <v>4739</v>
      </c>
      <c r="Q492" s="19">
        <f>VLOOKUP(M492,'3'!$H$27:$L$48,5,FALSE)</f>
        <v>54</v>
      </c>
    </row>
    <row r="493" spans="1:17" x14ac:dyDescent="0.25">
      <c r="A493">
        <f>'[2]NILAI AKHIR'!B193</f>
        <v>13737</v>
      </c>
      <c r="B493" t="str">
        <f>'[2]NILAI AKHIR'!C193</f>
        <v>Milano Putra Pratama</v>
      </c>
      <c r="C493" t="str">
        <f>'[2]NILAI AKHIR'!D193</f>
        <v>XI TP 3</v>
      </c>
      <c r="D493">
        <f>'[2]NILAI AKHIR'!F193</f>
        <v>79.98555555555555</v>
      </c>
      <c r="F493" t="s">
        <v>87</v>
      </c>
      <c r="L493">
        <f>VLOOKUP(A493,'5'!$AB$3:$AE$313,4,FALSE)</f>
        <v>810</v>
      </c>
      <c r="M493" s="19">
        <f>VLOOKUP(F493,'2'!$B$2:$C$34,2,FALSE)</f>
        <v>4</v>
      </c>
      <c r="N493" s="23">
        <f t="shared" si="24"/>
        <v>79.98555555555555</v>
      </c>
      <c r="O493" s="23" t="str">
        <f t="shared" si="25"/>
        <v/>
      </c>
      <c r="P493" s="23" t="s">
        <v>4739</v>
      </c>
      <c r="Q493" s="19">
        <f>VLOOKUP(M493,'3'!$H$27:$L$48,5,FALSE)</f>
        <v>54</v>
      </c>
    </row>
    <row r="494" spans="1:17" x14ac:dyDescent="0.25">
      <c r="A494">
        <f>'[2]NILAI AKHIR'!B194</f>
        <v>13738</v>
      </c>
      <c r="B494" t="str">
        <f>'[2]NILAI AKHIR'!C194</f>
        <v>Moh Revin Rizaliano</v>
      </c>
      <c r="C494" t="str">
        <f>'[2]NILAI AKHIR'!D194</f>
        <v>XI TP 3</v>
      </c>
      <c r="D494">
        <f>'[2]NILAI AKHIR'!F194</f>
        <v>79.228888888888889</v>
      </c>
      <c r="F494" t="s">
        <v>87</v>
      </c>
      <c r="L494">
        <f>VLOOKUP(A494,'5'!$AB$3:$AE$313,4,FALSE)</f>
        <v>811</v>
      </c>
      <c r="M494" s="19">
        <f>VLOOKUP(F494,'2'!$B$2:$C$34,2,FALSE)</f>
        <v>4</v>
      </c>
      <c r="N494" s="23">
        <f t="shared" si="24"/>
        <v>79.228888888888889</v>
      </c>
      <c r="O494" s="23" t="str">
        <f t="shared" si="25"/>
        <v/>
      </c>
      <c r="P494" s="23" t="s">
        <v>4739</v>
      </c>
      <c r="Q494" s="19">
        <f>VLOOKUP(M494,'3'!$H$27:$L$48,5,FALSE)</f>
        <v>54</v>
      </c>
    </row>
    <row r="495" spans="1:17" x14ac:dyDescent="0.25">
      <c r="A495">
        <f>'[2]NILAI AKHIR'!B195</f>
        <v>13739</v>
      </c>
      <c r="B495" t="str">
        <f>'[2]NILAI AKHIR'!C195</f>
        <v>Mohamad Faqih Syahroni</v>
      </c>
      <c r="C495" t="str">
        <f>'[2]NILAI AKHIR'!D195</f>
        <v>XI TP 3</v>
      </c>
      <c r="D495">
        <f>'[2]NILAI AKHIR'!F195</f>
        <v>78.892222222222202</v>
      </c>
      <c r="F495" t="s">
        <v>87</v>
      </c>
      <c r="L495">
        <f>VLOOKUP(A495,'5'!$AB$3:$AE$313,4,FALSE)</f>
        <v>812</v>
      </c>
      <c r="M495" s="19">
        <f>VLOOKUP(F495,'2'!$B$2:$C$34,2,FALSE)</f>
        <v>4</v>
      </c>
      <c r="N495" s="23">
        <f t="shared" si="24"/>
        <v>78.892222222222202</v>
      </c>
      <c r="O495" s="23" t="str">
        <f t="shared" si="25"/>
        <v/>
      </c>
      <c r="P495" s="23" t="s">
        <v>4739</v>
      </c>
      <c r="Q495" s="19">
        <f>VLOOKUP(M495,'3'!$H$27:$L$48,5,FALSE)</f>
        <v>54</v>
      </c>
    </row>
    <row r="496" spans="1:17" x14ac:dyDescent="0.25">
      <c r="A496">
        <f>'[2]NILAI AKHIR'!B196</f>
        <v>13740</v>
      </c>
      <c r="B496" t="str">
        <f>'[2]NILAI AKHIR'!C196</f>
        <v>Muflih Abdul Azhim</v>
      </c>
      <c r="C496" t="str">
        <f>'[2]NILAI AKHIR'!D196</f>
        <v>XI TP 3</v>
      </c>
      <c r="D496">
        <f>'[2]NILAI AKHIR'!F196</f>
        <v>76.442222222222213</v>
      </c>
      <c r="F496" t="s">
        <v>87</v>
      </c>
      <c r="L496">
        <f>VLOOKUP(A496,'5'!$AB$3:$AE$313,4,FALSE)</f>
        <v>813</v>
      </c>
      <c r="M496" s="19">
        <f>VLOOKUP(F496,'2'!$B$2:$C$34,2,FALSE)</f>
        <v>4</v>
      </c>
      <c r="N496" s="23">
        <f t="shared" si="24"/>
        <v>76.442222222222213</v>
      </c>
      <c r="O496" s="23" t="str">
        <f t="shared" si="25"/>
        <v/>
      </c>
      <c r="P496" s="23" t="s">
        <v>4739</v>
      </c>
      <c r="Q496" s="19">
        <f>VLOOKUP(M496,'3'!$H$27:$L$48,5,FALSE)</f>
        <v>54</v>
      </c>
    </row>
    <row r="497" spans="1:17" x14ac:dyDescent="0.25">
      <c r="A497">
        <f>'[2]NILAI AKHIR'!B197</f>
        <v>13741</v>
      </c>
      <c r="B497" t="str">
        <f>'[2]NILAI AKHIR'!C197</f>
        <v>Muhamad Afif Saputra</v>
      </c>
      <c r="C497" t="str">
        <f>'[2]NILAI AKHIR'!D197</f>
        <v>XI TP 3</v>
      </c>
      <c r="D497">
        <f>'[2]NILAI AKHIR'!F197</f>
        <v>80.725555555555559</v>
      </c>
      <c r="F497" t="s">
        <v>87</v>
      </c>
      <c r="L497">
        <f>VLOOKUP(A497,'5'!$AB$3:$AE$313,4,FALSE)</f>
        <v>814</v>
      </c>
      <c r="M497" s="19">
        <f>VLOOKUP(F497,'2'!$B$2:$C$34,2,FALSE)</f>
        <v>4</v>
      </c>
      <c r="N497" s="23">
        <f t="shared" si="24"/>
        <v>80.725555555555559</v>
      </c>
      <c r="O497" s="23" t="str">
        <f t="shared" si="25"/>
        <v/>
      </c>
      <c r="P497" s="23" t="s">
        <v>4739</v>
      </c>
      <c r="Q497" s="19">
        <f>VLOOKUP(M497,'3'!$H$27:$L$48,5,FALSE)</f>
        <v>54</v>
      </c>
    </row>
    <row r="498" spans="1:17" x14ac:dyDescent="0.25">
      <c r="A498">
        <f>'[2]NILAI AKHIR'!B198</f>
        <v>13742</v>
      </c>
      <c r="B498" t="str">
        <f>'[2]NILAI AKHIR'!C198</f>
        <v>Muhamad Bintang Maylana</v>
      </c>
      <c r="C498" t="str">
        <f>'[2]NILAI AKHIR'!D198</f>
        <v>XI TP 3</v>
      </c>
      <c r="D498">
        <f>'[2]NILAI AKHIR'!F198</f>
        <v>76.582222222222228</v>
      </c>
      <c r="F498" t="s">
        <v>87</v>
      </c>
      <c r="L498">
        <f>VLOOKUP(A498,'5'!$AB$3:$AE$313,4,FALSE)</f>
        <v>815</v>
      </c>
      <c r="M498" s="19">
        <f>VLOOKUP(F498,'2'!$B$2:$C$34,2,FALSE)</f>
        <v>4</v>
      </c>
      <c r="N498" s="23">
        <f t="shared" si="24"/>
        <v>76.582222222222228</v>
      </c>
      <c r="O498" s="23" t="str">
        <f t="shared" si="25"/>
        <v/>
      </c>
      <c r="P498" s="23" t="s">
        <v>4739</v>
      </c>
      <c r="Q498" s="19">
        <f>VLOOKUP(M498,'3'!$H$27:$L$48,5,FALSE)</f>
        <v>54</v>
      </c>
    </row>
    <row r="499" spans="1:17" x14ac:dyDescent="0.25">
      <c r="A499">
        <f>'[2]NILAI AKHIR'!B199</f>
        <v>13743</v>
      </c>
      <c r="B499" t="str">
        <f>'[2]NILAI AKHIR'!C199</f>
        <v>Muhamad Iqbal</v>
      </c>
      <c r="C499" t="str">
        <f>'[2]NILAI AKHIR'!D199</f>
        <v>XI TP 3</v>
      </c>
      <c r="D499">
        <f>'[2]NILAI AKHIR'!F199</f>
        <v>83.633333333333326</v>
      </c>
      <c r="F499" t="s">
        <v>87</v>
      </c>
      <c r="L499">
        <f>VLOOKUP(A499,'5'!$AB$3:$AE$313,4,FALSE)</f>
        <v>816</v>
      </c>
      <c r="M499" s="19">
        <f>VLOOKUP(F499,'2'!$B$2:$C$34,2,FALSE)</f>
        <v>4</v>
      </c>
      <c r="N499" s="23">
        <f t="shared" si="24"/>
        <v>83.633333333333326</v>
      </c>
      <c r="O499" s="23" t="str">
        <f t="shared" si="25"/>
        <v/>
      </c>
      <c r="P499" s="23" t="s">
        <v>4739</v>
      </c>
      <c r="Q499" s="19">
        <f>VLOOKUP(M499,'3'!$H$27:$L$48,5,FALSE)</f>
        <v>54</v>
      </c>
    </row>
    <row r="500" spans="1:17" x14ac:dyDescent="0.25">
      <c r="A500">
        <f>'[2]NILAI AKHIR'!B200</f>
        <v>13744</v>
      </c>
      <c r="B500" t="str">
        <f>'[2]NILAI AKHIR'!C200</f>
        <v>Muhammad Adnan Tegar Pamungkas</v>
      </c>
      <c r="C500" t="str">
        <f>'[2]NILAI AKHIR'!D200</f>
        <v>XI TP 3</v>
      </c>
      <c r="D500">
        <f>'[2]NILAI AKHIR'!F200</f>
        <v>83.135555555555541</v>
      </c>
      <c r="F500" t="s">
        <v>87</v>
      </c>
      <c r="L500">
        <f>VLOOKUP(A500,'5'!$AB$3:$AE$313,4,FALSE)</f>
        <v>817</v>
      </c>
      <c r="M500" s="19">
        <f>VLOOKUP(F500,'2'!$B$2:$C$34,2,FALSE)</f>
        <v>4</v>
      </c>
      <c r="N500" s="23">
        <f t="shared" si="24"/>
        <v>83.135555555555541</v>
      </c>
      <c r="O500" s="23" t="str">
        <f t="shared" si="25"/>
        <v/>
      </c>
      <c r="P500" s="23" t="s">
        <v>4739</v>
      </c>
      <c r="Q500" s="19">
        <f>VLOOKUP(M500,'3'!$H$27:$L$48,5,FALSE)</f>
        <v>54</v>
      </c>
    </row>
    <row r="501" spans="1:17" x14ac:dyDescent="0.25">
      <c r="A501">
        <f>'[2]NILAI AKHIR'!B201</f>
        <v>13745</v>
      </c>
      <c r="B501" t="str">
        <f>'[2]NILAI AKHIR'!C201</f>
        <v>Muhammad Adriansyah</v>
      </c>
      <c r="C501" t="str">
        <f>'[2]NILAI AKHIR'!D201</f>
        <v>XI TP 3</v>
      </c>
      <c r="D501">
        <f>'[2]NILAI AKHIR'!F201</f>
        <v>79.39</v>
      </c>
      <c r="F501" t="s">
        <v>87</v>
      </c>
      <c r="L501">
        <f>VLOOKUP(A501,'5'!$AB$3:$AE$313,4,FALSE)</f>
        <v>818</v>
      </c>
      <c r="M501" s="19">
        <f>VLOOKUP(F501,'2'!$B$2:$C$34,2,FALSE)</f>
        <v>4</v>
      </c>
      <c r="N501" s="23">
        <f t="shared" si="24"/>
        <v>79.39</v>
      </c>
      <c r="O501" s="23" t="str">
        <f t="shared" si="25"/>
        <v/>
      </c>
      <c r="P501" s="23" t="s">
        <v>4739</v>
      </c>
      <c r="Q501" s="19">
        <f>VLOOKUP(M501,'3'!$H$27:$L$48,5,FALSE)</f>
        <v>54</v>
      </c>
    </row>
    <row r="502" spans="1:17" x14ac:dyDescent="0.25">
      <c r="A502">
        <f>'[2]NILAI AKHIR'!B202</f>
        <v>13746</v>
      </c>
      <c r="B502" t="str">
        <f>'[2]NILAI AKHIR'!C202</f>
        <v>Muhammad Aldi Firmansah</v>
      </c>
      <c r="C502" t="str">
        <f>'[2]NILAI AKHIR'!D202</f>
        <v>XI TP 3</v>
      </c>
      <c r="D502">
        <f>'[2]NILAI AKHIR'!F202</f>
        <v>81.271111111111111</v>
      </c>
      <c r="F502" t="s">
        <v>87</v>
      </c>
      <c r="L502">
        <f>VLOOKUP(A502,'5'!$AB$3:$AE$313,4,FALSE)</f>
        <v>819</v>
      </c>
      <c r="M502" s="19">
        <f>VLOOKUP(F502,'2'!$B$2:$C$34,2,FALSE)</f>
        <v>4</v>
      </c>
      <c r="N502" s="23">
        <f t="shared" si="24"/>
        <v>81.271111111111111</v>
      </c>
      <c r="O502" s="23" t="str">
        <f t="shared" si="25"/>
        <v/>
      </c>
      <c r="P502" s="23" t="s">
        <v>4739</v>
      </c>
      <c r="Q502" s="19">
        <f>VLOOKUP(M502,'3'!$H$27:$L$48,5,FALSE)</f>
        <v>54</v>
      </c>
    </row>
    <row r="503" spans="1:17" x14ac:dyDescent="0.25">
      <c r="A503">
        <f>'[2]NILAI AKHIR'!B203</f>
        <v>13747</v>
      </c>
      <c r="B503" t="str">
        <f>'[2]NILAI AKHIR'!C203</f>
        <v>Muhammad Azhim Widodo</v>
      </c>
      <c r="C503" t="str">
        <f>'[2]NILAI AKHIR'!D203</f>
        <v>XI TP 3</v>
      </c>
      <c r="D503">
        <f>'[2]NILAI AKHIR'!F203</f>
        <v>85.202222222222218</v>
      </c>
      <c r="F503" t="s">
        <v>87</v>
      </c>
      <c r="L503">
        <f>VLOOKUP(A503,'5'!$AB$3:$AE$313,4,FALSE)</f>
        <v>820</v>
      </c>
      <c r="M503" s="19">
        <f>VLOOKUP(F503,'2'!$B$2:$C$34,2,FALSE)</f>
        <v>4</v>
      </c>
      <c r="N503" s="23">
        <f t="shared" si="24"/>
        <v>85.202222222222218</v>
      </c>
      <c r="O503" s="23" t="str">
        <f t="shared" si="25"/>
        <v/>
      </c>
      <c r="P503" s="23" t="s">
        <v>4739</v>
      </c>
      <c r="Q503" s="19">
        <f>VLOOKUP(M503,'3'!$H$27:$L$48,5,FALSE)</f>
        <v>54</v>
      </c>
    </row>
    <row r="504" spans="1:17" x14ac:dyDescent="0.25">
      <c r="A504">
        <f>'[2]NILAI AKHIR'!B204</f>
        <v>13748</v>
      </c>
      <c r="B504" t="str">
        <f>'[2]NILAI AKHIR'!C204</f>
        <v>Muhammad Galeh Cahyono</v>
      </c>
      <c r="C504" t="str">
        <f>'[2]NILAI AKHIR'!D204</f>
        <v>XI TP 3</v>
      </c>
      <c r="D504">
        <f>'[2]NILAI AKHIR'!F204</f>
        <v>78.308888888888887</v>
      </c>
      <c r="F504" t="s">
        <v>87</v>
      </c>
      <c r="L504">
        <f>VLOOKUP(A504,'5'!$AB$3:$AE$313,4,FALSE)</f>
        <v>821</v>
      </c>
      <c r="M504" s="19">
        <f>VLOOKUP(F504,'2'!$B$2:$C$34,2,FALSE)</f>
        <v>4</v>
      </c>
      <c r="N504" s="23">
        <f t="shared" si="24"/>
        <v>78.308888888888887</v>
      </c>
      <c r="O504" s="23" t="str">
        <f t="shared" si="25"/>
        <v/>
      </c>
      <c r="P504" s="23" t="s">
        <v>4739</v>
      </c>
      <c r="Q504" s="19">
        <f>VLOOKUP(M504,'3'!$H$27:$L$48,5,FALSE)</f>
        <v>54</v>
      </c>
    </row>
    <row r="505" spans="1:17" x14ac:dyDescent="0.25">
      <c r="A505">
        <f>'[2]NILAI AKHIR'!B205</f>
        <v>13749</v>
      </c>
      <c r="B505" t="str">
        <f>'[2]NILAI AKHIR'!C205</f>
        <v>Muhammad Husain Amrullah</v>
      </c>
      <c r="C505" t="str">
        <f>'[2]NILAI AKHIR'!D205</f>
        <v>XI TP 3</v>
      </c>
      <c r="D505">
        <f>'[2]NILAI AKHIR'!F205</f>
        <v>78.164444444444442</v>
      </c>
      <c r="F505" t="s">
        <v>87</v>
      </c>
      <c r="L505">
        <f>VLOOKUP(A505,'5'!$AB$3:$AE$313,4,FALSE)</f>
        <v>822</v>
      </c>
      <c r="M505" s="19">
        <f>VLOOKUP(F505,'2'!$B$2:$C$34,2,FALSE)</f>
        <v>4</v>
      </c>
      <c r="N505" s="23">
        <f t="shared" si="24"/>
        <v>78.164444444444442</v>
      </c>
      <c r="O505" s="23" t="str">
        <f t="shared" si="25"/>
        <v/>
      </c>
      <c r="P505" s="23" t="s">
        <v>4739</v>
      </c>
      <c r="Q505" s="19">
        <f>VLOOKUP(M505,'3'!$H$27:$L$48,5,FALSE)</f>
        <v>54</v>
      </c>
    </row>
    <row r="506" spans="1:17" x14ac:dyDescent="0.25">
      <c r="A506">
        <f>'[2]NILAI AKHIR'!B206</f>
        <v>13750</v>
      </c>
      <c r="B506" t="str">
        <f>'[2]NILAI AKHIR'!C206</f>
        <v>Muhammad Khisnullah Nabil</v>
      </c>
      <c r="C506" t="str">
        <f>'[2]NILAI AKHIR'!D206</f>
        <v>XI TP 3</v>
      </c>
      <c r="D506">
        <f>'[2]NILAI AKHIR'!F206</f>
        <v>80.542222222222222</v>
      </c>
      <c r="F506" t="s">
        <v>87</v>
      </c>
      <c r="L506">
        <f>VLOOKUP(A506,'5'!$AB$3:$AE$313,4,FALSE)</f>
        <v>823</v>
      </c>
      <c r="M506" s="19">
        <f>VLOOKUP(F506,'2'!$B$2:$C$34,2,FALSE)</f>
        <v>4</v>
      </c>
      <c r="N506" s="23">
        <f t="shared" si="24"/>
        <v>80.542222222222222</v>
      </c>
      <c r="O506" s="23" t="str">
        <f t="shared" si="25"/>
        <v/>
      </c>
      <c r="P506" s="23" t="s">
        <v>4739</v>
      </c>
      <c r="Q506" s="19">
        <f>VLOOKUP(M506,'3'!$H$27:$L$48,5,FALSE)</f>
        <v>54</v>
      </c>
    </row>
    <row r="507" spans="1:17" x14ac:dyDescent="0.25">
      <c r="A507">
        <f>'[2]NILAI AKHIR'!B207</f>
        <v>13751</v>
      </c>
      <c r="B507" t="str">
        <f>'[2]NILAI AKHIR'!C207</f>
        <v>Muhammad Rafi Asti Rosyid</v>
      </c>
      <c r="C507" t="str">
        <f>'[2]NILAI AKHIR'!D207</f>
        <v>XI TP 3</v>
      </c>
      <c r="D507">
        <f>'[2]NILAI AKHIR'!F207</f>
        <v>85.198888888888888</v>
      </c>
      <c r="F507" t="s">
        <v>87</v>
      </c>
      <c r="L507">
        <f>VLOOKUP(A507,'5'!$AB$3:$AE$313,4,FALSE)</f>
        <v>824</v>
      </c>
      <c r="M507" s="19">
        <f>VLOOKUP(F507,'2'!$B$2:$C$34,2,FALSE)</f>
        <v>4</v>
      </c>
      <c r="N507" s="23">
        <f t="shared" si="24"/>
        <v>85.198888888888888</v>
      </c>
      <c r="O507" s="23" t="str">
        <f t="shared" si="25"/>
        <v/>
      </c>
      <c r="P507" s="23" t="s">
        <v>4739</v>
      </c>
      <c r="Q507" s="19">
        <f>VLOOKUP(M507,'3'!$H$27:$L$48,5,FALSE)</f>
        <v>54</v>
      </c>
    </row>
    <row r="508" spans="1:17" x14ac:dyDescent="0.25">
      <c r="A508">
        <f>'[2]NILAI AKHIR'!B208</f>
        <v>13752</v>
      </c>
      <c r="B508" t="str">
        <f>'[2]NILAI AKHIR'!C208</f>
        <v>Muhammad Teguh Saputro</v>
      </c>
      <c r="C508" t="str">
        <f>'[2]NILAI AKHIR'!D208</f>
        <v>XI TP 3</v>
      </c>
      <c r="D508">
        <f>'[2]NILAI AKHIR'!F208</f>
        <v>85.027777777777786</v>
      </c>
      <c r="F508" t="s">
        <v>87</v>
      </c>
      <c r="L508">
        <f>VLOOKUP(A508,'5'!$AB$3:$AE$313,4,FALSE)</f>
        <v>825</v>
      </c>
      <c r="M508" s="19">
        <f>VLOOKUP(F508,'2'!$B$2:$C$34,2,FALSE)</f>
        <v>4</v>
      </c>
      <c r="N508" s="23">
        <f t="shared" si="24"/>
        <v>85.027777777777786</v>
      </c>
      <c r="O508" s="23" t="str">
        <f t="shared" si="25"/>
        <v/>
      </c>
      <c r="P508" s="23" t="s">
        <v>4739</v>
      </c>
      <c r="Q508" s="19">
        <f>VLOOKUP(M508,'3'!$H$27:$L$48,5,FALSE)</f>
        <v>54</v>
      </c>
    </row>
    <row r="509" spans="1:17" x14ac:dyDescent="0.25">
      <c r="A509">
        <f>'[2]NILAI AKHIR'!B209</f>
        <v>13924</v>
      </c>
      <c r="B509" t="str">
        <f>'[2]NILAI AKHIR'!C209</f>
        <v>Nabil Surya Harry Saputra</v>
      </c>
      <c r="C509" t="str">
        <f>'[2]NILAI AKHIR'!D209</f>
        <v>XI TP 3</v>
      </c>
      <c r="D509">
        <f>'[2]NILAI AKHIR'!F209</f>
        <v>83.758888888888876</v>
      </c>
      <c r="F509" t="s">
        <v>87</v>
      </c>
      <c r="L509">
        <f>VLOOKUP(A509,'5'!$AB$3:$AE$313,4,FALSE)</f>
        <v>826</v>
      </c>
      <c r="M509" s="19">
        <f>VLOOKUP(F509,'2'!$B$2:$C$34,2,FALSE)</f>
        <v>4</v>
      </c>
      <c r="N509" s="23">
        <f t="shared" si="24"/>
        <v>83.758888888888876</v>
      </c>
      <c r="O509" s="23" t="str">
        <f t="shared" si="25"/>
        <v/>
      </c>
      <c r="P509" s="23" t="s">
        <v>4739</v>
      </c>
      <c r="Q509" s="19">
        <f>VLOOKUP(M509,'3'!$H$27:$L$48,5,FALSE)</f>
        <v>54</v>
      </c>
    </row>
    <row r="510" spans="1:17" x14ac:dyDescent="0.25">
      <c r="A510">
        <f>'[2]NILAI AKHIR'!B210</f>
        <v>13755</v>
      </c>
      <c r="B510" t="str">
        <f>'[2]NILAI AKHIR'!C210</f>
        <v>Nando Eko Prasetyo</v>
      </c>
      <c r="C510" t="str">
        <f>'[2]NILAI AKHIR'!D210</f>
        <v>XI TP 3</v>
      </c>
      <c r="D510">
        <f>'[2]NILAI AKHIR'!F210</f>
        <v>76.218888888888884</v>
      </c>
      <c r="F510" t="s">
        <v>87</v>
      </c>
      <c r="L510">
        <f>VLOOKUP(A510,'5'!$AB$3:$AE$313,4,FALSE)</f>
        <v>827</v>
      </c>
      <c r="M510" s="19">
        <f>VLOOKUP(F510,'2'!$B$2:$C$34,2,FALSE)</f>
        <v>4</v>
      </c>
      <c r="N510" s="23">
        <f t="shared" si="24"/>
        <v>76.218888888888884</v>
      </c>
      <c r="O510" s="23" t="str">
        <f t="shared" si="25"/>
        <v/>
      </c>
      <c r="P510" s="23" t="s">
        <v>4739</v>
      </c>
      <c r="Q510" s="19">
        <f>VLOOKUP(M510,'3'!$H$27:$L$48,5,FALSE)</f>
        <v>54</v>
      </c>
    </row>
    <row r="511" spans="1:17" x14ac:dyDescent="0.25">
      <c r="A511">
        <f>'[2]NILAI AKHIR'!B211</f>
        <v>13756</v>
      </c>
      <c r="B511" t="str">
        <f>'[2]NILAI AKHIR'!C211</f>
        <v>Nazriel Putra Wijar Prasetya</v>
      </c>
      <c r="C511" t="str">
        <f>'[2]NILAI AKHIR'!D211</f>
        <v>XI TP 3</v>
      </c>
      <c r="D511">
        <f>'[2]NILAI AKHIR'!F211</f>
        <v>80.791111111111107</v>
      </c>
      <c r="F511" t="s">
        <v>87</v>
      </c>
      <c r="L511">
        <f>VLOOKUP(A511,'5'!$AB$3:$AE$313,4,FALSE)</f>
        <v>828</v>
      </c>
      <c r="M511" s="19">
        <f>VLOOKUP(F511,'2'!$B$2:$C$34,2,FALSE)</f>
        <v>4</v>
      </c>
      <c r="N511" s="23">
        <f t="shared" si="24"/>
        <v>80.791111111111107</v>
      </c>
      <c r="O511" s="23" t="str">
        <f t="shared" si="25"/>
        <v/>
      </c>
      <c r="P511" s="23" t="s">
        <v>4739</v>
      </c>
      <c r="Q511" s="19">
        <f>VLOOKUP(M511,'3'!$H$27:$L$48,5,FALSE)</f>
        <v>54</v>
      </c>
    </row>
    <row r="512" spans="1:17" x14ac:dyDescent="0.25">
      <c r="A512">
        <f>'[2]NILAI AKHIR'!B212</f>
        <v>13757</v>
      </c>
      <c r="B512" t="str">
        <f>'[2]NILAI AKHIR'!C212</f>
        <v>Noval Moses Mairi</v>
      </c>
      <c r="C512" t="str">
        <f>'[2]NILAI AKHIR'!D212</f>
        <v>XI TP 3</v>
      </c>
      <c r="D512">
        <f>'[2]NILAI AKHIR'!F212</f>
        <v>80.822222222222209</v>
      </c>
      <c r="F512" t="s">
        <v>87</v>
      </c>
      <c r="L512">
        <f>VLOOKUP(A512,'5'!$AB$3:$AE$313,4,FALSE)</f>
        <v>829</v>
      </c>
      <c r="M512" s="19">
        <f>VLOOKUP(F512,'2'!$B$2:$C$34,2,FALSE)</f>
        <v>4</v>
      </c>
      <c r="N512" s="23">
        <f t="shared" si="24"/>
        <v>80.822222222222209</v>
      </c>
      <c r="O512" s="23" t="str">
        <f t="shared" si="25"/>
        <v/>
      </c>
      <c r="P512" s="23" t="s">
        <v>4739</v>
      </c>
      <c r="Q512" s="19">
        <f>VLOOKUP(M512,'3'!$H$27:$L$48,5,FALSE)</f>
        <v>54</v>
      </c>
    </row>
    <row r="513" spans="1:17" x14ac:dyDescent="0.25">
      <c r="A513">
        <f>'[2]NILAI AKHIR'!B213</f>
        <v>13758</v>
      </c>
      <c r="B513" t="str">
        <f>'[2]NILAI AKHIR'!C213</f>
        <v>Novanza Fatehaqy Prakosa</v>
      </c>
      <c r="C513" t="str">
        <f>'[2]NILAI AKHIR'!D213</f>
        <v>XI TP 3</v>
      </c>
      <c r="D513">
        <f>'[2]NILAI AKHIR'!F213</f>
        <v>81.723333333333343</v>
      </c>
      <c r="F513" t="s">
        <v>87</v>
      </c>
      <c r="L513">
        <f>VLOOKUP(A513,'5'!$AB$3:$AE$313,4,FALSE)</f>
        <v>830</v>
      </c>
      <c r="M513" s="19">
        <f>VLOOKUP(F513,'2'!$B$2:$C$34,2,FALSE)</f>
        <v>4</v>
      </c>
      <c r="N513" s="23">
        <f t="shared" si="24"/>
        <v>81.723333333333343</v>
      </c>
      <c r="O513" s="23" t="str">
        <f t="shared" si="25"/>
        <v/>
      </c>
      <c r="P513" s="23" t="s">
        <v>4739</v>
      </c>
      <c r="Q513" s="19">
        <f>VLOOKUP(M513,'3'!$H$27:$L$48,5,FALSE)</f>
        <v>54</v>
      </c>
    </row>
    <row r="514" spans="1:17" x14ac:dyDescent="0.25">
      <c r="A514">
        <f>'[2]NILAI AKHIR'!B214</f>
        <v>13759</v>
      </c>
      <c r="B514" t="str">
        <f>'[2]NILAI AKHIR'!C214</f>
        <v>Nur Hidayah Saputra</v>
      </c>
      <c r="C514" t="str">
        <f>'[2]NILAI AKHIR'!D214</f>
        <v>XI TP 3</v>
      </c>
      <c r="D514">
        <f>'[2]NILAI AKHIR'!F214</f>
        <v>83.687777777777782</v>
      </c>
      <c r="F514" t="s">
        <v>87</v>
      </c>
      <c r="L514">
        <f>VLOOKUP(A514,'5'!$AB$3:$AE$313,4,FALSE)</f>
        <v>831</v>
      </c>
      <c r="M514" s="19">
        <f>VLOOKUP(F514,'2'!$B$2:$C$34,2,FALSE)</f>
        <v>4</v>
      </c>
      <c r="N514" s="23">
        <f t="shared" si="24"/>
        <v>83.687777777777782</v>
      </c>
      <c r="O514" s="23" t="str">
        <f t="shared" si="25"/>
        <v/>
      </c>
      <c r="P514" s="23" t="s">
        <v>4739</v>
      </c>
      <c r="Q514" s="19">
        <f>VLOOKUP(M514,'3'!$H$27:$L$48,5,FALSE)</f>
        <v>54</v>
      </c>
    </row>
    <row r="515" spans="1:17" x14ac:dyDescent="0.25">
      <c r="A515">
        <f>'[2]NILAI AKHIR'!B215</f>
        <v>13760</v>
      </c>
      <c r="B515" t="str">
        <f>'[2]NILAI AKHIR'!C215</f>
        <v>Orlando Al Ghazaly</v>
      </c>
      <c r="C515" t="str">
        <f>'[2]NILAI AKHIR'!D215</f>
        <v>XI TP 3</v>
      </c>
      <c r="D515">
        <f>'[2]NILAI AKHIR'!F215</f>
        <v>82.447777777777787</v>
      </c>
      <c r="F515" t="s">
        <v>87</v>
      </c>
      <c r="L515">
        <f>VLOOKUP(A515,'5'!$AB$3:$AE$313,4,FALSE)</f>
        <v>832</v>
      </c>
      <c r="M515" s="19">
        <f>VLOOKUP(F515,'2'!$B$2:$C$34,2,FALSE)</f>
        <v>4</v>
      </c>
      <c r="N515" s="23">
        <f t="shared" si="24"/>
        <v>82.447777777777787</v>
      </c>
      <c r="O515" s="23" t="str">
        <f t="shared" si="25"/>
        <v/>
      </c>
      <c r="P515" s="23" t="s">
        <v>4739</v>
      </c>
      <c r="Q515" s="19">
        <f>VLOOKUP(M515,'3'!$H$27:$L$48,5,FALSE)</f>
        <v>54</v>
      </c>
    </row>
    <row r="516" spans="1:17" x14ac:dyDescent="0.25">
      <c r="A516">
        <f>'[2]NILAI AKHIR'!B216</f>
        <v>13761</v>
      </c>
      <c r="B516" t="str">
        <f>'[2]NILAI AKHIR'!C216</f>
        <v>Pandu Wicaksono</v>
      </c>
      <c r="C516" t="str">
        <f>'[2]NILAI AKHIR'!D216</f>
        <v>XI TP 3</v>
      </c>
      <c r="D516">
        <f>'[2]NILAI AKHIR'!F216</f>
        <v>84.422222222222231</v>
      </c>
      <c r="F516" t="s">
        <v>87</v>
      </c>
      <c r="L516">
        <f>VLOOKUP(A516,'5'!$AB$3:$AE$313,4,FALSE)</f>
        <v>833</v>
      </c>
      <c r="M516" s="19">
        <f>VLOOKUP(F516,'2'!$B$2:$C$34,2,FALSE)</f>
        <v>4</v>
      </c>
      <c r="N516" s="23">
        <f t="shared" si="24"/>
        <v>84.422222222222231</v>
      </c>
      <c r="O516" s="23" t="str">
        <f t="shared" si="25"/>
        <v/>
      </c>
      <c r="P516" s="23" t="s">
        <v>4739</v>
      </c>
      <c r="Q516" s="19">
        <f>VLOOKUP(M516,'3'!$H$27:$L$48,5,FALSE)</f>
        <v>54</v>
      </c>
    </row>
    <row r="517" spans="1:17" x14ac:dyDescent="0.25">
      <c r="A517">
        <f>'[2]NILAI AKHIR'!B217</f>
        <v>13762</v>
      </c>
      <c r="B517" t="str">
        <f>'[2]NILAI AKHIR'!C217</f>
        <v>Patuh Bagiono Nurjaya</v>
      </c>
      <c r="C517" t="str">
        <f>'[2]NILAI AKHIR'!D217</f>
        <v>XI TP 3</v>
      </c>
      <c r="D517">
        <f>'[2]NILAI AKHIR'!F217</f>
        <v>86.194444444444457</v>
      </c>
      <c r="F517" t="s">
        <v>87</v>
      </c>
      <c r="L517">
        <f>VLOOKUP(A517,'5'!$AB$3:$AE$313,4,FALSE)</f>
        <v>834</v>
      </c>
      <c r="M517" s="19">
        <f>VLOOKUP(F517,'2'!$B$2:$C$34,2,FALSE)</f>
        <v>4</v>
      </c>
      <c r="N517" s="23">
        <f t="shared" ref="N517:N580" si="26">D517</f>
        <v>86.194444444444457</v>
      </c>
      <c r="O517" s="23" t="str">
        <f t="shared" ref="O517:O580" si="27">IF(P517="Nilai Ekstra",E517,"")</f>
        <v/>
      </c>
      <c r="P517" s="23" t="s">
        <v>4739</v>
      </c>
      <c r="Q517" s="19">
        <f>VLOOKUP(M517,'3'!$H$27:$L$48,5,FALSE)</f>
        <v>54</v>
      </c>
    </row>
    <row r="518" spans="1:17" x14ac:dyDescent="0.25">
      <c r="A518">
        <f>'[2]NILAI AKHIR'!B218</f>
        <v>13763</v>
      </c>
      <c r="B518" t="str">
        <f>'[2]NILAI AKHIR'!C218</f>
        <v>Prananda Torres Pradita</v>
      </c>
      <c r="C518" t="str">
        <f>'[2]NILAI AKHIR'!D218</f>
        <v>XI TP 3</v>
      </c>
      <c r="D518">
        <f>'[2]NILAI AKHIR'!F218</f>
        <v>80.87555555555555</v>
      </c>
      <c r="F518" t="s">
        <v>87</v>
      </c>
      <c r="L518">
        <f>VLOOKUP(A518,'5'!$AB$3:$AE$313,4,FALSE)</f>
        <v>835</v>
      </c>
      <c r="M518" s="19">
        <f>VLOOKUP(F518,'2'!$B$2:$C$34,2,FALSE)</f>
        <v>4</v>
      </c>
      <c r="N518" s="23">
        <f t="shared" si="26"/>
        <v>80.87555555555555</v>
      </c>
      <c r="O518" s="23" t="str">
        <f t="shared" si="27"/>
        <v/>
      </c>
      <c r="P518" s="23" t="s">
        <v>4739</v>
      </c>
      <c r="Q518" s="19">
        <f>VLOOKUP(M518,'3'!$H$27:$L$48,5,FALSE)</f>
        <v>54</v>
      </c>
    </row>
    <row r="519" spans="1:17" x14ac:dyDescent="0.25">
      <c r="A519">
        <f>'[2]NILAI AKHIR'!B219</f>
        <v>13764</v>
      </c>
      <c r="B519" t="str">
        <f>'[2]NILAI AKHIR'!C219</f>
        <v>Praska Bethan Handoko</v>
      </c>
      <c r="C519" t="str">
        <f>'[2]NILAI AKHIR'!D219</f>
        <v>XI TP 3</v>
      </c>
      <c r="D519">
        <f>'[2]NILAI AKHIR'!F219</f>
        <v>78.009999999999991</v>
      </c>
      <c r="F519" t="s">
        <v>87</v>
      </c>
      <c r="L519">
        <f>VLOOKUP(A519,'5'!$AB$3:$AE$313,4,FALSE)</f>
        <v>836</v>
      </c>
      <c r="M519" s="19">
        <f>VLOOKUP(F519,'2'!$B$2:$C$34,2,FALSE)</f>
        <v>4</v>
      </c>
      <c r="N519" s="23">
        <f t="shared" si="26"/>
        <v>78.009999999999991</v>
      </c>
      <c r="O519" s="23" t="str">
        <f t="shared" si="27"/>
        <v/>
      </c>
      <c r="P519" s="23" t="s">
        <v>4739</v>
      </c>
      <c r="Q519" s="19">
        <f>VLOOKUP(M519,'3'!$H$27:$L$48,5,FALSE)</f>
        <v>54</v>
      </c>
    </row>
    <row r="520" spans="1:17" x14ac:dyDescent="0.25">
      <c r="A520">
        <f>'[2]NILAI AKHIR'!B220</f>
        <v>13765</v>
      </c>
      <c r="B520" t="str">
        <f>'[2]NILAI AKHIR'!C220</f>
        <v>Pratama Adi Saputra</v>
      </c>
      <c r="C520" t="str">
        <f>'[2]NILAI AKHIR'!D220</f>
        <v>XI TP 3</v>
      </c>
      <c r="D520">
        <f>'[2]NILAI AKHIR'!F220</f>
        <v>82.995555555555555</v>
      </c>
      <c r="F520" t="s">
        <v>87</v>
      </c>
      <c r="L520">
        <f>VLOOKUP(A520,'5'!$AB$3:$AE$313,4,FALSE)</f>
        <v>837</v>
      </c>
      <c r="M520" s="19">
        <f>VLOOKUP(F520,'2'!$B$2:$C$34,2,FALSE)</f>
        <v>4</v>
      </c>
      <c r="N520" s="23">
        <f t="shared" si="26"/>
        <v>82.995555555555555</v>
      </c>
      <c r="O520" s="23" t="str">
        <f t="shared" si="27"/>
        <v/>
      </c>
      <c r="P520" s="23" t="s">
        <v>4739</v>
      </c>
      <c r="Q520" s="19">
        <f>VLOOKUP(M520,'3'!$H$27:$L$48,5,FALSE)</f>
        <v>54</v>
      </c>
    </row>
    <row r="521" spans="1:17" x14ac:dyDescent="0.25">
      <c r="A521">
        <f>'[2]NILAI AKHIR'!B221</f>
        <v>13766</v>
      </c>
      <c r="B521" t="str">
        <f>'[2]NILAI AKHIR'!C221</f>
        <v>Qais Vungki Fabean</v>
      </c>
      <c r="C521" t="str">
        <f>'[2]NILAI AKHIR'!D221</f>
        <v>XI TP 3</v>
      </c>
      <c r="D521">
        <f>'[2]NILAI AKHIR'!F221</f>
        <v>80.668888888888887</v>
      </c>
      <c r="F521" t="s">
        <v>87</v>
      </c>
      <c r="L521">
        <f>VLOOKUP(A521,'5'!$AB$3:$AE$313,4,FALSE)</f>
        <v>838</v>
      </c>
      <c r="M521" s="19">
        <f>VLOOKUP(F521,'2'!$B$2:$C$34,2,FALSE)</f>
        <v>4</v>
      </c>
      <c r="N521" s="23">
        <f t="shared" si="26"/>
        <v>80.668888888888887</v>
      </c>
      <c r="O521" s="23" t="str">
        <f t="shared" si="27"/>
        <v/>
      </c>
      <c r="P521" s="23" t="s">
        <v>4739</v>
      </c>
      <c r="Q521" s="19">
        <f>VLOOKUP(M521,'3'!$H$27:$L$48,5,FALSE)</f>
        <v>54</v>
      </c>
    </row>
    <row r="522" spans="1:17" x14ac:dyDescent="0.25">
      <c r="A522">
        <f>'[2]NILAI AKHIR'!B222</f>
        <v>13767</v>
      </c>
      <c r="B522" t="str">
        <f>'[2]NILAI AKHIR'!C222</f>
        <v>Rachelza Bayu Wicaksana</v>
      </c>
      <c r="C522" t="str">
        <f>'[2]NILAI AKHIR'!D222</f>
        <v>XI TP 3</v>
      </c>
      <c r="D522">
        <f>'[2]NILAI AKHIR'!F222</f>
        <v>78.550000000000011</v>
      </c>
      <c r="F522" t="s">
        <v>87</v>
      </c>
      <c r="L522">
        <f>VLOOKUP(A522,'5'!$AB$3:$AE$313,4,FALSE)</f>
        <v>839</v>
      </c>
      <c r="M522" s="19">
        <f>VLOOKUP(F522,'2'!$B$2:$C$34,2,FALSE)</f>
        <v>4</v>
      </c>
      <c r="N522" s="23">
        <f t="shared" si="26"/>
        <v>78.550000000000011</v>
      </c>
      <c r="O522" s="23" t="str">
        <f t="shared" si="27"/>
        <v/>
      </c>
      <c r="P522" s="23" t="s">
        <v>4739</v>
      </c>
      <c r="Q522" s="19">
        <f>VLOOKUP(M522,'3'!$H$27:$L$48,5,FALSE)</f>
        <v>54</v>
      </c>
    </row>
    <row r="523" spans="1:17" x14ac:dyDescent="0.25">
      <c r="A523">
        <f>'[2]NILAI AKHIR'!B223</f>
        <v>13768</v>
      </c>
      <c r="B523" t="str">
        <f>'[2]NILAI AKHIR'!C223</f>
        <v>Raditya Vito Danendra</v>
      </c>
      <c r="C523" t="str">
        <f>'[2]NILAI AKHIR'!D223</f>
        <v>XI TP 3</v>
      </c>
      <c r="D523">
        <f>'[2]NILAI AKHIR'!F223</f>
        <v>75.63</v>
      </c>
      <c r="F523" t="s">
        <v>87</v>
      </c>
      <c r="L523">
        <f>VLOOKUP(A523,'5'!$AB$3:$AE$313,4,FALSE)</f>
        <v>840</v>
      </c>
      <c r="M523" s="19">
        <f>VLOOKUP(F523,'2'!$B$2:$C$34,2,FALSE)</f>
        <v>4</v>
      </c>
      <c r="N523" s="23">
        <f t="shared" si="26"/>
        <v>75.63</v>
      </c>
      <c r="O523" s="23" t="str">
        <f t="shared" si="27"/>
        <v/>
      </c>
      <c r="P523" s="23" t="s">
        <v>4739</v>
      </c>
      <c r="Q523" s="19">
        <f>VLOOKUP(M523,'3'!$H$27:$L$48,5,FALSE)</f>
        <v>54</v>
      </c>
    </row>
    <row r="524" spans="1:17" x14ac:dyDescent="0.25">
      <c r="A524">
        <f>'[2]NILAI AKHIR'!B224</f>
        <v>0</v>
      </c>
      <c r="B524">
        <f>'[2]NILAI AKHIR'!C224</f>
        <v>0</v>
      </c>
      <c r="C524">
        <f>'[2]NILAI AKHIR'!D224</f>
        <v>0</v>
      </c>
      <c r="D524">
        <f>'[2]NILAI AKHIR'!F224</f>
        <v>0</v>
      </c>
      <c r="F524" t="s">
        <v>87</v>
      </c>
      <c r="L524" t="e">
        <f>VLOOKUP(A524,'5'!$AB$3:$AE$313,4,FALSE)</f>
        <v>#N/A</v>
      </c>
      <c r="M524" s="19">
        <f>VLOOKUP(F524,'2'!$B$2:$C$34,2,FALSE)</f>
        <v>4</v>
      </c>
      <c r="N524" s="23">
        <f t="shared" si="26"/>
        <v>0</v>
      </c>
      <c r="O524" s="23" t="str">
        <f t="shared" si="27"/>
        <v/>
      </c>
      <c r="P524" s="23" t="s">
        <v>4739</v>
      </c>
      <c r="Q524" s="19">
        <f>VLOOKUP(M524,'3'!$H$27:$L$48,5,FALSE)</f>
        <v>54</v>
      </c>
    </row>
    <row r="525" spans="1:17" x14ac:dyDescent="0.25">
      <c r="A525">
        <f>'[2]NILAI AKHIR'!B225</f>
        <v>13769</v>
      </c>
      <c r="B525" t="str">
        <f>'[2]NILAI AKHIR'!C225</f>
        <v>Raffi Ananda Santosa</v>
      </c>
      <c r="C525" t="str">
        <f>'[2]NILAI AKHIR'!D225</f>
        <v>XI TP 4</v>
      </c>
      <c r="D525">
        <f>'[2]NILAI AKHIR'!F225</f>
        <v>80.983333333333334</v>
      </c>
      <c r="F525" t="s">
        <v>87</v>
      </c>
      <c r="L525">
        <f>VLOOKUP(A525,'5'!$AB$3:$AE$313,4,FALSE)</f>
        <v>841</v>
      </c>
      <c r="M525" s="19">
        <f>VLOOKUP(F525,'2'!$B$2:$C$34,2,FALSE)</f>
        <v>4</v>
      </c>
      <c r="N525" s="23">
        <f t="shared" si="26"/>
        <v>80.983333333333334</v>
      </c>
      <c r="O525" s="23" t="str">
        <f t="shared" si="27"/>
        <v/>
      </c>
      <c r="P525" s="23" t="s">
        <v>4739</v>
      </c>
      <c r="Q525" s="19">
        <f>VLOOKUP(M525,'3'!$H$27:$L$48,5,FALSE)</f>
        <v>54</v>
      </c>
    </row>
    <row r="526" spans="1:17" x14ac:dyDescent="0.25">
      <c r="A526">
        <f>'[2]NILAI AKHIR'!B227</f>
        <v>13925</v>
      </c>
      <c r="B526" t="str">
        <f>'[2]NILAI AKHIR'!C227</f>
        <v>Rahmad Catur Sanjaya</v>
      </c>
      <c r="C526" t="str">
        <f>'[2]NILAI AKHIR'!D227</f>
        <v>XI TP 4</v>
      </c>
      <c r="D526">
        <f>'[2]NILAI AKHIR'!F227</f>
        <v>74.36666666666666</v>
      </c>
      <c r="F526" t="s">
        <v>87</v>
      </c>
      <c r="L526">
        <f>VLOOKUP(A526,'5'!$AB$3:$AE$313,4,FALSE)</f>
        <v>843</v>
      </c>
      <c r="M526" s="19">
        <f>VLOOKUP(F526,'2'!$B$2:$C$34,2,FALSE)</f>
        <v>4</v>
      </c>
      <c r="N526" s="23">
        <f t="shared" si="26"/>
        <v>74.36666666666666</v>
      </c>
      <c r="O526" s="23" t="str">
        <f t="shared" si="27"/>
        <v/>
      </c>
      <c r="P526" s="23" t="s">
        <v>4739</v>
      </c>
      <c r="Q526" s="19">
        <f>VLOOKUP(M526,'3'!$H$27:$L$48,5,FALSE)</f>
        <v>54</v>
      </c>
    </row>
    <row r="527" spans="1:17" x14ac:dyDescent="0.25">
      <c r="A527">
        <f>'[2]NILAI AKHIR'!B228</f>
        <v>13771</v>
      </c>
      <c r="B527" t="str">
        <f>'[2]NILAI AKHIR'!C228</f>
        <v>Rahmad Surya Wilda</v>
      </c>
      <c r="C527" t="str">
        <f>'[2]NILAI AKHIR'!D228</f>
        <v>XI TP 4</v>
      </c>
      <c r="D527">
        <f>'[2]NILAI AKHIR'!F228</f>
        <v>78.99666666666667</v>
      </c>
      <c r="F527" t="s">
        <v>87</v>
      </c>
      <c r="L527">
        <f>VLOOKUP(A527,'5'!$AB$3:$AE$313,4,FALSE)</f>
        <v>844</v>
      </c>
      <c r="M527" s="19">
        <f>VLOOKUP(F527,'2'!$B$2:$C$34,2,FALSE)</f>
        <v>4</v>
      </c>
      <c r="N527" s="23">
        <f t="shared" si="26"/>
        <v>78.99666666666667</v>
      </c>
      <c r="O527" s="23" t="str">
        <f t="shared" si="27"/>
        <v/>
      </c>
      <c r="P527" s="23" t="s">
        <v>4739</v>
      </c>
      <c r="Q527" s="19">
        <f>VLOOKUP(M527,'3'!$H$27:$L$48,5,FALSE)</f>
        <v>54</v>
      </c>
    </row>
    <row r="528" spans="1:17" x14ac:dyDescent="0.25">
      <c r="A528">
        <f>'[2]NILAI AKHIR'!B229</f>
        <v>13772</v>
      </c>
      <c r="B528" t="str">
        <f>'[2]NILAI AKHIR'!C229</f>
        <v>Rahmadani Saputra</v>
      </c>
      <c r="C528" t="str">
        <f>'[2]NILAI AKHIR'!D229</f>
        <v>XI TP 4</v>
      </c>
      <c r="D528">
        <f>'[2]NILAI AKHIR'!F229</f>
        <v>75.661111111111111</v>
      </c>
      <c r="F528" t="s">
        <v>87</v>
      </c>
      <c r="L528">
        <f>VLOOKUP(A528,'5'!$AB$3:$AE$313,4,FALSE)</f>
        <v>845</v>
      </c>
      <c r="M528" s="19">
        <f>VLOOKUP(F528,'2'!$B$2:$C$34,2,FALSE)</f>
        <v>4</v>
      </c>
      <c r="N528" s="23">
        <f t="shared" si="26"/>
        <v>75.661111111111111</v>
      </c>
      <c r="O528" s="23" t="str">
        <f t="shared" si="27"/>
        <v/>
      </c>
      <c r="P528" s="23" t="s">
        <v>4739</v>
      </c>
      <c r="Q528" s="19">
        <f>VLOOKUP(M528,'3'!$H$27:$L$48,5,FALSE)</f>
        <v>54</v>
      </c>
    </row>
    <row r="529" spans="1:17" x14ac:dyDescent="0.25">
      <c r="A529">
        <f>'[2]NILAI AKHIR'!B230</f>
        <v>13773</v>
      </c>
      <c r="B529" t="str">
        <f>'[2]NILAI AKHIR'!C230</f>
        <v>Raihan Damar Rifki Andreansyah</v>
      </c>
      <c r="C529" t="str">
        <f>'[2]NILAI AKHIR'!D230</f>
        <v>XI TP 4</v>
      </c>
      <c r="D529">
        <f>'[2]NILAI AKHIR'!F230</f>
        <v>82.425555555555547</v>
      </c>
      <c r="F529" t="s">
        <v>87</v>
      </c>
      <c r="L529">
        <f>VLOOKUP(A529,'5'!$AB$3:$AE$313,4,FALSE)</f>
        <v>846</v>
      </c>
      <c r="M529" s="19">
        <f>VLOOKUP(F529,'2'!$B$2:$C$34,2,FALSE)</f>
        <v>4</v>
      </c>
      <c r="N529" s="23">
        <f t="shared" si="26"/>
        <v>82.425555555555547</v>
      </c>
      <c r="O529" s="23" t="str">
        <f t="shared" si="27"/>
        <v/>
      </c>
      <c r="P529" s="23" t="s">
        <v>4739</v>
      </c>
      <c r="Q529" s="19">
        <f>VLOOKUP(M529,'3'!$H$27:$L$48,5,FALSE)</f>
        <v>54</v>
      </c>
    </row>
    <row r="530" spans="1:17" x14ac:dyDescent="0.25">
      <c r="A530">
        <f>'[2]NILAI AKHIR'!B231</f>
        <v>13774</v>
      </c>
      <c r="B530" t="str">
        <f>'[2]NILAI AKHIR'!C231</f>
        <v>Raihan Rizky Pratama</v>
      </c>
      <c r="C530" t="str">
        <f>'[2]NILAI AKHIR'!D231</f>
        <v>XI TP 4</v>
      </c>
      <c r="D530">
        <f>'[2]NILAI AKHIR'!F231</f>
        <v>78.255555555555546</v>
      </c>
      <c r="F530" t="s">
        <v>87</v>
      </c>
      <c r="L530">
        <f>VLOOKUP(A530,'5'!$AB$3:$AE$313,4,FALSE)</f>
        <v>847</v>
      </c>
      <c r="M530" s="19">
        <f>VLOOKUP(F530,'2'!$B$2:$C$34,2,FALSE)</f>
        <v>4</v>
      </c>
      <c r="N530" s="23">
        <f t="shared" si="26"/>
        <v>78.255555555555546</v>
      </c>
      <c r="O530" s="23" t="str">
        <f t="shared" si="27"/>
        <v/>
      </c>
      <c r="P530" s="23" t="s">
        <v>4739</v>
      </c>
      <c r="Q530" s="19">
        <f>VLOOKUP(M530,'3'!$H$27:$L$48,5,FALSE)</f>
        <v>54</v>
      </c>
    </row>
    <row r="531" spans="1:17" x14ac:dyDescent="0.25">
      <c r="A531">
        <f>'[2]NILAI AKHIR'!B232</f>
        <v>13775</v>
      </c>
      <c r="B531" t="str">
        <f>'[2]NILAI AKHIR'!C232</f>
        <v>Rangga Manggala Saputra</v>
      </c>
      <c r="C531" t="str">
        <f>'[2]NILAI AKHIR'!D232</f>
        <v>XI TP 4</v>
      </c>
      <c r="D531">
        <f>'[2]NILAI AKHIR'!F232</f>
        <v>77.141111111111115</v>
      </c>
      <c r="F531" t="s">
        <v>87</v>
      </c>
      <c r="L531">
        <f>VLOOKUP(A531,'5'!$AB$3:$AE$313,4,FALSE)</f>
        <v>848</v>
      </c>
      <c r="M531" s="19">
        <f>VLOOKUP(F531,'2'!$B$2:$C$34,2,FALSE)</f>
        <v>4</v>
      </c>
      <c r="N531" s="23">
        <f t="shared" si="26"/>
        <v>77.141111111111115</v>
      </c>
      <c r="O531" s="23" t="str">
        <f t="shared" si="27"/>
        <v/>
      </c>
      <c r="P531" s="23" t="s">
        <v>4739</v>
      </c>
      <c r="Q531" s="19">
        <f>VLOOKUP(M531,'3'!$H$27:$L$48,5,FALSE)</f>
        <v>54</v>
      </c>
    </row>
    <row r="532" spans="1:17" x14ac:dyDescent="0.25">
      <c r="A532">
        <f>'[2]NILAI AKHIR'!B233</f>
        <v>13776</v>
      </c>
      <c r="B532" t="str">
        <f>'[2]NILAI AKHIR'!C233</f>
        <v>Rehan Pandu Wibowo</v>
      </c>
      <c r="C532" t="str">
        <f>'[2]NILAI AKHIR'!D233</f>
        <v>XI TP 4</v>
      </c>
      <c r="D532">
        <f>'[2]NILAI AKHIR'!F233</f>
        <v>76.34</v>
      </c>
      <c r="F532" t="s">
        <v>87</v>
      </c>
      <c r="L532">
        <f>VLOOKUP(A532,'5'!$AB$3:$AE$313,4,FALSE)</f>
        <v>849</v>
      </c>
      <c r="M532" s="19">
        <f>VLOOKUP(F532,'2'!$B$2:$C$34,2,FALSE)</f>
        <v>4</v>
      </c>
      <c r="N532" s="23">
        <f t="shared" si="26"/>
        <v>76.34</v>
      </c>
      <c r="O532" s="23" t="str">
        <f t="shared" si="27"/>
        <v/>
      </c>
      <c r="P532" s="23" t="s">
        <v>4739</v>
      </c>
      <c r="Q532" s="19">
        <f>VLOOKUP(M532,'3'!$H$27:$L$48,5,FALSE)</f>
        <v>54</v>
      </c>
    </row>
    <row r="533" spans="1:17" x14ac:dyDescent="0.25">
      <c r="A533">
        <f>'[2]NILAI AKHIR'!B234</f>
        <v>13777</v>
      </c>
      <c r="B533" t="str">
        <f>'[2]NILAI AKHIR'!C234</f>
        <v>Reihan Pratama Oktavian</v>
      </c>
      <c r="C533" t="str">
        <f>'[2]NILAI AKHIR'!D234</f>
        <v>XI TP 4</v>
      </c>
      <c r="D533">
        <f>'[2]NILAI AKHIR'!F234</f>
        <v>81.81</v>
      </c>
      <c r="F533" t="s">
        <v>87</v>
      </c>
      <c r="L533">
        <f>VLOOKUP(A533,'5'!$AB$3:$AE$313,4,FALSE)</f>
        <v>850</v>
      </c>
      <c r="M533" s="19">
        <f>VLOOKUP(F533,'2'!$B$2:$C$34,2,FALSE)</f>
        <v>4</v>
      </c>
      <c r="N533" s="23">
        <f t="shared" si="26"/>
        <v>81.81</v>
      </c>
      <c r="O533" s="23" t="str">
        <f t="shared" si="27"/>
        <v/>
      </c>
      <c r="P533" s="23" t="s">
        <v>4739</v>
      </c>
      <c r="Q533" s="19">
        <f>VLOOKUP(M533,'3'!$H$27:$L$48,5,FALSE)</f>
        <v>54</v>
      </c>
    </row>
    <row r="534" spans="1:17" x14ac:dyDescent="0.25">
      <c r="A534">
        <f>'[2]NILAI AKHIR'!B235</f>
        <v>13778</v>
      </c>
      <c r="B534" t="str">
        <f>'[2]NILAI AKHIR'!C235</f>
        <v>Rendra Julian Jiantori</v>
      </c>
      <c r="C534" t="str">
        <f>'[2]NILAI AKHIR'!D235</f>
        <v>XI TP 4</v>
      </c>
      <c r="D534">
        <f>'[2]NILAI AKHIR'!F235</f>
        <v>77.975555555555559</v>
      </c>
      <c r="F534" t="s">
        <v>87</v>
      </c>
      <c r="L534">
        <f>VLOOKUP(A534,'5'!$AB$3:$AE$313,4,FALSE)</f>
        <v>851</v>
      </c>
      <c r="M534" s="19">
        <f>VLOOKUP(F534,'2'!$B$2:$C$34,2,FALSE)</f>
        <v>4</v>
      </c>
      <c r="N534" s="23">
        <f t="shared" si="26"/>
        <v>77.975555555555559</v>
      </c>
      <c r="O534" s="23" t="str">
        <f t="shared" si="27"/>
        <v/>
      </c>
      <c r="P534" s="23" t="s">
        <v>4739</v>
      </c>
      <c r="Q534" s="19">
        <f>VLOOKUP(M534,'3'!$H$27:$L$48,5,FALSE)</f>
        <v>54</v>
      </c>
    </row>
    <row r="535" spans="1:17" x14ac:dyDescent="0.25">
      <c r="A535">
        <f>'[2]NILAI AKHIR'!B236</f>
        <v>13779</v>
      </c>
      <c r="B535" t="str">
        <f>'[2]NILAI AKHIR'!C236</f>
        <v>Restu Gabreal Nanda Arimba</v>
      </c>
      <c r="C535" t="str">
        <f>'[2]NILAI AKHIR'!D236</f>
        <v>XI TP 4</v>
      </c>
      <c r="D535">
        <f>'[2]NILAI AKHIR'!F236</f>
        <v>77.106666666666669</v>
      </c>
      <c r="F535" t="s">
        <v>87</v>
      </c>
      <c r="L535">
        <f>VLOOKUP(A535,'5'!$AB$3:$AE$313,4,FALSE)</f>
        <v>852</v>
      </c>
      <c r="M535" s="19">
        <f>VLOOKUP(F535,'2'!$B$2:$C$34,2,FALSE)</f>
        <v>4</v>
      </c>
      <c r="N535" s="23">
        <f t="shared" si="26"/>
        <v>77.106666666666669</v>
      </c>
      <c r="O535" s="23" t="str">
        <f t="shared" si="27"/>
        <v/>
      </c>
      <c r="P535" s="23" t="s">
        <v>4739</v>
      </c>
      <c r="Q535" s="19">
        <f>VLOOKUP(M535,'3'!$H$27:$L$48,5,FALSE)</f>
        <v>54</v>
      </c>
    </row>
    <row r="536" spans="1:17" x14ac:dyDescent="0.25">
      <c r="A536">
        <f>'[2]NILAI AKHIR'!B237</f>
        <v>13781</v>
      </c>
      <c r="B536" t="str">
        <f>'[2]NILAI AKHIR'!C237</f>
        <v>Reyhan Fauzi Habibullah</v>
      </c>
      <c r="C536" t="str">
        <f>'[2]NILAI AKHIR'!D237</f>
        <v>XI TP 4</v>
      </c>
      <c r="D536">
        <f>'[2]NILAI AKHIR'!F237</f>
        <v>89.08</v>
      </c>
      <c r="F536" t="s">
        <v>87</v>
      </c>
      <c r="L536">
        <f>VLOOKUP(A536,'5'!$AB$3:$AE$313,4,FALSE)</f>
        <v>853</v>
      </c>
      <c r="M536" s="19">
        <f>VLOOKUP(F536,'2'!$B$2:$C$34,2,FALSE)</f>
        <v>4</v>
      </c>
      <c r="N536" s="23">
        <f t="shared" si="26"/>
        <v>89.08</v>
      </c>
      <c r="O536" s="23" t="str">
        <f t="shared" si="27"/>
        <v/>
      </c>
      <c r="P536" s="23" t="s">
        <v>4739</v>
      </c>
      <c r="Q536" s="19">
        <f>VLOOKUP(M536,'3'!$H$27:$L$48,5,FALSE)</f>
        <v>54</v>
      </c>
    </row>
    <row r="537" spans="1:17" x14ac:dyDescent="0.25">
      <c r="A537">
        <f>'[2]NILAI AKHIR'!B238</f>
        <v>13782</v>
      </c>
      <c r="B537" t="str">
        <f>'[2]NILAI AKHIR'!C238</f>
        <v>Reza Nur Irawan</v>
      </c>
      <c r="C537" t="str">
        <f>'[2]NILAI AKHIR'!D238</f>
        <v>XI TP 4</v>
      </c>
      <c r="D537">
        <f>'[2]NILAI AKHIR'!F238</f>
        <v>83.44</v>
      </c>
      <c r="F537" t="s">
        <v>87</v>
      </c>
      <c r="L537">
        <f>VLOOKUP(A537,'5'!$AB$3:$AE$313,4,FALSE)</f>
        <v>854</v>
      </c>
      <c r="M537" s="19">
        <f>VLOOKUP(F537,'2'!$B$2:$C$34,2,FALSE)</f>
        <v>4</v>
      </c>
      <c r="N537" s="23">
        <f t="shared" si="26"/>
        <v>83.44</v>
      </c>
      <c r="O537" s="23" t="str">
        <f t="shared" si="27"/>
        <v/>
      </c>
      <c r="P537" s="23" t="s">
        <v>4739</v>
      </c>
      <c r="Q537" s="19">
        <f>VLOOKUP(M537,'3'!$H$27:$L$48,5,FALSE)</f>
        <v>54</v>
      </c>
    </row>
    <row r="538" spans="1:17" x14ac:dyDescent="0.25">
      <c r="A538">
        <f>'[2]NILAI AKHIR'!B239</f>
        <v>13783</v>
      </c>
      <c r="B538" t="str">
        <f>'[2]NILAI AKHIR'!C239</f>
        <v>Ridho Dwi Cahyo</v>
      </c>
      <c r="C538" t="str">
        <f>'[2]NILAI AKHIR'!D239</f>
        <v>XI TP 4</v>
      </c>
      <c r="D538">
        <f>'[2]NILAI AKHIR'!F239</f>
        <v>88.584444444444443</v>
      </c>
      <c r="F538" t="s">
        <v>87</v>
      </c>
      <c r="L538">
        <f>VLOOKUP(A538,'5'!$AB$3:$AE$313,4,FALSE)</f>
        <v>855</v>
      </c>
      <c r="M538" s="19">
        <f>VLOOKUP(F538,'2'!$B$2:$C$34,2,FALSE)</f>
        <v>4</v>
      </c>
      <c r="N538" s="23">
        <f t="shared" si="26"/>
        <v>88.584444444444443</v>
      </c>
      <c r="O538" s="23" t="str">
        <f t="shared" si="27"/>
        <v/>
      </c>
      <c r="P538" s="23" t="s">
        <v>4739</v>
      </c>
      <c r="Q538" s="19">
        <f>VLOOKUP(M538,'3'!$H$27:$L$48,5,FALSE)</f>
        <v>54</v>
      </c>
    </row>
    <row r="539" spans="1:17" x14ac:dyDescent="0.25">
      <c r="A539">
        <f>'[2]NILAI AKHIR'!B240</f>
        <v>13784</v>
      </c>
      <c r="B539" t="str">
        <f>'[2]NILAI AKHIR'!C240</f>
        <v>Ridho Restu Pratama</v>
      </c>
      <c r="C539" t="str">
        <f>'[2]NILAI AKHIR'!D240</f>
        <v>XI TP 4</v>
      </c>
      <c r="D539">
        <f>'[2]NILAI AKHIR'!F240</f>
        <v>81.22</v>
      </c>
      <c r="F539" t="s">
        <v>87</v>
      </c>
      <c r="L539">
        <f>VLOOKUP(A539,'5'!$AB$3:$AE$313,4,FALSE)</f>
        <v>856</v>
      </c>
      <c r="M539" s="19">
        <f>VLOOKUP(F539,'2'!$B$2:$C$34,2,FALSE)</f>
        <v>4</v>
      </c>
      <c r="N539" s="23">
        <f t="shared" si="26"/>
        <v>81.22</v>
      </c>
      <c r="O539" s="23" t="str">
        <f t="shared" si="27"/>
        <v/>
      </c>
      <c r="P539" s="23" t="s">
        <v>4739</v>
      </c>
      <c r="Q539" s="19">
        <f>VLOOKUP(M539,'3'!$H$27:$L$48,5,FALSE)</f>
        <v>54</v>
      </c>
    </row>
    <row r="540" spans="1:17" x14ac:dyDescent="0.25">
      <c r="A540">
        <f>'[2]NILAI AKHIR'!B241</f>
        <v>13785</v>
      </c>
      <c r="B540" t="str">
        <f>'[2]NILAI AKHIR'!C241</f>
        <v>Rizqi Akbar Ramadhon</v>
      </c>
      <c r="C540" t="str">
        <f>'[2]NILAI AKHIR'!D241</f>
        <v>XI TP 4</v>
      </c>
      <c r="D540">
        <f>'[2]NILAI AKHIR'!F241</f>
        <v>79.566666666666663</v>
      </c>
      <c r="F540" t="s">
        <v>87</v>
      </c>
      <c r="L540">
        <f>VLOOKUP(A540,'5'!$AB$3:$AE$313,4,FALSE)</f>
        <v>857</v>
      </c>
      <c r="M540" s="19">
        <f>VLOOKUP(F540,'2'!$B$2:$C$34,2,FALSE)</f>
        <v>4</v>
      </c>
      <c r="N540" s="23">
        <f t="shared" si="26"/>
        <v>79.566666666666663</v>
      </c>
      <c r="O540" s="23" t="str">
        <f t="shared" si="27"/>
        <v/>
      </c>
      <c r="P540" s="23" t="s">
        <v>4739</v>
      </c>
      <c r="Q540" s="19">
        <f>VLOOKUP(M540,'3'!$H$27:$L$48,5,FALSE)</f>
        <v>54</v>
      </c>
    </row>
    <row r="541" spans="1:17" x14ac:dyDescent="0.25">
      <c r="A541">
        <f>'[2]NILAI AKHIR'!B242</f>
        <v>13786</v>
      </c>
      <c r="B541" t="str">
        <f>'[2]NILAI AKHIR'!C242</f>
        <v>Rizqi Pratama Nurlaili</v>
      </c>
      <c r="C541" t="str">
        <f>'[2]NILAI AKHIR'!D242</f>
        <v>XI TP 4</v>
      </c>
      <c r="D541">
        <f>'[2]NILAI AKHIR'!F242</f>
        <v>76.95</v>
      </c>
      <c r="F541" t="s">
        <v>87</v>
      </c>
      <c r="L541">
        <f>VLOOKUP(A541,'5'!$AB$3:$AE$313,4,FALSE)</f>
        <v>858</v>
      </c>
      <c r="M541" s="19">
        <f>VLOOKUP(F541,'2'!$B$2:$C$34,2,FALSE)</f>
        <v>4</v>
      </c>
      <c r="N541" s="23">
        <f t="shared" si="26"/>
        <v>76.95</v>
      </c>
      <c r="O541" s="23" t="str">
        <f t="shared" si="27"/>
        <v/>
      </c>
      <c r="P541" s="23" t="s">
        <v>4739</v>
      </c>
      <c r="Q541" s="19">
        <f>VLOOKUP(M541,'3'!$H$27:$L$48,5,FALSE)</f>
        <v>54</v>
      </c>
    </row>
    <row r="542" spans="1:17" x14ac:dyDescent="0.25">
      <c r="A542">
        <f>'[2]NILAI AKHIR'!B243</f>
        <v>13787</v>
      </c>
      <c r="B542" t="str">
        <f>'[2]NILAI AKHIR'!C243</f>
        <v>Rohib Risalata</v>
      </c>
      <c r="C542" t="str">
        <f>'[2]NILAI AKHIR'!D243</f>
        <v>XI TP 4</v>
      </c>
      <c r="D542">
        <f>'[2]NILAI AKHIR'!F243</f>
        <v>78.75</v>
      </c>
      <c r="F542" t="s">
        <v>87</v>
      </c>
      <c r="L542">
        <f>VLOOKUP(A542,'5'!$AB$3:$AE$313,4,FALSE)</f>
        <v>859</v>
      </c>
      <c r="M542" s="19">
        <f>VLOOKUP(F542,'2'!$B$2:$C$34,2,FALSE)</f>
        <v>4</v>
      </c>
      <c r="N542" s="23">
        <f t="shared" si="26"/>
        <v>78.75</v>
      </c>
      <c r="O542" s="23" t="str">
        <f t="shared" si="27"/>
        <v/>
      </c>
      <c r="P542" s="23" t="s">
        <v>4739</v>
      </c>
      <c r="Q542" s="19">
        <f>VLOOKUP(M542,'3'!$H$27:$L$48,5,FALSE)</f>
        <v>54</v>
      </c>
    </row>
    <row r="543" spans="1:17" x14ac:dyDescent="0.25">
      <c r="A543">
        <f>'[2]NILAI AKHIR'!B244</f>
        <v>13788</v>
      </c>
      <c r="B543" t="str">
        <f>'[2]NILAI AKHIR'!C244</f>
        <v>Satria Rishad Amaly Saputro</v>
      </c>
      <c r="C543" t="str">
        <f>'[2]NILAI AKHIR'!D244</f>
        <v>XI TP 4</v>
      </c>
      <c r="D543">
        <f>'[2]NILAI AKHIR'!F244</f>
        <v>75.598888888888894</v>
      </c>
      <c r="F543" t="s">
        <v>87</v>
      </c>
      <c r="L543">
        <f>VLOOKUP(A543,'5'!$AB$3:$AE$313,4,FALSE)</f>
        <v>860</v>
      </c>
      <c r="M543" s="19">
        <f>VLOOKUP(F543,'2'!$B$2:$C$34,2,FALSE)</f>
        <v>4</v>
      </c>
      <c r="N543" s="23">
        <f t="shared" si="26"/>
        <v>75.598888888888894</v>
      </c>
      <c r="O543" s="23" t="str">
        <f t="shared" si="27"/>
        <v/>
      </c>
      <c r="P543" s="23" t="s">
        <v>4739</v>
      </c>
      <c r="Q543" s="19">
        <f>VLOOKUP(M543,'3'!$H$27:$L$48,5,FALSE)</f>
        <v>54</v>
      </c>
    </row>
    <row r="544" spans="1:17" x14ac:dyDescent="0.25">
      <c r="A544">
        <f>'[2]NILAI AKHIR'!B245</f>
        <v>13789</v>
      </c>
      <c r="B544" t="str">
        <f>'[2]NILAI AKHIR'!C245</f>
        <v>Sidik Nur Mughis</v>
      </c>
      <c r="C544" t="str">
        <f>'[2]NILAI AKHIR'!D245</f>
        <v>XI TP 4</v>
      </c>
      <c r="D544">
        <f>'[2]NILAI AKHIR'!F245</f>
        <v>80.035555555555547</v>
      </c>
      <c r="F544" t="s">
        <v>87</v>
      </c>
      <c r="L544">
        <f>VLOOKUP(A544,'5'!$AB$3:$AE$313,4,FALSE)</f>
        <v>861</v>
      </c>
      <c r="M544" s="19">
        <f>VLOOKUP(F544,'2'!$B$2:$C$34,2,FALSE)</f>
        <v>4</v>
      </c>
      <c r="N544" s="23">
        <f t="shared" si="26"/>
        <v>80.035555555555547</v>
      </c>
      <c r="O544" s="23" t="str">
        <f t="shared" si="27"/>
        <v/>
      </c>
      <c r="P544" s="23" t="s">
        <v>4739</v>
      </c>
      <c r="Q544" s="19">
        <f>VLOOKUP(M544,'3'!$H$27:$L$48,5,FALSE)</f>
        <v>54</v>
      </c>
    </row>
    <row r="545" spans="1:17" x14ac:dyDescent="0.25">
      <c r="A545">
        <f>'[2]NILAI AKHIR'!B246</f>
        <v>13790</v>
      </c>
      <c r="B545" t="str">
        <f>'[2]NILAI AKHIR'!C246</f>
        <v>Sinung Aji Merbawani</v>
      </c>
      <c r="C545" t="str">
        <f>'[2]NILAI AKHIR'!D246</f>
        <v>XI TP 4</v>
      </c>
      <c r="D545">
        <f>'[2]NILAI AKHIR'!F246</f>
        <v>81.477777777777774</v>
      </c>
      <c r="F545" t="s">
        <v>87</v>
      </c>
      <c r="L545">
        <f>VLOOKUP(A545,'5'!$AB$3:$AE$313,4,FALSE)</f>
        <v>862</v>
      </c>
      <c r="M545" s="19">
        <f>VLOOKUP(F545,'2'!$B$2:$C$34,2,FALSE)</f>
        <v>4</v>
      </c>
      <c r="N545" s="23">
        <f t="shared" si="26"/>
        <v>81.477777777777774</v>
      </c>
      <c r="O545" s="23" t="str">
        <f t="shared" si="27"/>
        <v/>
      </c>
      <c r="P545" s="23" t="s">
        <v>4739</v>
      </c>
      <c r="Q545" s="19">
        <f>VLOOKUP(M545,'3'!$H$27:$L$48,5,FALSE)</f>
        <v>54</v>
      </c>
    </row>
    <row r="546" spans="1:17" x14ac:dyDescent="0.25">
      <c r="A546">
        <f>'[2]NILAI AKHIR'!B247</f>
        <v>13791</v>
      </c>
      <c r="B546" t="str">
        <f>'[2]NILAI AKHIR'!C247</f>
        <v>Surya Putra Denta Pratama</v>
      </c>
      <c r="C546" t="str">
        <f>'[2]NILAI AKHIR'!D247</f>
        <v>XI TP 4</v>
      </c>
      <c r="D546">
        <f>'[2]NILAI AKHIR'!F247</f>
        <v>79.672222222222217</v>
      </c>
      <c r="F546" t="s">
        <v>87</v>
      </c>
      <c r="L546">
        <f>VLOOKUP(A546,'5'!$AB$3:$AE$313,4,FALSE)</f>
        <v>863</v>
      </c>
      <c r="M546" s="19">
        <f>VLOOKUP(F546,'2'!$B$2:$C$34,2,FALSE)</f>
        <v>4</v>
      </c>
      <c r="N546" s="23">
        <f t="shared" si="26"/>
        <v>79.672222222222217</v>
      </c>
      <c r="O546" s="23" t="str">
        <f t="shared" si="27"/>
        <v/>
      </c>
      <c r="P546" s="23" t="s">
        <v>4739</v>
      </c>
      <c r="Q546" s="19">
        <f>VLOOKUP(M546,'3'!$H$27:$L$48,5,FALSE)</f>
        <v>54</v>
      </c>
    </row>
    <row r="547" spans="1:17" x14ac:dyDescent="0.25">
      <c r="A547">
        <f>'[2]NILAI AKHIR'!B248</f>
        <v>13792</v>
      </c>
      <c r="B547" t="str">
        <f>'[2]NILAI AKHIR'!C248</f>
        <v>Taufiq Nur Hidayah</v>
      </c>
      <c r="C547" t="str">
        <f>'[2]NILAI AKHIR'!D248</f>
        <v>XI TP 4</v>
      </c>
      <c r="D547">
        <f>'[2]NILAI AKHIR'!F248</f>
        <v>79.066666666666663</v>
      </c>
      <c r="F547" t="s">
        <v>87</v>
      </c>
      <c r="L547">
        <f>VLOOKUP(A547,'5'!$AB$3:$AE$313,4,FALSE)</f>
        <v>864</v>
      </c>
      <c r="M547" s="19">
        <f>VLOOKUP(F547,'2'!$B$2:$C$34,2,FALSE)</f>
        <v>4</v>
      </c>
      <c r="N547" s="23">
        <f t="shared" si="26"/>
        <v>79.066666666666663</v>
      </c>
      <c r="O547" s="23" t="str">
        <f t="shared" si="27"/>
        <v/>
      </c>
      <c r="P547" s="23" t="s">
        <v>4739</v>
      </c>
      <c r="Q547" s="19">
        <f>VLOOKUP(M547,'3'!$H$27:$L$48,5,FALSE)</f>
        <v>54</v>
      </c>
    </row>
    <row r="548" spans="1:17" x14ac:dyDescent="0.25">
      <c r="A548">
        <f>'[2]NILAI AKHIR'!B249</f>
        <v>13793</v>
      </c>
      <c r="B548" t="str">
        <f>'[2]NILAI AKHIR'!C249</f>
        <v>Wiklid Novian Dwi Mohammat Hasanudin</v>
      </c>
      <c r="C548" t="str">
        <f>'[2]NILAI AKHIR'!D249</f>
        <v>XI TP 4</v>
      </c>
      <c r="D548">
        <f>'[2]NILAI AKHIR'!F249</f>
        <v>83.11333333333333</v>
      </c>
      <c r="F548" t="s">
        <v>87</v>
      </c>
      <c r="L548">
        <f>VLOOKUP(A548,'5'!$AB$3:$AE$313,4,FALSE)</f>
        <v>865</v>
      </c>
      <c r="M548" s="19">
        <f>VLOOKUP(F548,'2'!$B$2:$C$34,2,FALSE)</f>
        <v>4</v>
      </c>
      <c r="N548" s="23">
        <f t="shared" si="26"/>
        <v>83.11333333333333</v>
      </c>
      <c r="O548" s="23" t="str">
        <f t="shared" si="27"/>
        <v/>
      </c>
      <c r="P548" s="23" t="s">
        <v>4739</v>
      </c>
      <c r="Q548" s="19">
        <f>VLOOKUP(M548,'3'!$H$27:$L$48,5,FALSE)</f>
        <v>54</v>
      </c>
    </row>
    <row r="549" spans="1:17" x14ac:dyDescent="0.25">
      <c r="A549">
        <f>'[2]NILAI AKHIR'!B250</f>
        <v>13795</v>
      </c>
      <c r="B549" t="str">
        <f>'[2]NILAI AKHIR'!C250</f>
        <v>Yudha Permana</v>
      </c>
      <c r="C549" t="str">
        <f>'[2]NILAI AKHIR'!D250</f>
        <v>XI TP 4</v>
      </c>
      <c r="D549">
        <f>'[2]NILAI AKHIR'!F250</f>
        <v>76.091111111111118</v>
      </c>
      <c r="F549" t="s">
        <v>87</v>
      </c>
      <c r="L549">
        <f>VLOOKUP(A549,'5'!$AB$3:$AE$313,4,FALSE)</f>
        <v>866</v>
      </c>
      <c r="M549" s="19">
        <f>VLOOKUP(F549,'2'!$B$2:$C$34,2,FALSE)</f>
        <v>4</v>
      </c>
      <c r="N549" s="23">
        <f t="shared" si="26"/>
        <v>76.091111111111118</v>
      </c>
      <c r="O549" s="23" t="str">
        <f t="shared" si="27"/>
        <v/>
      </c>
      <c r="P549" s="23" t="s">
        <v>4739</v>
      </c>
      <c r="Q549" s="19">
        <f>VLOOKUP(M549,'3'!$H$27:$L$48,5,FALSE)</f>
        <v>54</v>
      </c>
    </row>
    <row r="550" spans="1:17" x14ac:dyDescent="0.25">
      <c r="A550">
        <f>'[2]NILAI AKHIR'!B251</f>
        <v>13796</v>
      </c>
      <c r="B550" t="str">
        <f>'[2]NILAI AKHIR'!C251</f>
        <v>Yuga Aditya Pratama</v>
      </c>
      <c r="C550" t="str">
        <f>'[2]NILAI AKHIR'!D251</f>
        <v>XI TP 4</v>
      </c>
      <c r="D550">
        <f>'[2]NILAI AKHIR'!F251</f>
        <v>79.240000000000009</v>
      </c>
      <c r="F550" t="s">
        <v>87</v>
      </c>
      <c r="L550">
        <f>VLOOKUP(A550,'5'!$AB$3:$AE$313,4,FALSE)</f>
        <v>867</v>
      </c>
      <c r="M550" s="19">
        <f>VLOOKUP(F550,'2'!$B$2:$C$34,2,FALSE)</f>
        <v>4</v>
      </c>
      <c r="N550" s="23">
        <f t="shared" si="26"/>
        <v>79.240000000000009</v>
      </c>
      <c r="O550" s="23" t="str">
        <f t="shared" si="27"/>
        <v/>
      </c>
      <c r="P550" s="23" t="s">
        <v>4739</v>
      </c>
      <c r="Q550" s="19">
        <f>VLOOKUP(M550,'3'!$H$27:$L$48,5,FALSE)</f>
        <v>54</v>
      </c>
    </row>
    <row r="551" spans="1:17" x14ac:dyDescent="0.25">
      <c r="A551">
        <f>'[2]NILAI AKHIR'!B252</f>
        <v>13797</v>
      </c>
      <c r="B551" t="str">
        <f>'[2]NILAI AKHIR'!C252</f>
        <v>Yuliztyano Ardha Shaputra</v>
      </c>
      <c r="C551" t="str">
        <f>'[2]NILAI AKHIR'!D252</f>
        <v>XI TP 4</v>
      </c>
      <c r="D551">
        <f>'[2]NILAI AKHIR'!F252</f>
        <v>83.031111111111116</v>
      </c>
      <c r="F551" t="s">
        <v>87</v>
      </c>
      <c r="L551">
        <f>VLOOKUP(A551,'5'!$AB$3:$AE$313,4,FALSE)</f>
        <v>868</v>
      </c>
      <c r="M551" s="19">
        <f>VLOOKUP(F551,'2'!$B$2:$C$34,2,FALSE)</f>
        <v>4</v>
      </c>
      <c r="N551" s="23">
        <f t="shared" si="26"/>
        <v>83.031111111111116</v>
      </c>
      <c r="O551" s="23" t="str">
        <f t="shared" si="27"/>
        <v/>
      </c>
      <c r="P551" s="23" t="s">
        <v>4739</v>
      </c>
      <c r="Q551" s="19">
        <f>VLOOKUP(M551,'3'!$H$27:$L$48,5,FALSE)</f>
        <v>54</v>
      </c>
    </row>
    <row r="552" spans="1:17" x14ac:dyDescent="0.25">
      <c r="A552">
        <f>'[2]NILAI AKHIR'!B253</f>
        <v>13798</v>
      </c>
      <c r="B552" t="str">
        <f>'[2]NILAI AKHIR'!C253</f>
        <v>Zacky Julio Pratama</v>
      </c>
      <c r="C552" t="str">
        <f>'[2]NILAI AKHIR'!D253</f>
        <v>XI TP 4</v>
      </c>
      <c r="D552">
        <f>'[2]NILAI AKHIR'!F253</f>
        <v>80.552222222222227</v>
      </c>
      <c r="F552" t="s">
        <v>87</v>
      </c>
      <c r="L552">
        <f>VLOOKUP(A552,'5'!$AB$3:$AE$313,4,FALSE)</f>
        <v>869</v>
      </c>
      <c r="M552" s="19">
        <f>VLOOKUP(F552,'2'!$B$2:$C$34,2,FALSE)</f>
        <v>4</v>
      </c>
      <c r="N552" s="23">
        <f t="shared" si="26"/>
        <v>80.552222222222227</v>
      </c>
      <c r="O552" s="23" t="str">
        <f t="shared" si="27"/>
        <v/>
      </c>
      <c r="P552" s="23" t="s">
        <v>4739</v>
      </c>
      <c r="Q552" s="19">
        <f>VLOOKUP(M552,'3'!$H$27:$L$48,5,FALSE)</f>
        <v>54</v>
      </c>
    </row>
    <row r="553" spans="1:17" x14ac:dyDescent="0.25">
      <c r="A553">
        <f>'[2]NILAI AKHIR'!B254</f>
        <v>13799</v>
      </c>
      <c r="B553" t="str">
        <f>'[2]NILAI AKHIR'!C254</f>
        <v>Zafaron Alwida Kusuma</v>
      </c>
      <c r="C553" t="str">
        <f>'[2]NILAI AKHIR'!D254</f>
        <v>XI TP 4</v>
      </c>
      <c r="D553">
        <f>'[2]NILAI AKHIR'!F254</f>
        <v>85.693333333333328</v>
      </c>
      <c r="F553" t="s">
        <v>87</v>
      </c>
      <c r="L553">
        <f>VLOOKUP(A553,'5'!$AB$3:$AE$313,4,FALSE)</f>
        <v>870</v>
      </c>
      <c r="M553" s="19">
        <f>VLOOKUP(F553,'2'!$B$2:$C$34,2,FALSE)</f>
        <v>4</v>
      </c>
      <c r="N553" s="23">
        <f t="shared" si="26"/>
        <v>85.693333333333328</v>
      </c>
      <c r="O553" s="23" t="str">
        <f t="shared" si="27"/>
        <v/>
      </c>
      <c r="P553" s="23" t="s">
        <v>4739</v>
      </c>
      <c r="Q553" s="19">
        <f>VLOOKUP(M553,'3'!$H$27:$L$48,5,FALSE)</f>
        <v>54</v>
      </c>
    </row>
    <row r="554" spans="1:17" x14ac:dyDescent="0.25">
      <c r="A554">
        <f>'[2]NILAI AKHIR'!B255</f>
        <v>13800</v>
      </c>
      <c r="B554" t="str">
        <f>'[2]NILAI AKHIR'!C255</f>
        <v>Zaki Nur Rufi Ramadhani</v>
      </c>
      <c r="C554" t="str">
        <f>'[2]NILAI AKHIR'!D255</f>
        <v>XI TP 4</v>
      </c>
      <c r="D554">
        <f>'[2]NILAI AKHIR'!F255</f>
        <v>79.773333333333326</v>
      </c>
      <c r="F554" t="s">
        <v>87</v>
      </c>
      <c r="L554">
        <f>VLOOKUP(A554,'5'!$AB$3:$AE$313,4,FALSE)</f>
        <v>871</v>
      </c>
      <c r="M554" s="19">
        <f>VLOOKUP(F554,'2'!$B$2:$C$34,2,FALSE)</f>
        <v>4</v>
      </c>
      <c r="N554" s="23">
        <f t="shared" si="26"/>
        <v>79.773333333333326</v>
      </c>
      <c r="O554" s="23" t="str">
        <f t="shared" si="27"/>
        <v/>
      </c>
      <c r="P554" s="23" t="s">
        <v>4739</v>
      </c>
      <c r="Q554" s="19">
        <f>VLOOKUP(M554,'3'!$H$27:$L$48,5,FALSE)</f>
        <v>54</v>
      </c>
    </row>
    <row r="555" spans="1:17" x14ac:dyDescent="0.25">
      <c r="A555">
        <f>'[2]NILAI AKHIR'!B256</f>
        <v>13801</v>
      </c>
      <c r="B555" t="str">
        <f>'[2]NILAI AKHIR'!C256</f>
        <v>Zaky Nur Shodiq</v>
      </c>
      <c r="C555" t="str">
        <f>'[2]NILAI AKHIR'!D256</f>
        <v>XI TP 4</v>
      </c>
      <c r="D555">
        <f>'[2]NILAI AKHIR'!F256</f>
        <v>78.590000000000018</v>
      </c>
      <c r="F555" t="s">
        <v>87</v>
      </c>
      <c r="L555">
        <f>VLOOKUP(A555,'5'!$AB$3:$AE$313,4,FALSE)</f>
        <v>872</v>
      </c>
      <c r="M555" s="19">
        <f>VLOOKUP(F555,'2'!$B$2:$C$34,2,FALSE)</f>
        <v>4</v>
      </c>
      <c r="N555" s="23">
        <f t="shared" si="26"/>
        <v>78.590000000000018</v>
      </c>
      <c r="O555" s="23" t="str">
        <f t="shared" si="27"/>
        <v/>
      </c>
      <c r="P555" s="23" t="s">
        <v>4739</v>
      </c>
      <c r="Q555" s="19">
        <f>VLOOKUP(M555,'3'!$H$27:$L$48,5,FALSE)</f>
        <v>54</v>
      </c>
    </row>
    <row r="556" spans="1:17" x14ac:dyDescent="0.25">
      <c r="A556">
        <f>'[2]NILAI AKHIR'!B257</f>
        <v>13802</v>
      </c>
      <c r="B556" t="str">
        <f>'[2]NILAI AKHIR'!C257</f>
        <v>Zamhari</v>
      </c>
      <c r="C556" t="str">
        <f>'[2]NILAI AKHIR'!D257</f>
        <v>XI TP 4</v>
      </c>
      <c r="D556">
        <f>'[2]NILAI AKHIR'!F257</f>
        <v>80.540000000000006</v>
      </c>
      <c r="F556" t="s">
        <v>87</v>
      </c>
      <c r="L556">
        <f>VLOOKUP(A556,'5'!$AB$3:$AE$313,4,FALSE)</f>
        <v>873</v>
      </c>
      <c r="M556" s="19">
        <f>VLOOKUP(F556,'2'!$B$2:$C$34,2,FALSE)</f>
        <v>4</v>
      </c>
      <c r="N556" s="23">
        <f t="shared" si="26"/>
        <v>80.540000000000006</v>
      </c>
      <c r="O556" s="23" t="str">
        <f t="shared" si="27"/>
        <v/>
      </c>
      <c r="P556" s="23" t="s">
        <v>4739</v>
      </c>
      <c r="Q556" s="19">
        <f>VLOOKUP(M556,'3'!$H$27:$L$48,5,FALSE)</f>
        <v>54</v>
      </c>
    </row>
    <row r="557" spans="1:17" x14ac:dyDescent="0.25">
      <c r="A557">
        <f>'[2]NILAI AKHIR'!B258</f>
        <v>0</v>
      </c>
      <c r="B557">
        <f>'[2]NILAI AKHIR'!C258</f>
        <v>0</v>
      </c>
      <c r="C557">
        <f>'[2]NILAI AKHIR'!D258</f>
        <v>0</v>
      </c>
      <c r="D557">
        <f>'[2]NILAI AKHIR'!F258</f>
        <v>0</v>
      </c>
      <c r="F557" t="s">
        <v>87</v>
      </c>
      <c r="L557" t="e">
        <f>VLOOKUP(A557,'5'!$AB$3:$AE$313,4,FALSE)</f>
        <v>#N/A</v>
      </c>
      <c r="M557" s="19">
        <f>VLOOKUP(F557,'2'!$B$2:$C$34,2,FALSE)</f>
        <v>4</v>
      </c>
      <c r="N557" s="23">
        <f t="shared" si="26"/>
        <v>0</v>
      </c>
      <c r="O557" s="23" t="str">
        <f t="shared" si="27"/>
        <v/>
      </c>
      <c r="P557" s="23" t="s">
        <v>4739</v>
      </c>
      <c r="Q557" s="19">
        <f>VLOOKUP(M557,'3'!$H$27:$L$48,5,FALSE)</f>
        <v>54</v>
      </c>
    </row>
    <row r="558" spans="1:17" x14ac:dyDescent="0.25">
      <c r="A558">
        <f>'[2]NILAI AKHIR'!B259</f>
        <v>13848</v>
      </c>
      <c r="B558" t="str">
        <f>'[2]NILAI AKHIR'!C259</f>
        <v>Abdul Muniif Khares Saputro</v>
      </c>
      <c r="C558" t="str">
        <f>'[2]NILAI AKHIR'!D259</f>
        <v>XI TSM 1</v>
      </c>
      <c r="D558">
        <f>'[2]NILAI AKHIR'!F259</f>
        <v>80.656666666666666</v>
      </c>
      <c r="F558" t="s">
        <v>87</v>
      </c>
      <c r="L558">
        <f>VLOOKUP(A558,'5'!$AB$3:$AE$313,4,FALSE)</f>
        <v>874</v>
      </c>
      <c r="M558" s="19">
        <f>VLOOKUP(F558,'2'!$B$2:$C$34,2,FALSE)</f>
        <v>4</v>
      </c>
      <c r="N558" s="23">
        <f t="shared" si="26"/>
        <v>80.656666666666666</v>
      </c>
      <c r="O558" s="23" t="str">
        <f t="shared" si="27"/>
        <v/>
      </c>
      <c r="P558" s="23" t="s">
        <v>4739</v>
      </c>
      <c r="Q558" s="19">
        <f>VLOOKUP(M558,'3'!$H$27:$L$48,5,FALSE)</f>
        <v>54</v>
      </c>
    </row>
    <row r="559" spans="1:17" x14ac:dyDescent="0.25">
      <c r="A559">
        <f>'[2]NILAI AKHIR'!B261</f>
        <v>13851</v>
      </c>
      <c r="B559" t="str">
        <f>'[2]NILAI AKHIR'!C261</f>
        <v>Aditya Rizki Handoko</v>
      </c>
      <c r="C559" t="str">
        <f>'[2]NILAI AKHIR'!D261</f>
        <v>XI TSM 1</v>
      </c>
      <c r="D559">
        <f>'[2]NILAI AKHIR'!F261</f>
        <v>80.611111111111114</v>
      </c>
      <c r="F559" t="s">
        <v>87</v>
      </c>
      <c r="L559">
        <f>VLOOKUP(A559,'5'!$AB$3:$AE$313,4,FALSE)</f>
        <v>876</v>
      </c>
      <c r="M559" s="19">
        <f>VLOOKUP(F559,'2'!$B$2:$C$34,2,FALSE)</f>
        <v>4</v>
      </c>
      <c r="N559" s="23">
        <f t="shared" si="26"/>
        <v>80.611111111111114</v>
      </c>
      <c r="O559" s="23" t="str">
        <f t="shared" si="27"/>
        <v/>
      </c>
      <c r="P559" s="23" t="s">
        <v>4739</v>
      </c>
      <c r="Q559" s="19">
        <f>VLOOKUP(M559,'3'!$H$27:$L$48,5,FALSE)</f>
        <v>54</v>
      </c>
    </row>
    <row r="560" spans="1:17" x14ac:dyDescent="0.25">
      <c r="A560">
        <f>'[2]NILAI AKHIR'!B262</f>
        <v>13852</v>
      </c>
      <c r="B560" t="str">
        <f>'[2]NILAI AKHIR'!C262</f>
        <v>Afdhal Aditya Pratama</v>
      </c>
      <c r="C560" t="str">
        <f>'[2]NILAI AKHIR'!D262</f>
        <v>XI TSM 1</v>
      </c>
      <c r="D560">
        <f>'[2]NILAI AKHIR'!F262</f>
        <v>79.5</v>
      </c>
      <c r="F560" t="s">
        <v>87</v>
      </c>
      <c r="L560">
        <f>VLOOKUP(A560,'5'!$AB$3:$AE$313,4,FALSE)</f>
        <v>877</v>
      </c>
      <c r="M560" s="19">
        <f>VLOOKUP(F560,'2'!$B$2:$C$34,2,FALSE)</f>
        <v>4</v>
      </c>
      <c r="N560" s="23">
        <f t="shared" si="26"/>
        <v>79.5</v>
      </c>
      <c r="O560" s="23" t="str">
        <f t="shared" si="27"/>
        <v/>
      </c>
      <c r="P560" s="23" t="s">
        <v>4739</v>
      </c>
      <c r="Q560" s="19">
        <f>VLOOKUP(M560,'3'!$H$27:$L$48,5,FALSE)</f>
        <v>54</v>
      </c>
    </row>
    <row r="561" spans="1:17" x14ac:dyDescent="0.25">
      <c r="A561">
        <f>'[2]NILAI AKHIR'!B263</f>
        <v>13854</v>
      </c>
      <c r="B561" t="str">
        <f>'[2]NILAI AKHIR'!C263</f>
        <v>Alfian Nur Hanif</v>
      </c>
      <c r="C561" t="str">
        <f>'[2]NILAI AKHIR'!D263</f>
        <v>XI TSM 1</v>
      </c>
      <c r="D561">
        <f>'[2]NILAI AKHIR'!F263</f>
        <v>75.24666666666667</v>
      </c>
      <c r="F561" t="s">
        <v>87</v>
      </c>
      <c r="L561">
        <f>VLOOKUP(A561,'5'!$AB$3:$AE$313,4,FALSE)</f>
        <v>878</v>
      </c>
      <c r="M561" s="19">
        <f>VLOOKUP(F561,'2'!$B$2:$C$34,2,FALSE)</f>
        <v>4</v>
      </c>
      <c r="N561" s="23">
        <f t="shared" si="26"/>
        <v>75.24666666666667</v>
      </c>
      <c r="O561" s="23" t="str">
        <f t="shared" si="27"/>
        <v/>
      </c>
      <c r="P561" s="23" t="s">
        <v>4739</v>
      </c>
      <c r="Q561" s="19">
        <f>VLOOKUP(M561,'3'!$H$27:$L$48,5,FALSE)</f>
        <v>54</v>
      </c>
    </row>
    <row r="562" spans="1:17" x14ac:dyDescent="0.25">
      <c r="A562">
        <f>'[2]NILAI AKHIR'!B264</f>
        <v>13855</v>
      </c>
      <c r="B562" t="str">
        <f>'[2]NILAI AKHIR'!C264</f>
        <v>Alga Jalu Oktiyanto</v>
      </c>
      <c r="C562" t="str">
        <f>'[2]NILAI AKHIR'!D264</f>
        <v>XI TSM 1</v>
      </c>
      <c r="D562">
        <f>'[2]NILAI AKHIR'!F264</f>
        <v>82.182222222222222</v>
      </c>
      <c r="F562" t="s">
        <v>87</v>
      </c>
      <c r="L562">
        <f>VLOOKUP(A562,'5'!$AB$3:$AE$313,4,FALSE)</f>
        <v>879</v>
      </c>
      <c r="M562" s="19">
        <f>VLOOKUP(F562,'2'!$B$2:$C$34,2,FALSE)</f>
        <v>4</v>
      </c>
      <c r="N562" s="23">
        <f t="shared" si="26"/>
        <v>82.182222222222222</v>
      </c>
      <c r="O562" s="23" t="str">
        <f t="shared" si="27"/>
        <v/>
      </c>
      <c r="P562" s="23" t="s">
        <v>4739</v>
      </c>
      <c r="Q562" s="19">
        <f>VLOOKUP(M562,'3'!$H$27:$L$48,5,FALSE)</f>
        <v>54</v>
      </c>
    </row>
    <row r="563" spans="1:17" x14ac:dyDescent="0.25">
      <c r="A563">
        <f>'[2]NILAI AKHIR'!B265</f>
        <v>13856</v>
      </c>
      <c r="B563" t="str">
        <f>'[2]NILAI AKHIR'!C265</f>
        <v>Ananda Niko Pratama</v>
      </c>
      <c r="C563" t="str">
        <f>'[2]NILAI AKHIR'!D265</f>
        <v>XI TSM 1</v>
      </c>
      <c r="D563">
        <f>'[2]NILAI AKHIR'!F265</f>
        <v>73.916666666666671</v>
      </c>
      <c r="F563" t="s">
        <v>87</v>
      </c>
      <c r="L563">
        <f>VLOOKUP(A563,'5'!$AB$3:$AE$313,4,FALSE)</f>
        <v>880</v>
      </c>
      <c r="M563" s="19">
        <f>VLOOKUP(F563,'2'!$B$2:$C$34,2,FALSE)</f>
        <v>4</v>
      </c>
      <c r="N563" s="23">
        <f t="shared" si="26"/>
        <v>73.916666666666671</v>
      </c>
      <c r="O563" s="23" t="str">
        <f t="shared" si="27"/>
        <v/>
      </c>
      <c r="P563" s="23" t="s">
        <v>4739</v>
      </c>
      <c r="Q563" s="19">
        <f>VLOOKUP(M563,'3'!$H$27:$L$48,5,FALSE)</f>
        <v>54</v>
      </c>
    </row>
    <row r="564" spans="1:17" x14ac:dyDescent="0.25">
      <c r="A564">
        <f>'[2]NILAI AKHIR'!B266</f>
        <v>13857</v>
      </c>
      <c r="B564" t="str">
        <f>'[2]NILAI AKHIR'!C266</f>
        <v>Andika Ferdi Pratama</v>
      </c>
      <c r="C564" t="str">
        <f>'[2]NILAI AKHIR'!D266</f>
        <v>XI TSM 1</v>
      </c>
      <c r="D564">
        <f>'[2]NILAI AKHIR'!F266</f>
        <v>77.504444444444445</v>
      </c>
      <c r="F564" t="s">
        <v>87</v>
      </c>
      <c r="L564">
        <f>VLOOKUP(A564,'5'!$AB$3:$AE$313,4,FALSE)</f>
        <v>881</v>
      </c>
      <c r="M564" s="19">
        <f>VLOOKUP(F564,'2'!$B$2:$C$34,2,FALSE)</f>
        <v>4</v>
      </c>
      <c r="N564" s="23">
        <f t="shared" si="26"/>
        <v>77.504444444444445</v>
      </c>
      <c r="O564" s="23" t="str">
        <f t="shared" si="27"/>
        <v/>
      </c>
      <c r="P564" s="23" t="s">
        <v>4739</v>
      </c>
      <c r="Q564" s="19">
        <f>VLOOKUP(M564,'3'!$H$27:$L$48,5,FALSE)</f>
        <v>54</v>
      </c>
    </row>
    <row r="565" spans="1:17" x14ac:dyDescent="0.25">
      <c r="A565">
        <f>'[2]NILAI AKHIR'!B267</f>
        <v>13858</v>
      </c>
      <c r="B565" t="str">
        <f>'[2]NILAI AKHIR'!C267</f>
        <v>Andika Setiawan Saputra</v>
      </c>
      <c r="C565" t="str">
        <f>'[2]NILAI AKHIR'!D267</f>
        <v>XI TSM 1</v>
      </c>
      <c r="D565">
        <f>'[2]NILAI AKHIR'!F267</f>
        <v>82.062222222222218</v>
      </c>
      <c r="F565" t="s">
        <v>87</v>
      </c>
      <c r="L565">
        <f>VLOOKUP(A565,'5'!$AB$3:$AE$313,4,FALSE)</f>
        <v>882</v>
      </c>
      <c r="M565" s="19">
        <f>VLOOKUP(F565,'2'!$B$2:$C$34,2,FALSE)</f>
        <v>4</v>
      </c>
      <c r="N565" s="23">
        <f t="shared" si="26"/>
        <v>82.062222222222218</v>
      </c>
      <c r="O565" s="23" t="str">
        <f t="shared" si="27"/>
        <v/>
      </c>
      <c r="P565" s="23" t="s">
        <v>4739</v>
      </c>
      <c r="Q565" s="19">
        <f>VLOOKUP(M565,'3'!$H$27:$L$48,5,FALSE)</f>
        <v>54</v>
      </c>
    </row>
    <row r="566" spans="1:17" x14ac:dyDescent="0.25">
      <c r="A566">
        <f>'[2]NILAI AKHIR'!B268</f>
        <v>13859</v>
      </c>
      <c r="B566" t="str">
        <f>'[2]NILAI AKHIR'!C268</f>
        <v>Angga Triyanto</v>
      </c>
      <c r="C566" t="str">
        <f>'[2]NILAI AKHIR'!D268</f>
        <v>XI TSM 1</v>
      </c>
      <c r="D566">
        <f>'[2]NILAI AKHIR'!F268</f>
        <v>81.262222222222221</v>
      </c>
      <c r="F566" t="s">
        <v>87</v>
      </c>
      <c r="L566">
        <f>VLOOKUP(A566,'5'!$AB$3:$AE$313,4,FALSE)</f>
        <v>883</v>
      </c>
      <c r="M566" s="19">
        <f>VLOOKUP(F566,'2'!$B$2:$C$34,2,FALSE)</f>
        <v>4</v>
      </c>
      <c r="N566" s="23">
        <f t="shared" si="26"/>
        <v>81.262222222222221</v>
      </c>
      <c r="O566" s="23" t="str">
        <f t="shared" si="27"/>
        <v/>
      </c>
      <c r="P566" s="23" t="s">
        <v>4739</v>
      </c>
      <c r="Q566" s="19">
        <f>VLOOKUP(M566,'3'!$H$27:$L$48,5,FALSE)</f>
        <v>54</v>
      </c>
    </row>
    <row r="567" spans="1:17" x14ac:dyDescent="0.25">
      <c r="A567">
        <f>'[2]NILAI AKHIR'!B269</f>
        <v>13860</v>
      </c>
      <c r="B567" t="str">
        <f>'[2]NILAI AKHIR'!C269</f>
        <v>Annabil Khisbulloh</v>
      </c>
      <c r="C567" t="str">
        <f>'[2]NILAI AKHIR'!D269</f>
        <v>XI TSM 1</v>
      </c>
      <c r="D567">
        <f>'[2]NILAI AKHIR'!F269</f>
        <v>75.468888888888884</v>
      </c>
      <c r="F567" t="s">
        <v>87</v>
      </c>
      <c r="L567">
        <f>VLOOKUP(A567,'5'!$AB$3:$AE$313,4,FALSE)</f>
        <v>884</v>
      </c>
      <c r="M567" s="19">
        <f>VLOOKUP(F567,'2'!$B$2:$C$34,2,FALSE)</f>
        <v>4</v>
      </c>
      <c r="N567" s="23">
        <f t="shared" si="26"/>
        <v>75.468888888888884</v>
      </c>
      <c r="O567" s="23" t="str">
        <f t="shared" si="27"/>
        <v/>
      </c>
      <c r="P567" s="23" t="s">
        <v>4739</v>
      </c>
      <c r="Q567" s="19">
        <f>VLOOKUP(M567,'3'!$H$27:$L$48,5,FALSE)</f>
        <v>54</v>
      </c>
    </row>
    <row r="568" spans="1:17" x14ac:dyDescent="0.25">
      <c r="A568">
        <f>'[2]NILAI AKHIR'!B270</f>
        <v>13861</v>
      </c>
      <c r="B568" t="str">
        <f>'[2]NILAI AKHIR'!C270</f>
        <v>Arfan Faiz Pratama</v>
      </c>
      <c r="C568" t="str">
        <f>'[2]NILAI AKHIR'!D270</f>
        <v>XI TSM 1</v>
      </c>
      <c r="D568">
        <f>'[2]NILAI AKHIR'!F270</f>
        <v>82.327777777777783</v>
      </c>
      <c r="F568" t="s">
        <v>87</v>
      </c>
      <c r="L568">
        <f>VLOOKUP(A568,'5'!$AB$3:$AE$313,4,FALSE)</f>
        <v>885</v>
      </c>
      <c r="M568" s="19">
        <f>VLOOKUP(F568,'2'!$B$2:$C$34,2,FALSE)</f>
        <v>4</v>
      </c>
      <c r="N568" s="23">
        <f t="shared" si="26"/>
        <v>82.327777777777783</v>
      </c>
      <c r="O568" s="23" t="str">
        <f t="shared" si="27"/>
        <v/>
      </c>
      <c r="P568" s="23" t="s">
        <v>4739</v>
      </c>
      <c r="Q568" s="19">
        <f>VLOOKUP(M568,'3'!$H$27:$L$48,5,FALSE)</f>
        <v>54</v>
      </c>
    </row>
    <row r="569" spans="1:17" x14ac:dyDescent="0.25">
      <c r="A569">
        <f>'[2]NILAI AKHIR'!B271</f>
        <v>13862</v>
      </c>
      <c r="B569" t="str">
        <f>'[2]NILAI AKHIR'!C271</f>
        <v>Arga Rizky Yafi'ansyah</v>
      </c>
      <c r="C569" t="str">
        <f>'[2]NILAI AKHIR'!D271</f>
        <v>XI TSM 1</v>
      </c>
      <c r="D569">
        <f>'[2]NILAI AKHIR'!F271</f>
        <v>79.236666666666665</v>
      </c>
      <c r="F569" t="s">
        <v>87</v>
      </c>
      <c r="L569">
        <f>VLOOKUP(A569,'5'!$AB$3:$AE$313,4,FALSE)</f>
        <v>886</v>
      </c>
      <c r="M569" s="19">
        <f>VLOOKUP(F569,'2'!$B$2:$C$34,2,FALSE)</f>
        <v>4</v>
      </c>
      <c r="N569" s="23">
        <f t="shared" si="26"/>
        <v>79.236666666666665</v>
      </c>
      <c r="O569" s="23" t="str">
        <f t="shared" si="27"/>
        <v/>
      </c>
      <c r="P569" s="23" t="s">
        <v>4739</v>
      </c>
      <c r="Q569" s="19">
        <f>VLOOKUP(M569,'3'!$H$27:$L$48,5,FALSE)</f>
        <v>54</v>
      </c>
    </row>
    <row r="570" spans="1:17" x14ac:dyDescent="0.25">
      <c r="A570">
        <f>'[2]NILAI AKHIR'!B272</f>
        <v>13863</v>
      </c>
      <c r="B570" t="str">
        <f>'[2]NILAI AKHIR'!C272</f>
        <v>Azriel Rizky Banyu Pradana</v>
      </c>
      <c r="C570" t="str">
        <f>'[2]NILAI AKHIR'!D272</f>
        <v>XI TSM 1</v>
      </c>
      <c r="D570">
        <f>'[2]NILAI AKHIR'!F272</f>
        <v>78.787777777777777</v>
      </c>
      <c r="F570" t="s">
        <v>87</v>
      </c>
      <c r="L570">
        <f>VLOOKUP(A570,'5'!$AB$3:$AE$313,4,FALSE)</f>
        <v>887</v>
      </c>
      <c r="M570" s="19">
        <f>VLOOKUP(F570,'2'!$B$2:$C$34,2,FALSE)</f>
        <v>4</v>
      </c>
      <c r="N570" s="23">
        <f t="shared" si="26"/>
        <v>78.787777777777777</v>
      </c>
      <c r="O570" s="23" t="str">
        <f t="shared" si="27"/>
        <v/>
      </c>
      <c r="P570" s="23" t="s">
        <v>4739</v>
      </c>
      <c r="Q570" s="19">
        <f>VLOOKUP(M570,'3'!$H$27:$L$48,5,FALSE)</f>
        <v>54</v>
      </c>
    </row>
    <row r="571" spans="1:17" x14ac:dyDescent="0.25">
      <c r="A571">
        <f>'[2]NILAI AKHIR'!B273</f>
        <v>13864</v>
      </c>
      <c r="B571" t="str">
        <f>'[2]NILAI AKHIR'!C273</f>
        <v>Bagas Hasiolan Pratama Doloksaribu</v>
      </c>
      <c r="C571" t="str">
        <f>'[2]NILAI AKHIR'!D273</f>
        <v>XI TSM 1</v>
      </c>
      <c r="D571">
        <f>'[2]NILAI AKHIR'!F273</f>
        <v>78.528888888888886</v>
      </c>
      <c r="F571" t="s">
        <v>87</v>
      </c>
      <c r="L571">
        <f>VLOOKUP(A571,'5'!$AB$3:$AE$313,4,FALSE)</f>
        <v>888</v>
      </c>
      <c r="M571" s="19">
        <f>VLOOKUP(F571,'2'!$B$2:$C$34,2,FALSE)</f>
        <v>4</v>
      </c>
      <c r="N571" s="23">
        <f t="shared" si="26"/>
        <v>78.528888888888886</v>
      </c>
      <c r="O571" s="23" t="str">
        <f t="shared" si="27"/>
        <v/>
      </c>
      <c r="P571" s="23" t="s">
        <v>4739</v>
      </c>
      <c r="Q571" s="19">
        <f>VLOOKUP(M571,'3'!$H$27:$L$48,5,FALSE)</f>
        <v>54</v>
      </c>
    </row>
    <row r="572" spans="1:17" x14ac:dyDescent="0.25">
      <c r="A572">
        <f>'[2]NILAI AKHIR'!B274</f>
        <v>13865</v>
      </c>
      <c r="B572" t="str">
        <f>'[2]NILAI AKHIR'!C274</f>
        <v>Bian Putra Nurahma</v>
      </c>
      <c r="C572" t="str">
        <f>'[2]NILAI AKHIR'!D274</f>
        <v>XI TSM 1</v>
      </c>
      <c r="D572">
        <f>'[2]NILAI AKHIR'!F274</f>
        <v>83.37444444444445</v>
      </c>
      <c r="F572" t="s">
        <v>87</v>
      </c>
      <c r="L572">
        <f>VLOOKUP(A572,'5'!$AB$3:$AE$313,4,FALSE)</f>
        <v>889</v>
      </c>
      <c r="M572" s="19">
        <f>VLOOKUP(F572,'2'!$B$2:$C$34,2,FALSE)</f>
        <v>4</v>
      </c>
      <c r="N572" s="23">
        <f t="shared" si="26"/>
        <v>83.37444444444445</v>
      </c>
      <c r="O572" s="23" t="str">
        <f t="shared" si="27"/>
        <v/>
      </c>
      <c r="P572" s="23" t="s">
        <v>4739</v>
      </c>
      <c r="Q572" s="19">
        <f>VLOOKUP(M572,'3'!$H$27:$L$48,5,FALSE)</f>
        <v>54</v>
      </c>
    </row>
    <row r="573" spans="1:17" x14ac:dyDescent="0.25">
      <c r="A573">
        <f>'[2]NILAI AKHIR'!B275</f>
        <v>13866</v>
      </c>
      <c r="B573" t="str">
        <f>'[2]NILAI AKHIR'!C275</f>
        <v>Choiri Rafaa Fauzan</v>
      </c>
      <c r="C573" t="str">
        <f>'[2]NILAI AKHIR'!D275</f>
        <v>XI TSM 1</v>
      </c>
      <c r="D573">
        <f>'[2]NILAI AKHIR'!F275</f>
        <v>77.956666666666663</v>
      </c>
      <c r="F573" t="s">
        <v>87</v>
      </c>
      <c r="L573">
        <f>VLOOKUP(A573,'5'!$AB$3:$AE$313,4,FALSE)</f>
        <v>890</v>
      </c>
      <c r="M573" s="19">
        <f>VLOOKUP(F573,'2'!$B$2:$C$34,2,FALSE)</f>
        <v>4</v>
      </c>
      <c r="N573" s="23">
        <f t="shared" si="26"/>
        <v>77.956666666666663</v>
      </c>
      <c r="O573" s="23" t="str">
        <f t="shared" si="27"/>
        <v/>
      </c>
      <c r="P573" s="23" t="s">
        <v>4739</v>
      </c>
      <c r="Q573" s="19">
        <f>VLOOKUP(M573,'3'!$H$27:$L$48,5,FALSE)</f>
        <v>54</v>
      </c>
    </row>
    <row r="574" spans="1:17" x14ac:dyDescent="0.25">
      <c r="A574">
        <f>'[2]NILAI AKHIR'!B276</f>
        <v>13867</v>
      </c>
      <c r="B574" t="str">
        <f>'[2]NILAI AKHIR'!C276</f>
        <v>Dafid Pradifta Ervianto</v>
      </c>
      <c r="C574" t="str">
        <f>'[2]NILAI AKHIR'!D276</f>
        <v>XI TSM 1</v>
      </c>
      <c r="D574">
        <f>'[2]NILAI AKHIR'!F276</f>
        <v>80.474444444444444</v>
      </c>
      <c r="F574" t="s">
        <v>87</v>
      </c>
      <c r="L574">
        <f>VLOOKUP(A574,'5'!$AB$3:$AE$313,4,FALSE)</f>
        <v>891</v>
      </c>
      <c r="M574" s="19">
        <f>VLOOKUP(F574,'2'!$B$2:$C$34,2,FALSE)</f>
        <v>4</v>
      </c>
      <c r="N574" s="23">
        <f t="shared" si="26"/>
        <v>80.474444444444444</v>
      </c>
      <c r="O574" s="23" t="str">
        <f t="shared" si="27"/>
        <v/>
      </c>
      <c r="P574" s="23" t="s">
        <v>4739</v>
      </c>
      <c r="Q574" s="19">
        <f>VLOOKUP(M574,'3'!$H$27:$L$48,5,FALSE)</f>
        <v>54</v>
      </c>
    </row>
    <row r="575" spans="1:17" x14ac:dyDescent="0.25">
      <c r="A575">
        <f>'[2]NILAI AKHIR'!B277</f>
        <v>13868</v>
      </c>
      <c r="B575" t="str">
        <f>'[2]NILAI AKHIR'!C277</f>
        <v>Danang Aji Wibowo</v>
      </c>
      <c r="C575" t="str">
        <f>'[2]NILAI AKHIR'!D277</f>
        <v>XI TSM 1</v>
      </c>
      <c r="D575">
        <f>'[2]NILAI AKHIR'!F277</f>
        <v>82.585555555555558</v>
      </c>
      <c r="F575" t="s">
        <v>87</v>
      </c>
      <c r="L575">
        <f>VLOOKUP(A575,'5'!$AB$3:$AE$313,4,FALSE)</f>
        <v>892</v>
      </c>
      <c r="M575" s="19">
        <f>VLOOKUP(F575,'2'!$B$2:$C$34,2,FALSE)</f>
        <v>4</v>
      </c>
      <c r="N575" s="23">
        <f t="shared" si="26"/>
        <v>82.585555555555558</v>
      </c>
      <c r="O575" s="23" t="str">
        <f t="shared" si="27"/>
        <v/>
      </c>
      <c r="P575" s="23" t="s">
        <v>4739</v>
      </c>
      <c r="Q575" s="19">
        <f>VLOOKUP(M575,'3'!$H$27:$L$48,5,FALSE)</f>
        <v>54</v>
      </c>
    </row>
    <row r="576" spans="1:17" x14ac:dyDescent="0.25">
      <c r="A576">
        <f>'[2]NILAI AKHIR'!B278</f>
        <v>13869</v>
      </c>
      <c r="B576" t="str">
        <f>'[2]NILAI AKHIR'!C278</f>
        <v>David Rizal Fadhila</v>
      </c>
      <c r="C576" t="str">
        <f>'[2]NILAI AKHIR'!D278</f>
        <v>XI TSM 1</v>
      </c>
      <c r="D576">
        <f>'[2]NILAI AKHIR'!F278</f>
        <v>76.72</v>
      </c>
      <c r="F576" t="s">
        <v>87</v>
      </c>
      <c r="L576">
        <f>VLOOKUP(A576,'5'!$AB$3:$AE$313,4,FALSE)</f>
        <v>893</v>
      </c>
      <c r="M576" s="19">
        <f>VLOOKUP(F576,'2'!$B$2:$C$34,2,FALSE)</f>
        <v>4</v>
      </c>
      <c r="N576" s="23">
        <f t="shared" si="26"/>
        <v>76.72</v>
      </c>
      <c r="O576" s="23" t="str">
        <f t="shared" si="27"/>
        <v/>
      </c>
      <c r="P576" s="23" t="s">
        <v>4739</v>
      </c>
      <c r="Q576" s="19">
        <f>VLOOKUP(M576,'3'!$H$27:$L$48,5,FALSE)</f>
        <v>54</v>
      </c>
    </row>
    <row r="577" spans="1:17" x14ac:dyDescent="0.25">
      <c r="A577">
        <f>'[2]NILAI AKHIR'!B279</f>
        <v>13870</v>
      </c>
      <c r="B577" t="str">
        <f>'[2]NILAI AKHIR'!C279</f>
        <v>Dealova Arga Rifky Wijayanto</v>
      </c>
      <c r="C577" t="str">
        <f>'[2]NILAI AKHIR'!D279</f>
        <v>XI TSM 1</v>
      </c>
      <c r="D577">
        <f>'[2]NILAI AKHIR'!F279</f>
        <v>76.527777777777786</v>
      </c>
      <c r="F577" t="s">
        <v>87</v>
      </c>
      <c r="L577">
        <f>VLOOKUP(A577,'5'!$AB$3:$AE$313,4,FALSE)</f>
        <v>894</v>
      </c>
      <c r="M577" s="19">
        <f>VLOOKUP(F577,'2'!$B$2:$C$34,2,FALSE)</f>
        <v>4</v>
      </c>
      <c r="N577" s="23">
        <f t="shared" si="26"/>
        <v>76.527777777777786</v>
      </c>
      <c r="O577" s="23" t="str">
        <f t="shared" si="27"/>
        <v/>
      </c>
      <c r="P577" s="23" t="s">
        <v>4739</v>
      </c>
      <c r="Q577" s="19">
        <f>VLOOKUP(M577,'3'!$H$27:$L$48,5,FALSE)</f>
        <v>54</v>
      </c>
    </row>
    <row r="578" spans="1:17" x14ac:dyDescent="0.25">
      <c r="A578">
        <f>'[2]NILAI AKHIR'!B280</f>
        <v>13871</v>
      </c>
      <c r="B578" t="str">
        <f>'[2]NILAI AKHIR'!C280</f>
        <v>Delta Marcello</v>
      </c>
      <c r="C578" t="str">
        <f>'[2]NILAI AKHIR'!D280</f>
        <v>XI TSM 1</v>
      </c>
      <c r="D578">
        <f>'[2]NILAI AKHIR'!F280</f>
        <v>87.06</v>
      </c>
      <c r="F578" t="s">
        <v>87</v>
      </c>
      <c r="L578">
        <f>VLOOKUP(A578,'5'!$AB$3:$AE$313,4,FALSE)</f>
        <v>895</v>
      </c>
      <c r="M578" s="19">
        <f>VLOOKUP(F578,'2'!$B$2:$C$34,2,FALSE)</f>
        <v>4</v>
      </c>
      <c r="N578" s="23">
        <f t="shared" si="26"/>
        <v>87.06</v>
      </c>
      <c r="O578" s="23" t="str">
        <f t="shared" si="27"/>
        <v/>
      </c>
      <c r="P578" s="23" t="s">
        <v>4739</v>
      </c>
      <c r="Q578" s="19">
        <f>VLOOKUP(M578,'3'!$H$27:$L$48,5,FALSE)</f>
        <v>54</v>
      </c>
    </row>
    <row r="579" spans="1:17" x14ac:dyDescent="0.25">
      <c r="A579">
        <f>'[2]NILAI AKHIR'!B281</f>
        <v>13872</v>
      </c>
      <c r="B579" t="str">
        <f>'[2]NILAI AKHIR'!C281</f>
        <v>Dimas Dwi Ismail</v>
      </c>
      <c r="C579" t="str">
        <f>'[2]NILAI AKHIR'!D281</f>
        <v>XI TSM 1</v>
      </c>
      <c r="D579">
        <f>'[2]NILAI AKHIR'!F281</f>
        <v>74.158888888888882</v>
      </c>
      <c r="F579" t="s">
        <v>87</v>
      </c>
      <c r="L579">
        <f>VLOOKUP(A579,'5'!$AB$3:$AE$313,4,FALSE)</f>
        <v>896</v>
      </c>
      <c r="M579" s="19">
        <f>VLOOKUP(F579,'2'!$B$2:$C$34,2,FALSE)</f>
        <v>4</v>
      </c>
      <c r="N579" s="23">
        <f t="shared" si="26"/>
        <v>74.158888888888882</v>
      </c>
      <c r="O579" s="23" t="str">
        <f t="shared" si="27"/>
        <v/>
      </c>
      <c r="P579" s="23" t="s">
        <v>4739</v>
      </c>
      <c r="Q579" s="19">
        <f>VLOOKUP(M579,'3'!$H$27:$L$48,5,FALSE)</f>
        <v>54</v>
      </c>
    </row>
    <row r="580" spans="1:17" x14ac:dyDescent="0.25">
      <c r="A580">
        <f>'[2]NILAI AKHIR'!B282</f>
        <v>13873</v>
      </c>
      <c r="B580" t="str">
        <f>'[2]NILAI AKHIR'!C282</f>
        <v>Ervan Nashrulloh</v>
      </c>
      <c r="C580" t="str">
        <f>'[2]NILAI AKHIR'!D282</f>
        <v>XI TSM 1</v>
      </c>
      <c r="D580">
        <f>'[2]NILAI AKHIR'!F282</f>
        <v>76.224444444444444</v>
      </c>
      <c r="F580" t="s">
        <v>87</v>
      </c>
      <c r="L580">
        <f>VLOOKUP(A580,'5'!$AB$3:$AE$313,4,FALSE)</f>
        <v>897</v>
      </c>
      <c r="M580" s="19">
        <f>VLOOKUP(F580,'2'!$B$2:$C$34,2,FALSE)</f>
        <v>4</v>
      </c>
      <c r="N580" s="23">
        <f t="shared" si="26"/>
        <v>76.224444444444444</v>
      </c>
      <c r="O580" s="23" t="str">
        <f t="shared" si="27"/>
        <v/>
      </c>
      <c r="P580" s="23" t="s">
        <v>4739</v>
      </c>
      <c r="Q580" s="19">
        <f>VLOOKUP(M580,'3'!$H$27:$L$48,5,FALSE)</f>
        <v>54</v>
      </c>
    </row>
    <row r="581" spans="1:17" x14ac:dyDescent="0.25">
      <c r="A581">
        <f>'[2]NILAI AKHIR'!B283</f>
        <v>13874</v>
      </c>
      <c r="B581" t="str">
        <f>'[2]NILAI AKHIR'!C283</f>
        <v>Fahreza Arif Depriyanto</v>
      </c>
      <c r="C581" t="str">
        <f>'[2]NILAI AKHIR'!D283</f>
        <v>XI TSM 1</v>
      </c>
      <c r="D581">
        <f>'[2]NILAI AKHIR'!F283</f>
        <v>79.772222222222226</v>
      </c>
      <c r="F581" t="s">
        <v>87</v>
      </c>
      <c r="L581">
        <f>VLOOKUP(A581,'5'!$AB$3:$AE$313,4,FALSE)</f>
        <v>898</v>
      </c>
      <c r="M581" s="19">
        <f>VLOOKUP(F581,'2'!$B$2:$C$34,2,FALSE)</f>
        <v>4</v>
      </c>
      <c r="N581" s="23">
        <f t="shared" ref="N581:N644" si="28">D581</f>
        <v>79.772222222222226</v>
      </c>
      <c r="O581" s="23" t="str">
        <f t="shared" ref="O581:O644" si="29">IF(P581="Nilai Ekstra",E581,"")</f>
        <v/>
      </c>
      <c r="P581" s="23" t="s">
        <v>4739</v>
      </c>
      <c r="Q581" s="19">
        <f>VLOOKUP(M581,'3'!$H$27:$L$48,5,FALSE)</f>
        <v>54</v>
      </c>
    </row>
    <row r="582" spans="1:17" x14ac:dyDescent="0.25">
      <c r="A582">
        <f>'[2]NILAI AKHIR'!B284</f>
        <v>13875</v>
      </c>
      <c r="B582" t="str">
        <f>'[2]NILAI AKHIR'!C284</f>
        <v>Faiz Nur Khoirudin</v>
      </c>
      <c r="C582" t="str">
        <f>'[2]NILAI AKHIR'!D284</f>
        <v>XI TSM 1</v>
      </c>
      <c r="D582">
        <f>'[2]NILAI AKHIR'!F284</f>
        <v>83.191111111111113</v>
      </c>
      <c r="F582" t="s">
        <v>87</v>
      </c>
      <c r="L582">
        <f>VLOOKUP(A582,'5'!$AB$3:$AE$313,4,FALSE)</f>
        <v>899</v>
      </c>
      <c r="M582" s="19">
        <f>VLOOKUP(F582,'2'!$B$2:$C$34,2,FALSE)</f>
        <v>4</v>
      </c>
      <c r="N582" s="23">
        <f t="shared" si="28"/>
        <v>83.191111111111113</v>
      </c>
      <c r="O582" s="23" t="str">
        <f t="shared" si="29"/>
        <v/>
      </c>
      <c r="P582" s="23" t="s">
        <v>4739</v>
      </c>
      <c r="Q582" s="19">
        <f>VLOOKUP(M582,'3'!$H$27:$L$48,5,FALSE)</f>
        <v>54</v>
      </c>
    </row>
    <row r="583" spans="1:17" x14ac:dyDescent="0.25">
      <c r="A583">
        <f>'[2]NILAI AKHIR'!B285</f>
        <v>13876</v>
      </c>
      <c r="B583" t="str">
        <f>'[2]NILAI AKHIR'!C285</f>
        <v>Fajar Nur Rahmat Dani</v>
      </c>
      <c r="C583" t="str">
        <f>'[2]NILAI AKHIR'!D285</f>
        <v>XI TSM 1</v>
      </c>
      <c r="D583">
        <f>'[2]NILAI AKHIR'!F285</f>
        <v>84.196666666666673</v>
      </c>
      <c r="F583" t="s">
        <v>87</v>
      </c>
      <c r="L583">
        <f>VLOOKUP(A583,'5'!$AB$3:$AE$313,4,FALSE)</f>
        <v>900</v>
      </c>
      <c r="M583" s="19">
        <f>VLOOKUP(F583,'2'!$B$2:$C$34,2,FALSE)</f>
        <v>4</v>
      </c>
      <c r="N583" s="23">
        <f t="shared" si="28"/>
        <v>84.196666666666673</v>
      </c>
      <c r="O583" s="23" t="str">
        <f t="shared" si="29"/>
        <v/>
      </c>
      <c r="P583" s="23" t="s">
        <v>4739</v>
      </c>
      <c r="Q583" s="19">
        <f>VLOOKUP(M583,'3'!$H$27:$L$48,5,FALSE)</f>
        <v>54</v>
      </c>
    </row>
    <row r="584" spans="1:17" x14ac:dyDescent="0.25">
      <c r="A584">
        <f>'[2]NILAI AKHIR'!B286</f>
        <v>13877</v>
      </c>
      <c r="B584" t="str">
        <f>'[2]NILAI AKHIR'!C286</f>
        <v>Fandhy Cesar Pratama</v>
      </c>
      <c r="C584" t="str">
        <f>'[2]NILAI AKHIR'!D286</f>
        <v>XI TSM 1</v>
      </c>
      <c r="D584">
        <f>'[2]NILAI AKHIR'!F286</f>
        <v>78.807777777777787</v>
      </c>
      <c r="F584" t="s">
        <v>87</v>
      </c>
      <c r="L584">
        <f>VLOOKUP(A584,'5'!$AB$3:$AE$313,4,FALSE)</f>
        <v>901</v>
      </c>
      <c r="M584" s="19">
        <f>VLOOKUP(F584,'2'!$B$2:$C$34,2,FALSE)</f>
        <v>4</v>
      </c>
      <c r="N584" s="23">
        <f t="shared" si="28"/>
        <v>78.807777777777787</v>
      </c>
      <c r="O584" s="23" t="str">
        <f t="shared" si="29"/>
        <v/>
      </c>
      <c r="P584" s="23" t="s">
        <v>4739</v>
      </c>
      <c r="Q584" s="19">
        <f>VLOOKUP(M584,'3'!$H$27:$L$48,5,FALSE)</f>
        <v>54</v>
      </c>
    </row>
    <row r="585" spans="1:17" x14ac:dyDescent="0.25">
      <c r="A585">
        <f>'[2]NILAI AKHIR'!B287</f>
        <v>13878</v>
      </c>
      <c r="B585" t="str">
        <f>'[2]NILAI AKHIR'!C287</f>
        <v>Fauzi Yahya Wibowo</v>
      </c>
      <c r="C585" t="str">
        <f>'[2]NILAI AKHIR'!D287</f>
        <v>XI TSM 1</v>
      </c>
      <c r="D585">
        <f>'[2]NILAI AKHIR'!F287</f>
        <v>83.902222222222221</v>
      </c>
      <c r="F585" t="s">
        <v>87</v>
      </c>
      <c r="L585">
        <f>VLOOKUP(A585,'5'!$AB$3:$AE$313,4,FALSE)</f>
        <v>902</v>
      </c>
      <c r="M585" s="19">
        <f>VLOOKUP(F585,'2'!$B$2:$C$34,2,FALSE)</f>
        <v>4</v>
      </c>
      <c r="N585" s="23">
        <f t="shared" si="28"/>
        <v>83.902222222222221</v>
      </c>
      <c r="O585" s="23" t="str">
        <f t="shared" si="29"/>
        <v/>
      </c>
      <c r="P585" s="23" t="s">
        <v>4739</v>
      </c>
      <c r="Q585" s="19">
        <f>VLOOKUP(M585,'3'!$H$27:$L$48,5,FALSE)</f>
        <v>54</v>
      </c>
    </row>
    <row r="586" spans="1:17" x14ac:dyDescent="0.25">
      <c r="A586">
        <f>'[2]NILAI AKHIR'!B288</f>
        <v>13879</v>
      </c>
      <c r="B586" t="str">
        <f>'[2]NILAI AKHIR'!C288</f>
        <v>Ferdinanda Julianto</v>
      </c>
      <c r="C586" t="str">
        <f>'[2]NILAI AKHIR'!D288</f>
        <v>XI TSM 1</v>
      </c>
      <c r="D586">
        <f>'[2]NILAI AKHIR'!F288</f>
        <v>81.994444444444454</v>
      </c>
      <c r="F586" t="s">
        <v>87</v>
      </c>
      <c r="L586">
        <f>VLOOKUP(A586,'5'!$AB$3:$AE$313,4,FALSE)</f>
        <v>903</v>
      </c>
      <c r="M586" s="19">
        <f>VLOOKUP(F586,'2'!$B$2:$C$34,2,FALSE)</f>
        <v>4</v>
      </c>
      <c r="N586" s="23">
        <f t="shared" si="28"/>
        <v>81.994444444444454</v>
      </c>
      <c r="O586" s="23" t="str">
        <f t="shared" si="29"/>
        <v/>
      </c>
      <c r="P586" s="23" t="s">
        <v>4739</v>
      </c>
      <c r="Q586" s="19">
        <f>VLOOKUP(M586,'3'!$H$27:$L$48,5,FALSE)</f>
        <v>54</v>
      </c>
    </row>
    <row r="587" spans="1:17" x14ac:dyDescent="0.25">
      <c r="A587">
        <f>'[2]NILAI AKHIR'!B289</f>
        <v>13881</v>
      </c>
      <c r="B587" t="str">
        <f>'[2]NILAI AKHIR'!C289</f>
        <v>Helma Deka Adiyan</v>
      </c>
      <c r="C587" t="str">
        <f>'[2]NILAI AKHIR'!D289</f>
        <v>XI TSM 1</v>
      </c>
      <c r="D587">
        <f>'[2]NILAI AKHIR'!F289</f>
        <v>83.083333333333329</v>
      </c>
      <c r="F587" t="s">
        <v>87</v>
      </c>
      <c r="L587">
        <f>VLOOKUP(A587,'5'!$AB$3:$AE$313,4,FALSE)</f>
        <v>904</v>
      </c>
      <c r="M587" s="19">
        <f>VLOOKUP(F587,'2'!$B$2:$C$34,2,FALSE)</f>
        <v>4</v>
      </c>
      <c r="N587" s="23">
        <f t="shared" si="28"/>
        <v>83.083333333333329</v>
      </c>
      <c r="O587" s="23" t="str">
        <f t="shared" si="29"/>
        <v/>
      </c>
      <c r="P587" s="23" t="s">
        <v>4739</v>
      </c>
      <c r="Q587" s="19">
        <f>VLOOKUP(M587,'3'!$H$27:$L$48,5,FALSE)</f>
        <v>54</v>
      </c>
    </row>
    <row r="588" spans="1:17" x14ac:dyDescent="0.25">
      <c r="A588">
        <f>'[2]NILAI AKHIR'!B290</f>
        <v>13882</v>
      </c>
      <c r="B588" t="str">
        <f>'[2]NILAI AKHIR'!C290</f>
        <v>Hilal Daffa Amrulloh</v>
      </c>
      <c r="C588" t="str">
        <f>'[2]NILAI AKHIR'!D290</f>
        <v>XI TSM 1</v>
      </c>
      <c r="D588">
        <f>'[2]NILAI AKHIR'!F290</f>
        <v>81.277777777777786</v>
      </c>
      <c r="F588" t="s">
        <v>87</v>
      </c>
      <c r="L588">
        <f>VLOOKUP(A588,'5'!$AB$3:$AE$313,4,FALSE)</f>
        <v>905</v>
      </c>
      <c r="M588" s="19">
        <f>VLOOKUP(F588,'2'!$B$2:$C$34,2,FALSE)</f>
        <v>4</v>
      </c>
      <c r="N588" s="23">
        <f t="shared" si="28"/>
        <v>81.277777777777786</v>
      </c>
      <c r="O588" s="23" t="str">
        <f t="shared" si="29"/>
        <v/>
      </c>
      <c r="P588" s="23" t="s">
        <v>4739</v>
      </c>
      <c r="Q588" s="19">
        <f>VLOOKUP(M588,'3'!$H$27:$L$48,5,FALSE)</f>
        <v>54</v>
      </c>
    </row>
    <row r="589" spans="1:17" x14ac:dyDescent="0.25">
      <c r="A589">
        <f>'[2]NILAI AKHIR'!B291</f>
        <v>13883</v>
      </c>
      <c r="B589" t="str">
        <f>'[2]NILAI AKHIR'!C291</f>
        <v>Kevin Chesar Iszmail</v>
      </c>
      <c r="C589" t="str">
        <f>'[2]NILAI AKHIR'!D291</f>
        <v>XI TSM 1</v>
      </c>
      <c r="D589">
        <f>'[2]NILAI AKHIR'!F291</f>
        <v>76.361111111111114</v>
      </c>
      <c r="F589" t="s">
        <v>87</v>
      </c>
      <c r="L589">
        <f>VLOOKUP(A589,'5'!$AB$3:$AE$313,4,FALSE)</f>
        <v>906</v>
      </c>
      <c r="M589" s="19">
        <f>VLOOKUP(F589,'2'!$B$2:$C$34,2,FALSE)</f>
        <v>4</v>
      </c>
      <c r="N589" s="23">
        <f t="shared" si="28"/>
        <v>76.361111111111114</v>
      </c>
      <c r="O589" s="23" t="str">
        <f t="shared" si="29"/>
        <v/>
      </c>
      <c r="P589" s="23" t="s">
        <v>4739</v>
      </c>
      <c r="Q589" s="19">
        <f>VLOOKUP(M589,'3'!$H$27:$L$48,5,FALSE)</f>
        <v>54</v>
      </c>
    </row>
    <row r="590" spans="1:17" x14ac:dyDescent="0.25">
      <c r="A590">
        <f>'[2]NILAI AKHIR'!B292</f>
        <v>0</v>
      </c>
      <c r="B590">
        <f>'[2]NILAI AKHIR'!C292</f>
        <v>0</v>
      </c>
      <c r="C590">
        <f>'[2]NILAI AKHIR'!D292</f>
        <v>0</v>
      </c>
      <c r="D590">
        <f>'[2]NILAI AKHIR'!F292</f>
        <v>0</v>
      </c>
      <c r="F590" t="s">
        <v>87</v>
      </c>
      <c r="L590" t="e">
        <f>VLOOKUP(A590,'5'!$AB$3:$AE$313,4,FALSE)</f>
        <v>#N/A</v>
      </c>
      <c r="M590" s="19">
        <f>VLOOKUP(F590,'2'!$B$2:$C$34,2,FALSE)</f>
        <v>4</v>
      </c>
      <c r="N590" s="23">
        <f t="shared" si="28"/>
        <v>0</v>
      </c>
      <c r="O590" s="23" t="str">
        <f t="shared" si="29"/>
        <v/>
      </c>
      <c r="P590" s="23" t="s">
        <v>4739</v>
      </c>
      <c r="Q590" s="19">
        <f>VLOOKUP(M590,'3'!$H$27:$L$48,5,FALSE)</f>
        <v>54</v>
      </c>
    </row>
    <row r="591" spans="1:17" x14ac:dyDescent="0.25">
      <c r="A591">
        <f>'[2]NILAI AKHIR'!B293</f>
        <v>13884</v>
      </c>
      <c r="B591" t="str">
        <f>'[2]NILAI AKHIR'!C293</f>
        <v>Lintang Kinasih</v>
      </c>
      <c r="C591" t="str">
        <f>'[2]NILAI AKHIR'!D293</f>
        <v>XI TSM 2</v>
      </c>
      <c r="D591">
        <f>'[2]NILAI AKHIR'!F293</f>
        <v>0</v>
      </c>
      <c r="F591" t="s">
        <v>87</v>
      </c>
      <c r="L591">
        <f>VLOOKUP(A591,'5'!$AB$3:$AE$313,4,FALSE)</f>
        <v>907</v>
      </c>
      <c r="M591" s="19">
        <f>VLOOKUP(F591,'2'!$B$2:$C$34,2,FALSE)</f>
        <v>4</v>
      </c>
      <c r="N591" s="23">
        <f t="shared" si="28"/>
        <v>0</v>
      </c>
      <c r="O591" s="23" t="str">
        <f t="shared" si="29"/>
        <v/>
      </c>
      <c r="P591" s="23" t="s">
        <v>4739</v>
      </c>
      <c r="Q591" s="19">
        <f>VLOOKUP(M591,'3'!$H$27:$L$48,5,FALSE)</f>
        <v>54</v>
      </c>
    </row>
    <row r="592" spans="1:17" x14ac:dyDescent="0.25">
      <c r="A592">
        <f>'[2]NILAI AKHIR'!B295</f>
        <v>13886</v>
      </c>
      <c r="B592" t="str">
        <f>'[2]NILAI AKHIR'!C295</f>
        <v>Mohammad Marfel Ovin Saputra</v>
      </c>
      <c r="C592" t="str">
        <f>'[2]NILAI AKHIR'!D295</f>
        <v>XI TSM 2</v>
      </c>
      <c r="D592">
        <f>'[2]NILAI AKHIR'!F295</f>
        <v>0</v>
      </c>
      <c r="F592" t="s">
        <v>87</v>
      </c>
      <c r="L592">
        <f>VLOOKUP(A592,'5'!$AB$3:$AE$313,4,FALSE)</f>
        <v>909</v>
      </c>
      <c r="M592" s="19">
        <f>VLOOKUP(F592,'2'!$B$2:$C$34,2,FALSE)</f>
        <v>4</v>
      </c>
      <c r="N592" s="23">
        <f t="shared" si="28"/>
        <v>0</v>
      </c>
      <c r="O592" s="23" t="str">
        <f t="shared" si="29"/>
        <v/>
      </c>
      <c r="P592" s="23" t="s">
        <v>4739</v>
      </c>
      <c r="Q592" s="19">
        <f>VLOOKUP(M592,'3'!$H$27:$L$48,5,FALSE)</f>
        <v>54</v>
      </c>
    </row>
    <row r="593" spans="1:17" x14ac:dyDescent="0.25">
      <c r="A593">
        <f>'[2]NILAI AKHIR'!B296</f>
        <v>13888</v>
      </c>
      <c r="B593" t="str">
        <f>'[2]NILAI AKHIR'!C296</f>
        <v>Muhamad Fajar</v>
      </c>
      <c r="C593" t="str">
        <f>'[2]NILAI AKHIR'!D296</f>
        <v>XI TSM 2</v>
      </c>
      <c r="D593">
        <f>'[2]NILAI AKHIR'!F296</f>
        <v>0</v>
      </c>
      <c r="F593" t="s">
        <v>87</v>
      </c>
      <c r="L593">
        <f>VLOOKUP(A593,'5'!$AB$3:$AE$313,4,FALSE)</f>
        <v>910</v>
      </c>
      <c r="M593" s="19">
        <f>VLOOKUP(F593,'2'!$B$2:$C$34,2,FALSE)</f>
        <v>4</v>
      </c>
      <c r="N593" s="23">
        <f t="shared" si="28"/>
        <v>0</v>
      </c>
      <c r="O593" s="23" t="str">
        <f t="shared" si="29"/>
        <v/>
      </c>
      <c r="P593" s="23" t="s">
        <v>4739</v>
      </c>
      <c r="Q593" s="19">
        <f>VLOOKUP(M593,'3'!$H$27:$L$48,5,FALSE)</f>
        <v>54</v>
      </c>
    </row>
    <row r="594" spans="1:17" x14ac:dyDescent="0.25">
      <c r="A594">
        <f>'[2]NILAI AKHIR'!B297</f>
        <v>13889</v>
      </c>
      <c r="B594" t="str">
        <f>'[2]NILAI AKHIR'!C297</f>
        <v>Muhamad Rizky</v>
      </c>
      <c r="C594" t="str">
        <f>'[2]NILAI AKHIR'!D297</f>
        <v>XI TSM 2</v>
      </c>
      <c r="D594">
        <f>'[2]NILAI AKHIR'!F297</f>
        <v>0</v>
      </c>
      <c r="F594" t="s">
        <v>87</v>
      </c>
      <c r="L594">
        <f>VLOOKUP(A594,'5'!$AB$3:$AE$313,4,FALSE)</f>
        <v>911</v>
      </c>
      <c r="M594" s="19">
        <f>VLOOKUP(F594,'2'!$B$2:$C$34,2,FALSE)</f>
        <v>4</v>
      </c>
      <c r="N594" s="23">
        <f t="shared" si="28"/>
        <v>0</v>
      </c>
      <c r="O594" s="23" t="str">
        <f t="shared" si="29"/>
        <v/>
      </c>
      <c r="P594" s="23" t="s">
        <v>4739</v>
      </c>
      <c r="Q594" s="19">
        <f>VLOOKUP(M594,'3'!$H$27:$L$48,5,FALSE)</f>
        <v>54</v>
      </c>
    </row>
    <row r="595" spans="1:17" x14ac:dyDescent="0.25">
      <c r="A595">
        <f>'[2]NILAI AKHIR'!B298</f>
        <v>13890</v>
      </c>
      <c r="B595" t="str">
        <f>'[2]NILAI AKHIR'!C298</f>
        <v>Muhammad Edja Pratama</v>
      </c>
      <c r="C595" t="str">
        <f>'[2]NILAI AKHIR'!D298</f>
        <v>XI TSM 2</v>
      </c>
      <c r="D595">
        <f>'[2]NILAI AKHIR'!F298</f>
        <v>0</v>
      </c>
      <c r="F595" t="s">
        <v>87</v>
      </c>
      <c r="L595">
        <f>VLOOKUP(A595,'5'!$AB$3:$AE$313,4,FALSE)</f>
        <v>912</v>
      </c>
      <c r="M595" s="19">
        <f>VLOOKUP(F595,'2'!$B$2:$C$34,2,FALSE)</f>
        <v>4</v>
      </c>
      <c r="N595" s="23">
        <f t="shared" si="28"/>
        <v>0</v>
      </c>
      <c r="O595" s="23" t="str">
        <f t="shared" si="29"/>
        <v/>
      </c>
      <c r="P595" s="23" t="s">
        <v>4739</v>
      </c>
      <c r="Q595" s="19">
        <f>VLOOKUP(M595,'3'!$H$27:$L$48,5,FALSE)</f>
        <v>54</v>
      </c>
    </row>
    <row r="596" spans="1:17" x14ac:dyDescent="0.25">
      <c r="A596">
        <f>'[2]NILAI AKHIR'!B299</f>
        <v>13891</v>
      </c>
      <c r="B596" t="str">
        <f>'[2]NILAI AKHIR'!C299</f>
        <v>Muhammad Fatan Al Ilmi Machsum</v>
      </c>
      <c r="C596" t="str">
        <f>'[2]NILAI AKHIR'!D299</f>
        <v>XI TSM 2</v>
      </c>
      <c r="D596">
        <f>'[2]NILAI AKHIR'!F299</f>
        <v>0</v>
      </c>
      <c r="F596" t="s">
        <v>87</v>
      </c>
      <c r="L596">
        <f>VLOOKUP(A596,'5'!$AB$3:$AE$313,4,FALSE)</f>
        <v>913</v>
      </c>
      <c r="M596" s="19">
        <f>VLOOKUP(F596,'2'!$B$2:$C$34,2,FALSE)</f>
        <v>4</v>
      </c>
      <c r="N596" s="23">
        <f t="shared" si="28"/>
        <v>0</v>
      </c>
      <c r="O596" s="23" t="str">
        <f t="shared" si="29"/>
        <v/>
      </c>
      <c r="P596" s="23" t="s">
        <v>4739</v>
      </c>
      <c r="Q596" s="19">
        <f>VLOOKUP(M596,'3'!$H$27:$L$48,5,FALSE)</f>
        <v>54</v>
      </c>
    </row>
    <row r="597" spans="1:17" x14ac:dyDescent="0.25">
      <c r="A597">
        <f>'[2]NILAI AKHIR'!B300</f>
        <v>13892</v>
      </c>
      <c r="B597" t="str">
        <f>'[2]NILAI AKHIR'!C300</f>
        <v>Muhammad Louis Prasetya</v>
      </c>
      <c r="C597" t="str">
        <f>'[2]NILAI AKHIR'!D300</f>
        <v>XI TSM 2</v>
      </c>
      <c r="D597">
        <f>'[2]NILAI AKHIR'!F300</f>
        <v>0</v>
      </c>
      <c r="F597" t="s">
        <v>87</v>
      </c>
      <c r="L597">
        <f>VLOOKUP(A597,'5'!$AB$3:$AE$313,4,FALSE)</f>
        <v>914</v>
      </c>
      <c r="M597" s="19">
        <f>VLOOKUP(F597,'2'!$B$2:$C$34,2,FALSE)</f>
        <v>4</v>
      </c>
      <c r="N597" s="23">
        <f t="shared" si="28"/>
        <v>0</v>
      </c>
      <c r="O597" s="23" t="str">
        <f t="shared" si="29"/>
        <v/>
      </c>
      <c r="P597" s="23" t="s">
        <v>4739</v>
      </c>
      <c r="Q597" s="19">
        <f>VLOOKUP(M597,'3'!$H$27:$L$48,5,FALSE)</f>
        <v>54</v>
      </c>
    </row>
    <row r="598" spans="1:17" x14ac:dyDescent="0.25">
      <c r="A598">
        <f>'[2]NILAI AKHIR'!B301</f>
        <v>13893</v>
      </c>
      <c r="B598" t="str">
        <f>'[2]NILAI AKHIR'!C301</f>
        <v>Muhammad Ryan Setiawan</v>
      </c>
      <c r="C598" t="str">
        <f>'[2]NILAI AKHIR'!D301</f>
        <v>XI TSM 2</v>
      </c>
      <c r="D598">
        <f>'[2]NILAI AKHIR'!F301</f>
        <v>0</v>
      </c>
      <c r="F598" t="s">
        <v>87</v>
      </c>
      <c r="L598">
        <f>VLOOKUP(A598,'5'!$AB$3:$AE$313,4,FALSE)</f>
        <v>915</v>
      </c>
      <c r="M598" s="19">
        <f>VLOOKUP(F598,'2'!$B$2:$C$34,2,FALSE)</f>
        <v>4</v>
      </c>
      <c r="N598" s="23">
        <f t="shared" si="28"/>
        <v>0</v>
      </c>
      <c r="O598" s="23" t="str">
        <f t="shared" si="29"/>
        <v/>
      </c>
      <c r="P598" s="23" t="s">
        <v>4739</v>
      </c>
      <c r="Q598" s="19">
        <f>VLOOKUP(M598,'3'!$H$27:$L$48,5,FALSE)</f>
        <v>54</v>
      </c>
    </row>
    <row r="599" spans="1:17" x14ac:dyDescent="0.25">
      <c r="A599">
        <f>'[2]NILAI AKHIR'!B302</f>
        <v>13894</v>
      </c>
      <c r="B599" t="str">
        <f>'[2]NILAI AKHIR'!C302</f>
        <v>Nanda Nugroho Dwi Jayadi</v>
      </c>
      <c r="C599" t="str">
        <f>'[2]NILAI AKHIR'!D302</f>
        <v>XI TSM 2</v>
      </c>
      <c r="D599">
        <f>'[2]NILAI AKHIR'!F302</f>
        <v>0</v>
      </c>
      <c r="F599" t="s">
        <v>87</v>
      </c>
      <c r="L599">
        <f>VLOOKUP(A599,'5'!$AB$3:$AE$313,4,FALSE)</f>
        <v>916</v>
      </c>
      <c r="M599" s="19">
        <f>VLOOKUP(F599,'2'!$B$2:$C$34,2,FALSE)</f>
        <v>4</v>
      </c>
      <c r="N599" s="23">
        <f t="shared" si="28"/>
        <v>0</v>
      </c>
      <c r="O599" s="23" t="str">
        <f t="shared" si="29"/>
        <v/>
      </c>
      <c r="P599" s="23" t="s">
        <v>4739</v>
      </c>
      <c r="Q599" s="19">
        <f>VLOOKUP(M599,'3'!$H$27:$L$48,5,FALSE)</f>
        <v>54</v>
      </c>
    </row>
    <row r="600" spans="1:17" x14ac:dyDescent="0.25">
      <c r="A600">
        <f>'[2]NILAI AKHIR'!B303</f>
        <v>13895</v>
      </c>
      <c r="B600" t="str">
        <f>'[2]NILAI AKHIR'!C303</f>
        <v>Naufal Fadhilah</v>
      </c>
      <c r="C600" t="str">
        <f>'[2]NILAI AKHIR'!D303</f>
        <v>XI TSM 2</v>
      </c>
      <c r="D600">
        <f>'[2]NILAI AKHIR'!F303</f>
        <v>0</v>
      </c>
      <c r="F600" t="s">
        <v>87</v>
      </c>
      <c r="L600">
        <f>VLOOKUP(A600,'5'!$AB$3:$AE$313,4,FALSE)</f>
        <v>917</v>
      </c>
      <c r="M600" s="19">
        <f>VLOOKUP(F600,'2'!$B$2:$C$34,2,FALSE)</f>
        <v>4</v>
      </c>
      <c r="N600" s="23">
        <f t="shared" si="28"/>
        <v>0</v>
      </c>
      <c r="O600" s="23" t="str">
        <f t="shared" si="29"/>
        <v/>
      </c>
      <c r="P600" s="23" t="s">
        <v>4739</v>
      </c>
      <c r="Q600" s="19">
        <f>VLOOKUP(M600,'3'!$H$27:$L$48,5,FALSE)</f>
        <v>54</v>
      </c>
    </row>
    <row r="601" spans="1:17" x14ac:dyDescent="0.25">
      <c r="A601">
        <f>'[2]NILAI AKHIR'!B304</f>
        <v>13896</v>
      </c>
      <c r="B601" t="str">
        <f>'[2]NILAI AKHIR'!C304</f>
        <v>Nawank Juwita Maharani</v>
      </c>
      <c r="C601" t="str">
        <f>'[2]NILAI AKHIR'!D304</f>
        <v>XI TSM 2</v>
      </c>
      <c r="D601">
        <f>'[2]NILAI AKHIR'!F304</f>
        <v>0</v>
      </c>
      <c r="F601" t="s">
        <v>87</v>
      </c>
      <c r="L601">
        <f>VLOOKUP(A601,'5'!$AB$3:$AE$313,4,FALSE)</f>
        <v>918</v>
      </c>
      <c r="M601" s="19">
        <f>VLOOKUP(F601,'2'!$B$2:$C$34,2,FALSE)</f>
        <v>4</v>
      </c>
      <c r="N601" s="23">
        <f t="shared" si="28"/>
        <v>0</v>
      </c>
      <c r="O601" s="23" t="str">
        <f t="shared" si="29"/>
        <v/>
      </c>
      <c r="P601" s="23" t="s">
        <v>4739</v>
      </c>
      <c r="Q601" s="19">
        <f>VLOOKUP(M601,'3'!$H$27:$L$48,5,FALSE)</f>
        <v>54</v>
      </c>
    </row>
    <row r="602" spans="1:17" x14ac:dyDescent="0.25">
      <c r="A602">
        <f>'[2]NILAI AKHIR'!B305</f>
        <v>13897</v>
      </c>
      <c r="B602" t="str">
        <f>'[2]NILAI AKHIR'!C305</f>
        <v>Nugroho Wisnu Aji</v>
      </c>
      <c r="C602" t="str">
        <f>'[2]NILAI AKHIR'!D305</f>
        <v>XI TSM 2</v>
      </c>
      <c r="D602">
        <f>'[2]NILAI AKHIR'!F305</f>
        <v>0</v>
      </c>
      <c r="F602" t="s">
        <v>87</v>
      </c>
      <c r="L602">
        <f>VLOOKUP(A602,'5'!$AB$3:$AE$313,4,FALSE)</f>
        <v>919</v>
      </c>
      <c r="M602" s="19">
        <f>VLOOKUP(F602,'2'!$B$2:$C$34,2,FALSE)</f>
        <v>4</v>
      </c>
      <c r="N602" s="23">
        <f t="shared" si="28"/>
        <v>0</v>
      </c>
      <c r="O602" s="23" t="str">
        <f t="shared" si="29"/>
        <v/>
      </c>
      <c r="P602" s="23" t="s">
        <v>4739</v>
      </c>
      <c r="Q602" s="19">
        <f>VLOOKUP(M602,'3'!$H$27:$L$48,5,FALSE)</f>
        <v>54</v>
      </c>
    </row>
    <row r="603" spans="1:17" x14ac:dyDescent="0.25">
      <c r="A603">
        <f>'[2]NILAI AKHIR'!B306</f>
        <v>13898</v>
      </c>
      <c r="B603" t="str">
        <f>'[2]NILAI AKHIR'!C306</f>
        <v>Pandu Dwi Saputro</v>
      </c>
      <c r="C603" t="str">
        <f>'[2]NILAI AKHIR'!D306</f>
        <v>XI TSM 2</v>
      </c>
      <c r="D603">
        <f>'[2]NILAI AKHIR'!F306</f>
        <v>0</v>
      </c>
      <c r="F603" t="s">
        <v>87</v>
      </c>
      <c r="L603">
        <f>VLOOKUP(A603,'5'!$AB$3:$AE$313,4,FALSE)</f>
        <v>920</v>
      </c>
      <c r="M603" s="19">
        <f>VLOOKUP(F603,'2'!$B$2:$C$34,2,FALSE)</f>
        <v>4</v>
      </c>
      <c r="N603" s="23">
        <f t="shared" si="28"/>
        <v>0</v>
      </c>
      <c r="O603" s="23" t="str">
        <f t="shared" si="29"/>
        <v/>
      </c>
      <c r="P603" s="23" t="s">
        <v>4739</v>
      </c>
      <c r="Q603" s="19">
        <f>VLOOKUP(M603,'3'!$H$27:$L$48,5,FALSE)</f>
        <v>54</v>
      </c>
    </row>
    <row r="604" spans="1:17" x14ac:dyDescent="0.25">
      <c r="A604">
        <f>'[2]NILAI AKHIR'!B307</f>
        <v>13899</v>
      </c>
      <c r="B604" t="str">
        <f>'[2]NILAI AKHIR'!C307</f>
        <v>R Kiyosaki Ghoniyyu Wijaya</v>
      </c>
      <c r="C604" t="str">
        <f>'[2]NILAI AKHIR'!D307</f>
        <v>XI TSM 2</v>
      </c>
      <c r="D604">
        <f>'[2]NILAI AKHIR'!F307</f>
        <v>0</v>
      </c>
      <c r="F604" t="s">
        <v>87</v>
      </c>
      <c r="L604">
        <f>VLOOKUP(A604,'5'!$AB$3:$AE$313,4,FALSE)</f>
        <v>921</v>
      </c>
      <c r="M604" s="19">
        <f>VLOOKUP(F604,'2'!$B$2:$C$34,2,FALSE)</f>
        <v>4</v>
      </c>
      <c r="N604" s="23">
        <f t="shared" si="28"/>
        <v>0</v>
      </c>
      <c r="O604" s="23" t="str">
        <f t="shared" si="29"/>
        <v/>
      </c>
      <c r="P604" s="23" t="s">
        <v>4739</v>
      </c>
      <c r="Q604" s="19">
        <f>VLOOKUP(M604,'3'!$H$27:$L$48,5,FALSE)</f>
        <v>54</v>
      </c>
    </row>
    <row r="605" spans="1:17" x14ac:dyDescent="0.25">
      <c r="A605">
        <f>'[2]NILAI AKHIR'!B308</f>
        <v>13900</v>
      </c>
      <c r="B605" t="str">
        <f>'[2]NILAI AKHIR'!C308</f>
        <v>Rafael Arya Hutama</v>
      </c>
      <c r="C605" t="str">
        <f>'[2]NILAI AKHIR'!D308</f>
        <v>XI TSM 2</v>
      </c>
      <c r="D605">
        <f>'[2]NILAI AKHIR'!F308</f>
        <v>0</v>
      </c>
      <c r="F605" t="s">
        <v>87</v>
      </c>
      <c r="L605">
        <f>VLOOKUP(A605,'5'!$AB$3:$AE$313,4,FALSE)</f>
        <v>922</v>
      </c>
      <c r="M605" s="19">
        <f>VLOOKUP(F605,'2'!$B$2:$C$34,2,FALSE)</f>
        <v>4</v>
      </c>
      <c r="N605" s="23">
        <f t="shared" si="28"/>
        <v>0</v>
      </c>
      <c r="O605" s="23" t="str">
        <f t="shared" si="29"/>
        <v/>
      </c>
      <c r="P605" s="23" t="s">
        <v>4739</v>
      </c>
      <c r="Q605" s="19">
        <f>VLOOKUP(M605,'3'!$H$27:$L$48,5,FALSE)</f>
        <v>54</v>
      </c>
    </row>
    <row r="606" spans="1:17" x14ac:dyDescent="0.25">
      <c r="A606">
        <f>'[2]NILAI AKHIR'!B309</f>
        <v>13901</v>
      </c>
      <c r="B606" t="str">
        <f>'[2]NILAI AKHIR'!C309</f>
        <v>Rafiano Bara Saputra</v>
      </c>
      <c r="C606" t="str">
        <f>'[2]NILAI AKHIR'!D309</f>
        <v>XI TSM 2</v>
      </c>
      <c r="D606">
        <f>'[2]NILAI AKHIR'!F309</f>
        <v>0</v>
      </c>
      <c r="F606" t="s">
        <v>87</v>
      </c>
      <c r="L606">
        <f>VLOOKUP(A606,'5'!$AB$3:$AE$313,4,FALSE)</f>
        <v>923</v>
      </c>
      <c r="M606" s="19">
        <f>VLOOKUP(F606,'2'!$B$2:$C$34,2,FALSE)</f>
        <v>4</v>
      </c>
      <c r="N606" s="23">
        <f t="shared" si="28"/>
        <v>0</v>
      </c>
      <c r="O606" s="23" t="str">
        <f t="shared" si="29"/>
        <v/>
      </c>
      <c r="P606" s="23" t="s">
        <v>4739</v>
      </c>
      <c r="Q606" s="19">
        <f>VLOOKUP(M606,'3'!$H$27:$L$48,5,FALSE)</f>
        <v>54</v>
      </c>
    </row>
    <row r="607" spans="1:17" x14ac:dyDescent="0.25">
      <c r="A607">
        <f>'[2]NILAI AKHIR'!B310</f>
        <v>13902</v>
      </c>
      <c r="B607" t="str">
        <f>'[2]NILAI AKHIR'!C310</f>
        <v>Ravael Aprilio</v>
      </c>
      <c r="C607" t="str">
        <f>'[2]NILAI AKHIR'!D310</f>
        <v>XI TSM 2</v>
      </c>
      <c r="D607">
        <f>'[2]NILAI AKHIR'!F310</f>
        <v>0</v>
      </c>
      <c r="F607" t="s">
        <v>87</v>
      </c>
      <c r="L607">
        <f>VLOOKUP(A607,'5'!$AB$3:$AE$313,4,FALSE)</f>
        <v>924</v>
      </c>
      <c r="M607" s="19">
        <f>VLOOKUP(F607,'2'!$B$2:$C$34,2,FALSE)</f>
        <v>4</v>
      </c>
      <c r="N607" s="23">
        <f t="shared" si="28"/>
        <v>0</v>
      </c>
      <c r="O607" s="23" t="str">
        <f t="shared" si="29"/>
        <v/>
      </c>
      <c r="P607" s="23" t="s">
        <v>4739</v>
      </c>
      <c r="Q607" s="19">
        <f>VLOOKUP(M607,'3'!$H$27:$L$48,5,FALSE)</f>
        <v>54</v>
      </c>
    </row>
    <row r="608" spans="1:17" x14ac:dyDescent="0.25">
      <c r="A608">
        <f>'[2]NILAI AKHIR'!B311</f>
        <v>13904</v>
      </c>
      <c r="B608" t="str">
        <f>'[2]NILAI AKHIR'!C311</f>
        <v>Rezky Aditiya Wibisono</v>
      </c>
      <c r="C608" t="str">
        <f>'[2]NILAI AKHIR'!D311</f>
        <v>XI TSM 2</v>
      </c>
      <c r="D608">
        <f>'[2]NILAI AKHIR'!F311</f>
        <v>0</v>
      </c>
      <c r="F608" t="s">
        <v>87</v>
      </c>
      <c r="L608">
        <f>VLOOKUP(A608,'5'!$AB$3:$AE$313,4,FALSE)</f>
        <v>925</v>
      </c>
      <c r="M608" s="19">
        <f>VLOOKUP(F608,'2'!$B$2:$C$34,2,FALSE)</f>
        <v>4</v>
      </c>
      <c r="N608" s="23">
        <f t="shared" si="28"/>
        <v>0</v>
      </c>
      <c r="O608" s="23" t="str">
        <f t="shared" si="29"/>
        <v/>
      </c>
      <c r="P608" s="23" t="s">
        <v>4739</v>
      </c>
      <c r="Q608" s="19">
        <f>VLOOKUP(M608,'3'!$H$27:$L$48,5,FALSE)</f>
        <v>54</v>
      </c>
    </row>
    <row r="609" spans="1:17" x14ac:dyDescent="0.25">
      <c r="A609">
        <f>'[2]NILAI AKHIR'!B312</f>
        <v>13905</v>
      </c>
      <c r="B609" t="str">
        <f>'[2]NILAI AKHIR'!C312</f>
        <v>Rifa'ki Nur Ismail</v>
      </c>
      <c r="C609" t="str">
        <f>'[2]NILAI AKHIR'!D312</f>
        <v>XI TSM 2</v>
      </c>
      <c r="D609">
        <f>'[2]NILAI AKHIR'!F312</f>
        <v>0</v>
      </c>
      <c r="F609" t="s">
        <v>87</v>
      </c>
      <c r="L609">
        <f>VLOOKUP(A609,'5'!$AB$3:$AE$313,4,FALSE)</f>
        <v>926</v>
      </c>
      <c r="M609" s="19">
        <f>VLOOKUP(F609,'2'!$B$2:$C$34,2,FALSE)</f>
        <v>4</v>
      </c>
      <c r="N609" s="23">
        <f t="shared" si="28"/>
        <v>0</v>
      </c>
      <c r="O609" s="23" t="str">
        <f t="shared" si="29"/>
        <v/>
      </c>
      <c r="P609" s="23" t="s">
        <v>4739</v>
      </c>
      <c r="Q609" s="19">
        <f>VLOOKUP(M609,'3'!$H$27:$L$48,5,FALSE)</f>
        <v>54</v>
      </c>
    </row>
    <row r="610" spans="1:17" x14ac:dyDescent="0.25">
      <c r="A610">
        <f>'[2]NILAI AKHIR'!B313</f>
        <v>13906</v>
      </c>
      <c r="B610" t="str">
        <f>'[2]NILAI AKHIR'!C313</f>
        <v>Rifqi Rijal Rafif</v>
      </c>
      <c r="C610" t="str">
        <f>'[2]NILAI AKHIR'!D313</f>
        <v>XI TSM 2</v>
      </c>
      <c r="D610">
        <f>'[2]NILAI AKHIR'!F313</f>
        <v>0</v>
      </c>
      <c r="F610" t="s">
        <v>87</v>
      </c>
      <c r="L610">
        <f>VLOOKUP(A610,'5'!$AB$3:$AE$313,4,FALSE)</f>
        <v>927</v>
      </c>
      <c r="M610" s="19">
        <f>VLOOKUP(F610,'2'!$B$2:$C$34,2,FALSE)</f>
        <v>4</v>
      </c>
      <c r="N610" s="23">
        <f t="shared" si="28"/>
        <v>0</v>
      </c>
      <c r="O610" s="23" t="str">
        <f t="shared" si="29"/>
        <v/>
      </c>
      <c r="P610" s="23" t="s">
        <v>4739</v>
      </c>
      <c r="Q610" s="19">
        <f>VLOOKUP(M610,'3'!$H$27:$L$48,5,FALSE)</f>
        <v>54</v>
      </c>
    </row>
    <row r="611" spans="1:17" x14ac:dyDescent="0.25">
      <c r="A611">
        <f>'[2]NILAI AKHIR'!B314</f>
        <v>13907</v>
      </c>
      <c r="B611" t="str">
        <f>'[2]NILAI AKHIR'!C314</f>
        <v>Risky Aditya Pratama</v>
      </c>
      <c r="C611" t="str">
        <f>'[2]NILAI AKHIR'!D314</f>
        <v>XI TSM 2</v>
      </c>
      <c r="D611">
        <f>'[2]NILAI AKHIR'!F314</f>
        <v>0</v>
      </c>
      <c r="F611" t="s">
        <v>87</v>
      </c>
      <c r="L611">
        <f>VLOOKUP(A611,'5'!$AB$3:$AE$313,4,FALSE)</f>
        <v>928</v>
      </c>
      <c r="M611" s="19">
        <f>VLOOKUP(F611,'2'!$B$2:$C$34,2,FALSE)</f>
        <v>4</v>
      </c>
      <c r="N611" s="23">
        <f t="shared" si="28"/>
        <v>0</v>
      </c>
      <c r="O611" s="23" t="str">
        <f t="shared" si="29"/>
        <v/>
      </c>
      <c r="P611" s="23" t="s">
        <v>4739</v>
      </c>
      <c r="Q611" s="19">
        <f>VLOOKUP(M611,'3'!$H$27:$L$48,5,FALSE)</f>
        <v>54</v>
      </c>
    </row>
    <row r="612" spans="1:17" x14ac:dyDescent="0.25">
      <c r="A612">
        <f>'[2]NILAI AKHIR'!B315</f>
        <v>13908</v>
      </c>
      <c r="B612" t="str">
        <f>'[2]NILAI AKHIR'!C315</f>
        <v>Rizjal Alfiano Dian Fadzillah</v>
      </c>
      <c r="C612" t="str">
        <f>'[2]NILAI AKHIR'!D315</f>
        <v>XI TSM 2</v>
      </c>
      <c r="D612">
        <f>'[2]NILAI AKHIR'!F315</f>
        <v>0</v>
      </c>
      <c r="F612" t="s">
        <v>87</v>
      </c>
      <c r="L612">
        <f>VLOOKUP(A612,'5'!$AB$3:$AE$313,4,FALSE)</f>
        <v>929</v>
      </c>
      <c r="M612" s="19">
        <f>VLOOKUP(F612,'2'!$B$2:$C$34,2,FALSE)</f>
        <v>4</v>
      </c>
      <c r="N612" s="23">
        <f t="shared" si="28"/>
        <v>0</v>
      </c>
      <c r="O612" s="23" t="str">
        <f t="shared" si="29"/>
        <v/>
      </c>
      <c r="P612" s="23" t="s">
        <v>4739</v>
      </c>
      <c r="Q612" s="19">
        <f>VLOOKUP(M612,'3'!$H$27:$L$48,5,FALSE)</f>
        <v>54</v>
      </c>
    </row>
    <row r="613" spans="1:17" x14ac:dyDescent="0.25">
      <c r="A613">
        <f>'[2]NILAI AKHIR'!B316</f>
        <v>13909</v>
      </c>
      <c r="B613" t="str">
        <f>'[2]NILAI AKHIR'!C316</f>
        <v>Rizky Dhafin Ozora</v>
      </c>
      <c r="C613" t="str">
        <f>'[2]NILAI AKHIR'!D316</f>
        <v>XI TSM 2</v>
      </c>
      <c r="D613">
        <f>'[2]NILAI AKHIR'!F316</f>
        <v>0</v>
      </c>
      <c r="F613" t="s">
        <v>87</v>
      </c>
      <c r="L613">
        <f>VLOOKUP(A613,'5'!$AB$3:$AE$313,4,FALSE)</f>
        <v>930</v>
      </c>
      <c r="M613" s="19">
        <f>VLOOKUP(F613,'2'!$B$2:$C$34,2,FALSE)</f>
        <v>4</v>
      </c>
      <c r="N613" s="23">
        <f t="shared" si="28"/>
        <v>0</v>
      </c>
      <c r="O613" s="23" t="str">
        <f t="shared" si="29"/>
        <v/>
      </c>
      <c r="P613" s="23" t="s">
        <v>4739</v>
      </c>
      <c r="Q613" s="19">
        <f>VLOOKUP(M613,'3'!$H$27:$L$48,5,FALSE)</f>
        <v>54</v>
      </c>
    </row>
    <row r="614" spans="1:17" x14ac:dyDescent="0.25">
      <c r="A614">
        <f>'[2]NILAI AKHIR'!B317</f>
        <v>13910</v>
      </c>
      <c r="B614" t="str">
        <f>'[2]NILAI AKHIR'!C317</f>
        <v>Robert Naufa</v>
      </c>
      <c r="C614" t="str">
        <f>'[2]NILAI AKHIR'!D317</f>
        <v>XI TSM 2</v>
      </c>
      <c r="D614">
        <f>'[2]NILAI AKHIR'!F317</f>
        <v>0</v>
      </c>
      <c r="F614" t="s">
        <v>87</v>
      </c>
      <c r="L614">
        <f>VLOOKUP(A614,'5'!$AB$3:$AE$313,4,FALSE)</f>
        <v>931</v>
      </c>
      <c r="M614" s="19">
        <f>VLOOKUP(F614,'2'!$B$2:$C$34,2,FALSE)</f>
        <v>4</v>
      </c>
      <c r="N614" s="23">
        <f t="shared" si="28"/>
        <v>0</v>
      </c>
      <c r="O614" s="23" t="str">
        <f t="shared" si="29"/>
        <v/>
      </c>
      <c r="P614" s="23" t="s">
        <v>4739</v>
      </c>
      <c r="Q614" s="19">
        <f>VLOOKUP(M614,'3'!$H$27:$L$48,5,FALSE)</f>
        <v>54</v>
      </c>
    </row>
    <row r="615" spans="1:17" x14ac:dyDescent="0.25">
      <c r="A615">
        <f>'[2]NILAI AKHIR'!B318</f>
        <v>13911</v>
      </c>
      <c r="B615" t="str">
        <f>'[2]NILAI AKHIR'!C318</f>
        <v>Rudi Nova Ariyanto</v>
      </c>
      <c r="C615" t="str">
        <f>'[2]NILAI AKHIR'!D318</f>
        <v>XI TSM 2</v>
      </c>
      <c r="D615">
        <f>'[2]NILAI AKHIR'!F318</f>
        <v>0</v>
      </c>
      <c r="F615" t="s">
        <v>87</v>
      </c>
      <c r="L615">
        <f>VLOOKUP(A615,'5'!$AB$3:$AE$313,4,FALSE)</f>
        <v>932</v>
      </c>
      <c r="M615" s="19">
        <f>VLOOKUP(F615,'2'!$B$2:$C$34,2,FALSE)</f>
        <v>4</v>
      </c>
      <c r="N615" s="23">
        <f t="shared" si="28"/>
        <v>0</v>
      </c>
      <c r="O615" s="23" t="str">
        <f t="shared" si="29"/>
        <v/>
      </c>
      <c r="P615" s="23" t="s">
        <v>4739</v>
      </c>
      <c r="Q615" s="19">
        <f>VLOOKUP(M615,'3'!$H$27:$L$48,5,FALSE)</f>
        <v>54</v>
      </c>
    </row>
    <row r="616" spans="1:17" x14ac:dyDescent="0.25">
      <c r="A616">
        <f>'[2]NILAI AKHIR'!B319</f>
        <v>13912</v>
      </c>
      <c r="B616" t="str">
        <f>'[2]NILAI AKHIR'!C319</f>
        <v>Saiful Faudy</v>
      </c>
      <c r="C616" t="str">
        <f>'[2]NILAI AKHIR'!D319</f>
        <v>XI TSM 2</v>
      </c>
      <c r="D616">
        <f>'[2]NILAI AKHIR'!F319</f>
        <v>0</v>
      </c>
      <c r="F616" t="s">
        <v>87</v>
      </c>
      <c r="L616">
        <f>VLOOKUP(A616,'5'!$AB$3:$AE$313,4,FALSE)</f>
        <v>933</v>
      </c>
      <c r="M616" s="19">
        <f>VLOOKUP(F616,'2'!$B$2:$C$34,2,FALSE)</f>
        <v>4</v>
      </c>
      <c r="N616" s="23">
        <f t="shared" si="28"/>
        <v>0</v>
      </c>
      <c r="O616" s="23" t="str">
        <f t="shared" si="29"/>
        <v/>
      </c>
      <c r="P616" s="23" t="s">
        <v>4739</v>
      </c>
      <c r="Q616" s="19">
        <f>VLOOKUP(M616,'3'!$H$27:$L$48,5,FALSE)</f>
        <v>54</v>
      </c>
    </row>
    <row r="617" spans="1:17" x14ac:dyDescent="0.25">
      <c r="A617">
        <f>'[2]NILAI AKHIR'!B320</f>
        <v>13913</v>
      </c>
      <c r="B617" t="str">
        <f>'[2]NILAI AKHIR'!C320</f>
        <v>Syaiful Azhari</v>
      </c>
      <c r="C617" t="str">
        <f>'[2]NILAI AKHIR'!D320</f>
        <v>XI TSM 2</v>
      </c>
      <c r="D617">
        <f>'[2]NILAI AKHIR'!F320</f>
        <v>0</v>
      </c>
      <c r="F617" t="s">
        <v>87</v>
      </c>
      <c r="L617">
        <f>VLOOKUP(A617,'5'!$AB$3:$AE$313,4,FALSE)</f>
        <v>934</v>
      </c>
      <c r="M617" s="19">
        <f>VLOOKUP(F617,'2'!$B$2:$C$34,2,FALSE)</f>
        <v>4</v>
      </c>
      <c r="N617" s="23">
        <f t="shared" si="28"/>
        <v>0</v>
      </c>
      <c r="O617" s="23" t="str">
        <f t="shared" si="29"/>
        <v/>
      </c>
      <c r="P617" s="23" t="s">
        <v>4739</v>
      </c>
      <c r="Q617" s="19">
        <f>VLOOKUP(M617,'3'!$H$27:$L$48,5,FALSE)</f>
        <v>54</v>
      </c>
    </row>
    <row r="618" spans="1:17" x14ac:dyDescent="0.25">
      <c r="A618">
        <f>'[2]NILAI AKHIR'!B321</f>
        <v>13914</v>
      </c>
      <c r="B618" t="str">
        <f>'[2]NILAI AKHIR'!C321</f>
        <v>Thony Handika Pratama</v>
      </c>
      <c r="C618" t="str">
        <f>'[2]NILAI AKHIR'!D321</f>
        <v>XI TSM 2</v>
      </c>
      <c r="D618">
        <f>'[2]NILAI AKHIR'!F321</f>
        <v>0</v>
      </c>
      <c r="F618" t="s">
        <v>87</v>
      </c>
      <c r="L618">
        <f>VLOOKUP(A618,'5'!$AB$3:$AE$313,4,FALSE)</f>
        <v>935</v>
      </c>
      <c r="M618" s="19">
        <f>VLOOKUP(F618,'2'!$B$2:$C$34,2,FALSE)</f>
        <v>4</v>
      </c>
      <c r="N618" s="23">
        <f t="shared" si="28"/>
        <v>0</v>
      </c>
      <c r="O618" s="23" t="str">
        <f t="shared" si="29"/>
        <v/>
      </c>
      <c r="P618" s="23" t="s">
        <v>4739</v>
      </c>
      <c r="Q618" s="19">
        <f>VLOOKUP(M618,'3'!$H$27:$L$48,5,FALSE)</f>
        <v>54</v>
      </c>
    </row>
    <row r="619" spans="1:17" x14ac:dyDescent="0.25">
      <c r="A619">
        <f>'[2]NILAI AKHIR'!B322</f>
        <v>13915</v>
      </c>
      <c r="B619" t="str">
        <f>'[2]NILAI AKHIR'!C322</f>
        <v>Usmandani</v>
      </c>
      <c r="C619" t="str">
        <f>'[2]NILAI AKHIR'!D322</f>
        <v>XI TSM 2</v>
      </c>
      <c r="D619">
        <f>'[2]NILAI AKHIR'!F322</f>
        <v>0</v>
      </c>
      <c r="F619" t="s">
        <v>87</v>
      </c>
      <c r="L619">
        <f>VLOOKUP(A619,'5'!$AB$3:$AE$313,4,FALSE)</f>
        <v>936</v>
      </c>
      <c r="M619" s="19">
        <f>VLOOKUP(F619,'2'!$B$2:$C$34,2,FALSE)</f>
        <v>4</v>
      </c>
      <c r="N619" s="23">
        <f t="shared" si="28"/>
        <v>0</v>
      </c>
      <c r="O619" s="23" t="str">
        <f t="shared" si="29"/>
        <v/>
      </c>
      <c r="P619" s="23" t="s">
        <v>4739</v>
      </c>
      <c r="Q619" s="19">
        <f>VLOOKUP(M619,'3'!$H$27:$L$48,5,FALSE)</f>
        <v>54</v>
      </c>
    </row>
    <row r="620" spans="1:17" x14ac:dyDescent="0.25">
      <c r="A620">
        <f>'[2]NILAI AKHIR'!B323</f>
        <v>13916</v>
      </c>
      <c r="B620" t="str">
        <f>'[2]NILAI AKHIR'!C323</f>
        <v>Valentino Travida Putra</v>
      </c>
      <c r="C620" t="str">
        <f>'[2]NILAI AKHIR'!D323</f>
        <v>XI TSM 2</v>
      </c>
      <c r="D620">
        <f>'[2]NILAI AKHIR'!F323</f>
        <v>0</v>
      </c>
      <c r="F620" t="s">
        <v>87</v>
      </c>
      <c r="L620">
        <f>VLOOKUP(A620,'5'!$AB$3:$AE$313,4,FALSE)</f>
        <v>937</v>
      </c>
      <c r="M620" s="19">
        <f>VLOOKUP(F620,'2'!$B$2:$C$34,2,FALSE)</f>
        <v>4</v>
      </c>
      <c r="N620" s="23">
        <f t="shared" si="28"/>
        <v>0</v>
      </c>
      <c r="O620" s="23" t="str">
        <f t="shared" si="29"/>
        <v/>
      </c>
      <c r="P620" s="23" t="s">
        <v>4739</v>
      </c>
      <c r="Q620" s="19">
        <f>VLOOKUP(M620,'3'!$H$27:$L$48,5,FALSE)</f>
        <v>54</v>
      </c>
    </row>
    <row r="621" spans="1:17" x14ac:dyDescent="0.25">
      <c r="A621">
        <f>'[2]NILAI AKHIR'!B324</f>
        <v>13917</v>
      </c>
      <c r="B621" t="str">
        <f>'[2]NILAI AKHIR'!C324</f>
        <v>Yogi Setiyawan</v>
      </c>
      <c r="C621" t="str">
        <f>'[2]NILAI AKHIR'!D324</f>
        <v>XI TSM 2</v>
      </c>
      <c r="D621">
        <f>'[2]NILAI AKHIR'!F324</f>
        <v>0</v>
      </c>
      <c r="F621" t="s">
        <v>87</v>
      </c>
      <c r="L621">
        <f>VLOOKUP(A621,'5'!$AB$3:$AE$313,4,FALSE)</f>
        <v>938</v>
      </c>
      <c r="M621" s="19">
        <f>VLOOKUP(F621,'2'!$B$2:$C$34,2,FALSE)</f>
        <v>4</v>
      </c>
      <c r="N621" s="23">
        <f t="shared" si="28"/>
        <v>0</v>
      </c>
      <c r="O621" s="23" t="str">
        <f t="shared" si="29"/>
        <v/>
      </c>
      <c r="P621" s="23" t="s">
        <v>4739</v>
      </c>
      <c r="Q621" s="19">
        <f>VLOOKUP(M621,'3'!$H$27:$L$48,5,FALSE)</f>
        <v>54</v>
      </c>
    </row>
    <row r="622" spans="1:17" x14ac:dyDescent="0.25">
      <c r="A622">
        <f>'[2]NILAI AKHIR'!B325</f>
        <v>13918</v>
      </c>
      <c r="B622" t="str">
        <f>'[2]NILAI AKHIR'!C325</f>
        <v>Yuda Wahyu Utama</v>
      </c>
      <c r="C622" t="str">
        <f>'[2]NILAI AKHIR'!D325</f>
        <v>XI TSM 2</v>
      </c>
      <c r="D622">
        <f>'[2]NILAI AKHIR'!F325</f>
        <v>0</v>
      </c>
      <c r="F622" t="s">
        <v>87</v>
      </c>
      <c r="L622">
        <f>VLOOKUP(A622,'5'!$AB$3:$AE$313,4,FALSE)</f>
        <v>939</v>
      </c>
      <c r="M622" s="19">
        <f>VLOOKUP(F622,'2'!$B$2:$C$34,2,FALSE)</f>
        <v>4</v>
      </c>
      <c r="N622" s="23">
        <f t="shared" si="28"/>
        <v>0</v>
      </c>
      <c r="O622" s="23" t="str">
        <f t="shared" si="29"/>
        <v/>
      </c>
      <c r="P622" s="23" t="s">
        <v>4739</v>
      </c>
      <c r="Q622" s="19">
        <f>VLOOKUP(M622,'3'!$H$27:$L$48,5,FALSE)</f>
        <v>54</v>
      </c>
    </row>
    <row r="623" spans="1:17" x14ac:dyDescent="0.25">
      <c r="A623">
        <f>'[2]NILAI AKHIR'!B326</f>
        <v>13919</v>
      </c>
      <c r="B623" t="str">
        <f>'[2]NILAI AKHIR'!C326</f>
        <v>Zaky Raihan</v>
      </c>
      <c r="C623" t="str">
        <f>'[2]NILAI AKHIR'!D326</f>
        <v>XI TSM 2</v>
      </c>
      <c r="D623">
        <f>'[2]NILAI AKHIR'!F326</f>
        <v>0</v>
      </c>
      <c r="F623" t="s">
        <v>87</v>
      </c>
      <c r="L623">
        <f>VLOOKUP(A623,'5'!$AB$3:$AE$313,4,FALSE)</f>
        <v>940</v>
      </c>
      <c r="M623" s="19">
        <f>VLOOKUP(F623,'2'!$B$2:$C$34,2,FALSE)</f>
        <v>4</v>
      </c>
      <c r="N623" s="23">
        <f t="shared" si="28"/>
        <v>0</v>
      </c>
      <c r="O623" s="23" t="str">
        <f t="shared" si="29"/>
        <v/>
      </c>
      <c r="P623" s="23" t="s">
        <v>4739</v>
      </c>
      <c r="Q623" s="19">
        <f>VLOOKUP(M623,'3'!$H$27:$L$48,5,FALSE)</f>
        <v>54</v>
      </c>
    </row>
    <row r="624" spans="1:17" x14ac:dyDescent="0.25">
      <c r="A624">
        <f>'[2]NILAI AKHIR'!B327</f>
        <v>0</v>
      </c>
      <c r="B624">
        <f>'[2]NILAI AKHIR'!C327</f>
        <v>0</v>
      </c>
      <c r="C624">
        <f>'[2]NILAI AKHIR'!D327</f>
        <v>0</v>
      </c>
      <c r="D624">
        <f>'[2]NILAI AKHIR'!F327</f>
        <v>0</v>
      </c>
      <c r="F624" t="s">
        <v>87</v>
      </c>
      <c r="L624" t="e">
        <f>VLOOKUP(A624,'5'!$AB$3:$AE$313,4,FALSE)</f>
        <v>#N/A</v>
      </c>
      <c r="M624" s="19">
        <f>VLOOKUP(F624,'2'!$B$2:$C$34,2,FALSE)</f>
        <v>4</v>
      </c>
      <c r="N624" s="23">
        <f t="shared" si="28"/>
        <v>0</v>
      </c>
      <c r="O624" s="23" t="str">
        <f t="shared" si="29"/>
        <v/>
      </c>
      <c r="P624" s="23" t="s">
        <v>4739</v>
      </c>
      <c r="Q624" s="19">
        <f>VLOOKUP(M624,'3'!$H$27:$L$48,5,FALSE)</f>
        <v>54</v>
      </c>
    </row>
    <row r="625" spans="1:18" x14ac:dyDescent="0.25">
      <c r="A625">
        <f>'[2]NILAI AKHIR'!B328</f>
        <v>0</v>
      </c>
      <c r="B625">
        <f>'[2]NILAI AKHIR'!C328</f>
        <v>0</v>
      </c>
      <c r="C625">
        <f>'[2]NILAI AKHIR'!D328</f>
        <v>0</v>
      </c>
      <c r="D625">
        <f>'[2]NILAI AKHIR'!F328</f>
        <v>0</v>
      </c>
      <c r="F625" t="s">
        <v>87</v>
      </c>
      <c r="L625" t="e">
        <f>VLOOKUP(A625,'5'!$AB$3:$AE$313,4,FALSE)</f>
        <v>#N/A</v>
      </c>
      <c r="M625" s="19">
        <f>VLOOKUP(F625,'2'!$B$2:$C$34,2,FALSE)</f>
        <v>4</v>
      </c>
      <c r="N625" s="23">
        <f t="shared" si="28"/>
        <v>0</v>
      </c>
      <c r="O625" s="23" t="str">
        <f t="shared" si="29"/>
        <v/>
      </c>
      <c r="P625" s="23" t="s">
        <v>4739</v>
      </c>
      <c r="Q625" s="19">
        <f>VLOOKUP(M625,'3'!$H$27:$L$48,5,FALSE)</f>
        <v>54</v>
      </c>
    </row>
    <row r="626" spans="1:18" x14ac:dyDescent="0.25">
      <c r="A626" s="14">
        <f>'[2]NILAI AKHIR'!B9</f>
        <v>13805</v>
      </c>
      <c r="B626" s="14" t="str">
        <f>'[2]NILAI AKHIR'!C9</f>
        <v>Abi Manyu</v>
      </c>
      <c r="C626" s="14" t="str">
        <f>'[2]NILAI AKHIR'!D9</f>
        <v>XI TJKT 1</v>
      </c>
      <c r="D626" s="14">
        <f>'[2]NILAI AKHIR'!G9</f>
        <v>0</v>
      </c>
      <c r="E626" s="14">
        <f>'[2]NILAI AKHIR'!G7</f>
        <v>0</v>
      </c>
      <c r="F626" t="s">
        <v>102</v>
      </c>
      <c r="L626">
        <f>VLOOKUP(A626,'5'!$AB$3:$AE$313,4,FALSE)</f>
        <v>632</v>
      </c>
      <c r="M626" s="19">
        <f>VLOOKUP(F626,'2'!$B$2:$C$34,2,FALSE)</f>
        <v>12</v>
      </c>
      <c r="N626" s="23">
        <f t="shared" si="28"/>
        <v>0</v>
      </c>
      <c r="O626" s="23" t="str">
        <f t="shared" si="29"/>
        <v/>
      </c>
      <c r="P626" s="23" t="s">
        <v>4739</v>
      </c>
      <c r="Q626" s="19">
        <f>VLOOKUP(M626,'3'!$H$27:$L$48,5,FALSE)</f>
        <v>68</v>
      </c>
      <c r="R626" s="23">
        <v>1</v>
      </c>
    </row>
    <row r="627" spans="1:18" x14ac:dyDescent="0.25">
      <c r="A627">
        <f>'[2]NILAI AKHIR'!B10</f>
        <v>13806</v>
      </c>
      <c r="B627" t="str">
        <f>'[2]NILAI AKHIR'!C10</f>
        <v>Affan Fahrozi</v>
      </c>
      <c r="C627" t="str">
        <f>'[2]NILAI AKHIR'!D10</f>
        <v>XI TJKT 1</v>
      </c>
      <c r="D627">
        <f>'[2]NILAI AKHIR'!G10</f>
        <v>0</v>
      </c>
      <c r="F627" t="s">
        <v>102</v>
      </c>
      <c r="L627">
        <f>VLOOKUP(A627,'5'!$AB$3:$AE$313,4,FALSE)</f>
        <v>633</v>
      </c>
      <c r="M627" s="19">
        <f>VLOOKUP(F627,'2'!$B$2:$C$34,2,FALSE)</f>
        <v>12</v>
      </c>
      <c r="N627" s="23">
        <f t="shared" si="28"/>
        <v>0</v>
      </c>
      <c r="O627" s="23" t="str">
        <f t="shared" si="29"/>
        <v/>
      </c>
      <c r="P627" s="23" t="s">
        <v>4739</v>
      </c>
      <c r="Q627" s="19">
        <f>VLOOKUP(M627,'3'!$H$27:$L$48,5,FALSE)</f>
        <v>68</v>
      </c>
    </row>
    <row r="628" spans="1:18" x14ac:dyDescent="0.25">
      <c r="A628">
        <f>'[2]NILAI AKHIR'!B11</f>
        <v>13807</v>
      </c>
      <c r="B628" t="str">
        <f>'[2]NILAI AKHIR'!C11</f>
        <v>Ajeng Viera Putri Ramadhani</v>
      </c>
      <c r="C628" t="str">
        <f>'[2]NILAI AKHIR'!D11</f>
        <v>XI TJKT 1</v>
      </c>
      <c r="D628">
        <f>'[2]NILAI AKHIR'!G11</f>
        <v>0</v>
      </c>
      <c r="F628" t="s">
        <v>102</v>
      </c>
      <c r="L628">
        <f>VLOOKUP(A628,'5'!$AB$3:$AE$313,4,FALSE)</f>
        <v>634</v>
      </c>
      <c r="M628" s="19">
        <f>VLOOKUP(F628,'2'!$B$2:$C$34,2,FALSE)</f>
        <v>12</v>
      </c>
      <c r="N628" s="23">
        <f t="shared" si="28"/>
        <v>0</v>
      </c>
      <c r="O628" s="23" t="str">
        <f t="shared" si="29"/>
        <v/>
      </c>
      <c r="P628" s="23" t="s">
        <v>4739</v>
      </c>
      <c r="Q628" s="19">
        <f>VLOOKUP(M628,'3'!$H$27:$L$48,5,FALSE)</f>
        <v>68</v>
      </c>
    </row>
    <row r="629" spans="1:18" x14ac:dyDescent="0.25">
      <c r="A629">
        <f>'[2]NILAI AKHIR'!B12</f>
        <v>13808</v>
      </c>
      <c r="B629" t="str">
        <f>'[2]NILAI AKHIR'!C12</f>
        <v>Aldo Muhammad Kurniawan</v>
      </c>
      <c r="C629" t="str">
        <f>'[2]NILAI AKHIR'!D12</f>
        <v>XI TJKT 1</v>
      </c>
      <c r="D629">
        <f>'[2]NILAI AKHIR'!G12</f>
        <v>0</v>
      </c>
      <c r="F629" t="s">
        <v>102</v>
      </c>
      <c r="L629">
        <f>VLOOKUP(A629,'5'!$AB$3:$AE$313,4,FALSE)</f>
        <v>635</v>
      </c>
      <c r="M629" s="19">
        <f>VLOOKUP(F629,'2'!$B$2:$C$34,2,FALSE)</f>
        <v>12</v>
      </c>
      <c r="N629" s="23">
        <f t="shared" si="28"/>
        <v>0</v>
      </c>
      <c r="O629" s="23" t="str">
        <f t="shared" si="29"/>
        <v/>
      </c>
      <c r="P629" s="23" t="s">
        <v>4739</v>
      </c>
      <c r="Q629" s="19">
        <f>VLOOKUP(M629,'3'!$H$27:$L$48,5,FALSE)</f>
        <v>68</v>
      </c>
    </row>
    <row r="630" spans="1:18" x14ac:dyDescent="0.25">
      <c r="A630">
        <f>'[2]NILAI AKHIR'!B13</f>
        <v>13809</v>
      </c>
      <c r="B630" t="str">
        <f>'[2]NILAI AKHIR'!C13</f>
        <v>Alfian Hafizh Arkhan</v>
      </c>
      <c r="C630" t="str">
        <f>'[2]NILAI AKHIR'!D13</f>
        <v>XI TJKT 1</v>
      </c>
      <c r="D630">
        <f>'[2]NILAI AKHIR'!G13</f>
        <v>0</v>
      </c>
      <c r="F630" t="s">
        <v>102</v>
      </c>
      <c r="L630">
        <f>VLOOKUP(A630,'5'!$AB$3:$AE$313,4,FALSE)</f>
        <v>636</v>
      </c>
      <c r="M630" s="19">
        <f>VLOOKUP(F630,'2'!$B$2:$C$34,2,FALSE)</f>
        <v>12</v>
      </c>
      <c r="N630" s="23">
        <f t="shared" si="28"/>
        <v>0</v>
      </c>
      <c r="O630" s="23" t="str">
        <f t="shared" si="29"/>
        <v/>
      </c>
      <c r="P630" s="23" t="s">
        <v>4739</v>
      </c>
      <c r="Q630" s="19">
        <f>VLOOKUP(M630,'3'!$H$27:$L$48,5,FALSE)</f>
        <v>68</v>
      </c>
    </row>
    <row r="631" spans="1:18" x14ac:dyDescent="0.25">
      <c r="A631">
        <f>'[2]NILAI AKHIR'!B14</f>
        <v>13810</v>
      </c>
      <c r="B631" t="str">
        <f>'[2]NILAI AKHIR'!C14</f>
        <v>Arief Rahmat Sholeh</v>
      </c>
      <c r="C631" t="str">
        <f>'[2]NILAI AKHIR'!D14</f>
        <v>XI TJKT 1</v>
      </c>
      <c r="D631">
        <f>'[2]NILAI AKHIR'!G14</f>
        <v>0</v>
      </c>
      <c r="F631" t="s">
        <v>102</v>
      </c>
      <c r="L631">
        <f>VLOOKUP(A631,'5'!$AB$3:$AE$313,4,FALSE)</f>
        <v>637</v>
      </c>
      <c r="M631" s="19">
        <f>VLOOKUP(F631,'2'!$B$2:$C$34,2,FALSE)</f>
        <v>12</v>
      </c>
      <c r="N631" s="23">
        <f t="shared" si="28"/>
        <v>0</v>
      </c>
      <c r="O631" s="23" t="str">
        <f t="shared" si="29"/>
        <v/>
      </c>
      <c r="P631" s="23" t="s">
        <v>4739</v>
      </c>
      <c r="Q631" s="19">
        <f>VLOOKUP(M631,'3'!$H$27:$L$48,5,FALSE)</f>
        <v>68</v>
      </c>
    </row>
    <row r="632" spans="1:18" x14ac:dyDescent="0.25">
      <c r="A632">
        <f>'[2]NILAI AKHIR'!B15</f>
        <v>13811</v>
      </c>
      <c r="B632" t="str">
        <f>'[2]NILAI AKHIR'!C15</f>
        <v>Aris Firmansyah</v>
      </c>
      <c r="C632" t="str">
        <f>'[2]NILAI AKHIR'!D15</f>
        <v>XI TJKT 1</v>
      </c>
      <c r="D632">
        <f>'[2]NILAI AKHIR'!G15</f>
        <v>0</v>
      </c>
      <c r="F632" t="s">
        <v>102</v>
      </c>
      <c r="L632">
        <f>VLOOKUP(A632,'5'!$AB$3:$AE$313,4,FALSE)</f>
        <v>638</v>
      </c>
      <c r="M632" s="19">
        <f>VLOOKUP(F632,'2'!$B$2:$C$34,2,FALSE)</f>
        <v>12</v>
      </c>
      <c r="N632" s="23">
        <f t="shared" si="28"/>
        <v>0</v>
      </c>
      <c r="O632" s="23" t="str">
        <f t="shared" si="29"/>
        <v/>
      </c>
      <c r="P632" s="23" t="s">
        <v>4739</v>
      </c>
      <c r="Q632" s="19">
        <f>VLOOKUP(M632,'3'!$H$27:$L$48,5,FALSE)</f>
        <v>68</v>
      </c>
    </row>
    <row r="633" spans="1:18" x14ac:dyDescent="0.25">
      <c r="A633">
        <f>'[2]NILAI AKHIR'!B16</f>
        <v>13812</v>
      </c>
      <c r="B633" t="str">
        <f>'[2]NILAI AKHIR'!C16</f>
        <v>Ashe Ardhana Putra</v>
      </c>
      <c r="C633" t="str">
        <f>'[2]NILAI AKHIR'!D16</f>
        <v>XI TJKT 1</v>
      </c>
      <c r="D633">
        <f>'[2]NILAI AKHIR'!G16</f>
        <v>0</v>
      </c>
      <c r="F633" t="s">
        <v>102</v>
      </c>
      <c r="L633">
        <f>VLOOKUP(A633,'5'!$AB$3:$AE$313,4,FALSE)</f>
        <v>639</v>
      </c>
      <c r="M633" s="19">
        <f>VLOOKUP(F633,'2'!$B$2:$C$34,2,FALSE)</f>
        <v>12</v>
      </c>
      <c r="N633" s="23">
        <f t="shared" si="28"/>
        <v>0</v>
      </c>
      <c r="O633" s="23" t="str">
        <f t="shared" si="29"/>
        <v/>
      </c>
      <c r="P633" s="23" t="s">
        <v>4739</v>
      </c>
      <c r="Q633" s="19">
        <f>VLOOKUP(M633,'3'!$H$27:$L$48,5,FALSE)</f>
        <v>68</v>
      </c>
    </row>
    <row r="634" spans="1:18" x14ac:dyDescent="0.25">
      <c r="A634">
        <f>'[2]NILAI AKHIR'!B17</f>
        <v>13813</v>
      </c>
      <c r="B634" t="str">
        <f>'[2]NILAI AKHIR'!C17</f>
        <v>Asiska Pangesti</v>
      </c>
      <c r="C634" t="str">
        <f>'[2]NILAI AKHIR'!D17</f>
        <v>XI TJKT 1</v>
      </c>
      <c r="D634">
        <f>'[2]NILAI AKHIR'!G17</f>
        <v>0</v>
      </c>
      <c r="F634" t="s">
        <v>102</v>
      </c>
      <c r="L634">
        <f>VLOOKUP(A634,'5'!$AB$3:$AE$313,4,FALSE)</f>
        <v>640</v>
      </c>
      <c r="M634" s="19">
        <f>VLOOKUP(F634,'2'!$B$2:$C$34,2,FALSE)</f>
        <v>12</v>
      </c>
      <c r="N634" s="23">
        <f t="shared" si="28"/>
        <v>0</v>
      </c>
      <c r="O634" s="23" t="str">
        <f t="shared" si="29"/>
        <v/>
      </c>
      <c r="P634" s="23" t="s">
        <v>4739</v>
      </c>
      <c r="Q634" s="19">
        <f>VLOOKUP(M634,'3'!$H$27:$L$48,5,FALSE)</f>
        <v>68</v>
      </c>
    </row>
    <row r="635" spans="1:18" x14ac:dyDescent="0.25">
      <c r="A635">
        <f>'[2]NILAI AKHIR'!B18</f>
        <v>13814</v>
      </c>
      <c r="B635" t="str">
        <f>'[2]NILAI AKHIR'!C18</f>
        <v>Asokawati Ning Kusuma</v>
      </c>
      <c r="C635" t="str">
        <f>'[2]NILAI AKHIR'!D18</f>
        <v>XI TJKT 1</v>
      </c>
      <c r="D635">
        <f>'[2]NILAI AKHIR'!G18</f>
        <v>0</v>
      </c>
      <c r="F635" t="s">
        <v>102</v>
      </c>
      <c r="L635">
        <f>VLOOKUP(A635,'5'!$AB$3:$AE$313,4,FALSE)</f>
        <v>641</v>
      </c>
      <c r="M635" s="19">
        <f>VLOOKUP(F635,'2'!$B$2:$C$34,2,FALSE)</f>
        <v>12</v>
      </c>
      <c r="N635" s="23">
        <f t="shared" si="28"/>
        <v>0</v>
      </c>
      <c r="O635" s="23" t="str">
        <f t="shared" si="29"/>
        <v/>
      </c>
      <c r="P635" s="23" t="s">
        <v>4739</v>
      </c>
      <c r="Q635" s="19">
        <f>VLOOKUP(M635,'3'!$H$27:$L$48,5,FALSE)</f>
        <v>68</v>
      </c>
    </row>
    <row r="636" spans="1:18" x14ac:dyDescent="0.25">
      <c r="A636">
        <f>'[2]NILAI AKHIR'!B19</f>
        <v>13815</v>
      </c>
      <c r="B636" t="str">
        <f>'[2]NILAI AKHIR'!C19</f>
        <v>Budi Utomo</v>
      </c>
      <c r="C636" t="str">
        <f>'[2]NILAI AKHIR'!D19</f>
        <v>XI TJKT 1</v>
      </c>
      <c r="D636">
        <f>'[2]NILAI AKHIR'!G19</f>
        <v>0</v>
      </c>
      <c r="F636" t="s">
        <v>102</v>
      </c>
      <c r="L636">
        <f>VLOOKUP(A636,'5'!$AB$3:$AE$313,4,FALSE)</f>
        <v>642</v>
      </c>
      <c r="M636" s="19">
        <f>VLOOKUP(F636,'2'!$B$2:$C$34,2,FALSE)</f>
        <v>12</v>
      </c>
      <c r="N636" s="23">
        <f t="shared" si="28"/>
        <v>0</v>
      </c>
      <c r="O636" s="23" t="str">
        <f t="shared" si="29"/>
        <v/>
      </c>
      <c r="P636" s="23" t="s">
        <v>4739</v>
      </c>
      <c r="Q636" s="19">
        <f>VLOOKUP(M636,'3'!$H$27:$L$48,5,FALSE)</f>
        <v>68</v>
      </c>
    </row>
    <row r="637" spans="1:18" x14ac:dyDescent="0.25">
      <c r="A637">
        <f>'[2]NILAI AKHIR'!B20</f>
        <v>13816</v>
      </c>
      <c r="B637" t="str">
        <f>'[2]NILAI AKHIR'!C20</f>
        <v>Chairul Ardiansyah</v>
      </c>
      <c r="C637" t="str">
        <f>'[2]NILAI AKHIR'!D20</f>
        <v>XI TJKT 1</v>
      </c>
      <c r="D637">
        <f>'[2]NILAI AKHIR'!G20</f>
        <v>0</v>
      </c>
      <c r="F637" t="s">
        <v>102</v>
      </c>
      <c r="L637">
        <f>VLOOKUP(A637,'5'!$AB$3:$AE$313,4,FALSE)</f>
        <v>643</v>
      </c>
      <c r="M637" s="19">
        <f>VLOOKUP(F637,'2'!$B$2:$C$34,2,FALSE)</f>
        <v>12</v>
      </c>
      <c r="N637" s="23">
        <f t="shared" si="28"/>
        <v>0</v>
      </c>
      <c r="O637" s="23" t="str">
        <f t="shared" si="29"/>
        <v/>
      </c>
      <c r="P637" s="23" t="s">
        <v>4739</v>
      </c>
      <c r="Q637" s="19">
        <f>VLOOKUP(M637,'3'!$H$27:$L$48,5,FALSE)</f>
        <v>68</v>
      </c>
    </row>
    <row r="638" spans="1:18" x14ac:dyDescent="0.25">
      <c r="A638">
        <f>'[2]NILAI AKHIR'!B21</f>
        <v>13817</v>
      </c>
      <c r="B638" t="str">
        <f>'[2]NILAI AKHIR'!C21</f>
        <v>Dany Affif Sasongko</v>
      </c>
      <c r="C638" t="str">
        <f>'[2]NILAI AKHIR'!D21</f>
        <v>XI TJKT 1</v>
      </c>
      <c r="D638">
        <f>'[2]NILAI AKHIR'!G21</f>
        <v>0</v>
      </c>
      <c r="F638" t="s">
        <v>102</v>
      </c>
      <c r="L638">
        <f>VLOOKUP(A638,'5'!$AB$3:$AE$313,4,FALSE)</f>
        <v>644</v>
      </c>
      <c r="M638" s="19">
        <f>VLOOKUP(F638,'2'!$B$2:$C$34,2,FALSE)</f>
        <v>12</v>
      </c>
      <c r="N638" s="23">
        <f t="shared" si="28"/>
        <v>0</v>
      </c>
      <c r="O638" s="23" t="str">
        <f t="shared" si="29"/>
        <v/>
      </c>
      <c r="P638" s="23" t="s">
        <v>4739</v>
      </c>
      <c r="Q638" s="19">
        <f>VLOOKUP(M638,'3'!$H$27:$L$48,5,FALSE)</f>
        <v>68</v>
      </c>
    </row>
    <row r="639" spans="1:18" x14ac:dyDescent="0.25">
      <c r="A639">
        <f>'[2]NILAI AKHIR'!B22</f>
        <v>13818</v>
      </c>
      <c r="B639" t="str">
        <f>'[2]NILAI AKHIR'!C22</f>
        <v>Dimas Artha Nugraha</v>
      </c>
      <c r="C639" t="str">
        <f>'[2]NILAI AKHIR'!D22</f>
        <v>XI TJKT 1</v>
      </c>
      <c r="D639">
        <f>'[2]NILAI AKHIR'!G22</f>
        <v>0</v>
      </c>
      <c r="F639" t="s">
        <v>102</v>
      </c>
      <c r="L639">
        <f>VLOOKUP(A639,'5'!$AB$3:$AE$313,4,FALSE)</f>
        <v>645</v>
      </c>
      <c r="M639" s="19">
        <f>VLOOKUP(F639,'2'!$B$2:$C$34,2,FALSE)</f>
        <v>12</v>
      </c>
      <c r="N639" s="23">
        <f t="shared" si="28"/>
        <v>0</v>
      </c>
      <c r="O639" s="23" t="str">
        <f t="shared" si="29"/>
        <v/>
      </c>
      <c r="P639" s="23" t="s">
        <v>4739</v>
      </c>
      <c r="Q639" s="19">
        <f>VLOOKUP(M639,'3'!$H$27:$L$48,5,FALSE)</f>
        <v>68</v>
      </c>
    </row>
    <row r="640" spans="1:18" x14ac:dyDescent="0.25">
      <c r="A640">
        <f>'[2]NILAI AKHIR'!B23</f>
        <v>13819</v>
      </c>
      <c r="B640" t="str">
        <f>'[2]NILAI AKHIR'!C23</f>
        <v>Eveline Ganesha Pearche</v>
      </c>
      <c r="C640" t="str">
        <f>'[2]NILAI AKHIR'!D23</f>
        <v>XI TJKT 1</v>
      </c>
      <c r="D640">
        <f>'[2]NILAI AKHIR'!G23</f>
        <v>0</v>
      </c>
      <c r="F640" t="s">
        <v>102</v>
      </c>
      <c r="L640">
        <f>VLOOKUP(A640,'5'!$AB$3:$AE$313,4,FALSE)</f>
        <v>646</v>
      </c>
      <c r="M640" s="19">
        <f>VLOOKUP(F640,'2'!$B$2:$C$34,2,FALSE)</f>
        <v>12</v>
      </c>
      <c r="N640" s="23">
        <f t="shared" si="28"/>
        <v>0</v>
      </c>
      <c r="O640" s="23" t="str">
        <f t="shared" si="29"/>
        <v/>
      </c>
      <c r="P640" s="23" t="s">
        <v>4739</v>
      </c>
      <c r="Q640" s="19">
        <f>VLOOKUP(M640,'3'!$H$27:$L$48,5,FALSE)</f>
        <v>68</v>
      </c>
    </row>
    <row r="641" spans="1:17" x14ac:dyDescent="0.25">
      <c r="A641">
        <f>'[2]NILAI AKHIR'!B24</f>
        <v>13820</v>
      </c>
      <c r="B641" t="str">
        <f>'[2]NILAI AKHIR'!C24</f>
        <v>Fabian Warzal Ahmad Zikri</v>
      </c>
      <c r="C641" t="str">
        <f>'[2]NILAI AKHIR'!D24</f>
        <v>XI TJKT 1</v>
      </c>
      <c r="D641">
        <f>'[2]NILAI AKHIR'!G24</f>
        <v>0</v>
      </c>
      <c r="F641" t="s">
        <v>102</v>
      </c>
      <c r="L641">
        <f>VLOOKUP(A641,'5'!$AB$3:$AE$313,4,FALSE)</f>
        <v>647</v>
      </c>
      <c r="M641" s="19">
        <f>VLOOKUP(F641,'2'!$B$2:$C$34,2,FALSE)</f>
        <v>12</v>
      </c>
      <c r="N641" s="23">
        <f t="shared" si="28"/>
        <v>0</v>
      </c>
      <c r="O641" s="23" t="str">
        <f t="shared" si="29"/>
        <v/>
      </c>
      <c r="P641" s="23" t="s">
        <v>4739</v>
      </c>
      <c r="Q641" s="19">
        <f>VLOOKUP(M641,'3'!$H$27:$L$48,5,FALSE)</f>
        <v>68</v>
      </c>
    </row>
    <row r="642" spans="1:17" x14ac:dyDescent="0.25">
      <c r="A642">
        <f>'[2]NILAI AKHIR'!B25</f>
        <v>13821</v>
      </c>
      <c r="B642" t="str">
        <f>'[2]NILAI AKHIR'!C25</f>
        <v>Fauzan Rahmadan Wibowo</v>
      </c>
      <c r="C642" t="str">
        <f>'[2]NILAI AKHIR'!D25</f>
        <v>XI TJKT 1</v>
      </c>
      <c r="D642">
        <f>'[2]NILAI AKHIR'!G25</f>
        <v>0</v>
      </c>
      <c r="F642" t="s">
        <v>102</v>
      </c>
      <c r="L642">
        <f>VLOOKUP(A642,'5'!$AB$3:$AE$313,4,FALSE)</f>
        <v>648</v>
      </c>
      <c r="M642" s="19">
        <f>VLOOKUP(F642,'2'!$B$2:$C$34,2,FALSE)</f>
        <v>12</v>
      </c>
      <c r="N642" s="23">
        <f t="shared" si="28"/>
        <v>0</v>
      </c>
      <c r="O642" s="23" t="str">
        <f t="shared" si="29"/>
        <v/>
      </c>
      <c r="P642" s="23" t="s">
        <v>4739</v>
      </c>
      <c r="Q642" s="19">
        <f>VLOOKUP(M642,'3'!$H$27:$L$48,5,FALSE)</f>
        <v>68</v>
      </c>
    </row>
    <row r="643" spans="1:17" x14ac:dyDescent="0.25">
      <c r="A643">
        <f>'[2]NILAI AKHIR'!B26</f>
        <v>13822</v>
      </c>
      <c r="B643" t="str">
        <f>'[2]NILAI AKHIR'!C26</f>
        <v>Febio Robert Frederico</v>
      </c>
      <c r="C643" t="str">
        <f>'[2]NILAI AKHIR'!D26</f>
        <v>XI TJKT 1</v>
      </c>
      <c r="D643">
        <f>'[2]NILAI AKHIR'!G26</f>
        <v>0</v>
      </c>
      <c r="F643" t="s">
        <v>102</v>
      </c>
      <c r="L643">
        <f>VLOOKUP(A643,'5'!$AB$3:$AE$313,4,FALSE)</f>
        <v>649</v>
      </c>
      <c r="M643" s="19">
        <f>VLOOKUP(F643,'2'!$B$2:$C$34,2,FALSE)</f>
        <v>12</v>
      </c>
      <c r="N643" s="23">
        <f t="shared" si="28"/>
        <v>0</v>
      </c>
      <c r="O643" s="23" t="str">
        <f t="shared" si="29"/>
        <v/>
      </c>
      <c r="P643" s="23" t="s">
        <v>4739</v>
      </c>
      <c r="Q643" s="19">
        <f>VLOOKUP(M643,'3'!$H$27:$L$48,5,FALSE)</f>
        <v>68</v>
      </c>
    </row>
    <row r="644" spans="1:17" x14ac:dyDescent="0.25">
      <c r="A644">
        <f>'[2]NILAI AKHIR'!B27</f>
        <v>13928</v>
      </c>
      <c r="B644" t="str">
        <f>'[2]NILAI AKHIR'!C27</f>
        <v>Gingga Amirul Muiz</v>
      </c>
      <c r="C644" t="str">
        <f>'[2]NILAI AKHIR'!D27</f>
        <v>XI TJKT 1</v>
      </c>
      <c r="D644">
        <f>'[2]NILAI AKHIR'!G27</f>
        <v>0</v>
      </c>
      <c r="F644" t="s">
        <v>102</v>
      </c>
      <c r="L644">
        <f>VLOOKUP(A644,'5'!$AB$3:$AE$313,4,FALSE)</f>
        <v>650</v>
      </c>
      <c r="M644" s="19">
        <f>VLOOKUP(F644,'2'!$B$2:$C$34,2,FALSE)</f>
        <v>12</v>
      </c>
      <c r="N644" s="23">
        <f t="shared" si="28"/>
        <v>0</v>
      </c>
      <c r="O644" s="23" t="str">
        <f t="shared" si="29"/>
        <v/>
      </c>
      <c r="P644" s="23" t="s">
        <v>4739</v>
      </c>
      <c r="Q644" s="19">
        <f>VLOOKUP(M644,'3'!$H$27:$L$48,5,FALSE)</f>
        <v>68</v>
      </c>
    </row>
    <row r="645" spans="1:17" x14ac:dyDescent="0.25">
      <c r="A645">
        <f>'[2]NILAI AKHIR'!B28</f>
        <v>13823</v>
      </c>
      <c r="B645" t="str">
        <f>'[2]NILAI AKHIR'!C28</f>
        <v>Hilmiyahya Said</v>
      </c>
      <c r="C645" t="str">
        <f>'[2]NILAI AKHIR'!D28</f>
        <v>XI TJKT 1</v>
      </c>
      <c r="D645">
        <f>'[2]NILAI AKHIR'!G28</f>
        <v>0</v>
      </c>
      <c r="F645" t="s">
        <v>102</v>
      </c>
      <c r="L645">
        <f>VLOOKUP(A645,'5'!$AB$3:$AE$313,4,FALSE)</f>
        <v>651</v>
      </c>
      <c r="M645" s="19">
        <f>VLOOKUP(F645,'2'!$B$2:$C$34,2,FALSE)</f>
        <v>12</v>
      </c>
      <c r="N645" s="23">
        <f t="shared" ref="N645:N708" si="30">D645</f>
        <v>0</v>
      </c>
      <c r="O645" s="23" t="str">
        <f t="shared" ref="O645:O708" si="31">IF(P645="Nilai Ekstra",E645,"")</f>
        <v/>
      </c>
      <c r="P645" s="23" t="s">
        <v>4739</v>
      </c>
      <c r="Q645" s="19">
        <f>VLOOKUP(M645,'3'!$H$27:$L$48,5,FALSE)</f>
        <v>68</v>
      </c>
    </row>
    <row r="646" spans="1:17" x14ac:dyDescent="0.25">
      <c r="A646">
        <f>'[2]NILAI AKHIR'!B29</f>
        <v>13824</v>
      </c>
      <c r="B646" t="str">
        <f>'[2]NILAI AKHIR'!C29</f>
        <v>Janur Akbar Hardjo Djatmiko</v>
      </c>
      <c r="C646" t="str">
        <f>'[2]NILAI AKHIR'!D29</f>
        <v>XI TJKT 1</v>
      </c>
      <c r="D646">
        <f>'[2]NILAI AKHIR'!G29</f>
        <v>0</v>
      </c>
      <c r="F646" t="s">
        <v>102</v>
      </c>
      <c r="L646">
        <f>VLOOKUP(A646,'5'!$AB$3:$AE$313,4,FALSE)</f>
        <v>652</v>
      </c>
      <c r="M646" s="19">
        <f>VLOOKUP(F646,'2'!$B$2:$C$34,2,FALSE)</f>
        <v>12</v>
      </c>
      <c r="N646" s="23">
        <f t="shared" si="30"/>
        <v>0</v>
      </c>
      <c r="O646" s="23" t="str">
        <f t="shared" si="31"/>
        <v/>
      </c>
      <c r="P646" s="23" t="s">
        <v>4739</v>
      </c>
      <c r="Q646" s="19">
        <f>VLOOKUP(M646,'3'!$H$27:$L$48,5,FALSE)</f>
        <v>68</v>
      </c>
    </row>
    <row r="647" spans="1:17" x14ac:dyDescent="0.25">
      <c r="A647">
        <f>'[2]NILAI AKHIR'!B30</f>
        <v>13825</v>
      </c>
      <c r="B647" t="str">
        <f>'[2]NILAI AKHIR'!C30</f>
        <v>Joceline John Beno</v>
      </c>
      <c r="C647" t="str">
        <f>'[2]NILAI AKHIR'!D30</f>
        <v>XI TJKT 1</v>
      </c>
      <c r="D647">
        <f>'[2]NILAI AKHIR'!G30</f>
        <v>0</v>
      </c>
      <c r="F647" t="s">
        <v>102</v>
      </c>
      <c r="L647">
        <f>VLOOKUP(A647,'5'!$AB$3:$AE$313,4,FALSE)</f>
        <v>653</v>
      </c>
      <c r="M647" s="19">
        <f>VLOOKUP(F647,'2'!$B$2:$C$34,2,FALSE)</f>
        <v>12</v>
      </c>
      <c r="N647" s="23">
        <f t="shared" si="30"/>
        <v>0</v>
      </c>
      <c r="O647" s="23" t="str">
        <f t="shared" si="31"/>
        <v/>
      </c>
      <c r="P647" s="23" t="s">
        <v>4739</v>
      </c>
      <c r="Q647" s="19">
        <f>VLOOKUP(M647,'3'!$H$27:$L$48,5,FALSE)</f>
        <v>68</v>
      </c>
    </row>
    <row r="648" spans="1:17" x14ac:dyDescent="0.25">
      <c r="A648">
        <f>'[2]NILAI AKHIR'!B31</f>
        <v>13926</v>
      </c>
      <c r="B648" t="str">
        <f>'[2]NILAI AKHIR'!C31</f>
        <v>Wahyu Putra Rahmadan</v>
      </c>
      <c r="C648" t="str">
        <f>'[2]NILAI AKHIR'!D31</f>
        <v>XI TJKT 1</v>
      </c>
      <c r="D648">
        <f>'[2]NILAI AKHIR'!G31</f>
        <v>0</v>
      </c>
      <c r="F648" t="s">
        <v>102</v>
      </c>
      <c r="L648">
        <f>VLOOKUP(A648,'5'!$AB$3:$AE$313,4,FALSE)</f>
        <v>654</v>
      </c>
      <c r="M648" s="19">
        <f>VLOOKUP(F648,'2'!$B$2:$C$34,2,FALSE)</f>
        <v>12</v>
      </c>
      <c r="N648" s="23">
        <f t="shared" si="30"/>
        <v>0</v>
      </c>
      <c r="O648" s="23" t="str">
        <f t="shared" si="31"/>
        <v/>
      </c>
      <c r="P648" s="23" t="s">
        <v>4739</v>
      </c>
      <c r="Q648" s="19">
        <f>VLOOKUP(M648,'3'!$H$27:$L$48,5,FALSE)</f>
        <v>68</v>
      </c>
    </row>
    <row r="649" spans="1:17" x14ac:dyDescent="0.25">
      <c r="A649">
        <f>'[2]NILAI AKHIR'!B32</f>
        <v>0</v>
      </c>
      <c r="B649">
        <f>'[2]NILAI AKHIR'!C32</f>
        <v>0</v>
      </c>
      <c r="C649">
        <f>'[2]NILAI AKHIR'!D32</f>
        <v>0</v>
      </c>
      <c r="D649">
        <f>'[2]NILAI AKHIR'!G32</f>
        <v>0</v>
      </c>
      <c r="F649" t="s">
        <v>102</v>
      </c>
      <c r="L649" t="e">
        <f>VLOOKUP(A649,'5'!$AB$3:$AE$313,4,FALSE)</f>
        <v>#N/A</v>
      </c>
      <c r="M649" s="19">
        <f>VLOOKUP(F649,'2'!$B$2:$C$34,2,FALSE)</f>
        <v>12</v>
      </c>
      <c r="N649" s="23">
        <f t="shared" si="30"/>
        <v>0</v>
      </c>
      <c r="O649" s="23" t="str">
        <f t="shared" si="31"/>
        <v/>
      </c>
      <c r="P649" s="23" t="s">
        <v>4739</v>
      </c>
      <c r="Q649" s="19">
        <f>VLOOKUP(M649,'3'!$H$27:$L$48,5,FALSE)</f>
        <v>68</v>
      </c>
    </row>
    <row r="650" spans="1:17" x14ac:dyDescent="0.25">
      <c r="A650">
        <f>'[2]NILAI AKHIR'!B33</f>
        <v>13927</v>
      </c>
      <c r="B650" t="str">
        <f>'[2]NILAI AKHIR'!C33</f>
        <v>Ahmad Sultan Kurniawan</v>
      </c>
      <c r="C650" t="str">
        <f>'[2]NILAI AKHIR'!D33</f>
        <v>XI TJKT 2</v>
      </c>
      <c r="D650">
        <f>'[2]NILAI AKHIR'!G33</f>
        <v>79.412222222222212</v>
      </c>
      <c r="F650" t="s">
        <v>102</v>
      </c>
      <c r="L650">
        <f>VLOOKUP(A650,'5'!$AB$3:$AE$313,4,FALSE)</f>
        <v>655</v>
      </c>
      <c r="M650" s="19">
        <f>VLOOKUP(F650,'2'!$B$2:$C$34,2,FALSE)</f>
        <v>12</v>
      </c>
      <c r="N650" s="23">
        <f t="shared" si="30"/>
        <v>79.412222222222212</v>
      </c>
      <c r="O650" s="23" t="str">
        <f t="shared" si="31"/>
        <v/>
      </c>
      <c r="P650" s="23" t="s">
        <v>4739</v>
      </c>
      <c r="Q650" s="19">
        <f>VLOOKUP(M650,'3'!$H$27:$L$48,5,FALSE)</f>
        <v>68</v>
      </c>
    </row>
    <row r="651" spans="1:17" x14ac:dyDescent="0.25">
      <c r="A651">
        <f>'[2]NILAI AKHIR'!B35</f>
        <v>13827</v>
      </c>
      <c r="B651" t="str">
        <f>'[2]NILAI AKHIR'!C35</f>
        <v>Muhamad Ridho Alkhofi</v>
      </c>
      <c r="C651" t="str">
        <f>'[2]NILAI AKHIR'!D35</f>
        <v>XI TJKT 2</v>
      </c>
      <c r="D651" s="21">
        <f>'[2]NILAI AKHIR'!G35</f>
        <v>85.543333333333337</v>
      </c>
      <c r="F651" t="s">
        <v>102</v>
      </c>
      <c r="L651">
        <f>VLOOKUP(A651,'5'!$AB$3:$AE$313,4,FALSE)</f>
        <v>657</v>
      </c>
      <c r="M651" s="19">
        <f>VLOOKUP(F651,'2'!$B$2:$C$34,2,FALSE)</f>
        <v>12</v>
      </c>
      <c r="N651" s="23">
        <f t="shared" si="30"/>
        <v>85.543333333333337</v>
      </c>
      <c r="O651" s="23" t="str">
        <f t="shared" si="31"/>
        <v/>
      </c>
      <c r="P651" s="23" t="s">
        <v>4739</v>
      </c>
      <c r="Q651" s="19">
        <f>VLOOKUP(M651,'3'!$H$27:$L$48,5,FALSE)</f>
        <v>68</v>
      </c>
    </row>
    <row r="652" spans="1:17" x14ac:dyDescent="0.25">
      <c r="A652">
        <f>'[2]NILAI AKHIR'!B36</f>
        <v>13828</v>
      </c>
      <c r="B652" t="str">
        <f>'[2]NILAI AKHIR'!C36</f>
        <v>Muhammad Ananda Akbar Fatkhurrozi</v>
      </c>
      <c r="C652" t="str">
        <f>'[2]NILAI AKHIR'!D36</f>
        <v>XI TJKT 2</v>
      </c>
      <c r="D652" s="21">
        <f>'[2]NILAI AKHIR'!G36</f>
        <v>76.085555555555558</v>
      </c>
      <c r="F652" t="s">
        <v>102</v>
      </c>
      <c r="L652">
        <f>VLOOKUP(A652,'5'!$AB$3:$AE$313,4,FALSE)</f>
        <v>658</v>
      </c>
      <c r="M652" s="19">
        <f>VLOOKUP(F652,'2'!$B$2:$C$34,2,FALSE)</f>
        <v>12</v>
      </c>
      <c r="N652" s="23">
        <f t="shared" si="30"/>
        <v>76.085555555555558</v>
      </c>
      <c r="O652" s="23" t="str">
        <f t="shared" si="31"/>
        <v/>
      </c>
      <c r="P652" s="23" t="s">
        <v>4739</v>
      </c>
      <c r="Q652" s="19">
        <f>VLOOKUP(M652,'3'!$H$27:$L$48,5,FALSE)</f>
        <v>68</v>
      </c>
    </row>
    <row r="653" spans="1:17" x14ac:dyDescent="0.25">
      <c r="A653">
        <f>'[2]NILAI AKHIR'!B37</f>
        <v>13829</v>
      </c>
      <c r="B653" t="str">
        <f>'[2]NILAI AKHIR'!C37</f>
        <v>Muhammad Arifin</v>
      </c>
      <c r="C653" t="str">
        <f>'[2]NILAI AKHIR'!D37</f>
        <v>XI TJKT 2</v>
      </c>
      <c r="D653" s="21">
        <f>'[2]NILAI AKHIR'!G37</f>
        <v>87.083333333333329</v>
      </c>
      <c r="F653" t="s">
        <v>102</v>
      </c>
      <c r="L653">
        <f>VLOOKUP(A653,'5'!$AB$3:$AE$313,4,FALSE)</f>
        <v>659</v>
      </c>
      <c r="M653" s="19">
        <f>VLOOKUP(F653,'2'!$B$2:$C$34,2,FALSE)</f>
        <v>12</v>
      </c>
      <c r="N653" s="23">
        <f t="shared" si="30"/>
        <v>87.083333333333329</v>
      </c>
      <c r="O653" s="23" t="str">
        <f t="shared" si="31"/>
        <v/>
      </c>
      <c r="P653" s="23" t="s">
        <v>4739</v>
      </c>
      <c r="Q653" s="19">
        <f>VLOOKUP(M653,'3'!$H$27:$L$48,5,FALSE)</f>
        <v>68</v>
      </c>
    </row>
    <row r="654" spans="1:17" x14ac:dyDescent="0.25">
      <c r="A654">
        <f>'[2]NILAI AKHIR'!B38</f>
        <v>13831</v>
      </c>
      <c r="B654" t="str">
        <f>'[2]NILAI AKHIR'!C38</f>
        <v>Muhammad Fikri Sabiluddin</v>
      </c>
      <c r="C654" t="str">
        <f>'[2]NILAI AKHIR'!D38</f>
        <v>XI TJKT 2</v>
      </c>
      <c r="D654" s="21">
        <f>'[2]NILAI AKHIR'!G38</f>
        <v>80.167777777777772</v>
      </c>
      <c r="F654" t="s">
        <v>102</v>
      </c>
      <c r="L654">
        <f>VLOOKUP(A654,'5'!$AB$3:$AE$313,4,FALSE)</f>
        <v>660</v>
      </c>
      <c r="M654" s="19">
        <f>VLOOKUP(F654,'2'!$B$2:$C$34,2,FALSE)</f>
        <v>12</v>
      </c>
      <c r="N654" s="23">
        <f t="shared" si="30"/>
        <v>80.167777777777772</v>
      </c>
      <c r="O654" s="23" t="str">
        <f t="shared" si="31"/>
        <v/>
      </c>
      <c r="P654" s="23" t="s">
        <v>4739</v>
      </c>
      <c r="Q654" s="19">
        <f>VLOOKUP(M654,'3'!$H$27:$L$48,5,FALSE)</f>
        <v>68</v>
      </c>
    </row>
    <row r="655" spans="1:17" x14ac:dyDescent="0.25">
      <c r="A655">
        <f>'[2]NILAI AKHIR'!B39</f>
        <v>13833</v>
      </c>
      <c r="B655" t="str">
        <f>'[2]NILAI AKHIR'!C39</f>
        <v>Nataswa Aziva Putri</v>
      </c>
      <c r="C655" t="str">
        <f>'[2]NILAI AKHIR'!D39</f>
        <v>XI TJKT 2</v>
      </c>
      <c r="D655" s="21">
        <f>'[2]NILAI AKHIR'!G39</f>
        <v>77.76444444444445</v>
      </c>
      <c r="F655" t="s">
        <v>102</v>
      </c>
      <c r="L655">
        <f>VLOOKUP(A655,'5'!$AB$3:$AE$313,4,FALSE)</f>
        <v>661</v>
      </c>
      <c r="M655" s="19">
        <f>VLOOKUP(F655,'2'!$B$2:$C$34,2,FALSE)</f>
        <v>12</v>
      </c>
      <c r="N655" s="23">
        <f t="shared" si="30"/>
        <v>77.76444444444445</v>
      </c>
      <c r="O655" s="23" t="str">
        <f t="shared" si="31"/>
        <v/>
      </c>
      <c r="P655" s="23" t="s">
        <v>4739</v>
      </c>
      <c r="Q655" s="19">
        <f>VLOOKUP(M655,'3'!$H$27:$L$48,5,FALSE)</f>
        <v>68</v>
      </c>
    </row>
    <row r="656" spans="1:17" x14ac:dyDescent="0.25">
      <c r="A656">
        <f>'[2]NILAI AKHIR'!B40</f>
        <v>13834</v>
      </c>
      <c r="B656" t="str">
        <f>'[2]NILAI AKHIR'!C40</f>
        <v>Nayya Agustina Nurjanah</v>
      </c>
      <c r="C656" t="str">
        <f>'[2]NILAI AKHIR'!D40</f>
        <v>XI TJKT 2</v>
      </c>
      <c r="D656" s="21">
        <f>'[2]NILAI AKHIR'!G40</f>
        <v>79.664444444444442</v>
      </c>
      <c r="F656" t="s">
        <v>102</v>
      </c>
      <c r="L656">
        <f>VLOOKUP(A656,'5'!$AB$3:$AE$313,4,FALSE)</f>
        <v>662</v>
      </c>
      <c r="M656" s="19">
        <f>VLOOKUP(F656,'2'!$B$2:$C$34,2,FALSE)</f>
        <v>12</v>
      </c>
      <c r="N656" s="23">
        <f t="shared" si="30"/>
        <v>79.664444444444442</v>
      </c>
      <c r="O656" s="23" t="str">
        <f t="shared" si="31"/>
        <v/>
      </c>
      <c r="P656" s="23" t="s">
        <v>4739</v>
      </c>
      <c r="Q656" s="19">
        <f>VLOOKUP(M656,'3'!$H$27:$L$48,5,FALSE)</f>
        <v>68</v>
      </c>
    </row>
    <row r="657" spans="1:17" x14ac:dyDescent="0.25">
      <c r="A657">
        <f>'[2]NILAI AKHIR'!B41</f>
        <v>13835</v>
      </c>
      <c r="B657" t="str">
        <f>'[2]NILAI AKHIR'!C41</f>
        <v>Oktavian Rafif Admaja</v>
      </c>
      <c r="C657" t="str">
        <f>'[2]NILAI AKHIR'!D41</f>
        <v>XI TJKT 2</v>
      </c>
      <c r="D657" s="21">
        <f>'[2]NILAI AKHIR'!G41</f>
        <v>74.583333333333329</v>
      </c>
      <c r="F657" t="s">
        <v>102</v>
      </c>
      <c r="L657">
        <f>VLOOKUP(A657,'5'!$AB$3:$AE$313,4,FALSE)</f>
        <v>663</v>
      </c>
      <c r="M657" s="19">
        <f>VLOOKUP(F657,'2'!$B$2:$C$34,2,FALSE)</f>
        <v>12</v>
      </c>
      <c r="N657" s="23">
        <f t="shared" si="30"/>
        <v>74.583333333333329</v>
      </c>
      <c r="O657" s="23" t="str">
        <f t="shared" si="31"/>
        <v/>
      </c>
      <c r="P657" s="23" t="s">
        <v>4739</v>
      </c>
      <c r="Q657" s="19">
        <f>VLOOKUP(M657,'3'!$H$27:$L$48,5,FALSE)</f>
        <v>68</v>
      </c>
    </row>
    <row r="658" spans="1:17" x14ac:dyDescent="0.25">
      <c r="A658">
        <f>'[2]NILAI AKHIR'!B42</f>
        <v>13921</v>
      </c>
      <c r="B658" t="str">
        <f>'[2]NILAI AKHIR'!C42</f>
        <v>Putra Avristiyan Aqrom</v>
      </c>
      <c r="C658" t="str">
        <f>'[2]NILAI AKHIR'!D42</f>
        <v>XI TJKT 2</v>
      </c>
      <c r="D658" s="21">
        <f>'[2]NILAI AKHIR'!G42</f>
        <v>77.324444444444453</v>
      </c>
      <c r="F658" t="s">
        <v>102</v>
      </c>
      <c r="L658">
        <f>VLOOKUP(A658,'5'!$AB$3:$AE$313,4,FALSE)</f>
        <v>664</v>
      </c>
      <c r="M658" s="19">
        <f>VLOOKUP(F658,'2'!$B$2:$C$34,2,FALSE)</f>
        <v>12</v>
      </c>
      <c r="N658" s="23">
        <f t="shared" si="30"/>
        <v>77.324444444444453</v>
      </c>
      <c r="O658" s="23" t="str">
        <f t="shared" si="31"/>
        <v/>
      </c>
      <c r="P658" s="23" t="s">
        <v>4739</v>
      </c>
      <c r="Q658" s="19">
        <f>VLOOKUP(M658,'3'!$H$27:$L$48,5,FALSE)</f>
        <v>68</v>
      </c>
    </row>
    <row r="659" spans="1:17" x14ac:dyDescent="0.25">
      <c r="A659">
        <f>'[2]NILAI AKHIR'!B43</f>
        <v>13836</v>
      </c>
      <c r="B659" t="str">
        <f>'[2]NILAI AKHIR'!C43</f>
        <v>Radita Setiyawan</v>
      </c>
      <c r="C659" t="str">
        <f>'[2]NILAI AKHIR'!D43</f>
        <v>XI TJKT 2</v>
      </c>
      <c r="D659" s="21">
        <f>'[2]NILAI AKHIR'!G43</f>
        <v>84.112222222222215</v>
      </c>
      <c r="F659" t="s">
        <v>102</v>
      </c>
      <c r="L659">
        <f>VLOOKUP(A659,'5'!$AB$3:$AE$313,4,FALSE)</f>
        <v>665</v>
      </c>
      <c r="M659" s="19">
        <f>VLOOKUP(F659,'2'!$B$2:$C$34,2,FALSE)</f>
        <v>12</v>
      </c>
      <c r="N659" s="23">
        <f t="shared" si="30"/>
        <v>84.112222222222215</v>
      </c>
      <c r="O659" s="23" t="str">
        <f t="shared" si="31"/>
        <v/>
      </c>
      <c r="P659" s="23" t="s">
        <v>4739</v>
      </c>
      <c r="Q659" s="19">
        <f>VLOOKUP(M659,'3'!$H$27:$L$48,5,FALSE)</f>
        <v>68</v>
      </c>
    </row>
    <row r="660" spans="1:17" x14ac:dyDescent="0.25">
      <c r="A660">
        <f>'[2]NILAI AKHIR'!B44</f>
        <v>13837</v>
      </c>
      <c r="B660" t="str">
        <f>'[2]NILAI AKHIR'!C44</f>
        <v>Rafansya Adinta Prayoga</v>
      </c>
      <c r="C660" t="str">
        <f>'[2]NILAI AKHIR'!D44</f>
        <v>XI TJKT 2</v>
      </c>
      <c r="D660" s="21">
        <f>'[2]NILAI AKHIR'!G44</f>
        <v>83.045555555555552</v>
      </c>
      <c r="F660" t="s">
        <v>102</v>
      </c>
      <c r="L660">
        <f>VLOOKUP(A660,'5'!$AB$3:$AE$313,4,FALSE)</f>
        <v>666</v>
      </c>
      <c r="M660" s="19">
        <f>VLOOKUP(F660,'2'!$B$2:$C$34,2,FALSE)</f>
        <v>12</v>
      </c>
      <c r="N660" s="23">
        <f t="shared" si="30"/>
        <v>83.045555555555552</v>
      </c>
      <c r="O660" s="23" t="str">
        <f t="shared" si="31"/>
        <v/>
      </c>
      <c r="P660" s="23" t="s">
        <v>4739</v>
      </c>
      <c r="Q660" s="19">
        <f>VLOOKUP(M660,'3'!$H$27:$L$48,5,FALSE)</f>
        <v>68</v>
      </c>
    </row>
    <row r="661" spans="1:17" x14ac:dyDescent="0.25">
      <c r="A661">
        <f>'[2]NILAI AKHIR'!B45</f>
        <v>13838</v>
      </c>
      <c r="B661" t="str">
        <f>'[2]NILAI AKHIR'!C45</f>
        <v>Rahmadila Cahya Widya Verara</v>
      </c>
      <c r="C661" t="str">
        <f>'[2]NILAI AKHIR'!D45</f>
        <v>XI TJKT 2</v>
      </c>
      <c r="D661" s="21">
        <f>'[2]NILAI AKHIR'!G45</f>
        <v>81.802222222222213</v>
      </c>
      <c r="F661" t="s">
        <v>102</v>
      </c>
      <c r="L661">
        <f>VLOOKUP(A661,'5'!$AB$3:$AE$313,4,FALSE)</f>
        <v>667</v>
      </c>
      <c r="M661" s="19">
        <f>VLOOKUP(F661,'2'!$B$2:$C$34,2,FALSE)</f>
        <v>12</v>
      </c>
      <c r="N661" s="23">
        <f t="shared" si="30"/>
        <v>81.802222222222213</v>
      </c>
      <c r="O661" s="23" t="str">
        <f t="shared" si="31"/>
        <v/>
      </c>
      <c r="P661" s="23" t="s">
        <v>4739</v>
      </c>
      <c r="Q661" s="19">
        <f>VLOOKUP(M661,'3'!$H$27:$L$48,5,FALSE)</f>
        <v>68</v>
      </c>
    </row>
    <row r="662" spans="1:17" x14ac:dyDescent="0.25">
      <c r="A662">
        <f>'[2]NILAI AKHIR'!B46</f>
        <v>13839</v>
      </c>
      <c r="B662" t="str">
        <f>'[2]NILAI AKHIR'!C46</f>
        <v>Refan Syahdan Franstama</v>
      </c>
      <c r="C662" t="str">
        <f>'[2]NILAI AKHIR'!D46</f>
        <v>XI TJKT 2</v>
      </c>
      <c r="D662" s="21">
        <f>'[2]NILAI AKHIR'!G46</f>
        <v>78.459999999999994</v>
      </c>
      <c r="F662" t="s">
        <v>102</v>
      </c>
      <c r="L662">
        <f>VLOOKUP(A662,'5'!$AB$3:$AE$313,4,FALSE)</f>
        <v>668</v>
      </c>
      <c r="M662" s="19">
        <f>VLOOKUP(F662,'2'!$B$2:$C$34,2,FALSE)</f>
        <v>12</v>
      </c>
      <c r="N662" s="23">
        <f t="shared" si="30"/>
        <v>78.459999999999994</v>
      </c>
      <c r="O662" s="23" t="str">
        <f t="shared" si="31"/>
        <v/>
      </c>
      <c r="P662" s="23" t="s">
        <v>4739</v>
      </c>
      <c r="Q662" s="19">
        <f>VLOOKUP(M662,'3'!$H$27:$L$48,5,FALSE)</f>
        <v>68</v>
      </c>
    </row>
    <row r="663" spans="1:17" x14ac:dyDescent="0.25">
      <c r="A663">
        <f>'[2]NILAI AKHIR'!B47</f>
        <v>13841</v>
      </c>
      <c r="B663" t="str">
        <f>'[2]NILAI AKHIR'!C47</f>
        <v>Revanza Erland Saputra</v>
      </c>
      <c r="C663" t="str">
        <f>'[2]NILAI AKHIR'!D47</f>
        <v>XI TJKT 2</v>
      </c>
      <c r="D663" s="21">
        <f>'[2]NILAI AKHIR'!G47</f>
        <v>78.63</v>
      </c>
      <c r="F663" t="s">
        <v>102</v>
      </c>
      <c r="L663">
        <f>VLOOKUP(A663,'5'!$AB$3:$AE$313,4,FALSE)</f>
        <v>669</v>
      </c>
      <c r="M663" s="19">
        <f>VLOOKUP(F663,'2'!$B$2:$C$34,2,FALSE)</f>
        <v>12</v>
      </c>
      <c r="N663" s="23">
        <f t="shared" si="30"/>
        <v>78.63</v>
      </c>
      <c r="O663" s="23" t="str">
        <f t="shared" si="31"/>
        <v/>
      </c>
      <c r="P663" s="23" t="s">
        <v>4739</v>
      </c>
      <c r="Q663" s="19">
        <f>VLOOKUP(M663,'3'!$H$27:$L$48,5,FALSE)</f>
        <v>68</v>
      </c>
    </row>
    <row r="664" spans="1:17" x14ac:dyDescent="0.25">
      <c r="A664">
        <f>'[2]NILAI AKHIR'!B48</f>
        <v>13842</v>
      </c>
      <c r="B664" t="str">
        <f>'[2]NILAI AKHIR'!C48</f>
        <v>Reza Anjas Saputra</v>
      </c>
      <c r="C664" t="str">
        <f>'[2]NILAI AKHIR'!D48</f>
        <v>XI TJKT 2</v>
      </c>
      <c r="D664" s="21">
        <f>'[2]NILAI AKHIR'!G48</f>
        <v>77.572222222222209</v>
      </c>
      <c r="F664" t="s">
        <v>102</v>
      </c>
      <c r="L664">
        <f>VLOOKUP(A664,'5'!$AB$3:$AE$313,4,FALSE)</f>
        <v>670</v>
      </c>
      <c r="M664" s="19">
        <f>VLOOKUP(F664,'2'!$B$2:$C$34,2,FALSE)</f>
        <v>12</v>
      </c>
      <c r="N664" s="23">
        <f t="shared" si="30"/>
        <v>77.572222222222209</v>
      </c>
      <c r="O664" s="23" t="str">
        <f t="shared" si="31"/>
        <v/>
      </c>
      <c r="P664" s="23" t="s">
        <v>4739</v>
      </c>
      <c r="Q664" s="19">
        <f>VLOOKUP(M664,'3'!$H$27:$L$48,5,FALSE)</f>
        <v>68</v>
      </c>
    </row>
    <row r="665" spans="1:17" x14ac:dyDescent="0.25">
      <c r="A665">
        <f>'[2]NILAI AKHIR'!B49</f>
        <v>13843</v>
      </c>
      <c r="B665" t="str">
        <f>'[2]NILAI AKHIR'!C49</f>
        <v>Rido Lamindo</v>
      </c>
      <c r="C665" t="str">
        <f>'[2]NILAI AKHIR'!D49</f>
        <v>XI TJKT 2</v>
      </c>
      <c r="D665" s="21">
        <f>'[2]NILAI AKHIR'!G49</f>
        <v>73.564444444444447</v>
      </c>
      <c r="F665" t="s">
        <v>102</v>
      </c>
      <c r="L665">
        <f>VLOOKUP(A665,'5'!$AB$3:$AE$313,4,FALSE)</f>
        <v>671</v>
      </c>
      <c r="M665" s="19">
        <f>VLOOKUP(F665,'2'!$B$2:$C$34,2,FALSE)</f>
        <v>12</v>
      </c>
      <c r="N665" s="23">
        <f t="shared" si="30"/>
        <v>73.564444444444447</v>
      </c>
      <c r="O665" s="23" t="str">
        <f t="shared" si="31"/>
        <v/>
      </c>
      <c r="P665" s="23" t="s">
        <v>4739</v>
      </c>
      <c r="Q665" s="19">
        <f>VLOOKUP(M665,'3'!$H$27:$L$48,5,FALSE)</f>
        <v>68</v>
      </c>
    </row>
    <row r="666" spans="1:17" x14ac:dyDescent="0.25">
      <c r="A666">
        <f>'[2]NILAI AKHIR'!B50</f>
        <v>13844</v>
      </c>
      <c r="B666" t="str">
        <f>'[2]NILAI AKHIR'!C50</f>
        <v>Rosela Maharani</v>
      </c>
      <c r="C666" t="str">
        <f>'[2]NILAI AKHIR'!D50</f>
        <v>XI TJKT 2</v>
      </c>
      <c r="D666" s="21">
        <f>'[2]NILAI AKHIR'!G50</f>
        <v>79.376666666666665</v>
      </c>
      <c r="F666" t="s">
        <v>102</v>
      </c>
      <c r="L666">
        <f>VLOOKUP(A666,'5'!$AB$3:$AE$313,4,FALSE)</f>
        <v>672</v>
      </c>
      <c r="M666" s="19">
        <f>VLOOKUP(F666,'2'!$B$2:$C$34,2,FALSE)</f>
        <v>12</v>
      </c>
      <c r="N666" s="23">
        <f t="shared" si="30"/>
        <v>79.376666666666665</v>
      </c>
      <c r="O666" s="23" t="str">
        <f t="shared" si="31"/>
        <v/>
      </c>
      <c r="P666" s="23" t="s">
        <v>4739</v>
      </c>
      <c r="Q666" s="19">
        <f>VLOOKUP(M666,'3'!$H$27:$L$48,5,FALSE)</f>
        <v>68</v>
      </c>
    </row>
    <row r="667" spans="1:17" x14ac:dyDescent="0.25">
      <c r="A667">
        <f>'[2]NILAI AKHIR'!B51</f>
        <v>13846</v>
      </c>
      <c r="B667" t="str">
        <f>'[2]NILAI AKHIR'!C51</f>
        <v>Septian Helmi Ramadhan</v>
      </c>
      <c r="C667" t="str">
        <f>'[2]NILAI AKHIR'!D51</f>
        <v>XI TJKT 2</v>
      </c>
      <c r="D667" s="21">
        <f>'[2]NILAI AKHIR'!G51</f>
        <v>42.31666666666667</v>
      </c>
      <c r="F667" t="s">
        <v>102</v>
      </c>
      <c r="L667">
        <f>VLOOKUP(A667,'5'!$AB$3:$AE$313,4,FALSE)</f>
        <v>673</v>
      </c>
      <c r="M667" s="19">
        <f>VLOOKUP(F667,'2'!$B$2:$C$34,2,FALSE)</f>
        <v>12</v>
      </c>
      <c r="N667" s="23">
        <f t="shared" si="30"/>
        <v>42.31666666666667</v>
      </c>
      <c r="O667" s="23" t="str">
        <f t="shared" si="31"/>
        <v/>
      </c>
      <c r="P667" s="23" t="s">
        <v>4739</v>
      </c>
      <c r="Q667" s="19">
        <f>VLOOKUP(M667,'3'!$H$27:$L$48,5,FALSE)</f>
        <v>68</v>
      </c>
    </row>
    <row r="668" spans="1:17" x14ac:dyDescent="0.25">
      <c r="A668">
        <f>'[2]NILAI AKHIR'!B52</f>
        <v>13847</v>
      </c>
      <c r="B668" t="str">
        <f>'[2]NILAI AKHIR'!C52</f>
        <v>Shoni Syakuro</v>
      </c>
      <c r="C668" t="str">
        <f>'[2]NILAI AKHIR'!D52</f>
        <v>XI TJKT 2</v>
      </c>
      <c r="D668" s="21">
        <f>'[2]NILAI AKHIR'!G52</f>
        <v>84.906666666666666</v>
      </c>
      <c r="F668" t="s">
        <v>102</v>
      </c>
      <c r="L668">
        <f>VLOOKUP(A668,'5'!$AB$3:$AE$313,4,FALSE)</f>
        <v>674</v>
      </c>
      <c r="M668" s="19">
        <f>VLOOKUP(F668,'2'!$B$2:$C$34,2,FALSE)</f>
        <v>12</v>
      </c>
      <c r="N668" s="23">
        <f t="shared" si="30"/>
        <v>84.906666666666666</v>
      </c>
      <c r="O668" s="23" t="str">
        <f t="shared" si="31"/>
        <v/>
      </c>
      <c r="P668" s="23" t="s">
        <v>4739</v>
      </c>
      <c r="Q668" s="19">
        <f>VLOOKUP(M668,'3'!$H$27:$L$48,5,FALSE)</f>
        <v>68</v>
      </c>
    </row>
    <row r="669" spans="1:17" x14ac:dyDescent="0.25">
      <c r="A669">
        <f>'[2]NILAI AKHIR'!B53</f>
        <v>0</v>
      </c>
      <c r="B669">
        <f>'[2]NILAI AKHIR'!C53</f>
        <v>0</v>
      </c>
      <c r="C669">
        <f>'[2]NILAI AKHIR'!D53</f>
        <v>0</v>
      </c>
      <c r="D669" s="21">
        <f>'[2]NILAI AKHIR'!G53</f>
        <v>0</v>
      </c>
      <c r="F669" t="s">
        <v>102</v>
      </c>
      <c r="L669" t="e">
        <f>VLOOKUP(A669,'5'!$AB$3:$AE$313,4,FALSE)</f>
        <v>#N/A</v>
      </c>
      <c r="M669" s="19">
        <f>VLOOKUP(F669,'2'!$B$2:$C$34,2,FALSE)</f>
        <v>12</v>
      </c>
      <c r="N669" s="23">
        <f t="shared" si="30"/>
        <v>0</v>
      </c>
      <c r="O669" s="23" t="str">
        <f t="shared" si="31"/>
        <v/>
      </c>
      <c r="P669" s="23" t="s">
        <v>4739</v>
      </c>
      <c r="Q669" s="19">
        <f>VLOOKUP(M669,'3'!$H$27:$L$48,5,FALSE)</f>
        <v>68</v>
      </c>
    </row>
    <row r="670" spans="1:17" x14ac:dyDescent="0.25">
      <c r="A670">
        <f>'[2]NILAI AKHIR'!B54</f>
        <v>13595</v>
      </c>
      <c r="B670" t="str">
        <f>'[2]NILAI AKHIR'!C54</f>
        <v>Abdul Halim</v>
      </c>
      <c r="C670" t="str">
        <f>'[2]NILAI AKHIR'!D54</f>
        <v>XI TOI 1</v>
      </c>
      <c r="D670" s="21">
        <f>'[2]NILAI AKHIR'!G54</f>
        <v>0</v>
      </c>
      <c r="F670" t="s">
        <v>102</v>
      </c>
      <c r="L670">
        <f>VLOOKUP(A670,'5'!$AB$3:$AE$313,4,FALSE)</f>
        <v>675</v>
      </c>
      <c r="M670" s="19">
        <f>VLOOKUP(F670,'2'!$B$2:$C$34,2,FALSE)</f>
        <v>12</v>
      </c>
      <c r="N670" s="23">
        <f t="shared" si="30"/>
        <v>0</v>
      </c>
      <c r="O670" s="23" t="str">
        <f t="shared" si="31"/>
        <v/>
      </c>
      <c r="P670" s="23" t="s">
        <v>4739</v>
      </c>
      <c r="Q670" s="19">
        <f>VLOOKUP(M670,'3'!$H$27:$L$48,5,FALSE)</f>
        <v>68</v>
      </c>
    </row>
    <row r="671" spans="1:17" x14ac:dyDescent="0.25">
      <c r="A671">
        <f>'[2]NILAI AKHIR'!B56</f>
        <v>13597</v>
      </c>
      <c r="B671" t="str">
        <f>'[2]NILAI AKHIR'!C56</f>
        <v>Adnan Prayudi Ramadhani</v>
      </c>
      <c r="C671" t="str">
        <f>'[2]NILAI AKHIR'!D56</f>
        <v>XI TOI 1</v>
      </c>
      <c r="D671">
        <f>'[2]NILAI AKHIR'!G56</f>
        <v>0</v>
      </c>
      <c r="F671" t="s">
        <v>102</v>
      </c>
      <c r="L671">
        <f>VLOOKUP(A671,'5'!$AB$3:$AE$313,4,FALSE)</f>
        <v>677</v>
      </c>
      <c r="M671" s="19">
        <f>VLOOKUP(F671,'2'!$B$2:$C$34,2,FALSE)</f>
        <v>12</v>
      </c>
      <c r="N671" s="23">
        <f t="shared" si="30"/>
        <v>0</v>
      </c>
      <c r="O671" s="23" t="str">
        <f t="shared" si="31"/>
        <v/>
      </c>
      <c r="P671" s="23" t="s">
        <v>4739</v>
      </c>
      <c r="Q671" s="19">
        <f>VLOOKUP(M671,'3'!$H$27:$L$48,5,FALSE)</f>
        <v>68</v>
      </c>
    </row>
    <row r="672" spans="1:17" x14ac:dyDescent="0.25">
      <c r="A672">
        <f>'[2]NILAI AKHIR'!B57</f>
        <v>13598</v>
      </c>
      <c r="B672" t="str">
        <f>'[2]NILAI AKHIR'!C57</f>
        <v>Ahmad Aufa Baddawi</v>
      </c>
      <c r="C672" t="str">
        <f>'[2]NILAI AKHIR'!D57</f>
        <v>XI TOI 1</v>
      </c>
      <c r="D672">
        <f>'[2]NILAI AKHIR'!G57</f>
        <v>0</v>
      </c>
      <c r="F672" t="s">
        <v>102</v>
      </c>
      <c r="L672">
        <f>VLOOKUP(A672,'5'!$AB$3:$AE$313,4,FALSE)</f>
        <v>678</v>
      </c>
      <c r="M672" s="19">
        <f>VLOOKUP(F672,'2'!$B$2:$C$34,2,FALSE)</f>
        <v>12</v>
      </c>
      <c r="N672" s="23">
        <f t="shared" si="30"/>
        <v>0</v>
      </c>
      <c r="O672" s="23" t="str">
        <f t="shared" si="31"/>
        <v/>
      </c>
      <c r="P672" s="23" t="s">
        <v>4739</v>
      </c>
      <c r="Q672" s="19">
        <f>VLOOKUP(M672,'3'!$H$27:$L$48,5,FALSE)</f>
        <v>68</v>
      </c>
    </row>
    <row r="673" spans="1:17" x14ac:dyDescent="0.25">
      <c r="A673">
        <f>'[2]NILAI AKHIR'!B58</f>
        <v>13599</v>
      </c>
      <c r="B673" t="str">
        <f>'[2]NILAI AKHIR'!C58</f>
        <v>Aksan Tadharu</v>
      </c>
      <c r="C673" t="str">
        <f>'[2]NILAI AKHIR'!D58</f>
        <v>XI TOI 1</v>
      </c>
      <c r="D673">
        <f>'[2]NILAI AKHIR'!G58</f>
        <v>0</v>
      </c>
      <c r="F673" t="s">
        <v>102</v>
      </c>
      <c r="L673">
        <f>VLOOKUP(A673,'5'!$AB$3:$AE$313,4,FALSE)</f>
        <v>679</v>
      </c>
      <c r="M673" s="19">
        <f>VLOOKUP(F673,'2'!$B$2:$C$34,2,FALSE)</f>
        <v>12</v>
      </c>
      <c r="N673" s="23">
        <f t="shared" si="30"/>
        <v>0</v>
      </c>
      <c r="O673" s="23" t="str">
        <f t="shared" si="31"/>
        <v/>
      </c>
      <c r="P673" s="23" t="s">
        <v>4739</v>
      </c>
      <c r="Q673" s="19">
        <f>VLOOKUP(M673,'3'!$H$27:$L$48,5,FALSE)</f>
        <v>68</v>
      </c>
    </row>
    <row r="674" spans="1:17" x14ac:dyDescent="0.25">
      <c r="A674">
        <f>'[2]NILAI AKHIR'!B59</f>
        <v>13600</v>
      </c>
      <c r="B674" t="str">
        <f>'[2]NILAI AKHIR'!C59</f>
        <v>Al Aqila Gaza Wrianto</v>
      </c>
      <c r="C674" t="str">
        <f>'[2]NILAI AKHIR'!D59</f>
        <v>XI TOI 1</v>
      </c>
      <c r="D674">
        <f>'[2]NILAI AKHIR'!G59</f>
        <v>0</v>
      </c>
      <c r="F674" t="s">
        <v>102</v>
      </c>
      <c r="L674">
        <f>VLOOKUP(A674,'5'!$AB$3:$AE$313,4,FALSE)</f>
        <v>680</v>
      </c>
      <c r="M674" s="19">
        <f>VLOOKUP(F674,'2'!$B$2:$C$34,2,FALSE)</f>
        <v>12</v>
      </c>
      <c r="N674" s="23">
        <f t="shared" si="30"/>
        <v>0</v>
      </c>
      <c r="O674" s="23" t="str">
        <f t="shared" si="31"/>
        <v/>
      </c>
      <c r="P674" s="23" t="s">
        <v>4739</v>
      </c>
      <c r="Q674" s="19">
        <f>VLOOKUP(M674,'3'!$H$27:$L$48,5,FALSE)</f>
        <v>68</v>
      </c>
    </row>
    <row r="675" spans="1:17" x14ac:dyDescent="0.25">
      <c r="A675">
        <f>'[2]NILAI AKHIR'!B60</f>
        <v>13601</v>
      </c>
      <c r="B675" t="str">
        <f>'[2]NILAI AKHIR'!C60</f>
        <v>Albahtiar Mahesa Satria Elang</v>
      </c>
      <c r="C675" t="str">
        <f>'[2]NILAI AKHIR'!D60</f>
        <v>XI TOI 1</v>
      </c>
      <c r="D675">
        <f>'[2]NILAI AKHIR'!G60</f>
        <v>0</v>
      </c>
      <c r="F675" t="s">
        <v>102</v>
      </c>
      <c r="L675">
        <f>VLOOKUP(A675,'5'!$AB$3:$AE$313,4,FALSE)</f>
        <v>681</v>
      </c>
      <c r="M675" s="19">
        <f>VLOOKUP(F675,'2'!$B$2:$C$34,2,FALSE)</f>
        <v>12</v>
      </c>
      <c r="N675" s="23">
        <f t="shared" si="30"/>
        <v>0</v>
      </c>
      <c r="O675" s="23" t="str">
        <f t="shared" si="31"/>
        <v/>
      </c>
      <c r="P675" s="23" t="s">
        <v>4739</v>
      </c>
      <c r="Q675" s="19">
        <f>VLOOKUP(M675,'3'!$H$27:$L$48,5,FALSE)</f>
        <v>68</v>
      </c>
    </row>
    <row r="676" spans="1:17" x14ac:dyDescent="0.25">
      <c r="A676">
        <f>'[2]NILAI AKHIR'!B61</f>
        <v>13602</v>
      </c>
      <c r="B676" t="str">
        <f>'[2]NILAI AKHIR'!C61</f>
        <v>Alde Royan Pratama</v>
      </c>
      <c r="C676" t="str">
        <f>'[2]NILAI AKHIR'!D61</f>
        <v>XI TOI 1</v>
      </c>
      <c r="D676">
        <f>'[2]NILAI AKHIR'!G61</f>
        <v>0</v>
      </c>
      <c r="F676" t="s">
        <v>102</v>
      </c>
      <c r="L676">
        <f>VLOOKUP(A676,'5'!$AB$3:$AE$313,4,FALSE)</f>
        <v>682</v>
      </c>
      <c r="M676" s="19">
        <f>VLOOKUP(F676,'2'!$B$2:$C$34,2,FALSE)</f>
        <v>12</v>
      </c>
      <c r="N676" s="23">
        <f t="shared" si="30"/>
        <v>0</v>
      </c>
      <c r="O676" s="23" t="str">
        <f t="shared" si="31"/>
        <v/>
      </c>
      <c r="P676" s="23" t="s">
        <v>4739</v>
      </c>
      <c r="Q676" s="19">
        <f>VLOOKUP(M676,'3'!$H$27:$L$48,5,FALSE)</f>
        <v>68</v>
      </c>
    </row>
    <row r="677" spans="1:17" x14ac:dyDescent="0.25">
      <c r="A677">
        <f>'[2]NILAI AKHIR'!B62</f>
        <v>13603</v>
      </c>
      <c r="B677" t="str">
        <f>'[2]NILAI AKHIR'!C62</f>
        <v>Alfinza Cahya Saputra</v>
      </c>
      <c r="C677" t="str">
        <f>'[2]NILAI AKHIR'!D62</f>
        <v>XI TOI 1</v>
      </c>
      <c r="D677">
        <f>'[2]NILAI AKHIR'!G62</f>
        <v>0</v>
      </c>
      <c r="F677" t="s">
        <v>102</v>
      </c>
      <c r="L677">
        <f>VLOOKUP(A677,'5'!$AB$3:$AE$313,4,FALSE)</f>
        <v>683</v>
      </c>
      <c r="M677" s="19">
        <f>VLOOKUP(F677,'2'!$B$2:$C$34,2,FALSE)</f>
        <v>12</v>
      </c>
      <c r="N677" s="23">
        <f t="shared" si="30"/>
        <v>0</v>
      </c>
      <c r="O677" s="23" t="str">
        <f t="shared" si="31"/>
        <v/>
      </c>
      <c r="P677" s="23" t="s">
        <v>4739</v>
      </c>
      <c r="Q677" s="19">
        <f>VLOOKUP(M677,'3'!$H$27:$L$48,5,FALSE)</f>
        <v>68</v>
      </c>
    </row>
    <row r="678" spans="1:17" x14ac:dyDescent="0.25">
      <c r="A678">
        <f>'[2]NILAI AKHIR'!B63</f>
        <v>13604</v>
      </c>
      <c r="B678" t="str">
        <f>'[2]NILAI AKHIR'!C63</f>
        <v>Arif Fhatin Mustaqim</v>
      </c>
      <c r="C678" t="str">
        <f>'[2]NILAI AKHIR'!D63</f>
        <v>XI TOI 1</v>
      </c>
      <c r="D678">
        <f>'[2]NILAI AKHIR'!G63</f>
        <v>0</v>
      </c>
      <c r="F678" t="s">
        <v>102</v>
      </c>
      <c r="L678">
        <f>VLOOKUP(A678,'5'!$AB$3:$AE$313,4,FALSE)</f>
        <v>684</v>
      </c>
      <c r="M678" s="19">
        <f>VLOOKUP(F678,'2'!$B$2:$C$34,2,FALSE)</f>
        <v>12</v>
      </c>
      <c r="N678" s="23">
        <f t="shared" si="30"/>
        <v>0</v>
      </c>
      <c r="O678" s="23" t="str">
        <f t="shared" si="31"/>
        <v/>
      </c>
      <c r="P678" s="23" t="s">
        <v>4739</v>
      </c>
      <c r="Q678" s="19">
        <f>VLOOKUP(M678,'3'!$H$27:$L$48,5,FALSE)</f>
        <v>68</v>
      </c>
    </row>
    <row r="679" spans="1:17" x14ac:dyDescent="0.25">
      <c r="A679">
        <f>'[2]NILAI AKHIR'!B64</f>
        <v>13605</v>
      </c>
      <c r="B679" t="str">
        <f>'[2]NILAI AKHIR'!C64</f>
        <v>Aroqyan Azis Khoirul Misbah</v>
      </c>
      <c r="C679" t="str">
        <f>'[2]NILAI AKHIR'!D64</f>
        <v>XI TOI 1</v>
      </c>
      <c r="D679">
        <f>'[2]NILAI AKHIR'!G64</f>
        <v>0</v>
      </c>
      <c r="F679" t="s">
        <v>102</v>
      </c>
      <c r="L679">
        <f>VLOOKUP(A679,'5'!$AB$3:$AE$313,4,FALSE)</f>
        <v>685</v>
      </c>
      <c r="M679" s="19">
        <f>VLOOKUP(F679,'2'!$B$2:$C$34,2,FALSE)</f>
        <v>12</v>
      </c>
      <c r="N679" s="23">
        <f t="shared" si="30"/>
        <v>0</v>
      </c>
      <c r="O679" s="23" t="str">
        <f t="shared" si="31"/>
        <v/>
      </c>
      <c r="P679" s="23" t="s">
        <v>4739</v>
      </c>
      <c r="Q679" s="19">
        <f>VLOOKUP(M679,'3'!$H$27:$L$48,5,FALSE)</f>
        <v>68</v>
      </c>
    </row>
    <row r="680" spans="1:17" x14ac:dyDescent="0.25">
      <c r="A680">
        <f>'[2]NILAI AKHIR'!B65</f>
        <v>13606</v>
      </c>
      <c r="B680" t="str">
        <f>'[2]NILAI AKHIR'!C65</f>
        <v>Azwanirham Fahriza</v>
      </c>
      <c r="C680" t="str">
        <f>'[2]NILAI AKHIR'!D65</f>
        <v>XI TOI 1</v>
      </c>
      <c r="D680">
        <f>'[2]NILAI AKHIR'!G65</f>
        <v>0</v>
      </c>
      <c r="F680" t="s">
        <v>102</v>
      </c>
      <c r="L680">
        <f>VLOOKUP(A680,'5'!$AB$3:$AE$313,4,FALSE)</f>
        <v>686</v>
      </c>
      <c r="M680" s="19">
        <f>VLOOKUP(F680,'2'!$B$2:$C$34,2,FALSE)</f>
        <v>12</v>
      </c>
      <c r="N680" s="23">
        <f t="shared" si="30"/>
        <v>0</v>
      </c>
      <c r="O680" s="23" t="str">
        <f t="shared" si="31"/>
        <v/>
      </c>
      <c r="P680" s="23" t="s">
        <v>4739</v>
      </c>
      <c r="Q680" s="19">
        <f>VLOOKUP(M680,'3'!$H$27:$L$48,5,FALSE)</f>
        <v>68</v>
      </c>
    </row>
    <row r="681" spans="1:17" x14ac:dyDescent="0.25">
      <c r="A681">
        <f>'[2]NILAI AKHIR'!B66</f>
        <v>13607</v>
      </c>
      <c r="B681" t="str">
        <f>'[2]NILAI AKHIR'!C66</f>
        <v>Cenata Arya Fizziansyah</v>
      </c>
      <c r="C681" t="str">
        <f>'[2]NILAI AKHIR'!D66</f>
        <v>XI TOI 1</v>
      </c>
      <c r="D681">
        <f>'[2]NILAI AKHIR'!G66</f>
        <v>0</v>
      </c>
      <c r="F681" t="s">
        <v>102</v>
      </c>
      <c r="L681">
        <f>VLOOKUP(A681,'5'!$AB$3:$AE$313,4,FALSE)</f>
        <v>687</v>
      </c>
      <c r="M681" s="19">
        <f>VLOOKUP(F681,'2'!$B$2:$C$34,2,FALSE)</f>
        <v>12</v>
      </c>
      <c r="N681" s="23">
        <f t="shared" si="30"/>
        <v>0</v>
      </c>
      <c r="O681" s="23" t="str">
        <f t="shared" si="31"/>
        <v/>
      </c>
      <c r="P681" s="23" t="s">
        <v>4739</v>
      </c>
      <c r="Q681" s="19">
        <f>VLOOKUP(M681,'3'!$H$27:$L$48,5,FALSE)</f>
        <v>68</v>
      </c>
    </row>
    <row r="682" spans="1:17" x14ac:dyDescent="0.25">
      <c r="A682">
        <f>'[2]NILAI AKHIR'!B67</f>
        <v>13608</v>
      </c>
      <c r="B682" t="str">
        <f>'[2]NILAI AKHIR'!C67</f>
        <v>Daffa Khoirul Annas</v>
      </c>
      <c r="C682" t="str">
        <f>'[2]NILAI AKHIR'!D67</f>
        <v>XI TOI 1</v>
      </c>
      <c r="D682">
        <f>'[2]NILAI AKHIR'!G67</f>
        <v>0</v>
      </c>
      <c r="F682" t="s">
        <v>102</v>
      </c>
      <c r="L682">
        <f>VLOOKUP(A682,'5'!$AB$3:$AE$313,4,FALSE)</f>
        <v>688</v>
      </c>
      <c r="M682" s="19">
        <f>VLOOKUP(F682,'2'!$B$2:$C$34,2,FALSE)</f>
        <v>12</v>
      </c>
      <c r="N682" s="23">
        <f t="shared" si="30"/>
        <v>0</v>
      </c>
      <c r="O682" s="23" t="str">
        <f t="shared" si="31"/>
        <v/>
      </c>
      <c r="P682" s="23" t="s">
        <v>4739</v>
      </c>
      <c r="Q682" s="19">
        <f>VLOOKUP(M682,'3'!$H$27:$L$48,5,FALSE)</f>
        <v>68</v>
      </c>
    </row>
    <row r="683" spans="1:17" x14ac:dyDescent="0.25">
      <c r="A683">
        <f>'[2]NILAI AKHIR'!B68</f>
        <v>13609</v>
      </c>
      <c r="B683" t="str">
        <f>'[2]NILAI AKHIR'!C68</f>
        <v>Damar Novel Eka Prahuda</v>
      </c>
      <c r="C683" t="str">
        <f>'[2]NILAI AKHIR'!D68</f>
        <v>XI TOI 1</v>
      </c>
      <c r="D683">
        <f>'[2]NILAI AKHIR'!G68</f>
        <v>0</v>
      </c>
      <c r="F683" t="s">
        <v>102</v>
      </c>
      <c r="L683">
        <f>VLOOKUP(A683,'5'!$AB$3:$AE$313,4,FALSE)</f>
        <v>689</v>
      </c>
      <c r="M683" s="19">
        <f>VLOOKUP(F683,'2'!$B$2:$C$34,2,FALSE)</f>
        <v>12</v>
      </c>
      <c r="N683" s="23">
        <f t="shared" si="30"/>
        <v>0</v>
      </c>
      <c r="O683" s="23" t="str">
        <f t="shared" si="31"/>
        <v/>
      </c>
      <c r="P683" s="23" t="s">
        <v>4739</v>
      </c>
      <c r="Q683" s="19">
        <f>VLOOKUP(M683,'3'!$H$27:$L$48,5,FALSE)</f>
        <v>68</v>
      </c>
    </row>
    <row r="684" spans="1:17" x14ac:dyDescent="0.25">
      <c r="A684">
        <f>'[2]NILAI AKHIR'!B69</f>
        <v>13610</v>
      </c>
      <c r="B684" t="str">
        <f>'[2]NILAI AKHIR'!C69</f>
        <v>Dandi Wira Pratama</v>
      </c>
      <c r="C684" t="str">
        <f>'[2]NILAI AKHIR'!D69</f>
        <v>XI TOI 1</v>
      </c>
      <c r="D684">
        <f>'[2]NILAI AKHIR'!G69</f>
        <v>0</v>
      </c>
      <c r="F684" t="s">
        <v>102</v>
      </c>
      <c r="L684">
        <f>VLOOKUP(A684,'5'!$AB$3:$AE$313,4,FALSE)</f>
        <v>690</v>
      </c>
      <c r="M684" s="19">
        <f>VLOOKUP(F684,'2'!$B$2:$C$34,2,FALSE)</f>
        <v>12</v>
      </c>
      <c r="N684" s="23">
        <f t="shared" si="30"/>
        <v>0</v>
      </c>
      <c r="O684" s="23" t="str">
        <f t="shared" si="31"/>
        <v/>
      </c>
      <c r="P684" s="23" t="s">
        <v>4739</v>
      </c>
      <c r="Q684" s="19">
        <f>VLOOKUP(M684,'3'!$H$27:$L$48,5,FALSE)</f>
        <v>68</v>
      </c>
    </row>
    <row r="685" spans="1:17" x14ac:dyDescent="0.25">
      <c r="A685">
        <f>'[2]NILAI AKHIR'!B70</f>
        <v>13611</v>
      </c>
      <c r="B685" t="str">
        <f>'[2]NILAI AKHIR'!C70</f>
        <v>Davit Alif Prasetyo</v>
      </c>
      <c r="C685" t="str">
        <f>'[2]NILAI AKHIR'!D70</f>
        <v>XI TOI 1</v>
      </c>
      <c r="D685">
        <f>'[2]NILAI AKHIR'!G70</f>
        <v>0</v>
      </c>
      <c r="F685" t="s">
        <v>102</v>
      </c>
      <c r="L685">
        <f>VLOOKUP(A685,'5'!$AB$3:$AE$313,4,FALSE)</f>
        <v>691</v>
      </c>
      <c r="M685" s="19">
        <f>VLOOKUP(F685,'2'!$B$2:$C$34,2,FALSE)</f>
        <v>12</v>
      </c>
      <c r="N685" s="23">
        <f t="shared" si="30"/>
        <v>0</v>
      </c>
      <c r="O685" s="23" t="str">
        <f t="shared" si="31"/>
        <v/>
      </c>
      <c r="P685" s="23" t="s">
        <v>4739</v>
      </c>
      <c r="Q685" s="19">
        <f>VLOOKUP(M685,'3'!$H$27:$L$48,5,FALSE)</f>
        <v>68</v>
      </c>
    </row>
    <row r="686" spans="1:17" x14ac:dyDescent="0.25">
      <c r="A686">
        <f>'[2]NILAI AKHIR'!B71</f>
        <v>13613</v>
      </c>
      <c r="B686" t="str">
        <f>'[2]NILAI AKHIR'!C71</f>
        <v>Denisa Nur Fitriana</v>
      </c>
      <c r="C686" t="str">
        <f>'[2]NILAI AKHIR'!D71</f>
        <v>XI TOI 1</v>
      </c>
      <c r="D686">
        <f>'[2]NILAI AKHIR'!G71</f>
        <v>0</v>
      </c>
      <c r="F686" t="s">
        <v>102</v>
      </c>
      <c r="L686">
        <f>VLOOKUP(A686,'5'!$AB$3:$AE$313,4,FALSE)</f>
        <v>692</v>
      </c>
      <c r="M686" s="19">
        <f>VLOOKUP(F686,'2'!$B$2:$C$34,2,FALSE)</f>
        <v>12</v>
      </c>
      <c r="N686" s="23">
        <f t="shared" si="30"/>
        <v>0</v>
      </c>
      <c r="O686" s="23" t="str">
        <f t="shared" si="31"/>
        <v/>
      </c>
      <c r="P686" s="23" t="s">
        <v>4739</v>
      </c>
      <c r="Q686" s="19">
        <f>VLOOKUP(M686,'3'!$H$27:$L$48,5,FALSE)</f>
        <v>68</v>
      </c>
    </row>
    <row r="687" spans="1:17" x14ac:dyDescent="0.25">
      <c r="A687">
        <f>'[2]NILAI AKHIR'!B72</f>
        <v>13614</v>
      </c>
      <c r="B687" t="str">
        <f>'[2]NILAI AKHIR'!C72</f>
        <v>Endgrix Lion Meipin</v>
      </c>
      <c r="C687" t="str">
        <f>'[2]NILAI AKHIR'!D72</f>
        <v>XI TOI 1</v>
      </c>
      <c r="D687">
        <f>'[2]NILAI AKHIR'!G72</f>
        <v>0</v>
      </c>
      <c r="F687" t="s">
        <v>102</v>
      </c>
      <c r="L687">
        <f>VLOOKUP(A687,'5'!$AB$3:$AE$313,4,FALSE)</f>
        <v>693</v>
      </c>
      <c r="M687" s="19">
        <f>VLOOKUP(F687,'2'!$B$2:$C$34,2,FALSE)</f>
        <v>12</v>
      </c>
      <c r="N687" s="23">
        <f t="shared" si="30"/>
        <v>0</v>
      </c>
      <c r="O687" s="23" t="str">
        <f t="shared" si="31"/>
        <v/>
      </c>
      <c r="P687" s="23" t="s">
        <v>4739</v>
      </c>
      <c r="Q687" s="19">
        <f>VLOOKUP(M687,'3'!$H$27:$L$48,5,FALSE)</f>
        <v>68</v>
      </c>
    </row>
    <row r="688" spans="1:17" x14ac:dyDescent="0.25">
      <c r="A688">
        <f>'[2]NILAI AKHIR'!B73</f>
        <v>13615</v>
      </c>
      <c r="B688" t="str">
        <f>'[2]NILAI AKHIR'!C73</f>
        <v>Evan Fadilah</v>
      </c>
      <c r="C688" t="str">
        <f>'[2]NILAI AKHIR'!D73</f>
        <v>XI TOI 1</v>
      </c>
      <c r="D688">
        <f>'[2]NILAI AKHIR'!G73</f>
        <v>0</v>
      </c>
      <c r="F688" t="s">
        <v>102</v>
      </c>
      <c r="L688">
        <f>VLOOKUP(A688,'5'!$AB$3:$AE$313,4,FALSE)</f>
        <v>694</v>
      </c>
      <c r="M688" s="19">
        <f>VLOOKUP(F688,'2'!$B$2:$C$34,2,FALSE)</f>
        <v>12</v>
      </c>
      <c r="N688" s="23">
        <f t="shared" si="30"/>
        <v>0</v>
      </c>
      <c r="O688" s="23" t="str">
        <f t="shared" si="31"/>
        <v/>
      </c>
      <c r="P688" s="23" t="s">
        <v>4739</v>
      </c>
      <c r="Q688" s="19">
        <f>VLOOKUP(M688,'3'!$H$27:$L$48,5,FALSE)</f>
        <v>68</v>
      </c>
    </row>
    <row r="689" spans="1:17" x14ac:dyDescent="0.25">
      <c r="A689">
        <f>'[2]NILAI AKHIR'!B74</f>
        <v>13616</v>
      </c>
      <c r="B689" t="str">
        <f>'[2]NILAI AKHIR'!C74</f>
        <v>Fachrudin Ahmad Haidar</v>
      </c>
      <c r="C689" t="str">
        <f>'[2]NILAI AKHIR'!D74</f>
        <v>XI TOI 1</v>
      </c>
      <c r="D689">
        <f>'[2]NILAI AKHIR'!G74</f>
        <v>0</v>
      </c>
      <c r="F689" t="s">
        <v>102</v>
      </c>
      <c r="L689">
        <f>VLOOKUP(A689,'5'!$AB$3:$AE$313,4,FALSE)</f>
        <v>695</v>
      </c>
      <c r="M689" s="19">
        <f>VLOOKUP(F689,'2'!$B$2:$C$34,2,FALSE)</f>
        <v>12</v>
      </c>
      <c r="N689" s="23">
        <f t="shared" si="30"/>
        <v>0</v>
      </c>
      <c r="O689" s="23" t="str">
        <f t="shared" si="31"/>
        <v/>
      </c>
      <c r="P689" s="23" t="s">
        <v>4739</v>
      </c>
      <c r="Q689" s="19">
        <f>VLOOKUP(M689,'3'!$H$27:$L$48,5,FALSE)</f>
        <v>68</v>
      </c>
    </row>
    <row r="690" spans="1:17" x14ac:dyDescent="0.25">
      <c r="A690">
        <f>'[2]NILAI AKHIR'!B75</f>
        <v>13617</v>
      </c>
      <c r="B690" t="str">
        <f>'[2]NILAI AKHIR'!C75</f>
        <v>Faiz Abiyyu Dzaki Raditiya Zaib</v>
      </c>
      <c r="C690" t="str">
        <f>'[2]NILAI AKHIR'!D75</f>
        <v>XI TOI 1</v>
      </c>
      <c r="D690">
        <f>'[2]NILAI AKHIR'!G75</f>
        <v>0</v>
      </c>
      <c r="F690" t="s">
        <v>102</v>
      </c>
      <c r="L690">
        <f>VLOOKUP(A690,'5'!$AB$3:$AE$313,4,FALSE)</f>
        <v>696</v>
      </c>
      <c r="M690" s="19">
        <f>VLOOKUP(F690,'2'!$B$2:$C$34,2,FALSE)</f>
        <v>12</v>
      </c>
      <c r="N690" s="23">
        <f t="shared" si="30"/>
        <v>0</v>
      </c>
      <c r="O690" s="23" t="str">
        <f t="shared" si="31"/>
        <v/>
      </c>
      <c r="P690" s="23" t="s">
        <v>4739</v>
      </c>
      <c r="Q690" s="19">
        <f>VLOOKUP(M690,'3'!$H$27:$L$48,5,FALSE)</f>
        <v>68</v>
      </c>
    </row>
    <row r="691" spans="1:17" x14ac:dyDescent="0.25">
      <c r="A691">
        <f>'[2]NILAI AKHIR'!B76</f>
        <v>13618</v>
      </c>
      <c r="B691" t="str">
        <f>'[2]NILAI AKHIR'!C76</f>
        <v>Fakhri Syahrul Ramadhanu</v>
      </c>
      <c r="C691" t="str">
        <f>'[2]NILAI AKHIR'!D76</f>
        <v>XI TOI 1</v>
      </c>
      <c r="D691">
        <f>'[2]NILAI AKHIR'!G76</f>
        <v>0</v>
      </c>
      <c r="F691" t="s">
        <v>102</v>
      </c>
      <c r="L691">
        <f>VLOOKUP(A691,'5'!$AB$3:$AE$313,4,FALSE)</f>
        <v>697</v>
      </c>
      <c r="M691" s="19">
        <f>VLOOKUP(F691,'2'!$B$2:$C$34,2,FALSE)</f>
        <v>12</v>
      </c>
      <c r="N691" s="23">
        <f t="shared" si="30"/>
        <v>0</v>
      </c>
      <c r="O691" s="23" t="str">
        <f t="shared" si="31"/>
        <v/>
      </c>
      <c r="P691" s="23" t="s">
        <v>4739</v>
      </c>
      <c r="Q691" s="19">
        <f>VLOOKUP(M691,'3'!$H$27:$L$48,5,FALSE)</f>
        <v>68</v>
      </c>
    </row>
    <row r="692" spans="1:17" x14ac:dyDescent="0.25">
      <c r="A692">
        <f>'[2]NILAI AKHIR'!B77</f>
        <v>13619</v>
      </c>
      <c r="B692" t="str">
        <f>'[2]NILAI AKHIR'!C77</f>
        <v>Fathur Nugroho</v>
      </c>
      <c r="C692" t="str">
        <f>'[2]NILAI AKHIR'!D77</f>
        <v>XI TOI 1</v>
      </c>
      <c r="D692">
        <f>'[2]NILAI AKHIR'!G77</f>
        <v>0</v>
      </c>
      <c r="F692" t="s">
        <v>102</v>
      </c>
      <c r="L692">
        <f>VLOOKUP(A692,'5'!$AB$3:$AE$313,4,FALSE)</f>
        <v>698</v>
      </c>
      <c r="M692" s="19">
        <f>VLOOKUP(F692,'2'!$B$2:$C$34,2,FALSE)</f>
        <v>12</v>
      </c>
      <c r="N692" s="23">
        <f t="shared" si="30"/>
        <v>0</v>
      </c>
      <c r="O692" s="23" t="str">
        <f t="shared" si="31"/>
        <v/>
      </c>
      <c r="P692" s="23" t="s">
        <v>4739</v>
      </c>
      <c r="Q692" s="19">
        <f>VLOOKUP(M692,'3'!$H$27:$L$48,5,FALSE)</f>
        <v>68</v>
      </c>
    </row>
    <row r="693" spans="1:17" x14ac:dyDescent="0.25">
      <c r="A693">
        <f>'[2]NILAI AKHIR'!B78</f>
        <v>13620</v>
      </c>
      <c r="B693" t="str">
        <f>'[2]NILAI AKHIR'!C78</f>
        <v>Fiba Granza Ahriansyah</v>
      </c>
      <c r="C693" t="str">
        <f>'[2]NILAI AKHIR'!D78</f>
        <v>XI TOI 1</v>
      </c>
      <c r="D693">
        <f>'[2]NILAI AKHIR'!G78</f>
        <v>0</v>
      </c>
      <c r="F693" t="s">
        <v>102</v>
      </c>
      <c r="L693">
        <f>VLOOKUP(A693,'5'!$AB$3:$AE$313,4,FALSE)</f>
        <v>699</v>
      </c>
      <c r="M693" s="19">
        <f>VLOOKUP(F693,'2'!$B$2:$C$34,2,FALSE)</f>
        <v>12</v>
      </c>
      <c r="N693" s="23">
        <f t="shared" si="30"/>
        <v>0</v>
      </c>
      <c r="O693" s="23" t="str">
        <f t="shared" si="31"/>
        <v/>
      </c>
      <c r="P693" s="23" t="s">
        <v>4739</v>
      </c>
      <c r="Q693" s="19">
        <f>VLOOKUP(M693,'3'!$H$27:$L$48,5,FALSE)</f>
        <v>68</v>
      </c>
    </row>
    <row r="694" spans="1:17" x14ac:dyDescent="0.25">
      <c r="A694">
        <f>'[2]NILAI AKHIR'!B79</f>
        <v>13621</v>
      </c>
      <c r="B694" t="str">
        <f>'[2]NILAI AKHIR'!C79</f>
        <v>Gilang Akbar Kurniawan</v>
      </c>
      <c r="C694" t="str">
        <f>'[2]NILAI AKHIR'!D79</f>
        <v>XI TOI 1</v>
      </c>
      <c r="D694">
        <f>'[2]NILAI AKHIR'!G79</f>
        <v>0</v>
      </c>
      <c r="F694" t="s">
        <v>102</v>
      </c>
      <c r="L694">
        <f>VLOOKUP(A694,'5'!$AB$3:$AE$313,4,FALSE)</f>
        <v>700</v>
      </c>
      <c r="M694" s="19">
        <f>VLOOKUP(F694,'2'!$B$2:$C$34,2,FALSE)</f>
        <v>12</v>
      </c>
      <c r="N694" s="23">
        <f t="shared" si="30"/>
        <v>0</v>
      </c>
      <c r="O694" s="23" t="str">
        <f t="shared" si="31"/>
        <v/>
      </c>
      <c r="P694" s="23" t="s">
        <v>4739</v>
      </c>
      <c r="Q694" s="19">
        <f>VLOOKUP(M694,'3'!$H$27:$L$48,5,FALSE)</f>
        <v>68</v>
      </c>
    </row>
    <row r="695" spans="1:17" x14ac:dyDescent="0.25">
      <c r="A695">
        <f>'[2]NILAI AKHIR'!B80</f>
        <v>13622</v>
      </c>
      <c r="B695" t="str">
        <f>'[2]NILAI AKHIR'!C80</f>
        <v>Hana Ifarel Putra Yohatna</v>
      </c>
      <c r="C695" t="str">
        <f>'[2]NILAI AKHIR'!D80</f>
        <v>XI TOI 1</v>
      </c>
      <c r="D695">
        <f>'[2]NILAI AKHIR'!G80</f>
        <v>0</v>
      </c>
      <c r="F695" t="s">
        <v>102</v>
      </c>
      <c r="L695">
        <f>VLOOKUP(A695,'5'!$AB$3:$AE$313,4,FALSE)</f>
        <v>701</v>
      </c>
      <c r="M695" s="19">
        <f>VLOOKUP(F695,'2'!$B$2:$C$34,2,FALSE)</f>
        <v>12</v>
      </c>
      <c r="N695" s="23">
        <f t="shared" si="30"/>
        <v>0</v>
      </c>
      <c r="O695" s="23" t="str">
        <f t="shared" si="31"/>
        <v/>
      </c>
      <c r="P695" s="23" t="s">
        <v>4739</v>
      </c>
      <c r="Q695" s="19">
        <f>VLOOKUP(M695,'3'!$H$27:$L$48,5,FALSE)</f>
        <v>68</v>
      </c>
    </row>
    <row r="696" spans="1:17" x14ac:dyDescent="0.25">
      <c r="A696">
        <f>'[2]NILAI AKHIR'!B81</f>
        <v>13623</v>
      </c>
      <c r="B696" t="str">
        <f>'[2]NILAI AKHIR'!C81</f>
        <v>Hendrik Dwi Nur Pratama</v>
      </c>
      <c r="C696" t="str">
        <f>'[2]NILAI AKHIR'!D81</f>
        <v>XI TOI 1</v>
      </c>
      <c r="D696">
        <f>'[2]NILAI AKHIR'!G81</f>
        <v>0</v>
      </c>
      <c r="F696" t="s">
        <v>102</v>
      </c>
      <c r="L696">
        <f>VLOOKUP(A696,'5'!$AB$3:$AE$313,4,FALSE)</f>
        <v>702</v>
      </c>
      <c r="M696" s="19">
        <f>VLOOKUP(F696,'2'!$B$2:$C$34,2,FALSE)</f>
        <v>12</v>
      </c>
      <c r="N696" s="23">
        <f t="shared" si="30"/>
        <v>0</v>
      </c>
      <c r="O696" s="23" t="str">
        <f t="shared" si="31"/>
        <v/>
      </c>
      <c r="P696" s="23" t="s">
        <v>4739</v>
      </c>
      <c r="Q696" s="19">
        <f>VLOOKUP(M696,'3'!$H$27:$L$48,5,FALSE)</f>
        <v>68</v>
      </c>
    </row>
    <row r="697" spans="1:17" x14ac:dyDescent="0.25">
      <c r="A697">
        <f>'[2]NILAI AKHIR'!B82</f>
        <v>13625</v>
      </c>
      <c r="B697" t="str">
        <f>'[2]NILAI AKHIR'!C82</f>
        <v>Ilyas Anggara Pratama</v>
      </c>
      <c r="C697" t="str">
        <f>'[2]NILAI AKHIR'!D82</f>
        <v>XI TOI 1</v>
      </c>
      <c r="D697">
        <f>'[2]NILAI AKHIR'!G82</f>
        <v>0</v>
      </c>
      <c r="F697" t="s">
        <v>102</v>
      </c>
      <c r="L697">
        <f>VLOOKUP(A697,'5'!$AB$3:$AE$313,4,FALSE)</f>
        <v>703</v>
      </c>
      <c r="M697" s="19">
        <f>VLOOKUP(F697,'2'!$B$2:$C$34,2,FALSE)</f>
        <v>12</v>
      </c>
      <c r="N697" s="23">
        <f t="shared" si="30"/>
        <v>0</v>
      </c>
      <c r="O697" s="23" t="str">
        <f t="shared" si="31"/>
        <v/>
      </c>
      <c r="P697" s="23" t="s">
        <v>4739</v>
      </c>
      <c r="Q697" s="19">
        <f>VLOOKUP(M697,'3'!$H$27:$L$48,5,FALSE)</f>
        <v>68</v>
      </c>
    </row>
    <row r="698" spans="1:17" x14ac:dyDescent="0.25">
      <c r="A698">
        <f>'[2]NILAI AKHIR'!B83</f>
        <v>13626</v>
      </c>
      <c r="B698" t="str">
        <f>'[2]NILAI AKHIR'!C83</f>
        <v>Innani Arsya Muarifah</v>
      </c>
      <c r="C698" t="str">
        <f>'[2]NILAI AKHIR'!D83</f>
        <v>XI TOI 1</v>
      </c>
      <c r="D698">
        <f>'[2]NILAI AKHIR'!G83</f>
        <v>0</v>
      </c>
      <c r="F698" t="s">
        <v>102</v>
      </c>
      <c r="L698">
        <f>VLOOKUP(A698,'5'!$AB$3:$AE$313,4,FALSE)</f>
        <v>704</v>
      </c>
      <c r="M698" s="19">
        <f>VLOOKUP(F698,'2'!$B$2:$C$34,2,FALSE)</f>
        <v>12</v>
      </c>
      <c r="N698" s="23">
        <f t="shared" si="30"/>
        <v>0</v>
      </c>
      <c r="O698" s="23" t="str">
        <f t="shared" si="31"/>
        <v/>
      </c>
      <c r="P698" s="23" t="s">
        <v>4739</v>
      </c>
      <c r="Q698" s="19">
        <f>VLOOKUP(M698,'3'!$H$27:$L$48,5,FALSE)</f>
        <v>68</v>
      </c>
    </row>
    <row r="699" spans="1:17" x14ac:dyDescent="0.25">
      <c r="A699">
        <f>'[2]NILAI AKHIR'!B84</f>
        <v>13627</v>
      </c>
      <c r="B699" t="str">
        <f>'[2]NILAI AKHIR'!C84</f>
        <v>Iqbal Mahendra</v>
      </c>
      <c r="C699" t="str">
        <f>'[2]NILAI AKHIR'!D84</f>
        <v>XI TOI 1</v>
      </c>
      <c r="D699">
        <f>'[2]NILAI AKHIR'!G84</f>
        <v>0</v>
      </c>
      <c r="F699" t="s">
        <v>102</v>
      </c>
      <c r="L699">
        <f>VLOOKUP(A699,'5'!$AB$3:$AE$313,4,FALSE)</f>
        <v>705</v>
      </c>
      <c r="M699" s="19">
        <f>VLOOKUP(F699,'2'!$B$2:$C$34,2,FALSE)</f>
        <v>12</v>
      </c>
      <c r="N699" s="23">
        <f t="shared" si="30"/>
        <v>0</v>
      </c>
      <c r="O699" s="23" t="str">
        <f t="shared" si="31"/>
        <v/>
      </c>
      <c r="P699" s="23" t="s">
        <v>4739</v>
      </c>
      <c r="Q699" s="19">
        <f>VLOOKUP(M699,'3'!$H$27:$L$48,5,FALSE)</f>
        <v>68</v>
      </c>
    </row>
    <row r="700" spans="1:17" x14ac:dyDescent="0.25">
      <c r="A700">
        <f>'[2]NILAI AKHIR'!B85</f>
        <v>13628</v>
      </c>
      <c r="B700" t="str">
        <f>'[2]NILAI AKHIR'!C85</f>
        <v>Irsadt Saifulloh</v>
      </c>
      <c r="C700" t="str">
        <f>'[2]NILAI AKHIR'!D85</f>
        <v>XI TOI 1</v>
      </c>
      <c r="D700">
        <f>'[2]NILAI AKHIR'!G85</f>
        <v>0</v>
      </c>
      <c r="F700" t="s">
        <v>102</v>
      </c>
      <c r="L700">
        <f>VLOOKUP(A700,'5'!$AB$3:$AE$313,4,FALSE)</f>
        <v>706</v>
      </c>
      <c r="M700" s="19">
        <f>VLOOKUP(F700,'2'!$B$2:$C$34,2,FALSE)</f>
        <v>12</v>
      </c>
      <c r="N700" s="23">
        <f t="shared" si="30"/>
        <v>0</v>
      </c>
      <c r="O700" s="23" t="str">
        <f t="shared" si="31"/>
        <v/>
      </c>
      <c r="P700" s="23" t="s">
        <v>4739</v>
      </c>
      <c r="Q700" s="19">
        <f>VLOOKUP(M700,'3'!$H$27:$L$48,5,FALSE)</f>
        <v>68</v>
      </c>
    </row>
    <row r="701" spans="1:17" x14ac:dyDescent="0.25">
      <c r="A701">
        <f>'[2]NILAI AKHIR'!B86</f>
        <v>13629</v>
      </c>
      <c r="B701" t="str">
        <f>'[2]NILAI AKHIR'!C86</f>
        <v>Ismail Murfid Efendi</v>
      </c>
      <c r="C701" t="str">
        <f>'[2]NILAI AKHIR'!D86</f>
        <v>XI TOI 1</v>
      </c>
      <c r="D701">
        <f>'[2]NILAI AKHIR'!G86</f>
        <v>0</v>
      </c>
      <c r="F701" t="s">
        <v>102</v>
      </c>
      <c r="L701">
        <f>VLOOKUP(A701,'5'!$AB$3:$AE$313,4,FALSE)</f>
        <v>707</v>
      </c>
      <c r="M701" s="19">
        <f>VLOOKUP(F701,'2'!$B$2:$C$34,2,FALSE)</f>
        <v>12</v>
      </c>
      <c r="N701" s="23">
        <f t="shared" si="30"/>
        <v>0</v>
      </c>
      <c r="O701" s="23" t="str">
        <f t="shared" si="31"/>
        <v/>
      </c>
      <c r="P701" s="23" t="s">
        <v>4739</v>
      </c>
      <c r="Q701" s="19">
        <f>VLOOKUP(M701,'3'!$H$27:$L$48,5,FALSE)</f>
        <v>68</v>
      </c>
    </row>
    <row r="702" spans="1:17" x14ac:dyDescent="0.25">
      <c r="A702">
        <f>'[2]NILAI AKHIR'!B87</f>
        <v>0</v>
      </c>
      <c r="B702">
        <f>'[2]NILAI AKHIR'!C87</f>
        <v>0</v>
      </c>
      <c r="C702">
        <f>'[2]NILAI AKHIR'!D87</f>
        <v>0</v>
      </c>
      <c r="D702">
        <f>'[2]NILAI AKHIR'!G87</f>
        <v>0</v>
      </c>
      <c r="F702" t="s">
        <v>102</v>
      </c>
      <c r="L702" t="e">
        <f>VLOOKUP(A702,'5'!$AB$3:$AE$313,4,FALSE)</f>
        <v>#N/A</v>
      </c>
      <c r="M702" s="19">
        <f>VLOOKUP(F702,'2'!$B$2:$C$34,2,FALSE)</f>
        <v>12</v>
      </c>
      <c r="N702" s="23">
        <f t="shared" si="30"/>
        <v>0</v>
      </c>
      <c r="O702" s="23" t="str">
        <f t="shared" si="31"/>
        <v/>
      </c>
      <c r="P702" s="23" t="s">
        <v>4739</v>
      </c>
      <c r="Q702" s="19">
        <f>VLOOKUP(M702,'3'!$H$27:$L$48,5,FALSE)</f>
        <v>68</v>
      </c>
    </row>
    <row r="703" spans="1:17" x14ac:dyDescent="0.25">
      <c r="A703">
        <f>'[2]NILAI AKHIR'!B88</f>
        <v>13630</v>
      </c>
      <c r="B703" t="str">
        <f>'[2]NILAI AKHIR'!C88</f>
        <v>Jeckson Fajar Yulianto</v>
      </c>
      <c r="C703" t="str">
        <f>'[2]NILAI AKHIR'!D88</f>
        <v>XI TOI 2</v>
      </c>
      <c r="D703">
        <f>'[2]NILAI AKHIR'!G88</f>
        <v>80</v>
      </c>
      <c r="F703" t="s">
        <v>102</v>
      </c>
      <c r="L703">
        <f>VLOOKUP(A703,'5'!$AB$3:$AE$313,4,FALSE)</f>
        <v>708</v>
      </c>
      <c r="M703" s="19">
        <f>VLOOKUP(F703,'2'!$B$2:$C$34,2,FALSE)</f>
        <v>12</v>
      </c>
      <c r="N703" s="23">
        <f t="shared" si="30"/>
        <v>80</v>
      </c>
      <c r="O703" s="23" t="str">
        <f t="shared" si="31"/>
        <v/>
      </c>
      <c r="P703" s="23" t="s">
        <v>4739</v>
      </c>
      <c r="Q703" s="19">
        <f>VLOOKUP(M703,'3'!$H$27:$L$48,5,FALSE)</f>
        <v>68</v>
      </c>
    </row>
    <row r="704" spans="1:17" x14ac:dyDescent="0.25">
      <c r="A704">
        <f>'[2]NILAI AKHIR'!B90</f>
        <v>13632</v>
      </c>
      <c r="B704" t="str">
        <f>'[2]NILAI AKHIR'!C90</f>
        <v>Lintang Zulfa Zulkarnain</v>
      </c>
      <c r="C704" t="str">
        <f>'[2]NILAI AKHIR'!D90</f>
        <v>XI TOI 2</v>
      </c>
      <c r="D704" s="21">
        <f>'[2]NILAI AKHIR'!G90</f>
        <v>82</v>
      </c>
      <c r="F704" t="s">
        <v>102</v>
      </c>
      <c r="L704">
        <f>VLOOKUP(A704,'5'!$AB$3:$AE$313,4,FALSE)</f>
        <v>710</v>
      </c>
      <c r="M704" s="19">
        <f>VLOOKUP(F704,'2'!$B$2:$C$34,2,FALSE)</f>
        <v>12</v>
      </c>
      <c r="N704" s="23">
        <f t="shared" si="30"/>
        <v>82</v>
      </c>
      <c r="O704" s="23" t="str">
        <f t="shared" si="31"/>
        <v/>
      </c>
      <c r="P704" s="23" t="s">
        <v>4739</v>
      </c>
      <c r="Q704" s="19">
        <f>VLOOKUP(M704,'3'!$H$27:$L$48,5,FALSE)</f>
        <v>68</v>
      </c>
    </row>
    <row r="705" spans="1:17" x14ac:dyDescent="0.25">
      <c r="A705">
        <f>'[2]NILAI AKHIR'!B91</f>
        <v>13633</v>
      </c>
      <c r="B705" t="str">
        <f>'[2]NILAI AKHIR'!C91</f>
        <v>Lucky Putra Pratama</v>
      </c>
      <c r="C705" t="str">
        <f>'[2]NILAI AKHIR'!D91</f>
        <v>XI TOI 2</v>
      </c>
      <c r="D705" s="21">
        <f>'[2]NILAI AKHIR'!G91</f>
        <v>82</v>
      </c>
      <c r="F705" t="s">
        <v>102</v>
      </c>
      <c r="L705">
        <f>VLOOKUP(A705,'5'!$AB$3:$AE$313,4,FALSE)</f>
        <v>711</v>
      </c>
      <c r="M705" s="19">
        <f>VLOOKUP(F705,'2'!$B$2:$C$34,2,FALSE)</f>
        <v>12</v>
      </c>
      <c r="N705" s="23">
        <f t="shared" si="30"/>
        <v>82</v>
      </c>
      <c r="O705" s="23" t="str">
        <f t="shared" si="31"/>
        <v/>
      </c>
      <c r="P705" s="23" t="s">
        <v>4739</v>
      </c>
      <c r="Q705" s="19">
        <f>VLOOKUP(M705,'3'!$H$27:$L$48,5,FALSE)</f>
        <v>68</v>
      </c>
    </row>
    <row r="706" spans="1:17" x14ac:dyDescent="0.25">
      <c r="A706">
        <f>'[2]NILAI AKHIR'!B92</f>
        <v>13634</v>
      </c>
      <c r="B706" t="str">
        <f>'[2]NILAI AKHIR'!C92</f>
        <v>Marselline Putri Utama</v>
      </c>
      <c r="C706" t="str">
        <f>'[2]NILAI AKHIR'!D92</f>
        <v>XI TOI 2</v>
      </c>
      <c r="D706" s="21">
        <f>'[2]NILAI AKHIR'!G92</f>
        <v>83</v>
      </c>
      <c r="F706" t="s">
        <v>102</v>
      </c>
      <c r="L706">
        <f>VLOOKUP(A706,'5'!$AB$3:$AE$313,4,FALSE)</f>
        <v>712</v>
      </c>
      <c r="M706" s="19">
        <f>VLOOKUP(F706,'2'!$B$2:$C$34,2,FALSE)</f>
        <v>12</v>
      </c>
      <c r="N706" s="23">
        <f t="shared" si="30"/>
        <v>83</v>
      </c>
      <c r="O706" s="23" t="str">
        <f t="shared" si="31"/>
        <v/>
      </c>
      <c r="P706" s="23" t="s">
        <v>4739</v>
      </c>
      <c r="Q706" s="19">
        <f>VLOOKUP(M706,'3'!$H$27:$L$48,5,FALSE)</f>
        <v>68</v>
      </c>
    </row>
    <row r="707" spans="1:17" x14ac:dyDescent="0.25">
      <c r="A707">
        <f>'[2]NILAI AKHIR'!B93</f>
        <v>13635</v>
      </c>
      <c r="B707" t="str">
        <f>'[2]NILAI AKHIR'!C93</f>
        <v>Marvel Andhika Saputra</v>
      </c>
      <c r="C707" t="str">
        <f>'[2]NILAI AKHIR'!D93</f>
        <v>XI TOI 2</v>
      </c>
      <c r="D707" s="21">
        <f>'[2]NILAI AKHIR'!G93</f>
        <v>83</v>
      </c>
      <c r="F707" t="s">
        <v>102</v>
      </c>
      <c r="L707">
        <f>VLOOKUP(A707,'5'!$AB$3:$AE$313,4,FALSE)</f>
        <v>713</v>
      </c>
      <c r="M707" s="19">
        <f>VLOOKUP(F707,'2'!$B$2:$C$34,2,FALSE)</f>
        <v>12</v>
      </c>
      <c r="N707" s="23">
        <f t="shared" si="30"/>
        <v>83</v>
      </c>
      <c r="O707" s="23" t="str">
        <f t="shared" si="31"/>
        <v/>
      </c>
      <c r="P707" s="23" t="s">
        <v>4739</v>
      </c>
      <c r="Q707" s="19">
        <f>VLOOKUP(M707,'3'!$H$27:$L$48,5,FALSE)</f>
        <v>68</v>
      </c>
    </row>
    <row r="708" spans="1:17" x14ac:dyDescent="0.25">
      <c r="A708">
        <f>'[2]NILAI AKHIR'!B94</f>
        <v>13636</v>
      </c>
      <c r="B708" t="str">
        <f>'[2]NILAI AKHIR'!C94</f>
        <v>Mas'ud Rama Dinata</v>
      </c>
      <c r="C708" t="str">
        <f>'[2]NILAI AKHIR'!D94</f>
        <v>XI TOI 2</v>
      </c>
      <c r="D708" s="21">
        <f>'[2]NILAI AKHIR'!G94</f>
        <v>86</v>
      </c>
      <c r="F708" t="s">
        <v>102</v>
      </c>
      <c r="L708">
        <f>VLOOKUP(A708,'5'!$AB$3:$AE$313,4,FALSE)</f>
        <v>714</v>
      </c>
      <c r="M708" s="19">
        <f>VLOOKUP(F708,'2'!$B$2:$C$34,2,FALSE)</f>
        <v>12</v>
      </c>
      <c r="N708" s="23">
        <f t="shared" si="30"/>
        <v>86</v>
      </c>
      <c r="O708" s="23" t="str">
        <f t="shared" si="31"/>
        <v/>
      </c>
      <c r="P708" s="23" t="s">
        <v>4739</v>
      </c>
      <c r="Q708" s="19">
        <f>VLOOKUP(M708,'3'!$H$27:$L$48,5,FALSE)</f>
        <v>68</v>
      </c>
    </row>
    <row r="709" spans="1:17" x14ac:dyDescent="0.25">
      <c r="A709">
        <f>'[2]NILAI AKHIR'!B95</f>
        <v>13637</v>
      </c>
      <c r="B709" t="str">
        <f>'[2]NILAI AKHIR'!C95</f>
        <v>Miftahqul Annand</v>
      </c>
      <c r="C709" t="str">
        <f>'[2]NILAI AKHIR'!D95</f>
        <v>XI TOI 2</v>
      </c>
      <c r="D709" s="21">
        <f>'[2]NILAI AKHIR'!G95</f>
        <v>82</v>
      </c>
      <c r="F709" t="s">
        <v>102</v>
      </c>
      <c r="L709">
        <f>VLOOKUP(A709,'5'!$AB$3:$AE$313,4,FALSE)</f>
        <v>715</v>
      </c>
      <c r="M709" s="19">
        <f>VLOOKUP(F709,'2'!$B$2:$C$34,2,FALSE)</f>
        <v>12</v>
      </c>
      <c r="N709" s="23">
        <f t="shared" ref="N709:N772" si="32">D709</f>
        <v>82</v>
      </c>
      <c r="O709" s="23" t="str">
        <f t="shared" ref="O709:O772" si="33">IF(P709="Nilai Ekstra",E709,"")</f>
        <v/>
      </c>
      <c r="P709" s="23" t="s">
        <v>4739</v>
      </c>
      <c r="Q709" s="19">
        <f>VLOOKUP(M709,'3'!$H$27:$L$48,5,FALSE)</f>
        <v>68</v>
      </c>
    </row>
    <row r="710" spans="1:17" x14ac:dyDescent="0.25">
      <c r="A710">
        <f>'[2]NILAI AKHIR'!B96</f>
        <v>13638</v>
      </c>
      <c r="B710" t="str">
        <f>'[2]NILAI AKHIR'!C96</f>
        <v>Muhammad Iqbal Ramadhani</v>
      </c>
      <c r="C710" t="str">
        <f>'[2]NILAI AKHIR'!D96</f>
        <v>XI TOI 2</v>
      </c>
      <c r="D710" s="21">
        <f>'[2]NILAI AKHIR'!G96</f>
        <v>83</v>
      </c>
      <c r="F710" t="s">
        <v>102</v>
      </c>
      <c r="L710">
        <f>VLOOKUP(A710,'5'!$AB$3:$AE$313,4,FALSE)</f>
        <v>716</v>
      </c>
      <c r="M710" s="19">
        <f>VLOOKUP(F710,'2'!$B$2:$C$34,2,FALSE)</f>
        <v>12</v>
      </c>
      <c r="N710" s="23">
        <f t="shared" si="32"/>
        <v>83</v>
      </c>
      <c r="O710" s="23" t="str">
        <f t="shared" si="33"/>
        <v/>
      </c>
      <c r="P710" s="23" t="s">
        <v>4739</v>
      </c>
      <c r="Q710" s="19">
        <f>VLOOKUP(M710,'3'!$H$27:$L$48,5,FALSE)</f>
        <v>68</v>
      </c>
    </row>
    <row r="711" spans="1:17" x14ac:dyDescent="0.25">
      <c r="A711">
        <f>'[2]NILAI AKHIR'!B97</f>
        <v>13640</v>
      </c>
      <c r="B711" t="str">
        <f>'[2]NILAI AKHIR'!C97</f>
        <v>Muhammad Nashir</v>
      </c>
      <c r="C711" t="str">
        <f>'[2]NILAI AKHIR'!D97</f>
        <v>XI TOI 2</v>
      </c>
      <c r="D711" s="21">
        <f>'[2]NILAI AKHIR'!G97</f>
        <v>82</v>
      </c>
      <c r="F711" t="s">
        <v>102</v>
      </c>
      <c r="L711">
        <f>VLOOKUP(A711,'5'!$AB$3:$AE$313,4,FALSE)</f>
        <v>717</v>
      </c>
      <c r="M711" s="19">
        <f>VLOOKUP(F711,'2'!$B$2:$C$34,2,FALSE)</f>
        <v>12</v>
      </c>
      <c r="N711" s="23">
        <f t="shared" si="32"/>
        <v>82</v>
      </c>
      <c r="O711" s="23" t="str">
        <f t="shared" si="33"/>
        <v/>
      </c>
      <c r="P711" s="23" t="s">
        <v>4739</v>
      </c>
      <c r="Q711" s="19">
        <f>VLOOKUP(M711,'3'!$H$27:$L$48,5,FALSE)</f>
        <v>68</v>
      </c>
    </row>
    <row r="712" spans="1:17" x14ac:dyDescent="0.25">
      <c r="A712">
        <f>'[2]NILAI AKHIR'!B98</f>
        <v>13641</v>
      </c>
      <c r="B712" t="str">
        <f>'[2]NILAI AKHIR'!C98</f>
        <v>Muhammad Zacky</v>
      </c>
      <c r="C712" t="str">
        <f>'[2]NILAI AKHIR'!D98</f>
        <v>XI TOI 2</v>
      </c>
      <c r="D712" s="21">
        <f>'[2]NILAI AKHIR'!G98</f>
        <v>83</v>
      </c>
      <c r="F712" t="s">
        <v>102</v>
      </c>
      <c r="L712">
        <f>VLOOKUP(A712,'5'!$AB$3:$AE$313,4,FALSE)</f>
        <v>718</v>
      </c>
      <c r="M712" s="19">
        <f>VLOOKUP(F712,'2'!$B$2:$C$34,2,FALSE)</f>
        <v>12</v>
      </c>
      <c r="N712" s="23">
        <f t="shared" si="32"/>
        <v>83</v>
      </c>
      <c r="O712" s="23" t="str">
        <f t="shared" si="33"/>
        <v/>
      </c>
      <c r="P712" s="23" t="s">
        <v>4739</v>
      </c>
      <c r="Q712" s="19">
        <f>VLOOKUP(M712,'3'!$H$27:$L$48,5,FALSE)</f>
        <v>68</v>
      </c>
    </row>
    <row r="713" spans="1:17" x14ac:dyDescent="0.25">
      <c r="A713">
        <f>'[2]NILAI AKHIR'!B99</f>
        <v>13642</v>
      </c>
      <c r="B713" t="str">
        <f>'[2]NILAI AKHIR'!C99</f>
        <v>Muhammad Zulfa Susila Atmaja</v>
      </c>
      <c r="C713" t="str">
        <f>'[2]NILAI AKHIR'!D99</f>
        <v>XI TOI 2</v>
      </c>
      <c r="D713" s="21">
        <f>'[2]NILAI AKHIR'!G99</f>
        <v>83</v>
      </c>
      <c r="F713" t="s">
        <v>102</v>
      </c>
      <c r="L713">
        <f>VLOOKUP(A713,'5'!$AB$3:$AE$313,4,FALSE)</f>
        <v>719</v>
      </c>
      <c r="M713" s="19">
        <f>VLOOKUP(F713,'2'!$B$2:$C$34,2,FALSE)</f>
        <v>12</v>
      </c>
      <c r="N713" s="23">
        <f t="shared" si="32"/>
        <v>83</v>
      </c>
      <c r="O713" s="23" t="str">
        <f t="shared" si="33"/>
        <v/>
      </c>
      <c r="P713" s="23" t="s">
        <v>4739</v>
      </c>
      <c r="Q713" s="19">
        <f>VLOOKUP(M713,'3'!$H$27:$L$48,5,FALSE)</f>
        <v>68</v>
      </c>
    </row>
    <row r="714" spans="1:17" x14ac:dyDescent="0.25">
      <c r="A714">
        <f>'[2]NILAI AKHIR'!B100</f>
        <v>13643</v>
      </c>
      <c r="B714" t="str">
        <f>'[2]NILAI AKHIR'!C100</f>
        <v>Nadine Nathania Putri</v>
      </c>
      <c r="C714" t="str">
        <f>'[2]NILAI AKHIR'!D100</f>
        <v>XI TOI 2</v>
      </c>
      <c r="D714" s="21">
        <f>'[2]NILAI AKHIR'!G100</f>
        <v>83</v>
      </c>
      <c r="F714" t="s">
        <v>102</v>
      </c>
      <c r="L714">
        <f>VLOOKUP(A714,'5'!$AB$3:$AE$313,4,FALSE)</f>
        <v>720</v>
      </c>
      <c r="M714" s="19">
        <f>VLOOKUP(F714,'2'!$B$2:$C$34,2,FALSE)</f>
        <v>12</v>
      </c>
      <c r="N714" s="23">
        <f t="shared" si="32"/>
        <v>83</v>
      </c>
      <c r="O714" s="23" t="str">
        <f t="shared" si="33"/>
        <v/>
      </c>
      <c r="P714" s="23" t="s">
        <v>4739</v>
      </c>
      <c r="Q714" s="19">
        <f>VLOOKUP(M714,'3'!$H$27:$L$48,5,FALSE)</f>
        <v>68</v>
      </c>
    </row>
    <row r="715" spans="1:17" x14ac:dyDescent="0.25">
      <c r="A715">
        <f>'[2]NILAI AKHIR'!B101</f>
        <v>13644</v>
      </c>
      <c r="B715" t="str">
        <f>'[2]NILAI AKHIR'!C101</f>
        <v>Naeala Sa Adah Ivadati</v>
      </c>
      <c r="C715" t="str">
        <f>'[2]NILAI AKHIR'!D101</f>
        <v>XI TOI 2</v>
      </c>
      <c r="D715" s="21">
        <f>'[2]NILAI AKHIR'!G101</f>
        <v>84</v>
      </c>
      <c r="F715" t="s">
        <v>102</v>
      </c>
      <c r="L715">
        <f>VLOOKUP(A715,'5'!$AB$3:$AE$313,4,FALSE)</f>
        <v>721</v>
      </c>
      <c r="M715" s="19">
        <f>VLOOKUP(F715,'2'!$B$2:$C$34,2,FALSE)</f>
        <v>12</v>
      </c>
      <c r="N715" s="23">
        <f t="shared" si="32"/>
        <v>84</v>
      </c>
      <c r="O715" s="23" t="str">
        <f t="shared" si="33"/>
        <v/>
      </c>
      <c r="P715" s="23" t="s">
        <v>4739</v>
      </c>
      <c r="Q715" s="19">
        <f>VLOOKUP(M715,'3'!$H$27:$L$48,5,FALSE)</f>
        <v>68</v>
      </c>
    </row>
    <row r="716" spans="1:17" x14ac:dyDescent="0.25">
      <c r="A716">
        <f>'[2]NILAI AKHIR'!B102</f>
        <v>13645</v>
      </c>
      <c r="B716" t="str">
        <f>'[2]NILAI AKHIR'!C102</f>
        <v>Nafi Ul Husna</v>
      </c>
      <c r="C716" t="str">
        <f>'[2]NILAI AKHIR'!D102</f>
        <v>XI TOI 2</v>
      </c>
      <c r="D716" s="21">
        <f>'[2]NILAI AKHIR'!G102</f>
        <v>80</v>
      </c>
      <c r="F716" t="s">
        <v>102</v>
      </c>
      <c r="L716">
        <f>VLOOKUP(A716,'5'!$AB$3:$AE$313,4,FALSE)</f>
        <v>722</v>
      </c>
      <c r="M716" s="19">
        <f>VLOOKUP(F716,'2'!$B$2:$C$34,2,FALSE)</f>
        <v>12</v>
      </c>
      <c r="N716" s="23">
        <f t="shared" si="32"/>
        <v>80</v>
      </c>
      <c r="O716" s="23" t="str">
        <f t="shared" si="33"/>
        <v/>
      </c>
      <c r="P716" s="23" t="s">
        <v>4739</v>
      </c>
      <c r="Q716" s="19">
        <f>VLOOKUP(M716,'3'!$H$27:$L$48,5,FALSE)</f>
        <v>68</v>
      </c>
    </row>
    <row r="717" spans="1:17" x14ac:dyDescent="0.25">
      <c r="A717">
        <f>'[2]NILAI AKHIR'!B103</f>
        <v>13920</v>
      </c>
      <c r="B717" t="str">
        <f>'[2]NILAI AKHIR'!C103</f>
        <v>Opic Isnaini Noviansyah</v>
      </c>
      <c r="C717" t="str">
        <f>'[2]NILAI AKHIR'!D103</f>
        <v>XI TOI 2</v>
      </c>
      <c r="D717" s="21">
        <f>'[2]NILAI AKHIR'!G103</f>
        <v>82</v>
      </c>
      <c r="F717" t="s">
        <v>102</v>
      </c>
      <c r="L717">
        <f>VLOOKUP(A717,'5'!$AB$3:$AE$313,4,FALSE)</f>
        <v>723</v>
      </c>
      <c r="M717" s="19">
        <f>VLOOKUP(F717,'2'!$B$2:$C$34,2,FALSE)</f>
        <v>12</v>
      </c>
      <c r="N717" s="23">
        <f t="shared" si="32"/>
        <v>82</v>
      </c>
      <c r="O717" s="23" t="str">
        <f t="shared" si="33"/>
        <v/>
      </c>
      <c r="P717" s="23" t="s">
        <v>4739</v>
      </c>
      <c r="Q717" s="19">
        <f>VLOOKUP(M717,'3'!$H$27:$L$48,5,FALSE)</f>
        <v>68</v>
      </c>
    </row>
    <row r="718" spans="1:17" x14ac:dyDescent="0.25">
      <c r="A718">
        <f>'[2]NILAI AKHIR'!B104</f>
        <v>13646</v>
      </c>
      <c r="B718" t="str">
        <f>'[2]NILAI AKHIR'!C104</f>
        <v>Puguh Aditya Pratama</v>
      </c>
      <c r="C718" t="str">
        <f>'[2]NILAI AKHIR'!D104</f>
        <v>XI TOI 2</v>
      </c>
      <c r="D718" s="21">
        <f>'[2]NILAI AKHIR'!G104</f>
        <v>84</v>
      </c>
      <c r="F718" t="s">
        <v>102</v>
      </c>
      <c r="L718">
        <f>VLOOKUP(A718,'5'!$AB$3:$AE$313,4,FALSE)</f>
        <v>724</v>
      </c>
      <c r="M718" s="19">
        <f>VLOOKUP(F718,'2'!$B$2:$C$34,2,FALSE)</f>
        <v>12</v>
      </c>
      <c r="N718" s="23">
        <f t="shared" si="32"/>
        <v>84</v>
      </c>
      <c r="O718" s="23" t="str">
        <f t="shared" si="33"/>
        <v/>
      </c>
      <c r="P718" s="23" t="s">
        <v>4739</v>
      </c>
      <c r="Q718" s="19">
        <f>VLOOKUP(M718,'3'!$H$27:$L$48,5,FALSE)</f>
        <v>68</v>
      </c>
    </row>
    <row r="719" spans="1:17" x14ac:dyDescent="0.25">
      <c r="A719">
        <f>'[2]NILAI AKHIR'!B105</f>
        <v>13647</v>
      </c>
      <c r="B719" t="str">
        <f>'[2]NILAI AKHIR'!C105</f>
        <v>Puja Syah Putra</v>
      </c>
      <c r="C719" t="str">
        <f>'[2]NILAI AKHIR'!D105</f>
        <v>XI TOI 2</v>
      </c>
      <c r="D719" s="21">
        <f>'[2]NILAI AKHIR'!G105</f>
        <v>84</v>
      </c>
      <c r="F719" t="s">
        <v>102</v>
      </c>
      <c r="L719">
        <f>VLOOKUP(A719,'5'!$AB$3:$AE$313,4,FALSE)</f>
        <v>725</v>
      </c>
      <c r="M719" s="19">
        <f>VLOOKUP(F719,'2'!$B$2:$C$34,2,FALSE)</f>
        <v>12</v>
      </c>
      <c r="N719" s="23">
        <f t="shared" si="32"/>
        <v>84</v>
      </c>
      <c r="O719" s="23" t="str">
        <f t="shared" si="33"/>
        <v/>
      </c>
      <c r="P719" s="23" t="s">
        <v>4739</v>
      </c>
      <c r="Q719" s="19">
        <f>VLOOKUP(M719,'3'!$H$27:$L$48,5,FALSE)</f>
        <v>68</v>
      </c>
    </row>
    <row r="720" spans="1:17" x14ac:dyDescent="0.25">
      <c r="A720">
        <f>'[2]NILAI AKHIR'!B106</f>
        <v>13648</v>
      </c>
      <c r="B720" t="str">
        <f>'[2]NILAI AKHIR'!C106</f>
        <v>Racel Hino Putro</v>
      </c>
      <c r="C720" t="str">
        <f>'[2]NILAI AKHIR'!D106</f>
        <v>XI TOI 2</v>
      </c>
      <c r="D720" s="21">
        <f>'[2]NILAI AKHIR'!G106</f>
        <v>86</v>
      </c>
      <c r="F720" t="s">
        <v>102</v>
      </c>
      <c r="L720">
        <f>VLOOKUP(A720,'5'!$AB$3:$AE$313,4,FALSE)</f>
        <v>726</v>
      </c>
      <c r="M720" s="19">
        <f>VLOOKUP(F720,'2'!$B$2:$C$34,2,FALSE)</f>
        <v>12</v>
      </c>
      <c r="N720" s="23">
        <f t="shared" si="32"/>
        <v>86</v>
      </c>
      <c r="O720" s="23" t="str">
        <f t="shared" si="33"/>
        <v/>
      </c>
      <c r="P720" s="23" t="s">
        <v>4739</v>
      </c>
      <c r="Q720" s="19">
        <f>VLOOKUP(M720,'3'!$H$27:$L$48,5,FALSE)</f>
        <v>68</v>
      </c>
    </row>
    <row r="721" spans="1:17" x14ac:dyDescent="0.25">
      <c r="A721">
        <f>'[2]NILAI AKHIR'!B107</f>
        <v>13649</v>
      </c>
      <c r="B721" t="str">
        <f>'[2]NILAI AKHIR'!C107</f>
        <v>Raffaiz Senda Ardiansyah</v>
      </c>
      <c r="C721" t="str">
        <f>'[2]NILAI AKHIR'!D107</f>
        <v>XI TOI 2</v>
      </c>
      <c r="D721" s="21">
        <f>'[2]NILAI AKHIR'!G107</f>
        <v>80</v>
      </c>
      <c r="F721" t="s">
        <v>102</v>
      </c>
      <c r="L721">
        <f>VLOOKUP(A721,'5'!$AB$3:$AE$313,4,FALSE)</f>
        <v>727</v>
      </c>
      <c r="M721" s="19">
        <f>VLOOKUP(F721,'2'!$B$2:$C$34,2,FALSE)</f>
        <v>12</v>
      </c>
      <c r="N721" s="23">
        <f t="shared" si="32"/>
        <v>80</v>
      </c>
      <c r="O721" s="23" t="str">
        <f t="shared" si="33"/>
        <v/>
      </c>
      <c r="P721" s="23" t="s">
        <v>4739</v>
      </c>
      <c r="Q721" s="19">
        <f>VLOOKUP(M721,'3'!$H$27:$L$48,5,FALSE)</f>
        <v>68</v>
      </c>
    </row>
    <row r="722" spans="1:17" x14ac:dyDescent="0.25">
      <c r="A722">
        <f>'[2]NILAI AKHIR'!B108</f>
        <v>13650</v>
      </c>
      <c r="B722" t="str">
        <f>'[2]NILAI AKHIR'!C108</f>
        <v>Rahmad Indra Saktiawan</v>
      </c>
      <c r="C722" t="str">
        <f>'[2]NILAI AKHIR'!D108</f>
        <v>XI TOI 2</v>
      </c>
      <c r="D722" s="21">
        <f>'[2]NILAI AKHIR'!G108</f>
        <v>82</v>
      </c>
      <c r="F722" t="s">
        <v>102</v>
      </c>
      <c r="L722">
        <f>VLOOKUP(A722,'5'!$AB$3:$AE$313,4,FALSE)</f>
        <v>728</v>
      </c>
      <c r="M722" s="19">
        <f>VLOOKUP(F722,'2'!$B$2:$C$34,2,FALSE)</f>
        <v>12</v>
      </c>
      <c r="N722" s="23">
        <f t="shared" si="32"/>
        <v>82</v>
      </c>
      <c r="O722" s="23" t="str">
        <f t="shared" si="33"/>
        <v/>
      </c>
      <c r="P722" s="23" t="s">
        <v>4739</v>
      </c>
      <c r="Q722" s="19">
        <f>VLOOKUP(M722,'3'!$H$27:$L$48,5,FALSE)</f>
        <v>68</v>
      </c>
    </row>
    <row r="723" spans="1:17" x14ac:dyDescent="0.25">
      <c r="A723">
        <f>'[2]NILAI AKHIR'!B109</f>
        <v>13651</v>
      </c>
      <c r="B723" t="str">
        <f>'[2]NILAI AKHIR'!C109</f>
        <v>Rasya Dimas Aribi</v>
      </c>
      <c r="C723" t="str">
        <f>'[2]NILAI AKHIR'!D109</f>
        <v>XI TOI 2</v>
      </c>
      <c r="D723" s="21">
        <f>'[2]NILAI AKHIR'!G109</f>
        <v>83</v>
      </c>
      <c r="F723" t="s">
        <v>102</v>
      </c>
      <c r="L723">
        <f>VLOOKUP(A723,'5'!$AB$3:$AE$313,4,FALSE)</f>
        <v>729</v>
      </c>
      <c r="M723" s="19">
        <f>VLOOKUP(F723,'2'!$B$2:$C$34,2,FALSE)</f>
        <v>12</v>
      </c>
      <c r="N723" s="23">
        <f t="shared" si="32"/>
        <v>83</v>
      </c>
      <c r="O723" s="23" t="str">
        <f t="shared" si="33"/>
        <v/>
      </c>
      <c r="P723" s="23" t="s">
        <v>4739</v>
      </c>
      <c r="Q723" s="19">
        <f>VLOOKUP(M723,'3'!$H$27:$L$48,5,FALSE)</f>
        <v>68</v>
      </c>
    </row>
    <row r="724" spans="1:17" x14ac:dyDescent="0.25">
      <c r="A724">
        <f>'[2]NILAI AKHIR'!B110</f>
        <v>13652</v>
      </c>
      <c r="B724" t="str">
        <f>'[2]NILAI AKHIR'!C110</f>
        <v>Rasyd Jafar Dwi Saputra</v>
      </c>
      <c r="C724" t="str">
        <f>'[2]NILAI AKHIR'!D110</f>
        <v>XI TOI 2</v>
      </c>
      <c r="D724" s="21">
        <f>'[2]NILAI AKHIR'!G110</f>
        <v>80</v>
      </c>
      <c r="F724" t="s">
        <v>102</v>
      </c>
      <c r="L724">
        <f>VLOOKUP(A724,'5'!$AB$3:$AE$313,4,FALSE)</f>
        <v>730</v>
      </c>
      <c r="M724" s="19">
        <f>VLOOKUP(F724,'2'!$B$2:$C$34,2,FALSE)</f>
        <v>12</v>
      </c>
      <c r="N724" s="23">
        <f t="shared" si="32"/>
        <v>80</v>
      </c>
      <c r="O724" s="23" t="str">
        <f t="shared" si="33"/>
        <v/>
      </c>
      <c r="P724" s="23" t="s">
        <v>4739</v>
      </c>
      <c r="Q724" s="19">
        <f>VLOOKUP(M724,'3'!$H$27:$L$48,5,FALSE)</f>
        <v>68</v>
      </c>
    </row>
    <row r="725" spans="1:17" x14ac:dyDescent="0.25">
      <c r="A725">
        <f>'[2]NILAI AKHIR'!B111</f>
        <v>13653</v>
      </c>
      <c r="B725" t="str">
        <f>'[2]NILAI AKHIR'!C111</f>
        <v>Revan Erlangga</v>
      </c>
      <c r="C725" t="str">
        <f>'[2]NILAI AKHIR'!D111</f>
        <v>XI TOI 2</v>
      </c>
      <c r="D725" s="21">
        <f>'[2]NILAI AKHIR'!G111</f>
        <v>82</v>
      </c>
      <c r="F725" t="s">
        <v>102</v>
      </c>
      <c r="L725">
        <f>VLOOKUP(A725,'5'!$AB$3:$AE$313,4,FALSE)</f>
        <v>731</v>
      </c>
      <c r="M725" s="19">
        <f>VLOOKUP(F725,'2'!$B$2:$C$34,2,FALSE)</f>
        <v>12</v>
      </c>
      <c r="N725" s="23">
        <f t="shared" si="32"/>
        <v>82</v>
      </c>
      <c r="O725" s="23" t="str">
        <f t="shared" si="33"/>
        <v/>
      </c>
      <c r="P725" s="23" t="s">
        <v>4739</v>
      </c>
      <c r="Q725" s="19">
        <f>VLOOKUP(M725,'3'!$H$27:$L$48,5,FALSE)</f>
        <v>68</v>
      </c>
    </row>
    <row r="726" spans="1:17" x14ac:dyDescent="0.25">
      <c r="A726">
        <f>'[2]NILAI AKHIR'!B112</f>
        <v>13654</v>
      </c>
      <c r="B726" t="str">
        <f>'[2]NILAI AKHIR'!C112</f>
        <v>Reyhan Apriyanto</v>
      </c>
      <c r="C726" t="str">
        <f>'[2]NILAI AKHIR'!D112</f>
        <v>XI TOI 2</v>
      </c>
      <c r="D726" s="21">
        <f>'[2]NILAI AKHIR'!G112</f>
        <v>83</v>
      </c>
      <c r="F726" t="s">
        <v>102</v>
      </c>
      <c r="L726">
        <f>VLOOKUP(A726,'5'!$AB$3:$AE$313,4,FALSE)</f>
        <v>732</v>
      </c>
      <c r="M726" s="19">
        <f>VLOOKUP(F726,'2'!$B$2:$C$34,2,FALSE)</f>
        <v>12</v>
      </c>
      <c r="N726" s="23">
        <f t="shared" si="32"/>
        <v>83</v>
      </c>
      <c r="O726" s="23" t="str">
        <f t="shared" si="33"/>
        <v/>
      </c>
      <c r="P726" s="23" t="s">
        <v>4739</v>
      </c>
      <c r="Q726" s="19">
        <f>VLOOKUP(M726,'3'!$H$27:$L$48,5,FALSE)</f>
        <v>68</v>
      </c>
    </row>
    <row r="727" spans="1:17" x14ac:dyDescent="0.25">
      <c r="A727">
        <f>'[2]NILAI AKHIR'!B113</f>
        <v>13655</v>
      </c>
      <c r="B727" t="str">
        <f>'[2]NILAI AKHIR'!C113</f>
        <v>Reyhan Raditya Ramadhani</v>
      </c>
      <c r="C727" t="str">
        <f>'[2]NILAI AKHIR'!D113</f>
        <v>XI TOI 2</v>
      </c>
      <c r="D727" s="21">
        <f>'[2]NILAI AKHIR'!G113</f>
        <v>81</v>
      </c>
      <c r="F727" t="s">
        <v>102</v>
      </c>
      <c r="L727">
        <f>VLOOKUP(A727,'5'!$AB$3:$AE$313,4,FALSE)</f>
        <v>733</v>
      </c>
      <c r="M727" s="19">
        <f>VLOOKUP(F727,'2'!$B$2:$C$34,2,FALSE)</f>
        <v>12</v>
      </c>
      <c r="N727" s="23">
        <f t="shared" si="32"/>
        <v>81</v>
      </c>
      <c r="O727" s="23" t="str">
        <f t="shared" si="33"/>
        <v/>
      </c>
      <c r="P727" s="23" t="s">
        <v>4739</v>
      </c>
      <c r="Q727" s="19">
        <f>VLOOKUP(M727,'3'!$H$27:$L$48,5,FALSE)</f>
        <v>68</v>
      </c>
    </row>
    <row r="728" spans="1:17" x14ac:dyDescent="0.25">
      <c r="A728">
        <f>'[2]NILAI AKHIR'!B114</f>
        <v>13656</v>
      </c>
      <c r="B728" t="str">
        <f>'[2]NILAI AKHIR'!C114</f>
        <v>Rhaehan Catur Nugroho</v>
      </c>
      <c r="C728" t="str">
        <f>'[2]NILAI AKHIR'!D114</f>
        <v>XI TOI 2</v>
      </c>
      <c r="D728" s="21">
        <f>'[2]NILAI AKHIR'!G114</f>
        <v>81</v>
      </c>
      <c r="F728" t="s">
        <v>102</v>
      </c>
      <c r="L728">
        <f>VLOOKUP(A728,'5'!$AB$3:$AE$313,4,FALSE)</f>
        <v>734</v>
      </c>
      <c r="M728" s="19">
        <f>VLOOKUP(F728,'2'!$B$2:$C$34,2,FALSE)</f>
        <v>12</v>
      </c>
      <c r="N728" s="23">
        <f t="shared" si="32"/>
        <v>81</v>
      </c>
      <c r="O728" s="23" t="str">
        <f t="shared" si="33"/>
        <v/>
      </c>
      <c r="P728" s="23" t="s">
        <v>4739</v>
      </c>
      <c r="Q728" s="19">
        <f>VLOOKUP(M728,'3'!$H$27:$L$48,5,FALSE)</f>
        <v>68</v>
      </c>
    </row>
    <row r="729" spans="1:17" x14ac:dyDescent="0.25">
      <c r="A729">
        <f>'[2]NILAI AKHIR'!B115</f>
        <v>13657</v>
      </c>
      <c r="B729" t="str">
        <f>'[2]NILAI AKHIR'!C115</f>
        <v>Rizki Ramadhani</v>
      </c>
      <c r="C729" t="str">
        <f>'[2]NILAI AKHIR'!D115</f>
        <v>XI TOI 2</v>
      </c>
      <c r="D729" s="21">
        <f>'[2]NILAI AKHIR'!G115</f>
        <v>83</v>
      </c>
      <c r="F729" t="s">
        <v>102</v>
      </c>
      <c r="L729">
        <f>VLOOKUP(A729,'5'!$AB$3:$AE$313,4,FALSE)</f>
        <v>735</v>
      </c>
      <c r="M729" s="19">
        <f>VLOOKUP(F729,'2'!$B$2:$C$34,2,FALSE)</f>
        <v>12</v>
      </c>
      <c r="N729" s="23">
        <f t="shared" si="32"/>
        <v>83</v>
      </c>
      <c r="O729" s="23" t="str">
        <f t="shared" si="33"/>
        <v/>
      </c>
      <c r="P729" s="23" t="s">
        <v>4739</v>
      </c>
      <c r="Q729" s="19">
        <f>VLOOKUP(M729,'3'!$H$27:$L$48,5,FALSE)</f>
        <v>68</v>
      </c>
    </row>
    <row r="730" spans="1:17" x14ac:dyDescent="0.25">
      <c r="A730">
        <f>'[2]NILAI AKHIR'!B116</f>
        <v>13658</v>
      </c>
      <c r="B730" t="str">
        <f>'[2]NILAI AKHIR'!C116</f>
        <v>Rofii Abdul Aziz</v>
      </c>
      <c r="C730" t="str">
        <f>'[2]NILAI AKHIR'!D116</f>
        <v>XI TOI 2</v>
      </c>
      <c r="D730" s="21">
        <f>'[2]NILAI AKHIR'!G116</f>
        <v>86</v>
      </c>
      <c r="F730" t="s">
        <v>102</v>
      </c>
      <c r="L730">
        <f>VLOOKUP(A730,'5'!$AB$3:$AE$313,4,FALSE)</f>
        <v>736</v>
      </c>
      <c r="M730" s="19">
        <f>VLOOKUP(F730,'2'!$B$2:$C$34,2,FALSE)</f>
        <v>12</v>
      </c>
      <c r="N730" s="23">
        <f t="shared" si="32"/>
        <v>86</v>
      </c>
      <c r="O730" s="23" t="str">
        <f t="shared" si="33"/>
        <v/>
      </c>
      <c r="P730" s="23" t="s">
        <v>4739</v>
      </c>
      <c r="Q730" s="19">
        <f>VLOOKUP(M730,'3'!$H$27:$L$48,5,FALSE)</f>
        <v>68</v>
      </c>
    </row>
    <row r="731" spans="1:17" x14ac:dyDescent="0.25">
      <c r="A731">
        <f>'[2]NILAI AKHIR'!B117</f>
        <v>13659</v>
      </c>
      <c r="B731" t="str">
        <f>'[2]NILAI AKHIR'!C117</f>
        <v>Satria Jaya Wardana</v>
      </c>
      <c r="C731" t="str">
        <f>'[2]NILAI AKHIR'!D117</f>
        <v>XI TOI 2</v>
      </c>
      <c r="D731" s="21">
        <f>'[2]NILAI AKHIR'!G117</f>
        <v>86</v>
      </c>
      <c r="F731" t="s">
        <v>102</v>
      </c>
      <c r="L731">
        <f>VLOOKUP(A731,'5'!$AB$3:$AE$313,4,FALSE)</f>
        <v>737</v>
      </c>
      <c r="M731" s="19">
        <f>VLOOKUP(F731,'2'!$B$2:$C$34,2,FALSE)</f>
        <v>12</v>
      </c>
      <c r="N731" s="23">
        <f t="shared" si="32"/>
        <v>86</v>
      </c>
      <c r="O731" s="23" t="str">
        <f t="shared" si="33"/>
        <v/>
      </c>
      <c r="P731" s="23" t="s">
        <v>4739</v>
      </c>
      <c r="Q731" s="19">
        <f>VLOOKUP(M731,'3'!$H$27:$L$48,5,FALSE)</f>
        <v>68</v>
      </c>
    </row>
    <row r="732" spans="1:17" x14ac:dyDescent="0.25">
      <c r="A732">
        <f>'[2]NILAI AKHIR'!B118</f>
        <v>13660</v>
      </c>
      <c r="B732" t="str">
        <f>'[2]NILAI AKHIR'!C118</f>
        <v>Stepanus Iskak Baskara Dahuru Aji</v>
      </c>
      <c r="C732" t="str">
        <f>'[2]NILAI AKHIR'!D118</f>
        <v>XI TOI 2</v>
      </c>
      <c r="D732" s="21">
        <f>'[2]NILAI AKHIR'!G118</f>
        <v>84</v>
      </c>
      <c r="F732" t="s">
        <v>102</v>
      </c>
      <c r="L732">
        <f>VLOOKUP(A732,'5'!$AB$3:$AE$313,4,FALSE)</f>
        <v>738</v>
      </c>
      <c r="M732" s="19">
        <f>VLOOKUP(F732,'2'!$B$2:$C$34,2,FALSE)</f>
        <v>12</v>
      </c>
      <c r="N732" s="23">
        <f t="shared" si="32"/>
        <v>84</v>
      </c>
      <c r="O732" s="23" t="str">
        <f t="shared" si="33"/>
        <v/>
      </c>
      <c r="P732" s="23" t="s">
        <v>4739</v>
      </c>
      <c r="Q732" s="19">
        <f>VLOOKUP(M732,'3'!$H$27:$L$48,5,FALSE)</f>
        <v>68</v>
      </c>
    </row>
    <row r="733" spans="1:17" x14ac:dyDescent="0.25">
      <c r="A733">
        <f>'[2]NILAI AKHIR'!B119</f>
        <v>13661</v>
      </c>
      <c r="B733" t="str">
        <f>'[2]NILAI AKHIR'!C119</f>
        <v>Wahyu Nugroho</v>
      </c>
      <c r="C733" t="str">
        <f>'[2]NILAI AKHIR'!D119</f>
        <v>XI TOI 2</v>
      </c>
      <c r="D733" s="21">
        <f>'[2]NILAI AKHIR'!G119</f>
        <v>83</v>
      </c>
      <c r="F733" t="s">
        <v>102</v>
      </c>
      <c r="L733">
        <f>VLOOKUP(A733,'5'!$AB$3:$AE$313,4,FALSE)</f>
        <v>739</v>
      </c>
      <c r="M733" s="19">
        <f>VLOOKUP(F733,'2'!$B$2:$C$34,2,FALSE)</f>
        <v>12</v>
      </c>
      <c r="N733" s="23">
        <f t="shared" si="32"/>
        <v>83</v>
      </c>
      <c r="O733" s="23" t="str">
        <f t="shared" si="33"/>
        <v/>
      </c>
      <c r="P733" s="23" t="s">
        <v>4739</v>
      </c>
      <c r="Q733" s="19">
        <f>VLOOKUP(M733,'3'!$H$27:$L$48,5,FALSE)</f>
        <v>68</v>
      </c>
    </row>
    <row r="734" spans="1:17" x14ac:dyDescent="0.25">
      <c r="A734">
        <f>'[2]NILAI AKHIR'!B120</f>
        <v>13662</v>
      </c>
      <c r="B734" t="str">
        <f>'[2]NILAI AKHIR'!C120</f>
        <v>Windy Ochaviany</v>
      </c>
      <c r="C734" t="str">
        <f>'[2]NILAI AKHIR'!D120</f>
        <v>XI TOI 2</v>
      </c>
      <c r="D734" s="21">
        <f>'[2]NILAI AKHIR'!G120</f>
        <v>84</v>
      </c>
      <c r="F734" t="s">
        <v>102</v>
      </c>
      <c r="L734">
        <f>VLOOKUP(A734,'5'!$AB$3:$AE$313,4,FALSE)</f>
        <v>740</v>
      </c>
      <c r="M734" s="19">
        <f>VLOOKUP(F734,'2'!$B$2:$C$34,2,FALSE)</f>
        <v>12</v>
      </c>
      <c r="N734" s="23">
        <f t="shared" si="32"/>
        <v>84</v>
      </c>
      <c r="O734" s="23" t="str">
        <f t="shared" si="33"/>
        <v/>
      </c>
      <c r="P734" s="23" t="s">
        <v>4739</v>
      </c>
      <c r="Q734" s="19">
        <f>VLOOKUP(M734,'3'!$H$27:$L$48,5,FALSE)</f>
        <v>68</v>
      </c>
    </row>
    <row r="735" spans="1:17" x14ac:dyDescent="0.25">
      <c r="A735">
        <f>'[2]NILAI AKHIR'!B121</f>
        <v>13663</v>
      </c>
      <c r="B735" t="str">
        <f>'[2]NILAI AKHIR'!C121</f>
        <v>Zakqi Repflian</v>
      </c>
      <c r="C735" t="str">
        <f>'[2]NILAI AKHIR'!D121</f>
        <v>XI TOI 2</v>
      </c>
      <c r="D735" s="21">
        <f>'[2]NILAI AKHIR'!G121</f>
        <v>84</v>
      </c>
      <c r="F735" t="s">
        <v>102</v>
      </c>
      <c r="L735">
        <f>VLOOKUP(A735,'5'!$AB$3:$AE$313,4,FALSE)</f>
        <v>741</v>
      </c>
      <c r="M735" s="19">
        <f>VLOOKUP(F735,'2'!$B$2:$C$34,2,FALSE)</f>
        <v>12</v>
      </c>
      <c r="N735" s="23">
        <f t="shared" si="32"/>
        <v>84</v>
      </c>
      <c r="O735" s="23" t="str">
        <f t="shared" si="33"/>
        <v/>
      </c>
      <c r="P735" s="23" t="s">
        <v>4739</v>
      </c>
      <c r="Q735" s="19">
        <f>VLOOKUP(M735,'3'!$H$27:$L$48,5,FALSE)</f>
        <v>68</v>
      </c>
    </row>
    <row r="736" spans="1:17" x14ac:dyDescent="0.25">
      <c r="A736">
        <f>'[2]NILAI AKHIR'!B122</f>
        <v>13664</v>
      </c>
      <c r="B736" t="str">
        <f>'[2]NILAI AKHIR'!C122</f>
        <v>Zhurizal Arsya Nur Maulana</v>
      </c>
      <c r="C736" t="str">
        <f>'[2]NILAI AKHIR'!D122</f>
        <v>XI TOI 2</v>
      </c>
      <c r="D736" s="21">
        <f>'[2]NILAI AKHIR'!G122</f>
        <v>84</v>
      </c>
      <c r="F736" t="s">
        <v>102</v>
      </c>
      <c r="L736">
        <f>VLOOKUP(A736,'5'!$AB$3:$AE$313,4,FALSE)</f>
        <v>742</v>
      </c>
      <c r="M736" s="19">
        <f>VLOOKUP(F736,'2'!$B$2:$C$34,2,FALSE)</f>
        <v>12</v>
      </c>
      <c r="N736" s="23">
        <f t="shared" si="32"/>
        <v>84</v>
      </c>
      <c r="O736" s="23" t="str">
        <f t="shared" si="33"/>
        <v/>
      </c>
      <c r="P736" s="23" t="s">
        <v>4739</v>
      </c>
      <c r="Q736" s="19">
        <f>VLOOKUP(M736,'3'!$H$27:$L$48,5,FALSE)</f>
        <v>68</v>
      </c>
    </row>
    <row r="737" spans="1:17" x14ac:dyDescent="0.25">
      <c r="A737">
        <f>'[2]NILAI AKHIR'!B123</f>
        <v>0</v>
      </c>
      <c r="B737">
        <f>'[2]NILAI AKHIR'!C123</f>
        <v>0</v>
      </c>
      <c r="C737">
        <f>'[2]NILAI AKHIR'!D123</f>
        <v>0</v>
      </c>
      <c r="D737" s="21">
        <f>'[2]NILAI AKHIR'!G123</f>
        <v>0</v>
      </c>
      <c r="F737" t="s">
        <v>102</v>
      </c>
      <c r="L737" t="e">
        <f>VLOOKUP(A737,'5'!$AB$3:$AE$313,4,FALSE)</f>
        <v>#N/A</v>
      </c>
      <c r="M737" s="19">
        <f>VLOOKUP(F737,'2'!$B$2:$C$34,2,FALSE)</f>
        <v>12</v>
      </c>
      <c r="N737" s="23">
        <f t="shared" si="32"/>
        <v>0</v>
      </c>
      <c r="O737" s="23" t="str">
        <f t="shared" si="33"/>
        <v/>
      </c>
      <c r="P737" s="23" t="s">
        <v>4739</v>
      </c>
      <c r="Q737" s="19">
        <f>VLOOKUP(M737,'3'!$H$27:$L$48,5,FALSE)</f>
        <v>68</v>
      </c>
    </row>
    <row r="738" spans="1:17" x14ac:dyDescent="0.25">
      <c r="A738">
        <f>'[2]NILAI AKHIR'!B124</f>
        <v>13665</v>
      </c>
      <c r="B738" t="str">
        <f>'[2]NILAI AKHIR'!C124</f>
        <v>Abdul Fattah</v>
      </c>
      <c r="C738" t="str">
        <f>'[2]NILAI AKHIR'!D124</f>
        <v>XI TP 1</v>
      </c>
      <c r="D738" s="21">
        <f>'[2]NILAI AKHIR'!G124</f>
        <v>84</v>
      </c>
      <c r="F738" t="s">
        <v>102</v>
      </c>
      <c r="L738">
        <f>VLOOKUP(A738,'5'!$AB$3:$AE$313,4,FALSE)</f>
        <v>743</v>
      </c>
      <c r="M738" s="19">
        <f>VLOOKUP(F738,'2'!$B$2:$C$34,2,FALSE)</f>
        <v>12</v>
      </c>
      <c r="N738" s="23">
        <f t="shared" si="32"/>
        <v>84</v>
      </c>
      <c r="O738" s="23" t="str">
        <f t="shared" si="33"/>
        <v/>
      </c>
      <c r="P738" s="23" t="s">
        <v>4739</v>
      </c>
      <c r="Q738" s="19">
        <f>VLOOKUP(M738,'3'!$H$27:$L$48,5,FALSE)</f>
        <v>68</v>
      </c>
    </row>
    <row r="739" spans="1:17" x14ac:dyDescent="0.25">
      <c r="A739">
        <f>'[2]NILAI AKHIR'!B126</f>
        <v>13667</v>
      </c>
      <c r="B739" t="str">
        <f>'[2]NILAI AKHIR'!C126</f>
        <v>Abdullah Syarif Al Mustakim</v>
      </c>
      <c r="C739" t="str">
        <f>'[2]NILAI AKHIR'!D126</f>
        <v>XI TP 1</v>
      </c>
      <c r="D739" s="21">
        <f>'[2]NILAI AKHIR'!G126</f>
        <v>84</v>
      </c>
      <c r="F739" t="s">
        <v>102</v>
      </c>
      <c r="L739">
        <f>VLOOKUP(A739,'5'!$AB$3:$AE$313,4,FALSE)</f>
        <v>745</v>
      </c>
      <c r="M739" s="19">
        <f>VLOOKUP(F739,'2'!$B$2:$C$34,2,FALSE)</f>
        <v>12</v>
      </c>
      <c r="N739" s="23">
        <f t="shared" si="32"/>
        <v>84</v>
      </c>
      <c r="O739" s="23" t="str">
        <f t="shared" si="33"/>
        <v/>
      </c>
      <c r="P739" s="23" t="s">
        <v>4739</v>
      </c>
      <c r="Q739" s="19">
        <f>VLOOKUP(M739,'3'!$H$27:$L$48,5,FALSE)</f>
        <v>68</v>
      </c>
    </row>
    <row r="740" spans="1:17" x14ac:dyDescent="0.25">
      <c r="A740">
        <f>'[2]NILAI AKHIR'!B127</f>
        <v>13668</v>
      </c>
      <c r="B740" t="str">
        <f>'[2]NILAI AKHIR'!C127</f>
        <v>Adam Farid Darujatun</v>
      </c>
      <c r="C740" t="str">
        <f>'[2]NILAI AKHIR'!D127</f>
        <v>XI TP 1</v>
      </c>
      <c r="D740" s="21">
        <f>'[2]NILAI AKHIR'!G127</f>
        <v>83</v>
      </c>
      <c r="F740" t="s">
        <v>102</v>
      </c>
      <c r="L740">
        <f>VLOOKUP(A740,'5'!$AB$3:$AE$313,4,FALSE)</f>
        <v>746</v>
      </c>
      <c r="M740" s="19">
        <f>VLOOKUP(F740,'2'!$B$2:$C$34,2,FALSE)</f>
        <v>12</v>
      </c>
      <c r="N740" s="23">
        <f t="shared" si="32"/>
        <v>83</v>
      </c>
      <c r="O740" s="23" t="str">
        <f t="shared" si="33"/>
        <v/>
      </c>
      <c r="P740" s="23" t="s">
        <v>4739</v>
      </c>
      <c r="Q740" s="19">
        <f>VLOOKUP(M740,'3'!$H$27:$L$48,5,FALSE)</f>
        <v>68</v>
      </c>
    </row>
    <row r="741" spans="1:17" x14ac:dyDescent="0.25">
      <c r="A741">
        <f>'[2]NILAI AKHIR'!B128</f>
        <v>13669</v>
      </c>
      <c r="B741" t="str">
        <f>'[2]NILAI AKHIR'!C128</f>
        <v>Aditya Dwi Saputra</v>
      </c>
      <c r="C741" t="str">
        <f>'[2]NILAI AKHIR'!D128</f>
        <v>XI TP 1</v>
      </c>
      <c r="D741" s="21">
        <f>'[2]NILAI AKHIR'!G128</f>
        <v>80</v>
      </c>
      <c r="F741" t="s">
        <v>102</v>
      </c>
      <c r="L741">
        <f>VLOOKUP(A741,'5'!$AB$3:$AE$313,4,FALSE)</f>
        <v>747</v>
      </c>
      <c r="M741" s="19">
        <f>VLOOKUP(F741,'2'!$B$2:$C$34,2,FALSE)</f>
        <v>12</v>
      </c>
      <c r="N741" s="23">
        <f t="shared" si="32"/>
        <v>80</v>
      </c>
      <c r="O741" s="23" t="str">
        <f t="shared" si="33"/>
        <v/>
      </c>
      <c r="P741" s="23" t="s">
        <v>4739</v>
      </c>
      <c r="Q741" s="19">
        <f>VLOOKUP(M741,'3'!$H$27:$L$48,5,FALSE)</f>
        <v>68</v>
      </c>
    </row>
    <row r="742" spans="1:17" x14ac:dyDescent="0.25">
      <c r="A742">
        <f>'[2]NILAI AKHIR'!B129</f>
        <v>13670</v>
      </c>
      <c r="B742" t="str">
        <f>'[2]NILAI AKHIR'!C129</f>
        <v>Aditya Octa Saputra</v>
      </c>
      <c r="C742" t="str">
        <f>'[2]NILAI AKHIR'!D129</f>
        <v>XI TP 1</v>
      </c>
      <c r="D742" s="21">
        <f>'[2]NILAI AKHIR'!G129</f>
        <v>82</v>
      </c>
      <c r="F742" t="s">
        <v>102</v>
      </c>
      <c r="L742">
        <f>VLOOKUP(A742,'5'!$AB$3:$AE$313,4,FALSE)</f>
        <v>748</v>
      </c>
      <c r="M742" s="19">
        <f>VLOOKUP(F742,'2'!$B$2:$C$34,2,FALSE)</f>
        <v>12</v>
      </c>
      <c r="N742" s="23">
        <f t="shared" si="32"/>
        <v>82</v>
      </c>
      <c r="O742" s="23" t="str">
        <f t="shared" si="33"/>
        <v/>
      </c>
      <c r="P742" s="23" t="s">
        <v>4739</v>
      </c>
      <c r="Q742" s="19">
        <f>VLOOKUP(M742,'3'!$H$27:$L$48,5,FALSE)</f>
        <v>68</v>
      </c>
    </row>
    <row r="743" spans="1:17" x14ac:dyDescent="0.25">
      <c r="A743">
        <f>'[2]NILAI AKHIR'!B130</f>
        <v>13671</v>
      </c>
      <c r="B743" t="str">
        <f>'[2]NILAI AKHIR'!C130</f>
        <v>Adnan Fu'ad Atif Qo'is</v>
      </c>
      <c r="C743" t="str">
        <f>'[2]NILAI AKHIR'!D130</f>
        <v>XI TP 1</v>
      </c>
      <c r="D743" s="21">
        <f>'[2]NILAI AKHIR'!G130</f>
        <v>82</v>
      </c>
      <c r="F743" t="s">
        <v>102</v>
      </c>
      <c r="L743">
        <f>VLOOKUP(A743,'5'!$AB$3:$AE$313,4,FALSE)</f>
        <v>749</v>
      </c>
      <c r="M743" s="19">
        <f>VLOOKUP(F743,'2'!$B$2:$C$34,2,FALSE)</f>
        <v>12</v>
      </c>
      <c r="N743" s="23">
        <f t="shared" si="32"/>
        <v>82</v>
      </c>
      <c r="O743" s="23" t="str">
        <f t="shared" si="33"/>
        <v/>
      </c>
      <c r="P743" s="23" t="s">
        <v>4739</v>
      </c>
      <c r="Q743" s="19">
        <f>VLOOKUP(M743,'3'!$H$27:$L$48,5,FALSE)</f>
        <v>68</v>
      </c>
    </row>
    <row r="744" spans="1:17" x14ac:dyDescent="0.25">
      <c r="A744">
        <f>'[2]NILAI AKHIR'!B131</f>
        <v>13672</v>
      </c>
      <c r="B744" t="str">
        <f>'[2]NILAI AKHIR'!C131</f>
        <v>Afrilian Nur Prakoso</v>
      </c>
      <c r="C744" t="str">
        <f>'[2]NILAI AKHIR'!D131</f>
        <v>XI TP 1</v>
      </c>
      <c r="D744" s="21">
        <f>'[2]NILAI AKHIR'!G131</f>
        <v>83</v>
      </c>
      <c r="F744" t="s">
        <v>102</v>
      </c>
      <c r="L744">
        <f>VLOOKUP(A744,'5'!$AB$3:$AE$313,4,FALSE)</f>
        <v>750</v>
      </c>
      <c r="M744" s="19">
        <f>VLOOKUP(F744,'2'!$B$2:$C$34,2,FALSE)</f>
        <v>12</v>
      </c>
      <c r="N744" s="23">
        <f t="shared" si="32"/>
        <v>83</v>
      </c>
      <c r="O744" s="23" t="str">
        <f t="shared" si="33"/>
        <v/>
      </c>
      <c r="P744" s="23" t="s">
        <v>4739</v>
      </c>
      <c r="Q744" s="19">
        <f>VLOOKUP(M744,'3'!$H$27:$L$48,5,FALSE)</f>
        <v>68</v>
      </c>
    </row>
    <row r="745" spans="1:17" x14ac:dyDescent="0.25">
      <c r="A745">
        <f>'[2]NILAI AKHIR'!B132</f>
        <v>13673</v>
      </c>
      <c r="B745" t="str">
        <f>'[2]NILAI AKHIR'!C132</f>
        <v>Agil Ramadhan Putra Purnama</v>
      </c>
      <c r="C745" t="str">
        <f>'[2]NILAI AKHIR'!D132</f>
        <v>XI TP 1</v>
      </c>
      <c r="D745" s="21">
        <f>'[2]NILAI AKHIR'!G132</f>
        <v>83</v>
      </c>
      <c r="F745" t="s">
        <v>102</v>
      </c>
      <c r="L745">
        <f>VLOOKUP(A745,'5'!$AB$3:$AE$313,4,FALSE)</f>
        <v>751</v>
      </c>
      <c r="M745" s="19">
        <f>VLOOKUP(F745,'2'!$B$2:$C$34,2,FALSE)</f>
        <v>12</v>
      </c>
      <c r="N745" s="23">
        <f t="shared" si="32"/>
        <v>83</v>
      </c>
      <c r="O745" s="23" t="str">
        <f t="shared" si="33"/>
        <v/>
      </c>
      <c r="P745" s="23" t="s">
        <v>4739</v>
      </c>
      <c r="Q745" s="19">
        <f>VLOOKUP(M745,'3'!$H$27:$L$48,5,FALSE)</f>
        <v>68</v>
      </c>
    </row>
    <row r="746" spans="1:17" x14ac:dyDescent="0.25">
      <c r="A746">
        <f>'[2]NILAI AKHIR'!B133</f>
        <v>13674</v>
      </c>
      <c r="B746" t="str">
        <f>'[2]NILAI AKHIR'!C133</f>
        <v>Ahmad Faisal Romadhon</v>
      </c>
      <c r="C746" t="str">
        <f>'[2]NILAI AKHIR'!D133</f>
        <v>XI TP 1</v>
      </c>
      <c r="D746" s="21">
        <f>'[2]NILAI AKHIR'!G133</f>
        <v>82</v>
      </c>
      <c r="F746" t="s">
        <v>102</v>
      </c>
      <c r="L746">
        <f>VLOOKUP(A746,'5'!$AB$3:$AE$313,4,FALSE)</f>
        <v>752</v>
      </c>
      <c r="M746" s="19">
        <f>VLOOKUP(F746,'2'!$B$2:$C$34,2,FALSE)</f>
        <v>12</v>
      </c>
      <c r="N746" s="23">
        <f t="shared" si="32"/>
        <v>82</v>
      </c>
      <c r="O746" s="23" t="str">
        <f t="shared" si="33"/>
        <v/>
      </c>
      <c r="P746" s="23" t="s">
        <v>4739</v>
      </c>
      <c r="Q746" s="19">
        <f>VLOOKUP(M746,'3'!$H$27:$L$48,5,FALSE)</f>
        <v>68</v>
      </c>
    </row>
    <row r="747" spans="1:17" x14ac:dyDescent="0.25">
      <c r="A747">
        <f>'[2]NILAI AKHIR'!B134</f>
        <v>13675</v>
      </c>
      <c r="B747" t="str">
        <f>'[2]NILAI AKHIR'!C134</f>
        <v>Ahmad Fauzi</v>
      </c>
      <c r="C747" t="str">
        <f>'[2]NILAI AKHIR'!D134</f>
        <v>XI TP 1</v>
      </c>
      <c r="D747" s="21">
        <f>'[2]NILAI AKHIR'!G134</f>
        <v>80</v>
      </c>
      <c r="F747" t="s">
        <v>102</v>
      </c>
      <c r="L747">
        <f>VLOOKUP(A747,'5'!$AB$3:$AE$313,4,FALSE)</f>
        <v>753</v>
      </c>
      <c r="M747" s="19">
        <f>VLOOKUP(F747,'2'!$B$2:$C$34,2,FALSE)</f>
        <v>12</v>
      </c>
      <c r="N747" s="23">
        <f t="shared" si="32"/>
        <v>80</v>
      </c>
      <c r="O747" s="23" t="str">
        <f t="shared" si="33"/>
        <v/>
      </c>
      <c r="P747" s="23" t="s">
        <v>4739</v>
      </c>
      <c r="Q747" s="19">
        <f>VLOOKUP(M747,'3'!$H$27:$L$48,5,FALSE)</f>
        <v>68</v>
      </c>
    </row>
    <row r="748" spans="1:17" x14ac:dyDescent="0.25">
      <c r="A748">
        <f>'[2]NILAI AKHIR'!B135</f>
        <v>13676</v>
      </c>
      <c r="B748" t="str">
        <f>'[2]NILAI AKHIR'!C135</f>
        <v>Akhsan Nur Chairyl Ramdhani</v>
      </c>
      <c r="C748" t="str">
        <f>'[2]NILAI AKHIR'!D135</f>
        <v>XI TP 1</v>
      </c>
      <c r="D748" s="21">
        <f>'[2]NILAI AKHIR'!G135</f>
        <v>81</v>
      </c>
      <c r="F748" t="s">
        <v>102</v>
      </c>
      <c r="L748">
        <f>VLOOKUP(A748,'5'!$AB$3:$AE$313,4,FALSE)</f>
        <v>754</v>
      </c>
      <c r="M748" s="19">
        <f>VLOOKUP(F748,'2'!$B$2:$C$34,2,FALSE)</f>
        <v>12</v>
      </c>
      <c r="N748" s="23">
        <f t="shared" si="32"/>
        <v>81</v>
      </c>
      <c r="O748" s="23" t="str">
        <f t="shared" si="33"/>
        <v/>
      </c>
      <c r="P748" s="23" t="s">
        <v>4739</v>
      </c>
      <c r="Q748" s="19">
        <f>VLOOKUP(M748,'3'!$H$27:$L$48,5,FALSE)</f>
        <v>68</v>
      </c>
    </row>
    <row r="749" spans="1:17" x14ac:dyDescent="0.25">
      <c r="A749">
        <f>'[2]NILAI AKHIR'!B136</f>
        <v>13677</v>
      </c>
      <c r="B749" t="str">
        <f>'[2]NILAI AKHIR'!C136</f>
        <v>Aldi Nur Hidayat</v>
      </c>
      <c r="C749" t="str">
        <f>'[2]NILAI AKHIR'!D136</f>
        <v>XI TP 1</v>
      </c>
      <c r="D749" s="21">
        <f>'[2]NILAI AKHIR'!G136</f>
        <v>83</v>
      </c>
      <c r="F749" t="s">
        <v>102</v>
      </c>
      <c r="L749">
        <f>VLOOKUP(A749,'5'!$AB$3:$AE$313,4,FALSE)</f>
        <v>755</v>
      </c>
      <c r="M749" s="19">
        <f>VLOOKUP(F749,'2'!$B$2:$C$34,2,FALSE)</f>
        <v>12</v>
      </c>
      <c r="N749" s="23">
        <f t="shared" si="32"/>
        <v>83</v>
      </c>
      <c r="O749" s="23" t="str">
        <f t="shared" si="33"/>
        <v/>
      </c>
      <c r="P749" s="23" t="s">
        <v>4739</v>
      </c>
      <c r="Q749" s="19">
        <f>VLOOKUP(M749,'3'!$H$27:$L$48,5,FALSE)</f>
        <v>68</v>
      </c>
    </row>
    <row r="750" spans="1:17" x14ac:dyDescent="0.25">
      <c r="A750">
        <f>'[2]NILAI AKHIR'!B137</f>
        <v>13678</v>
      </c>
      <c r="B750" t="str">
        <f>'[2]NILAI AKHIR'!C137</f>
        <v>Aldo Setiawan</v>
      </c>
      <c r="C750" t="str">
        <f>'[2]NILAI AKHIR'!D137</f>
        <v>XI TP 1</v>
      </c>
      <c r="D750" s="21">
        <f>'[2]NILAI AKHIR'!G137</f>
        <v>83</v>
      </c>
      <c r="F750" t="s">
        <v>102</v>
      </c>
      <c r="L750">
        <f>VLOOKUP(A750,'5'!$AB$3:$AE$313,4,FALSE)</f>
        <v>756</v>
      </c>
      <c r="M750" s="19">
        <f>VLOOKUP(F750,'2'!$B$2:$C$34,2,FALSE)</f>
        <v>12</v>
      </c>
      <c r="N750" s="23">
        <f t="shared" si="32"/>
        <v>83</v>
      </c>
      <c r="O750" s="23" t="str">
        <f t="shared" si="33"/>
        <v/>
      </c>
      <c r="P750" s="23" t="s">
        <v>4739</v>
      </c>
      <c r="Q750" s="19">
        <f>VLOOKUP(M750,'3'!$H$27:$L$48,5,FALSE)</f>
        <v>68</v>
      </c>
    </row>
    <row r="751" spans="1:17" x14ac:dyDescent="0.25">
      <c r="A751">
        <f>'[2]NILAI AKHIR'!B138</f>
        <v>13679</v>
      </c>
      <c r="B751" t="str">
        <f>'[2]NILAI AKHIR'!C138</f>
        <v>Aldy Putra Firmansyah</v>
      </c>
      <c r="C751" t="str">
        <f>'[2]NILAI AKHIR'!D138</f>
        <v>XI TP 1</v>
      </c>
      <c r="D751" s="21">
        <f>'[2]NILAI AKHIR'!G138</f>
        <v>81</v>
      </c>
      <c r="F751" t="s">
        <v>102</v>
      </c>
      <c r="L751">
        <f>VLOOKUP(A751,'5'!$AB$3:$AE$313,4,FALSE)</f>
        <v>757</v>
      </c>
      <c r="M751" s="19">
        <f>VLOOKUP(F751,'2'!$B$2:$C$34,2,FALSE)</f>
        <v>12</v>
      </c>
      <c r="N751" s="23">
        <f t="shared" si="32"/>
        <v>81</v>
      </c>
      <c r="O751" s="23" t="str">
        <f t="shared" si="33"/>
        <v/>
      </c>
      <c r="P751" s="23" t="s">
        <v>4739</v>
      </c>
      <c r="Q751" s="19">
        <f>VLOOKUP(M751,'3'!$H$27:$L$48,5,FALSE)</f>
        <v>68</v>
      </c>
    </row>
    <row r="752" spans="1:17" x14ac:dyDescent="0.25">
      <c r="A752">
        <f>'[2]NILAI AKHIR'!B139</f>
        <v>13680</v>
      </c>
      <c r="B752" t="str">
        <f>'[2]NILAI AKHIR'!C139</f>
        <v>Alfito Parmadiansyah</v>
      </c>
      <c r="C752" t="str">
        <f>'[2]NILAI AKHIR'!D139</f>
        <v>XI TP 1</v>
      </c>
      <c r="D752" s="21">
        <f>'[2]NILAI AKHIR'!G139</f>
        <v>80</v>
      </c>
      <c r="F752" t="s">
        <v>102</v>
      </c>
      <c r="L752">
        <f>VLOOKUP(A752,'5'!$AB$3:$AE$313,4,FALSE)</f>
        <v>758</v>
      </c>
      <c r="M752" s="19">
        <f>VLOOKUP(F752,'2'!$B$2:$C$34,2,FALSE)</f>
        <v>12</v>
      </c>
      <c r="N752" s="23">
        <f t="shared" si="32"/>
        <v>80</v>
      </c>
      <c r="O752" s="23" t="str">
        <f t="shared" si="33"/>
        <v/>
      </c>
      <c r="P752" s="23" t="s">
        <v>4739</v>
      </c>
      <c r="Q752" s="19">
        <f>VLOOKUP(M752,'3'!$H$27:$L$48,5,FALSE)</f>
        <v>68</v>
      </c>
    </row>
    <row r="753" spans="1:17" x14ac:dyDescent="0.25">
      <c r="A753">
        <f>'[2]NILAI AKHIR'!B140</f>
        <v>13681</v>
      </c>
      <c r="B753" t="str">
        <f>'[2]NILAI AKHIR'!C140</f>
        <v>Alif Alvi Rahmad</v>
      </c>
      <c r="C753" t="str">
        <f>'[2]NILAI AKHIR'!D140</f>
        <v>XI TP 1</v>
      </c>
      <c r="D753" s="21">
        <f>'[2]NILAI AKHIR'!G140</f>
        <v>81</v>
      </c>
      <c r="F753" t="s">
        <v>102</v>
      </c>
      <c r="L753">
        <f>VLOOKUP(A753,'5'!$AB$3:$AE$313,4,FALSE)</f>
        <v>759</v>
      </c>
      <c r="M753" s="19">
        <f>VLOOKUP(F753,'2'!$B$2:$C$34,2,FALSE)</f>
        <v>12</v>
      </c>
      <c r="N753" s="23">
        <f t="shared" si="32"/>
        <v>81</v>
      </c>
      <c r="O753" s="23" t="str">
        <f t="shared" si="33"/>
        <v/>
      </c>
      <c r="P753" s="23" t="s">
        <v>4739</v>
      </c>
      <c r="Q753" s="19">
        <f>VLOOKUP(M753,'3'!$H$27:$L$48,5,FALSE)</f>
        <v>68</v>
      </c>
    </row>
    <row r="754" spans="1:17" x14ac:dyDescent="0.25">
      <c r="A754">
        <f>'[2]NILAI AKHIR'!B141</f>
        <v>13682</v>
      </c>
      <c r="B754" t="str">
        <f>'[2]NILAI AKHIR'!C141</f>
        <v>Alvarenza Muhammad Fadli</v>
      </c>
      <c r="C754" t="str">
        <f>'[2]NILAI AKHIR'!D141</f>
        <v>XI TP 1</v>
      </c>
      <c r="D754" s="21">
        <f>'[2]NILAI AKHIR'!G141</f>
        <v>84</v>
      </c>
      <c r="F754" t="s">
        <v>102</v>
      </c>
      <c r="L754">
        <f>VLOOKUP(A754,'5'!$AB$3:$AE$313,4,FALSE)</f>
        <v>760</v>
      </c>
      <c r="M754" s="19">
        <f>VLOOKUP(F754,'2'!$B$2:$C$34,2,FALSE)</f>
        <v>12</v>
      </c>
      <c r="N754" s="23">
        <f t="shared" si="32"/>
        <v>84</v>
      </c>
      <c r="O754" s="23" t="str">
        <f t="shared" si="33"/>
        <v/>
      </c>
      <c r="P754" s="23" t="s">
        <v>4739</v>
      </c>
      <c r="Q754" s="19">
        <f>VLOOKUP(M754,'3'!$H$27:$L$48,5,FALSE)</f>
        <v>68</v>
      </c>
    </row>
    <row r="755" spans="1:17" x14ac:dyDescent="0.25">
      <c r="A755">
        <f>'[2]NILAI AKHIR'!B142</f>
        <v>13683</v>
      </c>
      <c r="B755" t="str">
        <f>'[2]NILAI AKHIR'!C142</f>
        <v>Andhico Fajar Wijaya</v>
      </c>
      <c r="C755" t="str">
        <f>'[2]NILAI AKHIR'!D142</f>
        <v>XI TP 1</v>
      </c>
      <c r="D755" s="21">
        <f>'[2]NILAI AKHIR'!G142</f>
        <v>83</v>
      </c>
      <c r="F755" t="s">
        <v>102</v>
      </c>
      <c r="L755">
        <f>VLOOKUP(A755,'5'!$AB$3:$AE$313,4,FALSE)</f>
        <v>761</v>
      </c>
      <c r="M755" s="19">
        <f>VLOOKUP(F755,'2'!$B$2:$C$34,2,FALSE)</f>
        <v>12</v>
      </c>
      <c r="N755" s="23">
        <f t="shared" si="32"/>
        <v>83</v>
      </c>
      <c r="O755" s="23" t="str">
        <f t="shared" si="33"/>
        <v/>
      </c>
      <c r="P755" s="23" t="s">
        <v>4739</v>
      </c>
      <c r="Q755" s="19">
        <f>VLOOKUP(M755,'3'!$H$27:$L$48,5,FALSE)</f>
        <v>68</v>
      </c>
    </row>
    <row r="756" spans="1:17" x14ac:dyDescent="0.25">
      <c r="A756">
        <f>'[2]NILAI AKHIR'!B143</f>
        <v>13684</v>
      </c>
      <c r="B756" t="str">
        <f>'[2]NILAI AKHIR'!C143</f>
        <v>Andika Fantasena</v>
      </c>
      <c r="C756" t="str">
        <f>'[2]NILAI AKHIR'!D143</f>
        <v>XI TP 1</v>
      </c>
      <c r="D756" s="21">
        <f>'[2]NILAI AKHIR'!G143</f>
        <v>80</v>
      </c>
      <c r="F756" t="s">
        <v>102</v>
      </c>
      <c r="L756">
        <f>VLOOKUP(A756,'5'!$AB$3:$AE$313,4,FALSE)</f>
        <v>762</v>
      </c>
      <c r="M756" s="19">
        <f>VLOOKUP(F756,'2'!$B$2:$C$34,2,FALSE)</f>
        <v>12</v>
      </c>
      <c r="N756" s="23">
        <f t="shared" si="32"/>
        <v>80</v>
      </c>
      <c r="O756" s="23" t="str">
        <f t="shared" si="33"/>
        <v/>
      </c>
      <c r="P756" s="23" t="s">
        <v>4739</v>
      </c>
      <c r="Q756" s="19">
        <f>VLOOKUP(M756,'3'!$H$27:$L$48,5,FALSE)</f>
        <v>68</v>
      </c>
    </row>
    <row r="757" spans="1:17" x14ac:dyDescent="0.25">
      <c r="A757">
        <f>'[2]NILAI AKHIR'!B144</f>
        <v>13685</v>
      </c>
      <c r="B757" t="str">
        <f>'[2]NILAI AKHIR'!C144</f>
        <v>Andri Adi Widiyanto</v>
      </c>
      <c r="C757" t="str">
        <f>'[2]NILAI AKHIR'!D144</f>
        <v>XI TP 1</v>
      </c>
      <c r="D757" s="21">
        <f>'[2]NILAI AKHIR'!G144</f>
        <v>84</v>
      </c>
      <c r="F757" t="s">
        <v>102</v>
      </c>
      <c r="L757">
        <f>VLOOKUP(A757,'5'!$AB$3:$AE$313,4,FALSE)</f>
        <v>763</v>
      </c>
      <c r="M757" s="19">
        <f>VLOOKUP(F757,'2'!$B$2:$C$34,2,FALSE)</f>
        <v>12</v>
      </c>
      <c r="N757" s="23">
        <f t="shared" si="32"/>
        <v>84</v>
      </c>
      <c r="O757" s="23" t="str">
        <f t="shared" si="33"/>
        <v/>
      </c>
      <c r="P757" s="23" t="s">
        <v>4739</v>
      </c>
      <c r="Q757" s="19">
        <f>VLOOKUP(M757,'3'!$H$27:$L$48,5,FALSE)</f>
        <v>68</v>
      </c>
    </row>
    <row r="758" spans="1:17" x14ac:dyDescent="0.25">
      <c r="A758">
        <f>'[2]NILAI AKHIR'!B145</f>
        <v>13686</v>
      </c>
      <c r="B758" t="str">
        <f>'[2]NILAI AKHIR'!C145</f>
        <v>Angga Pratama Putra</v>
      </c>
      <c r="C758" t="str">
        <f>'[2]NILAI AKHIR'!D145</f>
        <v>XI TP 1</v>
      </c>
      <c r="D758" s="21">
        <f>'[2]NILAI AKHIR'!G145</f>
        <v>83</v>
      </c>
      <c r="F758" t="s">
        <v>102</v>
      </c>
      <c r="L758">
        <f>VLOOKUP(A758,'5'!$AB$3:$AE$313,4,FALSE)</f>
        <v>764</v>
      </c>
      <c r="M758" s="19">
        <f>VLOOKUP(F758,'2'!$B$2:$C$34,2,FALSE)</f>
        <v>12</v>
      </c>
      <c r="N758" s="23">
        <f t="shared" si="32"/>
        <v>83</v>
      </c>
      <c r="O758" s="23" t="str">
        <f t="shared" si="33"/>
        <v/>
      </c>
      <c r="P758" s="23" t="s">
        <v>4739</v>
      </c>
      <c r="Q758" s="19">
        <f>VLOOKUP(M758,'3'!$H$27:$L$48,5,FALSE)</f>
        <v>68</v>
      </c>
    </row>
    <row r="759" spans="1:17" x14ac:dyDescent="0.25">
      <c r="A759">
        <f>'[2]NILAI AKHIR'!B146</f>
        <v>13687</v>
      </c>
      <c r="B759" t="str">
        <f>'[2]NILAI AKHIR'!C146</f>
        <v>Anggra Yudistira</v>
      </c>
      <c r="C759" t="str">
        <f>'[2]NILAI AKHIR'!D146</f>
        <v>XI TP 1</v>
      </c>
      <c r="D759" s="21">
        <f>'[2]NILAI AKHIR'!G146</f>
        <v>83</v>
      </c>
      <c r="F759" t="s">
        <v>102</v>
      </c>
      <c r="L759">
        <f>VLOOKUP(A759,'5'!$AB$3:$AE$313,4,FALSE)</f>
        <v>765</v>
      </c>
      <c r="M759" s="19">
        <f>VLOOKUP(F759,'2'!$B$2:$C$34,2,FALSE)</f>
        <v>12</v>
      </c>
      <c r="N759" s="23">
        <f t="shared" si="32"/>
        <v>83</v>
      </c>
      <c r="O759" s="23" t="str">
        <f t="shared" si="33"/>
        <v/>
      </c>
      <c r="P759" s="23" t="s">
        <v>4739</v>
      </c>
      <c r="Q759" s="19">
        <f>VLOOKUP(M759,'3'!$H$27:$L$48,5,FALSE)</f>
        <v>68</v>
      </c>
    </row>
    <row r="760" spans="1:17" x14ac:dyDescent="0.25">
      <c r="A760">
        <f>'[2]NILAI AKHIR'!B147</f>
        <v>13688</v>
      </c>
      <c r="B760" t="str">
        <f>'[2]NILAI AKHIR'!C147</f>
        <v>Anisa Nur Setianingrum</v>
      </c>
      <c r="C760" t="str">
        <f>'[2]NILAI AKHIR'!D147</f>
        <v>XI TP 1</v>
      </c>
      <c r="D760" s="21">
        <f>'[2]NILAI AKHIR'!G147</f>
        <v>84</v>
      </c>
      <c r="F760" t="s">
        <v>102</v>
      </c>
      <c r="L760">
        <f>VLOOKUP(A760,'5'!$AB$3:$AE$313,4,FALSE)</f>
        <v>766</v>
      </c>
      <c r="M760" s="19">
        <f>VLOOKUP(F760,'2'!$B$2:$C$34,2,FALSE)</f>
        <v>12</v>
      </c>
      <c r="N760" s="23">
        <f t="shared" si="32"/>
        <v>84</v>
      </c>
      <c r="O760" s="23" t="str">
        <f t="shared" si="33"/>
        <v/>
      </c>
      <c r="P760" s="23" t="s">
        <v>4739</v>
      </c>
      <c r="Q760" s="19">
        <f>VLOOKUP(M760,'3'!$H$27:$L$48,5,FALSE)</f>
        <v>68</v>
      </c>
    </row>
    <row r="761" spans="1:17" x14ac:dyDescent="0.25">
      <c r="A761">
        <f>'[2]NILAI AKHIR'!B148</f>
        <v>13689</v>
      </c>
      <c r="B761" t="str">
        <f>'[2]NILAI AKHIR'!C148</f>
        <v>Ardi Irfansyah</v>
      </c>
      <c r="C761" t="str">
        <f>'[2]NILAI AKHIR'!D148</f>
        <v>XI TP 1</v>
      </c>
      <c r="D761" s="21">
        <f>'[2]NILAI AKHIR'!G148</f>
        <v>84</v>
      </c>
      <c r="F761" t="s">
        <v>102</v>
      </c>
      <c r="L761">
        <f>VLOOKUP(A761,'5'!$AB$3:$AE$313,4,FALSE)</f>
        <v>767</v>
      </c>
      <c r="M761" s="19">
        <f>VLOOKUP(F761,'2'!$B$2:$C$34,2,FALSE)</f>
        <v>12</v>
      </c>
      <c r="N761" s="23">
        <f t="shared" si="32"/>
        <v>84</v>
      </c>
      <c r="O761" s="23" t="str">
        <f t="shared" si="33"/>
        <v/>
      </c>
      <c r="P761" s="23" t="s">
        <v>4739</v>
      </c>
      <c r="Q761" s="19">
        <f>VLOOKUP(M761,'3'!$H$27:$L$48,5,FALSE)</f>
        <v>68</v>
      </c>
    </row>
    <row r="762" spans="1:17" x14ac:dyDescent="0.25">
      <c r="A762">
        <f>'[2]NILAI AKHIR'!B149</f>
        <v>13691</v>
      </c>
      <c r="B762" t="str">
        <f>'[2]NILAI AKHIR'!C149</f>
        <v>Auxena Deflen Obriandra</v>
      </c>
      <c r="C762" t="str">
        <f>'[2]NILAI AKHIR'!D149</f>
        <v>XI TP 1</v>
      </c>
      <c r="D762" s="21">
        <f>'[2]NILAI AKHIR'!G149</f>
        <v>81</v>
      </c>
      <c r="F762" t="s">
        <v>102</v>
      </c>
      <c r="L762">
        <f>VLOOKUP(A762,'5'!$AB$3:$AE$313,4,FALSE)</f>
        <v>768</v>
      </c>
      <c r="M762" s="19">
        <f>VLOOKUP(F762,'2'!$B$2:$C$34,2,FALSE)</f>
        <v>12</v>
      </c>
      <c r="N762" s="23">
        <f t="shared" si="32"/>
        <v>81</v>
      </c>
      <c r="O762" s="23" t="str">
        <f t="shared" si="33"/>
        <v/>
      </c>
      <c r="P762" s="23" t="s">
        <v>4739</v>
      </c>
      <c r="Q762" s="19">
        <f>VLOOKUP(M762,'3'!$H$27:$L$48,5,FALSE)</f>
        <v>68</v>
      </c>
    </row>
    <row r="763" spans="1:17" x14ac:dyDescent="0.25">
      <c r="A763">
        <f>'[2]NILAI AKHIR'!B150</f>
        <v>13692</v>
      </c>
      <c r="B763" t="str">
        <f>'[2]NILAI AKHIR'!C150</f>
        <v>Azqiann Yohan Bastyan</v>
      </c>
      <c r="C763" t="str">
        <f>'[2]NILAI AKHIR'!D150</f>
        <v>XI TP 1</v>
      </c>
      <c r="D763" s="21">
        <f>'[2]NILAI AKHIR'!G150</f>
        <v>83</v>
      </c>
      <c r="F763" t="s">
        <v>102</v>
      </c>
      <c r="L763">
        <f>VLOOKUP(A763,'5'!$AB$3:$AE$313,4,FALSE)</f>
        <v>769</v>
      </c>
      <c r="M763" s="19">
        <f>VLOOKUP(F763,'2'!$B$2:$C$34,2,FALSE)</f>
        <v>12</v>
      </c>
      <c r="N763" s="23">
        <f t="shared" si="32"/>
        <v>83</v>
      </c>
      <c r="O763" s="23" t="str">
        <f t="shared" si="33"/>
        <v/>
      </c>
      <c r="P763" s="23" t="s">
        <v>4739</v>
      </c>
      <c r="Q763" s="19">
        <f>VLOOKUP(M763,'3'!$H$27:$L$48,5,FALSE)</f>
        <v>68</v>
      </c>
    </row>
    <row r="764" spans="1:17" x14ac:dyDescent="0.25">
      <c r="A764">
        <f>'[2]NILAI AKHIR'!B151</f>
        <v>13693</v>
      </c>
      <c r="B764" t="str">
        <f>'[2]NILAI AKHIR'!C151</f>
        <v>Bayu Seno Aji</v>
      </c>
      <c r="C764" t="str">
        <f>'[2]NILAI AKHIR'!D151</f>
        <v>XI TP 1</v>
      </c>
      <c r="D764" s="21">
        <f>'[2]NILAI AKHIR'!G151</f>
        <v>83</v>
      </c>
      <c r="F764" t="s">
        <v>102</v>
      </c>
      <c r="L764">
        <f>VLOOKUP(A764,'5'!$AB$3:$AE$313,4,FALSE)</f>
        <v>770</v>
      </c>
      <c r="M764" s="19">
        <f>VLOOKUP(F764,'2'!$B$2:$C$34,2,FALSE)</f>
        <v>12</v>
      </c>
      <c r="N764" s="23">
        <f t="shared" si="32"/>
        <v>83</v>
      </c>
      <c r="O764" s="23" t="str">
        <f t="shared" si="33"/>
        <v/>
      </c>
      <c r="P764" s="23" t="s">
        <v>4739</v>
      </c>
      <c r="Q764" s="19">
        <f>VLOOKUP(M764,'3'!$H$27:$L$48,5,FALSE)</f>
        <v>68</v>
      </c>
    </row>
    <row r="765" spans="1:17" x14ac:dyDescent="0.25">
      <c r="A765">
        <f>'[2]NILAI AKHIR'!B152</f>
        <v>13695</v>
      </c>
      <c r="B765" t="str">
        <f>'[2]NILAI AKHIR'!C152</f>
        <v>Cesar Lintang Rafa Prayuditya</v>
      </c>
      <c r="C765" t="str">
        <f>'[2]NILAI AKHIR'!D152</f>
        <v>XI TP 1</v>
      </c>
      <c r="D765" s="21">
        <f>'[2]NILAI AKHIR'!G152</f>
        <v>82</v>
      </c>
      <c r="F765" t="s">
        <v>102</v>
      </c>
      <c r="L765">
        <f>VLOOKUP(A765,'5'!$AB$3:$AE$313,4,FALSE)</f>
        <v>771</v>
      </c>
      <c r="M765" s="19">
        <f>VLOOKUP(F765,'2'!$B$2:$C$34,2,FALSE)</f>
        <v>12</v>
      </c>
      <c r="N765" s="23">
        <f t="shared" si="32"/>
        <v>82</v>
      </c>
      <c r="O765" s="23" t="str">
        <f t="shared" si="33"/>
        <v/>
      </c>
      <c r="P765" s="23" t="s">
        <v>4739</v>
      </c>
      <c r="Q765" s="19">
        <f>VLOOKUP(M765,'3'!$H$27:$L$48,5,FALSE)</f>
        <v>68</v>
      </c>
    </row>
    <row r="766" spans="1:17" x14ac:dyDescent="0.25">
      <c r="A766">
        <f>'[2]NILAI AKHIR'!B153</f>
        <v>13696</v>
      </c>
      <c r="B766" t="str">
        <f>'[2]NILAI AKHIR'!C153</f>
        <v>Daffa Bari Ali Mustafa</v>
      </c>
      <c r="C766" t="str">
        <f>'[2]NILAI AKHIR'!D153</f>
        <v>XI TP 1</v>
      </c>
      <c r="D766" s="21">
        <f>'[2]NILAI AKHIR'!G153</f>
        <v>83</v>
      </c>
      <c r="F766" t="s">
        <v>102</v>
      </c>
      <c r="L766">
        <f>VLOOKUP(A766,'5'!$AB$3:$AE$313,4,FALSE)</f>
        <v>772</v>
      </c>
      <c r="M766" s="19">
        <f>VLOOKUP(F766,'2'!$B$2:$C$34,2,FALSE)</f>
        <v>12</v>
      </c>
      <c r="N766" s="23">
        <f t="shared" si="32"/>
        <v>83</v>
      </c>
      <c r="O766" s="23" t="str">
        <f t="shared" si="33"/>
        <v/>
      </c>
      <c r="P766" s="23" t="s">
        <v>4739</v>
      </c>
      <c r="Q766" s="19">
        <f>VLOOKUP(M766,'3'!$H$27:$L$48,5,FALSE)</f>
        <v>68</v>
      </c>
    </row>
    <row r="767" spans="1:17" x14ac:dyDescent="0.25">
      <c r="A767">
        <f>'[2]NILAI AKHIR'!B154</f>
        <v>13697</v>
      </c>
      <c r="B767" t="str">
        <f>'[2]NILAI AKHIR'!C154</f>
        <v>Daffa Nur Sahid</v>
      </c>
      <c r="C767" t="str">
        <f>'[2]NILAI AKHIR'!D154</f>
        <v>XI TP 1</v>
      </c>
      <c r="D767" s="21">
        <f>'[2]NILAI AKHIR'!G154</f>
        <v>82</v>
      </c>
      <c r="F767" t="s">
        <v>102</v>
      </c>
      <c r="L767">
        <f>VLOOKUP(A767,'5'!$AB$3:$AE$313,4,FALSE)</f>
        <v>773</v>
      </c>
      <c r="M767" s="19">
        <f>VLOOKUP(F767,'2'!$B$2:$C$34,2,FALSE)</f>
        <v>12</v>
      </c>
      <c r="N767" s="23">
        <f t="shared" si="32"/>
        <v>82</v>
      </c>
      <c r="O767" s="23" t="str">
        <f t="shared" si="33"/>
        <v/>
      </c>
      <c r="P767" s="23" t="s">
        <v>4739</v>
      </c>
      <c r="Q767" s="19">
        <f>VLOOKUP(M767,'3'!$H$27:$L$48,5,FALSE)</f>
        <v>68</v>
      </c>
    </row>
    <row r="768" spans="1:17" x14ac:dyDescent="0.25">
      <c r="A768">
        <f>'[2]NILAI AKHIR'!B155</f>
        <v>13698</v>
      </c>
      <c r="B768" t="str">
        <f>'[2]NILAI AKHIR'!C155</f>
        <v>Daffa Rafi'i</v>
      </c>
      <c r="C768" t="str">
        <f>'[2]NILAI AKHIR'!D155</f>
        <v>XI TP 1</v>
      </c>
      <c r="D768" s="21">
        <f>'[2]NILAI AKHIR'!G155</f>
        <v>81</v>
      </c>
      <c r="F768" t="s">
        <v>102</v>
      </c>
      <c r="L768">
        <f>VLOOKUP(A768,'5'!$AB$3:$AE$313,4,FALSE)</f>
        <v>774</v>
      </c>
      <c r="M768" s="19">
        <f>VLOOKUP(F768,'2'!$B$2:$C$34,2,FALSE)</f>
        <v>12</v>
      </c>
      <c r="N768" s="23">
        <f t="shared" si="32"/>
        <v>81</v>
      </c>
      <c r="O768" s="23" t="str">
        <f t="shared" si="33"/>
        <v/>
      </c>
      <c r="P768" s="23" t="s">
        <v>4739</v>
      </c>
      <c r="Q768" s="19">
        <f>VLOOKUP(M768,'3'!$H$27:$L$48,5,FALSE)</f>
        <v>68</v>
      </c>
    </row>
    <row r="769" spans="1:17" x14ac:dyDescent="0.25">
      <c r="A769">
        <f>'[2]NILAI AKHIR'!B156</f>
        <v>13699</v>
      </c>
      <c r="B769" t="str">
        <f>'[2]NILAI AKHIR'!C156</f>
        <v>David Dwi Kuncoro</v>
      </c>
      <c r="C769" t="str">
        <f>'[2]NILAI AKHIR'!D156</f>
        <v>XI TP 1</v>
      </c>
      <c r="D769" s="21">
        <f>'[2]NILAI AKHIR'!G156</f>
        <v>82</v>
      </c>
      <c r="F769" t="s">
        <v>102</v>
      </c>
      <c r="L769">
        <f>VLOOKUP(A769,'5'!$AB$3:$AE$313,4,FALSE)</f>
        <v>775</v>
      </c>
      <c r="M769" s="19">
        <f>VLOOKUP(F769,'2'!$B$2:$C$34,2,FALSE)</f>
        <v>12</v>
      </c>
      <c r="N769" s="23">
        <f t="shared" si="32"/>
        <v>82</v>
      </c>
      <c r="O769" s="23" t="str">
        <f t="shared" si="33"/>
        <v/>
      </c>
      <c r="P769" s="23" t="s">
        <v>4739</v>
      </c>
      <c r="Q769" s="19">
        <f>VLOOKUP(M769,'3'!$H$27:$L$48,5,FALSE)</f>
        <v>68</v>
      </c>
    </row>
    <row r="770" spans="1:17" x14ac:dyDescent="0.25">
      <c r="A770">
        <f>'[2]NILAI AKHIR'!B157</f>
        <v>0</v>
      </c>
      <c r="B770">
        <f>'[2]NILAI AKHIR'!C157</f>
        <v>0</v>
      </c>
      <c r="C770">
        <f>'[2]NILAI AKHIR'!D157</f>
        <v>0</v>
      </c>
      <c r="D770" s="21">
        <f>'[2]NILAI AKHIR'!G157</f>
        <v>0</v>
      </c>
      <c r="F770" t="s">
        <v>102</v>
      </c>
      <c r="L770" t="e">
        <f>VLOOKUP(A770,'5'!$AB$3:$AE$313,4,FALSE)</f>
        <v>#N/A</v>
      </c>
      <c r="M770" s="19">
        <f>VLOOKUP(F770,'2'!$B$2:$C$34,2,FALSE)</f>
        <v>12</v>
      </c>
      <c r="N770" s="23">
        <f t="shared" si="32"/>
        <v>0</v>
      </c>
      <c r="O770" s="23" t="str">
        <f t="shared" si="33"/>
        <v/>
      </c>
      <c r="P770" s="23" t="s">
        <v>4739</v>
      </c>
      <c r="Q770" s="19">
        <f>VLOOKUP(M770,'3'!$H$27:$L$48,5,FALSE)</f>
        <v>68</v>
      </c>
    </row>
    <row r="771" spans="1:17" x14ac:dyDescent="0.25">
      <c r="A771">
        <f>'[2]NILAI AKHIR'!B158</f>
        <v>13700</v>
      </c>
      <c r="B771" t="str">
        <f>'[2]NILAI AKHIR'!C158</f>
        <v>Davin Khoirul Aslam</v>
      </c>
      <c r="C771" t="str">
        <f>'[2]NILAI AKHIR'!D158</f>
        <v>XI TP 2</v>
      </c>
      <c r="D771" s="21">
        <f>'[2]NILAI AKHIR'!G158</f>
        <v>0</v>
      </c>
      <c r="F771" t="s">
        <v>102</v>
      </c>
      <c r="L771">
        <f>VLOOKUP(A771,'5'!$AB$3:$AE$313,4,FALSE)</f>
        <v>776</v>
      </c>
      <c r="M771" s="19">
        <f>VLOOKUP(F771,'2'!$B$2:$C$34,2,FALSE)</f>
        <v>12</v>
      </c>
      <c r="N771" s="23">
        <f t="shared" si="32"/>
        <v>0</v>
      </c>
      <c r="O771" s="23" t="str">
        <f t="shared" si="33"/>
        <v/>
      </c>
      <c r="P771" s="23" t="s">
        <v>4739</v>
      </c>
      <c r="Q771" s="19">
        <f>VLOOKUP(M771,'3'!$H$27:$L$48,5,FALSE)</f>
        <v>68</v>
      </c>
    </row>
    <row r="772" spans="1:17" x14ac:dyDescent="0.25">
      <c r="A772">
        <f>'[2]NILAI AKHIR'!B160</f>
        <v>13702</v>
      </c>
      <c r="B772" t="str">
        <f>'[2]NILAI AKHIR'!C160</f>
        <v>Dhandy Isnaini Nur Abi</v>
      </c>
      <c r="C772" t="str">
        <f>'[2]NILAI AKHIR'!D160</f>
        <v>XI TP 2</v>
      </c>
      <c r="D772">
        <f>'[2]NILAI AKHIR'!G160</f>
        <v>0</v>
      </c>
      <c r="F772" t="s">
        <v>102</v>
      </c>
      <c r="L772">
        <f>VLOOKUP(A772,'5'!$AB$3:$AE$313,4,FALSE)</f>
        <v>778</v>
      </c>
      <c r="M772" s="19">
        <f>VLOOKUP(F772,'2'!$B$2:$C$34,2,FALSE)</f>
        <v>12</v>
      </c>
      <c r="N772" s="23">
        <f t="shared" si="32"/>
        <v>0</v>
      </c>
      <c r="O772" s="23" t="str">
        <f t="shared" si="33"/>
        <v/>
      </c>
      <c r="P772" s="23" t="s">
        <v>4739</v>
      </c>
      <c r="Q772" s="19">
        <f>VLOOKUP(M772,'3'!$H$27:$L$48,5,FALSE)</f>
        <v>68</v>
      </c>
    </row>
    <row r="773" spans="1:17" x14ac:dyDescent="0.25">
      <c r="A773">
        <f>'[2]NILAI AKHIR'!B161</f>
        <v>13703</v>
      </c>
      <c r="B773" t="str">
        <f>'[2]NILAI AKHIR'!C161</f>
        <v>Dimas Halim Ash Syukuur</v>
      </c>
      <c r="C773" t="str">
        <f>'[2]NILAI AKHIR'!D161</f>
        <v>XI TP 2</v>
      </c>
      <c r="D773">
        <f>'[2]NILAI AKHIR'!G161</f>
        <v>0</v>
      </c>
      <c r="F773" t="s">
        <v>102</v>
      </c>
      <c r="L773">
        <f>VLOOKUP(A773,'5'!$AB$3:$AE$313,4,FALSE)</f>
        <v>779</v>
      </c>
      <c r="M773" s="19">
        <f>VLOOKUP(F773,'2'!$B$2:$C$34,2,FALSE)</f>
        <v>12</v>
      </c>
      <c r="N773" s="23">
        <f t="shared" ref="N773:N836" si="34">D773</f>
        <v>0</v>
      </c>
      <c r="O773" s="23" t="str">
        <f t="shared" ref="O773:O836" si="35">IF(P773="Nilai Ekstra",E773,"")</f>
        <v/>
      </c>
      <c r="P773" s="23" t="s">
        <v>4739</v>
      </c>
      <c r="Q773" s="19">
        <f>VLOOKUP(M773,'3'!$H$27:$L$48,5,FALSE)</f>
        <v>68</v>
      </c>
    </row>
    <row r="774" spans="1:17" x14ac:dyDescent="0.25">
      <c r="A774">
        <f>'[2]NILAI AKHIR'!B162</f>
        <v>13704</v>
      </c>
      <c r="B774" t="str">
        <f>'[2]NILAI AKHIR'!C162</f>
        <v>Dimas Prasetya</v>
      </c>
      <c r="C774" t="str">
        <f>'[2]NILAI AKHIR'!D162</f>
        <v>XI TP 2</v>
      </c>
      <c r="D774">
        <f>'[2]NILAI AKHIR'!G162</f>
        <v>0</v>
      </c>
      <c r="F774" t="s">
        <v>102</v>
      </c>
      <c r="L774">
        <f>VLOOKUP(A774,'5'!$AB$3:$AE$313,4,FALSE)</f>
        <v>780</v>
      </c>
      <c r="M774" s="19">
        <f>VLOOKUP(F774,'2'!$B$2:$C$34,2,FALSE)</f>
        <v>12</v>
      </c>
      <c r="N774" s="23">
        <f t="shared" si="34"/>
        <v>0</v>
      </c>
      <c r="O774" s="23" t="str">
        <f t="shared" si="35"/>
        <v/>
      </c>
      <c r="P774" s="23" t="s">
        <v>4739</v>
      </c>
      <c r="Q774" s="19">
        <f>VLOOKUP(M774,'3'!$H$27:$L$48,5,FALSE)</f>
        <v>68</v>
      </c>
    </row>
    <row r="775" spans="1:17" x14ac:dyDescent="0.25">
      <c r="A775">
        <f>'[2]NILAI AKHIR'!B163</f>
        <v>13705</v>
      </c>
      <c r="B775" t="str">
        <f>'[2]NILAI AKHIR'!C163</f>
        <v>Dimas Rizqi Makhbhu</v>
      </c>
      <c r="C775" t="str">
        <f>'[2]NILAI AKHIR'!D163</f>
        <v>XI TP 2</v>
      </c>
      <c r="D775">
        <f>'[2]NILAI AKHIR'!G163</f>
        <v>0</v>
      </c>
      <c r="F775" t="s">
        <v>102</v>
      </c>
      <c r="L775">
        <f>VLOOKUP(A775,'5'!$AB$3:$AE$313,4,FALSE)</f>
        <v>781</v>
      </c>
      <c r="M775" s="19">
        <f>VLOOKUP(F775,'2'!$B$2:$C$34,2,FALSE)</f>
        <v>12</v>
      </c>
      <c r="N775" s="23">
        <f t="shared" si="34"/>
        <v>0</v>
      </c>
      <c r="O775" s="23" t="str">
        <f t="shared" si="35"/>
        <v/>
      </c>
      <c r="P775" s="23" t="s">
        <v>4739</v>
      </c>
      <c r="Q775" s="19">
        <f>VLOOKUP(M775,'3'!$H$27:$L$48,5,FALSE)</f>
        <v>68</v>
      </c>
    </row>
    <row r="776" spans="1:17" x14ac:dyDescent="0.25">
      <c r="A776">
        <f>'[2]NILAI AKHIR'!B164</f>
        <v>13707</v>
      </c>
      <c r="B776" t="str">
        <f>'[2]NILAI AKHIR'!C164</f>
        <v>Dzaky Julian Arya Ardiansyah</v>
      </c>
      <c r="C776" t="str">
        <f>'[2]NILAI AKHIR'!D164</f>
        <v>XI TP 2</v>
      </c>
      <c r="D776">
        <f>'[2]NILAI AKHIR'!G164</f>
        <v>0</v>
      </c>
      <c r="F776" t="s">
        <v>102</v>
      </c>
      <c r="L776">
        <f>VLOOKUP(A776,'5'!$AB$3:$AE$313,4,FALSE)</f>
        <v>782</v>
      </c>
      <c r="M776" s="19">
        <f>VLOOKUP(F776,'2'!$B$2:$C$34,2,FALSE)</f>
        <v>12</v>
      </c>
      <c r="N776" s="23">
        <f t="shared" si="34"/>
        <v>0</v>
      </c>
      <c r="O776" s="23" t="str">
        <f t="shared" si="35"/>
        <v/>
      </c>
      <c r="P776" s="23" t="s">
        <v>4739</v>
      </c>
      <c r="Q776" s="19">
        <f>VLOOKUP(M776,'3'!$H$27:$L$48,5,FALSE)</f>
        <v>68</v>
      </c>
    </row>
    <row r="777" spans="1:17" x14ac:dyDescent="0.25">
      <c r="A777">
        <f>'[2]NILAI AKHIR'!B165</f>
        <v>13708</v>
      </c>
      <c r="B777" t="str">
        <f>'[2]NILAI AKHIR'!C165</f>
        <v>Enjji Dimas Setiyawan</v>
      </c>
      <c r="C777" t="str">
        <f>'[2]NILAI AKHIR'!D165</f>
        <v>XI TP 2</v>
      </c>
      <c r="D777">
        <f>'[2]NILAI AKHIR'!G165</f>
        <v>0</v>
      </c>
      <c r="F777" t="s">
        <v>102</v>
      </c>
      <c r="L777">
        <f>VLOOKUP(A777,'5'!$AB$3:$AE$313,4,FALSE)</f>
        <v>783</v>
      </c>
      <c r="M777" s="19">
        <f>VLOOKUP(F777,'2'!$B$2:$C$34,2,FALSE)</f>
        <v>12</v>
      </c>
      <c r="N777" s="23">
        <f t="shared" si="34"/>
        <v>0</v>
      </c>
      <c r="O777" s="23" t="str">
        <f t="shared" si="35"/>
        <v/>
      </c>
      <c r="P777" s="23" t="s">
        <v>4739</v>
      </c>
      <c r="Q777" s="19">
        <f>VLOOKUP(M777,'3'!$H$27:$L$48,5,FALSE)</f>
        <v>68</v>
      </c>
    </row>
    <row r="778" spans="1:17" x14ac:dyDescent="0.25">
      <c r="A778">
        <f>'[2]NILAI AKHIR'!B166</f>
        <v>13709</v>
      </c>
      <c r="B778" t="str">
        <f>'[2]NILAI AKHIR'!C166</f>
        <v>Erik Bayu Aji Putra</v>
      </c>
      <c r="C778" t="str">
        <f>'[2]NILAI AKHIR'!D166</f>
        <v>XI TP 2</v>
      </c>
      <c r="D778">
        <f>'[2]NILAI AKHIR'!G166</f>
        <v>0</v>
      </c>
      <c r="F778" t="s">
        <v>102</v>
      </c>
      <c r="L778">
        <f>VLOOKUP(A778,'5'!$AB$3:$AE$313,4,FALSE)</f>
        <v>784</v>
      </c>
      <c r="M778" s="19">
        <f>VLOOKUP(F778,'2'!$B$2:$C$34,2,FALSE)</f>
        <v>12</v>
      </c>
      <c r="N778" s="23">
        <f t="shared" si="34"/>
        <v>0</v>
      </c>
      <c r="O778" s="23" t="str">
        <f t="shared" si="35"/>
        <v/>
      </c>
      <c r="P778" s="23" t="s">
        <v>4739</v>
      </c>
      <c r="Q778" s="19">
        <f>VLOOKUP(M778,'3'!$H$27:$L$48,5,FALSE)</f>
        <v>68</v>
      </c>
    </row>
    <row r="779" spans="1:17" x14ac:dyDescent="0.25">
      <c r="A779">
        <f>'[2]NILAI AKHIR'!B167</f>
        <v>13710</v>
      </c>
      <c r="B779" t="str">
        <f>'[2]NILAI AKHIR'!C167</f>
        <v>Erik Satriya Widyatama</v>
      </c>
      <c r="C779" t="str">
        <f>'[2]NILAI AKHIR'!D167</f>
        <v>XI TP 2</v>
      </c>
      <c r="D779">
        <f>'[2]NILAI AKHIR'!G167</f>
        <v>0</v>
      </c>
      <c r="F779" t="s">
        <v>102</v>
      </c>
      <c r="L779">
        <f>VLOOKUP(A779,'5'!$AB$3:$AE$313,4,FALSE)</f>
        <v>785</v>
      </c>
      <c r="M779" s="19">
        <f>VLOOKUP(F779,'2'!$B$2:$C$34,2,FALSE)</f>
        <v>12</v>
      </c>
      <c r="N779" s="23">
        <f t="shared" si="34"/>
        <v>0</v>
      </c>
      <c r="O779" s="23" t="str">
        <f t="shared" si="35"/>
        <v/>
      </c>
      <c r="P779" s="23" t="s">
        <v>4739</v>
      </c>
      <c r="Q779" s="19">
        <f>VLOOKUP(M779,'3'!$H$27:$L$48,5,FALSE)</f>
        <v>68</v>
      </c>
    </row>
    <row r="780" spans="1:17" x14ac:dyDescent="0.25">
      <c r="A780">
        <f>'[2]NILAI AKHIR'!B168</f>
        <v>13711</v>
      </c>
      <c r="B780" t="str">
        <f>'[2]NILAI AKHIR'!C168</f>
        <v>Fabian Bima Sakti</v>
      </c>
      <c r="C780" t="str">
        <f>'[2]NILAI AKHIR'!D168</f>
        <v>XI TP 2</v>
      </c>
      <c r="D780">
        <f>'[2]NILAI AKHIR'!G168</f>
        <v>0</v>
      </c>
      <c r="F780" t="s">
        <v>102</v>
      </c>
      <c r="L780">
        <f>VLOOKUP(A780,'5'!$AB$3:$AE$313,4,FALSE)</f>
        <v>786</v>
      </c>
      <c r="M780" s="19">
        <f>VLOOKUP(F780,'2'!$B$2:$C$34,2,FALSE)</f>
        <v>12</v>
      </c>
      <c r="N780" s="23">
        <f t="shared" si="34"/>
        <v>0</v>
      </c>
      <c r="O780" s="23" t="str">
        <f t="shared" si="35"/>
        <v/>
      </c>
      <c r="P780" s="23" t="s">
        <v>4739</v>
      </c>
      <c r="Q780" s="19">
        <f>VLOOKUP(M780,'3'!$H$27:$L$48,5,FALSE)</f>
        <v>68</v>
      </c>
    </row>
    <row r="781" spans="1:17" x14ac:dyDescent="0.25">
      <c r="A781">
        <f>'[2]NILAI AKHIR'!B169</f>
        <v>13712</v>
      </c>
      <c r="B781" t="str">
        <f>'[2]NILAI AKHIR'!C169</f>
        <v>Fadhil Ibrahim Pratama</v>
      </c>
      <c r="C781" t="str">
        <f>'[2]NILAI AKHIR'!D169</f>
        <v>XI TP 2</v>
      </c>
      <c r="D781">
        <f>'[2]NILAI AKHIR'!G169</f>
        <v>0</v>
      </c>
      <c r="F781" t="s">
        <v>102</v>
      </c>
      <c r="L781">
        <f>VLOOKUP(A781,'5'!$AB$3:$AE$313,4,FALSE)</f>
        <v>787</v>
      </c>
      <c r="M781" s="19">
        <f>VLOOKUP(F781,'2'!$B$2:$C$34,2,FALSE)</f>
        <v>12</v>
      </c>
      <c r="N781" s="23">
        <f t="shared" si="34"/>
        <v>0</v>
      </c>
      <c r="O781" s="23" t="str">
        <f t="shared" si="35"/>
        <v/>
      </c>
      <c r="P781" s="23" t="s">
        <v>4739</v>
      </c>
      <c r="Q781" s="19">
        <f>VLOOKUP(M781,'3'!$H$27:$L$48,5,FALSE)</f>
        <v>68</v>
      </c>
    </row>
    <row r="782" spans="1:17" x14ac:dyDescent="0.25">
      <c r="A782">
        <f>'[2]NILAI AKHIR'!B170</f>
        <v>13713</v>
      </c>
      <c r="B782" t="str">
        <f>'[2]NILAI AKHIR'!C170</f>
        <v>Fadli Huda Ar Rasheed</v>
      </c>
      <c r="C782" t="str">
        <f>'[2]NILAI AKHIR'!D170</f>
        <v>XI TP 2</v>
      </c>
      <c r="D782">
        <f>'[2]NILAI AKHIR'!G170</f>
        <v>0</v>
      </c>
      <c r="F782" t="s">
        <v>102</v>
      </c>
      <c r="L782">
        <f>VLOOKUP(A782,'5'!$AB$3:$AE$313,4,FALSE)</f>
        <v>788</v>
      </c>
      <c r="M782" s="19">
        <f>VLOOKUP(F782,'2'!$B$2:$C$34,2,FALSE)</f>
        <v>12</v>
      </c>
      <c r="N782" s="23">
        <f t="shared" si="34"/>
        <v>0</v>
      </c>
      <c r="O782" s="23" t="str">
        <f t="shared" si="35"/>
        <v/>
      </c>
      <c r="P782" s="23" t="s">
        <v>4739</v>
      </c>
      <c r="Q782" s="19">
        <f>VLOOKUP(M782,'3'!$H$27:$L$48,5,FALSE)</f>
        <v>68</v>
      </c>
    </row>
    <row r="783" spans="1:17" x14ac:dyDescent="0.25">
      <c r="A783">
        <f>'[2]NILAI AKHIR'!B171</f>
        <v>13715</v>
      </c>
      <c r="B783" t="str">
        <f>'[2]NILAI AKHIR'!C171</f>
        <v>Fardan Herdiansyah</v>
      </c>
      <c r="C783" t="str">
        <f>'[2]NILAI AKHIR'!D171</f>
        <v>XI TP 2</v>
      </c>
      <c r="D783">
        <f>'[2]NILAI AKHIR'!G171</f>
        <v>0</v>
      </c>
      <c r="F783" t="s">
        <v>102</v>
      </c>
      <c r="L783">
        <f>VLOOKUP(A783,'5'!$AB$3:$AE$313,4,FALSE)</f>
        <v>789</v>
      </c>
      <c r="M783" s="19">
        <f>VLOOKUP(F783,'2'!$B$2:$C$34,2,FALSE)</f>
        <v>12</v>
      </c>
      <c r="N783" s="23">
        <f t="shared" si="34"/>
        <v>0</v>
      </c>
      <c r="O783" s="23" t="str">
        <f t="shared" si="35"/>
        <v/>
      </c>
      <c r="P783" s="23" t="s">
        <v>4739</v>
      </c>
      <c r="Q783" s="19">
        <f>VLOOKUP(M783,'3'!$H$27:$L$48,5,FALSE)</f>
        <v>68</v>
      </c>
    </row>
    <row r="784" spans="1:17" x14ac:dyDescent="0.25">
      <c r="A784">
        <f>'[2]NILAI AKHIR'!B172</f>
        <v>13716</v>
      </c>
      <c r="B784" t="str">
        <f>'[2]NILAI AKHIR'!C172</f>
        <v>Farhan Syahrul Mubarok</v>
      </c>
      <c r="C784" t="str">
        <f>'[2]NILAI AKHIR'!D172</f>
        <v>XI TP 2</v>
      </c>
      <c r="D784">
        <f>'[2]NILAI AKHIR'!G172</f>
        <v>0</v>
      </c>
      <c r="F784" t="s">
        <v>102</v>
      </c>
      <c r="L784">
        <f>VLOOKUP(A784,'5'!$AB$3:$AE$313,4,FALSE)</f>
        <v>790</v>
      </c>
      <c r="M784" s="19">
        <f>VLOOKUP(F784,'2'!$B$2:$C$34,2,FALSE)</f>
        <v>12</v>
      </c>
      <c r="N784" s="23">
        <f t="shared" si="34"/>
        <v>0</v>
      </c>
      <c r="O784" s="23" t="str">
        <f t="shared" si="35"/>
        <v/>
      </c>
      <c r="P784" s="23" t="s">
        <v>4739</v>
      </c>
      <c r="Q784" s="19">
        <f>VLOOKUP(M784,'3'!$H$27:$L$48,5,FALSE)</f>
        <v>68</v>
      </c>
    </row>
    <row r="785" spans="1:17" x14ac:dyDescent="0.25">
      <c r="A785">
        <f>'[2]NILAI AKHIR'!B173</f>
        <v>13717</v>
      </c>
      <c r="B785" t="str">
        <f>'[2]NILAI AKHIR'!C173</f>
        <v>Farrel Perdana Putra</v>
      </c>
      <c r="C785" t="str">
        <f>'[2]NILAI AKHIR'!D173</f>
        <v>XI TP 2</v>
      </c>
      <c r="D785">
        <f>'[2]NILAI AKHIR'!G173</f>
        <v>0</v>
      </c>
      <c r="F785" t="s">
        <v>102</v>
      </c>
      <c r="L785">
        <f>VLOOKUP(A785,'5'!$AB$3:$AE$313,4,FALSE)</f>
        <v>791</v>
      </c>
      <c r="M785" s="19">
        <f>VLOOKUP(F785,'2'!$B$2:$C$34,2,FALSE)</f>
        <v>12</v>
      </c>
      <c r="N785" s="23">
        <f t="shared" si="34"/>
        <v>0</v>
      </c>
      <c r="O785" s="23" t="str">
        <f t="shared" si="35"/>
        <v/>
      </c>
      <c r="P785" s="23" t="s">
        <v>4739</v>
      </c>
      <c r="Q785" s="19">
        <f>VLOOKUP(M785,'3'!$H$27:$L$48,5,FALSE)</f>
        <v>68</v>
      </c>
    </row>
    <row r="786" spans="1:17" x14ac:dyDescent="0.25">
      <c r="A786">
        <f>'[2]NILAI AKHIR'!B174</f>
        <v>13719</v>
      </c>
      <c r="B786" t="str">
        <f>'[2]NILAI AKHIR'!C174</f>
        <v>Gigih Akbarani</v>
      </c>
      <c r="C786" t="str">
        <f>'[2]NILAI AKHIR'!D174</f>
        <v>XI TP 2</v>
      </c>
      <c r="D786">
        <f>'[2]NILAI AKHIR'!G174</f>
        <v>0</v>
      </c>
      <c r="F786" t="s">
        <v>102</v>
      </c>
      <c r="L786">
        <f>VLOOKUP(A786,'5'!$AB$3:$AE$313,4,FALSE)</f>
        <v>792</v>
      </c>
      <c r="M786" s="19">
        <f>VLOOKUP(F786,'2'!$B$2:$C$34,2,FALSE)</f>
        <v>12</v>
      </c>
      <c r="N786" s="23">
        <f t="shared" si="34"/>
        <v>0</v>
      </c>
      <c r="O786" s="23" t="str">
        <f t="shared" si="35"/>
        <v/>
      </c>
      <c r="P786" s="23" t="s">
        <v>4739</v>
      </c>
      <c r="Q786" s="19">
        <f>VLOOKUP(M786,'3'!$H$27:$L$48,5,FALSE)</f>
        <v>68</v>
      </c>
    </row>
    <row r="787" spans="1:17" x14ac:dyDescent="0.25">
      <c r="A787">
        <f>'[2]NILAI AKHIR'!B175</f>
        <v>13720</v>
      </c>
      <c r="B787" t="str">
        <f>'[2]NILAI AKHIR'!C175</f>
        <v>Hafid Maruf Sarifudin Nizam</v>
      </c>
      <c r="C787" t="str">
        <f>'[2]NILAI AKHIR'!D175</f>
        <v>XI TP 2</v>
      </c>
      <c r="D787">
        <f>'[2]NILAI AKHIR'!G175</f>
        <v>0</v>
      </c>
      <c r="F787" t="s">
        <v>102</v>
      </c>
      <c r="L787">
        <f>VLOOKUP(A787,'5'!$AB$3:$AE$313,4,FALSE)</f>
        <v>793</v>
      </c>
      <c r="M787" s="19">
        <f>VLOOKUP(F787,'2'!$B$2:$C$34,2,FALSE)</f>
        <v>12</v>
      </c>
      <c r="N787" s="23">
        <f t="shared" si="34"/>
        <v>0</v>
      </c>
      <c r="O787" s="23" t="str">
        <f t="shared" si="35"/>
        <v/>
      </c>
      <c r="P787" s="23" t="s">
        <v>4739</v>
      </c>
      <c r="Q787" s="19">
        <f>VLOOKUP(M787,'3'!$H$27:$L$48,5,FALSE)</f>
        <v>68</v>
      </c>
    </row>
    <row r="788" spans="1:17" x14ac:dyDescent="0.25">
      <c r="A788">
        <f>'[2]NILAI AKHIR'!B176</f>
        <v>13721</v>
      </c>
      <c r="B788" t="str">
        <f>'[2]NILAI AKHIR'!C176</f>
        <v>Harun Sigit Wibisono</v>
      </c>
      <c r="C788" t="str">
        <f>'[2]NILAI AKHIR'!D176</f>
        <v>XI TP 2</v>
      </c>
      <c r="D788">
        <f>'[2]NILAI AKHIR'!G176</f>
        <v>0</v>
      </c>
      <c r="F788" t="s">
        <v>102</v>
      </c>
      <c r="L788">
        <f>VLOOKUP(A788,'5'!$AB$3:$AE$313,4,FALSE)</f>
        <v>794</v>
      </c>
      <c r="M788" s="19">
        <f>VLOOKUP(F788,'2'!$B$2:$C$34,2,FALSE)</f>
        <v>12</v>
      </c>
      <c r="N788" s="23">
        <f t="shared" si="34"/>
        <v>0</v>
      </c>
      <c r="O788" s="23" t="str">
        <f t="shared" si="35"/>
        <v/>
      </c>
      <c r="P788" s="23" t="s">
        <v>4739</v>
      </c>
      <c r="Q788" s="19">
        <f>VLOOKUP(M788,'3'!$H$27:$L$48,5,FALSE)</f>
        <v>68</v>
      </c>
    </row>
    <row r="789" spans="1:17" x14ac:dyDescent="0.25">
      <c r="A789">
        <f>'[2]NILAI AKHIR'!B177</f>
        <v>13722</v>
      </c>
      <c r="B789" t="str">
        <f>'[2]NILAI AKHIR'!C177</f>
        <v>Hidayat Nur Wijanarko</v>
      </c>
      <c r="C789" t="str">
        <f>'[2]NILAI AKHIR'!D177</f>
        <v>XI TP 2</v>
      </c>
      <c r="D789">
        <f>'[2]NILAI AKHIR'!G177</f>
        <v>0</v>
      </c>
      <c r="F789" t="s">
        <v>102</v>
      </c>
      <c r="L789">
        <f>VLOOKUP(A789,'5'!$AB$3:$AE$313,4,FALSE)</f>
        <v>795</v>
      </c>
      <c r="M789" s="19">
        <f>VLOOKUP(F789,'2'!$B$2:$C$34,2,FALSE)</f>
        <v>12</v>
      </c>
      <c r="N789" s="23">
        <f t="shared" si="34"/>
        <v>0</v>
      </c>
      <c r="O789" s="23" t="str">
        <f t="shared" si="35"/>
        <v/>
      </c>
      <c r="P789" s="23" t="s">
        <v>4739</v>
      </c>
      <c r="Q789" s="19">
        <f>VLOOKUP(M789,'3'!$H$27:$L$48,5,FALSE)</f>
        <v>68</v>
      </c>
    </row>
    <row r="790" spans="1:17" x14ac:dyDescent="0.25">
      <c r="A790">
        <f>'[2]NILAI AKHIR'!B178</f>
        <v>13723</v>
      </c>
      <c r="B790" t="str">
        <f>'[2]NILAI AKHIR'!C178</f>
        <v>Ikhwan Fajar Nahari</v>
      </c>
      <c r="C790" t="str">
        <f>'[2]NILAI AKHIR'!D178</f>
        <v>XI TP 2</v>
      </c>
      <c r="D790">
        <f>'[2]NILAI AKHIR'!G178</f>
        <v>0</v>
      </c>
      <c r="F790" t="s">
        <v>102</v>
      </c>
      <c r="L790">
        <f>VLOOKUP(A790,'5'!$AB$3:$AE$313,4,FALSE)</f>
        <v>796</v>
      </c>
      <c r="M790" s="19">
        <f>VLOOKUP(F790,'2'!$B$2:$C$34,2,FALSE)</f>
        <v>12</v>
      </c>
      <c r="N790" s="23">
        <f t="shared" si="34"/>
        <v>0</v>
      </c>
      <c r="O790" s="23" t="str">
        <f t="shared" si="35"/>
        <v/>
      </c>
      <c r="P790" s="23" t="s">
        <v>4739</v>
      </c>
      <c r="Q790" s="19">
        <f>VLOOKUP(M790,'3'!$H$27:$L$48,5,FALSE)</f>
        <v>68</v>
      </c>
    </row>
    <row r="791" spans="1:17" x14ac:dyDescent="0.25">
      <c r="A791">
        <f>'[2]NILAI AKHIR'!B179</f>
        <v>13724</v>
      </c>
      <c r="B791" t="str">
        <f>'[2]NILAI AKHIR'!C179</f>
        <v>Ilham Alamsyah</v>
      </c>
      <c r="C791" t="str">
        <f>'[2]NILAI AKHIR'!D179</f>
        <v>XI TP 2</v>
      </c>
      <c r="D791">
        <f>'[2]NILAI AKHIR'!G179</f>
        <v>0</v>
      </c>
      <c r="F791" t="s">
        <v>102</v>
      </c>
      <c r="L791">
        <f>VLOOKUP(A791,'5'!$AB$3:$AE$313,4,FALSE)</f>
        <v>797</v>
      </c>
      <c r="M791" s="19">
        <f>VLOOKUP(F791,'2'!$B$2:$C$34,2,FALSE)</f>
        <v>12</v>
      </c>
      <c r="N791" s="23">
        <f t="shared" si="34"/>
        <v>0</v>
      </c>
      <c r="O791" s="23" t="str">
        <f t="shared" si="35"/>
        <v/>
      </c>
      <c r="P791" s="23" t="s">
        <v>4739</v>
      </c>
      <c r="Q791" s="19">
        <f>VLOOKUP(M791,'3'!$H$27:$L$48,5,FALSE)</f>
        <v>68</v>
      </c>
    </row>
    <row r="792" spans="1:17" x14ac:dyDescent="0.25">
      <c r="A792">
        <f>'[2]NILAI AKHIR'!B180</f>
        <v>13725</v>
      </c>
      <c r="B792" t="str">
        <f>'[2]NILAI AKHIR'!C180</f>
        <v>Ilham Prihatmoko</v>
      </c>
      <c r="C792" t="str">
        <f>'[2]NILAI AKHIR'!D180</f>
        <v>XI TP 2</v>
      </c>
      <c r="D792">
        <f>'[2]NILAI AKHIR'!G180</f>
        <v>0</v>
      </c>
      <c r="F792" t="s">
        <v>102</v>
      </c>
      <c r="L792">
        <f>VLOOKUP(A792,'5'!$AB$3:$AE$313,4,FALSE)</f>
        <v>798</v>
      </c>
      <c r="M792" s="19">
        <f>VLOOKUP(F792,'2'!$B$2:$C$34,2,FALSE)</f>
        <v>12</v>
      </c>
      <c r="N792" s="23">
        <f t="shared" si="34"/>
        <v>0</v>
      </c>
      <c r="O792" s="23" t="str">
        <f t="shared" si="35"/>
        <v/>
      </c>
      <c r="P792" s="23" t="s">
        <v>4739</v>
      </c>
      <c r="Q792" s="19">
        <f>VLOOKUP(M792,'3'!$H$27:$L$48,5,FALSE)</f>
        <v>68</v>
      </c>
    </row>
    <row r="793" spans="1:17" x14ac:dyDescent="0.25">
      <c r="A793">
        <f>'[2]NILAI AKHIR'!B181</f>
        <v>13726</v>
      </c>
      <c r="B793" t="str">
        <f>'[2]NILAI AKHIR'!C181</f>
        <v>Ilyas Dzaki Billah Azzadi</v>
      </c>
      <c r="C793" t="str">
        <f>'[2]NILAI AKHIR'!D181</f>
        <v>XI TP 2</v>
      </c>
      <c r="D793">
        <f>'[2]NILAI AKHIR'!G181</f>
        <v>0</v>
      </c>
      <c r="F793" t="s">
        <v>102</v>
      </c>
      <c r="L793">
        <f>VLOOKUP(A793,'5'!$AB$3:$AE$313,4,FALSE)</f>
        <v>799</v>
      </c>
      <c r="M793" s="19">
        <f>VLOOKUP(F793,'2'!$B$2:$C$34,2,FALSE)</f>
        <v>12</v>
      </c>
      <c r="N793" s="23">
        <f t="shared" si="34"/>
        <v>0</v>
      </c>
      <c r="O793" s="23" t="str">
        <f t="shared" si="35"/>
        <v/>
      </c>
      <c r="P793" s="23" t="s">
        <v>4739</v>
      </c>
      <c r="Q793" s="19">
        <f>VLOOKUP(M793,'3'!$H$27:$L$48,5,FALSE)</f>
        <v>68</v>
      </c>
    </row>
    <row r="794" spans="1:17" x14ac:dyDescent="0.25">
      <c r="A794">
        <f>'[2]NILAI AKHIR'!B182</f>
        <v>13727</v>
      </c>
      <c r="B794" t="str">
        <f>'[2]NILAI AKHIR'!C182</f>
        <v>Indikal Muharrom</v>
      </c>
      <c r="C794" t="str">
        <f>'[2]NILAI AKHIR'!D182</f>
        <v>XI TP 2</v>
      </c>
      <c r="D794">
        <f>'[2]NILAI AKHIR'!G182</f>
        <v>0</v>
      </c>
      <c r="F794" t="s">
        <v>102</v>
      </c>
      <c r="L794">
        <f>VLOOKUP(A794,'5'!$AB$3:$AE$313,4,FALSE)</f>
        <v>800</v>
      </c>
      <c r="M794" s="19">
        <f>VLOOKUP(F794,'2'!$B$2:$C$34,2,FALSE)</f>
        <v>12</v>
      </c>
      <c r="N794" s="23">
        <f t="shared" si="34"/>
        <v>0</v>
      </c>
      <c r="O794" s="23" t="str">
        <f t="shared" si="35"/>
        <v/>
      </c>
      <c r="P794" s="23" t="s">
        <v>4739</v>
      </c>
      <c r="Q794" s="19">
        <f>VLOOKUP(M794,'3'!$H$27:$L$48,5,FALSE)</f>
        <v>68</v>
      </c>
    </row>
    <row r="795" spans="1:17" x14ac:dyDescent="0.25">
      <c r="A795">
        <f>'[2]NILAI AKHIR'!B183</f>
        <v>13728</v>
      </c>
      <c r="B795" t="str">
        <f>'[2]NILAI AKHIR'!C183</f>
        <v>Isnantrio Widoprayektyo</v>
      </c>
      <c r="C795" t="str">
        <f>'[2]NILAI AKHIR'!D183</f>
        <v>XI TP 2</v>
      </c>
      <c r="D795">
        <f>'[2]NILAI AKHIR'!G183</f>
        <v>0</v>
      </c>
      <c r="F795" t="s">
        <v>102</v>
      </c>
      <c r="L795">
        <f>VLOOKUP(A795,'5'!$AB$3:$AE$313,4,FALSE)</f>
        <v>801</v>
      </c>
      <c r="M795" s="19">
        <f>VLOOKUP(F795,'2'!$B$2:$C$34,2,FALSE)</f>
        <v>12</v>
      </c>
      <c r="N795" s="23">
        <f t="shared" si="34"/>
        <v>0</v>
      </c>
      <c r="O795" s="23" t="str">
        <f t="shared" si="35"/>
        <v/>
      </c>
      <c r="P795" s="23" t="s">
        <v>4739</v>
      </c>
      <c r="Q795" s="19">
        <f>VLOOKUP(M795,'3'!$H$27:$L$48,5,FALSE)</f>
        <v>68</v>
      </c>
    </row>
    <row r="796" spans="1:17" x14ac:dyDescent="0.25">
      <c r="A796">
        <f>'[2]NILAI AKHIR'!B184</f>
        <v>13729</v>
      </c>
      <c r="B796" t="str">
        <f>'[2]NILAI AKHIR'!C184</f>
        <v>Jefha Abbiyyu Fazis Fadillah</v>
      </c>
      <c r="C796" t="str">
        <f>'[2]NILAI AKHIR'!D184</f>
        <v>XI TP 2</v>
      </c>
      <c r="D796">
        <f>'[2]NILAI AKHIR'!G184</f>
        <v>0</v>
      </c>
      <c r="F796" t="s">
        <v>102</v>
      </c>
      <c r="L796">
        <f>VLOOKUP(A796,'5'!$AB$3:$AE$313,4,FALSE)</f>
        <v>802</v>
      </c>
      <c r="M796" s="19">
        <f>VLOOKUP(F796,'2'!$B$2:$C$34,2,FALSE)</f>
        <v>12</v>
      </c>
      <c r="N796" s="23">
        <f t="shared" si="34"/>
        <v>0</v>
      </c>
      <c r="O796" s="23" t="str">
        <f t="shared" si="35"/>
        <v/>
      </c>
      <c r="P796" s="23" t="s">
        <v>4739</v>
      </c>
      <c r="Q796" s="19">
        <f>VLOOKUP(M796,'3'!$H$27:$L$48,5,FALSE)</f>
        <v>68</v>
      </c>
    </row>
    <row r="797" spans="1:17" x14ac:dyDescent="0.25">
      <c r="A797">
        <f>'[2]NILAI AKHIR'!B185</f>
        <v>13730</v>
      </c>
      <c r="B797" t="str">
        <f>'[2]NILAI AKHIR'!C185</f>
        <v>Julyavano Amin Sri Widdodo</v>
      </c>
      <c r="C797" t="str">
        <f>'[2]NILAI AKHIR'!D185</f>
        <v>XI TP 2</v>
      </c>
      <c r="D797">
        <f>'[2]NILAI AKHIR'!G185</f>
        <v>0</v>
      </c>
      <c r="F797" t="s">
        <v>102</v>
      </c>
      <c r="L797">
        <f>VLOOKUP(A797,'5'!$AB$3:$AE$313,4,FALSE)</f>
        <v>803</v>
      </c>
      <c r="M797" s="19">
        <f>VLOOKUP(F797,'2'!$B$2:$C$34,2,FALSE)</f>
        <v>12</v>
      </c>
      <c r="N797" s="23">
        <f t="shared" si="34"/>
        <v>0</v>
      </c>
      <c r="O797" s="23" t="str">
        <f t="shared" si="35"/>
        <v/>
      </c>
      <c r="P797" s="23" t="s">
        <v>4739</v>
      </c>
      <c r="Q797" s="19">
        <f>VLOOKUP(M797,'3'!$H$27:$L$48,5,FALSE)</f>
        <v>68</v>
      </c>
    </row>
    <row r="798" spans="1:17" x14ac:dyDescent="0.25">
      <c r="A798">
        <f>'[2]NILAI AKHIR'!B186</f>
        <v>13731</v>
      </c>
      <c r="B798" t="str">
        <f>'[2]NILAI AKHIR'!C186</f>
        <v>Kevin Brilliyan Wijaya</v>
      </c>
      <c r="C798" t="str">
        <f>'[2]NILAI AKHIR'!D186</f>
        <v>XI TP 2</v>
      </c>
      <c r="D798">
        <f>'[2]NILAI AKHIR'!G186</f>
        <v>0</v>
      </c>
      <c r="F798" t="s">
        <v>102</v>
      </c>
      <c r="L798">
        <f>VLOOKUP(A798,'5'!$AB$3:$AE$313,4,FALSE)</f>
        <v>804</v>
      </c>
      <c r="M798" s="19">
        <f>VLOOKUP(F798,'2'!$B$2:$C$34,2,FALSE)</f>
        <v>12</v>
      </c>
      <c r="N798" s="23">
        <f t="shared" si="34"/>
        <v>0</v>
      </c>
      <c r="O798" s="23" t="str">
        <f t="shared" si="35"/>
        <v/>
      </c>
      <c r="P798" s="23" t="s">
        <v>4739</v>
      </c>
      <c r="Q798" s="19">
        <f>VLOOKUP(M798,'3'!$H$27:$L$48,5,FALSE)</f>
        <v>68</v>
      </c>
    </row>
    <row r="799" spans="1:17" x14ac:dyDescent="0.25">
      <c r="A799">
        <f>'[2]NILAI AKHIR'!B187</f>
        <v>13732</v>
      </c>
      <c r="B799" t="str">
        <f>'[2]NILAI AKHIR'!C187</f>
        <v>Listyanto Nur Cahyo</v>
      </c>
      <c r="C799" t="str">
        <f>'[2]NILAI AKHIR'!D187</f>
        <v>XI TP 2</v>
      </c>
      <c r="D799">
        <f>'[2]NILAI AKHIR'!G187</f>
        <v>0</v>
      </c>
      <c r="F799" t="s">
        <v>102</v>
      </c>
      <c r="L799">
        <f>VLOOKUP(A799,'5'!$AB$3:$AE$313,4,FALSE)</f>
        <v>805</v>
      </c>
      <c r="M799" s="19">
        <f>VLOOKUP(F799,'2'!$B$2:$C$34,2,FALSE)</f>
        <v>12</v>
      </c>
      <c r="N799" s="23">
        <f t="shared" si="34"/>
        <v>0</v>
      </c>
      <c r="O799" s="23" t="str">
        <f t="shared" si="35"/>
        <v/>
      </c>
      <c r="P799" s="23" t="s">
        <v>4739</v>
      </c>
      <c r="Q799" s="19">
        <f>VLOOKUP(M799,'3'!$H$27:$L$48,5,FALSE)</f>
        <v>68</v>
      </c>
    </row>
    <row r="800" spans="1:17" x14ac:dyDescent="0.25">
      <c r="A800">
        <f>'[2]NILAI AKHIR'!B188</f>
        <v>13733</v>
      </c>
      <c r="B800" t="str">
        <f>'[2]NILAI AKHIR'!C188</f>
        <v>Machmud Al Fauzi</v>
      </c>
      <c r="C800" t="str">
        <f>'[2]NILAI AKHIR'!D188</f>
        <v>XI TP 2</v>
      </c>
      <c r="D800">
        <f>'[2]NILAI AKHIR'!G188</f>
        <v>0</v>
      </c>
      <c r="F800" t="s">
        <v>102</v>
      </c>
      <c r="L800">
        <f>VLOOKUP(A800,'5'!$AB$3:$AE$313,4,FALSE)</f>
        <v>806</v>
      </c>
      <c r="M800" s="19">
        <f>VLOOKUP(F800,'2'!$B$2:$C$34,2,FALSE)</f>
        <v>12</v>
      </c>
      <c r="N800" s="23">
        <f t="shared" si="34"/>
        <v>0</v>
      </c>
      <c r="O800" s="23" t="str">
        <f t="shared" si="35"/>
        <v/>
      </c>
      <c r="P800" s="23" t="s">
        <v>4739</v>
      </c>
      <c r="Q800" s="19">
        <f>VLOOKUP(M800,'3'!$H$27:$L$48,5,FALSE)</f>
        <v>68</v>
      </c>
    </row>
    <row r="801" spans="1:17" x14ac:dyDescent="0.25">
      <c r="A801">
        <f>'[2]NILAI AKHIR'!B189</f>
        <v>13734</v>
      </c>
      <c r="B801" t="str">
        <f>'[2]NILAI AKHIR'!C189</f>
        <v>Mahendra Wardana Putra</v>
      </c>
      <c r="C801" t="str">
        <f>'[2]NILAI AKHIR'!D189</f>
        <v>XI TP 2</v>
      </c>
      <c r="D801">
        <f>'[2]NILAI AKHIR'!G189</f>
        <v>0</v>
      </c>
      <c r="F801" t="s">
        <v>102</v>
      </c>
      <c r="L801">
        <f>VLOOKUP(A801,'5'!$AB$3:$AE$313,4,FALSE)</f>
        <v>807</v>
      </c>
      <c r="M801" s="19">
        <f>VLOOKUP(F801,'2'!$B$2:$C$34,2,FALSE)</f>
        <v>12</v>
      </c>
      <c r="N801" s="23">
        <f t="shared" si="34"/>
        <v>0</v>
      </c>
      <c r="O801" s="23" t="str">
        <f t="shared" si="35"/>
        <v/>
      </c>
      <c r="P801" s="23" t="s">
        <v>4739</v>
      </c>
      <c r="Q801" s="19">
        <f>VLOOKUP(M801,'3'!$H$27:$L$48,5,FALSE)</f>
        <v>68</v>
      </c>
    </row>
    <row r="802" spans="1:17" x14ac:dyDescent="0.25">
      <c r="A802">
        <f>'[2]NILAI AKHIR'!B190</f>
        <v>0</v>
      </c>
      <c r="B802">
        <f>'[2]NILAI AKHIR'!C190</f>
        <v>0</v>
      </c>
      <c r="C802">
        <f>'[2]NILAI AKHIR'!D190</f>
        <v>0</v>
      </c>
      <c r="D802">
        <f>'[2]NILAI AKHIR'!G190</f>
        <v>0</v>
      </c>
      <c r="F802" t="s">
        <v>102</v>
      </c>
      <c r="L802" t="e">
        <f>VLOOKUP(A802,'5'!$AB$3:$AE$313,4,FALSE)</f>
        <v>#N/A</v>
      </c>
      <c r="M802" s="19">
        <f>VLOOKUP(F802,'2'!$B$2:$C$34,2,FALSE)</f>
        <v>12</v>
      </c>
      <c r="N802" s="23">
        <f t="shared" si="34"/>
        <v>0</v>
      </c>
      <c r="O802" s="23" t="str">
        <f t="shared" si="35"/>
        <v/>
      </c>
      <c r="P802" s="23" t="s">
        <v>4739</v>
      </c>
      <c r="Q802" s="19">
        <f>VLOOKUP(M802,'3'!$H$27:$L$48,5,FALSE)</f>
        <v>68</v>
      </c>
    </row>
    <row r="803" spans="1:17" x14ac:dyDescent="0.25">
      <c r="A803">
        <f>'[2]NILAI AKHIR'!B191</f>
        <v>13735</v>
      </c>
      <c r="B803" t="str">
        <f>'[2]NILAI AKHIR'!C191</f>
        <v>Maycal Widyanto</v>
      </c>
      <c r="C803" t="str">
        <f>'[2]NILAI AKHIR'!D191</f>
        <v>XI TP 3</v>
      </c>
      <c r="D803">
        <f>'[2]NILAI AKHIR'!G191</f>
        <v>89</v>
      </c>
      <c r="F803" t="s">
        <v>102</v>
      </c>
      <c r="L803">
        <f>VLOOKUP(A803,'5'!$AB$3:$AE$313,4,FALSE)</f>
        <v>808</v>
      </c>
      <c r="M803" s="19">
        <f>VLOOKUP(F803,'2'!$B$2:$C$34,2,FALSE)</f>
        <v>12</v>
      </c>
      <c r="N803" s="23">
        <f t="shared" si="34"/>
        <v>89</v>
      </c>
      <c r="O803" s="23" t="str">
        <f t="shared" si="35"/>
        <v/>
      </c>
      <c r="P803" s="23" t="s">
        <v>4739</v>
      </c>
      <c r="Q803" s="19">
        <f>VLOOKUP(M803,'3'!$H$27:$L$48,5,FALSE)</f>
        <v>68</v>
      </c>
    </row>
    <row r="804" spans="1:17" x14ac:dyDescent="0.25">
      <c r="A804">
        <f>'[2]NILAI AKHIR'!B193</f>
        <v>13737</v>
      </c>
      <c r="B804" t="str">
        <f>'[2]NILAI AKHIR'!C193</f>
        <v>Milano Putra Pratama</v>
      </c>
      <c r="C804" t="str">
        <f>'[2]NILAI AKHIR'!D193</f>
        <v>XI TP 3</v>
      </c>
      <c r="D804">
        <f>'[2]NILAI AKHIR'!G193</f>
        <v>85</v>
      </c>
      <c r="F804" t="s">
        <v>102</v>
      </c>
      <c r="L804">
        <f>VLOOKUP(A804,'5'!$AB$3:$AE$313,4,FALSE)</f>
        <v>810</v>
      </c>
      <c r="M804" s="19">
        <f>VLOOKUP(F804,'2'!$B$2:$C$34,2,FALSE)</f>
        <v>12</v>
      </c>
      <c r="N804" s="23">
        <f t="shared" si="34"/>
        <v>85</v>
      </c>
      <c r="O804" s="23" t="str">
        <f t="shared" si="35"/>
        <v/>
      </c>
      <c r="P804" s="23" t="s">
        <v>4739</v>
      </c>
      <c r="Q804" s="19">
        <f>VLOOKUP(M804,'3'!$H$27:$L$48,5,FALSE)</f>
        <v>68</v>
      </c>
    </row>
    <row r="805" spans="1:17" x14ac:dyDescent="0.25">
      <c r="A805">
        <f>'[2]NILAI AKHIR'!B194</f>
        <v>13738</v>
      </c>
      <c r="B805" t="str">
        <f>'[2]NILAI AKHIR'!C194</f>
        <v>Moh Revin Rizaliano</v>
      </c>
      <c r="C805" t="str">
        <f>'[2]NILAI AKHIR'!D194</f>
        <v>XI TP 3</v>
      </c>
      <c r="D805">
        <f>'[2]NILAI AKHIR'!G194</f>
        <v>80</v>
      </c>
      <c r="F805" t="s">
        <v>102</v>
      </c>
      <c r="L805">
        <f>VLOOKUP(A805,'5'!$AB$3:$AE$313,4,FALSE)</f>
        <v>811</v>
      </c>
      <c r="M805" s="19">
        <f>VLOOKUP(F805,'2'!$B$2:$C$34,2,FALSE)</f>
        <v>12</v>
      </c>
      <c r="N805" s="23">
        <f t="shared" si="34"/>
        <v>80</v>
      </c>
      <c r="O805" s="23" t="str">
        <f t="shared" si="35"/>
        <v/>
      </c>
      <c r="P805" s="23" t="s">
        <v>4739</v>
      </c>
      <c r="Q805" s="19">
        <f>VLOOKUP(M805,'3'!$H$27:$L$48,5,FALSE)</f>
        <v>68</v>
      </c>
    </row>
    <row r="806" spans="1:17" x14ac:dyDescent="0.25">
      <c r="A806">
        <f>'[2]NILAI AKHIR'!B195</f>
        <v>13739</v>
      </c>
      <c r="B806" t="str">
        <f>'[2]NILAI AKHIR'!C195</f>
        <v>Mohamad Faqih Syahroni</v>
      </c>
      <c r="C806" t="str">
        <f>'[2]NILAI AKHIR'!D195</f>
        <v>XI TP 3</v>
      </c>
      <c r="D806">
        <f>'[2]NILAI AKHIR'!G195</f>
        <v>77</v>
      </c>
      <c r="F806" t="s">
        <v>102</v>
      </c>
      <c r="L806">
        <f>VLOOKUP(A806,'5'!$AB$3:$AE$313,4,FALSE)</f>
        <v>812</v>
      </c>
      <c r="M806" s="19">
        <f>VLOOKUP(F806,'2'!$B$2:$C$34,2,FALSE)</f>
        <v>12</v>
      </c>
      <c r="N806" s="23">
        <f t="shared" si="34"/>
        <v>77</v>
      </c>
      <c r="O806" s="23" t="str">
        <f t="shared" si="35"/>
        <v/>
      </c>
      <c r="P806" s="23" t="s">
        <v>4739</v>
      </c>
      <c r="Q806" s="19">
        <f>VLOOKUP(M806,'3'!$H$27:$L$48,5,FALSE)</f>
        <v>68</v>
      </c>
    </row>
    <row r="807" spans="1:17" x14ac:dyDescent="0.25">
      <c r="A807">
        <f>'[2]NILAI AKHIR'!B196</f>
        <v>13740</v>
      </c>
      <c r="B807" t="str">
        <f>'[2]NILAI AKHIR'!C196</f>
        <v>Muflih Abdul Azhim</v>
      </c>
      <c r="C807" t="str">
        <f>'[2]NILAI AKHIR'!D196</f>
        <v>XI TP 3</v>
      </c>
      <c r="D807">
        <f>'[2]NILAI AKHIR'!G196</f>
        <v>78</v>
      </c>
      <c r="F807" t="s">
        <v>102</v>
      </c>
      <c r="L807">
        <f>VLOOKUP(A807,'5'!$AB$3:$AE$313,4,FALSE)</f>
        <v>813</v>
      </c>
      <c r="M807" s="19">
        <f>VLOOKUP(F807,'2'!$B$2:$C$34,2,FALSE)</f>
        <v>12</v>
      </c>
      <c r="N807" s="23">
        <f t="shared" si="34"/>
        <v>78</v>
      </c>
      <c r="O807" s="23" t="str">
        <f t="shared" si="35"/>
        <v/>
      </c>
      <c r="P807" s="23" t="s">
        <v>4739</v>
      </c>
      <c r="Q807" s="19">
        <f>VLOOKUP(M807,'3'!$H$27:$L$48,5,FALSE)</f>
        <v>68</v>
      </c>
    </row>
    <row r="808" spans="1:17" x14ac:dyDescent="0.25">
      <c r="A808">
        <f>'[2]NILAI AKHIR'!B197</f>
        <v>13741</v>
      </c>
      <c r="B808" t="str">
        <f>'[2]NILAI AKHIR'!C197</f>
        <v>Muhamad Afif Saputra</v>
      </c>
      <c r="C808" t="str">
        <f>'[2]NILAI AKHIR'!D197</f>
        <v>XI TP 3</v>
      </c>
      <c r="D808">
        <f>'[2]NILAI AKHIR'!G197</f>
        <v>80</v>
      </c>
      <c r="F808" t="s">
        <v>102</v>
      </c>
      <c r="L808">
        <f>VLOOKUP(A808,'5'!$AB$3:$AE$313,4,FALSE)</f>
        <v>814</v>
      </c>
      <c r="M808" s="19">
        <f>VLOOKUP(F808,'2'!$B$2:$C$34,2,FALSE)</f>
        <v>12</v>
      </c>
      <c r="N808" s="23">
        <f t="shared" si="34"/>
        <v>80</v>
      </c>
      <c r="O808" s="23" t="str">
        <f t="shared" si="35"/>
        <v/>
      </c>
      <c r="P808" s="23" t="s">
        <v>4739</v>
      </c>
      <c r="Q808" s="19">
        <f>VLOOKUP(M808,'3'!$H$27:$L$48,5,FALSE)</f>
        <v>68</v>
      </c>
    </row>
    <row r="809" spans="1:17" x14ac:dyDescent="0.25">
      <c r="A809">
        <f>'[2]NILAI AKHIR'!B198</f>
        <v>13742</v>
      </c>
      <c r="B809" t="str">
        <f>'[2]NILAI AKHIR'!C198</f>
        <v>Muhamad Bintang Maylana</v>
      </c>
      <c r="C809" t="str">
        <f>'[2]NILAI AKHIR'!D198</f>
        <v>XI TP 3</v>
      </c>
      <c r="D809">
        <f>'[2]NILAI AKHIR'!G198</f>
        <v>81</v>
      </c>
      <c r="F809" t="s">
        <v>102</v>
      </c>
      <c r="L809">
        <f>VLOOKUP(A809,'5'!$AB$3:$AE$313,4,FALSE)</f>
        <v>815</v>
      </c>
      <c r="M809" s="19">
        <f>VLOOKUP(F809,'2'!$B$2:$C$34,2,FALSE)</f>
        <v>12</v>
      </c>
      <c r="N809" s="23">
        <f t="shared" si="34"/>
        <v>81</v>
      </c>
      <c r="O809" s="23" t="str">
        <f t="shared" si="35"/>
        <v/>
      </c>
      <c r="P809" s="23" t="s">
        <v>4739</v>
      </c>
      <c r="Q809" s="19">
        <f>VLOOKUP(M809,'3'!$H$27:$L$48,5,FALSE)</f>
        <v>68</v>
      </c>
    </row>
    <row r="810" spans="1:17" x14ac:dyDescent="0.25">
      <c r="A810">
        <f>'[2]NILAI AKHIR'!B199</f>
        <v>13743</v>
      </c>
      <c r="B810" t="str">
        <f>'[2]NILAI AKHIR'!C199</f>
        <v>Muhamad Iqbal</v>
      </c>
      <c r="C810" t="str">
        <f>'[2]NILAI AKHIR'!D199</f>
        <v>XI TP 3</v>
      </c>
      <c r="D810">
        <f>'[2]NILAI AKHIR'!G199</f>
        <v>85</v>
      </c>
      <c r="F810" t="s">
        <v>102</v>
      </c>
      <c r="L810">
        <f>VLOOKUP(A810,'5'!$AB$3:$AE$313,4,FALSE)</f>
        <v>816</v>
      </c>
      <c r="M810" s="19">
        <f>VLOOKUP(F810,'2'!$B$2:$C$34,2,FALSE)</f>
        <v>12</v>
      </c>
      <c r="N810" s="23">
        <f t="shared" si="34"/>
        <v>85</v>
      </c>
      <c r="O810" s="23" t="str">
        <f t="shared" si="35"/>
        <v/>
      </c>
      <c r="P810" s="23" t="s">
        <v>4739</v>
      </c>
      <c r="Q810" s="19">
        <f>VLOOKUP(M810,'3'!$H$27:$L$48,5,FALSE)</f>
        <v>68</v>
      </c>
    </row>
    <row r="811" spans="1:17" x14ac:dyDescent="0.25">
      <c r="A811">
        <f>'[2]NILAI AKHIR'!B200</f>
        <v>13744</v>
      </c>
      <c r="B811" t="str">
        <f>'[2]NILAI AKHIR'!C200</f>
        <v>Muhammad Adnan Tegar Pamungkas</v>
      </c>
      <c r="C811" t="str">
        <f>'[2]NILAI AKHIR'!D200</f>
        <v>XI TP 3</v>
      </c>
      <c r="D811">
        <f>'[2]NILAI AKHIR'!G200</f>
        <v>82</v>
      </c>
      <c r="F811" t="s">
        <v>102</v>
      </c>
      <c r="L811">
        <f>VLOOKUP(A811,'5'!$AB$3:$AE$313,4,FALSE)</f>
        <v>817</v>
      </c>
      <c r="M811" s="19">
        <f>VLOOKUP(F811,'2'!$B$2:$C$34,2,FALSE)</f>
        <v>12</v>
      </c>
      <c r="N811" s="23">
        <f t="shared" si="34"/>
        <v>82</v>
      </c>
      <c r="O811" s="23" t="str">
        <f t="shared" si="35"/>
        <v/>
      </c>
      <c r="P811" s="23" t="s">
        <v>4739</v>
      </c>
      <c r="Q811" s="19">
        <f>VLOOKUP(M811,'3'!$H$27:$L$48,5,FALSE)</f>
        <v>68</v>
      </c>
    </row>
    <row r="812" spans="1:17" x14ac:dyDescent="0.25">
      <c r="A812">
        <f>'[2]NILAI AKHIR'!B201</f>
        <v>13745</v>
      </c>
      <c r="B812" t="str">
        <f>'[2]NILAI AKHIR'!C201</f>
        <v>Muhammad Adriansyah</v>
      </c>
      <c r="C812" t="str">
        <f>'[2]NILAI AKHIR'!D201</f>
        <v>XI TP 3</v>
      </c>
      <c r="D812">
        <f>'[2]NILAI AKHIR'!G201</f>
        <v>81</v>
      </c>
      <c r="F812" t="s">
        <v>102</v>
      </c>
      <c r="L812">
        <f>VLOOKUP(A812,'5'!$AB$3:$AE$313,4,FALSE)</f>
        <v>818</v>
      </c>
      <c r="M812" s="19">
        <f>VLOOKUP(F812,'2'!$B$2:$C$34,2,FALSE)</f>
        <v>12</v>
      </c>
      <c r="N812" s="23">
        <f t="shared" si="34"/>
        <v>81</v>
      </c>
      <c r="O812" s="23" t="str">
        <f t="shared" si="35"/>
        <v/>
      </c>
      <c r="P812" s="23" t="s">
        <v>4739</v>
      </c>
      <c r="Q812" s="19">
        <f>VLOOKUP(M812,'3'!$H$27:$L$48,5,FALSE)</f>
        <v>68</v>
      </c>
    </row>
    <row r="813" spans="1:17" x14ac:dyDescent="0.25">
      <c r="A813">
        <f>'[2]NILAI AKHIR'!B202</f>
        <v>13746</v>
      </c>
      <c r="B813" t="str">
        <f>'[2]NILAI AKHIR'!C202</f>
        <v>Muhammad Aldi Firmansah</v>
      </c>
      <c r="C813" t="str">
        <f>'[2]NILAI AKHIR'!D202</f>
        <v>XI TP 3</v>
      </c>
      <c r="D813">
        <f>'[2]NILAI AKHIR'!G202</f>
        <v>79</v>
      </c>
      <c r="F813" t="s">
        <v>102</v>
      </c>
      <c r="L813">
        <f>VLOOKUP(A813,'5'!$AB$3:$AE$313,4,FALSE)</f>
        <v>819</v>
      </c>
      <c r="M813" s="19">
        <f>VLOOKUP(F813,'2'!$B$2:$C$34,2,FALSE)</f>
        <v>12</v>
      </c>
      <c r="N813" s="23">
        <f t="shared" si="34"/>
        <v>79</v>
      </c>
      <c r="O813" s="23" t="str">
        <f t="shared" si="35"/>
        <v/>
      </c>
      <c r="P813" s="23" t="s">
        <v>4739</v>
      </c>
      <c r="Q813" s="19">
        <f>VLOOKUP(M813,'3'!$H$27:$L$48,5,FALSE)</f>
        <v>68</v>
      </c>
    </row>
    <row r="814" spans="1:17" x14ac:dyDescent="0.25">
      <c r="A814">
        <f>'[2]NILAI AKHIR'!B203</f>
        <v>13747</v>
      </c>
      <c r="B814" t="str">
        <f>'[2]NILAI AKHIR'!C203</f>
        <v>Muhammad Azhim Widodo</v>
      </c>
      <c r="C814" t="str">
        <f>'[2]NILAI AKHIR'!D203</f>
        <v>XI TP 3</v>
      </c>
      <c r="D814">
        <f>'[2]NILAI AKHIR'!G203</f>
        <v>86</v>
      </c>
      <c r="F814" t="s">
        <v>102</v>
      </c>
      <c r="L814">
        <f>VLOOKUP(A814,'5'!$AB$3:$AE$313,4,FALSE)</f>
        <v>820</v>
      </c>
      <c r="M814" s="19">
        <f>VLOOKUP(F814,'2'!$B$2:$C$34,2,FALSE)</f>
        <v>12</v>
      </c>
      <c r="N814" s="23">
        <f t="shared" si="34"/>
        <v>86</v>
      </c>
      <c r="O814" s="23" t="str">
        <f t="shared" si="35"/>
        <v/>
      </c>
      <c r="P814" s="23" t="s">
        <v>4739</v>
      </c>
      <c r="Q814" s="19">
        <f>VLOOKUP(M814,'3'!$H$27:$L$48,5,FALSE)</f>
        <v>68</v>
      </c>
    </row>
    <row r="815" spans="1:17" x14ac:dyDescent="0.25">
      <c r="A815">
        <f>'[2]NILAI AKHIR'!B204</f>
        <v>13748</v>
      </c>
      <c r="B815" t="str">
        <f>'[2]NILAI AKHIR'!C204</f>
        <v>Muhammad Galeh Cahyono</v>
      </c>
      <c r="C815" t="str">
        <f>'[2]NILAI AKHIR'!D204</f>
        <v>XI TP 3</v>
      </c>
      <c r="D815">
        <f>'[2]NILAI AKHIR'!G204</f>
        <v>87</v>
      </c>
      <c r="F815" t="s">
        <v>102</v>
      </c>
      <c r="L815">
        <f>VLOOKUP(A815,'5'!$AB$3:$AE$313,4,FALSE)</f>
        <v>821</v>
      </c>
      <c r="M815" s="19">
        <f>VLOOKUP(F815,'2'!$B$2:$C$34,2,FALSE)</f>
        <v>12</v>
      </c>
      <c r="N815" s="23">
        <f t="shared" si="34"/>
        <v>87</v>
      </c>
      <c r="O815" s="23" t="str">
        <f t="shared" si="35"/>
        <v/>
      </c>
      <c r="P815" s="23" t="s">
        <v>4739</v>
      </c>
      <c r="Q815" s="19">
        <f>VLOOKUP(M815,'3'!$H$27:$L$48,5,FALSE)</f>
        <v>68</v>
      </c>
    </row>
    <row r="816" spans="1:17" x14ac:dyDescent="0.25">
      <c r="A816">
        <f>'[2]NILAI AKHIR'!B205</f>
        <v>13749</v>
      </c>
      <c r="B816" t="str">
        <f>'[2]NILAI AKHIR'!C205</f>
        <v>Muhammad Husain Amrullah</v>
      </c>
      <c r="C816" t="str">
        <f>'[2]NILAI AKHIR'!D205</f>
        <v>XI TP 3</v>
      </c>
      <c r="D816">
        <f>'[2]NILAI AKHIR'!G205</f>
        <v>79</v>
      </c>
      <c r="F816" t="s">
        <v>102</v>
      </c>
      <c r="L816">
        <f>VLOOKUP(A816,'5'!$AB$3:$AE$313,4,FALSE)</f>
        <v>822</v>
      </c>
      <c r="M816" s="19">
        <f>VLOOKUP(F816,'2'!$B$2:$C$34,2,FALSE)</f>
        <v>12</v>
      </c>
      <c r="N816" s="23">
        <f t="shared" si="34"/>
        <v>79</v>
      </c>
      <c r="O816" s="23" t="str">
        <f t="shared" si="35"/>
        <v/>
      </c>
      <c r="P816" s="23" t="s">
        <v>4739</v>
      </c>
      <c r="Q816" s="19">
        <f>VLOOKUP(M816,'3'!$H$27:$L$48,5,FALSE)</f>
        <v>68</v>
      </c>
    </row>
    <row r="817" spans="1:17" x14ac:dyDescent="0.25">
      <c r="A817">
        <f>'[2]NILAI AKHIR'!B206</f>
        <v>13750</v>
      </c>
      <c r="B817" t="str">
        <f>'[2]NILAI AKHIR'!C206</f>
        <v>Muhammad Khisnullah Nabil</v>
      </c>
      <c r="C817" t="str">
        <f>'[2]NILAI AKHIR'!D206</f>
        <v>XI TP 3</v>
      </c>
      <c r="D817">
        <f>'[2]NILAI AKHIR'!G206</f>
        <v>78</v>
      </c>
      <c r="F817" t="s">
        <v>102</v>
      </c>
      <c r="L817">
        <f>VLOOKUP(A817,'5'!$AB$3:$AE$313,4,FALSE)</f>
        <v>823</v>
      </c>
      <c r="M817" s="19">
        <f>VLOOKUP(F817,'2'!$B$2:$C$34,2,FALSE)</f>
        <v>12</v>
      </c>
      <c r="N817" s="23">
        <f t="shared" si="34"/>
        <v>78</v>
      </c>
      <c r="O817" s="23" t="str">
        <f t="shared" si="35"/>
        <v/>
      </c>
      <c r="P817" s="23" t="s">
        <v>4739</v>
      </c>
      <c r="Q817" s="19">
        <f>VLOOKUP(M817,'3'!$H$27:$L$48,5,FALSE)</f>
        <v>68</v>
      </c>
    </row>
    <row r="818" spans="1:17" x14ac:dyDescent="0.25">
      <c r="A818">
        <f>'[2]NILAI AKHIR'!B207</f>
        <v>13751</v>
      </c>
      <c r="B818" t="str">
        <f>'[2]NILAI AKHIR'!C207</f>
        <v>Muhammad Rafi Asti Rosyid</v>
      </c>
      <c r="C818" t="str">
        <f>'[2]NILAI AKHIR'!D207</f>
        <v>XI TP 3</v>
      </c>
      <c r="D818">
        <f>'[2]NILAI AKHIR'!G207</f>
        <v>86</v>
      </c>
      <c r="F818" t="s">
        <v>102</v>
      </c>
      <c r="L818">
        <f>VLOOKUP(A818,'5'!$AB$3:$AE$313,4,FALSE)</f>
        <v>824</v>
      </c>
      <c r="M818" s="19">
        <f>VLOOKUP(F818,'2'!$B$2:$C$34,2,FALSE)</f>
        <v>12</v>
      </c>
      <c r="N818" s="23">
        <f t="shared" si="34"/>
        <v>86</v>
      </c>
      <c r="O818" s="23" t="str">
        <f t="shared" si="35"/>
        <v/>
      </c>
      <c r="P818" s="23" t="s">
        <v>4739</v>
      </c>
      <c r="Q818" s="19">
        <f>VLOOKUP(M818,'3'!$H$27:$L$48,5,FALSE)</f>
        <v>68</v>
      </c>
    </row>
    <row r="819" spans="1:17" x14ac:dyDescent="0.25">
      <c r="A819">
        <f>'[2]NILAI AKHIR'!B208</f>
        <v>13752</v>
      </c>
      <c r="B819" t="str">
        <f>'[2]NILAI AKHIR'!C208</f>
        <v>Muhammad Teguh Saputro</v>
      </c>
      <c r="C819" t="str">
        <f>'[2]NILAI AKHIR'!D208</f>
        <v>XI TP 3</v>
      </c>
      <c r="D819">
        <f>'[2]NILAI AKHIR'!G208</f>
        <v>87</v>
      </c>
      <c r="F819" t="s">
        <v>102</v>
      </c>
      <c r="L819">
        <f>VLOOKUP(A819,'5'!$AB$3:$AE$313,4,FALSE)</f>
        <v>825</v>
      </c>
      <c r="M819" s="19">
        <f>VLOOKUP(F819,'2'!$B$2:$C$34,2,FALSE)</f>
        <v>12</v>
      </c>
      <c r="N819" s="23">
        <f t="shared" si="34"/>
        <v>87</v>
      </c>
      <c r="O819" s="23" t="str">
        <f t="shared" si="35"/>
        <v/>
      </c>
      <c r="P819" s="23" t="s">
        <v>4739</v>
      </c>
      <c r="Q819" s="19">
        <f>VLOOKUP(M819,'3'!$H$27:$L$48,5,FALSE)</f>
        <v>68</v>
      </c>
    </row>
    <row r="820" spans="1:17" x14ac:dyDescent="0.25">
      <c r="A820">
        <f>'[2]NILAI AKHIR'!B209</f>
        <v>13924</v>
      </c>
      <c r="B820" t="str">
        <f>'[2]NILAI AKHIR'!C209</f>
        <v>Nabil Surya Harry Saputra</v>
      </c>
      <c r="C820" t="str">
        <f>'[2]NILAI AKHIR'!D209</f>
        <v>XI TP 3</v>
      </c>
      <c r="D820">
        <f>'[2]NILAI AKHIR'!G209</f>
        <v>86</v>
      </c>
      <c r="F820" t="s">
        <v>102</v>
      </c>
      <c r="L820">
        <f>VLOOKUP(A820,'5'!$AB$3:$AE$313,4,FALSE)</f>
        <v>826</v>
      </c>
      <c r="M820" s="19">
        <f>VLOOKUP(F820,'2'!$B$2:$C$34,2,FALSE)</f>
        <v>12</v>
      </c>
      <c r="N820" s="23">
        <f t="shared" si="34"/>
        <v>86</v>
      </c>
      <c r="O820" s="23" t="str">
        <f t="shared" si="35"/>
        <v/>
      </c>
      <c r="P820" s="23" t="s">
        <v>4739</v>
      </c>
      <c r="Q820" s="19">
        <f>VLOOKUP(M820,'3'!$H$27:$L$48,5,FALSE)</f>
        <v>68</v>
      </c>
    </row>
    <row r="821" spans="1:17" x14ac:dyDescent="0.25">
      <c r="A821">
        <f>'[2]NILAI AKHIR'!B210</f>
        <v>13755</v>
      </c>
      <c r="B821" t="str">
        <f>'[2]NILAI AKHIR'!C210</f>
        <v>Nando Eko Prasetyo</v>
      </c>
      <c r="C821" t="str">
        <f>'[2]NILAI AKHIR'!D210</f>
        <v>XI TP 3</v>
      </c>
      <c r="D821">
        <f>'[2]NILAI AKHIR'!G210</f>
        <v>75</v>
      </c>
      <c r="F821" t="s">
        <v>102</v>
      </c>
      <c r="L821">
        <f>VLOOKUP(A821,'5'!$AB$3:$AE$313,4,FALSE)</f>
        <v>827</v>
      </c>
      <c r="M821" s="19">
        <f>VLOOKUP(F821,'2'!$B$2:$C$34,2,FALSE)</f>
        <v>12</v>
      </c>
      <c r="N821" s="23">
        <f t="shared" si="34"/>
        <v>75</v>
      </c>
      <c r="O821" s="23" t="str">
        <f t="shared" si="35"/>
        <v/>
      </c>
      <c r="P821" s="23" t="s">
        <v>4739</v>
      </c>
      <c r="Q821" s="19">
        <f>VLOOKUP(M821,'3'!$H$27:$L$48,5,FALSE)</f>
        <v>68</v>
      </c>
    </row>
    <row r="822" spans="1:17" x14ac:dyDescent="0.25">
      <c r="A822">
        <f>'[2]NILAI AKHIR'!B211</f>
        <v>13756</v>
      </c>
      <c r="B822" t="str">
        <f>'[2]NILAI AKHIR'!C211</f>
        <v>Nazriel Putra Wijar Prasetya</v>
      </c>
      <c r="C822" t="str">
        <f>'[2]NILAI AKHIR'!D211</f>
        <v>XI TP 3</v>
      </c>
      <c r="D822">
        <f>'[2]NILAI AKHIR'!G211</f>
        <v>85</v>
      </c>
      <c r="F822" t="s">
        <v>102</v>
      </c>
      <c r="L822">
        <f>VLOOKUP(A822,'5'!$AB$3:$AE$313,4,FALSE)</f>
        <v>828</v>
      </c>
      <c r="M822" s="19">
        <f>VLOOKUP(F822,'2'!$B$2:$C$34,2,FALSE)</f>
        <v>12</v>
      </c>
      <c r="N822" s="23">
        <f t="shared" si="34"/>
        <v>85</v>
      </c>
      <c r="O822" s="23" t="str">
        <f t="shared" si="35"/>
        <v/>
      </c>
      <c r="P822" s="23" t="s">
        <v>4739</v>
      </c>
      <c r="Q822" s="19">
        <f>VLOOKUP(M822,'3'!$H$27:$L$48,5,FALSE)</f>
        <v>68</v>
      </c>
    </row>
    <row r="823" spans="1:17" x14ac:dyDescent="0.25">
      <c r="A823">
        <f>'[2]NILAI AKHIR'!B212</f>
        <v>13757</v>
      </c>
      <c r="B823" t="str">
        <f>'[2]NILAI AKHIR'!C212</f>
        <v>Noval Moses Mairi</v>
      </c>
      <c r="C823" t="str">
        <f>'[2]NILAI AKHIR'!D212</f>
        <v>XI TP 3</v>
      </c>
      <c r="D823">
        <f>'[2]NILAI AKHIR'!G212</f>
        <v>78</v>
      </c>
      <c r="F823" t="s">
        <v>102</v>
      </c>
      <c r="L823">
        <f>VLOOKUP(A823,'5'!$AB$3:$AE$313,4,FALSE)</f>
        <v>829</v>
      </c>
      <c r="M823" s="19">
        <f>VLOOKUP(F823,'2'!$B$2:$C$34,2,FALSE)</f>
        <v>12</v>
      </c>
      <c r="N823" s="23">
        <f t="shared" si="34"/>
        <v>78</v>
      </c>
      <c r="O823" s="23" t="str">
        <f t="shared" si="35"/>
        <v/>
      </c>
      <c r="P823" s="23" t="s">
        <v>4739</v>
      </c>
      <c r="Q823" s="19">
        <f>VLOOKUP(M823,'3'!$H$27:$L$48,5,FALSE)</f>
        <v>68</v>
      </c>
    </row>
    <row r="824" spans="1:17" x14ac:dyDescent="0.25">
      <c r="A824">
        <f>'[2]NILAI AKHIR'!B213</f>
        <v>13758</v>
      </c>
      <c r="B824" t="str">
        <f>'[2]NILAI AKHIR'!C213</f>
        <v>Novanza Fatehaqy Prakosa</v>
      </c>
      <c r="C824" t="str">
        <f>'[2]NILAI AKHIR'!D213</f>
        <v>XI TP 3</v>
      </c>
      <c r="D824">
        <f>'[2]NILAI AKHIR'!G213</f>
        <v>83</v>
      </c>
      <c r="F824" t="s">
        <v>102</v>
      </c>
      <c r="L824">
        <f>VLOOKUP(A824,'5'!$AB$3:$AE$313,4,FALSE)</f>
        <v>830</v>
      </c>
      <c r="M824" s="19">
        <f>VLOOKUP(F824,'2'!$B$2:$C$34,2,FALSE)</f>
        <v>12</v>
      </c>
      <c r="N824" s="23">
        <f t="shared" si="34"/>
        <v>83</v>
      </c>
      <c r="O824" s="23" t="str">
        <f t="shared" si="35"/>
        <v/>
      </c>
      <c r="P824" s="23" t="s">
        <v>4739</v>
      </c>
      <c r="Q824" s="19">
        <f>VLOOKUP(M824,'3'!$H$27:$L$48,5,FALSE)</f>
        <v>68</v>
      </c>
    </row>
    <row r="825" spans="1:17" x14ac:dyDescent="0.25">
      <c r="A825">
        <f>'[2]NILAI AKHIR'!B214</f>
        <v>13759</v>
      </c>
      <c r="B825" t="str">
        <f>'[2]NILAI AKHIR'!C214</f>
        <v>Nur Hidayah Saputra</v>
      </c>
      <c r="C825" t="str">
        <f>'[2]NILAI AKHIR'!D214</f>
        <v>XI TP 3</v>
      </c>
      <c r="D825">
        <f>'[2]NILAI AKHIR'!G214</f>
        <v>83</v>
      </c>
      <c r="F825" t="s">
        <v>102</v>
      </c>
      <c r="L825">
        <f>VLOOKUP(A825,'5'!$AB$3:$AE$313,4,FALSE)</f>
        <v>831</v>
      </c>
      <c r="M825" s="19">
        <f>VLOOKUP(F825,'2'!$B$2:$C$34,2,FALSE)</f>
        <v>12</v>
      </c>
      <c r="N825" s="23">
        <f t="shared" si="34"/>
        <v>83</v>
      </c>
      <c r="O825" s="23" t="str">
        <f t="shared" si="35"/>
        <v/>
      </c>
      <c r="P825" s="23" t="s">
        <v>4739</v>
      </c>
      <c r="Q825" s="19">
        <f>VLOOKUP(M825,'3'!$H$27:$L$48,5,FALSE)</f>
        <v>68</v>
      </c>
    </row>
    <row r="826" spans="1:17" x14ac:dyDescent="0.25">
      <c r="A826">
        <f>'[2]NILAI AKHIR'!B215</f>
        <v>13760</v>
      </c>
      <c r="B826" t="str">
        <f>'[2]NILAI AKHIR'!C215</f>
        <v>Orlando Al Ghazaly</v>
      </c>
      <c r="C826" t="str">
        <f>'[2]NILAI AKHIR'!D215</f>
        <v>XI TP 3</v>
      </c>
      <c r="D826">
        <f>'[2]NILAI AKHIR'!G215</f>
        <v>87</v>
      </c>
      <c r="F826" t="s">
        <v>102</v>
      </c>
      <c r="L826">
        <f>VLOOKUP(A826,'5'!$AB$3:$AE$313,4,FALSE)</f>
        <v>832</v>
      </c>
      <c r="M826" s="19">
        <f>VLOOKUP(F826,'2'!$B$2:$C$34,2,FALSE)</f>
        <v>12</v>
      </c>
      <c r="N826" s="23">
        <f t="shared" si="34"/>
        <v>87</v>
      </c>
      <c r="O826" s="23" t="str">
        <f t="shared" si="35"/>
        <v/>
      </c>
      <c r="P826" s="23" t="s">
        <v>4739</v>
      </c>
      <c r="Q826" s="19">
        <f>VLOOKUP(M826,'3'!$H$27:$L$48,5,FALSE)</f>
        <v>68</v>
      </c>
    </row>
    <row r="827" spans="1:17" x14ac:dyDescent="0.25">
      <c r="A827">
        <f>'[2]NILAI AKHIR'!B216</f>
        <v>13761</v>
      </c>
      <c r="B827" t="str">
        <f>'[2]NILAI AKHIR'!C216</f>
        <v>Pandu Wicaksono</v>
      </c>
      <c r="C827" t="str">
        <f>'[2]NILAI AKHIR'!D216</f>
        <v>XI TP 3</v>
      </c>
      <c r="D827">
        <f>'[2]NILAI AKHIR'!G216</f>
        <v>84</v>
      </c>
      <c r="F827" t="s">
        <v>102</v>
      </c>
      <c r="L827">
        <f>VLOOKUP(A827,'5'!$AB$3:$AE$313,4,FALSE)</f>
        <v>833</v>
      </c>
      <c r="M827" s="19">
        <f>VLOOKUP(F827,'2'!$B$2:$C$34,2,FALSE)</f>
        <v>12</v>
      </c>
      <c r="N827" s="23">
        <f t="shared" si="34"/>
        <v>84</v>
      </c>
      <c r="O827" s="23" t="str">
        <f t="shared" si="35"/>
        <v/>
      </c>
      <c r="P827" s="23" t="s">
        <v>4739</v>
      </c>
      <c r="Q827" s="19">
        <f>VLOOKUP(M827,'3'!$H$27:$L$48,5,FALSE)</f>
        <v>68</v>
      </c>
    </row>
    <row r="828" spans="1:17" x14ac:dyDescent="0.25">
      <c r="A828">
        <f>'[2]NILAI AKHIR'!B217</f>
        <v>13762</v>
      </c>
      <c r="B828" t="str">
        <f>'[2]NILAI AKHIR'!C217</f>
        <v>Patuh Bagiono Nurjaya</v>
      </c>
      <c r="C828" t="str">
        <f>'[2]NILAI AKHIR'!D217</f>
        <v>XI TP 3</v>
      </c>
      <c r="D828">
        <f>'[2]NILAI AKHIR'!G217</f>
        <v>84</v>
      </c>
      <c r="F828" t="s">
        <v>102</v>
      </c>
      <c r="L828">
        <f>VLOOKUP(A828,'5'!$AB$3:$AE$313,4,FALSE)</f>
        <v>834</v>
      </c>
      <c r="M828" s="19">
        <f>VLOOKUP(F828,'2'!$B$2:$C$34,2,FALSE)</f>
        <v>12</v>
      </c>
      <c r="N828" s="23">
        <f t="shared" si="34"/>
        <v>84</v>
      </c>
      <c r="O828" s="23" t="str">
        <f t="shared" si="35"/>
        <v/>
      </c>
      <c r="P828" s="23" t="s">
        <v>4739</v>
      </c>
      <c r="Q828" s="19">
        <f>VLOOKUP(M828,'3'!$H$27:$L$48,5,FALSE)</f>
        <v>68</v>
      </c>
    </row>
    <row r="829" spans="1:17" x14ac:dyDescent="0.25">
      <c r="A829">
        <f>'[2]NILAI AKHIR'!B218</f>
        <v>13763</v>
      </c>
      <c r="B829" t="str">
        <f>'[2]NILAI AKHIR'!C218</f>
        <v>Prananda Torres Pradita</v>
      </c>
      <c r="C829" t="str">
        <f>'[2]NILAI AKHIR'!D218</f>
        <v>XI TP 3</v>
      </c>
      <c r="D829">
        <f>'[2]NILAI AKHIR'!G218</f>
        <v>81</v>
      </c>
      <c r="F829" t="s">
        <v>102</v>
      </c>
      <c r="L829">
        <f>VLOOKUP(A829,'5'!$AB$3:$AE$313,4,FALSE)</f>
        <v>835</v>
      </c>
      <c r="M829" s="19">
        <f>VLOOKUP(F829,'2'!$B$2:$C$34,2,FALSE)</f>
        <v>12</v>
      </c>
      <c r="N829" s="23">
        <f t="shared" si="34"/>
        <v>81</v>
      </c>
      <c r="O829" s="23" t="str">
        <f t="shared" si="35"/>
        <v/>
      </c>
      <c r="P829" s="23" t="s">
        <v>4739</v>
      </c>
      <c r="Q829" s="19">
        <f>VLOOKUP(M829,'3'!$H$27:$L$48,5,FALSE)</f>
        <v>68</v>
      </c>
    </row>
    <row r="830" spans="1:17" x14ac:dyDescent="0.25">
      <c r="A830">
        <f>'[2]NILAI AKHIR'!B219</f>
        <v>13764</v>
      </c>
      <c r="B830" t="str">
        <f>'[2]NILAI AKHIR'!C219</f>
        <v>Praska Bethan Handoko</v>
      </c>
      <c r="C830" t="str">
        <f>'[2]NILAI AKHIR'!D219</f>
        <v>XI TP 3</v>
      </c>
      <c r="D830">
        <f>'[2]NILAI AKHIR'!G219</f>
        <v>82</v>
      </c>
      <c r="F830" t="s">
        <v>102</v>
      </c>
      <c r="L830">
        <f>VLOOKUP(A830,'5'!$AB$3:$AE$313,4,FALSE)</f>
        <v>836</v>
      </c>
      <c r="M830" s="19">
        <f>VLOOKUP(F830,'2'!$B$2:$C$34,2,FALSE)</f>
        <v>12</v>
      </c>
      <c r="N830" s="23">
        <f t="shared" si="34"/>
        <v>82</v>
      </c>
      <c r="O830" s="23" t="str">
        <f t="shared" si="35"/>
        <v/>
      </c>
      <c r="P830" s="23" t="s">
        <v>4739</v>
      </c>
      <c r="Q830" s="19">
        <f>VLOOKUP(M830,'3'!$H$27:$L$48,5,FALSE)</f>
        <v>68</v>
      </c>
    </row>
    <row r="831" spans="1:17" x14ac:dyDescent="0.25">
      <c r="A831">
        <f>'[2]NILAI AKHIR'!B220</f>
        <v>13765</v>
      </c>
      <c r="B831" t="str">
        <f>'[2]NILAI AKHIR'!C220</f>
        <v>Pratama Adi Saputra</v>
      </c>
      <c r="C831" t="str">
        <f>'[2]NILAI AKHIR'!D220</f>
        <v>XI TP 3</v>
      </c>
      <c r="D831">
        <f>'[2]NILAI AKHIR'!G220</f>
        <v>86</v>
      </c>
      <c r="F831" t="s">
        <v>102</v>
      </c>
      <c r="L831">
        <f>VLOOKUP(A831,'5'!$AB$3:$AE$313,4,FALSE)</f>
        <v>837</v>
      </c>
      <c r="M831" s="19">
        <f>VLOOKUP(F831,'2'!$B$2:$C$34,2,FALSE)</f>
        <v>12</v>
      </c>
      <c r="N831" s="23">
        <f t="shared" si="34"/>
        <v>86</v>
      </c>
      <c r="O831" s="23" t="str">
        <f t="shared" si="35"/>
        <v/>
      </c>
      <c r="P831" s="23" t="s">
        <v>4739</v>
      </c>
      <c r="Q831" s="19">
        <f>VLOOKUP(M831,'3'!$H$27:$L$48,5,FALSE)</f>
        <v>68</v>
      </c>
    </row>
    <row r="832" spans="1:17" x14ac:dyDescent="0.25">
      <c r="A832">
        <f>'[2]NILAI AKHIR'!B221</f>
        <v>13766</v>
      </c>
      <c r="B832" t="str">
        <f>'[2]NILAI AKHIR'!C221</f>
        <v>Qais Vungki Fabean</v>
      </c>
      <c r="C832" t="str">
        <f>'[2]NILAI AKHIR'!D221</f>
        <v>XI TP 3</v>
      </c>
      <c r="D832">
        <f>'[2]NILAI AKHIR'!G221</f>
        <v>79</v>
      </c>
      <c r="F832" t="s">
        <v>102</v>
      </c>
      <c r="L832">
        <f>VLOOKUP(A832,'5'!$AB$3:$AE$313,4,FALSE)</f>
        <v>838</v>
      </c>
      <c r="M832" s="19">
        <f>VLOOKUP(F832,'2'!$B$2:$C$34,2,FALSE)</f>
        <v>12</v>
      </c>
      <c r="N832" s="23">
        <f t="shared" si="34"/>
        <v>79</v>
      </c>
      <c r="O832" s="23" t="str">
        <f t="shared" si="35"/>
        <v/>
      </c>
      <c r="P832" s="23" t="s">
        <v>4739</v>
      </c>
      <c r="Q832" s="19">
        <f>VLOOKUP(M832,'3'!$H$27:$L$48,5,FALSE)</f>
        <v>68</v>
      </c>
    </row>
    <row r="833" spans="1:17" x14ac:dyDescent="0.25">
      <c r="A833">
        <f>'[2]NILAI AKHIR'!B222</f>
        <v>13767</v>
      </c>
      <c r="B833" t="str">
        <f>'[2]NILAI AKHIR'!C222</f>
        <v>Rachelza Bayu Wicaksana</v>
      </c>
      <c r="C833" t="str">
        <f>'[2]NILAI AKHIR'!D222</f>
        <v>XI TP 3</v>
      </c>
      <c r="D833">
        <f>'[2]NILAI AKHIR'!G222</f>
        <v>77</v>
      </c>
      <c r="F833" t="s">
        <v>102</v>
      </c>
      <c r="L833">
        <f>VLOOKUP(A833,'5'!$AB$3:$AE$313,4,FALSE)</f>
        <v>839</v>
      </c>
      <c r="M833" s="19">
        <f>VLOOKUP(F833,'2'!$B$2:$C$34,2,FALSE)</f>
        <v>12</v>
      </c>
      <c r="N833" s="23">
        <f t="shared" si="34"/>
        <v>77</v>
      </c>
      <c r="O833" s="23" t="str">
        <f t="shared" si="35"/>
        <v/>
      </c>
      <c r="P833" s="23" t="s">
        <v>4739</v>
      </c>
      <c r="Q833" s="19">
        <f>VLOOKUP(M833,'3'!$H$27:$L$48,5,FALSE)</f>
        <v>68</v>
      </c>
    </row>
    <row r="834" spans="1:17" x14ac:dyDescent="0.25">
      <c r="A834">
        <f>'[2]NILAI AKHIR'!B223</f>
        <v>13768</v>
      </c>
      <c r="B834" t="str">
        <f>'[2]NILAI AKHIR'!C223</f>
        <v>Raditya Vito Danendra</v>
      </c>
      <c r="C834" t="str">
        <f>'[2]NILAI AKHIR'!D223</f>
        <v>XI TP 3</v>
      </c>
      <c r="D834">
        <f>'[2]NILAI AKHIR'!G223</f>
        <v>80</v>
      </c>
      <c r="F834" t="s">
        <v>102</v>
      </c>
      <c r="L834">
        <f>VLOOKUP(A834,'5'!$AB$3:$AE$313,4,FALSE)</f>
        <v>840</v>
      </c>
      <c r="M834" s="19">
        <f>VLOOKUP(F834,'2'!$B$2:$C$34,2,FALSE)</f>
        <v>12</v>
      </c>
      <c r="N834" s="23">
        <f t="shared" si="34"/>
        <v>80</v>
      </c>
      <c r="O834" s="23" t="str">
        <f t="shared" si="35"/>
        <v/>
      </c>
      <c r="P834" s="23" t="s">
        <v>4739</v>
      </c>
      <c r="Q834" s="19">
        <f>VLOOKUP(M834,'3'!$H$27:$L$48,5,FALSE)</f>
        <v>68</v>
      </c>
    </row>
    <row r="835" spans="1:17" x14ac:dyDescent="0.25">
      <c r="A835">
        <f>'[2]NILAI AKHIR'!B224</f>
        <v>0</v>
      </c>
      <c r="B835">
        <f>'[2]NILAI AKHIR'!C224</f>
        <v>0</v>
      </c>
      <c r="C835">
        <f>'[2]NILAI AKHIR'!D224</f>
        <v>0</v>
      </c>
      <c r="D835">
        <f>'[2]NILAI AKHIR'!G224</f>
        <v>0</v>
      </c>
      <c r="F835" t="s">
        <v>102</v>
      </c>
      <c r="L835" t="e">
        <f>VLOOKUP(A835,'5'!$AB$3:$AE$313,4,FALSE)</f>
        <v>#N/A</v>
      </c>
      <c r="M835" s="19">
        <f>VLOOKUP(F835,'2'!$B$2:$C$34,2,FALSE)</f>
        <v>12</v>
      </c>
      <c r="N835" s="23">
        <f t="shared" si="34"/>
        <v>0</v>
      </c>
      <c r="O835" s="23" t="str">
        <f t="shared" si="35"/>
        <v/>
      </c>
      <c r="P835" s="23" t="s">
        <v>4739</v>
      </c>
      <c r="Q835" s="19">
        <f>VLOOKUP(M835,'3'!$H$27:$L$48,5,FALSE)</f>
        <v>68</v>
      </c>
    </row>
    <row r="836" spans="1:17" x14ac:dyDescent="0.25">
      <c r="A836">
        <f>'[2]NILAI AKHIR'!B225</f>
        <v>13769</v>
      </c>
      <c r="B836" t="str">
        <f>'[2]NILAI AKHIR'!C225</f>
        <v>Raffi Ananda Santosa</v>
      </c>
      <c r="C836" t="str">
        <f>'[2]NILAI AKHIR'!D225</f>
        <v>XI TP 4</v>
      </c>
      <c r="D836">
        <f>'[2]NILAI AKHIR'!G225</f>
        <v>83</v>
      </c>
      <c r="F836" t="s">
        <v>102</v>
      </c>
      <c r="L836">
        <f>VLOOKUP(A836,'5'!$AB$3:$AE$313,4,FALSE)</f>
        <v>841</v>
      </c>
      <c r="M836" s="19">
        <f>VLOOKUP(F836,'2'!$B$2:$C$34,2,FALSE)</f>
        <v>12</v>
      </c>
      <c r="N836" s="23">
        <f t="shared" si="34"/>
        <v>83</v>
      </c>
      <c r="O836" s="23" t="str">
        <f t="shared" si="35"/>
        <v/>
      </c>
      <c r="P836" s="23" t="s">
        <v>4739</v>
      </c>
      <c r="Q836" s="19">
        <f>VLOOKUP(M836,'3'!$H$27:$L$48,5,FALSE)</f>
        <v>68</v>
      </c>
    </row>
    <row r="837" spans="1:17" x14ac:dyDescent="0.25">
      <c r="A837">
        <f>'[2]NILAI AKHIR'!B227</f>
        <v>13925</v>
      </c>
      <c r="B837" t="str">
        <f>'[2]NILAI AKHIR'!C227</f>
        <v>Rahmad Catur Sanjaya</v>
      </c>
      <c r="C837" t="str">
        <f>'[2]NILAI AKHIR'!D227</f>
        <v>XI TP 4</v>
      </c>
      <c r="D837">
        <f>'[2]NILAI AKHIR'!G227</f>
        <v>74</v>
      </c>
      <c r="F837" t="s">
        <v>102</v>
      </c>
      <c r="L837">
        <f>VLOOKUP(A837,'5'!$AB$3:$AE$313,4,FALSE)</f>
        <v>843</v>
      </c>
      <c r="M837" s="19">
        <f>VLOOKUP(F837,'2'!$B$2:$C$34,2,FALSE)</f>
        <v>12</v>
      </c>
      <c r="N837" s="23">
        <f t="shared" ref="N837:N900" si="36">D837</f>
        <v>74</v>
      </c>
      <c r="O837" s="23" t="str">
        <f t="shared" ref="O837:O900" si="37">IF(P837="Nilai Ekstra",E837,"")</f>
        <v/>
      </c>
      <c r="P837" s="23" t="s">
        <v>4739</v>
      </c>
      <c r="Q837" s="19">
        <f>VLOOKUP(M837,'3'!$H$27:$L$48,5,FALSE)</f>
        <v>68</v>
      </c>
    </row>
    <row r="838" spans="1:17" x14ac:dyDescent="0.25">
      <c r="A838">
        <f>'[2]NILAI AKHIR'!B228</f>
        <v>13771</v>
      </c>
      <c r="B838" t="str">
        <f>'[2]NILAI AKHIR'!C228</f>
        <v>Rahmad Surya Wilda</v>
      </c>
      <c r="C838" t="str">
        <f>'[2]NILAI AKHIR'!D228</f>
        <v>XI TP 4</v>
      </c>
      <c r="D838">
        <f>'[2]NILAI AKHIR'!G228</f>
        <v>83</v>
      </c>
      <c r="F838" t="s">
        <v>102</v>
      </c>
      <c r="L838">
        <f>VLOOKUP(A838,'5'!$AB$3:$AE$313,4,FALSE)</f>
        <v>844</v>
      </c>
      <c r="M838" s="19">
        <f>VLOOKUP(F838,'2'!$B$2:$C$34,2,FALSE)</f>
        <v>12</v>
      </c>
      <c r="N838" s="23">
        <f t="shared" si="36"/>
        <v>83</v>
      </c>
      <c r="O838" s="23" t="str">
        <f t="shared" si="37"/>
        <v/>
      </c>
      <c r="P838" s="23" t="s">
        <v>4739</v>
      </c>
      <c r="Q838" s="19">
        <f>VLOOKUP(M838,'3'!$H$27:$L$48,5,FALSE)</f>
        <v>68</v>
      </c>
    </row>
    <row r="839" spans="1:17" x14ac:dyDescent="0.25">
      <c r="A839">
        <f>'[2]NILAI AKHIR'!B229</f>
        <v>13772</v>
      </c>
      <c r="B839" t="str">
        <f>'[2]NILAI AKHIR'!C229</f>
        <v>Rahmadani Saputra</v>
      </c>
      <c r="C839" t="str">
        <f>'[2]NILAI AKHIR'!D229</f>
        <v>XI TP 4</v>
      </c>
      <c r="D839">
        <f>'[2]NILAI AKHIR'!G229</f>
        <v>79</v>
      </c>
      <c r="F839" t="s">
        <v>102</v>
      </c>
      <c r="L839">
        <f>VLOOKUP(A839,'5'!$AB$3:$AE$313,4,FALSE)</f>
        <v>845</v>
      </c>
      <c r="M839" s="19">
        <f>VLOOKUP(F839,'2'!$B$2:$C$34,2,FALSE)</f>
        <v>12</v>
      </c>
      <c r="N839" s="23">
        <f t="shared" si="36"/>
        <v>79</v>
      </c>
      <c r="O839" s="23" t="str">
        <f t="shared" si="37"/>
        <v/>
      </c>
      <c r="P839" s="23" t="s">
        <v>4739</v>
      </c>
      <c r="Q839" s="19">
        <f>VLOOKUP(M839,'3'!$H$27:$L$48,5,FALSE)</f>
        <v>68</v>
      </c>
    </row>
    <row r="840" spans="1:17" x14ac:dyDescent="0.25">
      <c r="A840">
        <f>'[2]NILAI AKHIR'!B230</f>
        <v>13773</v>
      </c>
      <c r="B840" t="str">
        <f>'[2]NILAI AKHIR'!C230</f>
        <v>Raihan Damar Rifki Andreansyah</v>
      </c>
      <c r="C840" t="str">
        <f>'[2]NILAI AKHIR'!D230</f>
        <v>XI TP 4</v>
      </c>
      <c r="D840">
        <f>'[2]NILAI AKHIR'!G230</f>
        <v>91</v>
      </c>
      <c r="F840" t="s">
        <v>102</v>
      </c>
      <c r="L840">
        <f>VLOOKUP(A840,'5'!$AB$3:$AE$313,4,FALSE)</f>
        <v>846</v>
      </c>
      <c r="M840" s="19">
        <f>VLOOKUP(F840,'2'!$B$2:$C$34,2,FALSE)</f>
        <v>12</v>
      </c>
      <c r="N840" s="23">
        <f t="shared" si="36"/>
        <v>91</v>
      </c>
      <c r="O840" s="23" t="str">
        <f t="shared" si="37"/>
        <v/>
      </c>
      <c r="P840" s="23" t="s">
        <v>4739</v>
      </c>
      <c r="Q840" s="19">
        <f>VLOOKUP(M840,'3'!$H$27:$L$48,5,FALSE)</f>
        <v>68</v>
      </c>
    </row>
    <row r="841" spans="1:17" x14ac:dyDescent="0.25">
      <c r="A841">
        <f>'[2]NILAI AKHIR'!B231</f>
        <v>13774</v>
      </c>
      <c r="B841" t="str">
        <f>'[2]NILAI AKHIR'!C231</f>
        <v>Raihan Rizky Pratama</v>
      </c>
      <c r="C841" t="str">
        <f>'[2]NILAI AKHIR'!D231</f>
        <v>XI TP 4</v>
      </c>
      <c r="D841">
        <f>'[2]NILAI AKHIR'!G231</f>
        <v>76</v>
      </c>
      <c r="F841" t="s">
        <v>102</v>
      </c>
      <c r="L841">
        <f>VLOOKUP(A841,'5'!$AB$3:$AE$313,4,FALSE)</f>
        <v>847</v>
      </c>
      <c r="M841" s="19">
        <f>VLOOKUP(F841,'2'!$B$2:$C$34,2,FALSE)</f>
        <v>12</v>
      </c>
      <c r="N841" s="23">
        <f t="shared" si="36"/>
        <v>76</v>
      </c>
      <c r="O841" s="23" t="str">
        <f t="shared" si="37"/>
        <v/>
      </c>
      <c r="P841" s="23" t="s">
        <v>4739</v>
      </c>
      <c r="Q841" s="19">
        <f>VLOOKUP(M841,'3'!$H$27:$L$48,5,FALSE)</f>
        <v>68</v>
      </c>
    </row>
    <row r="842" spans="1:17" x14ac:dyDescent="0.25">
      <c r="A842">
        <f>'[2]NILAI AKHIR'!B232</f>
        <v>13775</v>
      </c>
      <c r="B842" t="str">
        <f>'[2]NILAI AKHIR'!C232</f>
        <v>Rangga Manggala Saputra</v>
      </c>
      <c r="C842" t="str">
        <f>'[2]NILAI AKHIR'!D232</f>
        <v>XI TP 4</v>
      </c>
      <c r="D842">
        <f>'[2]NILAI AKHIR'!G232</f>
        <v>80</v>
      </c>
      <c r="F842" t="s">
        <v>102</v>
      </c>
      <c r="L842">
        <f>VLOOKUP(A842,'5'!$AB$3:$AE$313,4,FALSE)</f>
        <v>848</v>
      </c>
      <c r="M842" s="19">
        <f>VLOOKUP(F842,'2'!$B$2:$C$34,2,FALSE)</f>
        <v>12</v>
      </c>
      <c r="N842" s="23">
        <f t="shared" si="36"/>
        <v>80</v>
      </c>
      <c r="O842" s="23" t="str">
        <f t="shared" si="37"/>
        <v/>
      </c>
      <c r="P842" s="23" t="s">
        <v>4739</v>
      </c>
      <c r="Q842" s="19">
        <f>VLOOKUP(M842,'3'!$H$27:$L$48,5,FALSE)</f>
        <v>68</v>
      </c>
    </row>
    <row r="843" spans="1:17" x14ac:dyDescent="0.25">
      <c r="A843">
        <f>'[2]NILAI AKHIR'!B233</f>
        <v>13776</v>
      </c>
      <c r="B843" t="str">
        <f>'[2]NILAI AKHIR'!C233</f>
        <v>Rehan Pandu Wibowo</v>
      </c>
      <c r="C843" t="str">
        <f>'[2]NILAI AKHIR'!D233</f>
        <v>XI TP 4</v>
      </c>
      <c r="D843">
        <f>'[2]NILAI AKHIR'!G233</f>
        <v>77</v>
      </c>
      <c r="F843" t="s">
        <v>102</v>
      </c>
      <c r="L843">
        <f>VLOOKUP(A843,'5'!$AB$3:$AE$313,4,FALSE)</f>
        <v>849</v>
      </c>
      <c r="M843" s="19">
        <f>VLOOKUP(F843,'2'!$B$2:$C$34,2,FALSE)</f>
        <v>12</v>
      </c>
      <c r="N843" s="23">
        <f t="shared" si="36"/>
        <v>77</v>
      </c>
      <c r="O843" s="23" t="str">
        <f t="shared" si="37"/>
        <v/>
      </c>
      <c r="P843" s="23" t="s">
        <v>4739</v>
      </c>
      <c r="Q843" s="19">
        <f>VLOOKUP(M843,'3'!$H$27:$L$48,5,FALSE)</f>
        <v>68</v>
      </c>
    </row>
    <row r="844" spans="1:17" x14ac:dyDescent="0.25">
      <c r="A844">
        <f>'[2]NILAI AKHIR'!B234</f>
        <v>13777</v>
      </c>
      <c r="B844" t="str">
        <f>'[2]NILAI AKHIR'!C234</f>
        <v>Reihan Pratama Oktavian</v>
      </c>
      <c r="C844" t="str">
        <f>'[2]NILAI AKHIR'!D234</f>
        <v>XI TP 4</v>
      </c>
      <c r="D844">
        <f>'[2]NILAI AKHIR'!G234</f>
        <v>83</v>
      </c>
      <c r="F844" t="s">
        <v>102</v>
      </c>
      <c r="L844">
        <f>VLOOKUP(A844,'5'!$AB$3:$AE$313,4,FALSE)</f>
        <v>850</v>
      </c>
      <c r="M844" s="19">
        <f>VLOOKUP(F844,'2'!$B$2:$C$34,2,FALSE)</f>
        <v>12</v>
      </c>
      <c r="N844" s="23">
        <f t="shared" si="36"/>
        <v>83</v>
      </c>
      <c r="O844" s="23" t="str">
        <f t="shared" si="37"/>
        <v/>
      </c>
      <c r="P844" s="23" t="s">
        <v>4739</v>
      </c>
      <c r="Q844" s="19">
        <f>VLOOKUP(M844,'3'!$H$27:$L$48,5,FALSE)</f>
        <v>68</v>
      </c>
    </row>
    <row r="845" spans="1:17" x14ac:dyDescent="0.25">
      <c r="A845">
        <f>'[2]NILAI AKHIR'!B235</f>
        <v>13778</v>
      </c>
      <c r="B845" t="str">
        <f>'[2]NILAI AKHIR'!C235</f>
        <v>Rendra Julian Jiantori</v>
      </c>
      <c r="C845" t="str">
        <f>'[2]NILAI AKHIR'!D235</f>
        <v>XI TP 4</v>
      </c>
      <c r="D845">
        <f>'[2]NILAI AKHIR'!G235</f>
        <v>76</v>
      </c>
      <c r="F845" t="s">
        <v>102</v>
      </c>
      <c r="L845">
        <f>VLOOKUP(A845,'5'!$AB$3:$AE$313,4,FALSE)</f>
        <v>851</v>
      </c>
      <c r="M845" s="19">
        <f>VLOOKUP(F845,'2'!$B$2:$C$34,2,FALSE)</f>
        <v>12</v>
      </c>
      <c r="N845" s="23">
        <f t="shared" si="36"/>
        <v>76</v>
      </c>
      <c r="O845" s="23" t="str">
        <f t="shared" si="37"/>
        <v/>
      </c>
      <c r="P845" s="23" t="s">
        <v>4739</v>
      </c>
      <c r="Q845" s="19">
        <f>VLOOKUP(M845,'3'!$H$27:$L$48,5,FALSE)</f>
        <v>68</v>
      </c>
    </row>
    <row r="846" spans="1:17" x14ac:dyDescent="0.25">
      <c r="A846">
        <f>'[2]NILAI AKHIR'!B236</f>
        <v>13779</v>
      </c>
      <c r="B846" t="str">
        <f>'[2]NILAI AKHIR'!C236</f>
        <v>Restu Gabreal Nanda Arimba</v>
      </c>
      <c r="C846" t="str">
        <f>'[2]NILAI AKHIR'!D236</f>
        <v>XI TP 4</v>
      </c>
      <c r="D846">
        <f>'[2]NILAI AKHIR'!G236</f>
        <v>80</v>
      </c>
      <c r="F846" t="s">
        <v>102</v>
      </c>
      <c r="L846">
        <f>VLOOKUP(A846,'5'!$AB$3:$AE$313,4,FALSE)</f>
        <v>852</v>
      </c>
      <c r="M846" s="19">
        <f>VLOOKUP(F846,'2'!$B$2:$C$34,2,FALSE)</f>
        <v>12</v>
      </c>
      <c r="N846" s="23">
        <f t="shared" si="36"/>
        <v>80</v>
      </c>
      <c r="O846" s="23" t="str">
        <f t="shared" si="37"/>
        <v/>
      </c>
      <c r="P846" s="23" t="s">
        <v>4739</v>
      </c>
      <c r="Q846" s="19">
        <f>VLOOKUP(M846,'3'!$H$27:$L$48,5,FALSE)</f>
        <v>68</v>
      </c>
    </row>
    <row r="847" spans="1:17" x14ac:dyDescent="0.25">
      <c r="A847">
        <f>'[2]NILAI AKHIR'!B237</f>
        <v>13781</v>
      </c>
      <c r="B847" t="str">
        <f>'[2]NILAI AKHIR'!C237</f>
        <v>Reyhan Fauzi Habibullah</v>
      </c>
      <c r="C847" t="str">
        <f>'[2]NILAI AKHIR'!D237</f>
        <v>XI TP 4</v>
      </c>
      <c r="D847">
        <f>'[2]NILAI AKHIR'!G237</f>
        <v>90</v>
      </c>
      <c r="F847" t="s">
        <v>102</v>
      </c>
      <c r="L847">
        <f>VLOOKUP(A847,'5'!$AB$3:$AE$313,4,FALSE)</f>
        <v>853</v>
      </c>
      <c r="M847" s="19">
        <f>VLOOKUP(F847,'2'!$B$2:$C$34,2,FALSE)</f>
        <v>12</v>
      </c>
      <c r="N847" s="23">
        <f t="shared" si="36"/>
        <v>90</v>
      </c>
      <c r="O847" s="23" t="str">
        <f t="shared" si="37"/>
        <v/>
      </c>
      <c r="P847" s="23" t="s">
        <v>4739</v>
      </c>
      <c r="Q847" s="19">
        <f>VLOOKUP(M847,'3'!$H$27:$L$48,5,FALSE)</f>
        <v>68</v>
      </c>
    </row>
    <row r="848" spans="1:17" x14ac:dyDescent="0.25">
      <c r="A848">
        <f>'[2]NILAI AKHIR'!B238</f>
        <v>13782</v>
      </c>
      <c r="B848" t="str">
        <f>'[2]NILAI AKHIR'!C238</f>
        <v>Reza Nur Irawan</v>
      </c>
      <c r="C848" t="str">
        <f>'[2]NILAI AKHIR'!D238</f>
        <v>XI TP 4</v>
      </c>
      <c r="D848">
        <f>'[2]NILAI AKHIR'!G238</f>
        <v>83</v>
      </c>
      <c r="F848" t="s">
        <v>102</v>
      </c>
      <c r="L848">
        <f>VLOOKUP(A848,'5'!$AB$3:$AE$313,4,FALSE)</f>
        <v>854</v>
      </c>
      <c r="M848" s="19">
        <f>VLOOKUP(F848,'2'!$B$2:$C$34,2,FALSE)</f>
        <v>12</v>
      </c>
      <c r="N848" s="23">
        <f t="shared" si="36"/>
        <v>83</v>
      </c>
      <c r="O848" s="23" t="str">
        <f t="shared" si="37"/>
        <v/>
      </c>
      <c r="P848" s="23" t="s">
        <v>4739</v>
      </c>
      <c r="Q848" s="19">
        <f>VLOOKUP(M848,'3'!$H$27:$L$48,5,FALSE)</f>
        <v>68</v>
      </c>
    </row>
    <row r="849" spans="1:17" x14ac:dyDescent="0.25">
      <c r="A849">
        <f>'[2]NILAI AKHIR'!B239</f>
        <v>13783</v>
      </c>
      <c r="B849" t="str">
        <f>'[2]NILAI AKHIR'!C239</f>
        <v>Ridho Dwi Cahyo</v>
      </c>
      <c r="C849" t="str">
        <f>'[2]NILAI AKHIR'!D239</f>
        <v>XI TP 4</v>
      </c>
      <c r="D849">
        <f>'[2]NILAI AKHIR'!G239</f>
        <v>89</v>
      </c>
      <c r="F849" t="s">
        <v>102</v>
      </c>
      <c r="L849">
        <f>VLOOKUP(A849,'5'!$AB$3:$AE$313,4,FALSE)</f>
        <v>855</v>
      </c>
      <c r="M849" s="19">
        <f>VLOOKUP(F849,'2'!$B$2:$C$34,2,FALSE)</f>
        <v>12</v>
      </c>
      <c r="N849" s="23">
        <f t="shared" si="36"/>
        <v>89</v>
      </c>
      <c r="O849" s="23" t="str">
        <f t="shared" si="37"/>
        <v/>
      </c>
      <c r="P849" s="23" t="s">
        <v>4739</v>
      </c>
      <c r="Q849" s="19">
        <f>VLOOKUP(M849,'3'!$H$27:$L$48,5,FALSE)</f>
        <v>68</v>
      </c>
    </row>
    <row r="850" spans="1:17" x14ac:dyDescent="0.25">
      <c r="A850">
        <f>'[2]NILAI AKHIR'!B240</f>
        <v>13784</v>
      </c>
      <c r="B850" t="str">
        <f>'[2]NILAI AKHIR'!C240</f>
        <v>Ridho Restu Pratama</v>
      </c>
      <c r="C850" t="str">
        <f>'[2]NILAI AKHIR'!D240</f>
        <v>XI TP 4</v>
      </c>
      <c r="D850">
        <f>'[2]NILAI AKHIR'!G240</f>
        <v>86</v>
      </c>
      <c r="F850" t="s">
        <v>102</v>
      </c>
      <c r="L850">
        <f>VLOOKUP(A850,'5'!$AB$3:$AE$313,4,FALSE)</f>
        <v>856</v>
      </c>
      <c r="M850" s="19">
        <f>VLOOKUP(F850,'2'!$B$2:$C$34,2,FALSE)</f>
        <v>12</v>
      </c>
      <c r="N850" s="23">
        <f t="shared" si="36"/>
        <v>86</v>
      </c>
      <c r="O850" s="23" t="str">
        <f t="shared" si="37"/>
        <v/>
      </c>
      <c r="P850" s="23" t="s">
        <v>4739</v>
      </c>
      <c r="Q850" s="19">
        <f>VLOOKUP(M850,'3'!$H$27:$L$48,5,FALSE)</f>
        <v>68</v>
      </c>
    </row>
    <row r="851" spans="1:17" x14ac:dyDescent="0.25">
      <c r="A851">
        <f>'[2]NILAI AKHIR'!B241</f>
        <v>13785</v>
      </c>
      <c r="B851" t="str">
        <f>'[2]NILAI AKHIR'!C241</f>
        <v>Rizqi Akbar Ramadhon</v>
      </c>
      <c r="C851" t="str">
        <f>'[2]NILAI AKHIR'!D241</f>
        <v>XI TP 4</v>
      </c>
      <c r="D851">
        <f>'[2]NILAI AKHIR'!G241</f>
        <v>84</v>
      </c>
      <c r="F851" t="s">
        <v>102</v>
      </c>
      <c r="L851">
        <f>VLOOKUP(A851,'5'!$AB$3:$AE$313,4,FALSE)</f>
        <v>857</v>
      </c>
      <c r="M851" s="19">
        <f>VLOOKUP(F851,'2'!$B$2:$C$34,2,FALSE)</f>
        <v>12</v>
      </c>
      <c r="N851" s="23">
        <f t="shared" si="36"/>
        <v>84</v>
      </c>
      <c r="O851" s="23" t="str">
        <f t="shared" si="37"/>
        <v/>
      </c>
      <c r="P851" s="23" t="s">
        <v>4739</v>
      </c>
      <c r="Q851" s="19">
        <f>VLOOKUP(M851,'3'!$H$27:$L$48,5,FALSE)</f>
        <v>68</v>
      </c>
    </row>
    <row r="852" spans="1:17" x14ac:dyDescent="0.25">
      <c r="A852">
        <f>'[2]NILAI AKHIR'!B242</f>
        <v>13786</v>
      </c>
      <c r="B852" t="str">
        <f>'[2]NILAI AKHIR'!C242</f>
        <v>Rizqi Pratama Nurlaili</v>
      </c>
      <c r="C852" t="str">
        <f>'[2]NILAI AKHIR'!D242</f>
        <v>XI TP 4</v>
      </c>
      <c r="D852">
        <f>'[2]NILAI AKHIR'!G242</f>
        <v>77</v>
      </c>
      <c r="F852" t="s">
        <v>102</v>
      </c>
      <c r="L852">
        <f>VLOOKUP(A852,'5'!$AB$3:$AE$313,4,FALSE)</f>
        <v>858</v>
      </c>
      <c r="M852" s="19">
        <f>VLOOKUP(F852,'2'!$B$2:$C$34,2,FALSE)</f>
        <v>12</v>
      </c>
      <c r="N852" s="23">
        <f t="shared" si="36"/>
        <v>77</v>
      </c>
      <c r="O852" s="23" t="str">
        <f t="shared" si="37"/>
        <v/>
      </c>
      <c r="P852" s="23" t="s">
        <v>4739</v>
      </c>
      <c r="Q852" s="19">
        <f>VLOOKUP(M852,'3'!$H$27:$L$48,5,FALSE)</f>
        <v>68</v>
      </c>
    </row>
    <row r="853" spans="1:17" x14ac:dyDescent="0.25">
      <c r="A853">
        <f>'[2]NILAI AKHIR'!B243</f>
        <v>13787</v>
      </c>
      <c r="B853" t="str">
        <f>'[2]NILAI AKHIR'!C243</f>
        <v>Rohib Risalata</v>
      </c>
      <c r="C853" t="str">
        <f>'[2]NILAI AKHIR'!D243</f>
        <v>XI TP 4</v>
      </c>
      <c r="D853">
        <f>'[2]NILAI AKHIR'!G243</f>
        <v>81</v>
      </c>
      <c r="F853" t="s">
        <v>102</v>
      </c>
      <c r="L853">
        <f>VLOOKUP(A853,'5'!$AB$3:$AE$313,4,FALSE)</f>
        <v>859</v>
      </c>
      <c r="M853" s="19">
        <f>VLOOKUP(F853,'2'!$B$2:$C$34,2,FALSE)</f>
        <v>12</v>
      </c>
      <c r="N853" s="23">
        <f t="shared" si="36"/>
        <v>81</v>
      </c>
      <c r="O853" s="23" t="str">
        <f t="shared" si="37"/>
        <v/>
      </c>
      <c r="P853" s="23" t="s">
        <v>4739</v>
      </c>
      <c r="Q853" s="19">
        <f>VLOOKUP(M853,'3'!$H$27:$L$48,5,FALSE)</f>
        <v>68</v>
      </c>
    </row>
    <row r="854" spans="1:17" x14ac:dyDescent="0.25">
      <c r="A854">
        <f>'[2]NILAI AKHIR'!B244</f>
        <v>13788</v>
      </c>
      <c r="B854" t="str">
        <f>'[2]NILAI AKHIR'!C244</f>
        <v>Satria Rishad Amaly Saputro</v>
      </c>
      <c r="C854" t="str">
        <f>'[2]NILAI AKHIR'!D244</f>
        <v>XI TP 4</v>
      </c>
      <c r="D854">
        <f>'[2]NILAI AKHIR'!G244</f>
        <v>79</v>
      </c>
      <c r="F854" t="s">
        <v>102</v>
      </c>
      <c r="L854">
        <f>VLOOKUP(A854,'5'!$AB$3:$AE$313,4,FALSE)</f>
        <v>860</v>
      </c>
      <c r="M854" s="19">
        <f>VLOOKUP(F854,'2'!$B$2:$C$34,2,FALSE)</f>
        <v>12</v>
      </c>
      <c r="N854" s="23">
        <f t="shared" si="36"/>
        <v>79</v>
      </c>
      <c r="O854" s="23" t="str">
        <f t="shared" si="37"/>
        <v/>
      </c>
      <c r="P854" s="23" t="s">
        <v>4739</v>
      </c>
      <c r="Q854" s="19">
        <f>VLOOKUP(M854,'3'!$H$27:$L$48,5,FALSE)</f>
        <v>68</v>
      </c>
    </row>
    <row r="855" spans="1:17" x14ac:dyDescent="0.25">
      <c r="A855">
        <f>'[2]NILAI AKHIR'!B245</f>
        <v>13789</v>
      </c>
      <c r="B855" t="str">
        <f>'[2]NILAI AKHIR'!C245</f>
        <v>Sidik Nur Mughis</v>
      </c>
      <c r="C855" t="str">
        <f>'[2]NILAI AKHIR'!D245</f>
        <v>XI TP 4</v>
      </c>
      <c r="D855">
        <f>'[2]NILAI AKHIR'!G245</f>
        <v>87</v>
      </c>
      <c r="F855" t="s">
        <v>102</v>
      </c>
      <c r="L855">
        <f>VLOOKUP(A855,'5'!$AB$3:$AE$313,4,FALSE)</f>
        <v>861</v>
      </c>
      <c r="M855" s="19">
        <f>VLOOKUP(F855,'2'!$B$2:$C$34,2,FALSE)</f>
        <v>12</v>
      </c>
      <c r="N855" s="23">
        <f t="shared" si="36"/>
        <v>87</v>
      </c>
      <c r="O855" s="23" t="str">
        <f t="shared" si="37"/>
        <v/>
      </c>
      <c r="P855" s="23" t="s">
        <v>4739</v>
      </c>
      <c r="Q855" s="19">
        <f>VLOOKUP(M855,'3'!$H$27:$L$48,5,FALSE)</f>
        <v>68</v>
      </c>
    </row>
    <row r="856" spans="1:17" x14ac:dyDescent="0.25">
      <c r="A856">
        <f>'[2]NILAI AKHIR'!B246</f>
        <v>13790</v>
      </c>
      <c r="B856" t="str">
        <f>'[2]NILAI AKHIR'!C246</f>
        <v>Sinung Aji Merbawani</v>
      </c>
      <c r="C856" t="str">
        <f>'[2]NILAI AKHIR'!D246</f>
        <v>XI TP 4</v>
      </c>
      <c r="D856">
        <f>'[2]NILAI AKHIR'!G246</f>
        <v>87</v>
      </c>
      <c r="F856" t="s">
        <v>102</v>
      </c>
      <c r="L856">
        <f>VLOOKUP(A856,'5'!$AB$3:$AE$313,4,FALSE)</f>
        <v>862</v>
      </c>
      <c r="M856" s="19">
        <f>VLOOKUP(F856,'2'!$B$2:$C$34,2,FALSE)</f>
        <v>12</v>
      </c>
      <c r="N856" s="23">
        <f t="shared" si="36"/>
        <v>87</v>
      </c>
      <c r="O856" s="23" t="str">
        <f t="shared" si="37"/>
        <v/>
      </c>
      <c r="P856" s="23" t="s">
        <v>4739</v>
      </c>
      <c r="Q856" s="19">
        <f>VLOOKUP(M856,'3'!$H$27:$L$48,5,FALSE)</f>
        <v>68</v>
      </c>
    </row>
    <row r="857" spans="1:17" x14ac:dyDescent="0.25">
      <c r="A857">
        <f>'[2]NILAI AKHIR'!B247</f>
        <v>13791</v>
      </c>
      <c r="B857" t="str">
        <f>'[2]NILAI AKHIR'!C247</f>
        <v>Surya Putra Denta Pratama</v>
      </c>
      <c r="C857" t="str">
        <f>'[2]NILAI AKHIR'!D247</f>
        <v>XI TP 4</v>
      </c>
      <c r="D857">
        <f>'[2]NILAI AKHIR'!G247</f>
        <v>84</v>
      </c>
      <c r="F857" t="s">
        <v>102</v>
      </c>
      <c r="L857">
        <f>VLOOKUP(A857,'5'!$AB$3:$AE$313,4,FALSE)</f>
        <v>863</v>
      </c>
      <c r="M857" s="19">
        <f>VLOOKUP(F857,'2'!$B$2:$C$34,2,FALSE)</f>
        <v>12</v>
      </c>
      <c r="N857" s="23">
        <f t="shared" si="36"/>
        <v>84</v>
      </c>
      <c r="O857" s="23" t="str">
        <f t="shared" si="37"/>
        <v/>
      </c>
      <c r="P857" s="23" t="s">
        <v>4739</v>
      </c>
      <c r="Q857" s="19">
        <f>VLOOKUP(M857,'3'!$H$27:$L$48,5,FALSE)</f>
        <v>68</v>
      </c>
    </row>
    <row r="858" spans="1:17" x14ac:dyDescent="0.25">
      <c r="A858">
        <f>'[2]NILAI AKHIR'!B248</f>
        <v>13792</v>
      </c>
      <c r="B858" t="str">
        <f>'[2]NILAI AKHIR'!C248</f>
        <v>Taufiq Nur Hidayah</v>
      </c>
      <c r="C858" t="str">
        <f>'[2]NILAI AKHIR'!D248</f>
        <v>XI TP 4</v>
      </c>
      <c r="D858">
        <f>'[2]NILAI AKHIR'!G248</f>
        <v>86</v>
      </c>
      <c r="F858" t="s">
        <v>102</v>
      </c>
      <c r="L858">
        <f>VLOOKUP(A858,'5'!$AB$3:$AE$313,4,FALSE)</f>
        <v>864</v>
      </c>
      <c r="M858" s="19">
        <f>VLOOKUP(F858,'2'!$B$2:$C$34,2,FALSE)</f>
        <v>12</v>
      </c>
      <c r="N858" s="23">
        <f t="shared" si="36"/>
        <v>86</v>
      </c>
      <c r="O858" s="23" t="str">
        <f t="shared" si="37"/>
        <v/>
      </c>
      <c r="P858" s="23" t="s">
        <v>4739</v>
      </c>
      <c r="Q858" s="19">
        <f>VLOOKUP(M858,'3'!$H$27:$L$48,5,FALSE)</f>
        <v>68</v>
      </c>
    </row>
    <row r="859" spans="1:17" x14ac:dyDescent="0.25">
      <c r="A859">
        <f>'[2]NILAI AKHIR'!B249</f>
        <v>13793</v>
      </c>
      <c r="B859" t="str">
        <f>'[2]NILAI AKHIR'!C249</f>
        <v>Wiklid Novian Dwi Mohammat Hasanudin</v>
      </c>
      <c r="C859" t="str">
        <f>'[2]NILAI AKHIR'!D249</f>
        <v>XI TP 4</v>
      </c>
      <c r="D859">
        <f>'[2]NILAI AKHIR'!G249</f>
        <v>90</v>
      </c>
      <c r="F859" t="s">
        <v>102</v>
      </c>
      <c r="L859">
        <f>VLOOKUP(A859,'5'!$AB$3:$AE$313,4,FALSE)</f>
        <v>865</v>
      </c>
      <c r="M859" s="19">
        <f>VLOOKUP(F859,'2'!$B$2:$C$34,2,FALSE)</f>
        <v>12</v>
      </c>
      <c r="N859" s="23">
        <f t="shared" si="36"/>
        <v>90</v>
      </c>
      <c r="O859" s="23" t="str">
        <f t="shared" si="37"/>
        <v/>
      </c>
      <c r="P859" s="23" t="s">
        <v>4739</v>
      </c>
      <c r="Q859" s="19">
        <f>VLOOKUP(M859,'3'!$H$27:$L$48,5,FALSE)</f>
        <v>68</v>
      </c>
    </row>
    <row r="860" spans="1:17" x14ac:dyDescent="0.25">
      <c r="A860">
        <f>'[2]NILAI AKHIR'!B250</f>
        <v>13795</v>
      </c>
      <c r="B860" t="str">
        <f>'[2]NILAI AKHIR'!C250</f>
        <v>Yudha Permana</v>
      </c>
      <c r="C860" t="str">
        <f>'[2]NILAI AKHIR'!D250</f>
        <v>XI TP 4</v>
      </c>
      <c r="D860">
        <f>'[2]NILAI AKHIR'!G250</f>
        <v>77</v>
      </c>
      <c r="F860" t="s">
        <v>102</v>
      </c>
      <c r="L860">
        <f>VLOOKUP(A860,'5'!$AB$3:$AE$313,4,FALSE)</f>
        <v>866</v>
      </c>
      <c r="M860" s="19">
        <f>VLOOKUP(F860,'2'!$B$2:$C$34,2,FALSE)</f>
        <v>12</v>
      </c>
      <c r="N860" s="23">
        <f t="shared" si="36"/>
        <v>77</v>
      </c>
      <c r="O860" s="23" t="str">
        <f t="shared" si="37"/>
        <v/>
      </c>
      <c r="P860" s="23" t="s">
        <v>4739</v>
      </c>
      <c r="Q860" s="19">
        <f>VLOOKUP(M860,'3'!$H$27:$L$48,5,FALSE)</f>
        <v>68</v>
      </c>
    </row>
    <row r="861" spans="1:17" x14ac:dyDescent="0.25">
      <c r="A861">
        <f>'[2]NILAI AKHIR'!B251</f>
        <v>13796</v>
      </c>
      <c r="B861" t="str">
        <f>'[2]NILAI AKHIR'!C251</f>
        <v>Yuga Aditya Pratama</v>
      </c>
      <c r="C861" t="str">
        <f>'[2]NILAI AKHIR'!D251</f>
        <v>XI TP 4</v>
      </c>
      <c r="D861">
        <f>'[2]NILAI AKHIR'!G251</f>
        <v>84</v>
      </c>
      <c r="F861" t="s">
        <v>102</v>
      </c>
      <c r="L861">
        <f>VLOOKUP(A861,'5'!$AB$3:$AE$313,4,FALSE)</f>
        <v>867</v>
      </c>
      <c r="M861" s="19">
        <f>VLOOKUP(F861,'2'!$B$2:$C$34,2,FALSE)</f>
        <v>12</v>
      </c>
      <c r="N861" s="23">
        <f t="shared" si="36"/>
        <v>84</v>
      </c>
      <c r="O861" s="23" t="str">
        <f t="shared" si="37"/>
        <v/>
      </c>
      <c r="P861" s="23" t="s">
        <v>4739</v>
      </c>
      <c r="Q861" s="19">
        <f>VLOOKUP(M861,'3'!$H$27:$L$48,5,FALSE)</f>
        <v>68</v>
      </c>
    </row>
    <row r="862" spans="1:17" x14ac:dyDescent="0.25">
      <c r="A862">
        <f>'[2]NILAI AKHIR'!B252</f>
        <v>13797</v>
      </c>
      <c r="B862" t="str">
        <f>'[2]NILAI AKHIR'!C252</f>
        <v>Yuliztyano Ardha Shaputra</v>
      </c>
      <c r="C862" t="str">
        <f>'[2]NILAI AKHIR'!D252</f>
        <v>XI TP 4</v>
      </c>
      <c r="D862">
        <f>'[2]NILAI AKHIR'!G252</f>
        <v>90</v>
      </c>
      <c r="F862" t="s">
        <v>102</v>
      </c>
      <c r="L862">
        <f>VLOOKUP(A862,'5'!$AB$3:$AE$313,4,FALSE)</f>
        <v>868</v>
      </c>
      <c r="M862" s="19">
        <f>VLOOKUP(F862,'2'!$B$2:$C$34,2,FALSE)</f>
        <v>12</v>
      </c>
      <c r="N862" s="23">
        <f t="shared" si="36"/>
        <v>90</v>
      </c>
      <c r="O862" s="23" t="str">
        <f t="shared" si="37"/>
        <v/>
      </c>
      <c r="P862" s="23" t="s">
        <v>4739</v>
      </c>
      <c r="Q862" s="19">
        <f>VLOOKUP(M862,'3'!$H$27:$L$48,5,FALSE)</f>
        <v>68</v>
      </c>
    </row>
    <row r="863" spans="1:17" x14ac:dyDescent="0.25">
      <c r="A863">
        <f>'[2]NILAI AKHIR'!B253</f>
        <v>13798</v>
      </c>
      <c r="B863" t="str">
        <f>'[2]NILAI AKHIR'!C253</f>
        <v>Zacky Julio Pratama</v>
      </c>
      <c r="C863" t="str">
        <f>'[2]NILAI AKHIR'!D253</f>
        <v>XI TP 4</v>
      </c>
      <c r="D863">
        <f>'[2]NILAI AKHIR'!G253</f>
        <v>86</v>
      </c>
      <c r="F863" t="s">
        <v>102</v>
      </c>
      <c r="L863">
        <f>VLOOKUP(A863,'5'!$AB$3:$AE$313,4,FALSE)</f>
        <v>869</v>
      </c>
      <c r="M863" s="19">
        <f>VLOOKUP(F863,'2'!$B$2:$C$34,2,FALSE)</f>
        <v>12</v>
      </c>
      <c r="N863" s="23">
        <f t="shared" si="36"/>
        <v>86</v>
      </c>
      <c r="O863" s="23" t="str">
        <f t="shared" si="37"/>
        <v/>
      </c>
      <c r="P863" s="23" t="s">
        <v>4739</v>
      </c>
      <c r="Q863" s="19">
        <f>VLOOKUP(M863,'3'!$H$27:$L$48,5,FALSE)</f>
        <v>68</v>
      </c>
    </row>
    <row r="864" spans="1:17" x14ac:dyDescent="0.25">
      <c r="A864">
        <f>'[2]NILAI AKHIR'!B254</f>
        <v>13799</v>
      </c>
      <c r="B864" t="str">
        <f>'[2]NILAI AKHIR'!C254</f>
        <v>Zafaron Alwida Kusuma</v>
      </c>
      <c r="C864" t="str">
        <f>'[2]NILAI AKHIR'!D254</f>
        <v>XI TP 4</v>
      </c>
      <c r="D864">
        <f>'[2]NILAI AKHIR'!G254</f>
        <v>83</v>
      </c>
      <c r="F864" t="s">
        <v>102</v>
      </c>
      <c r="L864">
        <f>VLOOKUP(A864,'5'!$AB$3:$AE$313,4,FALSE)</f>
        <v>870</v>
      </c>
      <c r="M864" s="19">
        <f>VLOOKUP(F864,'2'!$B$2:$C$34,2,FALSE)</f>
        <v>12</v>
      </c>
      <c r="N864" s="23">
        <f t="shared" si="36"/>
        <v>83</v>
      </c>
      <c r="O864" s="23" t="str">
        <f t="shared" si="37"/>
        <v/>
      </c>
      <c r="P864" s="23" t="s">
        <v>4739</v>
      </c>
      <c r="Q864" s="19">
        <f>VLOOKUP(M864,'3'!$H$27:$L$48,5,FALSE)</f>
        <v>68</v>
      </c>
    </row>
    <row r="865" spans="1:17" x14ac:dyDescent="0.25">
      <c r="A865">
        <f>'[2]NILAI AKHIR'!B255</f>
        <v>13800</v>
      </c>
      <c r="B865" t="str">
        <f>'[2]NILAI AKHIR'!C255</f>
        <v>Zaki Nur Rufi Ramadhani</v>
      </c>
      <c r="C865" t="str">
        <f>'[2]NILAI AKHIR'!D255</f>
        <v>XI TP 4</v>
      </c>
      <c r="D865">
        <f>'[2]NILAI AKHIR'!G255</f>
        <v>80</v>
      </c>
      <c r="F865" t="s">
        <v>102</v>
      </c>
      <c r="L865">
        <f>VLOOKUP(A865,'5'!$AB$3:$AE$313,4,FALSE)</f>
        <v>871</v>
      </c>
      <c r="M865" s="19">
        <f>VLOOKUP(F865,'2'!$B$2:$C$34,2,FALSE)</f>
        <v>12</v>
      </c>
      <c r="N865" s="23">
        <f t="shared" si="36"/>
        <v>80</v>
      </c>
      <c r="O865" s="23" t="str">
        <f t="shared" si="37"/>
        <v/>
      </c>
      <c r="P865" s="23" t="s">
        <v>4739</v>
      </c>
      <c r="Q865" s="19">
        <f>VLOOKUP(M865,'3'!$H$27:$L$48,5,FALSE)</f>
        <v>68</v>
      </c>
    </row>
    <row r="866" spans="1:17" x14ac:dyDescent="0.25">
      <c r="A866">
        <f>'[2]NILAI AKHIR'!B256</f>
        <v>13801</v>
      </c>
      <c r="B866" t="str">
        <f>'[2]NILAI AKHIR'!C256</f>
        <v>Zaky Nur Shodiq</v>
      </c>
      <c r="C866" t="str">
        <f>'[2]NILAI AKHIR'!D256</f>
        <v>XI TP 4</v>
      </c>
      <c r="D866">
        <f>'[2]NILAI AKHIR'!G256</f>
        <v>83</v>
      </c>
      <c r="F866" t="s">
        <v>102</v>
      </c>
      <c r="L866">
        <f>VLOOKUP(A866,'5'!$AB$3:$AE$313,4,FALSE)</f>
        <v>872</v>
      </c>
      <c r="M866" s="19">
        <f>VLOOKUP(F866,'2'!$B$2:$C$34,2,FALSE)</f>
        <v>12</v>
      </c>
      <c r="N866" s="23">
        <f t="shared" si="36"/>
        <v>83</v>
      </c>
      <c r="O866" s="23" t="str">
        <f t="shared" si="37"/>
        <v/>
      </c>
      <c r="P866" s="23" t="s">
        <v>4739</v>
      </c>
      <c r="Q866" s="19">
        <f>VLOOKUP(M866,'3'!$H$27:$L$48,5,FALSE)</f>
        <v>68</v>
      </c>
    </row>
    <row r="867" spans="1:17" x14ac:dyDescent="0.25">
      <c r="A867">
        <f>'[2]NILAI AKHIR'!B257</f>
        <v>13802</v>
      </c>
      <c r="B867" t="str">
        <f>'[2]NILAI AKHIR'!C257</f>
        <v>Zamhari</v>
      </c>
      <c r="C867" t="str">
        <f>'[2]NILAI AKHIR'!D257</f>
        <v>XI TP 4</v>
      </c>
      <c r="D867">
        <f>'[2]NILAI AKHIR'!G257</f>
        <v>84</v>
      </c>
      <c r="F867" t="s">
        <v>102</v>
      </c>
      <c r="L867">
        <f>VLOOKUP(A867,'5'!$AB$3:$AE$313,4,FALSE)</f>
        <v>873</v>
      </c>
      <c r="M867" s="19">
        <f>VLOOKUP(F867,'2'!$B$2:$C$34,2,FALSE)</f>
        <v>12</v>
      </c>
      <c r="N867" s="23">
        <f t="shared" si="36"/>
        <v>84</v>
      </c>
      <c r="O867" s="23" t="str">
        <f t="shared" si="37"/>
        <v/>
      </c>
      <c r="P867" s="23" t="s">
        <v>4739</v>
      </c>
      <c r="Q867" s="19">
        <f>VLOOKUP(M867,'3'!$H$27:$L$48,5,FALSE)</f>
        <v>68</v>
      </c>
    </row>
    <row r="868" spans="1:17" x14ac:dyDescent="0.25">
      <c r="A868">
        <f>'[2]NILAI AKHIR'!B258</f>
        <v>0</v>
      </c>
      <c r="B868">
        <f>'[2]NILAI AKHIR'!C258</f>
        <v>0</v>
      </c>
      <c r="C868">
        <f>'[2]NILAI AKHIR'!D258</f>
        <v>0</v>
      </c>
      <c r="D868">
        <f>'[2]NILAI AKHIR'!G258</f>
        <v>0</v>
      </c>
      <c r="F868" t="s">
        <v>102</v>
      </c>
      <c r="L868" t="e">
        <f>VLOOKUP(A868,'5'!$AB$3:$AE$313,4,FALSE)</f>
        <v>#N/A</v>
      </c>
      <c r="M868" s="19">
        <f>VLOOKUP(F868,'2'!$B$2:$C$34,2,FALSE)</f>
        <v>12</v>
      </c>
      <c r="N868" s="23">
        <f t="shared" si="36"/>
        <v>0</v>
      </c>
      <c r="O868" s="23" t="str">
        <f t="shared" si="37"/>
        <v/>
      </c>
      <c r="P868" s="23" t="s">
        <v>4739</v>
      </c>
      <c r="Q868" s="19">
        <f>VLOOKUP(M868,'3'!$H$27:$L$48,5,FALSE)</f>
        <v>68</v>
      </c>
    </row>
    <row r="869" spans="1:17" x14ac:dyDescent="0.25">
      <c r="A869">
        <f>'[2]NILAI AKHIR'!B259</f>
        <v>13848</v>
      </c>
      <c r="B869" t="str">
        <f>'[2]NILAI AKHIR'!C259</f>
        <v>Abdul Muniif Khares Saputro</v>
      </c>
      <c r="C869" t="str">
        <f>'[2]NILAI AKHIR'!D259</f>
        <v>XI TSM 1</v>
      </c>
      <c r="D869">
        <f>'[2]NILAI AKHIR'!G259</f>
        <v>78</v>
      </c>
      <c r="F869" t="s">
        <v>102</v>
      </c>
      <c r="L869">
        <f>VLOOKUP(A869,'5'!$AB$3:$AE$313,4,FALSE)</f>
        <v>874</v>
      </c>
      <c r="M869" s="19">
        <f>VLOOKUP(F869,'2'!$B$2:$C$34,2,FALSE)</f>
        <v>12</v>
      </c>
      <c r="N869" s="23">
        <f t="shared" si="36"/>
        <v>78</v>
      </c>
      <c r="O869" s="23" t="str">
        <f t="shared" si="37"/>
        <v/>
      </c>
      <c r="P869" s="23" t="s">
        <v>4739</v>
      </c>
      <c r="Q869" s="19">
        <f>VLOOKUP(M869,'3'!$H$27:$L$48,5,FALSE)</f>
        <v>68</v>
      </c>
    </row>
    <row r="870" spans="1:17" x14ac:dyDescent="0.25">
      <c r="A870">
        <f>'[2]NILAI AKHIR'!B261</f>
        <v>13851</v>
      </c>
      <c r="B870" t="str">
        <f>'[2]NILAI AKHIR'!C261</f>
        <v>Aditya Rizki Handoko</v>
      </c>
      <c r="C870" t="str">
        <f>'[2]NILAI AKHIR'!D261</f>
        <v>XI TSM 1</v>
      </c>
      <c r="D870">
        <f>'[2]NILAI AKHIR'!G261</f>
        <v>80</v>
      </c>
      <c r="F870" t="s">
        <v>102</v>
      </c>
      <c r="L870">
        <f>VLOOKUP(A870,'5'!$AB$3:$AE$313,4,FALSE)</f>
        <v>876</v>
      </c>
      <c r="M870" s="19">
        <f>VLOOKUP(F870,'2'!$B$2:$C$34,2,FALSE)</f>
        <v>12</v>
      </c>
      <c r="N870" s="23">
        <f t="shared" si="36"/>
        <v>80</v>
      </c>
      <c r="O870" s="23" t="str">
        <f t="shared" si="37"/>
        <v/>
      </c>
      <c r="P870" s="23" t="s">
        <v>4739</v>
      </c>
      <c r="Q870" s="19">
        <f>VLOOKUP(M870,'3'!$H$27:$L$48,5,FALSE)</f>
        <v>68</v>
      </c>
    </row>
    <row r="871" spans="1:17" x14ac:dyDescent="0.25">
      <c r="A871">
        <f>'[2]NILAI AKHIR'!B262</f>
        <v>13852</v>
      </c>
      <c r="B871" t="str">
        <f>'[2]NILAI AKHIR'!C262</f>
        <v>Afdhal Aditya Pratama</v>
      </c>
      <c r="C871" t="str">
        <f>'[2]NILAI AKHIR'!D262</f>
        <v>XI TSM 1</v>
      </c>
      <c r="D871">
        <f>'[2]NILAI AKHIR'!G262</f>
        <v>79</v>
      </c>
      <c r="F871" t="s">
        <v>102</v>
      </c>
      <c r="L871">
        <f>VLOOKUP(A871,'5'!$AB$3:$AE$313,4,FALSE)</f>
        <v>877</v>
      </c>
      <c r="M871" s="19">
        <f>VLOOKUP(F871,'2'!$B$2:$C$34,2,FALSE)</f>
        <v>12</v>
      </c>
      <c r="N871" s="23">
        <f t="shared" si="36"/>
        <v>79</v>
      </c>
      <c r="O871" s="23" t="str">
        <f t="shared" si="37"/>
        <v/>
      </c>
      <c r="P871" s="23" t="s">
        <v>4739</v>
      </c>
      <c r="Q871" s="19">
        <f>VLOOKUP(M871,'3'!$H$27:$L$48,5,FALSE)</f>
        <v>68</v>
      </c>
    </row>
    <row r="872" spans="1:17" x14ac:dyDescent="0.25">
      <c r="A872">
        <f>'[2]NILAI AKHIR'!B263</f>
        <v>13854</v>
      </c>
      <c r="B872" t="str">
        <f>'[2]NILAI AKHIR'!C263</f>
        <v>Alfian Nur Hanif</v>
      </c>
      <c r="C872" t="str">
        <f>'[2]NILAI AKHIR'!D263</f>
        <v>XI TSM 1</v>
      </c>
      <c r="D872">
        <f>'[2]NILAI AKHIR'!G263</f>
        <v>78</v>
      </c>
      <c r="F872" t="s">
        <v>102</v>
      </c>
      <c r="L872">
        <f>VLOOKUP(A872,'5'!$AB$3:$AE$313,4,FALSE)</f>
        <v>878</v>
      </c>
      <c r="M872" s="19">
        <f>VLOOKUP(F872,'2'!$B$2:$C$34,2,FALSE)</f>
        <v>12</v>
      </c>
      <c r="N872" s="23">
        <f t="shared" si="36"/>
        <v>78</v>
      </c>
      <c r="O872" s="23" t="str">
        <f t="shared" si="37"/>
        <v/>
      </c>
      <c r="P872" s="23" t="s">
        <v>4739</v>
      </c>
      <c r="Q872" s="19">
        <f>VLOOKUP(M872,'3'!$H$27:$L$48,5,FALSE)</f>
        <v>68</v>
      </c>
    </row>
    <row r="873" spans="1:17" x14ac:dyDescent="0.25">
      <c r="A873">
        <f>'[2]NILAI AKHIR'!B264</f>
        <v>13855</v>
      </c>
      <c r="B873" t="str">
        <f>'[2]NILAI AKHIR'!C264</f>
        <v>Alga Jalu Oktiyanto</v>
      </c>
      <c r="C873" t="str">
        <f>'[2]NILAI AKHIR'!D264</f>
        <v>XI TSM 1</v>
      </c>
      <c r="D873">
        <f>'[2]NILAI AKHIR'!G264</f>
        <v>81</v>
      </c>
      <c r="F873" t="s">
        <v>102</v>
      </c>
      <c r="L873">
        <f>VLOOKUP(A873,'5'!$AB$3:$AE$313,4,FALSE)</f>
        <v>879</v>
      </c>
      <c r="M873" s="19">
        <f>VLOOKUP(F873,'2'!$B$2:$C$34,2,FALSE)</f>
        <v>12</v>
      </c>
      <c r="N873" s="23">
        <f t="shared" si="36"/>
        <v>81</v>
      </c>
      <c r="O873" s="23" t="str">
        <f t="shared" si="37"/>
        <v/>
      </c>
      <c r="P873" s="23" t="s">
        <v>4739</v>
      </c>
      <c r="Q873" s="19">
        <f>VLOOKUP(M873,'3'!$H$27:$L$48,5,FALSE)</f>
        <v>68</v>
      </c>
    </row>
    <row r="874" spans="1:17" x14ac:dyDescent="0.25">
      <c r="A874">
        <f>'[2]NILAI AKHIR'!B265</f>
        <v>13856</v>
      </c>
      <c r="B874" t="str">
        <f>'[2]NILAI AKHIR'!C265</f>
        <v>Ananda Niko Pratama</v>
      </c>
      <c r="C874" t="str">
        <f>'[2]NILAI AKHIR'!D265</f>
        <v>XI TSM 1</v>
      </c>
      <c r="D874">
        <f>'[2]NILAI AKHIR'!G265</f>
        <v>78</v>
      </c>
      <c r="F874" t="s">
        <v>102</v>
      </c>
      <c r="L874">
        <f>VLOOKUP(A874,'5'!$AB$3:$AE$313,4,FALSE)</f>
        <v>880</v>
      </c>
      <c r="M874" s="19">
        <f>VLOOKUP(F874,'2'!$B$2:$C$34,2,FALSE)</f>
        <v>12</v>
      </c>
      <c r="N874" s="23">
        <f t="shared" si="36"/>
        <v>78</v>
      </c>
      <c r="O874" s="23" t="str">
        <f t="shared" si="37"/>
        <v/>
      </c>
      <c r="P874" s="23" t="s">
        <v>4739</v>
      </c>
      <c r="Q874" s="19">
        <f>VLOOKUP(M874,'3'!$H$27:$L$48,5,FALSE)</f>
        <v>68</v>
      </c>
    </row>
    <row r="875" spans="1:17" x14ac:dyDescent="0.25">
      <c r="A875">
        <f>'[2]NILAI AKHIR'!B266</f>
        <v>13857</v>
      </c>
      <c r="B875" t="str">
        <f>'[2]NILAI AKHIR'!C266</f>
        <v>Andika Ferdi Pratama</v>
      </c>
      <c r="C875" t="str">
        <f>'[2]NILAI AKHIR'!D266</f>
        <v>XI TSM 1</v>
      </c>
      <c r="D875">
        <f>'[2]NILAI AKHIR'!G266</f>
        <v>79</v>
      </c>
      <c r="F875" t="s">
        <v>102</v>
      </c>
      <c r="L875">
        <f>VLOOKUP(A875,'5'!$AB$3:$AE$313,4,FALSE)</f>
        <v>881</v>
      </c>
      <c r="M875" s="19">
        <f>VLOOKUP(F875,'2'!$B$2:$C$34,2,FALSE)</f>
        <v>12</v>
      </c>
      <c r="N875" s="23">
        <f t="shared" si="36"/>
        <v>79</v>
      </c>
      <c r="O875" s="23" t="str">
        <f t="shared" si="37"/>
        <v/>
      </c>
      <c r="P875" s="23" t="s">
        <v>4739</v>
      </c>
      <c r="Q875" s="19">
        <f>VLOOKUP(M875,'3'!$H$27:$L$48,5,FALSE)</f>
        <v>68</v>
      </c>
    </row>
    <row r="876" spans="1:17" x14ac:dyDescent="0.25">
      <c r="A876">
        <f>'[2]NILAI AKHIR'!B267</f>
        <v>13858</v>
      </c>
      <c r="B876" t="str">
        <f>'[2]NILAI AKHIR'!C267</f>
        <v>Andika Setiawan Saputra</v>
      </c>
      <c r="C876" t="str">
        <f>'[2]NILAI AKHIR'!D267</f>
        <v>XI TSM 1</v>
      </c>
      <c r="D876">
        <f>'[2]NILAI AKHIR'!G267</f>
        <v>81</v>
      </c>
      <c r="F876" t="s">
        <v>102</v>
      </c>
      <c r="L876">
        <f>VLOOKUP(A876,'5'!$AB$3:$AE$313,4,FALSE)</f>
        <v>882</v>
      </c>
      <c r="M876" s="19">
        <f>VLOOKUP(F876,'2'!$B$2:$C$34,2,FALSE)</f>
        <v>12</v>
      </c>
      <c r="N876" s="23">
        <f t="shared" si="36"/>
        <v>81</v>
      </c>
      <c r="O876" s="23" t="str">
        <f t="shared" si="37"/>
        <v/>
      </c>
      <c r="P876" s="23" t="s">
        <v>4739</v>
      </c>
      <c r="Q876" s="19">
        <f>VLOOKUP(M876,'3'!$H$27:$L$48,5,FALSE)</f>
        <v>68</v>
      </c>
    </row>
    <row r="877" spans="1:17" x14ac:dyDescent="0.25">
      <c r="A877">
        <f>'[2]NILAI AKHIR'!B268</f>
        <v>13859</v>
      </c>
      <c r="B877" t="str">
        <f>'[2]NILAI AKHIR'!C268</f>
        <v>Angga Triyanto</v>
      </c>
      <c r="C877" t="str">
        <f>'[2]NILAI AKHIR'!D268</f>
        <v>XI TSM 1</v>
      </c>
      <c r="D877">
        <f>'[2]NILAI AKHIR'!G268</f>
        <v>80</v>
      </c>
      <c r="F877" t="s">
        <v>102</v>
      </c>
      <c r="L877">
        <f>VLOOKUP(A877,'5'!$AB$3:$AE$313,4,FALSE)</f>
        <v>883</v>
      </c>
      <c r="M877" s="19">
        <f>VLOOKUP(F877,'2'!$B$2:$C$34,2,FALSE)</f>
        <v>12</v>
      </c>
      <c r="N877" s="23">
        <f t="shared" si="36"/>
        <v>80</v>
      </c>
      <c r="O877" s="23" t="str">
        <f t="shared" si="37"/>
        <v/>
      </c>
      <c r="P877" s="23" t="s">
        <v>4739</v>
      </c>
      <c r="Q877" s="19">
        <f>VLOOKUP(M877,'3'!$H$27:$L$48,5,FALSE)</f>
        <v>68</v>
      </c>
    </row>
    <row r="878" spans="1:17" x14ac:dyDescent="0.25">
      <c r="A878">
        <f>'[2]NILAI AKHIR'!B269</f>
        <v>13860</v>
      </c>
      <c r="B878" t="str">
        <f>'[2]NILAI AKHIR'!C269</f>
        <v>Annabil Khisbulloh</v>
      </c>
      <c r="C878" t="str">
        <f>'[2]NILAI AKHIR'!D269</f>
        <v>XI TSM 1</v>
      </c>
      <c r="D878">
        <f>'[2]NILAI AKHIR'!G269</f>
        <v>79</v>
      </c>
      <c r="F878" t="s">
        <v>102</v>
      </c>
      <c r="L878">
        <f>VLOOKUP(A878,'5'!$AB$3:$AE$313,4,FALSE)</f>
        <v>884</v>
      </c>
      <c r="M878" s="19">
        <f>VLOOKUP(F878,'2'!$B$2:$C$34,2,FALSE)</f>
        <v>12</v>
      </c>
      <c r="N878" s="23">
        <f t="shared" si="36"/>
        <v>79</v>
      </c>
      <c r="O878" s="23" t="str">
        <f t="shared" si="37"/>
        <v/>
      </c>
      <c r="P878" s="23" t="s">
        <v>4739</v>
      </c>
      <c r="Q878" s="19">
        <f>VLOOKUP(M878,'3'!$H$27:$L$48,5,FALSE)</f>
        <v>68</v>
      </c>
    </row>
    <row r="879" spans="1:17" x14ac:dyDescent="0.25">
      <c r="A879">
        <f>'[2]NILAI AKHIR'!B270</f>
        <v>13861</v>
      </c>
      <c r="B879" t="str">
        <f>'[2]NILAI AKHIR'!C270</f>
        <v>Arfan Faiz Pratama</v>
      </c>
      <c r="C879" t="str">
        <f>'[2]NILAI AKHIR'!D270</f>
        <v>XI TSM 1</v>
      </c>
      <c r="D879">
        <f>'[2]NILAI AKHIR'!G270</f>
        <v>80</v>
      </c>
      <c r="F879" t="s">
        <v>102</v>
      </c>
      <c r="L879">
        <f>VLOOKUP(A879,'5'!$AB$3:$AE$313,4,FALSE)</f>
        <v>885</v>
      </c>
      <c r="M879" s="19">
        <f>VLOOKUP(F879,'2'!$B$2:$C$34,2,FALSE)</f>
        <v>12</v>
      </c>
      <c r="N879" s="23">
        <f t="shared" si="36"/>
        <v>80</v>
      </c>
      <c r="O879" s="23" t="str">
        <f t="shared" si="37"/>
        <v/>
      </c>
      <c r="P879" s="23" t="s">
        <v>4739</v>
      </c>
      <c r="Q879" s="19">
        <f>VLOOKUP(M879,'3'!$H$27:$L$48,5,FALSE)</f>
        <v>68</v>
      </c>
    </row>
    <row r="880" spans="1:17" x14ac:dyDescent="0.25">
      <c r="A880">
        <f>'[2]NILAI AKHIR'!B271</f>
        <v>13862</v>
      </c>
      <c r="B880" t="str">
        <f>'[2]NILAI AKHIR'!C271</f>
        <v>Arga Rizky Yafi'ansyah</v>
      </c>
      <c r="C880" t="str">
        <f>'[2]NILAI AKHIR'!D271</f>
        <v>XI TSM 1</v>
      </c>
      <c r="D880">
        <f>'[2]NILAI AKHIR'!G271</f>
        <v>80</v>
      </c>
      <c r="F880" t="s">
        <v>102</v>
      </c>
      <c r="L880">
        <f>VLOOKUP(A880,'5'!$AB$3:$AE$313,4,FALSE)</f>
        <v>886</v>
      </c>
      <c r="M880" s="19">
        <f>VLOOKUP(F880,'2'!$B$2:$C$34,2,FALSE)</f>
        <v>12</v>
      </c>
      <c r="N880" s="23">
        <f t="shared" si="36"/>
        <v>80</v>
      </c>
      <c r="O880" s="23" t="str">
        <f t="shared" si="37"/>
        <v/>
      </c>
      <c r="P880" s="23" t="s">
        <v>4739</v>
      </c>
      <c r="Q880" s="19">
        <f>VLOOKUP(M880,'3'!$H$27:$L$48,5,FALSE)</f>
        <v>68</v>
      </c>
    </row>
    <row r="881" spans="1:17" x14ac:dyDescent="0.25">
      <c r="A881">
        <f>'[2]NILAI AKHIR'!B272</f>
        <v>13863</v>
      </c>
      <c r="B881" t="str">
        <f>'[2]NILAI AKHIR'!C272</f>
        <v>Azriel Rizky Banyu Pradana</v>
      </c>
      <c r="C881" t="str">
        <f>'[2]NILAI AKHIR'!D272</f>
        <v>XI TSM 1</v>
      </c>
      <c r="D881">
        <f>'[2]NILAI AKHIR'!G272</f>
        <v>78</v>
      </c>
      <c r="F881" t="s">
        <v>102</v>
      </c>
      <c r="L881">
        <f>VLOOKUP(A881,'5'!$AB$3:$AE$313,4,FALSE)</f>
        <v>887</v>
      </c>
      <c r="M881" s="19">
        <f>VLOOKUP(F881,'2'!$B$2:$C$34,2,FALSE)</f>
        <v>12</v>
      </c>
      <c r="N881" s="23">
        <f t="shared" si="36"/>
        <v>78</v>
      </c>
      <c r="O881" s="23" t="str">
        <f t="shared" si="37"/>
        <v/>
      </c>
      <c r="P881" s="23" t="s">
        <v>4739</v>
      </c>
      <c r="Q881" s="19">
        <f>VLOOKUP(M881,'3'!$H$27:$L$48,5,FALSE)</f>
        <v>68</v>
      </c>
    </row>
    <row r="882" spans="1:17" x14ac:dyDescent="0.25">
      <c r="A882">
        <f>'[2]NILAI AKHIR'!B273</f>
        <v>13864</v>
      </c>
      <c r="B882" t="str">
        <f>'[2]NILAI AKHIR'!C273</f>
        <v>Bagas Hasiolan Pratama Doloksaribu</v>
      </c>
      <c r="C882" t="str">
        <f>'[2]NILAI AKHIR'!D273</f>
        <v>XI TSM 1</v>
      </c>
      <c r="D882">
        <f>'[2]NILAI AKHIR'!G273</f>
        <v>78</v>
      </c>
      <c r="F882" t="s">
        <v>102</v>
      </c>
      <c r="L882">
        <f>VLOOKUP(A882,'5'!$AB$3:$AE$313,4,FALSE)</f>
        <v>888</v>
      </c>
      <c r="M882" s="19">
        <f>VLOOKUP(F882,'2'!$B$2:$C$34,2,FALSE)</f>
        <v>12</v>
      </c>
      <c r="N882" s="23">
        <f t="shared" si="36"/>
        <v>78</v>
      </c>
      <c r="O882" s="23" t="str">
        <f t="shared" si="37"/>
        <v/>
      </c>
      <c r="P882" s="23" t="s">
        <v>4739</v>
      </c>
      <c r="Q882" s="19">
        <f>VLOOKUP(M882,'3'!$H$27:$L$48,5,FALSE)</f>
        <v>68</v>
      </c>
    </row>
    <row r="883" spans="1:17" x14ac:dyDescent="0.25">
      <c r="A883">
        <f>'[2]NILAI AKHIR'!B274</f>
        <v>13865</v>
      </c>
      <c r="B883" t="str">
        <f>'[2]NILAI AKHIR'!C274</f>
        <v>Bian Putra Nurahma</v>
      </c>
      <c r="C883" t="str">
        <f>'[2]NILAI AKHIR'!D274</f>
        <v>XI TSM 1</v>
      </c>
      <c r="D883">
        <f>'[2]NILAI AKHIR'!G274</f>
        <v>80</v>
      </c>
      <c r="F883" t="s">
        <v>102</v>
      </c>
      <c r="L883">
        <f>VLOOKUP(A883,'5'!$AB$3:$AE$313,4,FALSE)</f>
        <v>889</v>
      </c>
      <c r="M883" s="19">
        <f>VLOOKUP(F883,'2'!$B$2:$C$34,2,FALSE)</f>
        <v>12</v>
      </c>
      <c r="N883" s="23">
        <f t="shared" si="36"/>
        <v>80</v>
      </c>
      <c r="O883" s="23" t="str">
        <f t="shared" si="37"/>
        <v/>
      </c>
      <c r="P883" s="23" t="s">
        <v>4739</v>
      </c>
      <c r="Q883" s="19">
        <f>VLOOKUP(M883,'3'!$H$27:$L$48,5,FALSE)</f>
        <v>68</v>
      </c>
    </row>
    <row r="884" spans="1:17" x14ac:dyDescent="0.25">
      <c r="A884">
        <f>'[2]NILAI AKHIR'!B275</f>
        <v>13866</v>
      </c>
      <c r="B884" t="str">
        <f>'[2]NILAI AKHIR'!C275</f>
        <v>Choiri Rafaa Fauzan</v>
      </c>
      <c r="C884" t="str">
        <f>'[2]NILAI AKHIR'!D275</f>
        <v>XI TSM 1</v>
      </c>
      <c r="D884">
        <f>'[2]NILAI AKHIR'!G275</f>
        <v>78</v>
      </c>
      <c r="F884" t="s">
        <v>102</v>
      </c>
      <c r="L884">
        <f>VLOOKUP(A884,'5'!$AB$3:$AE$313,4,FALSE)</f>
        <v>890</v>
      </c>
      <c r="M884" s="19">
        <f>VLOOKUP(F884,'2'!$B$2:$C$34,2,FALSE)</f>
        <v>12</v>
      </c>
      <c r="N884" s="23">
        <f t="shared" si="36"/>
        <v>78</v>
      </c>
      <c r="O884" s="23" t="str">
        <f t="shared" si="37"/>
        <v/>
      </c>
      <c r="P884" s="23" t="s">
        <v>4739</v>
      </c>
      <c r="Q884" s="19">
        <f>VLOOKUP(M884,'3'!$H$27:$L$48,5,FALSE)</f>
        <v>68</v>
      </c>
    </row>
    <row r="885" spans="1:17" x14ac:dyDescent="0.25">
      <c r="A885">
        <f>'[2]NILAI AKHIR'!B276</f>
        <v>13867</v>
      </c>
      <c r="B885" t="str">
        <f>'[2]NILAI AKHIR'!C276</f>
        <v>Dafid Pradifta Ervianto</v>
      </c>
      <c r="C885" t="str">
        <f>'[2]NILAI AKHIR'!D276</f>
        <v>XI TSM 1</v>
      </c>
      <c r="D885">
        <f>'[2]NILAI AKHIR'!G276</f>
        <v>80</v>
      </c>
      <c r="F885" t="s">
        <v>102</v>
      </c>
      <c r="L885">
        <f>VLOOKUP(A885,'5'!$AB$3:$AE$313,4,FALSE)</f>
        <v>891</v>
      </c>
      <c r="M885" s="19">
        <f>VLOOKUP(F885,'2'!$B$2:$C$34,2,FALSE)</f>
        <v>12</v>
      </c>
      <c r="N885" s="23">
        <f t="shared" si="36"/>
        <v>80</v>
      </c>
      <c r="O885" s="23" t="str">
        <f t="shared" si="37"/>
        <v/>
      </c>
      <c r="P885" s="23" t="s">
        <v>4739</v>
      </c>
      <c r="Q885" s="19">
        <f>VLOOKUP(M885,'3'!$H$27:$L$48,5,FALSE)</f>
        <v>68</v>
      </c>
    </row>
    <row r="886" spans="1:17" x14ac:dyDescent="0.25">
      <c r="A886">
        <f>'[2]NILAI AKHIR'!B277</f>
        <v>13868</v>
      </c>
      <c r="B886" t="str">
        <f>'[2]NILAI AKHIR'!C277</f>
        <v>Danang Aji Wibowo</v>
      </c>
      <c r="C886" t="str">
        <f>'[2]NILAI AKHIR'!D277</f>
        <v>XI TSM 1</v>
      </c>
      <c r="D886">
        <f>'[2]NILAI AKHIR'!G277</f>
        <v>81</v>
      </c>
      <c r="F886" t="s">
        <v>102</v>
      </c>
      <c r="L886">
        <f>VLOOKUP(A886,'5'!$AB$3:$AE$313,4,FALSE)</f>
        <v>892</v>
      </c>
      <c r="M886" s="19">
        <f>VLOOKUP(F886,'2'!$B$2:$C$34,2,FALSE)</f>
        <v>12</v>
      </c>
      <c r="N886" s="23">
        <f t="shared" si="36"/>
        <v>81</v>
      </c>
      <c r="O886" s="23" t="str">
        <f t="shared" si="37"/>
        <v/>
      </c>
      <c r="P886" s="23" t="s">
        <v>4739</v>
      </c>
      <c r="Q886" s="19">
        <f>VLOOKUP(M886,'3'!$H$27:$L$48,5,FALSE)</f>
        <v>68</v>
      </c>
    </row>
    <row r="887" spans="1:17" x14ac:dyDescent="0.25">
      <c r="A887">
        <f>'[2]NILAI AKHIR'!B278</f>
        <v>13869</v>
      </c>
      <c r="B887" t="str">
        <f>'[2]NILAI AKHIR'!C278</f>
        <v>David Rizal Fadhila</v>
      </c>
      <c r="C887" t="str">
        <f>'[2]NILAI AKHIR'!D278</f>
        <v>XI TSM 1</v>
      </c>
      <c r="D887">
        <f>'[2]NILAI AKHIR'!G278</f>
        <v>78</v>
      </c>
      <c r="F887" t="s">
        <v>102</v>
      </c>
      <c r="L887">
        <f>VLOOKUP(A887,'5'!$AB$3:$AE$313,4,FALSE)</f>
        <v>893</v>
      </c>
      <c r="M887" s="19">
        <f>VLOOKUP(F887,'2'!$B$2:$C$34,2,FALSE)</f>
        <v>12</v>
      </c>
      <c r="N887" s="23">
        <f t="shared" si="36"/>
        <v>78</v>
      </c>
      <c r="O887" s="23" t="str">
        <f t="shared" si="37"/>
        <v/>
      </c>
      <c r="P887" s="23" t="s">
        <v>4739</v>
      </c>
      <c r="Q887" s="19">
        <f>VLOOKUP(M887,'3'!$H$27:$L$48,5,FALSE)</f>
        <v>68</v>
      </c>
    </row>
    <row r="888" spans="1:17" x14ac:dyDescent="0.25">
      <c r="A888">
        <f>'[2]NILAI AKHIR'!B279</f>
        <v>13870</v>
      </c>
      <c r="B888" t="str">
        <f>'[2]NILAI AKHIR'!C279</f>
        <v>Dealova Arga Rifky Wijayanto</v>
      </c>
      <c r="C888" t="str">
        <f>'[2]NILAI AKHIR'!D279</f>
        <v>XI TSM 1</v>
      </c>
      <c r="D888">
        <f>'[2]NILAI AKHIR'!G279</f>
        <v>80</v>
      </c>
      <c r="F888" t="s">
        <v>102</v>
      </c>
      <c r="L888">
        <f>VLOOKUP(A888,'5'!$AB$3:$AE$313,4,FALSE)</f>
        <v>894</v>
      </c>
      <c r="M888" s="19">
        <f>VLOOKUP(F888,'2'!$B$2:$C$34,2,FALSE)</f>
        <v>12</v>
      </c>
      <c r="N888" s="23">
        <f t="shared" si="36"/>
        <v>80</v>
      </c>
      <c r="O888" s="23" t="str">
        <f t="shared" si="37"/>
        <v/>
      </c>
      <c r="P888" s="23" t="s">
        <v>4739</v>
      </c>
      <c r="Q888" s="19">
        <f>VLOOKUP(M888,'3'!$H$27:$L$48,5,FALSE)</f>
        <v>68</v>
      </c>
    </row>
    <row r="889" spans="1:17" x14ac:dyDescent="0.25">
      <c r="A889">
        <f>'[2]NILAI AKHIR'!B280</f>
        <v>13871</v>
      </c>
      <c r="B889" t="str">
        <f>'[2]NILAI AKHIR'!C280</f>
        <v>Delta Marcello</v>
      </c>
      <c r="C889" t="str">
        <f>'[2]NILAI AKHIR'!D280</f>
        <v>XI TSM 1</v>
      </c>
      <c r="D889">
        <f>'[2]NILAI AKHIR'!G280</f>
        <v>82</v>
      </c>
      <c r="F889" t="s">
        <v>102</v>
      </c>
      <c r="L889">
        <f>VLOOKUP(A889,'5'!$AB$3:$AE$313,4,FALSE)</f>
        <v>895</v>
      </c>
      <c r="M889" s="19">
        <f>VLOOKUP(F889,'2'!$B$2:$C$34,2,FALSE)</f>
        <v>12</v>
      </c>
      <c r="N889" s="23">
        <f t="shared" si="36"/>
        <v>82</v>
      </c>
      <c r="O889" s="23" t="str">
        <f t="shared" si="37"/>
        <v/>
      </c>
      <c r="P889" s="23" t="s">
        <v>4739</v>
      </c>
      <c r="Q889" s="19">
        <f>VLOOKUP(M889,'3'!$H$27:$L$48,5,FALSE)</f>
        <v>68</v>
      </c>
    </row>
    <row r="890" spans="1:17" x14ac:dyDescent="0.25">
      <c r="A890">
        <f>'[2]NILAI AKHIR'!B281</f>
        <v>13872</v>
      </c>
      <c r="B890" t="str">
        <f>'[2]NILAI AKHIR'!C281</f>
        <v>Dimas Dwi Ismail</v>
      </c>
      <c r="C890" t="str">
        <f>'[2]NILAI AKHIR'!D281</f>
        <v>XI TSM 1</v>
      </c>
      <c r="D890">
        <f>'[2]NILAI AKHIR'!G281</f>
        <v>79</v>
      </c>
      <c r="F890" t="s">
        <v>102</v>
      </c>
      <c r="L890">
        <f>VLOOKUP(A890,'5'!$AB$3:$AE$313,4,FALSE)</f>
        <v>896</v>
      </c>
      <c r="M890" s="19">
        <f>VLOOKUP(F890,'2'!$B$2:$C$34,2,FALSE)</f>
        <v>12</v>
      </c>
      <c r="N890" s="23">
        <f t="shared" si="36"/>
        <v>79</v>
      </c>
      <c r="O890" s="23" t="str">
        <f t="shared" si="37"/>
        <v/>
      </c>
      <c r="P890" s="23" t="s">
        <v>4739</v>
      </c>
      <c r="Q890" s="19">
        <f>VLOOKUP(M890,'3'!$H$27:$L$48,5,FALSE)</f>
        <v>68</v>
      </c>
    </row>
    <row r="891" spans="1:17" x14ac:dyDescent="0.25">
      <c r="A891">
        <f>'[2]NILAI AKHIR'!B282</f>
        <v>13873</v>
      </c>
      <c r="B891" t="str">
        <f>'[2]NILAI AKHIR'!C282</f>
        <v>Ervan Nashrulloh</v>
      </c>
      <c r="C891" t="str">
        <f>'[2]NILAI AKHIR'!D282</f>
        <v>XI TSM 1</v>
      </c>
      <c r="D891">
        <f>'[2]NILAI AKHIR'!G282</f>
        <v>78</v>
      </c>
      <c r="F891" t="s">
        <v>102</v>
      </c>
      <c r="L891">
        <f>VLOOKUP(A891,'5'!$AB$3:$AE$313,4,FALSE)</f>
        <v>897</v>
      </c>
      <c r="M891" s="19">
        <f>VLOOKUP(F891,'2'!$B$2:$C$34,2,FALSE)</f>
        <v>12</v>
      </c>
      <c r="N891" s="23">
        <f t="shared" si="36"/>
        <v>78</v>
      </c>
      <c r="O891" s="23" t="str">
        <f t="shared" si="37"/>
        <v/>
      </c>
      <c r="P891" s="23" t="s">
        <v>4739</v>
      </c>
      <c r="Q891" s="19">
        <f>VLOOKUP(M891,'3'!$H$27:$L$48,5,FALSE)</f>
        <v>68</v>
      </c>
    </row>
    <row r="892" spans="1:17" x14ac:dyDescent="0.25">
      <c r="A892">
        <f>'[2]NILAI AKHIR'!B283</f>
        <v>13874</v>
      </c>
      <c r="B892" t="str">
        <f>'[2]NILAI AKHIR'!C283</f>
        <v>Fahreza Arif Depriyanto</v>
      </c>
      <c r="C892" t="str">
        <f>'[2]NILAI AKHIR'!D283</f>
        <v>XI TSM 1</v>
      </c>
      <c r="D892">
        <f>'[2]NILAI AKHIR'!G283</f>
        <v>80</v>
      </c>
      <c r="F892" t="s">
        <v>102</v>
      </c>
      <c r="L892">
        <f>VLOOKUP(A892,'5'!$AB$3:$AE$313,4,FALSE)</f>
        <v>898</v>
      </c>
      <c r="M892" s="19">
        <f>VLOOKUP(F892,'2'!$B$2:$C$34,2,FALSE)</f>
        <v>12</v>
      </c>
      <c r="N892" s="23">
        <f t="shared" si="36"/>
        <v>80</v>
      </c>
      <c r="O892" s="23" t="str">
        <f t="shared" si="37"/>
        <v/>
      </c>
      <c r="P892" s="23" t="s">
        <v>4739</v>
      </c>
      <c r="Q892" s="19">
        <f>VLOOKUP(M892,'3'!$H$27:$L$48,5,FALSE)</f>
        <v>68</v>
      </c>
    </row>
    <row r="893" spans="1:17" x14ac:dyDescent="0.25">
      <c r="A893">
        <f>'[2]NILAI AKHIR'!B284</f>
        <v>13875</v>
      </c>
      <c r="B893" t="str">
        <f>'[2]NILAI AKHIR'!C284</f>
        <v>Faiz Nur Khoirudin</v>
      </c>
      <c r="C893" t="str">
        <f>'[2]NILAI AKHIR'!D284</f>
        <v>XI TSM 1</v>
      </c>
      <c r="D893">
        <f>'[2]NILAI AKHIR'!G284</f>
        <v>81</v>
      </c>
      <c r="F893" t="s">
        <v>102</v>
      </c>
      <c r="L893">
        <f>VLOOKUP(A893,'5'!$AB$3:$AE$313,4,FALSE)</f>
        <v>899</v>
      </c>
      <c r="M893" s="19">
        <f>VLOOKUP(F893,'2'!$B$2:$C$34,2,FALSE)</f>
        <v>12</v>
      </c>
      <c r="N893" s="23">
        <f t="shared" si="36"/>
        <v>81</v>
      </c>
      <c r="O893" s="23" t="str">
        <f t="shared" si="37"/>
        <v/>
      </c>
      <c r="P893" s="23" t="s">
        <v>4739</v>
      </c>
      <c r="Q893" s="19">
        <f>VLOOKUP(M893,'3'!$H$27:$L$48,5,FALSE)</f>
        <v>68</v>
      </c>
    </row>
    <row r="894" spans="1:17" x14ac:dyDescent="0.25">
      <c r="A894">
        <f>'[2]NILAI AKHIR'!B285</f>
        <v>13876</v>
      </c>
      <c r="B894" t="str">
        <f>'[2]NILAI AKHIR'!C285</f>
        <v>Fajar Nur Rahmat Dani</v>
      </c>
      <c r="C894" t="str">
        <f>'[2]NILAI AKHIR'!D285</f>
        <v>XI TSM 1</v>
      </c>
      <c r="D894">
        <f>'[2]NILAI AKHIR'!G285</f>
        <v>79</v>
      </c>
      <c r="F894" t="s">
        <v>102</v>
      </c>
      <c r="L894">
        <f>VLOOKUP(A894,'5'!$AB$3:$AE$313,4,FALSE)</f>
        <v>900</v>
      </c>
      <c r="M894" s="19">
        <f>VLOOKUP(F894,'2'!$B$2:$C$34,2,FALSE)</f>
        <v>12</v>
      </c>
      <c r="N894" s="23">
        <f t="shared" si="36"/>
        <v>79</v>
      </c>
      <c r="O894" s="23" t="str">
        <f t="shared" si="37"/>
        <v/>
      </c>
      <c r="P894" s="23" t="s">
        <v>4739</v>
      </c>
      <c r="Q894" s="19">
        <f>VLOOKUP(M894,'3'!$H$27:$L$48,5,FALSE)</f>
        <v>68</v>
      </c>
    </row>
    <row r="895" spans="1:17" x14ac:dyDescent="0.25">
      <c r="A895">
        <f>'[2]NILAI AKHIR'!B286</f>
        <v>13877</v>
      </c>
      <c r="B895" t="str">
        <f>'[2]NILAI AKHIR'!C286</f>
        <v>Fandhy Cesar Pratama</v>
      </c>
      <c r="C895" t="str">
        <f>'[2]NILAI AKHIR'!D286</f>
        <v>XI TSM 1</v>
      </c>
      <c r="D895">
        <f>'[2]NILAI AKHIR'!G286</f>
        <v>79</v>
      </c>
      <c r="F895" t="s">
        <v>102</v>
      </c>
      <c r="L895">
        <f>VLOOKUP(A895,'5'!$AB$3:$AE$313,4,FALSE)</f>
        <v>901</v>
      </c>
      <c r="M895" s="19">
        <f>VLOOKUP(F895,'2'!$B$2:$C$34,2,FALSE)</f>
        <v>12</v>
      </c>
      <c r="N895" s="23">
        <f t="shared" si="36"/>
        <v>79</v>
      </c>
      <c r="O895" s="23" t="str">
        <f t="shared" si="37"/>
        <v/>
      </c>
      <c r="P895" s="23" t="s">
        <v>4739</v>
      </c>
      <c r="Q895" s="19">
        <f>VLOOKUP(M895,'3'!$H$27:$L$48,5,FALSE)</f>
        <v>68</v>
      </c>
    </row>
    <row r="896" spans="1:17" x14ac:dyDescent="0.25">
      <c r="A896">
        <f>'[2]NILAI AKHIR'!B287</f>
        <v>13878</v>
      </c>
      <c r="B896" t="str">
        <f>'[2]NILAI AKHIR'!C287</f>
        <v>Fauzi Yahya Wibowo</v>
      </c>
      <c r="C896" t="str">
        <f>'[2]NILAI AKHIR'!D287</f>
        <v>XI TSM 1</v>
      </c>
      <c r="D896">
        <f>'[2]NILAI AKHIR'!G287</f>
        <v>81</v>
      </c>
      <c r="F896" t="s">
        <v>102</v>
      </c>
      <c r="L896">
        <f>VLOOKUP(A896,'5'!$AB$3:$AE$313,4,FALSE)</f>
        <v>902</v>
      </c>
      <c r="M896" s="19">
        <f>VLOOKUP(F896,'2'!$B$2:$C$34,2,FALSE)</f>
        <v>12</v>
      </c>
      <c r="N896" s="23">
        <f t="shared" si="36"/>
        <v>81</v>
      </c>
      <c r="O896" s="23" t="str">
        <f t="shared" si="37"/>
        <v/>
      </c>
      <c r="P896" s="23" t="s">
        <v>4739</v>
      </c>
      <c r="Q896" s="19">
        <f>VLOOKUP(M896,'3'!$H$27:$L$48,5,FALSE)</f>
        <v>68</v>
      </c>
    </row>
    <row r="897" spans="1:17" x14ac:dyDescent="0.25">
      <c r="A897">
        <f>'[2]NILAI AKHIR'!B288</f>
        <v>13879</v>
      </c>
      <c r="B897" t="str">
        <f>'[2]NILAI AKHIR'!C288</f>
        <v>Ferdinanda Julianto</v>
      </c>
      <c r="C897" t="str">
        <f>'[2]NILAI AKHIR'!D288</f>
        <v>XI TSM 1</v>
      </c>
      <c r="D897">
        <f>'[2]NILAI AKHIR'!G288</f>
        <v>80</v>
      </c>
      <c r="F897" t="s">
        <v>102</v>
      </c>
      <c r="L897">
        <f>VLOOKUP(A897,'5'!$AB$3:$AE$313,4,FALSE)</f>
        <v>903</v>
      </c>
      <c r="M897" s="19">
        <f>VLOOKUP(F897,'2'!$B$2:$C$34,2,FALSE)</f>
        <v>12</v>
      </c>
      <c r="N897" s="23">
        <f t="shared" si="36"/>
        <v>80</v>
      </c>
      <c r="O897" s="23" t="str">
        <f t="shared" si="37"/>
        <v/>
      </c>
      <c r="P897" s="23" t="s">
        <v>4739</v>
      </c>
      <c r="Q897" s="19">
        <f>VLOOKUP(M897,'3'!$H$27:$L$48,5,FALSE)</f>
        <v>68</v>
      </c>
    </row>
    <row r="898" spans="1:17" x14ac:dyDescent="0.25">
      <c r="A898">
        <f>'[2]NILAI AKHIR'!B289</f>
        <v>13881</v>
      </c>
      <c r="B898" t="str">
        <f>'[2]NILAI AKHIR'!C289</f>
        <v>Helma Deka Adiyan</v>
      </c>
      <c r="C898" t="str">
        <f>'[2]NILAI AKHIR'!D289</f>
        <v>XI TSM 1</v>
      </c>
      <c r="D898">
        <f>'[2]NILAI AKHIR'!G289</f>
        <v>80</v>
      </c>
      <c r="F898" t="s">
        <v>102</v>
      </c>
      <c r="L898">
        <f>VLOOKUP(A898,'5'!$AB$3:$AE$313,4,FALSE)</f>
        <v>904</v>
      </c>
      <c r="M898" s="19">
        <f>VLOOKUP(F898,'2'!$B$2:$C$34,2,FALSE)</f>
        <v>12</v>
      </c>
      <c r="N898" s="23">
        <f t="shared" si="36"/>
        <v>80</v>
      </c>
      <c r="O898" s="23" t="str">
        <f t="shared" si="37"/>
        <v/>
      </c>
      <c r="P898" s="23" t="s">
        <v>4739</v>
      </c>
      <c r="Q898" s="19">
        <f>VLOOKUP(M898,'3'!$H$27:$L$48,5,FALSE)</f>
        <v>68</v>
      </c>
    </row>
    <row r="899" spans="1:17" x14ac:dyDescent="0.25">
      <c r="A899">
        <f>'[2]NILAI AKHIR'!B290</f>
        <v>13882</v>
      </c>
      <c r="B899" t="str">
        <f>'[2]NILAI AKHIR'!C290</f>
        <v>Hilal Daffa Amrulloh</v>
      </c>
      <c r="C899" t="str">
        <f>'[2]NILAI AKHIR'!D290</f>
        <v>XI TSM 1</v>
      </c>
      <c r="D899">
        <f>'[2]NILAI AKHIR'!G290</f>
        <v>81</v>
      </c>
      <c r="F899" t="s">
        <v>102</v>
      </c>
      <c r="L899">
        <f>VLOOKUP(A899,'5'!$AB$3:$AE$313,4,FALSE)</f>
        <v>905</v>
      </c>
      <c r="M899" s="19">
        <f>VLOOKUP(F899,'2'!$B$2:$C$34,2,FALSE)</f>
        <v>12</v>
      </c>
      <c r="N899" s="23">
        <f t="shared" si="36"/>
        <v>81</v>
      </c>
      <c r="O899" s="23" t="str">
        <f t="shared" si="37"/>
        <v/>
      </c>
      <c r="P899" s="23" t="s">
        <v>4739</v>
      </c>
      <c r="Q899" s="19">
        <f>VLOOKUP(M899,'3'!$H$27:$L$48,5,FALSE)</f>
        <v>68</v>
      </c>
    </row>
    <row r="900" spans="1:17" x14ac:dyDescent="0.25">
      <c r="A900">
        <f>'[2]NILAI AKHIR'!B291</f>
        <v>13883</v>
      </c>
      <c r="B900" t="str">
        <f>'[2]NILAI AKHIR'!C291</f>
        <v>Kevin Chesar Iszmail</v>
      </c>
      <c r="C900" t="str">
        <f>'[2]NILAI AKHIR'!D291</f>
        <v>XI TSM 1</v>
      </c>
      <c r="D900">
        <f>'[2]NILAI AKHIR'!G291</f>
        <v>78</v>
      </c>
      <c r="F900" t="s">
        <v>102</v>
      </c>
      <c r="L900">
        <f>VLOOKUP(A900,'5'!$AB$3:$AE$313,4,FALSE)</f>
        <v>906</v>
      </c>
      <c r="M900" s="19">
        <f>VLOOKUP(F900,'2'!$B$2:$C$34,2,FALSE)</f>
        <v>12</v>
      </c>
      <c r="N900" s="23">
        <f t="shared" si="36"/>
        <v>78</v>
      </c>
      <c r="O900" s="23" t="str">
        <f t="shared" si="37"/>
        <v/>
      </c>
      <c r="P900" s="23" t="s">
        <v>4739</v>
      </c>
      <c r="Q900" s="19">
        <f>VLOOKUP(M900,'3'!$H$27:$L$48,5,FALSE)</f>
        <v>68</v>
      </c>
    </row>
    <row r="901" spans="1:17" x14ac:dyDescent="0.25">
      <c r="A901">
        <f>'[2]NILAI AKHIR'!B292</f>
        <v>0</v>
      </c>
      <c r="B901">
        <f>'[2]NILAI AKHIR'!C292</f>
        <v>0</v>
      </c>
      <c r="C901">
        <f>'[2]NILAI AKHIR'!D292</f>
        <v>0</v>
      </c>
      <c r="D901">
        <f>'[2]NILAI AKHIR'!G292</f>
        <v>0</v>
      </c>
      <c r="F901" t="s">
        <v>102</v>
      </c>
      <c r="L901" t="e">
        <f>VLOOKUP(A901,'5'!$AB$3:$AE$313,4,FALSE)</f>
        <v>#N/A</v>
      </c>
      <c r="M901" s="19">
        <f>VLOOKUP(F901,'2'!$B$2:$C$34,2,FALSE)</f>
        <v>12</v>
      </c>
      <c r="N901" s="23">
        <f t="shared" ref="N901:N964" si="38">D901</f>
        <v>0</v>
      </c>
      <c r="O901" s="23" t="str">
        <f t="shared" ref="O901:O964" si="39">IF(P901="Nilai Ekstra",E901,"")</f>
        <v/>
      </c>
      <c r="P901" s="23" t="s">
        <v>4739</v>
      </c>
      <c r="Q901" s="19">
        <f>VLOOKUP(M901,'3'!$H$27:$L$48,5,FALSE)</f>
        <v>68</v>
      </c>
    </row>
    <row r="902" spans="1:17" x14ac:dyDescent="0.25">
      <c r="A902">
        <f>'[2]NILAI AKHIR'!B293</f>
        <v>13884</v>
      </c>
      <c r="B902" t="str">
        <f>'[2]NILAI AKHIR'!C293</f>
        <v>Lintang Kinasih</v>
      </c>
      <c r="C902" t="str">
        <f>'[2]NILAI AKHIR'!D293</f>
        <v>XI TSM 2</v>
      </c>
      <c r="D902">
        <f>'[2]NILAI AKHIR'!G293</f>
        <v>0</v>
      </c>
      <c r="F902" t="s">
        <v>102</v>
      </c>
      <c r="L902">
        <f>VLOOKUP(A902,'5'!$AB$3:$AE$313,4,FALSE)</f>
        <v>907</v>
      </c>
      <c r="M902" s="19">
        <f>VLOOKUP(F902,'2'!$B$2:$C$34,2,FALSE)</f>
        <v>12</v>
      </c>
      <c r="N902" s="23">
        <f t="shared" si="38"/>
        <v>0</v>
      </c>
      <c r="O902" s="23" t="str">
        <f t="shared" si="39"/>
        <v/>
      </c>
      <c r="P902" s="23" t="s">
        <v>4739</v>
      </c>
      <c r="Q902" s="19">
        <f>VLOOKUP(M902,'3'!$H$27:$L$48,5,FALSE)</f>
        <v>68</v>
      </c>
    </row>
    <row r="903" spans="1:17" x14ac:dyDescent="0.25">
      <c r="A903">
        <f>'[2]NILAI AKHIR'!B295</f>
        <v>13886</v>
      </c>
      <c r="B903" t="str">
        <f>'[2]NILAI AKHIR'!C295</f>
        <v>Mohammad Marfel Ovin Saputra</v>
      </c>
      <c r="C903" t="str">
        <f>'[2]NILAI AKHIR'!D295</f>
        <v>XI TSM 2</v>
      </c>
      <c r="D903">
        <f>'[2]NILAI AKHIR'!G295</f>
        <v>0</v>
      </c>
      <c r="F903" t="s">
        <v>102</v>
      </c>
      <c r="L903">
        <f>VLOOKUP(A903,'5'!$AB$3:$AE$313,4,FALSE)</f>
        <v>909</v>
      </c>
      <c r="M903" s="19">
        <f>VLOOKUP(F903,'2'!$B$2:$C$34,2,FALSE)</f>
        <v>12</v>
      </c>
      <c r="N903" s="23">
        <f t="shared" si="38"/>
        <v>0</v>
      </c>
      <c r="O903" s="23" t="str">
        <f t="shared" si="39"/>
        <v/>
      </c>
      <c r="P903" s="23" t="s">
        <v>4739</v>
      </c>
      <c r="Q903" s="19">
        <f>VLOOKUP(M903,'3'!$H$27:$L$48,5,FALSE)</f>
        <v>68</v>
      </c>
    </row>
    <row r="904" spans="1:17" x14ac:dyDescent="0.25">
      <c r="A904">
        <f>'[2]NILAI AKHIR'!B296</f>
        <v>13888</v>
      </c>
      <c r="B904" t="str">
        <f>'[2]NILAI AKHIR'!C296</f>
        <v>Muhamad Fajar</v>
      </c>
      <c r="C904" t="str">
        <f>'[2]NILAI AKHIR'!D296</f>
        <v>XI TSM 2</v>
      </c>
      <c r="D904">
        <f>'[2]NILAI AKHIR'!G296</f>
        <v>0</v>
      </c>
      <c r="F904" t="s">
        <v>102</v>
      </c>
      <c r="L904">
        <f>VLOOKUP(A904,'5'!$AB$3:$AE$313,4,FALSE)</f>
        <v>910</v>
      </c>
      <c r="M904" s="19">
        <f>VLOOKUP(F904,'2'!$B$2:$C$34,2,FALSE)</f>
        <v>12</v>
      </c>
      <c r="N904" s="23">
        <f t="shared" si="38"/>
        <v>0</v>
      </c>
      <c r="O904" s="23" t="str">
        <f t="shared" si="39"/>
        <v/>
      </c>
      <c r="P904" s="23" t="s">
        <v>4739</v>
      </c>
      <c r="Q904" s="19">
        <f>VLOOKUP(M904,'3'!$H$27:$L$48,5,FALSE)</f>
        <v>68</v>
      </c>
    </row>
    <row r="905" spans="1:17" x14ac:dyDescent="0.25">
      <c r="A905">
        <f>'[2]NILAI AKHIR'!B297</f>
        <v>13889</v>
      </c>
      <c r="B905" t="str">
        <f>'[2]NILAI AKHIR'!C297</f>
        <v>Muhamad Rizky</v>
      </c>
      <c r="C905" t="str">
        <f>'[2]NILAI AKHIR'!D297</f>
        <v>XI TSM 2</v>
      </c>
      <c r="D905">
        <f>'[2]NILAI AKHIR'!G297</f>
        <v>0</v>
      </c>
      <c r="F905" t="s">
        <v>102</v>
      </c>
      <c r="L905">
        <f>VLOOKUP(A905,'5'!$AB$3:$AE$313,4,FALSE)</f>
        <v>911</v>
      </c>
      <c r="M905" s="19">
        <f>VLOOKUP(F905,'2'!$B$2:$C$34,2,FALSE)</f>
        <v>12</v>
      </c>
      <c r="N905" s="23">
        <f t="shared" si="38"/>
        <v>0</v>
      </c>
      <c r="O905" s="23" t="str">
        <f t="shared" si="39"/>
        <v/>
      </c>
      <c r="P905" s="23" t="s">
        <v>4739</v>
      </c>
      <c r="Q905" s="19">
        <f>VLOOKUP(M905,'3'!$H$27:$L$48,5,FALSE)</f>
        <v>68</v>
      </c>
    </row>
    <row r="906" spans="1:17" x14ac:dyDescent="0.25">
      <c r="A906">
        <f>'[2]NILAI AKHIR'!B298</f>
        <v>13890</v>
      </c>
      <c r="B906" t="str">
        <f>'[2]NILAI AKHIR'!C298</f>
        <v>Muhammad Edja Pratama</v>
      </c>
      <c r="C906" t="str">
        <f>'[2]NILAI AKHIR'!D298</f>
        <v>XI TSM 2</v>
      </c>
      <c r="D906">
        <f>'[2]NILAI AKHIR'!G298</f>
        <v>0</v>
      </c>
      <c r="F906" t="s">
        <v>102</v>
      </c>
      <c r="L906">
        <f>VLOOKUP(A906,'5'!$AB$3:$AE$313,4,FALSE)</f>
        <v>912</v>
      </c>
      <c r="M906" s="19">
        <f>VLOOKUP(F906,'2'!$B$2:$C$34,2,FALSE)</f>
        <v>12</v>
      </c>
      <c r="N906" s="23">
        <f t="shared" si="38"/>
        <v>0</v>
      </c>
      <c r="O906" s="23" t="str">
        <f t="shared" si="39"/>
        <v/>
      </c>
      <c r="P906" s="23" t="s">
        <v>4739</v>
      </c>
      <c r="Q906" s="19">
        <f>VLOOKUP(M906,'3'!$H$27:$L$48,5,FALSE)</f>
        <v>68</v>
      </c>
    </row>
    <row r="907" spans="1:17" x14ac:dyDescent="0.25">
      <c r="A907">
        <f>'[2]NILAI AKHIR'!B299</f>
        <v>13891</v>
      </c>
      <c r="B907" t="str">
        <f>'[2]NILAI AKHIR'!C299</f>
        <v>Muhammad Fatan Al Ilmi Machsum</v>
      </c>
      <c r="C907" t="str">
        <f>'[2]NILAI AKHIR'!D299</f>
        <v>XI TSM 2</v>
      </c>
      <c r="D907">
        <f>'[2]NILAI AKHIR'!G299</f>
        <v>0</v>
      </c>
      <c r="F907" t="s">
        <v>102</v>
      </c>
      <c r="L907">
        <f>VLOOKUP(A907,'5'!$AB$3:$AE$313,4,FALSE)</f>
        <v>913</v>
      </c>
      <c r="M907" s="19">
        <f>VLOOKUP(F907,'2'!$B$2:$C$34,2,FALSE)</f>
        <v>12</v>
      </c>
      <c r="N907" s="23">
        <f t="shared" si="38"/>
        <v>0</v>
      </c>
      <c r="O907" s="23" t="str">
        <f t="shared" si="39"/>
        <v/>
      </c>
      <c r="P907" s="23" t="s">
        <v>4739</v>
      </c>
      <c r="Q907" s="19">
        <f>VLOOKUP(M907,'3'!$H$27:$L$48,5,FALSE)</f>
        <v>68</v>
      </c>
    </row>
    <row r="908" spans="1:17" x14ac:dyDescent="0.25">
      <c r="A908">
        <f>'[2]NILAI AKHIR'!B300</f>
        <v>13892</v>
      </c>
      <c r="B908" t="str">
        <f>'[2]NILAI AKHIR'!C300</f>
        <v>Muhammad Louis Prasetya</v>
      </c>
      <c r="C908" t="str">
        <f>'[2]NILAI AKHIR'!D300</f>
        <v>XI TSM 2</v>
      </c>
      <c r="D908">
        <f>'[2]NILAI AKHIR'!G300</f>
        <v>0</v>
      </c>
      <c r="F908" t="s">
        <v>102</v>
      </c>
      <c r="L908">
        <f>VLOOKUP(A908,'5'!$AB$3:$AE$313,4,FALSE)</f>
        <v>914</v>
      </c>
      <c r="M908" s="19">
        <f>VLOOKUP(F908,'2'!$B$2:$C$34,2,FALSE)</f>
        <v>12</v>
      </c>
      <c r="N908" s="23">
        <f t="shared" si="38"/>
        <v>0</v>
      </c>
      <c r="O908" s="23" t="str">
        <f t="shared" si="39"/>
        <v/>
      </c>
      <c r="P908" s="23" t="s">
        <v>4739</v>
      </c>
      <c r="Q908" s="19">
        <f>VLOOKUP(M908,'3'!$H$27:$L$48,5,FALSE)</f>
        <v>68</v>
      </c>
    </row>
    <row r="909" spans="1:17" x14ac:dyDescent="0.25">
      <c r="A909">
        <f>'[2]NILAI AKHIR'!B301</f>
        <v>13893</v>
      </c>
      <c r="B909" t="str">
        <f>'[2]NILAI AKHIR'!C301</f>
        <v>Muhammad Ryan Setiawan</v>
      </c>
      <c r="C909" t="str">
        <f>'[2]NILAI AKHIR'!D301</f>
        <v>XI TSM 2</v>
      </c>
      <c r="D909">
        <f>'[2]NILAI AKHIR'!G301</f>
        <v>0</v>
      </c>
      <c r="F909" t="s">
        <v>102</v>
      </c>
      <c r="L909">
        <f>VLOOKUP(A909,'5'!$AB$3:$AE$313,4,FALSE)</f>
        <v>915</v>
      </c>
      <c r="M909" s="19">
        <f>VLOOKUP(F909,'2'!$B$2:$C$34,2,FALSE)</f>
        <v>12</v>
      </c>
      <c r="N909" s="23">
        <f t="shared" si="38"/>
        <v>0</v>
      </c>
      <c r="O909" s="23" t="str">
        <f t="shared" si="39"/>
        <v/>
      </c>
      <c r="P909" s="23" t="s">
        <v>4739</v>
      </c>
      <c r="Q909" s="19">
        <f>VLOOKUP(M909,'3'!$H$27:$L$48,5,FALSE)</f>
        <v>68</v>
      </c>
    </row>
    <row r="910" spans="1:17" x14ac:dyDescent="0.25">
      <c r="A910">
        <f>'[2]NILAI AKHIR'!B302</f>
        <v>13894</v>
      </c>
      <c r="B910" t="str">
        <f>'[2]NILAI AKHIR'!C302</f>
        <v>Nanda Nugroho Dwi Jayadi</v>
      </c>
      <c r="C910" t="str">
        <f>'[2]NILAI AKHIR'!D302</f>
        <v>XI TSM 2</v>
      </c>
      <c r="D910">
        <f>'[2]NILAI AKHIR'!G302</f>
        <v>0</v>
      </c>
      <c r="F910" t="s">
        <v>102</v>
      </c>
      <c r="L910">
        <f>VLOOKUP(A910,'5'!$AB$3:$AE$313,4,FALSE)</f>
        <v>916</v>
      </c>
      <c r="M910" s="19">
        <f>VLOOKUP(F910,'2'!$B$2:$C$34,2,FALSE)</f>
        <v>12</v>
      </c>
      <c r="N910" s="23">
        <f t="shared" si="38"/>
        <v>0</v>
      </c>
      <c r="O910" s="23" t="str">
        <f t="shared" si="39"/>
        <v/>
      </c>
      <c r="P910" s="23" t="s">
        <v>4739</v>
      </c>
      <c r="Q910" s="19">
        <f>VLOOKUP(M910,'3'!$H$27:$L$48,5,FALSE)</f>
        <v>68</v>
      </c>
    </row>
    <row r="911" spans="1:17" x14ac:dyDescent="0.25">
      <c r="A911">
        <f>'[2]NILAI AKHIR'!B303</f>
        <v>13895</v>
      </c>
      <c r="B911" t="str">
        <f>'[2]NILAI AKHIR'!C303</f>
        <v>Naufal Fadhilah</v>
      </c>
      <c r="C911" t="str">
        <f>'[2]NILAI AKHIR'!D303</f>
        <v>XI TSM 2</v>
      </c>
      <c r="D911">
        <f>'[2]NILAI AKHIR'!G303</f>
        <v>0</v>
      </c>
      <c r="F911" t="s">
        <v>102</v>
      </c>
      <c r="L911">
        <f>VLOOKUP(A911,'5'!$AB$3:$AE$313,4,FALSE)</f>
        <v>917</v>
      </c>
      <c r="M911" s="19">
        <f>VLOOKUP(F911,'2'!$B$2:$C$34,2,FALSE)</f>
        <v>12</v>
      </c>
      <c r="N911" s="23">
        <f t="shared" si="38"/>
        <v>0</v>
      </c>
      <c r="O911" s="23" t="str">
        <f t="shared" si="39"/>
        <v/>
      </c>
      <c r="P911" s="23" t="s">
        <v>4739</v>
      </c>
      <c r="Q911" s="19">
        <f>VLOOKUP(M911,'3'!$H$27:$L$48,5,FALSE)</f>
        <v>68</v>
      </c>
    </row>
    <row r="912" spans="1:17" x14ac:dyDescent="0.25">
      <c r="A912">
        <f>'[2]NILAI AKHIR'!B304</f>
        <v>13896</v>
      </c>
      <c r="B912" t="str">
        <f>'[2]NILAI AKHIR'!C304</f>
        <v>Nawank Juwita Maharani</v>
      </c>
      <c r="C912" t="str">
        <f>'[2]NILAI AKHIR'!D304</f>
        <v>XI TSM 2</v>
      </c>
      <c r="D912">
        <f>'[2]NILAI AKHIR'!G304</f>
        <v>0</v>
      </c>
      <c r="F912" t="s">
        <v>102</v>
      </c>
      <c r="L912">
        <f>VLOOKUP(A912,'5'!$AB$3:$AE$313,4,FALSE)</f>
        <v>918</v>
      </c>
      <c r="M912" s="19">
        <f>VLOOKUP(F912,'2'!$B$2:$C$34,2,FALSE)</f>
        <v>12</v>
      </c>
      <c r="N912" s="23">
        <f t="shared" si="38"/>
        <v>0</v>
      </c>
      <c r="O912" s="23" t="str">
        <f t="shared" si="39"/>
        <v/>
      </c>
      <c r="P912" s="23" t="s">
        <v>4739</v>
      </c>
      <c r="Q912" s="19">
        <f>VLOOKUP(M912,'3'!$H$27:$L$48,5,FALSE)</f>
        <v>68</v>
      </c>
    </row>
    <row r="913" spans="1:17" x14ac:dyDescent="0.25">
      <c r="A913">
        <f>'[2]NILAI AKHIR'!B305</f>
        <v>13897</v>
      </c>
      <c r="B913" t="str">
        <f>'[2]NILAI AKHIR'!C305</f>
        <v>Nugroho Wisnu Aji</v>
      </c>
      <c r="C913" t="str">
        <f>'[2]NILAI AKHIR'!D305</f>
        <v>XI TSM 2</v>
      </c>
      <c r="D913">
        <f>'[2]NILAI AKHIR'!G305</f>
        <v>0</v>
      </c>
      <c r="F913" t="s">
        <v>102</v>
      </c>
      <c r="L913">
        <f>VLOOKUP(A913,'5'!$AB$3:$AE$313,4,FALSE)</f>
        <v>919</v>
      </c>
      <c r="M913" s="19">
        <f>VLOOKUP(F913,'2'!$B$2:$C$34,2,FALSE)</f>
        <v>12</v>
      </c>
      <c r="N913" s="23">
        <f t="shared" si="38"/>
        <v>0</v>
      </c>
      <c r="O913" s="23" t="str">
        <f t="shared" si="39"/>
        <v/>
      </c>
      <c r="P913" s="23" t="s">
        <v>4739</v>
      </c>
      <c r="Q913" s="19">
        <f>VLOOKUP(M913,'3'!$H$27:$L$48,5,FALSE)</f>
        <v>68</v>
      </c>
    </row>
    <row r="914" spans="1:17" x14ac:dyDescent="0.25">
      <c r="A914">
        <f>'[2]NILAI AKHIR'!B306</f>
        <v>13898</v>
      </c>
      <c r="B914" t="str">
        <f>'[2]NILAI AKHIR'!C306</f>
        <v>Pandu Dwi Saputro</v>
      </c>
      <c r="C914" t="str">
        <f>'[2]NILAI AKHIR'!D306</f>
        <v>XI TSM 2</v>
      </c>
      <c r="D914">
        <f>'[2]NILAI AKHIR'!G306</f>
        <v>0</v>
      </c>
      <c r="F914" t="s">
        <v>102</v>
      </c>
      <c r="L914">
        <f>VLOOKUP(A914,'5'!$AB$3:$AE$313,4,FALSE)</f>
        <v>920</v>
      </c>
      <c r="M914" s="19">
        <f>VLOOKUP(F914,'2'!$B$2:$C$34,2,FALSE)</f>
        <v>12</v>
      </c>
      <c r="N914" s="23">
        <f t="shared" si="38"/>
        <v>0</v>
      </c>
      <c r="O914" s="23" t="str">
        <f t="shared" si="39"/>
        <v/>
      </c>
      <c r="P914" s="23" t="s">
        <v>4739</v>
      </c>
      <c r="Q914" s="19">
        <f>VLOOKUP(M914,'3'!$H$27:$L$48,5,FALSE)</f>
        <v>68</v>
      </c>
    </row>
    <row r="915" spans="1:17" x14ac:dyDescent="0.25">
      <c r="A915">
        <f>'[2]NILAI AKHIR'!B307</f>
        <v>13899</v>
      </c>
      <c r="B915" t="str">
        <f>'[2]NILAI AKHIR'!C307</f>
        <v>R Kiyosaki Ghoniyyu Wijaya</v>
      </c>
      <c r="C915" t="str">
        <f>'[2]NILAI AKHIR'!D307</f>
        <v>XI TSM 2</v>
      </c>
      <c r="D915">
        <f>'[2]NILAI AKHIR'!G307</f>
        <v>0</v>
      </c>
      <c r="F915" t="s">
        <v>102</v>
      </c>
      <c r="L915">
        <f>VLOOKUP(A915,'5'!$AB$3:$AE$313,4,FALSE)</f>
        <v>921</v>
      </c>
      <c r="M915" s="19">
        <f>VLOOKUP(F915,'2'!$B$2:$C$34,2,FALSE)</f>
        <v>12</v>
      </c>
      <c r="N915" s="23">
        <f t="shared" si="38"/>
        <v>0</v>
      </c>
      <c r="O915" s="23" t="str">
        <f t="shared" si="39"/>
        <v/>
      </c>
      <c r="P915" s="23" t="s">
        <v>4739</v>
      </c>
      <c r="Q915" s="19">
        <f>VLOOKUP(M915,'3'!$H$27:$L$48,5,FALSE)</f>
        <v>68</v>
      </c>
    </row>
    <row r="916" spans="1:17" x14ac:dyDescent="0.25">
      <c r="A916">
        <f>'[2]NILAI AKHIR'!B308</f>
        <v>13900</v>
      </c>
      <c r="B916" t="str">
        <f>'[2]NILAI AKHIR'!C308</f>
        <v>Rafael Arya Hutama</v>
      </c>
      <c r="C916" t="str">
        <f>'[2]NILAI AKHIR'!D308</f>
        <v>XI TSM 2</v>
      </c>
      <c r="D916">
        <f>'[2]NILAI AKHIR'!G308</f>
        <v>0</v>
      </c>
      <c r="F916" t="s">
        <v>102</v>
      </c>
      <c r="L916">
        <f>VLOOKUP(A916,'5'!$AB$3:$AE$313,4,FALSE)</f>
        <v>922</v>
      </c>
      <c r="M916" s="19">
        <f>VLOOKUP(F916,'2'!$B$2:$C$34,2,FALSE)</f>
        <v>12</v>
      </c>
      <c r="N916" s="23">
        <f t="shared" si="38"/>
        <v>0</v>
      </c>
      <c r="O916" s="23" t="str">
        <f t="shared" si="39"/>
        <v/>
      </c>
      <c r="P916" s="23" t="s">
        <v>4739</v>
      </c>
      <c r="Q916" s="19">
        <f>VLOOKUP(M916,'3'!$H$27:$L$48,5,FALSE)</f>
        <v>68</v>
      </c>
    </row>
    <row r="917" spans="1:17" x14ac:dyDescent="0.25">
      <c r="A917">
        <f>'[2]NILAI AKHIR'!B309</f>
        <v>13901</v>
      </c>
      <c r="B917" t="str">
        <f>'[2]NILAI AKHIR'!C309</f>
        <v>Rafiano Bara Saputra</v>
      </c>
      <c r="C917" t="str">
        <f>'[2]NILAI AKHIR'!D309</f>
        <v>XI TSM 2</v>
      </c>
      <c r="D917">
        <f>'[2]NILAI AKHIR'!G309</f>
        <v>0</v>
      </c>
      <c r="F917" t="s">
        <v>102</v>
      </c>
      <c r="L917">
        <f>VLOOKUP(A917,'5'!$AB$3:$AE$313,4,FALSE)</f>
        <v>923</v>
      </c>
      <c r="M917" s="19">
        <f>VLOOKUP(F917,'2'!$B$2:$C$34,2,FALSE)</f>
        <v>12</v>
      </c>
      <c r="N917" s="23">
        <f t="shared" si="38"/>
        <v>0</v>
      </c>
      <c r="O917" s="23" t="str">
        <f t="shared" si="39"/>
        <v/>
      </c>
      <c r="P917" s="23" t="s">
        <v>4739</v>
      </c>
      <c r="Q917" s="19">
        <f>VLOOKUP(M917,'3'!$H$27:$L$48,5,FALSE)</f>
        <v>68</v>
      </c>
    </row>
    <row r="918" spans="1:17" x14ac:dyDescent="0.25">
      <c r="A918">
        <f>'[2]NILAI AKHIR'!B310</f>
        <v>13902</v>
      </c>
      <c r="B918" t="str">
        <f>'[2]NILAI AKHIR'!C310</f>
        <v>Ravael Aprilio</v>
      </c>
      <c r="C918" t="str">
        <f>'[2]NILAI AKHIR'!D310</f>
        <v>XI TSM 2</v>
      </c>
      <c r="D918">
        <f>'[2]NILAI AKHIR'!G310</f>
        <v>0</v>
      </c>
      <c r="F918" t="s">
        <v>102</v>
      </c>
      <c r="L918">
        <f>VLOOKUP(A918,'5'!$AB$3:$AE$313,4,FALSE)</f>
        <v>924</v>
      </c>
      <c r="M918" s="19">
        <f>VLOOKUP(F918,'2'!$B$2:$C$34,2,FALSE)</f>
        <v>12</v>
      </c>
      <c r="N918" s="23">
        <f t="shared" si="38"/>
        <v>0</v>
      </c>
      <c r="O918" s="23" t="str">
        <f t="shared" si="39"/>
        <v/>
      </c>
      <c r="P918" s="23" t="s">
        <v>4739</v>
      </c>
      <c r="Q918" s="19">
        <f>VLOOKUP(M918,'3'!$H$27:$L$48,5,FALSE)</f>
        <v>68</v>
      </c>
    </row>
    <row r="919" spans="1:17" x14ac:dyDescent="0.25">
      <c r="A919">
        <f>'[2]NILAI AKHIR'!B311</f>
        <v>13904</v>
      </c>
      <c r="B919" t="str">
        <f>'[2]NILAI AKHIR'!C311</f>
        <v>Rezky Aditiya Wibisono</v>
      </c>
      <c r="C919" t="str">
        <f>'[2]NILAI AKHIR'!D311</f>
        <v>XI TSM 2</v>
      </c>
      <c r="D919">
        <f>'[2]NILAI AKHIR'!G311</f>
        <v>0</v>
      </c>
      <c r="F919" t="s">
        <v>102</v>
      </c>
      <c r="L919">
        <f>VLOOKUP(A919,'5'!$AB$3:$AE$313,4,FALSE)</f>
        <v>925</v>
      </c>
      <c r="M919" s="19">
        <f>VLOOKUP(F919,'2'!$B$2:$C$34,2,FALSE)</f>
        <v>12</v>
      </c>
      <c r="N919" s="23">
        <f t="shared" si="38"/>
        <v>0</v>
      </c>
      <c r="O919" s="23" t="str">
        <f t="shared" si="39"/>
        <v/>
      </c>
      <c r="P919" s="23" t="s">
        <v>4739</v>
      </c>
      <c r="Q919" s="19">
        <f>VLOOKUP(M919,'3'!$H$27:$L$48,5,FALSE)</f>
        <v>68</v>
      </c>
    </row>
    <row r="920" spans="1:17" x14ac:dyDescent="0.25">
      <c r="A920">
        <f>'[2]NILAI AKHIR'!B312</f>
        <v>13905</v>
      </c>
      <c r="B920" t="str">
        <f>'[2]NILAI AKHIR'!C312</f>
        <v>Rifa'ki Nur Ismail</v>
      </c>
      <c r="C920" t="str">
        <f>'[2]NILAI AKHIR'!D312</f>
        <v>XI TSM 2</v>
      </c>
      <c r="D920">
        <f>'[2]NILAI AKHIR'!G312</f>
        <v>0</v>
      </c>
      <c r="F920" t="s">
        <v>102</v>
      </c>
      <c r="L920">
        <f>VLOOKUP(A920,'5'!$AB$3:$AE$313,4,FALSE)</f>
        <v>926</v>
      </c>
      <c r="M920" s="19">
        <f>VLOOKUP(F920,'2'!$B$2:$C$34,2,FALSE)</f>
        <v>12</v>
      </c>
      <c r="N920" s="23">
        <f t="shared" si="38"/>
        <v>0</v>
      </c>
      <c r="O920" s="23" t="str">
        <f t="shared" si="39"/>
        <v/>
      </c>
      <c r="P920" s="23" t="s">
        <v>4739</v>
      </c>
      <c r="Q920" s="19">
        <f>VLOOKUP(M920,'3'!$H$27:$L$48,5,FALSE)</f>
        <v>68</v>
      </c>
    </row>
    <row r="921" spans="1:17" x14ac:dyDescent="0.25">
      <c r="A921">
        <f>'[2]NILAI AKHIR'!B313</f>
        <v>13906</v>
      </c>
      <c r="B921" t="str">
        <f>'[2]NILAI AKHIR'!C313</f>
        <v>Rifqi Rijal Rafif</v>
      </c>
      <c r="C921" t="str">
        <f>'[2]NILAI AKHIR'!D313</f>
        <v>XI TSM 2</v>
      </c>
      <c r="D921">
        <f>'[2]NILAI AKHIR'!G313</f>
        <v>0</v>
      </c>
      <c r="F921" t="s">
        <v>102</v>
      </c>
      <c r="L921">
        <f>VLOOKUP(A921,'5'!$AB$3:$AE$313,4,FALSE)</f>
        <v>927</v>
      </c>
      <c r="M921" s="19">
        <f>VLOOKUP(F921,'2'!$B$2:$C$34,2,FALSE)</f>
        <v>12</v>
      </c>
      <c r="N921" s="23">
        <f t="shared" si="38"/>
        <v>0</v>
      </c>
      <c r="O921" s="23" t="str">
        <f t="shared" si="39"/>
        <v/>
      </c>
      <c r="P921" s="23" t="s">
        <v>4739</v>
      </c>
      <c r="Q921" s="19">
        <f>VLOOKUP(M921,'3'!$H$27:$L$48,5,FALSE)</f>
        <v>68</v>
      </c>
    </row>
    <row r="922" spans="1:17" x14ac:dyDescent="0.25">
      <c r="A922">
        <f>'[2]NILAI AKHIR'!B314</f>
        <v>13907</v>
      </c>
      <c r="B922" t="str">
        <f>'[2]NILAI AKHIR'!C314</f>
        <v>Risky Aditya Pratama</v>
      </c>
      <c r="C922" t="str">
        <f>'[2]NILAI AKHIR'!D314</f>
        <v>XI TSM 2</v>
      </c>
      <c r="D922">
        <f>'[2]NILAI AKHIR'!G314</f>
        <v>0</v>
      </c>
      <c r="F922" t="s">
        <v>102</v>
      </c>
      <c r="L922">
        <f>VLOOKUP(A922,'5'!$AB$3:$AE$313,4,FALSE)</f>
        <v>928</v>
      </c>
      <c r="M922" s="19">
        <f>VLOOKUP(F922,'2'!$B$2:$C$34,2,FALSE)</f>
        <v>12</v>
      </c>
      <c r="N922" s="23">
        <f t="shared" si="38"/>
        <v>0</v>
      </c>
      <c r="O922" s="23" t="str">
        <f t="shared" si="39"/>
        <v/>
      </c>
      <c r="P922" s="23" t="s">
        <v>4739</v>
      </c>
      <c r="Q922" s="19">
        <f>VLOOKUP(M922,'3'!$H$27:$L$48,5,FALSE)</f>
        <v>68</v>
      </c>
    </row>
    <row r="923" spans="1:17" x14ac:dyDescent="0.25">
      <c r="A923">
        <f>'[2]NILAI AKHIR'!B315</f>
        <v>13908</v>
      </c>
      <c r="B923" t="str">
        <f>'[2]NILAI AKHIR'!C315</f>
        <v>Rizjal Alfiano Dian Fadzillah</v>
      </c>
      <c r="C923" t="str">
        <f>'[2]NILAI AKHIR'!D315</f>
        <v>XI TSM 2</v>
      </c>
      <c r="D923">
        <f>'[2]NILAI AKHIR'!G315</f>
        <v>0</v>
      </c>
      <c r="F923" t="s">
        <v>102</v>
      </c>
      <c r="L923">
        <f>VLOOKUP(A923,'5'!$AB$3:$AE$313,4,FALSE)</f>
        <v>929</v>
      </c>
      <c r="M923" s="19">
        <f>VLOOKUP(F923,'2'!$B$2:$C$34,2,FALSE)</f>
        <v>12</v>
      </c>
      <c r="N923" s="23">
        <f t="shared" si="38"/>
        <v>0</v>
      </c>
      <c r="O923" s="23" t="str">
        <f t="shared" si="39"/>
        <v/>
      </c>
      <c r="P923" s="23" t="s">
        <v>4739</v>
      </c>
      <c r="Q923" s="19">
        <f>VLOOKUP(M923,'3'!$H$27:$L$48,5,FALSE)</f>
        <v>68</v>
      </c>
    </row>
    <row r="924" spans="1:17" x14ac:dyDescent="0.25">
      <c r="A924">
        <f>'[2]NILAI AKHIR'!B316</f>
        <v>13909</v>
      </c>
      <c r="B924" t="str">
        <f>'[2]NILAI AKHIR'!C316</f>
        <v>Rizky Dhafin Ozora</v>
      </c>
      <c r="C924" t="str">
        <f>'[2]NILAI AKHIR'!D316</f>
        <v>XI TSM 2</v>
      </c>
      <c r="D924">
        <f>'[2]NILAI AKHIR'!G316</f>
        <v>0</v>
      </c>
      <c r="F924" t="s">
        <v>102</v>
      </c>
      <c r="L924">
        <f>VLOOKUP(A924,'5'!$AB$3:$AE$313,4,FALSE)</f>
        <v>930</v>
      </c>
      <c r="M924" s="19">
        <f>VLOOKUP(F924,'2'!$B$2:$C$34,2,FALSE)</f>
        <v>12</v>
      </c>
      <c r="N924" s="23">
        <f t="shared" si="38"/>
        <v>0</v>
      </c>
      <c r="O924" s="23" t="str">
        <f t="shared" si="39"/>
        <v/>
      </c>
      <c r="P924" s="23" t="s">
        <v>4739</v>
      </c>
      <c r="Q924" s="19">
        <f>VLOOKUP(M924,'3'!$H$27:$L$48,5,FALSE)</f>
        <v>68</v>
      </c>
    </row>
    <row r="925" spans="1:17" x14ac:dyDescent="0.25">
      <c r="A925">
        <f>'[2]NILAI AKHIR'!B317</f>
        <v>13910</v>
      </c>
      <c r="B925" t="str">
        <f>'[2]NILAI AKHIR'!C317</f>
        <v>Robert Naufa</v>
      </c>
      <c r="C925" t="str">
        <f>'[2]NILAI AKHIR'!D317</f>
        <v>XI TSM 2</v>
      </c>
      <c r="D925">
        <f>'[2]NILAI AKHIR'!G317</f>
        <v>0</v>
      </c>
      <c r="F925" t="s">
        <v>102</v>
      </c>
      <c r="L925">
        <f>VLOOKUP(A925,'5'!$AB$3:$AE$313,4,FALSE)</f>
        <v>931</v>
      </c>
      <c r="M925" s="19">
        <f>VLOOKUP(F925,'2'!$B$2:$C$34,2,FALSE)</f>
        <v>12</v>
      </c>
      <c r="N925" s="23">
        <f t="shared" si="38"/>
        <v>0</v>
      </c>
      <c r="O925" s="23" t="str">
        <f t="shared" si="39"/>
        <v/>
      </c>
      <c r="P925" s="23" t="s">
        <v>4739</v>
      </c>
      <c r="Q925" s="19">
        <f>VLOOKUP(M925,'3'!$H$27:$L$48,5,FALSE)</f>
        <v>68</v>
      </c>
    </row>
    <row r="926" spans="1:17" x14ac:dyDescent="0.25">
      <c r="A926">
        <f>'[2]NILAI AKHIR'!B318</f>
        <v>13911</v>
      </c>
      <c r="B926" t="str">
        <f>'[2]NILAI AKHIR'!C318</f>
        <v>Rudi Nova Ariyanto</v>
      </c>
      <c r="C926" t="str">
        <f>'[2]NILAI AKHIR'!D318</f>
        <v>XI TSM 2</v>
      </c>
      <c r="D926">
        <f>'[2]NILAI AKHIR'!G318</f>
        <v>0</v>
      </c>
      <c r="F926" t="s">
        <v>102</v>
      </c>
      <c r="L926">
        <f>VLOOKUP(A926,'5'!$AB$3:$AE$313,4,FALSE)</f>
        <v>932</v>
      </c>
      <c r="M926" s="19">
        <f>VLOOKUP(F926,'2'!$B$2:$C$34,2,FALSE)</f>
        <v>12</v>
      </c>
      <c r="N926" s="23">
        <f t="shared" si="38"/>
        <v>0</v>
      </c>
      <c r="O926" s="23" t="str">
        <f t="shared" si="39"/>
        <v/>
      </c>
      <c r="P926" s="23" t="s">
        <v>4739</v>
      </c>
      <c r="Q926" s="19">
        <f>VLOOKUP(M926,'3'!$H$27:$L$48,5,FALSE)</f>
        <v>68</v>
      </c>
    </row>
    <row r="927" spans="1:17" x14ac:dyDescent="0.25">
      <c r="A927">
        <f>'[2]NILAI AKHIR'!B319</f>
        <v>13912</v>
      </c>
      <c r="B927" t="str">
        <f>'[2]NILAI AKHIR'!C319</f>
        <v>Saiful Faudy</v>
      </c>
      <c r="C927" t="str">
        <f>'[2]NILAI AKHIR'!D319</f>
        <v>XI TSM 2</v>
      </c>
      <c r="D927">
        <f>'[2]NILAI AKHIR'!G319</f>
        <v>0</v>
      </c>
      <c r="F927" t="s">
        <v>102</v>
      </c>
      <c r="L927">
        <f>VLOOKUP(A927,'5'!$AB$3:$AE$313,4,FALSE)</f>
        <v>933</v>
      </c>
      <c r="M927" s="19">
        <f>VLOOKUP(F927,'2'!$B$2:$C$34,2,FALSE)</f>
        <v>12</v>
      </c>
      <c r="N927" s="23">
        <f t="shared" si="38"/>
        <v>0</v>
      </c>
      <c r="O927" s="23" t="str">
        <f t="shared" si="39"/>
        <v/>
      </c>
      <c r="P927" s="23" t="s">
        <v>4739</v>
      </c>
      <c r="Q927" s="19">
        <f>VLOOKUP(M927,'3'!$H$27:$L$48,5,FALSE)</f>
        <v>68</v>
      </c>
    </row>
    <row r="928" spans="1:17" x14ac:dyDescent="0.25">
      <c r="A928">
        <f>'[2]NILAI AKHIR'!B320</f>
        <v>13913</v>
      </c>
      <c r="B928" t="str">
        <f>'[2]NILAI AKHIR'!C320</f>
        <v>Syaiful Azhari</v>
      </c>
      <c r="C928" t="str">
        <f>'[2]NILAI AKHIR'!D320</f>
        <v>XI TSM 2</v>
      </c>
      <c r="D928">
        <f>'[2]NILAI AKHIR'!G320</f>
        <v>0</v>
      </c>
      <c r="F928" t="s">
        <v>102</v>
      </c>
      <c r="L928">
        <f>VLOOKUP(A928,'5'!$AB$3:$AE$313,4,FALSE)</f>
        <v>934</v>
      </c>
      <c r="M928" s="19">
        <f>VLOOKUP(F928,'2'!$B$2:$C$34,2,FALSE)</f>
        <v>12</v>
      </c>
      <c r="N928" s="23">
        <f t="shared" si="38"/>
        <v>0</v>
      </c>
      <c r="O928" s="23" t="str">
        <f t="shared" si="39"/>
        <v/>
      </c>
      <c r="P928" s="23" t="s">
        <v>4739</v>
      </c>
      <c r="Q928" s="19">
        <f>VLOOKUP(M928,'3'!$H$27:$L$48,5,FALSE)</f>
        <v>68</v>
      </c>
    </row>
    <row r="929" spans="1:18" x14ac:dyDescent="0.25">
      <c r="A929">
        <f>'[2]NILAI AKHIR'!B321</f>
        <v>13914</v>
      </c>
      <c r="B929" t="str">
        <f>'[2]NILAI AKHIR'!C321</f>
        <v>Thony Handika Pratama</v>
      </c>
      <c r="C929" t="str">
        <f>'[2]NILAI AKHIR'!D321</f>
        <v>XI TSM 2</v>
      </c>
      <c r="D929">
        <f>'[2]NILAI AKHIR'!G321</f>
        <v>0</v>
      </c>
      <c r="F929" t="s">
        <v>102</v>
      </c>
      <c r="L929">
        <f>VLOOKUP(A929,'5'!$AB$3:$AE$313,4,FALSE)</f>
        <v>935</v>
      </c>
      <c r="M929" s="19">
        <f>VLOOKUP(F929,'2'!$B$2:$C$34,2,FALSE)</f>
        <v>12</v>
      </c>
      <c r="N929" s="23">
        <f t="shared" si="38"/>
        <v>0</v>
      </c>
      <c r="O929" s="23" t="str">
        <f t="shared" si="39"/>
        <v/>
      </c>
      <c r="P929" s="23" t="s">
        <v>4739</v>
      </c>
      <c r="Q929" s="19">
        <f>VLOOKUP(M929,'3'!$H$27:$L$48,5,FALSE)</f>
        <v>68</v>
      </c>
    </row>
    <row r="930" spans="1:18" x14ac:dyDescent="0.25">
      <c r="A930">
        <f>'[2]NILAI AKHIR'!B322</f>
        <v>13915</v>
      </c>
      <c r="B930" t="str">
        <f>'[2]NILAI AKHIR'!C322</f>
        <v>Usmandani</v>
      </c>
      <c r="C930" t="str">
        <f>'[2]NILAI AKHIR'!D322</f>
        <v>XI TSM 2</v>
      </c>
      <c r="D930">
        <f>'[2]NILAI AKHIR'!G322</f>
        <v>0</v>
      </c>
      <c r="F930" t="s">
        <v>102</v>
      </c>
      <c r="L930">
        <f>VLOOKUP(A930,'5'!$AB$3:$AE$313,4,FALSE)</f>
        <v>936</v>
      </c>
      <c r="M930" s="19">
        <f>VLOOKUP(F930,'2'!$B$2:$C$34,2,FALSE)</f>
        <v>12</v>
      </c>
      <c r="N930" s="23">
        <f t="shared" si="38"/>
        <v>0</v>
      </c>
      <c r="O930" s="23" t="str">
        <f t="shared" si="39"/>
        <v/>
      </c>
      <c r="P930" s="23" t="s">
        <v>4739</v>
      </c>
      <c r="Q930" s="19">
        <f>VLOOKUP(M930,'3'!$H$27:$L$48,5,FALSE)</f>
        <v>68</v>
      </c>
    </row>
    <row r="931" spans="1:18" x14ac:dyDescent="0.25">
      <c r="A931">
        <f>'[2]NILAI AKHIR'!B323</f>
        <v>13916</v>
      </c>
      <c r="B931" t="str">
        <f>'[2]NILAI AKHIR'!C323</f>
        <v>Valentino Travida Putra</v>
      </c>
      <c r="C931" t="str">
        <f>'[2]NILAI AKHIR'!D323</f>
        <v>XI TSM 2</v>
      </c>
      <c r="D931">
        <f>'[2]NILAI AKHIR'!G323</f>
        <v>0</v>
      </c>
      <c r="F931" t="s">
        <v>102</v>
      </c>
      <c r="L931">
        <f>VLOOKUP(A931,'5'!$AB$3:$AE$313,4,FALSE)</f>
        <v>937</v>
      </c>
      <c r="M931" s="19">
        <f>VLOOKUP(F931,'2'!$B$2:$C$34,2,FALSE)</f>
        <v>12</v>
      </c>
      <c r="N931" s="23">
        <f t="shared" si="38"/>
        <v>0</v>
      </c>
      <c r="O931" s="23" t="str">
        <f t="shared" si="39"/>
        <v/>
      </c>
      <c r="P931" s="23" t="s">
        <v>4739</v>
      </c>
      <c r="Q931" s="19">
        <f>VLOOKUP(M931,'3'!$H$27:$L$48,5,FALSE)</f>
        <v>68</v>
      </c>
    </row>
    <row r="932" spans="1:18" x14ac:dyDescent="0.25">
      <c r="A932">
        <f>'[2]NILAI AKHIR'!B324</f>
        <v>13917</v>
      </c>
      <c r="B932" t="str">
        <f>'[2]NILAI AKHIR'!C324</f>
        <v>Yogi Setiyawan</v>
      </c>
      <c r="C932" t="str">
        <f>'[2]NILAI AKHIR'!D324</f>
        <v>XI TSM 2</v>
      </c>
      <c r="D932">
        <f>'[2]NILAI AKHIR'!G324</f>
        <v>0</v>
      </c>
      <c r="F932" t="s">
        <v>102</v>
      </c>
      <c r="L932">
        <f>VLOOKUP(A932,'5'!$AB$3:$AE$313,4,FALSE)</f>
        <v>938</v>
      </c>
      <c r="M932" s="19">
        <f>VLOOKUP(F932,'2'!$B$2:$C$34,2,FALSE)</f>
        <v>12</v>
      </c>
      <c r="N932" s="23">
        <f t="shared" si="38"/>
        <v>0</v>
      </c>
      <c r="O932" s="23" t="str">
        <f t="shared" si="39"/>
        <v/>
      </c>
      <c r="P932" s="23" t="s">
        <v>4739</v>
      </c>
      <c r="Q932" s="19">
        <f>VLOOKUP(M932,'3'!$H$27:$L$48,5,FALSE)</f>
        <v>68</v>
      </c>
    </row>
    <row r="933" spans="1:18" x14ac:dyDescent="0.25">
      <c r="A933">
        <f>'[2]NILAI AKHIR'!B325</f>
        <v>13918</v>
      </c>
      <c r="B933" t="str">
        <f>'[2]NILAI AKHIR'!C325</f>
        <v>Yuda Wahyu Utama</v>
      </c>
      <c r="C933" t="str">
        <f>'[2]NILAI AKHIR'!D325</f>
        <v>XI TSM 2</v>
      </c>
      <c r="D933">
        <f>'[2]NILAI AKHIR'!G325</f>
        <v>0</v>
      </c>
      <c r="F933" t="s">
        <v>102</v>
      </c>
      <c r="L933">
        <f>VLOOKUP(A933,'5'!$AB$3:$AE$313,4,FALSE)</f>
        <v>939</v>
      </c>
      <c r="M933" s="19">
        <f>VLOOKUP(F933,'2'!$B$2:$C$34,2,FALSE)</f>
        <v>12</v>
      </c>
      <c r="N933" s="23">
        <f t="shared" si="38"/>
        <v>0</v>
      </c>
      <c r="O933" s="23" t="str">
        <f t="shared" si="39"/>
        <v/>
      </c>
      <c r="P933" s="23" t="s">
        <v>4739</v>
      </c>
      <c r="Q933" s="19">
        <f>VLOOKUP(M933,'3'!$H$27:$L$48,5,FALSE)</f>
        <v>68</v>
      </c>
    </row>
    <row r="934" spans="1:18" x14ac:dyDescent="0.25">
      <c r="A934">
        <f>'[2]NILAI AKHIR'!B326</f>
        <v>13919</v>
      </c>
      <c r="B934" t="str">
        <f>'[2]NILAI AKHIR'!C326</f>
        <v>Zaky Raihan</v>
      </c>
      <c r="C934" t="str">
        <f>'[2]NILAI AKHIR'!D326</f>
        <v>XI TSM 2</v>
      </c>
      <c r="D934">
        <f>'[2]NILAI AKHIR'!G326</f>
        <v>0</v>
      </c>
      <c r="F934" t="s">
        <v>102</v>
      </c>
      <c r="L934">
        <f>VLOOKUP(A934,'5'!$AB$3:$AE$313,4,FALSE)</f>
        <v>940</v>
      </c>
      <c r="M934" s="19">
        <f>VLOOKUP(F934,'2'!$B$2:$C$34,2,FALSE)</f>
        <v>12</v>
      </c>
      <c r="N934" s="23">
        <f t="shared" si="38"/>
        <v>0</v>
      </c>
      <c r="O934" s="23" t="str">
        <f t="shared" si="39"/>
        <v/>
      </c>
      <c r="P934" s="23" t="s">
        <v>4739</v>
      </c>
      <c r="Q934" s="19">
        <f>VLOOKUP(M934,'3'!$H$27:$L$48,5,FALSE)</f>
        <v>68</v>
      </c>
    </row>
    <row r="935" spans="1:18" x14ac:dyDescent="0.25">
      <c r="A935">
        <f>'[2]NILAI AKHIR'!B327</f>
        <v>0</v>
      </c>
      <c r="B935">
        <f>'[2]NILAI AKHIR'!C327</f>
        <v>0</v>
      </c>
      <c r="C935">
        <f>'[2]NILAI AKHIR'!D327</f>
        <v>0</v>
      </c>
      <c r="D935">
        <f>'[2]NILAI AKHIR'!G327</f>
        <v>0</v>
      </c>
      <c r="F935" t="s">
        <v>102</v>
      </c>
      <c r="L935" t="e">
        <f>VLOOKUP(A935,'5'!$AB$3:$AE$313,4,FALSE)</f>
        <v>#N/A</v>
      </c>
      <c r="M935" s="19">
        <f>VLOOKUP(F935,'2'!$B$2:$C$34,2,FALSE)</f>
        <v>12</v>
      </c>
      <c r="N935" s="23">
        <f t="shared" si="38"/>
        <v>0</v>
      </c>
      <c r="O935" s="23" t="str">
        <f t="shared" si="39"/>
        <v/>
      </c>
      <c r="P935" s="23" t="s">
        <v>4739</v>
      </c>
      <c r="Q935" s="19">
        <f>VLOOKUP(M935,'3'!$H$27:$L$48,5,FALSE)</f>
        <v>68</v>
      </c>
    </row>
    <row r="936" spans="1:18" x14ac:dyDescent="0.25">
      <c r="A936">
        <f>'[2]NILAI AKHIR'!B328</f>
        <v>0</v>
      </c>
      <c r="B936">
        <f>'[2]NILAI AKHIR'!C328</f>
        <v>0</v>
      </c>
      <c r="C936">
        <f>'[2]NILAI AKHIR'!D328</f>
        <v>0</v>
      </c>
      <c r="D936">
        <f>'[2]NILAI AKHIR'!G328</f>
        <v>0</v>
      </c>
      <c r="F936" t="s">
        <v>102</v>
      </c>
      <c r="L936" t="e">
        <f>VLOOKUP(A936,'5'!$AB$3:$AE$313,4,FALSE)</f>
        <v>#N/A</v>
      </c>
      <c r="M936" s="19">
        <f>VLOOKUP(F936,'2'!$B$2:$C$34,2,FALSE)</f>
        <v>12</v>
      </c>
      <c r="N936" s="23">
        <f t="shared" si="38"/>
        <v>0</v>
      </c>
      <c r="O936" s="23" t="str">
        <f t="shared" si="39"/>
        <v/>
      </c>
      <c r="P936" s="23" t="s">
        <v>4739</v>
      </c>
      <c r="Q936" s="19">
        <f>VLOOKUP(M936,'3'!$H$27:$L$48,5,FALSE)</f>
        <v>68</v>
      </c>
    </row>
    <row r="937" spans="1:18" x14ac:dyDescent="0.25">
      <c r="A937" s="14">
        <f>'[2]NILAI AKHIR'!B9</f>
        <v>13805</v>
      </c>
      <c r="B937" s="14" t="str">
        <f>'[2]NILAI AKHIR'!C9</f>
        <v>Abi Manyu</v>
      </c>
      <c r="C937" s="14" t="str">
        <f>'[2]NILAI AKHIR'!D9</f>
        <v>XI TJKT 1</v>
      </c>
      <c r="D937" s="14">
        <f>'[2]NILAI AKHIR'!H9</f>
        <v>0</v>
      </c>
      <c r="E937" s="14">
        <f>'[2]NILAI AKHIR'!H7</f>
        <v>0</v>
      </c>
      <c r="F937" t="s">
        <v>100</v>
      </c>
      <c r="L937">
        <f>VLOOKUP(A937,'5'!$AB$3:$AE$313,4,FALSE)</f>
        <v>632</v>
      </c>
      <c r="M937" s="19">
        <f>VLOOKUP(F937,'2'!$B$2:$C$34,2,FALSE)</f>
        <v>11</v>
      </c>
      <c r="N937" s="23">
        <f t="shared" si="38"/>
        <v>0</v>
      </c>
      <c r="O937" s="23" t="str">
        <f t="shared" si="39"/>
        <v/>
      </c>
      <c r="P937" s="23" t="s">
        <v>4739</v>
      </c>
      <c r="Q937" s="19">
        <f>VLOOKUP(M937,'3'!$H$27:$L$48,5,FALSE)</f>
        <v>69</v>
      </c>
      <c r="R937" s="23">
        <v>1</v>
      </c>
    </row>
    <row r="938" spans="1:18" x14ac:dyDescent="0.25">
      <c r="A938">
        <f>'[2]NILAI AKHIR'!B10</f>
        <v>13806</v>
      </c>
      <c r="B938" t="str">
        <f>'[2]NILAI AKHIR'!C10</f>
        <v>Affan Fahrozi</v>
      </c>
      <c r="C938" t="str">
        <f>'[2]NILAI AKHIR'!D10</f>
        <v>XI TJKT 1</v>
      </c>
      <c r="D938">
        <f>'[2]NILAI AKHIR'!H10</f>
        <v>0</v>
      </c>
      <c r="F938" t="s">
        <v>100</v>
      </c>
      <c r="L938">
        <f>VLOOKUP(A938,'5'!$AB$3:$AE$313,4,FALSE)</f>
        <v>633</v>
      </c>
      <c r="M938" s="19">
        <f>VLOOKUP(F938,'2'!$B$2:$C$34,2,FALSE)</f>
        <v>11</v>
      </c>
      <c r="N938" s="23">
        <f t="shared" si="38"/>
        <v>0</v>
      </c>
      <c r="O938" s="23" t="str">
        <f t="shared" si="39"/>
        <v/>
      </c>
      <c r="P938" s="23" t="s">
        <v>4739</v>
      </c>
      <c r="Q938" s="19">
        <f>VLOOKUP(M938,'3'!$H$27:$L$48,5,FALSE)</f>
        <v>69</v>
      </c>
    </row>
    <row r="939" spans="1:18" x14ac:dyDescent="0.25">
      <c r="A939">
        <f>'[2]NILAI AKHIR'!B11</f>
        <v>13807</v>
      </c>
      <c r="B939" t="str">
        <f>'[2]NILAI AKHIR'!C11</f>
        <v>Ajeng Viera Putri Ramadhani</v>
      </c>
      <c r="C939" t="str">
        <f>'[2]NILAI AKHIR'!D11</f>
        <v>XI TJKT 1</v>
      </c>
      <c r="D939">
        <f>'[2]NILAI AKHIR'!H11</f>
        <v>0</v>
      </c>
      <c r="F939" t="s">
        <v>100</v>
      </c>
      <c r="L939">
        <f>VLOOKUP(A939,'5'!$AB$3:$AE$313,4,FALSE)</f>
        <v>634</v>
      </c>
      <c r="M939" s="19">
        <f>VLOOKUP(F939,'2'!$B$2:$C$34,2,FALSE)</f>
        <v>11</v>
      </c>
      <c r="N939" s="23">
        <f t="shared" si="38"/>
        <v>0</v>
      </c>
      <c r="O939" s="23" t="str">
        <f t="shared" si="39"/>
        <v/>
      </c>
      <c r="P939" s="23" t="s">
        <v>4739</v>
      </c>
      <c r="Q939" s="19">
        <f>VLOOKUP(M939,'3'!$H$27:$L$48,5,FALSE)</f>
        <v>69</v>
      </c>
    </row>
    <row r="940" spans="1:18" x14ac:dyDescent="0.25">
      <c r="A940">
        <f>'[2]NILAI AKHIR'!B12</f>
        <v>13808</v>
      </c>
      <c r="B940" t="str">
        <f>'[2]NILAI AKHIR'!C12</f>
        <v>Aldo Muhammad Kurniawan</v>
      </c>
      <c r="C940" t="str">
        <f>'[2]NILAI AKHIR'!D12</f>
        <v>XI TJKT 1</v>
      </c>
      <c r="D940">
        <f>'[2]NILAI AKHIR'!H12</f>
        <v>0</v>
      </c>
      <c r="F940" t="s">
        <v>100</v>
      </c>
      <c r="L940">
        <f>VLOOKUP(A940,'5'!$AB$3:$AE$313,4,FALSE)</f>
        <v>635</v>
      </c>
      <c r="M940" s="19">
        <f>VLOOKUP(F940,'2'!$B$2:$C$34,2,FALSE)</f>
        <v>11</v>
      </c>
      <c r="N940" s="23">
        <f t="shared" si="38"/>
        <v>0</v>
      </c>
      <c r="O940" s="23" t="str">
        <f t="shared" si="39"/>
        <v/>
      </c>
      <c r="P940" s="23" t="s">
        <v>4739</v>
      </c>
      <c r="Q940" s="19">
        <f>VLOOKUP(M940,'3'!$H$27:$L$48,5,FALSE)</f>
        <v>69</v>
      </c>
    </row>
    <row r="941" spans="1:18" x14ac:dyDescent="0.25">
      <c r="A941">
        <f>'[2]NILAI AKHIR'!B13</f>
        <v>13809</v>
      </c>
      <c r="B941" t="str">
        <f>'[2]NILAI AKHIR'!C13</f>
        <v>Alfian Hafizh Arkhan</v>
      </c>
      <c r="C941" t="str">
        <f>'[2]NILAI AKHIR'!D13</f>
        <v>XI TJKT 1</v>
      </c>
      <c r="D941">
        <f>'[2]NILAI AKHIR'!H13</f>
        <v>0</v>
      </c>
      <c r="F941" t="s">
        <v>100</v>
      </c>
      <c r="L941">
        <f>VLOOKUP(A941,'5'!$AB$3:$AE$313,4,FALSE)</f>
        <v>636</v>
      </c>
      <c r="M941" s="19">
        <f>VLOOKUP(F941,'2'!$B$2:$C$34,2,FALSE)</f>
        <v>11</v>
      </c>
      <c r="N941" s="23">
        <f t="shared" si="38"/>
        <v>0</v>
      </c>
      <c r="O941" s="23" t="str">
        <f t="shared" si="39"/>
        <v/>
      </c>
      <c r="P941" s="23" t="s">
        <v>4739</v>
      </c>
      <c r="Q941" s="19">
        <f>VLOOKUP(M941,'3'!$H$27:$L$48,5,FALSE)</f>
        <v>69</v>
      </c>
    </row>
    <row r="942" spans="1:18" x14ac:dyDescent="0.25">
      <c r="A942">
        <f>'[2]NILAI AKHIR'!B14</f>
        <v>13810</v>
      </c>
      <c r="B942" t="str">
        <f>'[2]NILAI AKHIR'!C14</f>
        <v>Arief Rahmat Sholeh</v>
      </c>
      <c r="C942" t="str">
        <f>'[2]NILAI AKHIR'!D14</f>
        <v>XI TJKT 1</v>
      </c>
      <c r="D942">
        <f>'[2]NILAI AKHIR'!H14</f>
        <v>0</v>
      </c>
      <c r="F942" t="s">
        <v>100</v>
      </c>
      <c r="L942">
        <f>VLOOKUP(A942,'5'!$AB$3:$AE$313,4,FALSE)</f>
        <v>637</v>
      </c>
      <c r="M942" s="19">
        <f>VLOOKUP(F942,'2'!$B$2:$C$34,2,FALSE)</f>
        <v>11</v>
      </c>
      <c r="N942" s="23">
        <f t="shared" si="38"/>
        <v>0</v>
      </c>
      <c r="O942" s="23" t="str">
        <f t="shared" si="39"/>
        <v/>
      </c>
      <c r="P942" s="23" t="s">
        <v>4739</v>
      </c>
      <c r="Q942" s="19">
        <f>VLOOKUP(M942,'3'!$H$27:$L$48,5,FALSE)</f>
        <v>69</v>
      </c>
    </row>
    <row r="943" spans="1:18" x14ac:dyDescent="0.25">
      <c r="A943">
        <f>'[2]NILAI AKHIR'!B15</f>
        <v>13811</v>
      </c>
      <c r="B943" t="str">
        <f>'[2]NILAI AKHIR'!C15</f>
        <v>Aris Firmansyah</v>
      </c>
      <c r="C943" t="str">
        <f>'[2]NILAI AKHIR'!D15</f>
        <v>XI TJKT 1</v>
      </c>
      <c r="D943">
        <f>'[2]NILAI AKHIR'!H15</f>
        <v>0</v>
      </c>
      <c r="F943" t="s">
        <v>100</v>
      </c>
      <c r="L943">
        <f>VLOOKUP(A943,'5'!$AB$3:$AE$313,4,FALSE)</f>
        <v>638</v>
      </c>
      <c r="M943" s="19">
        <f>VLOOKUP(F943,'2'!$B$2:$C$34,2,FALSE)</f>
        <v>11</v>
      </c>
      <c r="N943" s="23">
        <f t="shared" si="38"/>
        <v>0</v>
      </c>
      <c r="O943" s="23" t="str">
        <f t="shared" si="39"/>
        <v/>
      </c>
      <c r="P943" s="23" t="s">
        <v>4739</v>
      </c>
      <c r="Q943" s="19">
        <f>VLOOKUP(M943,'3'!$H$27:$L$48,5,FALSE)</f>
        <v>69</v>
      </c>
    </row>
    <row r="944" spans="1:18" x14ac:dyDescent="0.25">
      <c r="A944">
        <f>'[2]NILAI AKHIR'!B16</f>
        <v>13812</v>
      </c>
      <c r="B944" t="str">
        <f>'[2]NILAI AKHIR'!C16</f>
        <v>Ashe Ardhana Putra</v>
      </c>
      <c r="C944" t="str">
        <f>'[2]NILAI AKHIR'!D16</f>
        <v>XI TJKT 1</v>
      </c>
      <c r="D944">
        <f>'[2]NILAI AKHIR'!H16</f>
        <v>0</v>
      </c>
      <c r="F944" t="s">
        <v>100</v>
      </c>
      <c r="L944">
        <f>VLOOKUP(A944,'5'!$AB$3:$AE$313,4,FALSE)</f>
        <v>639</v>
      </c>
      <c r="M944" s="19">
        <f>VLOOKUP(F944,'2'!$B$2:$C$34,2,FALSE)</f>
        <v>11</v>
      </c>
      <c r="N944" s="23">
        <f t="shared" si="38"/>
        <v>0</v>
      </c>
      <c r="O944" s="23" t="str">
        <f t="shared" si="39"/>
        <v/>
      </c>
      <c r="P944" s="23" t="s">
        <v>4739</v>
      </c>
      <c r="Q944" s="19">
        <f>VLOOKUP(M944,'3'!$H$27:$L$48,5,FALSE)</f>
        <v>69</v>
      </c>
    </row>
    <row r="945" spans="1:17" x14ac:dyDescent="0.25">
      <c r="A945">
        <f>'[2]NILAI AKHIR'!B17</f>
        <v>13813</v>
      </c>
      <c r="B945" t="str">
        <f>'[2]NILAI AKHIR'!C17</f>
        <v>Asiska Pangesti</v>
      </c>
      <c r="C945" t="str">
        <f>'[2]NILAI AKHIR'!D17</f>
        <v>XI TJKT 1</v>
      </c>
      <c r="D945">
        <f>'[2]NILAI AKHIR'!H17</f>
        <v>0</v>
      </c>
      <c r="F945" t="s">
        <v>100</v>
      </c>
      <c r="L945">
        <f>VLOOKUP(A945,'5'!$AB$3:$AE$313,4,FALSE)</f>
        <v>640</v>
      </c>
      <c r="M945" s="19">
        <f>VLOOKUP(F945,'2'!$B$2:$C$34,2,FALSE)</f>
        <v>11</v>
      </c>
      <c r="N945" s="23">
        <f t="shared" si="38"/>
        <v>0</v>
      </c>
      <c r="O945" s="23" t="str">
        <f t="shared" si="39"/>
        <v/>
      </c>
      <c r="P945" s="23" t="s">
        <v>4739</v>
      </c>
      <c r="Q945" s="19">
        <f>VLOOKUP(M945,'3'!$H$27:$L$48,5,FALSE)</f>
        <v>69</v>
      </c>
    </row>
    <row r="946" spans="1:17" x14ac:dyDescent="0.25">
      <c r="A946">
        <f>'[2]NILAI AKHIR'!B18</f>
        <v>13814</v>
      </c>
      <c r="B946" t="str">
        <f>'[2]NILAI AKHIR'!C18</f>
        <v>Asokawati Ning Kusuma</v>
      </c>
      <c r="C946" t="str">
        <f>'[2]NILAI AKHIR'!D18</f>
        <v>XI TJKT 1</v>
      </c>
      <c r="D946">
        <f>'[2]NILAI AKHIR'!H18</f>
        <v>0</v>
      </c>
      <c r="F946" t="s">
        <v>100</v>
      </c>
      <c r="L946">
        <f>VLOOKUP(A946,'5'!$AB$3:$AE$313,4,FALSE)</f>
        <v>641</v>
      </c>
      <c r="M946" s="19">
        <f>VLOOKUP(F946,'2'!$B$2:$C$34,2,FALSE)</f>
        <v>11</v>
      </c>
      <c r="N946" s="23">
        <f t="shared" si="38"/>
        <v>0</v>
      </c>
      <c r="O946" s="23" t="str">
        <f t="shared" si="39"/>
        <v/>
      </c>
      <c r="P946" s="23" t="s">
        <v>4739</v>
      </c>
      <c r="Q946" s="19">
        <f>VLOOKUP(M946,'3'!$H$27:$L$48,5,FALSE)</f>
        <v>69</v>
      </c>
    </row>
    <row r="947" spans="1:17" x14ac:dyDescent="0.25">
      <c r="A947">
        <f>'[2]NILAI AKHIR'!B19</f>
        <v>13815</v>
      </c>
      <c r="B947" t="str">
        <f>'[2]NILAI AKHIR'!C19</f>
        <v>Budi Utomo</v>
      </c>
      <c r="C947" t="str">
        <f>'[2]NILAI AKHIR'!D19</f>
        <v>XI TJKT 1</v>
      </c>
      <c r="D947">
        <f>'[2]NILAI AKHIR'!H19</f>
        <v>0</v>
      </c>
      <c r="F947" t="s">
        <v>100</v>
      </c>
      <c r="L947">
        <f>VLOOKUP(A947,'5'!$AB$3:$AE$313,4,FALSE)</f>
        <v>642</v>
      </c>
      <c r="M947" s="19">
        <f>VLOOKUP(F947,'2'!$B$2:$C$34,2,FALSE)</f>
        <v>11</v>
      </c>
      <c r="N947" s="23">
        <f t="shared" si="38"/>
        <v>0</v>
      </c>
      <c r="O947" s="23" t="str">
        <f t="shared" si="39"/>
        <v/>
      </c>
      <c r="P947" s="23" t="s">
        <v>4739</v>
      </c>
      <c r="Q947" s="19">
        <f>VLOOKUP(M947,'3'!$H$27:$L$48,5,FALSE)</f>
        <v>69</v>
      </c>
    </row>
    <row r="948" spans="1:17" x14ac:dyDescent="0.25">
      <c r="A948">
        <f>'[2]NILAI AKHIR'!B20</f>
        <v>13816</v>
      </c>
      <c r="B948" t="str">
        <f>'[2]NILAI AKHIR'!C20</f>
        <v>Chairul Ardiansyah</v>
      </c>
      <c r="C948" t="str">
        <f>'[2]NILAI AKHIR'!D20</f>
        <v>XI TJKT 1</v>
      </c>
      <c r="D948">
        <f>'[2]NILAI AKHIR'!H20</f>
        <v>0</v>
      </c>
      <c r="F948" t="s">
        <v>100</v>
      </c>
      <c r="L948">
        <f>VLOOKUP(A948,'5'!$AB$3:$AE$313,4,FALSE)</f>
        <v>643</v>
      </c>
      <c r="M948" s="19">
        <f>VLOOKUP(F948,'2'!$B$2:$C$34,2,FALSE)</f>
        <v>11</v>
      </c>
      <c r="N948" s="23">
        <f t="shared" si="38"/>
        <v>0</v>
      </c>
      <c r="O948" s="23" t="str">
        <f t="shared" si="39"/>
        <v/>
      </c>
      <c r="P948" s="23" t="s">
        <v>4739</v>
      </c>
      <c r="Q948" s="19">
        <f>VLOOKUP(M948,'3'!$H$27:$L$48,5,FALSE)</f>
        <v>69</v>
      </c>
    </row>
    <row r="949" spans="1:17" x14ac:dyDescent="0.25">
      <c r="A949">
        <f>'[2]NILAI AKHIR'!B21</f>
        <v>13817</v>
      </c>
      <c r="B949" t="str">
        <f>'[2]NILAI AKHIR'!C21</f>
        <v>Dany Affif Sasongko</v>
      </c>
      <c r="C949" t="str">
        <f>'[2]NILAI AKHIR'!D21</f>
        <v>XI TJKT 1</v>
      </c>
      <c r="D949">
        <f>'[2]NILAI AKHIR'!H21</f>
        <v>0</v>
      </c>
      <c r="F949" t="s">
        <v>100</v>
      </c>
      <c r="L949">
        <f>VLOOKUP(A949,'5'!$AB$3:$AE$313,4,FALSE)</f>
        <v>644</v>
      </c>
      <c r="M949" s="19">
        <f>VLOOKUP(F949,'2'!$B$2:$C$34,2,FALSE)</f>
        <v>11</v>
      </c>
      <c r="N949" s="23">
        <f t="shared" si="38"/>
        <v>0</v>
      </c>
      <c r="O949" s="23" t="str">
        <f t="shared" si="39"/>
        <v/>
      </c>
      <c r="P949" s="23" t="s">
        <v>4739</v>
      </c>
      <c r="Q949" s="19">
        <f>VLOOKUP(M949,'3'!$H$27:$L$48,5,FALSE)</f>
        <v>69</v>
      </c>
    </row>
    <row r="950" spans="1:17" x14ac:dyDescent="0.25">
      <c r="A950">
        <f>'[2]NILAI AKHIR'!B22</f>
        <v>13818</v>
      </c>
      <c r="B950" t="str">
        <f>'[2]NILAI AKHIR'!C22</f>
        <v>Dimas Artha Nugraha</v>
      </c>
      <c r="C950" t="str">
        <f>'[2]NILAI AKHIR'!D22</f>
        <v>XI TJKT 1</v>
      </c>
      <c r="D950">
        <f>'[2]NILAI AKHIR'!H22</f>
        <v>0</v>
      </c>
      <c r="F950" t="s">
        <v>100</v>
      </c>
      <c r="L950">
        <f>VLOOKUP(A950,'5'!$AB$3:$AE$313,4,FALSE)</f>
        <v>645</v>
      </c>
      <c r="M950" s="19">
        <f>VLOOKUP(F950,'2'!$B$2:$C$34,2,FALSE)</f>
        <v>11</v>
      </c>
      <c r="N950" s="23">
        <f t="shared" si="38"/>
        <v>0</v>
      </c>
      <c r="O950" s="23" t="str">
        <f t="shared" si="39"/>
        <v/>
      </c>
      <c r="P950" s="23" t="s">
        <v>4739</v>
      </c>
      <c r="Q950" s="19">
        <f>VLOOKUP(M950,'3'!$H$27:$L$48,5,FALSE)</f>
        <v>69</v>
      </c>
    </row>
    <row r="951" spans="1:17" x14ac:dyDescent="0.25">
      <c r="A951">
        <f>'[2]NILAI AKHIR'!B23</f>
        <v>13819</v>
      </c>
      <c r="B951" t="str">
        <f>'[2]NILAI AKHIR'!C23</f>
        <v>Eveline Ganesha Pearche</v>
      </c>
      <c r="C951" t="str">
        <f>'[2]NILAI AKHIR'!D23</f>
        <v>XI TJKT 1</v>
      </c>
      <c r="D951">
        <f>'[2]NILAI AKHIR'!H23</f>
        <v>0</v>
      </c>
      <c r="F951" t="s">
        <v>100</v>
      </c>
      <c r="L951">
        <f>VLOOKUP(A951,'5'!$AB$3:$AE$313,4,FALSE)</f>
        <v>646</v>
      </c>
      <c r="M951" s="19">
        <f>VLOOKUP(F951,'2'!$B$2:$C$34,2,FALSE)</f>
        <v>11</v>
      </c>
      <c r="N951" s="23">
        <f t="shared" si="38"/>
        <v>0</v>
      </c>
      <c r="O951" s="23" t="str">
        <f t="shared" si="39"/>
        <v/>
      </c>
      <c r="P951" s="23" t="s">
        <v>4739</v>
      </c>
      <c r="Q951" s="19">
        <f>VLOOKUP(M951,'3'!$H$27:$L$48,5,FALSE)</f>
        <v>69</v>
      </c>
    </row>
    <row r="952" spans="1:17" x14ac:dyDescent="0.25">
      <c r="A952">
        <f>'[2]NILAI AKHIR'!B24</f>
        <v>13820</v>
      </c>
      <c r="B952" t="str">
        <f>'[2]NILAI AKHIR'!C24</f>
        <v>Fabian Warzal Ahmad Zikri</v>
      </c>
      <c r="C952" t="str">
        <f>'[2]NILAI AKHIR'!D24</f>
        <v>XI TJKT 1</v>
      </c>
      <c r="D952">
        <f>'[2]NILAI AKHIR'!H24</f>
        <v>0</v>
      </c>
      <c r="F952" t="s">
        <v>100</v>
      </c>
      <c r="L952">
        <f>VLOOKUP(A952,'5'!$AB$3:$AE$313,4,FALSE)</f>
        <v>647</v>
      </c>
      <c r="M952" s="19">
        <f>VLOOKUP(F952,'2'!$B$2:$C$34,2,FALSE)</f>
        <v>11</v>
      </c>
      <c r="N952" s="23">
        <f t="shared" si="38"/>
        <v>0</v>
      </c>
      <c r="O952" s="23" t="str">
        <f t="shared" si="39"/>
        <v/>
      </c>
      <c r="P952" s="23" t="s">
        <v>4739</v>
      </c>
      <c r="Q952" s="19">
        <f>VLOOKUP(M952,'3'!$H$27:$L$48,5,FALSE)</f>
        <v>69</v>
      </c>
    </row>
    <row r="953" spans="1:17" x14ac:dyDescent="0.25">
      <c r="A953">
        <f>'[2]NILAI AKHIR'!B25</f>
        <v>13821</v>
      </c>
      <c r="B953" t="str">
        <f>'[2]NILAI AKHIR'!C25</f>
        <v>Fauzan Rahmadan Wibowo</v>
      </c>
      <c r="C953" t="str">
        <f>'[2]NILAI AKHIR'!D25</f>
        <v>XI TJKT 1</v>
      </c>
      <c r="D953">
        <f>'[2]NILAI AKHIR'!H25</f>
        <v>0</v>
      </c>
      <c r="F953" t="s">
        <v>100</v>
      </c>
      <c r="L953">
        <f>VLOOKUP(A953,'5'!$AB$3:$AE$313,4,FALSE)</f>
        <v>648</v>
      </c>
      <c r="M953" s="19">
        <f>VLOOKUP(F953,'2'!$B$2:$C$34,2,FALSE)</f>
        <v>11</v>
      </c>
      <c r="N953" s="23">
        <f t="shared" si="38"/>
        <v>0</v>
      </c>
      <c r="O953" s="23" t="str">
        <f t="shared" si="39"/>
        <v/>
      </c>
      <c r="P953" s="23" t="s">
        <v>4739</v>
      </c>
      <c r="Q953" s="19">
        <f>VLOOKUP(M953,'3'!$H$27:$L$48,5,FALSE)</f>
        <v>69</v>
      </c>
    </row>
    <row r="954" spans="1:17" x14ac:dyDescent="0.25">
      <c r="A954">
        <f>'[2]NILAI AKHIR'!B26</f>
        <v>13822</v>
      </c>
      <c r="B954" t="str">
        <f>'[2]NILAI AKHIR'!C26</f>
        <v>Febio Robert Frederico</v>
      </c>
      <c r="C954" t="str">
        <f>'[2]NILAI AKHIR'!D26</f>
        <v>XI TJKT 1</v>
      </c>
      <c r="D954">
        <f>'[2]NILAI AKHIR'!H26</f>
        <v>0</v>
      </c>
      <c r="F954" t="s">
        <v>100</v>
      </c>
      <c r="L954">
        <f>VLOOKUP(A954,'5'!$AB$3:$AE$313,4,FALSE)</f>
        <v>649</v>
      </c>
      <c r="M954" s="19">
        <f>VLOOKUP(F954,'2'!$B$2:$C$34,2,FALSE)</f>
        <v>11</v>
      </c>
      <c r="N954" s="23">
        <f t="shared" si="38"/>
        <v>0</v>
      </c>
      <c r="O954" s="23" t="str">
        <f t="shared" si="39"/>
        <v/>
      </c>
      <c r="P954" s="23" t="s">
        <v>4739</v>
      </c>
      <c r="Q954" s="19">
        <f>VLOOKUP(M954,'3'!$H$27:$L$48,5,FALSE)</f>
        <v>69</v>
      </c>
    </row>
    <row r="955" spans="1:17" x14ac:dyDescent="0.25">
      <c r="A955">
        <f>'[2]NILAI AKHIR'!B27</f>
        <v>13928</v>
      </c>
      <c r="B955" t="str">
        <f>'[2]NILAI AKHIR'!C27</f>
        <v>Gingga Amirul Muiz</v>
      </c>
      <c r="C955" t="str">
        <f>'[2]NILAI AKHIR'!D27</f>
        <v>XI TJKT 1</v>
      </c>
      <c r="D955">
        <f>'[2]NILAI AKHIR'!H27</f>
        <v>0</v>
      </c>
      <c r="F955" t="s">
        <v>100</v>
      </c>
      <c r="L955">
        <f>VLOOKUP(A955,'5'!$AB$3:$AE$313,4,FALSE)</f>
        <v>650</v>
      </c>
      <c r="M955" s="19">
        <f>VLOOKUP(F955,'2'!$B$2:$C$34,2,FALSE)</f>
        <v>11</v>
      </c>
      <c r="N955" s="23">
        <f t="shared" si="38"/>
        <v>0</v>
      </c>
      <c r="O955" s="23" t="str">
        <f t="shared" si="39"/>
        <v/>
      </c>
      <c r="P955" s="23" t="s">
        <v>4739</v>
      </c>
      <c r="Q955" s="19">
        <f>VLOOKUP(M955,'3'!$H$27:$L$48,5,FALSE)</f>
        <v>69</v>
      </c>
    </row>
    <row r="956" spans="1:17" x14ac:dyDescent="0.25">
      <c r="A956">
        <f>'[2]NILAI AKHIR'!B28</f>
        <v>13823</v>
      </c>
      <c r="B956" t="str">
        <f>'[2]NILAI AKHIR'!C28</f>
        <v>Hilmiyahya Said</v>
      </c>
      <c r="C956" t="str">
        <f>'[2]NILAI AKHIR'!D28</f>
        <v>XI TJKT 1</v>
      </c>
      <c r="D956">
        <f>'[2]NILAI AKHIR'!H28</f>
        <v>0</v>
      </c>
      <c r="F956" t="s">
        <v>100</v>
      </c>
      <c r="L956">
        <f>VLOOKUP(A956,'5'!$AB$3:$AE$313,4,FALSE)</f>
        <v>651</v>
      </c>
      <c r="M956" s="19">
        <f>VLOOKUP(F956,'2'!$B$2:$C$34,2,FALSE)</f>
        <v>11</v>
      </c>
      <c r="N956" s="23">
        <f t="shared" si="38"/>
        <v>0</v>
      </c>
      <c r="O956" s="23" t="str">
        <f t="shared" si="39"/>
        <v/>
      </c>
      <c r="P956" s="23" t="s">
        <v>4739</v>
      </c>
      <c r="Q956" s="19">
        <f>VLOOKUP(M956,'3'!$H$27:$L$48,5,FALSE)</f>
        <v>69</v>
      </c>
    </row>
    <row r="957" spans="1:17" x14ac:dyDescent="0.25">
      <c r="A957">
        <f>'[2]NILAI AKHIR'!B29</f>
        <v>13824</v>
      </c>
      <c r="B957" t="str">
        <f>'[2]NILAI AKHIR'!C29</f>
        <v>Janur Akbar Hardjo Djatmiko</v>
      </c>
      <c r="C957" t="str">
        <f>'[2]NILAI AKHIR'!D29</f>
        <v>XI TJKT 1</v>
      </c>
      <c r="D957">
        <f>'[2]NILAI AKHIR'!H29</f>
        <v>0</v>
      </c>
      <c r="F957" t="s">
        <v>100</v>
      </c>
      <c r="L957">
        <f>VLOOKUP(A957,'5'!$AB$3:$AE$313,4,FALSE)</f>
        <v>652</v>
      </c>
      <c r="M957" s="19">
        <f>VLOOKUP(F957,'2'!$B$2:$C$34,2,FALSE)</f>
        <v>11</v>
      </c>
      <c r="N957" s="23">
        <f t="shared" si="38"/>
        <v>0</v>
      </c>
      <c r="O957" s="23" t="str">
        <f t="shared" si="39"/>
        <v/>
      </c>
      <c r="P957" s="23" t="s">
        <v>4739</v>
      </c>
      <c r="Q957" s="19">
        <f>VLOOKUP(M957,'3'!$H$27:$L$48,5,FALSE)</f>
        <v>69</v>
      </c>
    </row>
    <row r="958" spans="1:17" x14ac:dyDescent="0.25">
      <c r="A958">
        <f>'[2]NILAI AKHIR'!B30</f>
        <v>13825</v>
      </c>
      <c r="B958" t="str">
        <f>'[2]NILAI AKHIR'!C30</f>
        <v>Joceline John Beno</v>
      </c>
      <c r="C958" t="str">
        <f>'[2]NILAI AKHIR'!D30</f>
        <v>XI TJKT 1</v>
      </c>
      <c r="D958">
        <f>'[2]NILAI AKHIR'!H30</f>
        <v>0</v>
      </c>
      <c r="F958" t="s">
        <v>100</v>
      </c>
      <c r="L958">
        <f>VLOOKUP(A958,'5'!$AB$3:$AE$313,4,FALSE)</f>
        <v>653</v>
      </c>
      <c r="M958" s="19">
        <f>VLOOKUP(F958,'2'!$B$2:$C$34,2,FALSE)</f>
        <v>11</v>
      </c>
      <c r="N958" s="23">
        <f t="shared" si="38"/>
        <v>0</v>
      </c>
      <c r="O958" s="23" t="str">
        <f t="shared" si="39"/>
        <v/>
      </c>
      <c r="P958" s="23" t="s">
        <v>4739</v>
      </c>
      <c r="Q958" s="19">
        <f>VLOOKUP(M958,'3'!$H$27:$L$48,5,FALSE)</f>
        <v>69</v>
      </c>
    </row>
    <row r="959" spans="1:17" x14ac:dyDescent="0.25">
      <c r="A959">
        <f>'[2]NILAI AKHIR'!B31</f>
        <v>13926</v>
      </c>
      <c r="B959" t="str">
        <f>'[2]NILAI AKHIR'!C31</f>
        <v>Wahyu Putra Rahmadan</v>
      </c>
      <c r="C959" t="str">
        <f>'[2]NILAI AKHIR'!D31</f>
        <v>XI TJKT 1</v>
      </c>
      <c r="D959">
        <f>'[2]NILAI AKHIR'!H31</f>
        <v>0</v>
      </c>
      <c r="F959" t="s">
        <v>100</v>
      </c>
      <c r="L959">
        <f>VLOOKUP(A959,'5'!$AB$3:$AE$313,4,FALSE)</f>
        <v>654</v>
      </c>
      <c r="M959" s="19">
        <f>VLOOKUP(F959,'2'!$B$2:$C$34,2,FALSE)</f>
        <v>11</v>
      </c>
      <c r="N959" s="23">
        <f t="shared" si="38"/>
        <v>0</v>
      </c>
      <c r="O959" s="23" t="str">
        <f t="shared" si="39"/>
        <v/>
      </c>
      <c r="P959" s="23" t="s">
        <v>4739</v>
      </c>
      <c r="Q959" s="19">
        <f>VLOOKUP(M959,'3'!$H$27:$L$48,5,FALSE)</f>
        <v>69</v>
      </c>
    </row>
    <row r="960" spans="1:17" x14ac:dyDescent="0.25">
      <c r="A960">
        <f>'[2]NILAI AKHIR'!B32</f>
        <v>0</v>
      </c>
      <c r="B960">
        <f>'[2]NILAI AKHIR'!C32</f>
        <v>0</v>
      </c>
      <c r="C960">
        <f>'[2]NILAI AKHIR'!D32</f>
        <v>0</v>
      </c>
      <c r="D960">
        <f>'[2]NILAI AKHIR'!H32</f>
        <v>0</v>
      </c>
      <c r="F960" t="s">
        <v>100</v>
      </c>
      <c r="L960" t="e">
        <f>VLOOKUP(A960,'5'!$AB$3:$AE$313,4,FALSE)</f>
        <v>#N/A</v>
      </c>
      <c r="M960" s="19">
        <f>VLOOKUP(F960,'2'!$B$2:$C$34,2,FALSE)</f>
        <v>11</v>
      </c>
      <c r="N960" s="23">
        <f t="shared" si="38"/>
        <v>0</v>
      </c>
      <c r="O960" s="23" t="str">
        <f t="shared" si="39"/>
        <v/>
      </c>
      <c r="P960" s="23" t="s">
        <v>4739</v>
      </c>
      <c r="Q960" s="19">
        <f>VLOOKUP(M960,'3'!$H$27:$L$48,5,FALSE)</f>
        <v>69</v>
      </c>
    </row>
    <row r="961" spans="1:17" x14ac:dyDescent="0.25">
      <c r="A961">
        <f>'[2]NILAI AKHIR'!B33</f>
        <v>13927</v>
      </c>
      <c r="B961" t="str">
        <f>'[2]NILAI AKHIR'!C33</f>
        <v>Ahmad Sultan Kurniawan</v>
      </c>
      <c r="C961" t="str">
        <f>'[2]NILAI AKHIR'!D33</f>
        <v>XI TJKT 2</v>
      </c>
      <c r="D961">
        <f>'[2]NILAI AKHIR'!H33</f>
        <v>86</v>
      </c>
      <c r="F961" t="s">
        <v>100</v>
      </c>
      <c r="L961">
        <f>VLOOKUP(A961,'5'!$AB$3:$AE$313,4,FALSE)</f>
        <v>655</v>
      </c>
      <c r="M961" s="19">
        <f>VLOOKUP(F961,'2'!$B$2:$C$34,2,FALSE)</f>
        <v>11</v>
      </c>
      <c r="N961" s="23">
        <f t="shared" si="38"/>
        <v>86</v>
      </c>
      <c r="O961" s="23" t="str">
        <f t="shared" si="39"/>
        <v/>
      </c>
      <c r="P961" s="23" t="s">
        <v>4739</v>
      </c>
      <c r="Q961" s="19">
        <f>VLOOKUP(M961,'3'!$H$27:$L$48,5,FALSE)</f>
        <v>69</v>
      </c>
    </row>
    <row r="962" spans="1:17" x14ac:dyDescent="0.25">
      <c r="A962">
        <f>'[2]NILAI AKHIR'!B35</f>
        <v>13827</v>
      </c>
      <c r="B962" t="str">
        <f>'[2]NILAI AKHIR'!C35</f>
        <v>Muhamad Ridho Alkhofi</v>
      </c>
      <c r="C962" t="str">
        <f>'[2]NILAI AKHIR'!D35</f>
        <v>XI TJKT 2</v>
      </c>
      <c r="D962" s="21">
        <f>'[2]NILAI AKHIR'!H35</f>
        <v>85</v>
      </c>
      <c r="F962" t="s">
        <v>100</v>
      </c>
      <c r="L962">
        <f>VLOOKUP(A962,'5'!$AB$3:$AE$313,4,FALSE)</f>
        <v>657</v>
      </c>
      <c r="M962" s="19">
        <f>VLOOKUP(F962,'2'!$B$2:$C$34,2,FALSE)</f>
        <v>11</v>
      </c>
      <c r="N962" s="23">
        <f t="shared" si="38"/>
        <v>85</v>
      </c>
      <c r="O962" s="23" t="str">
        <f t="shared" si="39"/>
        <v/>
      </c>
      <c r="P962" s="23" t="s">
        <v>4739</v>
      </c>
      <c r="Q962" s="19">
        <f>VLOOKUP(M962,'3'!$H$27:$L$48,5,FALSE)</f>
        <v>69</v>
      </c>
    </row>
    <row r="963" spans="1:17" x14ac:dyDescent="0.25">
      <c r="A963">
        <f>'[2]NILAI AKHIR'!B36</f>
        <v>13828</v>
      </c>
      <c r="B963" t="str">
        <f>'[2]NILAI AKHIR'!C36</f>
        <v>Muhammad Ananda Akbar Fatkhurrozi</v>
      </c>
      <c r="C963" t="str">
        <f>'[2]NILAI AKHIR'!D36</f>
        <v>XI TJKT 2</v>
      </c>
      <c r="D963" s="21">
        <f>'[2]NILAI AKHIR'!H36</f>
        <v>85</v>
      </c>
      <c r="F963" t="s">
        <v>100</v>
      </c>
      <c r="L963">
        <f>VLOOKUP(A963,'5'!$AB$3:$AE$313,4,FALSE)</f>
        <v>658</v>
      </c>
      <c r="M963" s="19">
        <f>VLOOKUP(F963,'2'!$B$2:$C$34,2,FALSE)</f>
        <v>11</v>
      </c>
      <c r="N963" s="23">
        <f t="shared" si="38"/>
        <v>85</v>
      </c>
      <c r="O963" s="23" t="str">
        <f t="shared" si="39"/>
        <v/>
      </c>
      <c r="P963" s="23" t="s">
        <v>4739</v>
      </c>
      <c r="Q963" s="19">
        <f>VLOOKUP(M963,'3'!$H$27:$L$48,5,FALSE)</f>
        <v>69</v>
      </c>
    </row>
    <row r="964" spans="1:17" x14ac:dyDescent="0.25">
      <c r="A964">
        <f>'[2]NILAI AKHIR'!B37</f>
        <v>13829</v>
      </c>
      <c r="B964" t="str">
        <f>'[2]NILAI AKHIR'!C37</f>
        <v>Muhammad Arifin</v>
      </c>
      <c r="C964" t="str">
        <f>'[2]NILAI AKHIR'!D37</f>
        <v>XI TJKT 2</v>
      </c>
      <c r="D964" s="21">
        <f>'[2]NILAI AKHIR'!H37</f>
        <v>85</v>
      </c>
      <c r="F964" t="s">
        <v>100</v>
      </c>
      <c r="L964">
        <f>VLOOKUP(A964,'5'!$AB$3:$AE$313,4,FALSE)</f>
        <v>659</v>
      </c>
      <c r="M964" s="19">
        <f>VLOOKUP(F964,'2'!$B$2:$C$34,2,FALSE)</f>
        <v>11</v>
      </c>
      <c r="N964" s="23">
        <f t="shared" si="38"/>
        <v>85</v>
      </c>
      <c r="O964" s="23" t="str">
        <f t="shared" si="39"/>
        <v/>
      </c>
      <c r="P964" s="23" t="s">
        <v>4739</v>
      </c>
      <c r="Q964" s="19">
        <f>VLOOKUP(M964,'3'!$H$27:$L$48,5,FALSE)</f>
        <v>69</v>
      </c>
    </row>
    <row r="965" spans="1:17" x14ac:dyDescent="0.25">
      <c r="A965">
        <f>'[2]NILAI AKHIR'!B38</f>
        <v>13831</v>
      </c>
      <c r="B965" t="str">
        <f>'[2]NILAI AKHIR'!C38</f>
        <v>Muhammad Fikri Sabiluddin</v>
      </c>
      <c r="C965" t="str">
        <f>'[2]NILAI AKHIR'!D38</f>
        <v>XI TJKT 2</v>
      </c>
      <c r="D965" s="21">
        <f>'[2]NILAI AKHIR'!H38</f>
        <v>85</v>
      </c>
      <c r="F965" t="s">
        <v>100</v>
      </c>
      <c r="L965">
        <f>VLOOKUP(A965,'5'!$AB$3:$AE$313,4,FALSE)</f>
        <v>660</v>
      </c>
      <c r="M965" s="19">
        <f>VLOOKUP(F965,'2'!$B$2:$C$34,2,FALSE)</f>
        <v>11</v>
      </c>
      <c r="N965" s="23">
        <f t="shared" ref="N965:N1028" si="40">D965</f>
        <v>85</v>
      </c>
      <c r="O965" s="23" t="str">
        <f t="shared" ref="O965:O1028" si="41">IF(P965="Nilai Ekstra",E965,"")</f>
        <v/>
      </c>
      <c r="P965" s="23" t="s">
        <v>4739</v>
      </c>
      <c r="Q965" s="19">
        <f>VLOOKUP(M965,'3'!$H$27:$L$48,5,FALSE)</f>
        <v>69</v>
      </c>
    </row>
    <row r="966" spans="1:17" x14ac:dyDescent="0.25">
      <c r="A966">
        <f>'[2]NILAI AKHIR'!B39</f>
        <v>13833</v>
      </c>
      <c r="B966" t="str">
        <f>'[2]NILAI AKHIR'!C39</f>
        <v>Nataswa Aziva Putri</v>
      </c>
      <c r="C966" t="str">
        <f>'[2]NILAI AKHIR'!D39</f>
        <v>XI TJKT 2</v>
      </c>
      <c r="D966" s="21">
        <f>'[2]NILAI AKHIR'!H39</f>
        <v>85</v>
      </c>
      <c r="F966" t="s">
        <v>100</v>
      </c>
      <c r="L966">
        <f>VLOOKUP(A966,'5'!$AB$3:$AE$313,4,FALSE)</f>
        <v>661</v>
      </c>
      <c r="M966" s="19">
        <f>VLOOKUP(F966,'2'!$B$2:$C$34,2,FALSE)</f>
        <v>11</v>
      </c>
      <c r="N966" s="23">
        <f t="shared" si="40"/>
        <v>85</v>
      </c>
      <c r="O966" s="23" t="str">
        <f t="shared" si="41"/>
        <v/>
      </c>
      <c r="P966" s="23" t="s">
        <v>4739</v>
      </c>
      <c r="Q966" s="19">
        <f>VLOOKUP(M966,'3'!$H$27:$L$48,5,FALSE)</f>
        <v>69</v>
      </c>
    </row>
    <row r="967" spans="1:17" x14ac:dyDescent="0.25">
      <c r="A967">
        <f>'[2]NILAI AKHIR'!B40</f>
        <v>13834</v>
      </c>
      <c r="B967" t="str">
        <f>'[2]NILAI AKHIR'!C40</f>
        <v>Nayya Agustina Nurjanah</v>
      </c>
      <c r="C967" t="str">
        <f>'[2]NILAI AKHIR'!D40</f>
        <v>XI TJKT 2</v>
      </c>
      <c r="D967" s="21">
        <f>'[2]NILAI AKHIR'!H40</f>
        <v>86</v>
      </c>
      <c r="F967" t="s">
        <v>100</v>
      </c>
      <c r="L967">
        <f>VLOOKUP(A967,'5'!$AB$3:$AE$313,4,FALSE)</f>
        <v>662</v>
      </c>
      <c r="M967" s="19">
        <f>VLOOKUP(F967,'2'!$B$2:$C$34,2,FALSE)</f>
        <v>11</v>
      </c>
      <c r="N967" s="23">
        <f t="shared" si="40"/>
        <v>86</v>
      </c>
      <c r="O967" s="23" t="str">
        <f t="shared" si="41"/>
        <v/>
      </c>
      <c r="P967" s="23" t="s">
        <v>4739</v>
      </c>
      <c r="Q967" s="19">
        <f>VLOOKUP(M967,'3'!$H$27:$L$48,5,FALSE)</f>
        <v>69</v>
      </c>
    </row>
    <row r="968" spans="1:17" x14ac:dyDescent="0.25">
      <c r="A968">
        <f>'[2]NILAI AKHIR'!B41</f>
        <v>13835</v>
      </c>
      <c r="B968" t="str">
        <f>'[2]NILAI AKHIR'!C41</f>
        <v>Oktavian Rafif Admaja</v>
      </c>
      <c r="C968" t="str">
        <f>'[2]NILAI AKHIR'!D41</f>
        <v>XI TJKT 2</v>
      </c>
      <c r="D968" s="21">
        <f>'[2]NILAI AKHIR'!H41</f>
        <v>85</v>
      </c>
      <c r="F968" t="s">
        <v>100</v>
      </c>
      <c r="L968">
        <f>VLOOKUP(A968,'5'!$AB$3:$AE$313,4,FALSE)</f>
        <v>663</v>
      </c>
      <c r="M968" s="19">
        <f>VLOOKUP(F968,'2'!$B$2:$C$34,2,FALSE)</f>
        <v>11</v>
      </c>
      <c r="N968" s="23">
        <f t="shared" si="40"/>
        <v>85</v>
      </c>
      <c r="O968" s="23" t="str">
        <f t="shared" si="41"/>
        <v/>
      </c>
      <c r="P968" s="23" t="s">
        <v>4739</v>
      </c>
      <c r="Q968" s="19">
        <f>VLOOKUP(M968,'3'!$H$27:$L$48,5,FALSE)</f>
        <v>69</v>
      </c>
    </row>
    <row r="969" spans="1:17" x14ac:dyDescent="0.25">
      <c r="A969">
        <f>'[2]NILAI AKHIR'!B42</f>
        <v>13921</v>
      </c>
      <c r="B969" t="str">
        <f>'[2]NILAI AKHIR'!C42</f>
        <v>Putra Avristiyan Aqrom</v>
      </c>
      <c r="C969" t="str">
        <f>'[2]NILAI AKHIR'!D42</f>
        <v>XI TJKT 2</v>
      </c>
      <c r="D969" s="21">
        <f>'[2]NILAI AKHIR'!H42</f>
        <v>84</v>
      </c>
      <c r="F969" t="s">
        <v>100</v>
      </c>
      <c r="L969">
        <f>VLOOKUP(A969,'5'!$AB$3:$AE$313,4,FALSE)</f>
        <v>664</v>
      </c>
      <c r="M969" s="19">
        <f>VLOOKUP(F969,'2'!$B$2:$C$34,2,FALSE)</f>
        <v>11</v>
      </c>
      <c r="N969" s="23">
        <f t="shared" si="40"/>
        <v>84</v>
      </c>
      <c r="O969" s="23" t="str">
        <f t="shared" si="41"/>
        <v/>
      </c>
      <c r="P969" s="23" t="s">
        <v>4739</v>
      </c>
      <c r="Q969" s="19">
        <f>VLOOKUP(M969,'3'!$H$27:$L$48,5,FALSE)</f>
        <v>69</v>
      </c>
    </row>
    <row r="970" spans="1:17" x14ac:dyDescent="0.25">
      <c r="A970">
        <f>'[2]NILAI AKHIR'!B43</f>
        <v>13836</v>
      </c>
      <c r="B970" t="str">
        <f>'[2]NILAI AKHIR'!C43</f>
        <v>Radita Setiyawan</v>
      </c>
      <c r="C970" t="str">
        <f>'[2]NILAI AKHIR'!D43</f>
        <v>XI TJKT 2</v>
      </c>
      <c r="D970" s="21">
        <f>'[2]NILAI AKHIR'!H43</f>
        <v>85</v>
      </c>
      <c r="F970" t="s">
        <v>100</v>
      </c>
      <c r="L970">
        <f>VLOOKUP(A970,'5'!$AB$3:$AE$313,4,FALSE)</f>
        <v>665</v>
      </c>
      <c r="M970" s="19">
        <f>VLOOKUP(F970,'2'!$B$2:$C$34,2,FALSE)</f>
        <v>11</v>
      </c>
      <c r="N970" s="23">
        <f t="shared" si="40"/>
        <v>85</v>
      </c>
      <c r="O970" s="23" t="str">
        <f t="shared" si="41"/>
        <v/>
      </c>
      <c r="P970" s="23" t="s">
        <v>4739</v>
      </c>
      <c r="Q970" s="19">
        <f>VLOOKUP(M970,'3'!$H$27:$L$48,5,FALSE)</f>
        <v>69</v>
      </c>
    </row>
    <row r="971" spans="1:17" x14ac:dyDescent="0.25">
      <c r="A971">
        <f>'[2]NILAI AKHIR'!B44</f>
        <v>13837</v>
      </c>
      <c r="B971" t="str">
        <f>'[2]NILAI AKHIR'!C44</f>
        <v>Rafansya Adinta Prayoga</v>
      </c>
      <c r="C971" t="str">
        <f>'[2]NILAI AKHIR'!D44</f>
        <v>XI TJKT 2</v>
      </c>
      <c r="D971" s="21">
        <f>'[2]NILAI AKHIR'!H44</f>
        <v>84</v>
      </c>
      <c r="F971" t="s">
        <v>100</v>
      </c>
      <c r="L971">
        <f>VLOOKUP(A971,'5'!$AB$3:$AE$313,4,FALSE)</f>
        <v>666</v>
      </c>
      <c r="M971" s="19">
        <f>VLOOKUP(F971,'2'!$B$2:$C$34,2,FALSE)</f>
        <v>11</v>
      </c>
      <c r="N971" s="23">
        <f t="shared" si="40"/>
        <v>84</v>
      </c>
      <c r="O971" s="23" t="str">
        <f t="shared" si="41"/>
        <v/>
      </c>
      <c r="P971" s="23" t="s">
        <v>4739</v>
      </c>
      <c r="Q971" s="19">
        <f>VLOOKUP(M971,'3'!$H$27:$L$48,5,FALSE)</f>
        <v>69</v>
      </c>
    </row>
    <row r="972" spans="1:17" x14ac:dyDescent="0.25">
      <c r="A972">
        <f>'[2]NILAI AKHIR'!B45</f>
        <v>13838</v>
      </c>
      <c r="B972" t="str">
        <f>'[2]NILAI AKHIR'!C45</f>
        <v>Rahmadila Cahya Widya Verara</v>
      </c>
      <c r="C972" t="str">
        <f>'[2]NILAI AKHIR'!D45</f>
        <v>XI TJKT 2</v>
      </c>
      <c r="D972" s="21">
        <f>'[2]NILAI AKHIR'!H45</f>
        <v>84</v>
      </c>
      <c r="F972" t="s">
        <v>100</v>
      </c>
      <c r="L972">
        <f>VLOOKUP(A972,'5'!$AB$3:$AE$313,4,FALSE)</f>
        <v>667</v>
      </c>
      <c r="M972" s="19">
        <f>VLOOKUP(F972,'2'!$B$2:$C$34,2,FALSE)</f>
        <v>11</v>
      </c>
      <c r="N972" s="23">
        <f t="shared" si="40"/>
        <v>84</v>
      </c>
      <c r="O972" s="23" t="str">
        <f t="shared" si="41"/>
        <v/>
      </c>
      <c r="P972" s="23" t="s">
        <v>4739</v>
      </c>
      <c r="Q972" s="19">
        <f>VLOOKUP(M972,'3'!$H$27:$L$48,5,FALSE)</f>
        <v>69</v>
      </c>
    </row>
    <row r="973" spans="1:17" x14ac:dyDescent="0.25">
      <c r="A973">
        <f>'[2]NILAI AKHIR'!B46</f>
        <v>13839</v>
      </c>
      <c r="B973" t="str">
        <f>'[2]NILAI AKHIR'!C46</f>
        <v>Refan Syahdan Franstama</v>
      </c>
      <c r="C973" t="str">
        <f>'[2]NILAI AKHIR'!D46</f>
        <v>XI TJKT 2</v>
      </c>
      <c r="D973" s="21">
        <f>'[2]NILAI AKHIR'!H46</f>
        <v>85</v>
      </c>
      <c r="F973" t="s">
        <v>100</v>
      </c>
      <c r="L973">
        <f>VLOOKUP(A973,'5'!$AB$3:$AE$313,4,FALSE)</f>
        <v>668</v>
      </c>
      <c r="M973" s="19">
        <f>VLOOKUP(F973,'2'!$B$2:$C$34,2,FALSE)</f>
        <v>11</v>
      </c>
      <c r="N973" s="23">
        <f t="shared" si="40"/>
        <v>85</v>
      </c>
      <c r="O973" s="23" t="str">
        <f t="shared" si="41"/>
        <v/>
      </c>
      <c r="P973" s="23" t="s">
        <v>4739</v>
      </c>
      <c r="Q973" s="19">
        <f>VLOOKUP(M973,'3'!$H$27:$L$48,5,FALSE)</f>
        <v>69</v>
      </c>
    </row>
    <row r="974" spans="1:17" x14ac:dyDescent="0.25">
      <c r="A974">
        <f>'[2]NILAI AKHIR'!B47</f>
        <v>13841</v>
      </c>
      <c r="B974" t="str">
        <f>'[2]NILAI AKHIR'!C47</f>
        <v>Revanza Erland Saputra</v>
      </c>
      <c r="C974" t="str">
        <f>'[2]NILAI AKHIR'!D47</f>
        <v>XI TJKT 2</v>
      </c>
      <c r="D974" s="21">
        <f>'[2]NILAI AKHIR'!H47</f>
        <v>85</v>
      </c>
      <c r="F974" t="s">
        <v>100</v>
      </c>
      <c r="L974">
        <f>VLOOKUP(A974,'5'!$AB$3:$AE$313,4,FALSE)</f>
        <v>669</v>
      </c>
      <c r="M974" s="19">
        <f>VLOOKUP(F974,'2'!$B$2:$C$34,2,FALSE)</f>
        <v>11</v>
      </c>
      <c r="N974" s="23">
        <f t="shared" si="40"/>
        <v>85</v>
      </c>
      <c r="O974" s="23" t="str">
        <f t="shared" si="41"/>
        <v/>
      </c>
      <c r="P974" s="23" t="s">
        <v>4739</v>
      </c>
      <c r="Q974" s="19">
        <f>VLOOKUP(M974,'3'!$H$27:$L$48,5,FALSE)</f>
        <v>69</v>
      </c>
    </row>
    <row r="975" spans="1:17" x14ac:dyDescent="0.25">
      <c r="A975">
        <f>'[2]NILAI AKHIR'!B48</f>
        <v>13842</v>
      </c>
      <c r="B975" t="str">
        <f>'[2]NILAI AKHIR'!C48</f>
        <v>Reza Anjas Saputra</v>
      </c>
      <c r="C975" t="str">
        <f>'[2]NILAI AKHIR'!D48</f>
        <v>XI TJKT 2</v>
      </c>
      <c r="D975" s="21">
        <f>'[2]NILAI AKHIR'!H48</f>
        <v>85</v>
      </c>
      <c r="F975" t="s">
        <v>100</v>
      </c>
      <c r="L975">
        <f>VLOOKUP(A975,'5'!$AB$3:$AE$313,4,FALSE)</f>
        <v>670</v>
      </c>
      <c r="M975" s="19">
        <f>VLOOKUP(F975,'2'!$B$2:$C$34,2,FALSE)</f>
        <v>11</v>
      </c>
      <c r="N975" s="23">
        <f t="shared" si="40"/>
        <v>85</v>
      </c>
      <c r="O975" s="23" t="str">
        <f t="shared" si="41"/>
        <v/>
      </c>
      <c r="P975" s="23" t="s">
        <v>4739</v>
      </c>
      <c r="Q975" s="19">
        <f>VLOOKUP(M975,'3'!$H$27:$L$48,5,FALSE)</f>
        <v>69</v>
      </c>
    </row>
    <row r="976" spans="1:17" x14ac:dyDescent="0.25">
      <c r="A976">
        <f>'[2]NILAI AKHIR'!B49</f>
        <v>13843</v>
      </c>
      <c r="B976" t="str">
        <f>'[2]NILAI AKHIR'!C49</f>
        <v>Rido Lamindo</v>
      </c>
      <c r="C976" t="str">
        <f>'[2]NILAI AKHIR'!D49</f>
        <v>XI TJKT 2</v>
      </c>
      <c r="D976" s="21">
        <f>'[2]NILAI AKHIR'!H49</f>
        <v>84</v>
      </c>
      <c r="F976" t="s">
        <v>100</v>
      </c>
      <c r="L976">
        <f>VLOOKUP(A976,'5'!$AB$3:$AE$313,4,FALSE)</f>
        <v>671</v>
      </c>
      <c r="M976" s="19">
        <f>VLOOKUP(F976,'2'!$B$2:$C$34,2,FALSE)</f>
        <v>11</v>
      </c>
      <c r="N976" s="23">
        <f t="shared" si="40"/>
        <v>84</v>
      </c>
      <c r="O976" s="23" t="str">
        <f t="shared" si="41"/>
        <v/>
      </c>
      <c r="P976" s="23" t="s">
        <v>4739</v>
      </c>
      <c r="Q976" s="19">
        <f>VLOOKUP(M976,'3'!$H$27:$L$48,5,FALSE)</f>
        <v>69</v>
      </c>
    </row>
    <row r="977" spans="1:17" x14ac:dyDescent="0.25">
      <c r="A977">
        <f>'[2]NILAI AKHIR'!B50</f>
        <v>13844</v>
      </c>
      <c r="B977" t="str">
        <f>'[2]NILAI AKHIR'!C50</f>
        <v>Rosela Maharani</v>
      </c>
      <c r="C977" t="str">
        <f>'[2]NILAI AKHIR'!D50</f>
        <v>XI TJKT 2</v>
      </c>
      <c r="D977" s="21">
        <f>'[2]NILAI AKHIR'!H50</f>
        <v>84</v>
      </c>
      <c r="F977" t="s">
        <v>100</v>
      </c>
      <c r="L977">
        <f>VLOOKUP(A977,'5'!$AB$3:$AE$313,4,FALSE)</f>
        <v>672</v>
      </c>
      <c r="M977" s="19">
        <f>VLOOKUP(F977,'2'!$B$2:$C$34,2,FALSE)</f>
        <v>11</v>
      </c>
      <c r="N977" s="23">
        <f t="shared" si="40"/>
        <v>84</v>
      </c>
      <c r="O977" s="23" t="str">
        <f t="shared" si="41"/>
        <v/>
      </c>
      <c r="P977" s="23" t="s">
        <v>4739</v>
      </c>
      <c r="Q977" s="19">
        <f>VLOOKUP(M977,'3'!$H$27:$L$48,5,FALSE)</f>
        <v>69</v>
      </c>
    </row>
    <row r="978" spans="1:17" x14ac:dyDescent="0.25">
      <c r="A978">
        <f>'[2]NILAI AKHIR'!B51</f>
        <v>13846</v>
      </c>
      <c r="B978" t="str">
        <f>'[2]NILAI AKHIR'!C51</f>
        <v>Septian Helmi Ramadhan</v>
      </c>
      <c r="C978" t="str">
        <f>'[2]NILAI AKHIR'!D51</f>
        <v>XI TJKT 2</v>
      </c>
      <c r="D978" s="21">
        <f>'[2]NILAI AKHIR'!H51</f>
        <v>43</v>
      </c>
      <c r="F978" t="s">
        <v>100</v>
      </c>
      <c r="L978">
        <f>VLOOKUP(A978,'5'!$AB$3:$AE$313,4,FALSE)</f>
        <v>673</v>
      </c>
      <c r="M978" s="19">
        <f>VLOOKUP(F978,'2'!$B$2:$C$34,2,FALSE)</f>
        <v>11</v>
      </c>
      <c r="N978" s="23">
        <f t="shared" si="40"/>
        <v>43</v>
      </c>
      <c r="O978" s="23" t="str">
        <f t="shared" si="41"/>
        <v/>
      </c>
      <c r="P978" s="23" t="s">
        <v>4739</v>
      </c>
      <c r="Q978" s="19">
        <f>VLOOKUP(M978,'3'!$H$27:$L$48,5,FALSE)</f>
        <v>69</v>
      </c>
    </row>
    <row r="979" spans="1:17" x14ac:dyDescent="0.25">
      <c r="A979">
        <f>'[2]NILAI AKHIR'!B52</f>
        <v>13847</v>
      </c>
      <c r="B979" t="str">
        <f>'[2]NILAI AKHIR'!C52</f>
        <v>Shoni Syakuro</v>
      </c>
      <c r="C979" t="str">
        <f>'[2]NILAI AKHIR'!D52</f>
        <v>XI TJKT 2</v>
      </c>
      <c r="D979" s="21">
        <f>'[2]NILAI AKHIR'!H52</f>
        <v>85</v>
      </c>
      <c r="F979" t="s">
        <v>100</v>
      </c>
      <c r="L979">
        <f>VLOOKUP(A979,'5'!$AB$3:$AE$313,4,FALSE)</f>
        <v>674</v>
      </c>
      <c r="M979" s="19">
        <f>VLOOKUP(F979,'2'!$B$2:$C$34,2,FALSE)</f>
        <v>11</v>
      </c>
      <c r="N979" s="23">
        <f t="shared" si="40"/>
        <v>85</v>
      </c>
      <c r="O979" s="23" t="str">
        <f t="shared" si="41"/>
        <v/>
      </c>
      <c r="P979" s="23" t="s">
        <v>4739</v>
      </c>
      <c r="Q979" s="19">
        <f>VLOOKUP(M979,'3'!$H$27:$L$48,5,FALSE)</f>
        <v>69</v>
      </c>
    </row>
    <row r="980" spans="1:17" x14ac:dyDescent="0.25">
      <c r="A980">
        <f>'[2]NILAI AKHIR'!B53</f>
        <v>0</v>
      </c>
      <c r="B980">
        <f>'[2]NILAI AKHIR'!C53</f>
        <v>0</v>
      </c>
      <c r="C980">
        <f>'[2]NILAI AKHIR'!D53</f>
        <v>0</v>
      </c>
      <c r="D980" s="21">
        <f>'[2]NILAI AKHIR'!H53</f>
        <v>0</v>
      </c>
      <c r="F980" t="s">
        <v>100</v>
      </c>
      <c r="L980" t="e">
        <f>VLOOKUP(A980,'5'!$AB$3:$AE$313,4,FALSE)</f>
        <v>#N/A</v>
      </c>
      <c r="M980" s="19">
        <f>VLOOKUP(F980,'2'!$B$2:$C$34,2,FALSE)</f>
        <v>11</v>
      </c>
      <c r="N980" s="23">
        <f t="shared" si="40"/>
        <v>0</v>
      </c>
      <c r="O980" s="23" t="str">
        <f t="shared" si="41"/>
        <v/>
      </c>
      <c r="P980" s="23" t="s">
        <v>4739</v>
      </c>
      <c r="Q980" s="19">
        <f>VLOOKUP(M980,'3'!$H$27:$L$48,5,FALSE)</f>
        <v>69</v>
      </c>
    </row>
    <row r="981" spans="1:17" x14ac:dyDescent="0.25">
      <c r="A981">
        <f>'[2]NILAI AKHIR'!B54</f>
        <v>13595</v>
      </c>
      <c r="B981" t="str">
        <f>'[2]NILAI AKHIR'!C54</f>
        <v>Abdul Halim</v>
      </c>
      <c r="C981" t="str">
        <f>'[2]NILAI AKHIR'!D54</f>
        <v>XI TOI 1</v>
      </c>
      <c r="D981" s="21">
        <f>'[2]NILAI AKHIR'!H54</f>
        <v>0</v>
      </c>
      <c r="F981" t="s">
        <v>100</v>
      </c>
      <c r="L981">
        <f>VLOOKUP(A981,'5'!$AB$3:$AE$313,4,FALSE)</f>
        <v>675</v>
      </c>
      <c r="M981" s="19">
        <f>VLOOKUP(F981,'2'!$B$2:$C$34,2,FALSE)</f>
        <v>11</v>
      </c>
      <c r="N981" s="23">
        <f t="shared" si="40"/>
        <v>0</v>
      </c>
      <c r="O981" s="23" t="str">
        <f t="shared" si="41"/>
        <v/>
      </c>
      <c r="P981" s="23" t="s">
        <v>4739</v>
      </c>
      <c r="Q981" s="19">
        <f>VLOOKUP(M981,'3'!$H$27:$L$48,5,FALSE)</f>
        <v>69</v>
      </c>
    </row>
    <row r="982" spans="1:17" x14ac:dyDescent="0.25">
      <c r="A982">
        <f>'[2]NILAI AKHIR'!B56</f>
        <v>13597</v>
      </c>
      <c r="B982" t="str">
        <f>'[2]NILAI AKHIR'!C56</f>
        <v>Adnan Prayudi Ramadhani</v>
      </c>
      <c r="C982" t="str">
        <f>'[2]NILAI AKHIR'!D56</f>
        <v>XI TOI 1</v>
      </c>
      <c r="D982">
        <f>'[2]NILAI AKHIR'!H56</f>
        <v>0</v>
      </c>
      <c r="F982" t="s">
        <v>100</v>
      </c>
      <c r="L982">
        <f>VLOOKUP(A982,'5'!$AB$3:$AE$313,4,FALSE)</f>
        <v>677</v>
      </c>
      <c r="M982" s="19">
        <f>VLOOKUP(F982,'2'!$B$2:$C$34,2,FALSE)</f>
        <v>11</v>
      </c>
      <c r="N982" s="23">
        <f t="shared" si="40"/>
        <v>0</v>
      </c>
      <c r="O982" s="23" t="str">
        <f t="shared" si="41"/>
        <v/>
      </c>
      <c r="P982" s="23" t="s">
        <v>4739</v>
      </c>
      <c r="Q982" s="19">
        <f>VLOOKUP(M982,'3'!$H$27:$L$48,5,FALSE)</f>
        <v>69</v>
      </c>
    </row>
    <row r="983" spans="1:17" x14ac:dyDescent="0.25">
      <c r="A983">
        <f>'[2]NILAI AKHIR'!B57</f>
        <v>13598</v>
      </c>
      <c r="B983" t="str">
        <f>'[2]NILAI AKHIR'!C57</f>
        <v>Ahmad Aufa Baddawi</v>
      </c>
      <c r="C983" t="str">
        <f>'[2]NILAI AKHIR'!D57</f>
        <v>XI TOI 1</v>
      </c>
      <c r="D983">
        <f>'[2]NILAI AKHIR'!H57</f>
        <v>0</v>
      </c>
      <c r="F983" t="s">
        <v>100</v>
      </c>
      <c r="L983">
        <f>VLOOKUP(A983,'5'!$AB$3:$AE$313,4,FALSE)</f>
        <v>678</v>
      </c>
      <c r="M983" s="19">
        <f>VLOOKUP(F983,'2'!$B$2:$C$34,2,FALSE)</f>
        <v>11</v>
      </c>
      <c r="N983" s="23">
        <f t="shared" si="40"/>
        <v>0</v>
      </c>
      <c r="O983" s="23" t="str">
        <f t="shared" si="41"/>
        <v/>
      </c>
      <c r="P983" s="23" t="s">
        <v>4739</v>
      </c>
      <c r="Q983" s="19">
        <f>VLOOKUP(M983,'3'!$H$27:$L$48,5,FALSE)</f>
        <v>69</v>
      </c>
    </row>
    <row r="984" spans="1:17" x14ac:dyDescent="0.25">
      <c r="A984">
        <f>'[2]NILAI AKHIR'!B58</f>
        <v>13599</v>
      </c>
      <c r="B984" t="str">
        <f>'[2]NILAI AKHIR'!C58</f>
        <v>Aksan Tadharu</v>
      </c>
      <c r="C984" t="str">
        <f>'[2]NILAI AKHIR'!D58</f>
        <v>XI TOI 1</v>
      </c>
      <c r="D984">
        <f>'[2]NILAI AKHIR'!H58</f>
        <v>0</v>
      </c>
      <c r="F984" t="s">
        <v>100</v>
      </c>
      <c r="L984">
        <f>VLOOKUP(A984,'5'!$AB$3:$AE$313,4,FALSE)</f>
        <v>679</v>
      </c>
      <c r="M984" s="19">
        <f>VLOOKUP(F984,'2'!$B$2:$C$34,2,FALSE)</f>
        <v>11</v>
      </c>
      <c r="N984" s="23">
        <f t="shared" si="40"/>
        <v>0</v>
      </c>
      <c r="O984" s="23" t="str">
        <f t="shared" si="41"/>
        <v/>
      </c>
      <c r="P984" s="23" t="s">
        <v>4739</v>
      </c>
      <c r="Q984" s="19">
        <f>VLOOKUP(M984,'3'!$H$27:$L$48,5,FALSE)</f>
        <v>69</v>
      </c>
    </row>
    <row r="985" spans="1:17" x14ac:dyDescent="0.25">
      <c r="A985">
        <f>'[2]NILAI AKHIR'!B59</f>
        <v>13600</v>
      </c>
      <c r="B985" t="str">
        <f>'[2]NILAI AKHIR'!C59</f>
        <v>Al Aqila Gaza Wrianto</v>
      </c>
      <c r="C985" t="str">
        <f>'[2]NILAI AKHIR'!D59</f>
        <v>XI TOI 1</v>
      </c>
      <c r="D985">
        <f>'[2]NILAI AKHIR'!H59</f>
        <v>0</v>
      </c>
      <c r="F985" t="s">
        <v>100</v>
      </c>
      <c r="L985">
        <f>VLOOKUP(A985,'5'!$AB$3:$AE$313,4,FALSE)</f>
        <v>680</v>
      </c>
      <c r="M985" s="19">
        <f>VLOOKUP(F985,'2'!$B$2:$C$34,2,FALSE)</f>
        <v>11</v>
      </c>
      <c r="N985" s="23">
        <f t="shared" si="40"/>
        <v>0</v>
      </c>
      <c r="O985" s="23" t="str">
        <f t="shared" si="41"/>
        <v/>
      </c>
      <c r="P985" s="23" t="s">
        <v>4739</v>
      </c>
      <c r="Q985" s="19">
        <f>VLOOKUP(M985,'3'!$H$27:$L$48,5,FALSE)</f>
        <v>69</v>
      </c>
    </row>
    <row r="986" spans="1:17" x14ac:dyDescent="0.25">
      <c r="A986">
        <f>'[2]NILAI AKHIR'!B60</f>
        <v>13601</v>
      </c>
      <c r="B986" t="str">
        <f>'[2]NILAI AKHIR'!C60</f>
        <v>Albahtiar Mahesa Satria Elang</v>
      </c>
      <c r="C986" t="str">
        <f>'[2]NILAI AKHIR'!D60</f>
        <v>XI TOI 1</v>
      </c>
      <c r="D986">
        <f>'[2]NILAI AKHIR'!H60</f>
        <v>0</v>
      </c>
      <c r="F986" t="s">
        <v>100</v>
      </c>
      <c r="L986">
        <f>VLOOKUP(A986,'5'!$AB$3:$AE$313,4,FALSE)</f>
        <v>681</v>
      </c>
      <c r="M986" s="19">
        <f>VLOOKUP(F986,'2'!$B$2:$C$34,2,FALSE)</f>
        <v>11</v>
      </c>
      <c r="N986" s="23">
        <f t="shared" si="40"/>
        <v>0</v>
      </c>
      <c r="O986" s="23" t="str">
        <f t="shared" si="41"/>
        <v/>
      </c>
      <c r="P986" s="23" t="s">
        <v>4739</v>
      </c>
      <c r="Q986" s="19">
        <f>VLOOKUP(M986,'3'!$H$27:$L$48,5,FALSE)</f>
        <v>69</v>
      </c>
    </row>
    <row r="987" spans="1:17" x14ac:dyDescent="0.25">
      <c r="A987">
        <f>'[2]NILAI AKHIR'!B61</f>
        <v>13602</v>
      </c>
      <c r="B987" t="str">
        <f>'[2]NILAI AKHIR'!C61</f>
        <v>Alde Royan Pratama</v>
      </c>
      <c r="C987" t="str">
        <f>'[2]NILAI AKHIR'!D61</f>
        <v>XI TOI 1</v>
      </c>
      <c r="D987">
        <f>'[2]NILAI AKHIR'!H61</f>
        <v>0</v>
      </c>
      <c r="F987" t="s">
        <v>100</v>
      </c>
      <c r="L987">
        <f>VLOOKUP(A987,'5'!$AB$3:$AE$313,4,FALSE)</f>
        <v>682</v>
      </c>
      <c r="M987" s="19">
        <f>VLOOKUP(F987,'2'!$B$2:$C$34,2,FALSE)</f>
        <v>11</v>
      </c>
      <c r="N987" s="23">
        <f t="shared" si="40"/>
        <v>0</v>
      </c>
      <c r="O987" s="23" t="str">
        <f t="shared" si="41"/>
        <v/>
      </c>
      <c r="P987" s="23" t="s">
        <v>4739</v>
      </c>
      <c r="Q987" s="19">
        <f>VLOOKUP(M987,'3'!$H$27:$L$48,5,FALSE)</f>
        <v>69</v>
      </c>
    </row>
    <row r="988" spans="1:17" x14ac:dyDescent="0.25">
      <c r="A988">
        <f>'[2]NILAI AKHIR'!B62</f>
        <v>13603</v>
      </c>
      <c r="B988" t="str">
        <f>'[2]NILAI AKHIR'!C62</f>
        <v>Alfinza Cahya Saputra</v>
      </c>
      <c r="C988" t="str">
        <f>'[2]NILAI AKHIR'!D62</f>
        <v>XI TOI 1</v>
      </c>
      <c r="D988">
        <f>'[2]NILAI AKHIR'!H62</f>
        <v>0</v>
      </c>
      <c r="F988" t="s">
        <v>100</v>
      </c>
      <c r="L988">
        <f>VLOOKUP(A988,'5'!$AB$3:$AE$313,4,FALSE)</f>
        <v>683</v>
      </c>
      <c r="M988" s="19">
        <f>VLOOKUP(F988,'2'!$B$2:$C$34,2,FALSE)</f>
        <v>11</v>
      </c>
      <c r="N988" s="23">
        <f t="shared" si="40"/>
        <v>0</v>
      </c>
      <c r="O988" s="23" t="str">
        <f t="shared" si="41"/>
        <v/>
      </c>
      <c r="P988" s="23" t="s">
        <v>4739</v>
      </c>
      <c r="Q988" s="19">
        <f>VLOOKUP(M988,'3'!$H$27:$L$48,5,FALSE)</f>
        <v>69</v>
      </c>
    </row>
    <row r="989" spans="1:17" x14ac:dyDescent="0.25">
      <c r="A989">
        <f>'[2]NILAI AKHIR'!B63</f>
        <v>13604</v>
      </c>
      <c r="B989" t="str">
        <f>'[2]NILAI AKHIR'!C63</f>
        <v>Arif Fhatin Mustaqim</v>
      </c>
      <c r="C989" t="str">
        <f>'[2]NILAI AKHIR'!D63</f>
        <v>XI TOI 1</v>
      </c>
      <c r="D989">
        <f>'[2]NILAI AKHIR'!H63</f>
        <v>0</v>
      </c>
      <c r="F989" t="s">
        <v>100</v>
      </c>
      <c r="L989">
        <f>VLOOKUP(A989,'5'!$AB$3:$AE$313,4,FALSE)</f>
        <v>684</v>
      </c>
      <c r="M989" s="19">
        <f>VLOOKUP(F989,'2'!$B$2:$C$34,2,FALSE)</f>
        <v>11</v>
      </c>
      <c r="N989" s="23">
        <f t="shared" si="40"/>
        <v>0</v>
      </c>
      <c r="O989" s="23" t="str">
        <f t="shared" si="41"/>
        <v/>
      </c>
      <c r="P989" s="23" t="s">
        <v>4739</v>
      </c>
      <c r="Q989" s="19">
        <f>VLOOKUP(M989,'3'!$H$27:$L$48,5,FALSE)</f>
        <v>69</v>
      </c>
    </row>
    <row r="990" spans="1:17" x14ac:dyDescent="0.25">
      <c r="A990">
        <f>'[2]NILAI AKHIR'!B64</f>
        <v>13605</v>
      </c>
      <c r="B990" t="str">
        <f>'[2]NILAI AKHIR'!C64</f>
        <v>Aroqyan Azis Khoirul Misbah</v>
      </c>
      <c r="C990" t="str">
        <f>'[2]NILAI AKHIR'!D64</f>
        <v>XI TOI 1</v>
      </c>
      <c r="D990">
        <f>'[2]NILAI AKHIR'!H64</f>
        <v>0</v>
      </c>
      <c r="F990" t="s">
        <v>100</v>
      </c>
      <c r="L990">
        <f>VLOOKUP(A990,'5'!$AB$3:$AE$313,4,FALSE)</f>
        <v>685</v>
      </c>
      <c r="M990" s="19">
        <f>VLOOKUP(F990,'2'!$B$2:$C$34,2,FALSE)</f>
        <v>11</v>
      </c>
      <c r="N990" s="23">
        <f t="shared" si="40"/>
        <v>0</v>
      </c>
      <c r="O990" s="23" t="str">
        <f t="shared" si="41"/>
        <v/>
      </c>
      <c r="P990" s="23" t="s">
        <v>4739</v>
      </c>
      <c r="Q990" s="19">
        <f>VLOOKUP(M990,'3'!$H$27:$L$48,5,FALSE)</f>
        <v>69</v>
      </c>
    </row>
    <row r="991" spans="1:17" x14ac:dyDescent="0.25">
      <c r="A991">
        <f>'[2]NILAI AKHIR'!B65</f>
        <v>13606</v>
      </c>
      <c r="B991" t="str">
        <f>'[2]NILAI AKHIR'!C65</f>
        <v>Azwanirham Fahriza</v>
      </c>
      <c r="C991" t="str">
        <f>'[2]NILAI AKHIR'!D65</f>
        <v>XI TOI 1</v>
      </c>
      <c r="D991">
        <f>'[2]NILAI AKHIR'!H65</f>
        <v>0</v>
      </c>
      <c r="F991" t="s">
        <v>100</v>
      </c>
      <c r="L991">
        <f>VLOOKUP(A991,'5'!$AB$3:$AE$313,4,FALSE)</f>
        <v>686</v>
      </c>
      <c r="M991" s="19">
        <f>VLOOKUP(F991,'2'!$B$2:$C$34,2,FALSE)</f>
        <v>11</v>
      </c>
      <c r="N991" s="23">
        <f t="shared" si="40"/>
        <v>0</v>
      </c>
      <c r="O991" s="23" t="str">
        <f t="shared" si="41"/>
        <v/>
      </c>
      <c r="P991" s="23" t="s">
        <v>4739</v>
      </c>
      <c r="Q991" s="19">
        <f>VLOOKUP(M991,'3'!$H$27:$L$48,5,FALSE)</f>
        <v>69</v>
      </c>
    </row>
    <row r="992" spans="1:17" x14ac:dyDescent="0.25">
      <c r="A992">
        <f>'[2]NILAI AKHIR'!B66</f>
        <v>13607</v>
      </c>
      <c r="B992" t="str">
        <f>'[2]NILAI AKHIR'!C66</f>
        <v>Cenata Arya Fizziansyah</v>
      </c>
      <c r="C992" t="str">
        <f>'[2]NILAI AKHIR'!D66</f>
        <v>XI TOI 1</v>
      </c>
      <c r="D992">
        <f>'[2]NILAI AKHIR'!H66</f>
        <v>0</v>
      </c>
      <c r="F992" t="s">
        <v>100</v>
      </c>
      <c r="L992">
        <f>VLOOKUP(A992,'5'!$AB$3:$AE$313,4,FALSE)</f>
        <v>687</v>
      </c>
      <c r="M992" s="19">
        <f>VLOOKUP(F992,'2'!$B$2:$C$34,2,FALSE)</f>
        <v>11</v>
      </c>
      <c r="N992" s="23">
        <f t="shared" si="40"/>
        <v>0</v>
      </c>
      <c r="O992" s="23" t="str">
        <f t="shared" si="41"/>
        <v/>
      </c>
      <c r="P992" s="23" t="s">
        <v>4739</v>
      </c>
      <c r="Q992" s="19">
        <f>VLOOKUP(M992,'3'!$H$27:$L$48,5,FALSE)</f>
        <v>69</v>
      </c>
    </row>
    <row r="993" spans="1:17" x14ac:dyDescent="0.25">
      <c r="A993">
        <f>'[2]NILAI AKHIR'!B67</f>
        <v>13608</v>
      </c>
      <c r="B993" t="str">
        <f>'[2]NILAI AKHIR'!C67</f>
        <v>Daffa Khoirul Annas</v>
      </c>
      <c r="C993" t="str">
        <f>'[2]NILAI AKHIR'!D67</f>
        <v>XI TOI 1</v>
      </c>
      <c r="D993">
        <f>'[2]NILAI AKHIR'!H67</f>
        <v>0</v>
      </c>
      <c r="F993" t="s">
        <v>100</v>
      </c>
      <c r="L993">
        <f>VLOOKUP(A993,'5'!$AB$3:$AE$313,4,FALSE)</f>
        <v>688</v>
      </c>
      <c r="M993" s="19">
        <f>VLOOKUP(F993,'2'!$B$2:$C$34,2,FALSE)</f>
        <v>11</v>
      </c>
      <c r="N993" s="23">
        <f t="shared" si="40"/>
        <v>0</v>
      </c>
      <c r="O993" s="23" t="str">
        <f t="shared" si="41"/>
        <v/>
      </c>
      <c r="P993" s="23" t="s">
        <v>4739</v>
      </c>
      <c r="Q993" s="19">
        <f>VLOOKUP(M993,'3'!$H$27:$L$48,5,FALSE)</f>
        <v>69</v>
      </c>
    </row>
    <row r="994" spans="1:17" x14ac:dyDescent="0.25">
      <c r="A994">
        <f>'[2]NILAI AKHIR'!B68</f>
        <v>13609</v>
      </c>
      <c r="B994" t="str">
        <f>'[2]NILAI AKHIR'!C68</f>
        <v>Damar Novel Eka Prahuda</v>
      </c>
      <c r="C994" t="str">
        <f>'[2]NILAI AKHIR'!D68</f>
        <v>XI TOI 1</v>
      </c>
      <c r="D994">
        <f>'[2]NILAI AKHIR'!H68</f>
        <v>0</v>
      </c>
      <c r="F994" t="s">
        <v>100</v>
      </c>
      <c r="L994">
        <f>VLOOKUP(A994,'5'!$AB$3:$AE$313,4,FALSE)</f>
        <v>689</v>
      </c>
      <c r="M994" s="19">
        <f>VLOOKUP(F994,'2'!$B$2:$C$34,2,FALSE)</f>
        <v>11</v>
      </c>
      <c r="N994" s="23">
        <f t="shared" si="40"/>
        <v>0</v>
      </c>
      <c r="O994" s="23" t="str">
        <f t="shared" si="41"/>
        <v/>
      </c>
      <c r="P994" s="23" t="s">
        <v>4739</v>
      </c>
      <c r="Q994" s="19">
        <f>VLOOKUP(M994,'3'!$H$27:$L$48,5,FALSE)</f>
        <v>69</v>
      </c>
    </row>
    <row r="995" spans="1:17" x14ac:dyDescent="0.25">
      <c r="A995">
        <f>'[2]NILAI AKHIR'!B69</f>
        <v>13610</v>
      </c>
      <c r="B995" t="str">
        <f>'[2]NILAI AKHIR'!C69</f>
        <v>Dandi Wira Pratama</v>
      </c>
      <c r="C995" t="str">
        <f>'[2]NILAI AKHIR'!D69</f>
        <v>XI TOI 1</v>
      </c>
      <c r="D995">
        <f>'[2]NILAI AKHIR'!H69</f>
        <v>0</v>
      </c>
      <c r="F995" t="s">
        <v>100</v>
      </c>
      <c r="L995">
        <f>VLOOKUP(A995,'5'!$AB$3:$AE$313,4,FALSE)</f>
        <v>690</v>
      </c>
      <c r="M995" s="19">
        <f>VLOOKUP(F995,'2'!$B$2:$C$34,2,FALSE)</f>
        <v>11</v>
      </c>
      <c r="N995" s="23">
        <f t="shared" si="40"/>
        <v>0</v>
      </c>
      <c r="O995" s="23" t="str">
        <f t="shared" si="41"/>
        <v/>
      </c>
      <c r="P995" s="23" t="s">
        <v>4739</v>
      </c>
      <c r="Q995" s="19">
        <f>VLOOKUP(M995,'3'!$H$27:$L$48,5,FALSE)</f>
        <v>69</v>
      </c>
    </row>
    <row r="996" spans="1:17" x14ac:dyDescent="0.25">
      <c r="A996">
        <f>'[2]NILAI AKHIR'!B70</f>
        <v>13611</v>
      </c>
      <c r="B996" t="str">
        <f>'[2]NILAI AKHIR'!C70</f>
        <v>Davit Alif Prasetyo</v>
      </c>
      <c r="C996" t="str">
        <f>'[2]NILAI AKHIR'!D70</f>
        <v>XI TOI 1</v>
      </c>
      <c r="D996">
        <f>'[2]NILAI AKHIR'!H70</f>
        <v>0</v>
      </c>
      <c r="F996" t="s">
        <v>100</v>
      </c>
      <c r="L996">
        <f>VLOOKUP(A996,'5'!$AB$3:$AE$313,4,FALSE)</f>
        <v>691</v>
      </c>
      <c r="M996" s="19">
        <f>VLOOKUP(F996,'2'!$B$2:$C$34,2,FALSE)</f>
        <v>11</v>
      </c>
      <c r="N996" s="23">
        <f t="shared" si="40"/>
        <v>0</v>
      </c>
      <c r="O996" s="23" t="str">
        <f t="shared" si="41"/>
        <v/>
      </c>
      <c r="P996" s="23" t="s">
        <v>4739</v>
      </c>
      <c r="Q996" s="19">
        <f>VLOOKUP(M996,'3'!$H$27:$L$48,5,FALSE)</f>
        <v>69</v>
      </c>
    </row>
    <row r="997" spans="1:17" x14ac:dyDescent="0.25">
      <c r="A997">
        <f>'[2]NILAI AKHIR'!B71</f>
        <v>13613</v>
      </c>
      <c r="B997" t="str">
        <f>'[2]NILAI AKHIR'!C71</f>
        <v>Denisa Nur Fitriana</v>
      </c>
      <c r="C997" t="str">
        <f>'[2]NILAI AKHIR'!D71</f>
        <v>XI TOI 1</v>
      </c>
      <c r="D997">
        <f>'[2]NILAI AKHIR'!H71</f>
        <v>0</v>
      </c>
      <c r="F997" t="s">
        <v>100</v>
      </c>
      <c r="L997">
        <f>VLOOKUP(A997,'5'!$AB$3:$AE$313,4,FALSE)</f>
        <v>692</v>
      </c>
      <c r="M997" s="19">
        <f>VLOOKUP(F997,'2'!$B$2:$C$34,2,FALSE)</f>
        <v>11</v>
      </c>
      <c r="N997" s="23">
        <f t="shared" si="40"/>
        <v>0</v>
      </c>
      <c r="O997" s="23" t="str">
        <f t="shared" si="41"/>
        <v/>
      </c>
      <c r="P997" s="23" t="s">
        <v>4739</v>
      </c>
      <c r="Q997" s="19">
        <f>VLOOKUP(M997,'3'!$H$27:$L$48,5,FALSE)</f>
        <v>69</v>
      </c>
    </row>
    <row r="998" spans="1:17" x14ac:dyDescent="0.25">
      <c r="A998">
        <f>'[2]NILAI AKHIR'!B72</f>
        <v>13614</v>
      </c>
      <c r="B998" t="str">
        <f>'[2]NILAI AKHIR'!C72</f>
        <v>Endgrix Lion Meipin</v>
      </c>
      <c r="C998" t="str">
        <f>'[2]NILAI AKHIR'!D72</f>
        <v>XI TOI 1</v>
      </c>
      <c r="D998">
        <f>'[2]NILAI AKHIR'!H72</f>
        <v>0</v>
      </c>
      <c r="F998" t="s">
        <v>100</v>
      </c>
      <c r="L998">
        <f>VLOOKUP(A998,'5'!$AB$3:$AE$313,4,FALSE)</f>
        <v>693</v>
      </c>
      <c r="M998" s="19">
        <f>VLOOKUP(F998,'2'!$B$2:$C$34,2,FALSE)</f>
        <v>11</v>
      </c>
      <c r="N998" s="23">
        <f t="shared" si="40"/>
        <v>0</v>
      </c>
      <c r="O998" s="23" t="str">
        <f t="shared" si="41"/>
        <v/>
      </c>
      <c r="P998" s="23" t="s">
        <v>4739</v>
      </c>
      <c r="Q998" s="19">
        <f>VLOOKUP(M998,'3'!$H$27:$L$48,5,FALSE)</f>
        <v>69</v>
      </c>
    </row>
    <row r="999" spans="1:17" x14ac:dyDescent="0.25">
      <c r="A999">
        <f>'[2]NILAI AKHIR'!B73</f>
        <v>13615</v>
      </c>
      <c r="B999" t="str">
        <f>'[2]NILAI AKHIR'!C73</f>
        <v>Evan Fadilah</v>
      </c>
      <c r="C999" t="str">
        <f>'[2]NILAI AKHIR'!D73</f>
        <v>XI TOI 1</v>
      </c>
      <c r="D999">
        <f>'[2]NILAI AKHIR'!H73</f>
        <v>0</v>
      </c>
      <c r="F999" t="s">
        <v>100</v>
      </c>
      <c r="L999">
        <f>VLOOKUP(A999,'5'!$AB$3:$AE$313,4,FALSE)</f>
        <v>694</v>
      </c>
      <c r="M999" s="19">
        <f>VLOOKUP(F999,'2'!$B$2:$C$34,2,FALSE)</f>
        <v>11</v>
      </c>
      <c r="N999" s="23">
        <f t="shared" si="40"/>
        <v>0</v>
      </c>
      <c r="O999" s="23" t="str">
        <f t="shared" si="41"/>
        <v/>
      </c>
      <c r="P999" s="23" t="s">
        <v>4739</v>
      </c>
      <c r="Q999" s="19">
        <f>VLOOKUP(M999,'3'!$H$27:$L$48,5,FALSE)</f>
        <v>69</v>
      </c>
    </row>
    <row r="1000" spans="1:17" x14ac:dyDescent="0.25">
      <c r="A1000">
        <f>'[2]NILAI AKHIR'!B74</f>
        <v>13616</v>
      </c>
      <c r="B1000" t="str">
        <f>'[2]NILAI AKHIR'!C74</f>
        <v>Fachrudin Ahmad Haidar</v>
      </c>
      <c r="C1000" t="str">
        <f>'[2]NILAI AKHIR'!D74</f>
        <v>XI TOI 1</v>
      </c>
      <c r="D1000">
        <f>'[2]NILAI AKHIR'!H74</f>
        <v>0</v>
      </c>
      <c r="F1000" t="s">
        <v>100</v>
      </c>
      <c r="L1000">
        <f>VLOOKUP(A1000,'5'!$AB$3:$AE$313,4,FALSE)</f>
        <v>695</v>
      </c>
      <c r="M1000" s="19">
        <f>VLOOKUP(F1000,'2'!$B$2:$C$34,2,FALSE)</f>
        <v>11</v>
      </c>
      <c r="N1000" s="23">
        <f t="shared" si="40"/>
        <v>0</v>
      </c>
      <c r="O1000" s="23" t="str">
        <f t="shared" si="41"/>
        <v/>
      </c>
      <c r="P1000" s="23" t="s">
        <v>4739</v>
      </c>
      <c r="Q1000" s="19">
        <f>VLOOKUP(M1000,'3'!$H$27:$L$48,5,FALSE)</f>
        <v>69</v>
      </c>
    </row>
    <row r="1001" spans="1:17" x14ac:dyDescent="0.25">
      <c r="A1001">
        <f>'[2]NILAI AKHIR'!B75</f>
        <v>13617</v>
      </c>
      <c r="B1001" t="str">
        <f>'[2]NILAI AKHIR'!C75</f>
        <v>Faiz Abiyyu Dzaki Raditiya Zaib</v>
      </c>
      <c r="C1001" t="str">
        <f>'[2]NILAI AKHIR'!D75</f>
        <v>XI TOI 1</v>
      </c>
      <c r="D1001">
        <f>'[2]NILAI AKHIR'!H75</f>
        <v>0</v>
      </c>
      <c r="F1001" t="s">
        <v>100</v>
      </c>
      <c r="L1001">
        <f>VLOOKUP(A1001,'5'!$AB$3:$AE$313,4,FALSE)</f>
        <v>696</v>
      </c>
      <c r="M1001" s="19">
        <f>VLOOKUP(F1001,'2'!$B$2:$C$34,2,FALSE)</f>
        <v>11</v>
      </c>
      <c r="N1001" s="23">
        <f t="shared" si="40"/>
        <v>0</v>
      </c>
      <c r="O1001" s="23" t="str">
        <f t="shared" si="41"/>
        <v/>
      </c>
      <c r="P1001" s="23" t="s">
        <v>4739</v>
      </c>
      <c r="Q1001" s="19">
        <f>VLOOKUP(M1001,'3'!$H$27:$L$48,5,FALSE)</f>
        <v>69</v>
      </c>
    </row>
    <row r="1002" spans="1:17" x14ac:dyDescent="0.25">
      <c r="A1002">
        <f>'[2]NILAI AKHIR'!B76</f>
        <v>13618</v>
      </c>
      <c r="B1002" t="str">
        <f>'[2]NILAI AKHIR'!C76</f>
        <v>Fakhri Syahrul Ramadhanu</v>
      </c>
      <c r="C1002" t="str">
        <f>'[2]NILAI AKHIR'!D76</f>
        <v>XI TOI 1</v>
      </c>
      <c r="D1002">
        <f>'[2]NILAI AKHIR'!H76</f>
        <v>0</v>
      </c>
      <c r="F1002" t="s">
        <v>100</v>
      </c>
      <c r="L1002">
        <f>VLOOKUP(A1002,'5'!$AB$3:$AE$313,4,FALSE)</f>
        <v>697</v>
      </c>
      <c r="M1002" s="19">
        <f>VLOOKUP(F1002,'2'!$B$2:$C$34,2,FALSE)</f>
        <v>11</v>
      </c>
      <c r="N1002" s="23">
        <f t="shared" si="40"/>
        <v>0</v>
      </c>
      <c r="O1002" s="23" t="str">
        <f t="shared" si="41"/>
        <v/>
      </c>
      <c r="P1002" s="23" t="s">
        <v>4739</v>
      </c>
      <c r="Q1002" s="19">
        <f>VLOOKUP(M1002,'3'!$H$27:$L$48,5,FALSE)</f>
        <v>69</v>
      </c>
    </row>
    <row r="1003" spans="1:17" x14ac:dyDescent="0.25">
      <c r="A1003">
        <f>'[2]NILAI AKHIR'!B77</f>
        <v>13619</v>
      </c>
      <c r="B1003" t="str">
        <f>'[2]NILAI AKHIR'!C77</f>
        <v>Fathur Nugroho</v>
      </c>
      <c r="C1003" t="str">
        <f>'[2]NILAI AKHIR'!D77</f>
        <v>XI TOI 1</v>
      </c>
      <c r="D1003">
        <f>'[2]NILAI AKHIR'!H77</f>
        <v>0</v>
      </c>
      <c r="F1003" t="s">
        <v>100</v>
      </c>
      <c r="L1003">
        <f>VLOOKUP(A1003,'5'!$AB$3:$AE$313,4,FALSE)</f>
        <v>698</v>
      </c>
      <c r="M1003" s="19">
        <f>VLOOKUP(F1003,'2'!$B$2:$C$34,2,FALSE)</f>
        <v>11</v>
      </c>
      <c r="N1003" s="23">
        <f t="shared" si="40"/>
        <v>0</v>
      </c>
      <c r="O1003" s="23" t="str">
        <f t="shared" si="41"/>
        <v/>
      </c>
      <c r="P1003" s="23" t="s">
        <v>4739</v>
      </c>
      <c r="Q1003" s="19">
        <f>VLOOKUP(M1003,'3'!$H$27:$L$48,5,FALSE)</f>
        <v>69</v>
      </c>
    </row>
    <row r="1004" spans="1:17" x14ac:dyDescent="0.25">
      <c r="A1004">
        <f>'[2]NILAI AKHIR'!B78</f>
        <v>13620</v>
      </c>
      <c r="B1004" t="str">
        <f>'[2]NILAI AKHIR'!C78</f>
        <v>Fiba Granza Ahriansyah</v>
      </c>
      <c r="C1004" t="str">
        <f>'[2]NILAI AKHIR'!D78</f>
        <v>XI TOI 1</v>
      </c>
      <c r="D1004">
        <f>'[2]NILAI AKHIR'!H78</f>
        <v>0</v>
      </c>
      <c r="F1004" t="s">
        <v>100</v>
      </c>
      <c r="L1004">
        <f>VLOOKUP(A1004,'5'!$AB$3:$AE$313,4,FALSE)</f>
        <v>699</v>
      </c>
      <c r="M1004" s="19">
        <f>VLOOKUP(F1004,'2'!$B$2:$C$34,2,FALSE)</f>
        <v>11</v>
      </c>
      <c r="N1004" s="23">
        <f t="shared" si="40"/>
        <v>0</v>
      </c>
      <c r="O1004" s="23" t="str">
        <f t="shared" si="41"/>
        <v/>
      </c>
      <c r="P1004" s="23" t="s">
        <v>4739</v>
      </c>
      <c r="Q1004" s="19">
        <f>VLOOKUP(M1004,'3'!$H$27:$L$48,5,FALSE)</f>
        <v>69</v>
      </c>
    </row>
    <row r="1005" spans="1:17" x14ac:dyDescent="0.25">
      <c r="A1005">
        <f>'[2]NILAI AKHIR'!B79</f>
        <v>13621</v>
      </c>
      <c r="B1005" t="str">
        <f>'[2]NILAI AKHIR'!C79</f>
        <v>Gilang Akbar Kurniawan</v>
      </c>
      <c r="C1005" t="str">
        <f>'[2]NILAI AKHIR'!D79</f>
        <v>XI TOI 1</v>
      </c>
      <c r="D1005">
        <f>'[2]NILAI AKHIR'!H79</f>
        <v>0</v>
      </c>
      <c r="F1005" t="s">
        <v>100</v>
      </c>
      <c r="L1005">
        <f>VLOOKUP(A1005,'5'!$AB$3:$AE$313,4,FALSE)</f>
        <v>700</v>
      </c>
      <c r="M1005" s="19">
        <f>VLOOKUP(F1005,'2'!$B$2:$C$34,2,FALSE)</f>
        <v>11</v>
      </c>
      <c r="N1005" s="23">
        <f t="shared" si="40"/>
        <v>0</v>
      </c>
      <c r="O1005" s="23" t="str">
        <f t="shared" si="41"/>
        <v/>
      </c>
      <c r="P1005" s="23" t="s">
        <v>4739</v>
      </c>
      <c r="Q1005" s="19">
        <f>VLOOKUP(M1005,'3'!$H$27:$L$48,5,FALSE)</f>
        <v>69</v>
      </c>
    </row>
    <row r="1006" spans="1:17" x14ac:dyDescent="0.25">
      <c r="A1006">
        <f>'[2]NILAI AKHIR'!B80</f>
        <v>13622</v>
      </c>
      <c r="B1006" t="str">
        <f>'[2]NILAI AKHIR'!C80</f>
        <v>Hana Ifarel Putra Yohatna</v>
      </c>
      <c r="C1006" t="str">
        <f>'[2]NILAI AKHIR'!D80</f>
        <v>XI TOI 1</v>
      </c>
      <c r="D1006">
        <f>'[2]NILAI AKHIR'!H80</f>
        <v>0</v>
      </c>
      <c r="F1006" t="s">
        <v>100</v>
      </c>
      <c r="L1006">
        <f>VLOOKUP(A1006,'5'!$AB$3:$AE$313,4,FALSE)</f>
        <v>701</v>
      </c>
      <c r="M1006" s="19">
        <f>VLOOKUP(F1006,'2'!$B$2:$C$34,2,FALSE)</f>
        <v>11</v>
      </c>
      <c r="N1006" s="23">
        <f t="shared" si="40"/>
        <v>0</v>
      </c>
      <c r="O1006" s="23" t="str">
        <f t="shared" si="41"/>
        <v/>
      </c>
      <c r="P1006" s="23" t="s">
        <v>4739</v>
      </c>
      <c r="Q1006" s="19">
        <f>VLOOKUP(M1006,'3'!$H$27:$L$48,5,FALSE)</f>
        <v>69</v>
      </c>
    </row>
    <row r="1007" spans="1:17" x14ac:dyDescent="0.25">
      <c r="A1007">
        <f>'[2]NILAI AKHIR'!B81</f>
        <v>13623</v>
      </c>
      <c r="B1007" t="str">
        <f>'[2]NILAI AKHIR'!C81</f>
        <v>Hendrik Dwi Nur Pratama</v>
      </c>
      <c r="C1007" t="str">
        <f>'[2]NILAI AKHIR'!D81</f>
        <v>XI TOI 1</v>
      </c>
      <c r="D1007">
        <f>'[2]NILAI AKHIR'!H81</f>
        <v>0</v>
      </c>
      <c r="F1007" t="s">
        <v>100</v>
      </c>
      <c r="L1007">
        <f>VLOOKUP(A1007,'5'!$AB$3:$AE$313,4,FALSE)</f>
        <v>702</v>
      </c>
      <c r="M1007" s="19">
        <f>VLOOKUP(F1007,'2'!$B$2:$C$34,2,FALSE)</f>
        <v>11</v>
      </c>
      <c r="N1007" s="23">
        <f t="shared" si="40"/>
        <v>0</v>
      </c>
      <c r="O1007" s="23" t="str">
        <f t="shared" si="41"/>
        <v/>
      </c>
      <c r="P1007" s="23" t="s">
        <v>4739</v>
      </c>
      <c r="Q1007" s="19">
        <f>VLOOKUP(M1007,'3'!$H$27:$L$48,5,FALSE)</f>
        <v>69</v>
      </c>
    </row>
    <row r="1008" spans="1:17" x14ac:dyDescent="0.25">
      <c r="A1008">
        <f>'[2]NILAI AKHIR'!B82</f>
        <v>13625</v>
      </c>
      <c r="B1008" t="str">
        <f>'[2]NILAI AKHIR'!C82</f>
        <v>Ilyas Anggara Pratama</v>
      </c>
      <c r="C1008" t="str">
        <f>'[2]NILAI AKHIR'!D82</f>
        <v>XI TOI 1</v>
      </c>
      <c r="D1008">
        <f>'[2]NILAI AKHIR'!H82</f>
        <v>0</v>
      </c>
      <c r="F1008" t="s">
        <v>100</v>
      </c>
      <c r="L1008">
        <f>VLOOKUP(A1008,'5'!$AB$3:$AE$313,4,FALSE)</f>
        <v>703</v>
      </c>
      <c r="M1008" s="19">
        <f>VLOOKUP(F1008,'2'!$B$2:$C$34,2,FALSE)</f>
        <v>11</v>
      </c>
      <c r="N1008" s="23">
        <f t="shared" si="40"/>
        <v>0</v>
      </c>
      <c r="O1008" s="23" t="str">
        <f t="shared" si="41"/>
        <v/>
      </c>
      <c r="P1008" s="23" t="s">
        <v>4739</v>
      </c>
      <c r="Q1008" s="19">
        <f>VLOOKUP(M1008,'3'!$H$27:$L$48,5,FALSE)</f>
        <v>69</v>
      </c>
    </row>
    <row r="1009" spans="1:17" x14ac:dyDescent="0.25">
      <c r="A1009">
        <f>'[2]NILAI AKHIR'!B83</f>
        <v>13626</v>
      </c>
      <c r="B1009" t="str">
        <f>'[2]NILAI AKHIR'!C83</f>
        <v>Innani Arsya Muarifah</v>
      </c>
      <c r="C1009" t="str">
        <f>'[2]NILAI AKHIR'!D83</f>
        <v>XI TOI 1</v>
      </c>
      <c r="D1009">
        <f>'[2]NILAI AKHIR'!H83</f>
        <v>0</v>
      </c>
      <c r="F1009" t="s">
        <v>100</v>
      </c>
      <c r="L1009">
        <f>VLOOKUP(A1009,'5'!$AB$3:$AE$313,4,FALSE)</f>
        <v>704</v>
      </c>
      <c r="M1009" s="19">
        <f>VLOOKUP(F1009,'2'!$B$2:$C$34,2,FALSE)</f>
        <v>11</v>
      </c>
      <c r="N1009" s="23">
        <f t="shared" si="40"/>
        <v>0</v>
      </c>
      <c r="O1009" s="23" t="str">
        <f t="shared" si="41"/>
        <v/>
      </c>
      <c r="P1009" s="23" t="s">
        <v>4739</v>
      </c>
      <c r="Q1009" s="19">
        <f>VLOOKUP(M1009,'3'!$H$27:$L$48,5,FALSE)</f>
        <v>69</v>
      </c>
    </row>
    <row r="1010" spans="1:17" x14ac:dyDescent="0.25">
      <c r="A1010">
        <f>'[2]NILAI AKHIR'!B84</f>
        <v>13627</v>
      </c>
      <c r="B1010" t="str">
        <f>'[2]NILAI AKHIR'!C84</f>
        <v>Iqbal Mahendra</v>
      </c>
      <c r="C1010" t="str">
        <f>'[2]NILAI AKHIR'!D84</f>
        <v>XI TOI 1</v>
      </c>
      <c r="D1010">
        <f>'[2]NILAI AKHIR'!H84</f>
        <v>0</v>
      </c>
      <c r="F1010" t="s">
        <v>100</v>
      </c>
      <c r="L1010">
        <f>VLOOKUP(A1010,'5'!$AB$3:$AE$313,4,FALSE)</f>
        <v>705</v>
      </c>
      <c r="M1010" s="19">
        <f>VLOOKUP(F1010,'2'!$B$2:$C$34,2,FALSE)</f>
        <v>11</v>
      </c>
      <c r="N1010" s="23">
        <f t="shared" si="40"/>
        <v>0</v>
      </c>
      <c r="O1010" s="23" t="str">
        <f t="shared" si="41"/>
        <v/>
      </c>
      <c r="P1010" s="23" t="s">
        <v>4739</v>
      </c>
      <c r="Q1010" s="19">
        <f>VLOOKUP(M1010,'3'!$H$27:$L$48,5,FALSE)</f>
        <v>69</v>
      </c>
    </row>
    <row r="1011" spans="1:17" x14ac:dyDescent="0.25">
      <c r="A1011">
        <f>'[2]NILAI AKHIR'!B85</f>
        <v>13628</v>
      </c>
      <c r="B1011" t="str">
        <f>'[2]NILAI AKHIR'!C85</f>
        <v>Irsadt Saifulloh</v>
      </c>
      <c r="C1011" t="str">
        <f>'[2]NILAI AKHIR'!D85</f>
        <v>XI TOI 1</v>
      </c>
      <c r="D1011">
        <f>'[2]NILAI AKHIR'!H85</f>
        <v>0</v>
      </c>
      <c r="F1011" t="s">
        <v>100</v>
      </c>
      <c r="L1011">
        <f>VLOOKUP(A1011,'5'!$AB$3:$AE$313,4,FALSE)</f>
        <v>706</v>
      </c>
      <c r="M1011" s="19">
        <f>VLOOKUP(F1011,'2'!$B$2:$C$34,2,FALSE)</f>
        <v>11</v>
      </c>
      <c r="N1011" s="23">
        <f t="shared" si="40"/>
        <v>0</v>
      </c>
      <c r="O1011" s="23" t="str">
        <f t="shared" si="41"/>
        <v/>
      </c>
      <c r="P1011" s="23" t="s">
        <v>4739</v>
      </c>
      <c r="Q1011" s="19">
        <f>VLOOKUP(M1011,'3'!$H$27:$L$48,5,FALSE)</f>
        <v>69</v>
      </c>
    </row>
    <row r="1012" spans="1:17" x14ac:dyDescent="0.25">
      <c r="A1012">
        <f>'[2]NILAI AKHIR'!B86</f>
        <v>13629</v>
      </c>
      <c r="B1012" t="str">
        <f>'[2]NILAI AKHIR'!C86</f>
        <v>Ismail Murfid Efendi</v>
      </c>
      <c r="C1012" t="str">
        <f>'[2]NILAI AKHIR'!D86</f>
        <v>XI TOI 1</v>
      </c>
      <c r="D1012">
        <f>'[2]NILAI AKHIR'!H86</f>
        <v>0</v>
      </c>
      <c r="F1012" t="s">
        <v>100</v>
      </c>
      <c r="L1012">
        <f>VLOOKUP(A1012,'5'!$AB$3:$AE$313,4,FALSE)</f>
        <v>707</v>
      </c>
      <c r="M1012" s="19">
        <f>VLOOKUP(F1012,'2'!$B$2:$C$34,2,FALSE)</f>
        <v>11</v>
      </c>
      <c r="N1012" s="23">
        <f t="shared" si="40"/>
        <v>0</v>
      </c>
      <c r="O1012" s="23" t="str">
        <f t="shared" si="41"/>
        <v/>
      </c>
      <c r="P1012" s="23" t="s">
        <v>4739</v>
      </c>
      <c r="Q1012" s="19">
        <f>VLOOKUP(M1012,'3'!$H$27:$L$48,5,FALSE)</f>
        <v>69</v>
      </c>
    </row>
    <row r="1013" spans="1:17" x14ac:dyDescent="0.25">
      <c r="A1013">
        <f>'[2]NILAI AKHIR'!B87</f>
        <v>0</v>
      </c>
      <c r="B1013">
        <f>'[2]NILAI AKHIR'!C87</f>
        <v>0</v>
      </c>
      <c r="C1013">
        <f>'[2]NILAI AKHIR'!D87</f>
        <v>0</v>
      </c>
      <c r="D1013">
        <f>'[2]NILAI AKHIR'!H87</f>
        <v>0</v>
      </c>
      <c r="F1013" t="s">
        <v>100</v>
      </c>
      <c r="L1013" t="e">
        <f>VLOOKUP(A1013,'5'!$AB$3:$AE$313,4,FALSE)</f>
        <v>#N/A</v>
      </c>
      <c r="M1013" s="19">
        <f>VLOOKUP(F1013,'2'!$B$2:$C$34,2,FALSE)</f>
        <v>11</v>
      </c>
      <c r="N1013" s="23">
        <f t="shared" si="40"/>
        <v>0</v>
      </c>
      <c r="O1013" s="23" t="str">
        <f t="shared" si="41"/>
        <v/>
      </c>
      <c r="P1013" s="23" t="s">
        <v>4739</v>
      </c>
      <c r="Q1013" s="19">
        <f>VLOOKUP(M1013,'3'!$H$27:$L$48,5,FALSE)</f>
        <v>69</v>
      </c>
    </row>
    <row r="1014" spans="1:17" x14ac:dyDescent="0.25">
      <c r="A1014">
        <f>'[2]NILAI AKHIR'!B88</f>
        <v>13630</v>
      </c>
      <c r="B1014" t="str">
        <f>'[2]NILAI AKHIR'!C88</f>
        <v>Jeckson Fajar Yulianto</v>
      </c>
      <c r="C1014" t="str">
        <f>'[2]NILAI AKHIR'!D88</f>
        <v>XI TOI 2</v>
      </c>
      <c r="D1014">
        <f>'[2]NILAI AKHIR'!H88</f>
        <v>86</v>
      </c>
      <c r="F1014" t="s">
        <v>100</v>
      </c>
      <c r="L1014">
        <f>VLOOKUP(A1014,'5'!$AB$3:$AE$313,4,FALSE)</f>
        <v>708</v>
      </c>
      <c r="M1014" s="19">
        <f>VLOOKUP(F1014,'2'!$B$2:$C$34,2,FALSE)</f>
        <v>11</v>
      </c>
      <c r="N1014" s="23">
        <f t="shared" si="40"/>
        <v>86</v>
      </c>
      <c r="O1014" s="23" t="str">
        <f t="shared" si="41"/>
        <v/>
      </c>
      <c r="P1014" s="23" t="s">
        <v>4739</v>
      </c>
      <c r="Q1014" s="19">
        <f>VLOOKUP(M1014,'3'!$H$27:$L$48,5,FALSE)</f>
        <v>69</v>
      </c>
    </row>
    <row r="1015" spans="1:17" x14ac:dyDescent="0.25">
      <c r="A1015">
        <f>'[2]NILAI AKHIR'!B90</f>
        <v>13632</v>
      </c>
      <c r="B1015" t="str">
        <f>'[2]NILAI AKHIR'!C90</f>
        <v>Lintang Zulfa Zulkarnain</v>
      </c>
      <c r="C1015" t="str">
        <f>'[2]NILAI AKHIR'!D90</f>
        <v>XI TOI 2</v>
      </c>
      <c r="D1015" s="21">
        <f>'[2]NILAI AKHIR'!H90</f>
        <v>86</v>
      </c>
      <c r="F1015" t="s">
        <v>100</v>
      </c>
      <c r="L1015">
        <f>VLOOKUP(A1015,'5'!$AB$3:$AE$313,4,FALSE)</f>
        <v>710</v>
      </c>
      <c r="M1015" s="19">
        <f>VLOOKUP(F1015,'2'!$B$2:$C$34,2,FALSE)</f>
        <v>11</v>
      </c>
      <c r="N1015" s="23">
        <f t="shared" si="40"/>
        <v>86</v>
      </c>
      <c r="O1015" s="23" t="str">
        <f t="shared" si="41"/>
        <v/>
      </c>
      <c r="P1015" s="23" t="s">
        <v>4739</v>
      </c>
      <c r="Q1015" s="19">
        <f>VLOOKUP(M1015,'3'!$H$27:$L$48,5,FALSE)</f>
        <v>69</v>
      </c>
    </row>
    <row r="1016" spans="1:17" x14ac:dyDescent="0.25">
      <c r="A1016">
        <f>'[2]NILAI AKHIR'!B91</f>
        <v>13633</v>
      </c>
      <c r="B1016" t="str">
        <f>'[2]NILAI AKHIR'!C91</f>
        <v>Lucky Putra Pratama</v>
      </c>
      <c r="C1016" t="str">
        <f>'[2]NILAI AKHIR'!D91</f>
        <v>XI TOI 2</v>
      </c>
      <c r="D1016" s="21">
        <f>'[2]NILAI AKHIR'!H91</f>
        <v>86</v>
      </c>
      <c r="F1016" t="s">
        <v>100</v>
      </c>
      <c r="L1016">
        <f>VLOOKUP(A1016,'5'!$AB$3:$AE$313,4,FALSE)</f>
        <v>711</v>
      </c>
      <c r="M1016" s="19">
        <f>VLOOKUP(F1016,'2'!$B$2:$C$34,2,FALSE)</f>
        <v>11</v>
      </c>
      <c r="N1016" s="23">
        <f t="shared" si="40"/>
        <v>86</v>
      </c>
      <c r="O1016" s="23" t="str">
        <f t="shared" si="41"/>
        <v/>
      </c>
      <c r="P1016" s="23" t="s">
        <v>4739</v>
      </c>
      <c r="Q1016" s="19">
        <f>VLOOKUP(M1016,'3'!$H$27:$L$48,5,FALSE)</f>
        <v>69</v>
      </c>
    </row>
    <row r="1017" spans="1:17" x14ac:dyDescent="0.25">
      <c r="A1017">
        <f>'[2]NILAI AKHIR'!B92</f>
        <v>13634</v>
      </c>
      <c r="B1017" t="str">
        <f>'[2]NILAI AKHIR'!C92</f>
        <v>Marselline Putri Utama</v>
      </c>
      <c r="C1017" t="str">
        <f>'[2]NILAI AKHIR'!D92</f>
        <v>XI TOI 2</v>
      </c>
      <c r="D1017" s="21">
        <f>'[2]NILAI AKHIR'!H92</f>
        <v>85</v>
      </c>
      <c r="F1017" t="s">
        <v>100</v>
      </c>
      <c r="L1017">
        <f>VLOOKUP(A1017,'5'!$AB$3:$AE$313,4,FALSE)</f>
        <v>712</v>
      </c>
      <c r="M1017" s="19">
        <f>VLOOKUP(F1017,'2'!$B$2:$C$34,2,FALSE)</f>
        <v>11</v>
      </c>
      <c r="N1017" s="23">
        <f t="shared" si="40"/>
        <v>85</v>
      </c>
      <c r="O1017" s="23" t="str">
        <f t="shared" si="41"/>
        <v/>
      </c>
      <c r="P1017" s="23" t="s">
        <v>4739</v>
      </c>
      <c r="Q1017" s="19">
        <f>VLOOKUP(M1017,'3'!$H$27:$L$48,5,FALSE)</f>
        <v>69</v>
      </c>
    </row>
    <row r="1018" spans="1:17" x14ac:dyDescent="0.25">
      <c r="A1018">
        <f>'[2]NILAI AKHIR'!B93</f>
        <v>13635</v>
      </c>
      <c r="B1018" t="str">
        <f>'[2]NILAI AKHIR'!C93</f>
        <v>Marvel Andhika Saputra</v>
      </c>
      <c r="C1018" t="str">
        <f>'[2]NILAI AKHIR'!D93</f>
        <v>XI TOI 2</v>
      </c>
      <c r="D1018" s="21">
        <f>'[2]NILAI AKHIR'!H93</f>
        <v>86</v>
      </c>
      <c r="F1018" t="s">
        <v>100</v>
      </c>
      <c r="L1018">
        <f>VLOOKUP(A1018,'5'!$AB$3:$AE$313,4,FALSE)</f>
        <v>713</v>
      </c>
      <c r="M1018" s="19">
        <f>VLOOKUP(F1018,'2'!$B$2:$C$34,2,FALSE)</f>
        <v>11</v>
      </c>
      <c r="N1018" s="23">
        <f t="shared" si="40"/>
        <v>86</v>
      </c>
      <c r="O1018" s="23" t="str">
        <f t="shared" si="41"/>
        <v/>
      </c>
      <c r="P1018" s="23" t="s">
        <v>4739</v>
      </c>
      <c r="Q1018" s="19">
        <f>VLOOKUP(M1018,'3'!$H$27:$L$48,5,FALSE)</f>
        <v>69</v>
      </c>
    </row>
    <row r="1019" spans="1:17" x14ac:dyDescent="0.25">
      <c r="A1019">
        <f>'[2]NILAI AKHIR'!B94</f>
        <v>13636</v>
      </c>
      <c r="B1019" t="str">
        <f>'[2]NILAI AKHIR'!C94</f>
        <v>Mas'ud Rama Dinata</v>
      </c>
      <c r="C1019" t="str">
        <f>'[2]NILAI AKHIR'!D94</f>
        <v>XI TOI 2</v>
      </c>
      <c r="D1019" s="21">
        <f>'[2]NILAI AKHIR'!H94</f>
        <v>85</v>
      </c>
      <c r="F1019" t="s">
        <v>100</v>
      </c>
      <c r="L1019">
        <f>VLOOKUP(A1019,'5'!$AB$3:$AE$313,4,FALSE)</f>
        <v>714</v>
      </c>
      <c r="M1019" s="19">
        <f>VLOOKUP(F1019,'2'!$B$2:$C$34,2,FALSE)</f>
        <v>11</v>
      </c>
      <c r="N1019" s="23">
        <f t="shared" si="40"/>
        <v>85</v>
      </c>
      <c r="O1019" s="23" t="str">
        <f t="shared" si="41"/>
        <v/>
      </c>
      <c r="P1019" s="23" t="s">
        <v>4739</v>
      </c>
      <c r="Q1019" s="19">
        <f>VLOOKUP(M1019,'3'!$H$27:$L$48,5,FALSE)</f>
        <v>69</v>
      </c>
    </row>
    <row r="1020" spans="1:17" x14ac:dyDescent="0.25">
      <c r="A1020">
        <f>'[2]NILAI AKHIR'!B95</f>
        <v>13637</v>
      </c>
      <c r="B1020" t="str">
        <f>'[2]NILAI AKHIR'!C95</f>
        <v>Miftahqul Annand</v>
      </c>
      <c r="C1020" t="str">
        <f>'[2]NILAI AKHIR'!D95</f>
        <v>XI TOI 2</v>
      </c>
      <c r="D1020" s="21">
        <f>'[2]NILAI AKHIR'!H95</f>
        <v>86</v>
      </c>
      <c r="F1020" t="s">
        <v>100</v>
      </c>
      <c r="L1020">
        <f>VLOOKUP(A1020,'5'!$AB$3:$AE$313,4,FALSE)</f>
        <v>715</v>
      </c>
      <c r="M1020" s="19">
        <f>VLOOKUP(F1020,'2'!$B$2:$C$34,2,FALSE)</f>
        <v>11</v>
      </c>
      <c r="N1020" s="23">
        <f t="shared" si="40"/>
        <v>86</v>
      </c>
      <c r="O1020" s="23" t="str">
        <f t="shared" si="41"/>
        <v/>
      </c>
      <c r="P1020" s="23" t="s">
        <v>4739</v>
      </c>
      <c r="Q1020" s="19">
        <f>VLOOKUP(M1020,'3'!$H$27:$L$48,5,FALSE)</f>
        <v>69</v>
      </c>
    </row>
    <row r="1021" spans="1:17" x14ac:dyDescent="0.25">
      <c r="A1021">
        <f>'[2]NILAI AKHIR'!B96</f>
        <v>13638</v>
      </c>
      <c r="B1021" t="str">
        <f>'[2]NILAI AKHIR'!C96</f>
        <v>Muhammad Iqbal Ramadhani</v>
      </c>
      <c r="C1021" t="str">
        <f>'[2]NILAI AKHIR'!D96</f>
        <v>XI TOI 2</v>
      </c>
      <c r="D1021" s="21">
        <f>'[2]NILAI AKHIR'!H96</f>
        <v>85</v>
      </c>
      <c r="F1021" t="s">
        <v>100</v>
      </c>
      <c r="L1021">
        <f>VLOOKUP(A1021,'5'!$AB$3:$AE$313,4,FALSE)</f>
        <v>716</v>
      </c>
      <c r="M1021" s="19">
        <f>VLOOKUP(F1021,'2'!$B$2:$C$34,2,FALSE)</f>
        <v>11</v>
      </c>
      <c r="N1021" s="23">
        <f t="shared" si="40"/>
        <v>85</v>
      </c>
      <c r="O1021" s="23" t="str">
        <f t="shared" si="41"/>
        <v/>
      </c>
      <c r="P1021" s="23" t="s">
        <v>4739</v>
      </c>
      <c r="Q1021" s="19">
        <f>VLOOKUP(M1021,'3'!$H$27:$L$48,5,FALSE)</f>
        <v>69</v>
      </c>
    </row>
    <row r="1022" spans="1:17" x14ac:dyDescent="0.25">
      <c r="A1022">
        <f>'[2]NILAI AKHIR'!B97</f>
        <v>13640</v>
      </c>
      <c r="B1022" t="str">
        <f>'[2]NILAI AKHIR'!C97</f>
        <v>Muhammad Nashir</v>
      </c>
      <c r="C1022" t="str">
        <f>'[2]NILAI AKHIR'!D97</f>
        <v>XI TOI 2</v>
      </c>
      <c r="D1022" s="21">
        <f>'[2]NILAI AKHIR'!H97</f>
        <v>85</v>
      </c>
      <c r="F1022" t="s">
        <v>100</v>
      </c>
      <c r="L1022">
        <f>VLOOKUP(A1022,'5'!$AB$3:$AE$313,4,FALSE)</f>
        <v>717</v>
      </c>
      <c r="M1022" s="19">
        <f>VLOOKUP(F1022,'2'!$B$2:$C$34,2,FALSE)</f>
        <v>11</v>
      </c>
      <c r="N1022" s="23">
        <f t="shared" si="40"/>
        <v>85</v>
      </c>
      <c r="O1022" s="23" t="str">
        <f t="shared" si="41"/>
        <v/>
      </c>
      <c r="P1022" s="23" t="s">
        <v>4739</v>
      </c>
      <c r="Q1022" s="19">
        <f>VLOOKUP(M1022,'3'!$H$27:$L$48,5,FALSE)</f>
        <v>69</v>
      </c>
    </row>
    <row r="1023" spans="1:17" x14ac:dyDescent="0.25">
      <c r="A1023">
        <f>'[2]NILAI AKHIR'!B98</f>
        <v>13641</v>
      </c>
      <c r="B1023" t="str">
        <f>'[2]NILAI AKHIR'!C98</f>
        <v>Muhammad Zacky</v>
      </c>
      <c r="C1023" t="str">
        <f>'[2]NILAI AKHIR'!D98</f>
        <v>XI TOI 2</v>
      </c>
      <c r="D1023" s="21">
        <f>'[2]NILAI AKHIR'!H98</f>
        <v>85</v>
      </c>
      <c r="F1023" t="s">
        <v>100</v>
      </c>
      <c r="L1023">
        <f>VLOOKUP(A1023,'5'!$AB$3:$AE$313,4,FALSE)</f>
        <v>718</v>
      </c>
      <c r="M1023" s="19">
        <f>VLOOKUP(F1023,'2'!$B$2:$C$34,2,FALSE)</f>
        <v>11</v>
      </c>
      <c r="N1023" s="23">
        <f t="shared" si="40"/>
        <v>85</v>
      </c>
      <c r="O1023" s="23" t="str">
        <f t="shared" si="41"/>
        <v/>
      </c>
      <c r="P1023" s="23" t="s">
        <v>4739</v>
      </c>
      <c r="Q1023" s="19">
        <f>VLOOKUP(M1023,'3'!$H$27:$L$48,5,FALSE)</f>
        <v>69</v>
      </c>
    </row>
    <row r="1024" spans="1:17" x14ac:dyDescent="0.25">
      <c r="A1024">
        <f>'[2]NILAI AKHIR'!B99</f>
        <v>13642</v>
      </c>
      <c r="B1024" t="str">
        <f>'[2]NILAI AKHIR'!C99</f>
        <v>Muhammad Zulfa Susila Atmaja</v>
      </c>
      <c r="C1024" t="str">
        <f>'[2]NILAI AKHIR'!D99</f>
        <v>XI TOI 2</v>
      </c>
      <c r="D1024" s="21">
        <f>'[2]NILAI AKHIR'!H99</f>
        <v>84</v>
      </c>
      <c r="F1024" t="s">
        <v>100</v>
      </c>
      <c r="L1024">
        <f>VLOOKUP(A1024,'5'!$AB$3:$AE$313,4,FALSE)</f>
        <v>719</v>
      </c>
      <c r="M1024" s="19">
        <f>VLOOKUP(F1024,'2'!$B$2:$C$34,2,FALSE)</f>
        <v>11</v>
      </c>
      <c r="N1024" s="23">
        <f t="shared" si="40"/>
        <v>84</v>
      </c>
      <c r="O1024" s="23" t="str">
        <f t="shared" si="41"/>
        <v/>
      </c>
      <c r="P1024" s="23" t="s">
        <v>4739</v>
      </c>
      <c r="Q1024" s="19">
        <f>VLOOKUP(M1024,'3'!$H$27:$L$48,5,FALSE)</f>
        <v>69</v>
      </c>
    </row>
    <row r="1025" spans="1:17" x14ac:dyDescent="0.25">
      <c r="A1025">
        <f>'[2]NILAI AKHIR'!B100</f>
        <v>13643</v>
      </c>
      <c r="B1025" t="str">
        <f>'[2]NILAI AKHIR'!C100</f>
        <v>Nadine Nathania Putri</v>
      </c>
      <c r="C1025" t="str">
        <f>'[2]NILAI AKHIR'!D100</f>
        <v>XI TOI 2</v>
      </c>
      <c r="D1025" s="21">
        <f>'[2]NILAI AKHIR'!H100</f>
        <v>85</v>
      </c>
      <c r="F1025" t="s">
        <v>100</v>
      </c>
      <c r="L1025">
        <f>VLOOKUP(A1025,'5'!$AB$3:$AE$313,4,FALSE)</f>
        <v>720</v>
      </c>
      <c r="M1025" s="19">
        <f>VLOOKUP(F1025,'2'!$B$2:$C$34,2,FALSE)</f>
        <v>11</v>
      </c>
      <c r="N1025" s="23">
        <f t="shared" si="40"/>
        <v>85</v>
      </c>
      <c r="O1025" s="23" t="str">
        <f t="shared" si="41"/>
        <v/>
      </c>
      <c r="P1025" s="23" t="s">
        <v>4739</v>
      </c>
      <c r="Q1025" s="19">
        <f>VLOOKUP(M1025,'3'!$H$27:$L$48,5,FALSE)</f>
        <v>69</v>
      </c>
    </row>
    <row r="1026" spans="1:17" x14ac:dyDescent="0.25">
      <c r="A1026">
        <f>'[2]NILAI AKHIR'!B101</f>
        <v>13644</v>
      </c>
      <c r="B1026" t="str">
        <f>'[2]NILAI AKHIR'!C101</f>
        <v>Naeala Sa Adah Ivadati</v>
      </c>
      <c r="C1026" t="str">
        <f>'[2]NILAI AKHIR'!D101</f>
        <v>XI TOI 2</v>
      </c>
      <c r="D1026" s="21">
        <f>'[2]NILAI AKHIR'!H101</f>
        <v>85</v>
      </c>
      <c r="F1026" t="s">
        <v>100</v>
      </c>
      <c r="L1026">
        <f>VLOOKUP(A1026,'5'!$AB$3:$AE$313,4,FALSE)</f>
        <v>721</v>
      </c>
      <c r="M1026" s="19">
        <f>VLOOKUP(F1026,'2'!$B$2:$C$34,2,FALSE)</f>
        <v>11</v>
      </c>
      <c r="N1026" s="23">
        <f t="shared" si="40"/>
        <v>85</v>
      </c>
      <c r="O1026" s="23" t="str">
        <f t="shared" si="41"/>
        <v/>
      </c>
      <c r="P1026" s="23" t="s">
        <v>4739</v>
      </c>
      <c r="Q1026" s="19">
        <f>VLOOKUP(M1026,'3'!$H$27:$L$48,5,FALSE)</f>
        <v>69</v>
      </c>
    </row>
    <row r="1027" spans="1:17" x14ac:dyDescent="0.25">
      <c r="A1027">
        <f>'[2]NILAI AKHIR'!B102</f>
        <v>13645</v>
      </c>
      <c r="B1027" t="str">
        <f>'[2]NILAI AKHIR'!C102</f>
        <v>Nafi Ul Husna</v>
      </c>
      <c r="C1027" t="str">
        <f>'[2]NILAI AKHIR'!D102</f>
        <v>XI TOI 2</v>
      </c>
      <c r="D1027" s="21">
        <f>'[2]NILAI AKHIR'!H102</f>
        <v>84</v>
      </c>
      <c r="F1027" t="s">
        <v>100</v>
      </c>
      <c r="L1027">
        <f>VLOOKUP(A1027,'5'!$AB$3:$AE$313,4,FALSE)</f>
        <v>722</v>
      </c>
      <c r="M1027" s="19">
        <f>VLOOKUP(F1027,'2'!$B$2:$C$34,2,FALSE)</f>
        <v>11</v>
      </c>
      <c r="N1027" s="23">
        <f t="shared" si="40"/>
        <v>84</v>
      </c>
      <c r="O1027" s="23" t="str">
        <f t="shared" si="41"/>
        <v/>
      </c>
      <c r="P1027" s="23" t="s">
        <v>4739</v>
      </c>
      <c r="Q1027" s="19">
        <f>VLOOKUP(M1027,'3'!$H$27:$L$48,5,FALSE)</f>
        <v>69</v>
      </c>
    </row>
    <row r="1028" spans="1:17" x14ac:dyDescent="0.25">
      <c r="A1028">
        <f>'[2]NILAI AKHIR'!B103</f>
        <v>13920</v>
      </c>
      <c r="B1028" t="str">
        <f>'[2]NILAI AKHIR'!C103</f>
        <v>Opic Isnaini Noviansyah</v>
      </c>
      <c r="C1028" t="str">
        <f>'[2]NILAI AKHIR'!D103</f>
        <v>XI TOI 2</v>
      </c>
      <c r="D1028" s="21">
        <f>'[2]NILAI AKHIR'!H103</f>
        <v>85</v>
      </c>
      <c r="F1028" t="s">
        <v>100</v>
      </c>
      <c r="L1028">
        <f>VLOOKUP(A1028,'5'!$AB$3:$AE$313,4,FALSE)</f>
        <v>723</v>
      </c>
      <c r="M1028" s="19">
        <f>VLOOKUP(F1028,'2'!$B$2:$C$34,2,FALSE)</f>
        <v>11</v>
      </c>
      <c r="N1028" s="23">
        <f t="shared" si="40"/>
        <v>85</v>
      </c>
      <c r="O1028" s="23" t="str">
        <f t="shared" si="41"/>
        <v/>
      </c>
      <c r="P1028" s="23" t="s">
        <v>4739</v>
      </c>
      <c r="Q1028" s="19">
        <f>VLOOKUP(M1028,'3'!$H$27:$L$48,5,FALSE)</f>
        <v>69</v>
      </c>
    </row>
    <row r="1029" spans="1:17" x14ac:dyDescent="0.25">
      <c r="A1029">
        <f>'[2]NILAI AKHIR'!B104</f>
        <v>13646</v>
      </c>
      <c r="B1029" t="str">
        <f>'[2]NILAI AKHIR'!C104</f>
        <v>Puguh Aditya Pratama</v>
      </c>
      <c r="C1029" t="str">
        <f>'[2]NILAI AKHIR'!D104</f>
        <v>XI TOI 2</v>
      </c>
      <c r="D1029" s="21">
        <f>'[2]NILAI AKHIR'!H104</f>
        <v>85</v>
      </c>
      <c r="F1029" t="s">
        <v>100</v>
      </c>
      <c r="L1029">
        <f>VLOOKUP(A1029,'5'!$AB$3:$AE$313,4,FALSE)</f>
        <v>724</v>
      </c>
      <c r="M1029" s="19">
        <f>VLOOKUP(F1029,'2'!$B$2:$C$34,2,FALSE)</f>
        <v>11</v>
      </c>
      <c r="N1029" s="23">
        <f t="shared" ref="N1029:N1092" si="42">D1029</f>
        <v>85</v>
      </c>
      <c r="O1029" s="23" t="str">
        <f t="shared" ref="O1029:O1092" si="43">IF(P1029="Nilai Ekstra",E1029,"")</f>
        <v/>
      </c>
      <c r="P1029" s="23" t="s">
        <v>4739</v>
      </c>
      <c r="Q1029" s="19">
        <f>VLOOKUP(M1029,'3'!$H$27:$L$48,5,FALSE)</f>
        <v>69</v>
      </c>
    </row>
    <row r="1030" spans="1:17" x14ac:dyDescent="0.25">
      <c r="A1030">
        <f>'[2]NILAI AKHIR'!B105</f>
        <v>13647</v>
      </c>
      <c r="B1030" t="str">
        <f>'[2]NILAI AKHIR'!C105</f>
        <v>Puja Syah Putra</v>
      </c>
      <c r="C1030" t="str">
        <f>'[2]NILAI AKHIR'!D105</f>
        <v>XI TOI 2</v>
      </c>
      <c r="D1030" s="21">
        <f>'[2]NILAI AKHIR'!H105</f>
        <v>85</v>
      </c>
      <c r="F1030" t="s">
        <v>100</v>
      </c>
      <c r="L1030">
        <f>VLOOKUP(A1030,'5'!$AB$3:$AE$313,4,FALSE)</f>
        <v>725</v>
      </c>
      <c r="M1030" s="19">
        <f>VLOOKUP(F1030,'2'!$B$2:$C$34,2,FALSE)</f>
        <v>11</v>
      </c>
      <c r="N1030" s="23">
        <f t="shared" si="42"/>
        <v>85</v>
      </c>
      <c r="O1030" s="23" t="str">
        <f t="shared" si="43"/>
        <v/>
      </c>
      <c r="P1030" s="23" t="s">
        <v>4739</v>
      </c>
      <c r="Q1030" s="19">
        <f>VLOOKUP(M1030,'3'!$H$27:$L$48,5,FALSE)</f>
        <v>69</v>
      </c>
    </row>
    <row r="1031" spans="1:17" x14ac:dyDescent="0.25">
      <c r="A1031">
        <f>'[2]NILAI AKHIR'!B106</f>
        <v>13648</v>
      </c>
      <c r="B1031" t="str">
        <f>'[2]NILAI AKHIR'!C106</f>
        <v>Racel Hino Putro</v>
      </c>
      <c r="C1031" t="str">
        <f>'[2]NILAI AKHIR'!D106</f>
        <v>XI TOI 2</v>
      </c>
      <c r="D1031" s="21">
        <f>'[2]NILAI AKHIR'!H106</f>
        <v>85</v>
      </c>
      <c r="F1031" t="s">
        <v>100</v>
      </c>
      <c r="L1031">
        <f>VLOOKUP(A1031,'5'!$AB$3:$AE$313,4,FALSE)</f>
        <v>726</v>
      </c>
      <c r="M1031" s="19">
        <f>VLOOKUP(F1031,'2'!$B$2:$C$34,2,FALSE)</f>
        <v>11</v>
      </c>
      <c r="N1031" s="23">
        <f t="shared" si="42"/>
        <v>85</v>
      </c>
      <c r="O1031" s="23" t="str">
        <f t="shared" si="43"/>
        <v/>
      </c>
      <c r="P1031" s="23" t="s">
        <v>4739</v>
      </c>
      <c r="Q1031" s="19">
        <f>VLOOKUP(M1031,'3'!$H$27:$L$48,5,FALSE)</f>
        <v>69</v>
      </c>
    </row>
    <row r="1032" spans="1:17" x14ac:dyDescent="0.25">
      <c r="A1032">
        <f>'[2]NILAI AKHIR'!B107</f>
        <v>13649</v>
      </c>
      <c r="B1032" t="str">
        <f>'[2]NILAI AKHIR'!C107</f>
        <v>Raffaiz Senda Ardiansyah</v>
      </c>
      <c r="C1032" t="str">
        <f>'[2]NILAI AKHIR'!D107</f>
        <v>XI TOI 2</v>
      </c>
      <c r="D1032" s="21">
        <f>'[2]NILAI AKHIR'!H107</f>
        <v>84</v>
      </c>
      <c r="F1032" t="s">
        <v>100</v>
      </c>
      <c r="L1032">
        <f>VLOOKUP(A1032,'5'!$AB$3:$AE$313,4,FALSE)</f>
        <v>727</v>
      </c>
      <c r="M1032" s="19">
        <f>VLOOKUP(F1032,'2'!$B$2:$C$34,2,FALSE)</f>
        <v>11</v>
      </c>
      <c r="N1032" s="23">
        <f t="shared" si="42"/>
        <v>84</v>
      </c>
      <c r="O1032" s="23" t="str">
        <f t="shared" si="43"/>
        <v/>
      </c>
      <c r="P1032" s="23" t="s">
        <v>4739</v>
      </c>
      <c r="Q1032" s="19">
        <f>VLOOKUP(M1032,'3'!$H$27:$L$48,5,FALSE)</f>
        <v>69</v>
      </c>
    </row>
    <row r="1033" spans="1:17" x14ac:dyDescent="0.25">
      <c r="A1033">
        <f>'[2]NILAI AKHIR'!B108</f>
        <v>13650</v>
      </c>
      <c r="B1033" t="str">
        <f>'[2]NILAI AKHIR'!C108</f>
        <v>Rahmad Indra Saktiawan</v>
      </c>
      <c r="C1033" t="str">
        <f>'[2]NILAI AKHIR'!D108</f>
        <v>XI TOI 2</v>
      </c>
      <c r="D1033" s="21">
        <f>'[2]NILAI AKHIR'!H108</f>
        <v>85</v>
      </c>
      <c r="F1033" t="s">
        <v>100</v>
      </c>
      <c r="L1033">
        <f>VLOOKUP(A1033,'5'!$AB$3:$AE$313,4,FALSE)</f>
        <v>728</v>
      </c>
      <c r="M1033" s="19">
        <f>VLOOKUP(F1033,'2'!$B$2:$C$34,2,FALSE)</f>
        <v>11</v>
      </c>
      <c r="N1033" s="23">
        <f t="shared" si="42"/>
        <v>85</v>
      </c>
      <c r="O1033" s="23" t="str">
        <f t="shared" si="43"/>
        <v/>
      </c>
      <c r="P1033" s="23" t="s">
        <v>4739</v>
      </c>
      <c r="Q1033" s="19">
        <f>VLOOKUP(M1033,'3'!$H$27:$L$48,5,FALSE)</f>
        <v>69</v>
      </c>
    </row>
    <row r="1034" spans="1:17" x14ac:dyDescent="0.25">
      <c r="A1034">
        <f>'[2]NILAI AKHIR'!B109</f>
        <v>13651</v>
      </c>
      <c r="B1034" t="str">
        <f>'[2]NILAI AKHIR'!C109</f>
        <v>Rasya Dimas Aribi</v>
      </c>
      <c r="C1034" t="str">
        <f>'[2]NILAI AKHIR'!D109</f>
        <v>XI TOI 2</v>
      </c>
      <c r="D1034" s="21">
        <f>'[2]NILAI AKHIR'!H109</f>
        <v>85</v>
      </c>
      <c r="F1034" t="s">
        <v>100</v>
      </c>
      <c r="L1034">
        <f>VLOOKUP(A1034,'5'!$AB$3:$AE$313,4,FALSE)</f>
        <v>729</v>
      </c>
      <c r="M1034" s="19">
        <f>VLOOKUP(F1034,'2'!$B$2:$C$34,2,FALSE)</f>
        <v>11</v>
      </c>
      <c r="N1034" s="23">
        <f t="shared" si="42"/>
        <v>85</v>
      </c>
      <c r="O1034" s="23" t="str">
        <f t="shared" si="43"/>
        <v/>
      </c>
      <c r="P1034" s="23" t="s">
        <v>4739</v>
      </c>
      <c r="Q1034" s="19">
        <f>VLOOKUP(M1034,'3'!$H$27:$L$48,5,FALSE)</f>
        <v>69</v>
      </c>
    </row>
    <row r="1035" spans="1:17" x14ac:dyDescent="0.25">
      <c r="A1035">
        <f>'[2]NILAI AKHIR'!B110</f>
        <v>13652</v>
      </c>
      <c r="B1035" t="str">
        <f>'[2]NILAI AKHIR'!C110</f>
        <v>Rasyd Jafar Dwi Saputra</v>
      </c>
      <c r="C1035" t="str">
        <f>'[2]NILAI AKHIR'!D110</f>
        <v>XI TOI 2</v>
      </c>
      <c r="D1035" s="21">
        <f>'[2]NILAI AKHIR'!H110</f>
        <v>85</v>
      </c>
      <c r="F1035" t="s">
        <v>100</v>
      </c>
      <c r="L1035">
        <f>VLOOKUP(A1035,'5'!$AB$3:$AE$313,4,FALSE)</f>
        <v>730</v>
      </c>
      <c r="M1035" s="19">
        <f>VLOOKUP(F1035,'2'!$B$2:$C$34,2,FALSE)</f>
        <v>11</v>
      </c>
      <c r="N1035" s="23">
        <f t="shared" si="42"/>
        <v>85</v>
      </c>
      <c r="O1035" s="23" t="str">
        <f t="shared" si="43"/>
        <v/>
      </c>
      <c r="P1035" s="23" t="s">
        <v>4739</v>
      </c>
      <c r="Q1035" s="19">
        <f>VLOOKUP(M1035,'3'!$H$27:$L$48,5,FALSE)</f>
        <v>69</v>
      </c>
    </row>
    <row r="1036" spans="1:17" x14ac:dyDescent="0.25">
      <c r="A1036">
        <f>'[2]NILAI AKHIR'!B111</f>
        <v>13653</v>
      </c>
      <c r="B1036" t="str">
        <f>'[2]NILAI AKHIR'!C111</f>
        <v>Revan Erlangga</v>
      </c>
      <c r="C1036" t="str">
        <f>'[2]NILAI AKHIR'!D111</f>
        <v>XI TOI 2</v>
      </c>
      <c r="D1036" s="21">
        <f>'[2]NILAI AKHIR'!H111</f>
        <v>85</v>
      </c>
      <c r="F1036" t="s">
        <v>100</v>
      </c>
      <c r="L1036">
        <f>VLOOKUP(A1036,'5'!$AB$3:$AE$313,4,FALSE)</f>
        <v>731</v>
      </c>
      <c r="M1036" s="19">
        <f>VLOOKUP(F1036,'2'!$B$2:$C$34,2,FALSE)</f>
        <v>11</v>
      </c>
      <c r="N1036" s="23">
        <f t="shared" si="42"/>
        <v>85</v>
      </c>
      <c r="O1036" s="23" t="str">
        <f t="shared" si="43"/>
        <v/>
      </c>
      <c r="P1036" s="23" t="s">
        <v>4739</v>
      </c>
      <c r="Q1036" s="19">
        <f>VLOOKUP(M1036,'3'!$H$27:$L$48,5,FALSE)</f>
        <v>69</v>
      </c>
    </row>
    <row r="1037" spans="1:17" x14ac:dyDescent="0.25">
      <c r="A1037">
        <f>'[2]NILAI AKHIR'!B112</f>
        <v>13654</v>
      </c>
      <c r="B1037" t="str">
        <f>'[2]NILAI AKHIR'!C112</f>
        <v>Reyhan Apriyanto</v>
      </c>
      <c r="C1037" t="str">
        <f>'[2]NILAI AKHIR'!D112</f>
        <v>XI TOI 2</v>
      </c>
      <c r="D1037" s="21">
        <f>'[2]NILAI AKHIR'!H112</f>
        <v>84</v>
      </c>
      <c r="F1037" t="s">
        <v>100</v>
      </c>
      <c r="L1037">
        <f>VLOOKUP(A1037,'5'!$AB$3:$AE$313,4,FALSE)</f>
        <v>732</v>
      </c>
      <c r="M1037" s="19">
        <f>VLOOKUP(F1037,'2'!$B$2:$C$34,2,FALSE)</f>
        <v>11</v>
      </c>
      <c r="N1037" s="23">
        <f t="shared" si="42"/>
        <v>84</v>
      </c>
      <c r="O1037" s="23" t="str">
        <f t="shared" si="43"/>
        <v/>
      </c>
      <c r="P1037" s="23" t="s">
        <v>4739</v>
      </c>
      <c r="Q1037" s="19">
        <f>VLOOKUP(M1037,'3'!$H$27:$L$48,5,FALSE)</f>
        <v>69</v>
      </c>
    </row>
    <row r="1038" spans="1:17" x14ac:dyDescent="0.25">
      <c r="A1038">
        <f>'[2]NILAI AKHIR'!B113</f>
        <v>13655</v>
      </c>
      <c r="B1038" t="str">
        <f>'[2]NILAI AKHIR'!C113</f>
        <v>Reyhan Raditya Ramadhani</v>
      </c>
      <c r="C1038" t="str">
        <f>'[2]NILAI AKHIR'!D113</f>
        <v>XI TOI 2</v>
      </c>
      <c r="D1038" s="21">
        <f>'[2]NILAI AKHIR'!H113</f>
        <v>85</v>
      </c>
      <c r="F1038" t="s">
        <v>100</v>
      </c>
      <c r="L1038">
        <f>VLOOKUP(A1038,'5'!$AB$3:$AE$313,4,FALSE)</f>
        <v>733</v>
      </c>
      <c r="M1038" s="19">
        <f>VLOOKUP(F1038,'2'!$B$2:$C$34,2,FALSE)</f>
        <v>11</v>
      </c>
      <c r="N1038" s="23">
        <f t="shared" si="42"/>
        <v>85</v>
      </c>
      <c r="O1038" s="23" t="str">
        <f t="shared" si="43"/>
        <v/>
      </c>
      <c r="P1038" s="23" t="s">
        <v>4739</v>
      </c>
      <c r="Q1038" s="19">
        <f>VLOOKUP(M1038,'3'!$H$27:$L$48,5,FALSE)</f>
        <v>69</v>
      </c>
    </row>
    <row r="1039" spans="1:17" x14ac:dyDescent="0.25">
      <c r="A1039">
        <f>'[2]NILAI AKHIR'!B114</f>
        <v>13656</v>
      </c>
      <c r="B1039" t="str">
        <f>'[2]NILAI AKHIR'!C114</f>
        <v>Rhaehan Catur Nugroho</v>
      </c>
      <c r="C1039" t="str">
        <f>'[2]NILAI AKHIR'!D114</f>
        <v>XI TOI 2</v>
      </c>
      <c r="D1039" s="21">
        <f>'[2]NILAI AKHIR'!H114</f>
        <v>84</v>
      </c>
      <c r="F1039" t="s">
        <v>100</v>
      </c>
      <c r="L1039">
        <f>VLOOKUP(A1039,'5'!$AB$3:$AE$313,4,FALSE)</f>
        <v>734</v>
      </c>
      <c r="M1039" s="19">
        <f>VLOOKUP(F1039,'2'!$B$2:$C$34,2,FALSE)</f>
        <v>11</v>
      </c>
      <c r="N1039" s="23">
        <f t="shared" si="42"/>
        <v>84</v>
      </c>
      <c r="O1039" s="23" t="str">
        <f t="shared" si="43"/>
        <v/>
      </c>
      <c r="P1039" s="23" t="s">
        <v>4739</v>
      </c>
      <c r="Q1039" s="19">
        <f>VLOOKUP(M1039,'3'!$H$27:$L$48,5,FALSE)</f>
        <v>69</v>
      </c>
    </row>
    <row r="1040" spans="1:17" x14ac:dyDescent="0.25">
      <c r="A1040">
        <f>'[2]NILAI AKHIR'!B115</f>
        <v>13657</v>
      </c>
      <c r="B1040" t="str">
        <f>'[2]NILAI AKHIR'!C115</f>
        <v>Rizki Ramadhani</v>
      </c>
      <c r="C1040" t="str">
        <f>'[2]NILAI AKHIR'!D115</f>
        <v>XI TOI 2</v>
      </c>
      <c r="D1040" s="21">
        <f>'[2]NILAI AKHIR'!H115</f>
        <v>85</v>
      </c>
      <c r="F1040" t="s">
        <v>100</v>
      </c>
      <c r="L1040">
        <f>VLOOKUP(A1040,'5'!$AB$3:$AE$313,4,FALSE)</f>
        <v>735</v>
      </c>
      <c r="M1040" s="19">
        <f>VLOOKUP(F1040,'2'!$B$2:$C$34,2,FALSE)</f>
        <v>11</v>
      </c>
      <c r="N1040" s="23">
        <f t="shared" si="42"/>
        <v>85</v>
      </c>
      <c r="O1040" s="23" t="str">
        <f t="shared" si="43"/>
        <v/>
      </c>
      <c r="P1040" s="23" t="s">
        <v>4739</v>
      </c>
      <c r="Q1040" s="19">
        <f>VLOOKUP(M1040,'3'!$H$27:$L$48,5,FALSE)</f>
        <v>69</v>
      </c>
    </row>
    <row r="1041" spans="1:17" x14ac:dyDescent="0.25">
      <c r="A1041">
        <f>'[2]NILAI AKHIR'!B116</f>
        <v>13658</v>
      </c>
      <c r="B1041" t="str">
        <f>'[2]NILAI AKHIR'!C116</f>
        <v>Rofii Abdul Aziz</v>
      </c>
      <c r="C1041" t="str">
        <f>'[2]NILAI AKHIR'!D116</f>
        <v>XI TOI 2</v>
      </c>
      <c r="D1041" s="21">
        <f>'[2]NILAI AKHIR'!H116</f>
        <v>85</v>
      </c>
      <c r="F1041" t="s">
        <v>100</v>
      </c>
      <c r="L1041">
        <f>VLOOKUP(A1041,'5'!$AB$3:$AE$313,4,FALSE)</f>
        <v>736</v>
      </c>
      <c r="M1041" s="19">
        <f>VLOOKUP(F1041,'2'!$B$2:$C$34,2,FALSE)</f>
        <v>11</v>
      </c>
      <c r="N1041" s="23">
        <f t="shared" si="42"/>
        <v>85</v>
      </c>
      <c r="O1041" s="23" t="str">
        <f t="shared" si="43"/>
        <v/>
      </c>
      <c r="P1041" s="23" t="s">
        <v>4739</v>
      </c>
      <c r="Q1041" s="19">
        <f>VLOOKUP(M1041,'3'!$H$27:$L$48,5,FALSE)</f>
        <v>69</v>
      </c>
    </row>
    <row r="1042" spans="1:17" x14ac:dyDescent="0.25">
      <c r="A1042">
        <f>'[2]NILAI AKHIR'!B117</f>
        <v>13659</v>
      </c>
      <c r="B1042" t="str">
        <f>'[2]NILAI AKHIR'!C117</f>
        <v>Satria Jaya Wardana</v>
      </c>
      <c r="C1042" t="str">
        <f>'[2]NILAI AKHIR'!D117</f>
        <v>XI TOI 2</v>
      </c>
      <c r="D1042" s="21">
        <f>'[2]NILAI AKHIR'!H117</f>
        <v>85</v>
      </c>
      <c r="F1042" t="s">
        <v>100</v>
      </c>
      <c r="L1042">
        <f>VLOOKUP(A1042,'5'!$AB$3:$AE$313,4,FALSE)</f>
        <v>737</v>
      </c>
      <c r="M1042" s="19">
        <f>VLOOKUP(F1042,'2'!$B$2:$C$34,2,FALSE)</f>
        <v>11</v>
      </c>
      <c r="N1042" s="23">
        <f t="shared" si="42"/>
        <v>85</v>
      </c>
      <c r="O1042" s="23" t="str">
        <f t="shared" si="43"/>
        <v/>
      </c>
      <c r="P1042" s="23" t="s">
        <v>4739</v>
      </c>
      <c r="Q1042" s="19">
        <f>VLOOKUP(M1042,'3'!$H$27:$L$48,5,FALSE)</f>
        <v>69</v>
      </c>
    </row>
    <row r="1043" spans="1:17" x14ac:dyDescent="0.25">
      <c r="A1043">
        <f>'[2]NILAI AKHIR'!B118</f>
        <v>13660</v>
      </c>
      <c r="B1043" t="str">
        <f>'[2]NILAI AKHIR'!C118</f>
        <v>Stepanus Iskak Baskara Dahuru Aji</v>
      </c>
      <c r="C1043" t="str">
        <f>'[2]NILAI AKHIR'!D118</f>
        <v>XI TOI 2</v>
      </c>
      <c r="D1043" s="21">
        <f>'[2]NILAI AKHIR'!H118</f>
        <v>86</v>
      </c>
      <c r="F1043" t="s">
        <v>100</v>
      </c>
      <c r="L1043">
        <f>VLOOKUP(A1043,'5'!$AB$3:$AE$313,4,FALSE)</f>
        <v>738</v>
      </c>
      <c r="M1043" s="19">
        <f>VLOOKUP(F1043,'2'!$B$2:$C$34,2,FALSE)</f>
        <v>11</v>
      </c>
      <c r="N1043" s="23">
        <f t="shared" si="42"/>
        <v>86</v>
      </c>
      <c r="O1043" s="23" t="str">
        <f t="shared" si="43"/>
        <v/>
      </c>
      <c r="P1043" s="23" t="s">
        <v>4739</v>
      </c>
      <c r="Q1043" s="19">
        <f>VLOOKUP(M1043,'3'!$H$27:$L$48,5,FALSE)</f>
        <v>69</v>
      </c>
    </row>
    <row r="1044" spans="1:17" x14ac:dyDescent="0.25">
      <c r="A1044">
        <f>'[2]NILAI AKHIR'!B119</f>
        <v>13661</v>
      </c>
      <c r="B1044" t="str">
        <f>'[2]NILAI AKHIR'!C119</f>
        <v>Wahyu Nugroho</v>
      </c>
      <c r="C1044" t="str">
        <f>'[2]NILAI AKHIR'!D119</f>
        <v>XI TOI 2</v>
      </c>
      <c r="D1044" s="21">
        <f>'[2]NILAI AKHIR'!H119</f>
        <v>86</v>
      </c>
      <c r="F1044" t="s">
        <v>100</v>
      </c>
      <c r="L1044">
        <f>VLOOKUP(A1044,'5'!$AB$3:$AE$313,4,FALSE)</f>
        <v>739</v>
      </c>
      <c r="M1044" s="19">
        <f>VLOOKUP(F1044,'2'!$B$2:$C$34,2,FALSE)</f>
        <v>11</v>
      </c>
      <c r="N1044" s="23">
        <f t="shared" si="42"/>
        <v>86</v>
      </c>
      <c r="O1044" s="23" t="str">
        <f t="shared" si="43"/>
        <v/>
      </c>
      <c r="P1044" s="23" t="s">
        <v>4739</v>
      </c>
      <c r="Q1044" s="19">
        <f>VLOOKUP(M1044,'3'!$H$27:$L$48,5,FALSE)</f>
        <v>69</v>
      </c>
    </row>
    <row r="1045" spans="1:17" x14ac:dyDescent="0.25">
      <c r="A1045">
        <f>'[2]NILAI AKHIR'!B120</f>
        <v>13662</v>
      </c>
      <c r="B1045" t="str">
        <f>'[2]NILAI AKHIR'!C120</f>
        <v>Windy Ochaviany</v>
      </c>
      <c r="C1045" t="str">
        <f>'[2]NILAI AKHIR'!D120</f>
        <v>XI TOI 2</v>
      </c>
      <c r="D1045" s="21">
        <f>'[2]NILAI AKHIR'!H120</f>
        <v>85</v>
      </c>
      <c r="F1045" t="s">
        <v>100</v>
      </c>
      <c r="L1045">
        <f>VLOOKUP(A1045,'5'!$AB$3:$AE$313,4,FALSE)</f>
        <v>740</v>
      </c>
      <c r="M1045" s="19">
        <f>VLOOKUP(F1045,'2'!$B$2:$C$34,2,FALSE)</f>
        <v>11</v>
      </c>
      <c r="N1045" s="23">
        <f t="shared" si="42"/>
        <v>85</v>
      </c>
      <c r="O1045" s="23" t="str">
        <f t="shared" si="43"/>
        <v/>
      </c>
      <c r="P1045" s="23" t="s">
        <v>4739</v>
      </c>
      <c r="Q1045" s="19">
        <f>VLOOKUP(M1045,'3'!$H$27:$L$48,5,FALSE)</f>
        <v>69</v>
      </c>
    </row>
    <row r="1046" spans="1:17" x14ac:dyDescent="0.25">
      <c r="A1046">
        <f>'[2]NILAI AKHIR'!B121</f>
        <v>13663</v>
      </c>
      <c r="B1046" t="str">
        <f>'[2]NILAI AKHIR'!C121</f>
        <v>Zakqi Repflian</v>
      </c>
      <c r="C1046" t="str">
        <f>'[2]NILAI AKHIR'!D121</f>
        <v>XI TOI 2</v>
      </c>
      <c r="D1046" s="21">
        <f>'[2]NILAI AKHIR'!H121</f>
        <v>84</v>
      </c>
      <c r="F1046" t="s">
        <v>100</v>
      </c>
      <c r="L1046">
        <f>VLOOKUP(A1046,'5'!$AB$3:$AE$313,4,FALSE)</f>
        <v>741</v>
      </c>
      <c r="M1046" s="19">
        <f>VLOOKUP(F1046,'2'!$B$2:$C$34,2,FALSE)</f>
        <v>11</v>
      </c>
      <c r="N1046" s="23">
        <f t="shared" si="42"/>
        <v>84</v>
      </c>
      <c r="O1046" s="23" t="str">
        <f t="shared" si="43"/>
        <v/>
      </c>
      <c r="P1046" s="23" t="s">
        <v>4739</v>
      </c>
      <c r="Q1046" s="19">
        <f>VLOOKUP(M1046,'3'!$H$27:$L$48,5,FALSE)</f>
        <v>69</v>
      </c>
    </row>
    <row r="1047" spans="1:17" x14ac:dyDescent="0.25">
      <c r="A1047">
        <f>'[2]NILAI AKHIR'!B122</f>
        <v>13664</v>
      </c>
      <c r="B1047" t="str">
        <f>'[2]NILAI AKHIR'!C122</f>
        <v>Zhurizal Arsya Nur Maulana</v>
      </c>
      <c r="C1047" t="str">
        <f>'[2]NILAI AKHIR'!D122</f>
        <v>XI TOI 2</v>
      </c>
      <c r="D1047" s="21">
        <f>'[2]NILAI AKHIR'!H122</f>
        <v>85</v>
      </c>
      <c r="F1047" t="s">
        <v>100</v>
      </c>
      <c r="L1047">
        <f>VLOOKUP(A1047,'5'!$AB$3:$AE$313,4,FALSE)</f>
        <v>742</v>
      </c>
      <c r="M1047" s="19">
        <f>VLOOKUP(F1047,'2'!$B$2:$C$34,2,FALSE)</f>
        <v>11</v>
      </c>
      <c r="N1047" s="23">
        <f t="shared" si="42"/>
        <v>85</v>
      </c>
      <c r="O1047" s="23" t="str">
        <f t="shared" si="43"/>
        <v/>
      </c>
      <c r="P1047" s="23" t="s">
        <v>4739</v>
      </c>
      <c r="Q1047" s="19">
        <f>VLOOKUP(M1047,'3'!$H$27:$L$48,5,FALSE)</f>
        <v>69</v>
      </c>
    </row>
    <row r="1048" spans="1:17" x14ac:dyDescent="0.25">
      <c r="A1048">
        <f>'[2]NILAI AKHIR'!B123</f>
        <v>0</v>
      </c>
      <c r="B1048">
        <f>'[2]NILAI AKHIR'!C123</f>
        <v>0</v>
      </c>
      <c r="C1048">
        <f>'[2]NILAI AKHIR'!D123</f>
        <v>0</v>
      </c>
      <c r="D1048" s="21">
        <f>'[2]NILAI AKHIR'!H123</f>
        <v>0</v>
      </c>
      <c r="F1048" t="s">
        <v>100</v>
      </c>
      <c r="L1048" t="e">
        <f>VLOOKUP(A1048,'5'!$AB$3:$AE$313,4,FALSE)</f>
        <v>#N/A</v>
      </c>
      <c r="M1048" s="19">
        <f>VLOOKUP(F1048,'2'!$B$2:$C$34,2,FALSE)</f>
        <v>11</v>
      </c>
      <c r="N1048" s="23">
        <f t="shared" si="42"/>
        <v>0</v>
      </c>
      <c r="O1048" s="23" t="str">
        <f t="shared" si="43"/>
        <v/>
      </c>
      <c r="P1048" s="23" t="s">
        <v>4739</v>
      </c>
      <c r="Q1048" s="19">
        <f>VLOOKUP(M1048,'3'!$H$27:$L$48,5,FALSE)</f>
        <v>69</v>
      </c>
    </row>
    <row r="1049" spans="1:17" x14ac:dyDescent="0.25">
      <c r="A1049">
        <f>'[2]NILAI AKHIR'!B124</f>
        <v>13665</v>
      </c>
      <c r="B1049" t="str">
        <f>'[2]NILAI AKHIR'!C124</f>
        <v>Abdul Fattah</v>
      </c>
      <c r="C1049" t="str">
        <f>'[2]NILAI AKHIR'!D124</f>
        <v>XI TP 1</v>
      </c>
      <c r="D1049" s="21">
        <f>'[2]NILAI AKHIR'!H124</f>
        <v>85</v>
      </c>
      <c r="F1049" t="s">
        <v>100</v>
      </c>
      <c r="L1049">
        <f>VLOOKUP(A1049,'5'!$AB$3:$AE$313,4,FALSE)</f>
        <v>743</v>
      </c>
      <c r="M1049" s="19">
        <f>VLOOKUP(F1049,'2'!$B$2:$C$34,2,FALSE)</f>
        <v>11</v>
      </c>
      <c r="N1049" s="23">
        <f t="shared" si="42"/>
        <v>85</v>
      </c>
      <c r="O1049" s="23" t="str">
        <f t="shared" si="43"/>
        <v/>
      </c>
      <c r="P1049" s="23" t="s">
        <v>4739</v>
      </c>
      <c r="Q1049" s="19">
        <f>VLOOKUP(M1049,'3'!$H$27:$L$48,5,FALSE)</f>
        <v>69</v>
      </c>
    </row>
    <row r="1050" spans="1:17" x14ac:dyDescent="0.25">
      <c r="A1050">
        <f>'[2]NILAI AKHIR'!B126</f>
        <v>13667</v>
      </c>
      <c r="B1050" t="str">
        <f>'[2]NILAI AKHIR'!C126</f>
        <v>Abdullah Syarif Al Mustakim</v>
      </c>
      <c r="C1050" t="str">
        <f>'[2]NILAI AKHIR'!D126</f>
        <v>XI TP 1</v>
      </c>
      <c r="D1050" s="21">
        <f>'[2]NILAI AKHIR'!H126</f>
        <v>84</v>
      </c>
      <c r="F1050" t="s">
        <v>100</v>
      </c>
      <c r="L1050">
        <f>VLOOKUP(A1050,'5'!$AB$3:$AE$313,4,FALSE)</f>
        <v>745</v>
      </c>
      <c r="M1050" s="19">
        <f>VLOOKUP(F1050,'2'!$B$2:$C$34,2,FALSE)</f>
        <v>11</v>
      </c>
      <c r="N1050" s="23">
        <f t="shared" si="42"/>
        <v>84</v>
      </c>
      <c r="O1050" s="23" t="str">
        <f t="shared" si="43"/>
        <v/>
      </c>
      <c r="P1050" s="23" t="s">
        <v>4739</v>
      </c>
      <c r="Q1050" s="19">
        <f>VLOOKUP(M1050,'3'!$H$27:$L$48,5,FALSE)</f>
        <v>69</v>
      </c>
    </row>
    <row r="1051" spans="1:17" x14ac:dyDescent="0.25">
      <c r="A1051">
        <f>'[2]NILAI AKHIR'!B127</f>
        <v>13668</v>
      </c>
      <c r="B1051" t="str">
        <f>'[2]NILAI AKHIR'!C127</f>
        <v>Adam Farid Darujatun</v>
      </c>
      <c r="C1051" t="str">
        <f>'[2]NILAI AKHIR'!D127</f>
        <v>XI TP 1</v>
      </c>
      <c r="D1051" s="21">
        <f>'[2]NILAI AKHIR'!H127</f>
        <v>85</v>
      </c>
      <c r="F1051" t="s">
        <v>100</v>
      </c>
      <c r="L1051">
        <f>VLOOKUP(A1051,'5'!$AB$3:$AE$313,4,FALSE)</f>
        <v>746</v>
      </c>
      <c r="M1051" s="19">
        <f>VLOOKUP(F1051,'2'!$B$2:$C$34,2,FALSE)</f>
        <v>11</v>
      </c>
      <c r="N1051" s="23">
        <f t="shared" si="42"/>
        <v>85</v>
      </c>
      <c r="O1051" s="23" t="str">
        <f t="shared" si="43"/>
        <v/>
      </c>
      <c r="P1051" s="23" t="s">
        <v>4739</v>
      </c>
      <c r="Q1051" s="19">
        <f>VLOOKUP(M1051,'3'!$H$27:$L$48,5,FALSE)</f>
        <v>69</v>
      </c>
    </row>
    <row r="1052" spans="1:17" x14ac:dyDescent="0.25">
      <c r="A1052">
        <f>'[2]NILAI AKHIR'!B128</f>
        <v>13669</v>
      </c>
      <c r="B1052" t="str">
        <f>'[2]NILAI AKHIR'!C128</f>
        <v>Aditya Dwi Saputra</v>
      </c>
      <c r="C1052" t="str">
        <f>'[2]NILAI AKHIR'!D128</f>
        <v>XI TP 1</v>
      </c>
      <c r="D1052" s="21">
        <f>'[2]NILAI AKHIR'!H128</f>
        <v>86</v>
      </c>
      <c r="F1052" t="s">
        <v>100</v>
      </c>
      <c r="L1052">
        <f>VLOOKUP(A1052,'5'!$AB$3:$AE$313,4,FALSE)</f>
        <v>747</v>
      </c>
      <c r="M1052" s="19">
        <f>VLOOKUP(F1052,'2'!$B$2:$C$34,2,FALSE)</f>
        <v>11</v>
      </c>
      <c r="N1052" s="23">
        <f t="shared" si="42"/>
        <v>86</v>
      </c>
      <c r="O1052" s="23" t="str">
        <f t="shared" si="43"/>
        <v/>
      </c>
      <c r="P1052" s="23" t="s">
        <v>4739</v>
      </c>
      <c r="Q1052" s="19">
        <f>VLOOKUP(M1052,'3'!$H$27:$L$48,5,FALSE)</f>
        <v>69</v>
      </c>
    </row>
    <row r="1053" spans="1:17" x14ac:dyDescent="0.25">
      <c r="A1053">
        <f>'[2]NILAI AKHIR'!B129</f>
        <v>13670</v>
      </c>
      <c r="B1053" t="str">
        <f>'[2]NILAI AKHIR'!C129</f>
        <v>Aditya Octa Saputra</v>
      </c>
      <c r="C1053" t="str">
        <f>'[2]NILAI AKHIR'!D129</f>
        <v>XI TP 1</v>
      </c>
      <c r="D1053" s="21">
        <f>'[2]NILAI AKHIR'!H129</f>
        <v>85</v>
      </c>
      <c r="F1053" t="s">
        <v>100</v>
      </c>
      <c r="L1053">
        <f>VLOOKUP(A1053,'5'!$AB$3:$AE$313,4,FALSE)</f>
        <v>748</v>
      </c>
      <c r="M1053" s="19">
        <f>VLOOKUP(F1053,'2'!$B$2:$C$34,2,FALSE)</f>
        <v>11</v>
      </c>
      <c r="N1053" s="23">
        <f t="shared" si="42"/>
        <v>85</v>
      </c>
      <c r="O1053" s="23" t="str">
        <f t="shared" si="43"/>
        <v/>
      </c>
      <c r="P1053" s="23" t="s">
        <v>4739</v>
      </c>
      <c r="Q1053" s="19">
        <f>VLOOKUP(M1053,'3'!$H$27:$L$48,5,FALSE)</f>
        <v>69</v>
      </c>
    </row>
    <row r="1054" spans="1:17" x14ac:dyDescent="0.25">
      <c r="A1054">
        <f>'[2]NILAI AKHIR'!B130</f>
        <v>13671</v>
      </c>
      <c r="B1054" t="str">
        <f>'[2]NILAI AKHIR'!C130</f>
        <v>Adnan Fu'ad Atif Qo'is</v>
      </c>
      <c r="C1054" t="str">
        <f>'[2]NILAI AKHIR'!D130</f>
        <v>XI TP 1</v>
      </c>
      <c r="D1054" s="21">
        <f>'[2]NILAI AKHIR'!H130</f>
        <v>84</v>
      </c>
      <c r="F1054" t="s">
        <v>100</v>
      </c>
      <c r="L1054">
        <f>VLOOKUP(A1054,'5'!$AB$3:$AE$313,4,FALSE)</f>
        <v>749</v>
      </c>
      <c r="M1054" s="19">
        <f>VLOOKUP(F1054,'2'!$B$2:$C$34,2,FALSE)</f>
        <v>11</v>
      </c>
      <c r="N1054" s="23">
        <f t="shared" si="42"/>
        <v>84</v>
      </c>
      <c r="O1054" s="23" t="str">
        <f t="shared" si="43"/>
        <v/>
      </c>
      <c r="P1054" s="23" t="s">
        <v>4739</v>
      </c>
      <c r="Q1054" s="19">
        <f>VLOOKUP(M1054,'3'!$H$27:$L$48,5,FALSE)</f>
        <v>69</v>
      </c>
    </row>
    <row r="1055" spans="1:17" x14ac:dyDescent="0.25">
      <c r="A1055">
        <f>'[2]NILAI AKHIR'!B131</f>
        <v>13672</v>
      </c>
      <c r="B1055" t="str">
        <f>'[2]NILAI AKHIR'!C131</f>
        <v>Afrilian Nur Prakoso</v>
      </c>
      <c r="C1055" t="str">
        <f>'[2]NILAI AKHIR'!D131</f>
        <v>XI TP 1</v>
      </c>
      <c r="D1055" s="21">
        <f>'[2]NILAI AKHIR'!H131</f>
        <v>85</v>
      </c>
      <c r="F1055" t="s">
        <v>100</v>
      </c>
      <c r="L1055">
        <f>VLOOKUP(A1055,'5'!$AB$3:$AE$313,4,FALSE)</f>
        <v>750</v>
      </c>
      <c r="M1055" s="19">
        <f>VLOOKUP(F1055,'2'!$B$2:$C$34,2,FALSE)</f>
        <v>11</v>
      </c>
      <c r="N1055" s="23">
        <f t="shared" si="42"/>
        <v>85</v>
      </c>
      <c r="O1055" s="23" t="str">
        <f t="shared" si="43"/>
        <v/>
      </c>
      <c r="P1055" s="23" t="s">
        <v>4739</v>
      </c>
      <c r="Q1055" s="19">
        <f>VLOOKUP(M1055,'3'!$H$27:$L$48,5,FALSE)</f>
        <v>69</v>
      </c>
    </row>
    <row r="1056" spans="1:17" x14ac:dyDescent="0.25">
      <c r="A1056">
        <f>'[2]NILAI AKHIR'!B132</f>
        <v>13673</v>
      </c>
      <c r="B1056" t="str">
        <f>'[2]NILAI AKHIR'!C132</f>
        <v>Agil Ramadhan Putra Purnama</v>
      </c>
      <c r="C1056" t="str">
        <f>'[2]NILAI AKHIR'!D132</f>
        <v>XI TP 1</v>
      </c>
      <c r="D1056" s="21">
        <f>'[2]NILAI AKHIR'!H132</f>
        <v>86</v>
      </c>
      <c r="F1056" t="s">
        <v>100</v>
      </c>
      <c r="L1056">
        <f>VLOOKUP(A1056,'5'!$AB$3:$AE$313,4,FALSE)</f>
        <v>751</v>
      </c>
      <c r="M1056" s="19">
        <f>VLOOKUP(F1056,'2'!$B$2:$C$34,2,FALSE)</f>
        <v>11</v>
      </c>
      <c r="N1056" s="23">
        <f t="shared" si="42"/>
        <v>86</v>
      </c>
      <c r="O1056" s="23" t="str">
        <f t="shared" si="43"/>
        <v/>
      </c>
      <c r="P1056" s="23" t="s">
        <v>4739</v>
      </c>
      <c r="Q1056" s="19">
        <f>VLOOKUP(M1056,'3'!$H$27:$L$48,5,FALSE)</f>
        <v>69</v>
      </c>
    </row>
    <row r="1057" spans="1:17" x14ac:dyDescent="0.25">
      <c r="A1057">
        <f>'[2]NILAI AKHIR'!B133</f>
        <v>13674</v>
      </c>
      <c r="B1057" t="str">
        <f>'[2]NILAI AKHIR'!C133</f>
        <v>Ahmad Faisal Romadhon</v>
      </c>
      <c r="C1057" t="str">
        <f>'[2]NILAI AKHIR'!D133</f>
        <v>XI TP 1</v>
      </c>
      <c r="D1057" s="21">
        <f>'[2]NILAI AKHIR'!H133</f>
        <v>86</v>
      </c>
      <c r="F1057" t="s">
        <v>100</v>
      </c>
      <c r="L1057">
        <f>VLOOKUP(A1057,'5'!$AB$3:$AE$313,4,FALSE)</f>
        <v>752</v>
      </c>
      <c r="M1057" s="19">
        <f>VLOOKUP(F1057,'2'!$B$2:$C$34,2,FALSE)</f>
        <v>11</v>
      </c>
      <c r="N1057" s="23">
        <f t="shared" si="42"/>
        <v>86</v>
      </c>
      <c r="O1057" s="23" t="str">
        <f t="shared" si="43"/>
        <v/>
      </c>
      <c r="P1057" s="23" t="s">
        <v>4739</v>
      </c>
      <c r="Q1057" s="19">
        <f>VLOOKUP(M1057,'3'!$H$27:$L$48,5,FALSE)</f>
        <v>69</v>
      </c>
    </row>
    <row r="1058" spans="1:17" x14ac:dyDescent="0.25">
      <c r="A1058">
        <f>'[2]NILAI AKHIR'!B134</f>
        <v>13675</v>
      </c>
      <c r="B1058" t="str">
        <f>'[2]NILAI AKHIR'!C134</f>
        <v>Ahmad Fauzi</v>
      </c>
      <c r="C1058" t="str">
        <f>'[2]NILAI AKHIR'!D134</f>
        <v>XI TP 1</v>
      </c>
      <c r="D1058" s="21">
        <f>'[2]NILAI AKHIR'!H134</f>
        <v>86</v>
      </c>
      <c r="F1058" t="s">
        <v>100</v>
      </c>
      <c r="L1058">
        <f>VLOOKUP(A1058,'5'!$AB$3:$AE$313,4,FALSE)</f>
        <v>753</v>
      </c>
      <c r="M1058" s="19">
        <f>VLOOKUP(F1058,'2'!$B$2:$C$34,2,FALSE)</f>
        <v>11</v>
      </c>
      <c r="N1058" s="23">
        <f t="shared" si="42"/>
        <v>86</v>
      </c>
      <c r="O1058" s="23" t="str">
        <f t="shared" si="43"/>
        <v/>
      </c>
      <c r="P1058" s="23" t="s">
        <v>4739</v>
      </c>
      <c r="Q1058" s="19">
        <f>VLOOKUP(M1058,'3'!$H$27:$L$48,5,FALSE)</f>
        <v>69</v>
      </c>
    </row>
    <row r="1059" spans="1:17" x14ac:dyDescent="0.25">
      <c r="A1059">
        <f>'[2]NILAI AKHIR'!B135</f>
        <v>13676</v>
      </c>
      <c r="B1059" t="str">
        <f>'[2]NILAI AKHIR'!C135</f>
        <v>Akhsan Nur Chairyl Ramdhani</v>
      </c>
      <c r="C1059" t="str">
        <f>'[2]NILAI AKHIR'!D135</f>
        <v>XI TP 1</v>
      </c>
      <c r="D1059" s="21">
        <f>'[2]NILAI AKHIR'!H135</f>
        <v>84</v>
      </c>
      <c r="F1059" t="s">
        <v>100</v>
      </c>
      <c r="L1059">
        <f>VLOOKUP(A1059,'5'!$AB$3:$AE$313,4,FALSE)</f>
        <v>754</v>
      </c>
      <c r="M1059" s="19">
        <f>VLOOKUP(F1059,'2'!$B$2:$C$34,2,FALSE)</f>
        <v>11</v>
      </c>
      <c r="N1059" s="23">
        <f t="shared" si="42"/>
        <v>84</v>
      </c>
      <c r="O1059" s="23" t="str">
        <f t="shared" si="43"/>
        <v/>
      </c>
      <c r="P1059" s="23" t="s">
        <v>4739</v>
      </c>
      <c r="Q1059" s="19">
        <f>VLOOKUP(M1059,'3'!$H$27:$L$48,5,FALSE)</f>
        <v>69</v>
      </c>
    </row>
    <row r="1060" spans="1:17" x14ac:dyDescent="0.25">
      <c r="A1060">
        <f>'[2]NILAI AKHIR'!B136</f>
        <v>13677</v>
      </c>
      <c r="B1060" t="str">
        <f>'[2]NILAI AKHIR'!C136</f>
        <v>Aldi Nur Hidayat</v>
      </c>
      <c r="C1060" t="str">
        <f>'[2]NILAI AKHIR'!D136</f>
        <v>XI TP 1</v>
      </c>
      <c r="D1060" s="21">
        <f>'[2]NILAI AKHIR'!H136</f>
        <v>84</v>
      </c>
      <c r="F1060" t="s">
        <v>100</v>
      </c>
      <c r="L1060">
        <f>VLOOKUP(A1060,'5'!$AB$3:$AE$313,4,FALSE)</f>
        <v>755</v>
      </c>
      <c r="M1060" s="19">
        <f>VLOOKUP(F1060,'2'!$B$2:$C$34,2,FALSE)</f>
        <v>11</v>
      </c>
      <c r="N1060" s="23">
        <f t="shared" si="42"/>
        <v>84</v>
      </c>
      <c r="O1060" s="23" t="str">
        <f t="shared" si="43"/>
        <v/>
      </c>
      <c r="P1060" s="23" t="s">
        <v>4739</v>
      </c>
      <c r="Q1060" s="19">
        <f>VLOOKUP(M1060,'3'!$H$27:$L$48,5,FALSE)</f>
        <v>69</v>
      </c>
    </row>
    <row r="1061" spans="1:17" x14ac:dyDescent="0.25">
      <c r="A1061">
        <f>'[2]NILAI AKHIR'!B137</f>
        <v>13678</v>
      </c>
      <c r="B1061" t="str">
        <f>'[2]NILAI AKHIR'!C137</f>
        <v>Aldo Setiawan</v>
      </c>
      <c r="C1061" t="str">
        <f>'[2]NILAI AKHIR'!D137</f>
        <v>XI TP 1</v>
      </c>
      <c r="D1061" s="21">
        <f>'[2]NILAI AKHIR'!H137</f>
        <v>85</v>
      </c>
      <c r="F1061" t="s">
        <v>100</v>
      </c>
      <c r="L1061">
        <f>VLOOKUP(A1061,'5'!$AB$3:$AE$313,4,FALSE)</f>
        <v>756</v>
      </c>
      <c r="M1061" s="19">
        <f>VLOOKUP(F1061,'2'!$B$2:$C$34,2,FALSE)</f>
        <v>11</v>
      </c>
      <c r="N1061" s="23">
        <f t="shared" si="42"/>
        <v>85</v>
      </c>
      <c r="O1061" s="23" t="str">
        <f t="shared" si="43"/>
        <v/>
      </c>
      <c r="P1061" s="23" t="s">
        <v>4739</v>
      </c>
      <c r="Q1061" s="19">
        <f>VLOOKUP(M1061,'3'!$H$27:$L$48,5,FALSE)</f>
        <v>69</v>
      </c>
    </row>
    <row r="1062" spans="1:17" x14ac:dyDescent="0.25">
      <c r="A1062">
        <f>'[2]NILAI AKHIR'!B138</f>
        <v>13679</v>
      </c>
      <c r="B1062" t="str">
        <f>'[2]NILAI AKHIR'!C138</f>
        <v>Aldy Putra Firmansyah</v>
      </c>
      <c r="C1062" t="str">
        <f>'[2]NILAI AKHIR'!D138</f>
        <v>XI TP 1</v>
      </c>
      <c r="D1062" s="21">
        <f>'[2]NILAI AKHIR'!H138</f>
        <v>85</v>
      </c>
      <c r="F1062" t="s">
        <v>100</v>
      </c>
      <c r="L1062">
        <f>VLOOKUP(A1062,'5'!$AB$3:$AE$313,4,FALSE)</f>
        <v>757</v>
      </c>
      <c r="M1062" s="19">
        <f>VLOOKUP(F1062,'2'!$B$2:$C$34,2,FALSE)</f>
        <v>11</v>
      </c>
      <c r="N1062" s="23">
        <f t="shared" si="42"/>
        <v>85</v>
      </c>
      <c r="O1062" s="23" t="str">
        <f t="shared" si="43"/>
        <v/>
      </c>
      <c r="P1062" s="23" t="s">
        <v>4739</v>
      </c>
      <c r="Q1062" s="19">
        <f>VLOOKUP(M1062,'3'!$H$27:$L$48,5,FALSE)</f>
        <v>69</v>
      </c>
    </row>
    <row r="1063" spans="1:17" x14ac:dyDescent="0.25">
      <c r="A1063">
        <f>'[2]NILAI AKHIR'!B139</f>
        <v>13680</v>
      </c>
      <c r="B1063" t="str">
        <f>'[2]NILAI AKHIR'!C139</f>
        <v>Alfito Parmadiansyah</v>
      </c>
      <c r="C1063" t="str">
        <f>'[2]NILAI AKHIR'!D139</f>
        <v>XI TP 1</v>
      </c>
      <c r="D1063" s="21">
        <f>'[2]NILAI AKHIR'!H139</f>
        <v>85</v>
      </c>
      <c r="F1063" t="s">
        <v>100</v>
      </c>
      <c r="L1063">
        <f>VLOOKUP(A1063,'5'!$AB$3:$AE$313,4,FALSE)</f>
        <v>758</v>
      </c>
      <c r="M1063" s="19">
        <f>VLOOKUP(F1063,'2'!$B$2:$C$34,2,FALSE)</f>
        <v>11</v>
      </c>
      <c r="N1063" s="23">
        <f t="shared" si="42"/>
        <v>85</v>
      </c>
      <c r="O1063" s="23" t="str">
        <f t="shared" si="43"/>
        <v/>
      </c>
      <c r="P1063" s="23" t="s">
        <v>4739</v>
      </c>
      <c r="Q1063" s="19">
        <f>VLOOKUP(M1063,'3'!$H$27:$L$48,5,FALSE)</f>
        <v>69</v>
      </c>
    </row>
    <row r="1064" spans="1:17" x14ac:dyDescent="0.25">
      <c r="A1064">
        <f>'[2]NILAI AKHIR'!B140</f>
        <v>13681</v>
      </c>
      <c r="B1064" t="str">
        <f>'[2]NILAI AKHIR'!C140</f>
        <v>Alif Alvi Rahmad</v>
      </c>
      <c r="C1064" t="str">
        <f>'[2]NILAI AKHIR'!D140</f>
        <v>XI TP 1</v>
      </c>
      <c r="D1064" s="21">
        <f>'[2]NILAI AKHIR'!H140</f>
        <v>86</v>
      </c>
      <c r="F1064" t="s">
        <v>100</v>
      </c>
      <c r="L1064">
        <f>VLOOKUP(A1064,'5'!$AB$3:$AE$313,4,FALSE)</f>
        <v>759</v>
      </c>
      <c r="M1064" s="19">
        <f>VLOOKUP(F1064,'2'!$B$2:$C$34,2,FALSE)</f>
        <v>11</v>
      </c>
      <c r="N1064" s="23">
        <f t="shared" si="42"/>
        <v>86</v>
      </c>
      <c r="O1064" s="23" t="str">
        <f t="shared" si="43"/>
        <v/>
      </c>
      <c r="P1064" s="23" t="s">
        <v>4739</v>
      </c>
      <c r="Q1064" s="19">
        <f>VLOOKUP(M1064,'3'!$H$27:$L$48,5,FALSE)</f>
        <v>69</v>
      </c>
    </row>
    <row r="1065" spans="1:17" x14ac:dyDescent="0.25">
      <c r="A1065">
        <f>'[2]NILAI AKHIR'!B141</f>
        <v>13682</v>
      </c>
      <c r="B1065" t="str">
        <f>'[2]NILAI AKHIR'!C141</f>
        <v>Alvarenza Muhammad Fadli</v>
      </c>
      <c r="C1065" t="str">
        <f>'[2]NILAI AKHIR'!D141</f>
        <v>XI TP 1</v>
      </c>
      <c r="D1065" s="21">
        <f>'[2]NILAI AKHIR'!H141</f>
        <v>85</v>
      </c>
      <c r="F1065" t="s">
        <v>100</v>
      </c>
      <c r="L1065">
        <f>VLOOKUP(A1065,'5'!$AB$3:$AE$313,4,FALSE)</f>
        <v>760</v>
      </c>
      <c r="M1065" s="19">
        <f>VLOOKUP(F1065,'2'!$B$2:$C$34,2,FALSE)</f>
        <v>11</v>
      </c>
      <c r="N1065" s="23">
        <f t="shared" si="42"/>
        <v>85</v>
      </c>
      <c r="O1065" s="23" t="str">
        <f t="shared" si="43"/>
        <v/>
      </c>
      <c r="P1065" s="23" t="s">
        <v>4739</v>
      </c>
      <c r="Q1065" s="19">
        <f>VLOOKUP(M1065,'3'!$H$27:$L$48,5,FALSE)</f>
        <v>69</v>
      </c>
    </row>
    <row r="1066" spans="1:17" x14ac:dyDescent="0.25">
      <c r="A1066">
        <f>'[2]NILAI AKHIR'!B142</f>
        <v>13683</v>
      </c>
      <c r="B1066" t="str">
        <f>'[2]NILAI AKHIR'!C142</f>
        <v>Andhico Fajar Wijaya</v>
      </c>
      <c r="C1066" t="str">
        <f>'[2]NILAI AKHIR'!D142</f>
        <v>XI TP 1</v>
      </c>
      <c r="D1066" s="21">
        <f>'[2]NILAI AKHIR'!H142</f>
        <v>85</v>
      </c>
      <c r="F1066" t="s">
        <v>100</v>
      </c>
      <c r="L1066">
        <f>VLOOKUP(A1066,'5'!$AB$3:$AE$313,4,FALSE)</f>
        <v>761</v>
      </c>
      <c r="M1066" s="19">
        <f>VLOOKUP(F1066,'2'!$B$2:$C$34,2,FALSE)</f>
        <v>11</v>
      </c>
      <c r="N1066" s="23">
        <f t="shared" si="42"/>
        <v>85</v>
      </c>
      <c r="O1066" s="23" t="str">
        <f t="shared" si="43"/>
        <v/>
      </c>
      <c r="P1066" s="23" t="s">
        <v>4739</v>
      </c>
      <c r="Q1066" s="19">
        <f>VLOOKUP(M1066,'3'!$H$27:$L$48,5,FALSE)</f>
        <v>69</v>
      </c>
    </row>
    <row r="1067" spans="1:17" x14ac:dyDescent="0.25">
      <c r="A1067">
        <f>'[2]NILAI AKHIR'!B143</f>
        <v>13684</v>
      </c>
      <c r="B1067" t="str">
        <f>'[2]NILAI AKHIR'!C143</f>
        <v>Andika Fantasena</v>
      </c>
      <c r="C1067" t="str">
        <f>'[2]NILAI AKHIR'!D143</f>
        <v>XI TP 1</v>
      </c>
      <c r="D1067" s="21">
        <f>'[2]NILAI AKHIR'!H143</f>
        <v>85</v>
      </c>
      <c r="F1067" t="s">
        <v>100</v>
      </c>
      <c r="L1067">
        <f>VLOOKUP(A1067,'5'!$AB$3:$AE$313,4,FALSE)</f>
        <v>762</v>
      </c>
      <c r="M1067" s="19">
        <f>VLOOKUP(F1067,'2'!$B$2:$C$34,2,FALSE)</f>
        <v>11</v>
      </c>
      <c r="N1067" s="23">
        <f t="shared" si="42"/>
        <v>85</v>
      </c>
      <c r="O1067" s="23" t="str">
        <f t="shared" si="43"/>
        <v/>
      </c>
      <c r="P1067" s="23" t="s">
        <v>4739</v>
      </c>
      <c r="Q1067" s="19">
        <f>VLOOKUP(M1067,'3'!$H$27:$L$48,5,FALSE)</f>
        <v>69</v>
      </c>
    </row>
    <row r="1068" spans="1:17" x14ac:dyDescent="0.25">
      <c r="A1068">
        <f>'[2]NILAI AKHIR'!B144</f>
        <v>13685</v>
      </c>
      <c r="B1068" t="str">
        <f>'[2]NILAI AKHIR'!C144</f>
        <v>Andri Adi Widiyanto</v>
      </c>
      <c r="C1068" t="str">
        <f>'[2]NILAI AKHIR'!D144</f>
        <v>XI TP 1</v>
      </c>
      <c r="D1068" s="21">
        <f>'[2]NILAI AKHIR'!H144</f>
        <v>85</v>
      </c>
      <c r="F1068" t="s">
        <v>100</v>
      </c>
      <c r="L1068">
        <f>VLOOKUP(A1068,'5'!$AB$3:$AE$313,4,FALSE)</f>
        <v>763</v>
      </c>
      <c r="M1068" s="19">
        <f>VLOOKUP(F1068,'2'!$B$2:$C$34,2,FALSE)</f>
        <v>11</v>
      </c>
      <c r="N1068" s="23">
        <f t="shared" si="42"/>
        <v>85</v>
      </c>
      <c r="O1068" s="23" t="str">
        <f t="shared" si="43"/>
        <v/>
      </c>
      <c r="P1068" s="23" t="s">
        <v>4739</v>
      </c>
      <c r="Q1068" s="19">
        <f>VLOOKUP(M1068,'3'!$H$27:$L$48,5,FALSE)</f>
        <v>69</v>
      </c>
    </row>
    <row r="1069" spans="1:17" x14ac:dyDescent="0.25">
      <c r="A1069">
        <f>'[2]NILAI AKHIR'!B145</f>
        <v>13686</v>
      </c>
      <c r="B1069" t="str">
        <f>'[2]NILAI AKHIR'!C145</f>
        <v>Angga Pratama Putra</v>
      </c>
      <c r="C1069" t="str">
        <f>'[2]NILAI AKHIR'!D145</f>
        <v>XI TP 1</v>
      </c>
      <c r="D1069" s="21">
        <f>'[2]NILAI AKHIR'!H145</f>
        <v>84</v>
      </c>
      <c r="F1069" t="s">
        <v>100</v>
      </c>
      <c r="L1069">
        <f>VLOOKUP(A1069,'5'!$AB$3:$AE$313,4,FALSE)</f>
        <v>764</v>
      </c>
      <c r="M1069" s="19">
        <f>VLOOKUP(F1069,'2'!$B$2:$C$34,2,FALSE)</f>
        <v>11</v>
      </c>
      <c r="N1069" s="23">
        <f t="shared" si="42"/>
        <v>84</v>
      </c>
      <c r="O1069" s="23" t="str">
        <f t="shared" si="43"/>
        <v/>
      </c>
      <c r="P1069" s="23" t="s">
        <v>4739</v>
      </c>
      <c r="Q1069" s="19">
        <f>VLOOKUP(M1069,'3'!$H$27:$L$48,5,FALSE)</f>
        <v>69</v>
      </c>
    </row>
    <row r="1070" spans="1:17" x14ac:dyDescent="0.25">
      <c r="A1070">
        <f>'[2]NILAI AKHIR'!B146</f>
        <v>13687</v>
      </c>
      <c r="B1070" t="str">
        <f>'[2]NILAI AKHIR'!C146</f>
        <v>Anggra Yudistira</v>
      </c>
      <c r="C1070" t="str">
        <f>'[2]NILAI AKHIR'!D146</f>
        <v>XI TP 1</v>
      </c>
      <c r="D1070" s="21">
        <f>'[2]NILAI AKHIR'!H146</f>
        <v>84</v>
      </c>
      <c r="F1070" t="s">
        <v>100</v>
      </c>
      <c r="L1070">
        <f>VLOOKUP(A1070,'5'!$AB$3:$AE$313,4,FALSE)</f>
        <v>765</v>
      </c>
      <c r="M1070" s="19">
        <f>VLOOKUP(F1070,'2'!$B$2:$C$34,2,FALSE)</f>
        <v>11</v>
      </c>
      <c r="N1070" s="23">
        <f t="shared" si="42"/>
        <v>84</v>
      </c>
      <c r="O1070" s="23" t="str">
        <f t="shared" si="43"/>
        <v/>
      </c>
      <c r="P1070" s="23" t="s">
        <v>4739</v>
      </c>
      <c r="Q1070" s="19">
        <f>VLOOKUP(M1070,'3'!$H$27:$L$48,5,FALSE)</f>
        <v>69</v>
      </c>
    </row>
    <row r="1071" spans="1:17" x14ac:dyDescent="0.25">
      <c r="A1071">
        <f>'[2]NILAI AKHIR'!B147</f>
        <v>13688</v>
      </c>
      <c r="B1071" t="str">
        <f>'[2]NILAI AKHIR'!C147</f>
        <v>Anisa Nur Setianingrum</v>
      </c>
      <c r="C1071" t="str">
        <f>'[2]NILAI AKHIR'!D147</f>
        <v>XI TP 1</v>
      </c>
      <c r="D1071" s="21">
        <f>'[2]NILAI AKHIR'!H147</f>
        <v>85</v>
      </c>
      <c r="F1071" t="s">
        <v>100</v>
      </c>
      <c r="L1071">
        <f>VLOOKUP(A1071,'5'!$AB$3:$AE$313,4,FALSE)</f>
        <v>766</v>
      </c>
      <c r="M1071" s="19">
        <f>VLOOKUP(F1071,'2'!$B$2:$C$34,2,FALSE)</f>
        <v>11</v>
      </c>
      <c r="N1071" s="23">
        <f t="shared" si="42"/>
        <v>85</v>
      </c>
      <c r="O1071" s="23" t="str">
        <f t="shared" si="43"/>
        <v/>
      </c>
      <c r="P1071" s="23" t="s">
        <v>4739</v>
      </c>
      <c r="Q1071" s="19">
        <f>VLOOKUP(M1071,'3'!$H$27:$L$48,5,FALSE)</f>
        <v>69</v>
      </c>
    </row>
    <row r="1072" spans="1:17" x14ac:dyDescent="0.25">
      <c r="A1072">
        <f>'[2]NILAI AKHIR'!B148</f>
        <v>13689</v>
      </c>
      <c r="B1072" t="str">
        <f>'[2]NILAI AKHIR'!C148</f>
        <v>Ardi Irfansyah</v>
      </c>
      <c r="C1072" t="str">
        <f>'[2]NILAI AKHIR'!D148</f>
        <v>XI TP 1</v>
      </c>
      <c r="D1072" s="21">
        <f>'[2]NILAI AKHIR'!H148</f>
        <v>86</v>
      </c>
      <c r="F1072" t="s">
        <v>100</v>
      </c>
      <c r="L1072">
        <f>VLOOKUP(A1072,'5'!$AB$3:$AE$313,4,FALSE)</f>
        <v>767</v>
      </c>
      <c r="M1072" s="19">
        <f>VLOOKUP(F1072,'2'!$B$2:$C$34,2,FALSE)</f>
        <v>11</v>
      </c>
      <c r="N1072" s="23">
        <f t="shared" si="42"/>
        <v>86</v>
      </c>
      <c r="O1072" s="23" t="str">
        <f t="shared" si="43"/>
        <v/>
      </c>
      <c r="P1072" s="23" t="s">
        <v>4739</v>
      </c>
      <c r="Q1072" s="19">
        <f>VLOOKUP(M1072,'3'!$H$27:$L$48,5,FALSE)</f>
        <v>69</v>
      </c>
    </row>
    <row r="1073" spans="1:17" x14ac:dyDescent="0.25">
      <c r="A1073">
        <f>'[2]NILAI AKHIR'!B149</f>
        <v>13691</v>
      </c>
      <c r="B1073" t="str">
        <f>'[2]NILAI AKHIR'!C149</f>
        <v>Auxena Deflen Obriandra</v>
      </c>
      <c r="C1073" t="str">
        <f>'[2]NILAI AKHIR'!D149</f>
        <v>XI TP 1</v>
      </c>
      <c r="D1073" s="21">
        <f>'[2]NILAI AKHIR'!H149</f>
        <v>85</v>
      </c>
      <c r="F1073" t="s">
        <v>100</v>
      </c>
      <c r="L1073">
        <f>VLOOKUP(A1073,'5'!$AB$3:$AE$313,4,FALSE)</f>
        <v>768</v>
      </c>
      <c r="M1073" s="19">
        <f>VLOOKUP(F1073,'2'!$B$2:$C$34,2,FALSE)</f>
        <v>11</v>
      </c>
      <c r="N1073" s="23">
        <f t="shared" si="42"/>
        <v>85</v>
      </c>
      <c r="O1073" s="23" t="str">
        <f t="shared" si="43"/>
        <v/>
      </c>
      <c r="P1073" s="23" t="s">
        <v>4739</v>
      </c>
      <c r="Q1073" s="19">
        <f>VLOOKUP(M1073,'3'!$H$27:$L$48,5,FALSE)</f>
        <v>69</v>
      </c>
    </row>
    <row r="1074" spans="1:17" x14ac:dyDescent="0.25">
      <c r="A1074">
        <f>'[2]NILAI AKHIR'!B150</f>
        <v>13692</v>
      </c>
      <c r="B1074" t="str">
        <f>'[2]NILAI AKHIR'!C150</f>
        <v>Azqiann Yohan Bastyan</v>
      </c>
      <c r="C1074" t="str">
        <f>'[2]NILAI AKHIR'!D150</f>
        <v>XI TP 1</v>
      </c>
      <c r="D1074" s="21">
        <f>'[2]NILAI AKHIR'!H150</f>
        <v>84</v>
      </c>
      <c r="F1074" t="s">
        <v>100</v>
      </c>
      <c r="L1074">
        <f>VLOOKUP(A1074,'5'!$AB$3:$AE$313,4,FALSE)</f>
        <v>769</v>
      </c>
      <c r="M1074" s="19">
        <f>VLOOKUP(F1074,'2'!$B$2:$C$34,2,FALSE)</f>
        <v>11</v>
      </c>
      <c r="N1074" s="23">
        <f t="shared" si="42"/>
        <v>84</v>
      </c>
      <c r="O1074" s="23" t="str">
        <f t="shared" si="43"/>
        <v/>
      </c>
      <c r="P1074" s="23" t="s">
        <v>4739</v>
      </c>
      <c r="Q1074" s="19">
        <f>VLOOKUP(M1074,'3'!$H$27:$L$48,5,FALSE)</f>
        <v>69</v>
      </c>
    </row>
    <row r="1075" spans="1:17" x14ac:dyDescent="0.25">
      <c r="A1075">
        <f>'[2]NILAI AKHIR'!B151</f>
        <v>13693</v>
      </c>
      <c r="B1075" t="str">
        <f>'[2]NILAI AKHIR'!C151</f>
        <v>Bayu Seno Aji</v>
      </c>
      <c r="C1075" t="str">
        <f>'[2]NILAI AKHIR'!D151</f>
        <v>XI TP 1</v>
      </c>
      <c r="D1075" s="21">
        <f>'[2]NILAI AKHIR'!H151</f>
        <v>85</v>
      </c>
      <c r="F1075" t="s">
        <v>100</v>
      </c>
      <c r="L1075">
        <f>VLOOKUP(A1075,'5'!$AB$3:$AE$313,4,FALSE)</f>
        <v>770</v>
      </c>
      <c r="M1075" s="19">
        <f>VLOOKUP(F1075,'2'!$B$2:$C$34,2,FALSE)</f>
        <v>11</v>
      </c>
      <c r="N1075" s="23">
        <f t="shared" si="42"/>
        <v>85</v>
      </c>
      <c r="O1075" s="23" t="str">
        <f t="shared" si="43"/>
        <v/>
      </c>
      <c r="P1075" s="23" t="s">
        <v>4739</v>
      </c>
      <c r="Q1075" s="19">
        <f>VLOOKUP(M1075,'3'!$H$27:$L$48,5,FALSE)</f>
        <v>69</v>
      </c>
    </row>
    <row r="1076" spans="1:17" x14ac:dyDescent="0.25">
      <c r="A1076">
        <f>'[2]NILAI AKHIR'!B152</f>
        <v>13695</v>
      </c>
      <c r="B1076" t="str">
        <f>'[2]NILAI AKHIR'!C152</f>
        <v>Cesar Lintang Rafa Prayuditya</v>
      </c>
      <c r="C1076" t="str">
        <f>'[2]NILAI AKHIR'!D152</f>
        <v>XI TP 1</v>
      </c>
      <c r="D1076" s="21">
        <f>'[2]NILAI AKHIR'!H152</f>
        <v>85</v>
      </c>
      <c r="F1076" t="s">
        <v>100</v>
      </c>
      <c r="L1076">
        <f>VLOOKUP(A1076,'5'!$AB$3:$AE$313,4,FALSE)</f>
        <v>771</v>
      </c>
      <c r="M1076" s="19">
        <f>VLOOKUP(F1076,'2'!$B$2:$C$34,2,FALSE)</f>
        <v>11</v>
      </c>
      <c r="N1076" s="23">
        <f t="shared" si="42"/>
        <v>85</v>
      </c>
      <c r="O1076" s="23" t="str">
        <f t="shared" si="43"/>
        <v/>
      </c>
      <c r="P1076" s="23" t="s">
        <v>4739</v>
      </c>
      <c r="Q1076" s="19">
        <f>VLOOKUP(M1076,'3'!$H$27:$L$48,5,FALSE)</f>
        <v>69</v>
      </c>
    </row>
    <row r="1077" spans="1:17" x14ac:dyDescent="0.25">
      <c r="A1077">
        <f>'[2]NILAI AKHIR'!B153</f>
        <v>13696</v>
      </c>
      <c r="B1077" t="str">
        <f>'[2]NILAI AKHIR'!C153</f>
        <v>Daffa Bari Ali Mustafa</v>
      </c>
      <c r="C1077" t="str">
        <f>'[2]NILAI AKHIR'!D153</f>
        <v>XI TP 1</v>
      </c>
      <c r="D1077" s="21">
        <f>'[2]NILAI AKHIR'!H153</f>
        <v>85</v>
      </c>
      <c r="F1077" t="s">
        <v>100</v>
      </c>
      <c r="L1077">
        <f>VLOOKUP(A1077,'5'!$AB$3:$AE$313,4,FALSE)</f>
        <v>772</v>
      </c>
      <c r="M1077" s="19">
        <f>VLOOKUP(F1077,'2'!$B$2:$C$34,2,FALSE)</f>
        <v>11</v>
      </c>
      <c r="N1077" s="23">
        <f t="shared" si="42"/>
        <v>85</v>
      </c>
      <c r="O1077" s="23" t="str">
        <f t="shared" si="43"/>
        <v/>
      </c>
      <c r="P1077" s="23" t="s">
        <v>4739</v>
      </c>
      <c r="Q1077" s="19">
        <f>VLOOKUP(M1077,'3'!$H$27:$L$48,5,FALSE)</f>
        <v>69</v>
      </c>
    </row>
    <row r="1078" spans="1:17" x14ac:dyDescent="0.25">
      <c r="A1078">
        <f>'[2]NILAI AKHIR'!B154</f>
        <v>13697</v>
      </c>
      <c r="B1078" t="str">
        <f>'[2]NILAI AKHIR'!C154</f>
        <v>Daffa Nur Sahid</v>
      </c>
      <c r="C1078" t="str">
        <f>'[2]NILAI AKHIR'!D154</f>
        <v>XI TP 1</v>
      </c>
      <c r="D1078" s="21">
        <f>'[2]NILAI AKHIR'!H154</f>
        <v>84</v>
      </c>
      <c r="F1078" t="s">
        <v>100</v>
      </c>
      <c r="L1078">
        <f>VLOOKUP(A1078,'5'!$AB$3:$AE$313,4,FALSE)</f>
        <v>773</v>
      </c>
      <c r="M1078" s="19">
        <f>VLOOKUP(F1078,'2'!$B$2:$C$34,2,FALSE)</f>
        <v>11</v>
      </c>
      <c r="N1078" s="23">
        <f t="shared" si="42"/>
        <v>84</v>
      </c>
      <c r="O1078" s="23" t="str">
        <f t="shared" si="43"/>
        <v/>
      </c>
      <c r="P1078" s="23" t="s">
        <v>4739</v>
      </c>
      <c r="Q1078" s="19">
        <f>VLOOKUP(M1078,'3'!$H$27:$L$48,5,FALSE)</f>
        <v>69</v>
      </c>
    </row>
    <row r="1079" spans="1:17" x14ac:dyDescent="0.25">
      <c r="A1079">
        <f>'[2]NILAI AKHIR'!B155</f>
        <v>13698</v>
      </c>
      <c r="B1079" t="str">
        <f>'[2]NILAI AKHIR'!C155</f>
        <v>Daffa Rafi'i</v>
      </c>
      <c r="C1079" t="str">
        <f>'[2]NILAI AKHIR'!D155</f>
        <v>XI TP 1</v>
      </c>
      <c r="D1079" s="21">
        <f>'[2]NILAI AKHIR'!H155</f>
        <v>85</v>
      </c>
      <c r="F1079" t="s">
        <v>100</v>
      </c>
      <c r="L1079">
        <f>VLOOKUP(A1079,'5'!$AB$3:$AE$313,4,FALSE)</f>
        <v>774</v>
      </c>
      <c r="M1079" s="19">
        <f>VLOOKUP(F1079,'2'!$B$2:$C$34,2,FALSE)</f>
        <v>11</v>
      </c>
      <c r="N1079" s="23">
        <f t="shared" si="42"/>
        <v>85</v>
      </c>
      <c r="O1079" s="23" t="str">
        <f t="shared" si="43"/>
        <v/>
      </c>
      <c r="P1079" s="23" t="s">
        <v>4739</v>
      </c>
      <c r="Q1079" s="19">
        <f>VLOOKUP(M1079,'3'!$H$27:$L$48,5,FALSE)</f>
        <v>69</v>
      </c>
    </row>
    <row r="1080" spans="1:17" x14ac:dyDescent="0.25">
      <c r="A1080">
        <f>'[2]NILAI AKHIR'!B156</f>
        <v>13699</v>
      </c>
      <c r="B1080" t="str">
        <f>'[2]NILAI AKHIR'!C156</f>
        <v>David Dwi Kuncoro</v>
      </c>
      <c r="C1080" t="str">
        <f>'[2]NILAI AKHIR'!D156</f>
        <v>XI TP 1</v>
      </c>
      <c r="D1080" s="21">
        <f>'[2]NILAI AKHIR'!H156</f>
        <v>85</v>
      </c>
      <c r="F1080" t="s">
        <v>100</v>
      </c>
      <c r="L1080">
        <f>VLOOKUP(A1080,'5'!$AB$3:$AE$313,4,FALSE)</f>
        <v>775</v>
      </c>
      <c r="M1080" s="19">
        <f>VLOOKUP(F1080,'2'!$B$2:$C$34,2,FALSE)</f>
        <v>11</v>
      </c>
      <c r="N1080" s="23">
        <f t="shared" si="42"/>
        <v>85</v>
      </c>
      <c r="O1080" s="23" t="str">
        <f t="shared" si="43"/>
        <v/>
      </c>
      <c r="P1080" s="23" t="s">
        <v>4739</v>
      </c>
      <c r="Q1080" s="19">
        <f>VLOOKUP(M1080,'3'!$H$27:$L$48,5,FALSE)</f>
        <v>69</v>
      </c>
    </row>
    <row r="1081" spans="1:17" x14ac:dyDescent="0.25">
      <c r="A1081">
        <f>'[2]NILAI AKHIR'!B157</f>
        <v>0</v>
      </c>
      <c r="B1081">
        <f>'[2]NILAI AKHIR'!C157</f>
        <v>0</v>
      </c>
      <c r="C1081">
        <f>'[2]NILAI AKHIR'!D157</f>
        <v>0</v>
      </c>
      <c r="D1081" s="21">
        <f>'[2]NILAI AKHIR'!H157</f>
        <v>0</v>
      </c>
      <c r="F1081" t="s">
        <v>100</v>
      </c>
      <c r="L1081" t="e">
        <f>VLOOKUP(A1081,'5'!$AB$3:$AE$313,4,FALSE)</f>
        <v>#N/A</v>
      </c>
      <c r="M1081" s="19">
        <f>VLOOKUP(F1081,'2'!$B$2:$C$34,2,FALSE)</f>
        <v>11</v>
      </c>
      <c r="N1081" s="23">
        <f t="shared" si="42"/>
        <v>0</v>
      </c>
      <c r="O1081" s="23" t="str">
        <f t="shared" si="43"/>
        <v/>
      </c>
      <c r="P1081" s="23" t="s">
        <v>4739</v>
      </c>
      <c r="Q1081" s="19">
        <f>VLOOKUP(M1081,'3'!$H$27:$L$48,5,FALSE)</f>
        <v>69</v>
      </c>
    </row>
    <row r="1082" spans="1:17" x14ac:dyDescent="0.25">
      <c r="A1082">
        <f>'[2]NILAI AKHIR'!B158</f>
        <v>13700</v>
      </c>
      <c r="B1082" t="str">
        <f>'[2]NILAI AKHIR'!C158</f>
        <v>Davin Khoirul Aslam</v>
      </c>
      <c r="C1082" t="str">
        <f>'[2]NILAI AKHIR'!D158</f>
        <v>XI TP 2</v>
      </c>
      <c r="D1082" s="21">
        <f>'[2]NILAI AKHIR'!H158</f>
        <v>0</v>
      </c>
      <c r="F1082" t="s">
        <v>100</v>
      </c>
      <c r="L1082">
        <f>VLOOKUP(A1082,'5'!$AB$3:$AE$313,4,FALSE)</f>
        <v>776</v>
      </c>
      <c r="M1082" s="19">
        <f>VLOOKUP(F1082,'2'!$B$2:$C$34,2,FALSE)</f>
        <v>11</v>
      </c>
      <c r="N1082" s="23">
        <f t="shared" si="42"/>
        <v>0</v>
      </c>
      <c r="O1082" s="23" t="str">
        <f t="shared" si="43"/>
        <v/>
      </c>
      <c r="P1082" s="23" t="s">
        <v>4739</v>
      </c>
      <c r="Q1082" s="19">
        <f>VLOOKUP(M1082,'3'!$H$27:$L$48,5,FALSE)</f>
        <v>69</v>
      </c>
    </row>
    <row r="1083" spans="1:17" x14ac:dyDescent="0.25">
      <c r="A1083">
        <f>'[2]NILAI AKHIR'!B160</f>
        <v>13702</v>
      </c>
      <c r="B1083" t="str">
        <f>'[2]NILAI AKHIR'!C160</f>
        <v>Dhandy Isnaini Nur Abi</v>
      </c>
      <c r="C1083" t="str">
        <f>'[2]NILAI AKHIR'!D160</f>
        <v>XI TP 2</v>
      </c>
      <c r="D1083">
        <f>'[2]NILAI AKHIR'!H160</f>
        <v>0</v>
      </c>
      <c r="F1083" t="s">
        <v>100</v>
      </c>
      <c r="L1083">
        <f>VLOOKUP(A1083,'5'!$AB$3:$AE$313,4,FALSE)</f>
        <v>778</v>
      </c>
      <c r="M1083" s="19">
        <f>VLOOKUP(F1083,'2'!$B$2:$C$34,2,FALSE)</f>
        <v>11</v>
      </c>
      <c r="N1083" s="23">
        <f t="shared" si="42"/>
        <v>0</v>
      </c>
      <c r="O1083" s="23" t="str">
        <f t="shared" si="43"/>
        <v/>
      </c>
      <c r="P1083" s="23" t="s">
        <v>4739</v>
      </c>
      <c r="Q1083" s="19">
        <f>VLOOKUP(M1083,'3'!$H$27:$L$48,5,FALSE)</f>
        <v>69</v>
      </c>
    </row>
    <row r="1084" spans="1:17" x14ac:dyDescent="0.25">
      <c r="A1084">
        <f>'[2]NILAI AKHIR'!B161</f>
        <v>13703</v>
      </c>
      <c r="B1084" t="str">
        <f>'[2]NILAI AKHIR'!C161</f>
        <v>Dimas Halim Ash Syukuur</v>
      </c>
      <c r="C1084" t="str">
        <f>'[2]NILAI AKHIR'!D161</f>
        <v>XI TP 2</v>
      </c>
      <c r="D1084">
        <f>'[2]NILAI AKHIR'!H161</f>
        <v>0</v>
      </c>
      <c r="F1084" t="s">
        <v>100</v>
      </c>
      <c r="L1084">
        <f>VLOOKUP(A1084,'5'!$AB$3:$AE$313,4,FALSE)</f>
        <v>779</v>
      </c>
      <c r="M1084" s="19">
        <f>VLOOKUP(F1084,'2'!$B$2:$C$34,2,FALSE)</f>
        <v>11</v>
      </c>
      <c r="N1084" s="23">
        <f t="shared" si="42"/>
        <v>0</v>
      </c>
      <c r="O1084" s="23" t="str">
        <f t="shared" si="43"/>
        <v/>
      </c>
      <c r="P1084" s="23" t="s">
        <v>4739</v>
      </c>
      <c r="Q1084" s="19">
        <f>VLOOKUP(M1084,'3'!$H$27:$L$48,5,FALSE)</f>
        <v>69</v>
      </c>
    </row>
    <row r="1085" spans="1:17" x14ac:dyDescent="0.25">
      <c r="A1085">
        <f>'[2]NILAI AKHIR'!B162</f>
        <v>13704</v>
      </c>
      <c r="B1085" t="str">
        <f>'[2]NILAI AKHIR'!C162</f>
        <v>Dimas Prasetya</v>
      </c>
      <c r="C1085" t="str">
        <f>'[2]NILAI AKHIR'!D162</f>
        <v>XI TP 2</v>
      </c>
      <c r="D1085">
        <f>'[2]NILAI AKHIR'!H162</f>
        <v>0</v>
      </c>
      <c r="F1085" t="s">
        <v>100</v>
      </c>
      <c r="L1085">
        <f>VLOOKUP(A1085,'5'!$AB$3:$AE$313,4,FALSE)</f>
        <v>780</v>
      </c>
      <c r="M1085" s="19">
        <f>VLOOKUP(F1085,'2'!$B$2:$C$34,2,FALSE)</f>
        <v>11</v>
      </c>
      <c r="N1085" s="23">
        <f t="shared" si="42"/>
        <v>0</v>
      </c>
      <c r="O1085" s="23" t="str">
        <f t="shared" si="43"/>
        <v/>
      </c>
      <c r="P1085" s="23" t="s">
        <v>4739</v>
      </c>
      <c r="Q1085" s="19">
        <f>VLOOKUP(M1085,'3'!$H$27:$L$48,5,FALSE)</f>
        <v>69</v>
      </c>
    </row>
    <row r="1086" spans="1:17" x14ac:dyDescent="0.25">
      <c r="A1086">
        <f>'[2]NILAI AKHIR'!B163</f>
        <v>13705</v>
      </c>
      <c r="B1086" t="str">
        <f>'[2]NILAI AKHIR'!C163</f>
        <v>Dimas Rizqi Makhbhu</v>
      </c>
      <c r="C1086" t="str">
        <f>'[2]NILAI AKHIR'!D163</f>
        <v>XI TP 2</v>
      </c>
      <c r="D1086">
        <f>'[2]NILAI AKHIR'!H163</f>
        <v>0</v>
      </c>
      <c r="F1086" t="s">
        <v>100</v>
      </c>
      <c r="L1086">
        <f>VLOOKUP(A1086,'5'!$AB$3:$AE$313,4,FALSE)</f>
        <v>781</v>
      </c>
      <c r="M1086" s="19">
        <f>VLOOKUP(F1086,'2'!$B$2:$C$34,2,FALSE)</f>
        <v>11</v>
      </c>
      <c r="N1086" s="23">
        <f t="shared" si="42"/>
        <v>0</v>
      </c>
      <c r="O1086" s="23" t="str">
        <f t="shared" si="43"/>
        <v/>
      </c>
      <c r="P1086" s="23" t="s">
        <v>4739</v>
      </c>
      <c r="Q1086" s="19">
        <f>VLOOKUP(M1086,'3'!$H$27:$L$48,5,FALSE)</f>
        <v>69</v>
      </c>
    </row>
    <row r="1087" spans="1:17" x14ac:dyDescent="0.25">
      <c r="A1087">
        <f>'[2]NILAI AKHIR'!B164</f>
        <v>13707</v>
      </c>
      <c r="B1087" t="str">
        <f>'[2]NILAI AKHIR'!C164</f>
        <v>Dzaky Julian Arya Ardiansyah</v>
      </c>
      <c r="C1087" t="str">
        <f>'[2]NILAI AKHIR'!D164</f>
        <v>XI TP 2</v>
      </c>
      <c r="D1087">
        <f>'[2]NILAI AKHIR'!H164</f>
        <v>0</v>
      </c>
      <c r="F1087" t="s">
        <v>100</v>
      </c>
      <c r="L1087">
        <f>VLOOKUP(A1087,'5'!$AB$3:$AE$313,4,FALSE)</f>
        <v>782</v>
      </c>
      <c r="M1087" s="19">
        <f>VLOOKUP(F1087,'2'!$B$2:$C$34,2,FALSE)</f>
        <v>11</v>
      </c>
      <c r="N1087" s="23">
        <f t="shared" si="42"/>
        <v>0</v>
      </c>
      <c r="O1087" s="23" t="str">
        <f t="shared" si="43"/>
        <v/>
      </c>
      <c r="P1087" s="23" t="s">
        <v>4739</v>
      </c>
      <c r="Q1087" s="19">
        <f>VLOOKUP(M1087,'3'!$H$27:$L$48,5,FALSE)</f>
        <v>69</v>
      </c>
    </row>
    <row r="1088" spans="1:17" x14ac:dyDescent="0.25">
      <c r="A1088">
        <f>'[2]NILAI AKHIR'!B165</f>
        <v>13708</v>
      </c>
      <c r="B1088" t="str">
        <f>'[2]NILAI AKHIR'!C165</f>
        <v>Enjji Dimas Setiyawan</v>
      </c>
      <c r="C1088" t="str">
        <f>'[2]NILAI AKHIR'!D165</f>
        <v>XI TP 2</v>
      </c>
      <c r="D1088">
        <f>'[2]NILAI AKHIR'!H165</f>
        <v>0</v>
      </c>
      <c r="F1088" t="s">
        <v>100</v>
      </c>
      <c r="L1088">
        <f>VLOOKUP(A1088,'5'!$AB$3:$AE$313,4,FALSE)</f>
        <v>783</v>
      </c>
      <c r="M1088" s="19">
        <f>VLOOKUP(F1088,'2'!$B$2:$C$34,2,FALSE)</f>
        <v>11</v>
      </c>
      <c r="N1088" s="23">
        <f t="shared" si="42"/>
        <v>0</v>
      </c>
      <c r="O1088" s="23" t="str">
        <f t="shared" si="43"/>
        <v/>
      </c>
      <c r="P1088" s="23" t="s">
        <v>4739</v>
      </c>
      <c r="Q1088" s="19">
        <f>VLOOKUP(M1088,'3'!$H$27:$L$48,5,FALSE)</f>
        <v>69</v>
      </c>
    </row>
    <row r="1089" spans="1:17" x14ac:dyDescent="0.25">
      <c r="A1089">
        <f>'[2]NILAI AKHIR'!B166</f>
        <v>13709</v>
      </c>
      <c r="B1089" t="str">
        <f>'[2]NILAI AKHIR'!C166</f>
        <v>Erik Bayu Aji Putra</v>
      </c>
      <c r="C1089" t="str">
        <f>'[2]NILAI AKHIR'!D166</f>
        <v>XI TP 2</v>
      </c>
      <c r="D1089">
        <f>'[2]NILAI AKHIR'!H166</f>
        <v>0</v>
      </c>
      <c r="F1089" t="s">
        <v>100</v>
      </c>
      <c r="L1089">
        <f>VLOOKUP(A1089,'5'!$AB$3:$AE$313,4,FALSE)</f>
        <v>784</v>
      </c>
      <c r="M1089" s="19">
        <f>VLOOKUP(F1089,'2'!$B$2:$C$34,2,FALSE)</f>
        <v>11</v>
      </c>
      <c r="N1089" s="23">
        <f t="shared" si="42"/>
        <v>0</v>
      </c>
      <c r="O1089" s="23" t="str">
        <f t="shared" si="43"/>
        <v/>
      </c>
      <c r="P1089" s="23" t="s">
        <v>4739</v>
      </c>
      <c r="Q1089" s="19">
        <f>VLOOKUP(M1089,'3'!$H$27:$L$48,5,FALSE)</f>
        <v>69</v>
      </c>
    </row>
    <row r="1090" spans="1:17" x14ac:dyDescent="0.25">
      <c r="A1090">
        <f>'[2]NILAI AKHIR'!B167</f>
        <v>13710</v>
      </c>
      <c r="B1090" t="str">
        <f>'[2]NILAI AKHIR'!C167</f>
        <v>Erik Satriya Widyatama</v>
      </c>
      <c r="C1090" t="str">
        <f>'[2]NILAI AKHIR'!D167</f>
        <v>XI TP 2</v>
      </c>
      <c r="D1090">
        <f>'[2]NILAI AKHIR'!H167</f>
        <v>0</v>
      </c>
      <c r="F1090" t="s">
        <v>100</v>
      </c>
      <c r="L1090">
        <f>VLOOKUP(A1090,'5'!$AB$3:$AE$313,4,FALSE)</f>
        <v>785</v>
      </c>
      <c r="M1090" s="19">
        <f>VLOOKUP(F1090,'2'!$B$2:$C$34,2,FALSE)</f>
        <v>11</v>
      </c>
      <c r="N1090" s="23">
        <f t="shared" si="42"/>
        <v>0</v>
      </c>
      <c r="O1090" s="23" t="str">
        <f t="shared" si="43"/>
        <v/>
      </c>
      <c r="P1090" s="23" t="s">
        <v>4739</v>
      </c>
      <c r="Q1090" s="19">
        <f>VLOOKUP(M1090,'3'!$H$27:$L$48,5,FALSE)</f>
        <v>69</v>
      </c>
    </row>
    <row r="1091" spans="1:17" x14ac:dyDescent="0.25">
      <c r="A1091">
        <f>'[2]NILAI AKHIR'!B168</f>
        <v>13711</v>
      </c>
      <c r="B1091" t="str">
        <f>'[2]NILAI AKHIR'!C168</f>
        <v>Fabian Bima Sakti</v>
      </c>
      <c r="C1091" t="str">
        <f>'[2]NILAI AKHIR'!D168</f>
        <v>XI TP 2</v>
      </c>
      <c r="D1091">
        <f>'[2]NILAI AKHIR'!H168</f>
        <v>0</v>
      </c>
      <c r="F1091" t="s">
        <v>100</v>
      </c>
      <c r="L1091">
        <f>VLOOKUP(A1091,'5'!$AB$3:$AE$313,4,FALSE)</f>
        <v>786</v>
      </c>
      <c r="M1091" s="19">
        <f>VLOOKUP(F1091,'2'!$B$2:$C$34,2,FALSE)</f>
        <v>11</v>
      </c>
      <c r="N1091" s="23">
        <f t="shared" si="42"/>
        <v>0</v>
      </c>
      <c r="O1091" s="23" t="str">
        <f t="shared" si="43"/>
        <v/>
      </c>
      <c r="P1091" s="23" t="s">
        <v>4739</v>
      </c>
      <c r="Q1091" s="19">
        <f>VLOOKUP(M1091,'3'!$H$27:$L$48,5,FALSE)</f>
        <v>69</v>
      </c>
    </row>
    <row r="1092" spans="1:17" x14ac:dyDescent="0.25">
      <c r="A1092">
        <f>'[2]NILAI AKHIR'!B169</f>
        <v>13712</v>
      </c>
      <c r="B1092" t="str">
        <f>'[2]NILAI AKHIR'!C169</f>
        <v>Fadhil Ibrahim Pratama</v>
      </c>
      <c r="C1092" t="str">
        <f>'[2]NILAI AKHIR'!D169</f>
        <v>XI TP 2</v>
      </c>
      <c r="D1092">
        <f>'[2]NILAI AKHIR'!H169</f>
        <v>0</v>
      </c>
      <c r="F1092" t="s">
        <v>100</v>
      </c>
      <c r="L1092">
        <f>VLOOKUP(A1092,'5'!$AB$3:$AE$313,4,FALSE)</f>
        <v>787</v>
      </c>
      <c r="M1092" s="19">
        <f>VLOOKUP(F1092,'2'!$B$2:$C$34,2,FALSE)</f>
        <v>11</v>
      </c>
      <c r="N1092" s="23">
        <f t="shared" si="42"/>
        <v>0</v>
      </c>
      <c r="O1092" s="23" t="str">
        <f t="shared" si="43"/>
        <v/>
      </c>
      <c r="P1092" s="23" t="s">
        <v>4739</v>
      </c>
      <c r="Q1092" s="19">
        <f>VLOOKUP(M1092,'3'!$H$27:$L$48,5,FALSE)</f>
        <v>69</v>
      </c>
    </row>
    <row r="1093" spans="1:17" x14ac:dyDescent="0.25">
      <c r="A1093">
        <f>'[2]NILAI AKHIR'!B170</f>
        <v>13713</v>
      </c>
      <c r="B1093" t="str">
        <f>'[2]NILAI AKHIR'!C170</f>
        <v>Fadli Huda Ar Rasheed</v>
      </c>
      <c r="C1093" t="str">
        <f>'[2]NILAI AKHIR'!D170</f>
        <v>XI TP 2</v>
      </c>
      <c r="D1093">
        <f>'[2]NILAI AKHIR'!H170</f>
        <v>0</v>
      </c>
      <c r="F1093" t="s">
        <v>100</v>
      </c>
      <c r="L1093">
        <f>VLOOKUP(A1093,'5'!$AB$3:$AE$313,4,FALSE)</f>
        <v>788</v>
      </c>
      <c r="M1093" s="19">
        <f>VLOOKUP(F1093,'2'!$B$2:$C$34,2,FALSE)</f>
        <v>11</v>
      </c>
      <c r="N1093" s="23">
        <f t="shared" ref="N1093:N1156" si="44">D1093</f>
        <v>0</v>
      </c>
      <c r="O1093" s="23" t="str">
        <f t="shared" ref="O1093:O1156" si="45">IF(P1093="Nilai Ekstra",E1093,"")</f>
        <v/>
      </c>
      <c r="P1093" s="23" t="s">
        <v>4739</v>
      </c>
      <c r="Q1093" s="19">
        <f>VLOOKUP(M1093,'3'!$H$27:$L$48,5,FALSE)</f>
        <v>69</v>
      </c>
    </row>
    <row r="1094" spans="1:17" x14ac:dyDescent="0.25">
      <c r="A1094">
        <f>'[2]NILAI AKHIR'!B171</f>
        <v>13715</v>
      </c>
      <c r="B1094" t="str">
        <f>'[2]NILAI AKHIR'!C171</f>
        <v>Fardan Herdiansyah</v>
      </c>
      <c r="C1094" t="str">
        <f>'[2]NILAI AKHIR'!D171</f>
        <v>XI TP 2</v>
      </c>
      <c r="D1094">
        <f>'[2]NILAI AKHIR'!H171</f>
        <v>0</v>
      </c>
      <c r="F1094" t="s">
        <v>100</v>
      </c>
      <c r="L1094">
        <f>VLOOKUP(A1094,'5'!$AB$3:$AE$313,4,FALSE)</f>
        <v>789</v>
      </c>
      <c r="M1094" s="19">
        <f>VLOOKUP(F1094,'2'!$B$2:$C$34,2,FALSE)</f>
        <v>11</v>
      </c>
      <c r="N1094" s="23">
        <f t="shared" si="44"/>
        <v>0</v>
      </c>
      <c r="O1094" s="23" t="str">
        <f t="shared" si="45"/>
        <v/>
      </c>
      <c r="P1094" s="23" t="s">
        <v>4739</v>
      </c>
      <c r="Q1094" s="19">
        <f>VLOOKUP(M1094,'3'!$H$27:$L$48,5,FALSE)</f>
        <v>69</v>
      </c>
    </row>
    <row r="1095" spans="1:17" x14ac:dyDescent="0.25">
      <c r="A1095">
        <f>'[2]NILAI AKHIR'!B172</f>
        <v>13716</v>
      </c>
      <c r="B1095" t="str">
        <f>'[2]NILAI AKHIR'!C172</f>
        <v>Farhan Syahrul Mubarok</v>
      </c>
      <c r="C1095" t="str">
        <f>'[2]NILAI AKHIR'!D172</f>
        <v>XI TP 2</v>
      </c>
      <c r="D1095">
        <f>'[2]NILAI AKHIR'!H172</f>
        <v>0</v>
      </c>
      <c r="F1095" t="s">
        <v>100</v>
      </c>
      <c r="L1095">
        <f>VLOOKUP(A1095,'5'!$AB$3:$AE$313,4,FALSE)</f>
        <v>790</v>
      </c>
      <c r="M1095" s="19">
        <f>VLOOKUP(F1095,'2'!$B$2:$C$34,2,FALSE)</f>
        <v>11</v>
      </c>
      <c r="N1095" s="23">
        <f t="shared" si="44"/>
        <v>0</v>
      </c>
      <c r="O1095" s="23" t="str">
        <f t="shared" si="45"/>
        <v/>
      </c>
      <c r="P1095" s="23" t="s">
        <v>4739</v>
      </c>
      <c r="Q1095" s="19">
        <f>VLOOKUP(M1095,'3'!$H$27:$L$48,5,FALSE)</f>
        <v>69</v>
      </c>
    </row>
    <row r="1096" spans="1:17" x14ac:dyDescent="0.25">
      <c r="A1096">
        <f>'[2]NILAI AKHIR'!B173</f>
        <v>13717</v>
      </c>
      <c r="B1096" t="str">
        <f>'[2]NILAI AKHIR'!C173</f>
        <v>Farrel Perdana Putra</v>
      </c>
      <c r="C1096" t="str">
        <f>'[2]NILAI AKHIR'!D173</f>
        <v>XI TP 2</v>
      </c>
      <c r="D1096">
        <f>'[2]NILAI AKHIR'!H173</f>
        <v>0</v>
      </c>
      <c r="F1096" t="s">
        <v>100</v>
      </c>
      <c r="L1096">
        <f>VLOOKUP(A1096,'5'!$AB$3:$AE$313,4,FALSE)</f>
        <v>791</v>
      </c>
      <c r="M1096" s="19">
        <f>VLOOKUP(F1096,'2'!$B$2:$C$34,2,FALSE)</f>
        <v>11</v>
      </c>
      <c r="N1096" s="23">
        <f t="shared" si="44"/>
        <v>0</v>
      </c>
      <c r="O1096" s="23" t="str">
        <f t="shared" si="45"/>
        <v/>
      </c>
      <c r="P1096" s="23" t="s">
        <v>4739</v>
      </c>
      <c r="Q1096" s="19">
        <f>VLOOKUP(M1096,'3'!$H$27:$L$48,5,FALSE)</f>
        <v>69</v>
      </c>
    </row>
    <row r="1097" spans="1:17" x14ac:dyDescent="0.25">
      <c r="A1097">
        <f>'[2]NILAI AKHIR'!B174</f>
        <v>13719</v>
      </c>
      <c r="B1097" t="str">
        <f>'[2]NILAI AKHIR'!C174</f>
        <v>Gigih Akbarani</v>
      </c>
      <c r="C1097" t="str">
        <f>'[2]NILAI AKHIR'!D174</f>
        <v>XI TP 2</v>
      </c>
      <c r="D1097">
        <f>'[2]NILAI AKHIR'!H174</f>
        <v>0</v>
      </c>
      <c r="F1097" t="s">
        <v>100</v>
      </c>
      <c r="L1097">
        <f>VLOOKUP(A1097,'5'!$AB$3:$AE$313,4,FALSE)</f>
        <v>792</v>
      </c>
      <c r="M1097" s="19">
        <f>VLOOKUP(F1097,'2'!$B$2:$C$34,2,FALSE)</f>
        <v>11</v>
      </c>
      <c r="N1097" s="23">
        <f t="shared" si="44"/>
        <v>0</v>
      </c>
      <c r="O1097" s="23" t="str">
        <f t="shared" si="45"/>
        <v/>
      </c>
      <c r="P1097" s="23" t="s">
        <v>4739</v>
      </c>
      <c r="Q1097" s="19">
        <f>VLOOKUP(M1097,'3'!$H$27:$L$48,5,FALSE)</f>
        <v>69</v>
      </c>
    </row>
    <row r="1098" spans="1:17" x14ac:dyDescent="0.25">
      <c r="A1098">
        <f>'[2]NILAI AKHIR'!B175</f>
        <v>13720</v>
      </c>
      <c r="B1098" t="str">
        <f>'[2]NILAI AKHIR'!C175</f>
        <v>Hafid Maruf Sarifudin Nizam</v>
      </c>
      <c r="C1098" t="str">
        <f>'[2]NILAI AKHIR'!D175</f>
        <v>XI TP 2</v>
      </c>
      <c r="D1098">
        <f>'[2]NILAI AKHIR'!H175</f>
        <v>0</v>
      </c>
      <c r="F1098" t="s">
        <v>100</v>
      </c>
      <c r="L1098">
        <f>VLOOKUP(A1098,'5'!$AB$3:$AE$313,4,FALSE)</f>
        <v>793</v>
      </c>
      <c r="M1098" s="19">
        <f>VLOOKUP(F1098,'2'!$B$2:$C$34,2,FALSE)</f>
        <v>11</v>
      </c>
      <c r="N1098" s="23">
        <f t="shared" si="44"/>
        <v>0</v>
      </c>
      <c r="O1098" s="23" t="str">
        <f t="shared" si="45"/>
        <v/>
      </c>
      <c r="P1098" s="23" t="s">
        <v>4739</v>
      </c>
      <c r="Q1098" s="19">
        <f>VLOOKUP(M1098,'3'!$H$27:$L$48,5,FALSE)</f>
        <v>69</v>
      </c>
    </row>
    <row r="1099" spans="1:17" x14ac:dyDescent="0.25">
      <c r="A1099">
        <f>'[2]NILAI AKHIR'!B176</f>
        <v>13721</v>
      </c>
      <c r="B1099" t="str">
        <f>'[2]NILAI AKHIR'!C176</f>
        <v>Harun Sigit Wibisono</v>
      </c>
      <c r="C1099" t="str">
        <f>'[2]NILAI AKHIR'!D176</f>
        <v>XI TP 2</v>
      </c>
      <c r="D1099">
        <f>'[2]NILAI AKHIR'!H176</f>
        <v>0</v>
      </c>
      <c r="F1099" t="s">
        <v>100</v>
      </c>
      <c r="L1099">
        <f>VLOOKUP(A1099,'5'!$AB$3:$AE$313,4,FALSE)</f>
        <v>794</v>
      </c>
      <c r="M1099" s="19">
        <f>VLOOKUP(F1099,'2'!$B$2:$C$34,2,FALSE)</f>
        <v>11</v>
      </c>
      <c r="N1099" s="23">
        <f t="shared" si="44"/>
        <v>0</v>
      </c>
      <c r="O1099" s="23" t="str">
        <f t="shared" si="45"/>
        <v/>
      </c>
      <c r="P1099" s="23" t="s">
        <v>4739</v>
      </c>
      <c r="Q1099" s="19">
        <f>VLOOKUP(M1099,'3'!$H$27:$L$48,5,FALSE)</f>
        <v>69</v>
      </c>
    </row>
    <row r="1100" spans="1:17" x14ac:dyDescent="0.25">
      <c r="A1100">
        <f>'[2]NILAI AKHIR'!B177</f>
        <v>13722</v>
      </c>
      <c r="B1100" t="str">
        <f>'[2]NILAI AKHIR'!C177</f>
        <v>Hidayat Nur Wijanarko</v>
      </c>
      <c r="C1100" t="str">
        <f>'[2]NILAI AKHIR'!D177</f>
        <v>XI TP 2</v>
      </c>
      <c r="D1100">
        <f>'[2]NILAI AKHIR'!H177</f>
        <v>0</v>
      </c>
      <c r="F1100" t="s">
        <v>100</v>
      </c>
      <c r="L1100">
        <f>VLOOKUP(A1100,'5'!$AB$3:$AE$313,4,FALSE)</f>
        <v>795</v>
      </c>
      <c r="M1100" s="19">
        <f>VLOOKUP(F1100,'2'!$B$2:$C$34,2,FALSE)</f>
        <v>11</v>
      </c>
      <c r="N1100" s="23">
        <f t="shared" si="44"/>
        <v>0</v>
      </c>
      <c r="O1100" s="23" t="str">
        <f t="shared" si="45"/>
        <v/>
      </c>
      <c r="P1100" s="23" t="s">
        <v>4739</v>
      </c>
      <c r="Q1100" s="19">
        <f>VLOOKUP(M1100,'3'!$H$27:$L$48,5,FALSE)</f>
        <v>69</v>
      </c>
    </row>
    <row r="1101" spans="1:17" x14ac:dyDescent="0.25">
      <c r="A1101">
        <f>'[2]NILAI AKHIR'!B178</f>
        <v>13723</v>
      </c>
      <c r="B1101" t="str">
        <f>'[2]NILAI AKHIR'!C178</f>
        <v>Ikhwan Fajar Nahari</v>
      </c>
      <c r="C1101" t="str">
        <f>'[2]NILAI AKHIR'!D178</f>
        <v>XI TP 2</v>
      </c>
      <c r="D1101">
        <f>'[2]NILAI AKHIR'!H178</f>
        <v>0</v>
      </c>
      <c r="F1101" t="s">
        <v>100</v>
      </c>
      <c r="L1101">
        <f>VLOOKUP(A1101,'5'!$AB$3:$AE$313,4,FALSE)</f>
        <v>796</v>
      </c>
      <c r="M1101" s="19">
        <f>VLOOKUP(F1101,'2'!$B$2:$C$34,2,FALSE)</f>
        <v>11</v>
      </c>
      <c r="N1101" s="23">
        <f t="shared" si="44"/>
        <v>0</v>
      </c>
      <c r="O1101" s="23" t="str">
        <f t="shared" si="45"/>
        <v/>
      </c>
      <c r="P1101" s="23" t="s">
        <v>4739</v>
      </c>
      <c r="Q1101" s="19">
        <f>VLOOKUP(M1101,'3'!$H$27:$L$48,5,FALSE)</f>
        <v>69</v>
      </c>
    </row>
    <row r="1102" spans="1:17" x14ac:dyDescent="0.25">
      <c r="A1102">
        <f>'[2]NILAI AKHIR'!B179</f>
        <v>13724</v>
      </c>
      <c r="B1102" t="str">
        <f>'[2]NILAI AKHIR'!C179</f>
        <v>Ilham Alamsyah</v>
      </c>
      <c r="C1102" t="str">
        <f>'[2]NILAI AKHIR'!D179</f>
        <v>XI TP 2</v>
      </c>
      <c r="D1102">
        <f>'[2]NILAI AKHIR'!H179</f>
        <v>0</v>
      </c>
      <c r="F1102" t="s">
        <v>100</v>
      </c>
      <c r="L1102">
        <f>VLOOKUP(A1102,'5'!$AB$3:$AE$313,4,FALSE)</f>
        <v>797</v>
      </c>
      <c r="M1102" s="19">
        <f>VLOOKUP(F1102,'2'!$B$2:$C$34,2,FALSE)</f>
        <v>11</v>
      </c>
      <c r="N1102" s="23">
        <f t="shared" si="44"/>
        <v>0</v>
      </c>
      <c r="O1102" s="23" t="str">
        <f t="shared" si="45"/>
        <v/>
      </c>
      <c r="P1102" s="23" t="s">
        <v>4739</v>
      </c>
      <c r="Q1102" s="19">
        <f>VLOOKUP(M1102,'3'!$H$27:$L$48,5,FALSE)</f>
        <v>69</v>
      </c>
    </row>
    <row r="1103" spans="1:17" x14ac:dyDescent="0.25">
      <c r="A1103">
        <f>'[2]NILAI AKHIR'!B180</f>
        <v>13725</v>
      </c>
      <c r="B1103" t="str">
        <f>'[2]NILAI AKHIR'!C180</f>
        <v>Ilham Prihatmoko</v>
      </c>
      <c r="C1103" t="str">
        <f>'[2]NILAI AKHIR'!D180</f>
        <v>XI TP 2</v>
      </c>
      <c r="D1103">
        <f>'[2]NILAI AKHIR'!H180</f>
        <v>0</v>
      </c>
      <c r="F1103" t="s">
        <v>100</v>
      </c>
      <c r="L1103">
        <f>VLOOKUP(A1103,'5'!$AB$3:$AE$313,4,FALSE)</f>
        <v>798</v>
      </c>
      <c r="M1103" s="19">
        <f>VLOOKUP(F1103,'2'!$B$2:$C$34,2,FALSE)</f>
        <v>11</v>
      </c>
      <c r="N1103" s="23">
        <f t="shared" si="44"/>
        <v>0</v>
      </c>
      <c r="O1103" s="23" t="str">
        <f t="shared" si="45"/>
        <v/>
      </c>
      <c r="P1103" s="23" t="s">
        <v>4739</v>
      </c>
      <c r="Q1103" s="19">
        <f>VLOOKUP(M1103,'3'!$H$27:$L$48,5,FALSE)</f>
        <v>69</v>
      </c>
    </row>
    <row r="1104" spans="1:17" x14ac:dyDescent="0.25">
      <c r="A1104">
        <f>'[2]NILAI AKHIR'!B181</f>
        <v>13726</v>
      </c>
      <c r="B1104" t="str">
        <f>'[2]NILAI AKHIR'!C181</f>
        <v>Ilyas Dzaki Billah Azzadi</v>
      </c>
      <c r="C1104" t="str">
        <f>'[2]NILAI AKHIR'!D181</f>
        <v>XI TP 2</v>
      </c>
      <c r="D1104">
        <f>'[2]NILAI AKHIR'!H181</f>
        <v>0</v>
      </c>
      <c r="F1104" t="s">
        <v>100</v>
      </c>
      <c r="L1104">
        <f>VLOOKUP(A1104,'5'!$AB$3:$AE$313,4,FALSE)</f>
        <v>799</v>
      </c>
      <c r="M1104" s="19">
        <f>VLOOKUP(F1104,'2'!$B$2:$C$34,2,FALSE)</f>
        <v>11</v>
      </c>
      <c r="N1104" s="23">
        <f t="shared" si="44"/>
        <v>0</v>
      </c>
      <c r="O1104" s="23" t="str">
        <f t="shared" si="45"/>
        <v/>
      </c>
      <c r="P1104" s="23" t="s">
        <v>4739</v>
      </c>
      <c r="Q1104" s="19">
        <f>VLOOKUP(M1104,'3'!$H$27:$L$48,5,FALSE)</f>
        <v>69</v>
      </c>
    </row>
    <row r="1105" spans="1:17" x14ac:dyDescent="0.25">
      <c r="A1105">
        <f>'[2]NILAI AKHIR'!B182</f>
        <v>13727</v>
      </c>
      <c r="B1105" t="str">
        <f>'[2]NILAI AKHIR'!C182</f>
        <v>Indikal Muharrom</v>
      </c>
      <c r="C1105" t="str">
        <f>'[2]NILAI AKHIR'!D182</f>
        <v>XI TP 2</v>
      </c>
      <c r="D1105">
        <f>'[2]NILAI AKHIR'!H182</f>
        <v>0</v>
      </c>
      <c r="F1105" t="s">
        <v>100</v>
      </c>
      <c r="L1105">
        <f>VLOOKUP(A1105,'5'!$AB$3:$AE$313,4,FALSE)</f>
        <v>800</v>
      </c>
      <c r="M1105" s="19">
        <f>VLOOKUP(F1105,'2'!$B$2:$C$34,2,FALSE)</f>
        <v>11</v>
      </c>
      <c r="N1105" s="23">
        <f t="shared" si="44"/>
        <v>0</v>
      </c>
      <c r="O1105" s="23" t="str">
        <f t="shared" si="45"/>
        <v/>
      </c>
      <c r="P1105" s="23" t="s">
        <v>4739</v>
      </c>
      <c r="Q1105" s="19">
        <f>VLOOKUP(M1105,'3'!$H$27:$L$48,5,FALSE)</f>
        <v>69</v>
      </c>
    </row>
    <row r="1106" spans="1:17" x14ac:dyDescent="0.25">
      <c r="A1106">
        <f>'[2]NILAI AKHIR'!B183</f>
        <v>13728</v>
      </c>
      <c r="B1106" t="str">
        <f>'[2]NILAI AKHIR'!C183</f>
        <v>Isnantrio Widoprayektyo</v>
      </c>
      <c r="C1106" t="str">
        <f>'[2]NILAI AKHIR'!D183</f>
        <v>XI TP 2</v>
      </c>
      <c r="D1106">
        <f>'[2]NILAI AKHIR'!H183</f>
        <v>0</v>
      </c>
      <c r="F1106" t="s">
        <v>100</v>
      </c>
      <c r="L1106">
        <f>VLOOKUP(A1106,'5'!$AB$3:$AE$313,4,FALSE)</f>
        <v>801</v>
      </c>
      <c r="M1106" s="19">
        <f>VLOOKUP(F1106,'2'!$B$2:$C$34,2,FALSE)</f>
        <v>11</v>
      </c>
      <c r="N1106" s="23">
        <f t="shared" si="44"/>
        <v>0</v>
      </c>
      <c r="O1106" s="23" t="str">
        <f t="shared" si="45"/>
        <v/>
      </c>
      <c r="P1106" s="23" t="s">
        <v>4739</v>
      </c>
      <c r="Q1106" s="19">
        <f>VLOOKUP(M1106,'3'!$H$27:$L$48,5,FALSE)</f>
        <v>69</v>
      </c>
    </row>
    <row r="1107" spans="1:17" x14ac:dyDescent="0.25">
      <c r="A1107">
        <f>'[2]NILAI AKHIR'!B184</f>
        <v>13729</v>
      </c>
      <c r="B1107" t="str">
        <f>'[2]NILAI AKHIR'!C184</f>
        <v>Jefha Abbiyyu Fazis Fadillah</v>
      </c>
      <c r="C1107" t="str">
        <f>'[2]NILAI AKHIR'!D184</f>
        <v>XI TP 2</v>
      </c>
      <c r="D1107">
        <f>'[2]NILAI AKHIR'!H184</f>
        <v>0</v>
      </c>
      <c r="F1107" t="s">
        <v>100</v>
      </c>
      <c r="L1107">
        <f>VLOOKUP(A1107,'5'!$AB$3:$AE$313,4,FALSE)</f>
        <v>802</v>
      </c>
      <c r="M1107" s="19">
        <f>VLOOKUP(F1107,'2'!$B$2:$C$34,2,FALSE)</f>
        <v>11</v>
      </c>
      <c r="N1107" s="23">
        <f t="shared" si="44"/>
        <v>0</v>
      </c>
      <c r="O1107" s="23" t="str">
        <f t="shared" si="45"/>
        <v/>
      </c>
      <c r="P1107" s="23" t="s">
        <v>4739</v>
      </c>
      <c r="Q1107" s="19">
        <f>VLOOKUP(M1107,'3'!$H$27:$L$48,5,FALSE)</f>
        <v>69</v>
      </c>
    </row>
    <row r="1108" spans="1:17" x14ac:dyDescent="0.25">
      <c r="A1108">
        <f>'[2]NILAI AKHIR'!B185</f>
        <v>13730</v>
      </c>
      <c r="B1108" t="str">
        <f>'[2]NILAI AKHIR'!C185</f>
        <v>Julyavano Amin Sri Widdodo</v>
      </c>
      <c r="C1108" t="str">
        <f>'[2]NILAI AKHIR'!D185</f>
        <v>XI TP 2</v>
      </c>
      <c r="D1108">
        <f>'[2]NILAI AKHIR'!H185</f>
        <v>0</v>
      </c>
      <c r="F1108" t="s">
        <v>100</v>
      </c>
      <c r="L1108">
        <f>VLOOKUP(A1108,'5'!$AB$3:$AE$313,4,FALSE)</f>
        <v>803</v>
      </c>
      <c r="M1108" s="19">
        <f>VLOOKUP(F1108,'2'!$B$2:$C$34,2,FALSE)</f>
        <v>11</v>
      </c>
      <c r="N1108" s="23">
        <f t="shared" si="44"/>
        <v>0</v>
      </c>
      <c r="O1108" s="23" t="str">
        <f t="shared" si="45"/>
        <v/>
      </c>
      <c r="P1108" s="23" t="s">
        <v>4739</v>
      </c>
      <c r="Q1108" s="19">
        <f>VLOOKUP(M1108,'3'!$H$27:$L$48,5,FALSE)</f>
        <v>69</v>
      </c>
    </row>
    <row r="1109" spans="1:17" x14ac:dyDescent="0.25">
      <c r="A1109">
        <f>'[2]NILAI AKHIR'!B186</f>
        <v>13731</v>
      </c>
      <c r="B1109" t="str">
        <f>'[2]NILAI AKHIR'!C186</f>
        <v>Kevin Brilliyan Wijaya</v>
      </c>
      <c r="C1109" t="str">
        <f>'[2]NILAI AKHIR'!D186</f>
        <v>XI TP 2</v>
      </c>
      <c r="D1109">
        <f>'[2]NILAI AKHIR'!H186</f>
        <v>0</v>
      </c>
      <c r="F1109" t="s">
        <v>100</v>
      </c>
      <c r="L1109">
        <f>VLOOKUP(A1109,'5'!$AB$3:$AE$313,4,FALSE)</f>
        <v>804</v>
      </c>
      <c r="M1109" s="19">
        <f>VLOOKUP(F1109,'2'!$B$2:$C$34,2,FALSE)</f>
        <v>11</v>
      </c>
      <c r="N1109" s="23">
        <f t="shared" si="44"/>
        <v>0</v>
      </c>
      <c r="O1109" s="23" t="str">
        <f t="shared" si="45"/>
        <v/>
      </c>
      <c r="P1109" s="23" t="s">
        <v>4739</v>
      </c>
      <c r="Q1109" s="19">
        <f>VLOOKUP(M1109,'3'!$H$27:$L$48,5,FALSE)</f>
        <v>69</v>
      </c>
    </row>
    <row r="1110" spans="1:17" x14ac:dyDescent="0.25">
      <c r="A1110">
        <f>'[2]NILAI AKHIR'!B187</f>
        <v>13732</v>
      </c>
      <c r="B1110" t="str">
        <f>'[2]NILAI AKHIR'!C187</f>
        <v>Listyanto Nur Cahyo</v>
      </c>
      <c r="C1110" t="str">
        <f>'[2]NILAI AKHIR'!D187</f>
        <v>XI TP 2</v>
      </c>
      <c r="D1110">
        <f>'[2]NILAI AKHIR'!H187</f>
        <v>0</v>
      </c>
      <c r="F1110" t="s">
        <v>100</v>
      </c>
      <c r="L1110">
        <f>VLOOKUP(A1110,'5'!$AB$3:$AE$313,4,FALSE)</f>
        <v>805</v>
      </c>
      <c r="M1110" s="19">
        <f>VLOOKUP(F1110,'2'!$B$2:$C$34,2,FALSE)</f>
        <v>11</v>
      </c>
      <c r="N1110" s="23">
        <f t="shared" si="44"/>
        <v>0</v>
      </c>
      <c r="O1110" s="23" t="str">
        <f t="shared" si="45"/>
        <v/>
      </c>
      <c r="P1110" s="23" t="s">
        <v>4739</v>
      </c>
      <c r="Q1110" s="19">
        <f>VLOOKUP(M1110,'3'!$H$27:$L$48,5,FALSE)</f>
        <v>69</v>
      </c>
    </row>
    <row r="1111" spans="1:17" x14ac:dyDescent="0.25">
      <c r="A1111">
        <f>'[2]NILAI AKHIR'!B188</f>
        <v>13733</v>
      </c>
      <c r="B1111" t="str">
        <f>'[2]NILAI AKHIR'!C188</f>
        <v>Machmud Al Fauzi</v>
      </c>
      <c r="C1111" t="str">
        <f>'[2]NILAI AKHIR'!D188</f>
        <v>XI TP 2</v>
      </c>
      <c r="D1111">
        <f>'[2]NILAI AKHIR'!H188</f>
        <v>0</v>
      </c>
      <c r="F1111" t="s">
        <v>100</v>
      </c>
      <c r="L1111">
        <f>VLOOKUP(A1111,'5'!$AB$3:$AE$313,4,FALSE)</f>
        <v>806</v>
      </c>
      <c r="M1111" s="19">
        <f>VLOOKUP(F1111,'2'!$B$2:$C$34,2,FALSE)</f>
        <v>11</v>
      </c>
      <c r="N1111" s="23">
        <f t="shared" si="44"/>
        <v>0</v>
      </c>
      <c r="O1111" s="23" t="str">
        <f t="shared" si="45"/>
        <v/>
      </c>
      <c r="P1111" s="23" t="s">
        <v>4739</v>
      </c>
      <c r="Q1111" s="19">
        <f>VLOOKUP(M1111,'3'!$H$27:$L$48,5,FALSE)</f>
        <v>69</v>
      </c>
    </row>
    <row r="1112" spans="1:17" x14ac:dyDescent="0.25">
      <c r="A1112">
        <f>'[2]NILAI AKHIR'!B189</f>
        <v>13734</v>
      </c>
      <c r="B1112" t="str">
        <f>'[2]NILAI AKHIR'!C189</f>
        <v>Mahendra Wardana Putra</v>
      </c>
      <c r="C1112" t="str">
        <f>'[2]NILAI AKHIR'!D189</f>
        <v>XI TP 2</v>
      </c>
      <c r="D1112">
        <f>'[2]NILAI AKHIR'!H189</f>
        <v>0</v>
      </c>
      <c r="F1112" t="s">
        <v>100</v>
      </c>
      <c r="L1112">
        <f>VLOOKUP(A1112,'5'!$AB$3:$AE$313,4,FALSE)</f>
        <v>807</v>
      </c>
      <c r="M1112" s="19">
        <f>VLOOKUP(F1112,'2'!$B$2:$C$34,2,FALSE)</f>
        <v>11</v>
      </c>
      <c r="N1112" s="23">
        <f t="shared" si="44"/>
        <v>0</v>
      </c>
      <c r="O1112" s="23" t="str">
        <f t="shared" si="45"/>
        <v/>
      </c>
      <c r="P1112" s="23" t="s">
        <v>4739</v>
      </c>
      <c r="Q1112" s="19">
        <f>VLOOKUP(M1112,'3'!$H$27:$L$48,5,FALSE)</f>
        <v>69</v>
      </c>
    </row>
    <row r="1113" spans="1:17" x14ac:dyDescent="0.25">
      <c r="A1113">
        <f>'[2]NILAI AKHIR'!B190</f>
        <v>0</v>
      </c>
      <c r="B1113">
        <f>'[2]NILAI AKHIR'!C190</f>
        <v>0</v>
      </c>
      <c r="C1113">
        <f>'[2]NILAI AKHIR'!D190</f>
        <v>0</v>
      </c>
      <c r="D1113">
        <f>'[2]NILAI AKHIR'!H190</f>
        <v>0</v>
      </c>
      <c r="F1113" t="s">
        <v>100</v>
      </c>
      <c r="L1113" t="e">
        <f>VLOOKUP(A1113,'5'!$AB$3:$AE$313,4,FALSE)</f>
        <v>#N/A</v>
      </c>
      <c r="M1113" s="19">
        <f>VLOOKUP(F1113,'2'!$B$2:$C$34,2,FALSE)</f>
        <v>11</v>
      </c>
      <c r="N1113" s="23">
        <f t="shared" si="44"/>
        <v>0</v>
      </c>
      <c r="O1113" s="23" t="str">
        <f t="shared" si="45"/>
        <v/>
      </c>
      <c r="P1113" s="23" t="s">
        <v>4739</v>
      </c>
      <c r="Q1113" s="19">
        <f>VLOOKUP(M1113,'3'!$H$27:$L$48,5,FALSE)</f>
        <v>69</v>
      </c>
    </row>
    <row r="1114" spans="1:17" x14ac:dyDescent="0.25">
      <c r="A1114">
        <f>'[2]NILAI AKHIR'!B191</f>
        <v>13735</v>
      </c>
      <c r="B1114" t="str">
        <f>'[2]NILAI AKHIR'!C191</f>
        <v>Maycal Widyanto</v>
      </c>
      <c r="C1114" t="str">
        <f>'[2]NILAI AKHIR'!D191</f>
        <v>XI TP 3</v>
      </c>
      <c r="D1114">
        <f>'[2]NILAI AKHIR'!H191</f>
        <v>84</v>
      </c>
      <c r="F1114" t="s">
        <v>100</v>
      </c>
      <c r="L1114">
        <f>VLOOKUP(A1114,'5'!$AB$3:$AE$313,4,FALSE)</f>
        <v>808</v>
      </c>
      <c r="M1114" s="19">
        <f>VLOOKUP(F1114,'2'!$B$2:$C$34,2,FALSE)</f>
        <v>11</v>
      </c>
      <c r="N1114" s="23">
        <f t="shared" si="44"/>
        <v>84</v>
      </c>
      <c r="O1114" s="23" t="str">
        <f t="shared" si="45"/>
        <v/>
      </c>
      <c r="P1114" s="23" t="s">
        <v>4739</v>
      </c>
      <c r="Q1114" s="19">
        <f>VLOOKUP(M1114,'3'!$H$27:$L$48,5,FALSE)</f>
        <v>69</v>
      </c>
    </row>
    <row r="1115" spans="1:17" x14ac:dyDescent="0.25">
      <c r="A1115">
        <f>'[2]NILAI AKHIR'!B193</f>
        <v>13737</v>
      </c>
      <c r="B1115" t="str">
        <f>'[2]NILAI AKHIR'!C193</f>
        <v>Milano Putra Pratama</v>
      </c>
      <c r="C1115" t="str">
        <f>'[2]NILAI AKHIR'!D193</f>
        <v>XI TP 3</v>
      </c>
      <c r="D1115">
        <f>'[2]NILAI AKHIR'!H193</f>
        <v>85</v>
      </c>
      <c r="F1115" t="s">
        <v>100</v>
      </c>
      <c r="L1115">
        <f>VLOOKUP(A1115,'5'!$AB$3:$AE$313,4,FALSE)</f>
        <v>810</v>
      </c>
      <c r="M1115" s="19">
        <f>VLOOKUP(F1115,'2'!$B$2:$C$34,2,FALSE)</f>
        <v>11</v>
      </c>
      <c r="N1115" s="23">
        <f t="shared" si="44"/>
        <v>85</v>
      </c>
      <c r="O1115" s="23" t="str">
        <f t="shared" si="45"/>
        <v/>
      </c>
      <c r="P1115" s="23" t="s">
        <v>4739</v>
      </c>
      <c r="Q1115" s="19">
        <f>VLOOKUP(M1115,'3'!$H$27:$L$48,5,FALSE)</f>
        <v>69</v>
      </c>
    </row>
    <row r="1116" spans="1:17" x14ac:dyDescent="0.25">
      <c r="A1116">
        <f>'[2]NILAI AKHIR'!B194</f>
        <v>13738</v>
      </c>
      <c r="B1116" t="str">
        <f>'[2]NILAI AKHIR'!C194</f>
        <v>Moh Revin Rizaliano</v>
      </c>
      <c r="C1116" t="str">
        <f>'[2]NILAI AKHIR'!D194</f>
        <v>XI TP 3</v>
      </c>
      <c r="D1116">
        <f>'[2]NILAI AKHIR'!H194</f>
        <v>85</v>
      </c>
      <c r="F1116" t="s">
        <v>100</v>
      </c>
      <c r="L1116">
        <f>VLOOKUP(A1116,'5'!$AB$3:$AE$313,4,FALSE)</f>
        <v>811</v>
      </c>
      <c r="M1116" s="19">
        <f>VLOOKUP(F1116,'2'!$B$2:$C$34,2,FALSE)</f>
        <v>11</v>
      </c>
      <c r="N1116" s="23">
        <f t="shared" si="44"/>
        <v>85</v>
      </c>
      <c r="O1116" s="23" t="str">
        <f t="shared" si="45"/>
        <v/>
      </c>
      <c r="P1116" s="23" t="s">
        <v>4739</v>
      </c>
      <c r="Q1116" s="19">
        <f>VLOOKUP(M1116,'3'!$H$27:$L$48,5,FALSE)</f>
        <v>69</v>
      </c>
    </row>
    <row r="1117" spans="1:17" x14ac:dyDescent="0.25">
      <c r="A1117">
        <f>'[2]NILAI AKHIR'!B195</f>
        <v>13739</v>
      </c>
      <c r="B1117" t="str">
        <f>'[2]NILAI AKHIR'!C195</f>
        <v>Mohamad Faqih Syahroni</v>
      </c>
      <c r="C1117" t="str">
        <f>'[2]NILAI AKHIR'!D195</f>
        <v>XI TP 3</v>
      </c>
      <c r="D1117">
        <f>'[2]NILAI AKHIR'!H195</f>
        <v>85</v>
      </c>
      <c r="F1117" t="s">
        <v>100</v>
      </c>
      <c r="L1117">
        <f>VLOOKUP(A1117,'5'!$AB$3:$AE$313,4,FALSE)</f>
        <v>812</v>
      </c>
      <c r="M1117" s="19">
        <f>VLOOKUP(F1117,'2'!$B$2:$C$34,2,FALSE)</f>
        <v>11</v>
      </c>
      <c r="N1117" s="23">
        <f t="shared" si="44"/>
        <v>85</v>
      </c>
      <c r="O1117" s="23" t="str">
        <f t="shared" si="45"/>
        <v/>
      </c>
      <c r="P1117" s="23" t="s">
        <v>4739</v>
      </c>
      <c r="Q1117" s="19">
        <f>VLOOKUP(M1117,'3'!$H$27:$L$48,5,FALSE)</f>
        <v>69</v>
      </c>
    </row>
    <row r="1118" spans="1:17" x14ac:dyDescent="0.25">
      <c r="A1118">
        <f>'[2]NILAI AKHIR'!B196</f>
        <v>13740</v>
      </c>
      <c r="B1118" t="str">
        <f>'[2]NILAI AKHIR'!C196</f>
        <v>Muflih Abdul Azhim</v>
      </c>
      <c r="C1118" t="str">
        <f>'[2]NILAI AKHIR'!D196</f>
        <v>XI TP 3</v>
      </c>
      <c r="D1118">
        <f>'[2]NILAI AKHIR'!H196</f>
        <v>85</v>
      </c>
      <c r="F1118" t="s">
        <v>100</v>
      </c>
      <c r="L1118">
        <f>VLOOKUP(A1118,'5'!$AB$3:$AE$313,4,FALSE)</f>
        <v>813</v>
      </c>
      <c r="M1118" s="19">
        <f>VLOOKUP(F1118,'2'!$B$2:$C$34,2,FALSE)</f>
        <v>11</v>
      </c>
      <c r="N1118" s="23">
        <f t="shared" si="44"/>
        <v>85</v>
      </c>
      <c r="O1118" s="23" t="str">
        <f t="shared" si="45"/>
        <v/>
      </c>
      <c r="P1118" s="23" t="s">
        <v>4739</v>
      </c>
      <c r="Q1118" s="19">
        <f>VLOOKUP(M1118,'3'!$H$27:$L$48,5,FALSE)</f>
        <v>69</v>
      </c>
    </row>
    <row r="1119" spans="1:17" x14ac:dyDescent="0.25">
      <c r="A1119">
        <f>'[2]NILAI AKHIR'!B197</f>
        <v>13741</v>
      </c>
      <c r="B1119" t="str">
        <f>'[2]NILAI AKHIR'!C197</f>
        <v>Muhamad Afif Saputra</v>
      </c>
      <c r="C1119" t="str">
        <f>'[2]NILAI AKHIR'!D197</f>
        <v>XI TP 3</v>
      </c>
      <c r="D1119">
        <f>'[2]NILAI AKHIR'!H197</f>
        <v>85</v>
      </c>
      <c r="F1119" t="s">
        <v>100</v>
      </c>
      <c r="L1119">
        <f>VLOOKUP(A1119,'5'!$AB$3:$AE$313,4,FALSE)</f>
        <v>814</v>
      </c>
      <c r="M1119" s="19">
        <f>VLOOKUP(F1119,'2'!$B$2:$C$34,2,FALSE)</f>
        <v>11</v>
      </c>
      <c r="N1119" s="23">
        <f t="shared" si="44"/>
        <v>85</v>
      </c>
      <c r="O1119" s="23" t="str">
        <f t="shared" si="45"/>
        <v/>
      </c>
      <c r="P1119" s="23" t="s">
        <v>4739</v>
      </c>
      <c r="Q1119" s="19">
        <f>VLOOKUP(M1119,'3'!$H$27:$L$48,5,FALSE)</f>
        <v>69</v>
      </c>
    </row>
    <row r="1120" spans="1:17" x14ac:dyDescent="0.25">
      <c r="A1120">
        <f>'[2]NILAI AKHIR'!B198</f>
        <v>13742</v>
      </c>
      <c r="B1120" t="str">
        <f>'[2]NILAI AKHIR'!C198</f>
        <v>Muhamad Bintang Maylana</v>
      </c>
      <c r="C1120" t="str">
        <f>'[2]NILAI AKHIR'!D198</f>
        <v>XI TP 3</v>
      </c>
      <c r="D1120">
        <f>'[2]NILAI AKHIR'!H198</f>
        <v>85</v>
      </c>
      <c r="F1120" t="s">
        <v>100</v>
      </c>
      <c r="L1120">
        <f>VLOOKUP(A1120,'5'!$AB$3:$AE$313,4,FALSE)</f>
        <v>815</v>
      </c>
      <c r="M1120" s="19">
        <f>VLOOKUP(F1120,'2'!$B$2:$C$34,2,FALSE)</f>
        <v>11</v>
      </c>
      <c r="N1120" s="23">
        <f t="shared" si="44"/>
        <v>85</v>
      </c>
      <c r="O1120" s="23" t="str">
        <f t="shared" si="45"/>
        <v/>
      </c>
      <c r="P1120" s="23" t="s">
        <v>4739</v>
      </c>
      <c r="Q1120" s="19">
        <f>VLOOKUP(M1120,'3'!$H$27:$L$48,5,FALSE)</f>
        <v>69</v>
      </c>
    </row>
    <row r="1121" spans="1:17" x14ac:dyDescent="0.25">
      <c r="A1121">
        <f>'[2]NILAI AKHIR'!B199</f>
        <v>13743</v>
      </c>
      <c r="B1121" t="str">
        <f>'[2]NILAI AKHIR'!C199</f>
        <v>Muhamad Iqbal</v>
      </c>
      <c r="C1121" t="str">
        <f>'[2]NILAI AKHIR'!D199</f>
        <v>XI TP 3</v>
      </c>
      <c r="D1121">
        <f>'[2]NILAI AKHIR'!H199</f>
        <v>85</v>
      </c>
      <c r="F1121" t="s">
        <v>100</v>
      </c>
      <c r="L1121">
        <f>VLOOKUP(A1121,'5'!$AB$3:$AE$313,4,FALSE)</f>
        <v>816</v>
      </c>
      <c r="M1121" s="19">
        <f>VLOOKUP(F1121,'2'!$B$2:$C$34,2,FALSE)</f>
        <v>11</v>
      </c>
      <c r="N1121" s="23">
        <f t="shared" si="44"/>
        <v>85</v>
      </c>
      <c r="O1121" s="23" t="str">
        <f t="shared" si="45"/>
        <v/>
      </c>
      <c r="P1121" s="23" t="s">
        <v>4739</v>
      </c>
      <c r="Q1121" s="19">
        <f>VLOOKUP(M1121,'3'!$H$27:$L$48,5,FALSE)</f>
        <v>69</v>
      </c>
    </row>
    <row r="1122" spans="1:17" x14ac:dyDescent="0.25">
      <c r="A1122">
        <f>'[2]NILAI AKHIR'!B200</f>
        <v>13744</v>
      </c>
      <c r="B1122" t="str">
        <f>'[2]NILAI AKHIR'!C200</f>
        <v>Muhammad Adnan Tegar Pamungkas</v>
      </c>
      <c r="C1122" t="str">
        <f>'[2]NILAI AKHIR'!D200</f>
        <v>XI TP 3</v>
      </c>
      <c r="D1122">
        <f>'[2]NILAI AKHIR'!H200</f>
        <v>85</v>
      </c>
      <c r="F1122" t="s">
        <v>100</v>
      </c>
      <c r="L1122">
        <f>VLOOKUP(A1122,'5'!$AB$3:$AE$313,4,FALSE)</f>
        <v>817</v>
      </c>
      <c r="M1122" s="19">
        <f>VLOOKUP(F1122,'2'!$B$2:$C$34,2,FALSE)</f>
        <v>11</v>
      </c>
      <c r="N1122" s="23">
        <f t="shared" si="44"/>
        <v>85</v>
      </c>
      <c r="O1122" s="23" t="str">
        <f t="shared" si="45"/>
        <v/>
      </c>
      <c r="P1122" s="23" t="s">
        <v>4739</v>
      </c>
      <c r="Q1122" s="19">
        <f>VLOOKUP(M1122,'3'!$H$27:$L$48,5,FALSE)</f>
        <v>69</v>
      </c>
    </row>
    <row r="1123" spans="1:17" x14ac:dyDescent="0.25">
      <c r="A1123">
        <f>'[2]NILAI AKHIR'!B201</f>
        <v>13745</v>
      </c>
      <c r="B1123" t="str">
        <f>'[2]NILAI AKHIR'!C201</f>
        <v>Muhammad Adriansyah</v>
      </c>
      <c r="C1123" t="str">
        <f>'[2]NILAI AKHIR'!D201</f>
        <v>XI TP 3</v>
      </c>
      <c r="D1123">
        <f>'[2]NILAI AKHIR'!H201</f>
        <v>85</v>
      </c>
      <c r="F1123" t="s">
        <v>100</v>
      </c>
      <c r="L1123">
        <f>VLOOKUP(A1123,'5'!$AB$3:$AE$313,4,FALSE)</f>
        <v>818</v>
      </c>
      <c r="M1123" s="19">
        <f>VLOOKUP(F1123,'2'!$B$2:$C$34,2,FALSE)</f>
        <v>11</v>
      </c>
      <c r="N1123" s="23">
        <f t="shared" si="44"/>
        <v>85</v>
      </c>
      <c r="O1123" s="23" t="str">
        <f t="shared" si="45"/>
        <v/>
      </c>
      <c r="P1123" s="23" t="s">
        <v>4739</v>
      </c>
      <c r="Q1123" s="19">
        <f>VLOOKUP(M1123,'3'!$H$27:$L$48,5,FALSE)</f>
        <v>69</v>
      </c>
    </row>
    <row r="1124" spans="1:17" x14ac:dyDescent="0.25">
      <c r="A1124">
        <f>'[2]NILAI AKHIR'!B202</f>
        <v>13746</v>
      </c>
      <c r="B1124" t="str">
        <f>'[2]NILAI AKHIR'!C202</f>
        <v>Muhammad Aldi Firmansah</v>
      </c>
      <c r="C1124" t="str">
        <f>'[2]NILAI AKHIR'!D202</f>
        <v>XI TP 3</v>
      </c>
      <c r="D1124">
        <f>'[2]NILAI AKHIR'!H202</f>
        <v>85</v>
      </c>
      <c r="F1124" t="s">
        <v>100</v>
      </c>
      <c r="L1124">
        <f>VLOOKUP(A1124,'5'!$AB$3:$AE$313,4,FALSE)</f>
        <v>819</v>
      </c>
      <c r="M1124" s="19">
        <f>VLOOKUP(F1124,'2'!$B$2:$C$34,2,FALSE)</f>
        <v>11</v>
      </c>
      <c r="N1124" s="23">
        <f t="shared" si="44"/>
        <v>85</v>
      </c>
      <c r="O1124" s="23" t="str">
        <f t="shared" si="45"/>
        <v/>
      </c>
      <c r="P1124" s="23" t="s">
        <v>4739</v>
      </c>
      <c r="Q1124" s="19">
        <f>VLOOKUP(M1124,'3'!$H$27:$L$48,5,FALSE)</f>
        <v>69</v>
      </c>
    </row>
    <row r="1125" spans="1:17" x14ac:dyDescent="0.25">
      <c r="A1125">
        <f>'[2]NILAI AKHIR'!B203</f>
        <v>13747</v>
      </c>
      <c r="B1125" t="str">
        <f>'[2]NILAI AKHIR'!C203</f>
        <v>Muhammad Azhim Widodo</v>
      </c>
      <c r="C1125" t="str">
        <f>'[2]NILAI AKHIR'!D203</f>
        <v>XI TP 3</v>
      </c>
      <c r="D1125">
        <f>'[2]NILAI AKHIR'!H203</f>
        <v>85</v>
      </c>
      <c r="F1125" t="s">
        <v>100</v>
      </c>
      <c r="L1125">
        <f>VLOOKUP(A1125,'5'!$AB$3:$AE$313,4,FALSE)</f>
        <v>820</v>
      </c>
      <c r="M1125" s="19">
        <f>VLOOKUP(F1125,'2'!$B$2:$C$34,2,FALSE)</f>
        <v>11</v>
      </c>
      <c r="N1125" s="23">
        <f t="shared" si="44"/>
        <v>85</v>
      </c>
      <c r="O1125" s="23" t="str">
        <f t="shared" si="45"/>
        <v/>
      </c>
      <c r="P1125" s="23" t="s">
        <v>4739</v>
      </c>
      <c r="Q1125" s="19">
        <f>VLOOKUP(M1125,'3'!$H$27:$L$48,5,FALSE)</f>
        <v>69</v>
      </c>
    </row>
    <row r="1126" spans="1:17" x14ac:dyDescent="0.25">
      <c r="A1126">
        <f>'[2]NILAI AKHIR'!B204</f>
        <v>13748</v>
      </c>
      <c r="B1126" t="str">
        <f>'[2]NILAI AKHIR'!C204</f>
        <v>Muhammad Galeh Cahyono</v>
      </c>
      <c r="C1126" t="str">
        <f>'[2]NILAI AKHIR'!D204</f>
        <v>XI TP 3</v>
      </c>
      <c r="D1126">
        <f>'[2]NILAI AKHIR'!H204</f>
        <v>84</v>
      </c>
      <c r="F1126" t="s">
        <v>100</v>
      </c>
      <c r="L1126">
        <f>VLOOKUP(A1126,'5'!$AB$3:$AE$313,4,FALSE)</f>
        <v>821</v>
      </c>
      <c r="M1126" s="19">
        <f>VLOOKUP(F1126,'2'!$B$2:$C$34,2,FALSE)</f>
        <v>11</v>
      </c>
      <c r="N1126" s="23">
        <f t="shared" si="44"/>
        <v>84</v>
      </c>
      <c r="O1126" s="23" t="str">
        <f t="shared" si="45"/>
        <v/>
      </c>
      <c r="P1126" s="23" t="s">
        <v>4739</v>
      </c>
      <c r="Q1126" s="19">
        <f>VLOOKUP(M1126,'3'!$H$27:$L$48,5,FALSE)</f>
        <v>69</v>
      </c>
    </row>
    <row r="1127" spans="1:17" x14ac:dyDescent="0.25">
      <c r="A1127">
        <f>'[2]NILAI AKHIR'!B205</f>
        <v>13749</v>
      </c>
      <c r="B1127" t="str">
        <f>'[2]NILAI AKHIR'!C205</f>
        <v>Muhammad Husain Amrullah</v>
      </c>
      <c r="C1127" t="str">
        <f>'[2]NILAI AKHIR'!D205</f>
        <v>XI TP 3</v>
      </c>
      <c r="D1127">
        <f>'[2]NILAI AKHIR'!H205</f>
        <v>85</v>
      </c>
      <c r="F1127" t="s">
        <v>100</v>
      </c>
      <c r="L1127">
        <f>VLOOKUP(A1127,'5'!$AB$3:$AE$313,4,FALSE)</f>
        <v>822</v>
      </c>
      <c r="M1127" s="19">
        <f>VLOOKUP(F1127,'2'!$B$2:$C$34,2,FALSE)</f>
        <v>11</v>
      </c>
      <c r="N1127" s="23">
        <f t="shared" si="44"/>
        <v>85</v>
      </c>
      <c r="O1127" s="23" t="str">
        <f t="shared" si="45"/>
        <v/>
      </c>
      <c r="P1127" s="23" t="s">
        <v>4739</v>
      </c>
      <c r="Q1127" s="19">
        <f>VLOOKUP(M1127,'3'!$H$27:$L$48,5,FALSE)</f>
        <v>69</v>
      </c>
    </row>
    <row r="1128" spans="1:17" x14ac:dyDescent="0.25">
      <c r="A1128">
        <f>'[2]NILAI AKHIR'!B206</f>
        <v>13750</v>
      </c>
      <c r="B1128" t="str">
        <f>'[2]NILAI AKHIR'!C206</f>
        <v>Muhammad Khisnullah Nabil</v>
      </c>
      <c r="C1128" t="str">
        <f>'[2]NILAI AKHIR'!D206</f>
        <v>XI TP 3</v>
      </c>
      <c r="D1128">
        <f>'[2]NILAI AKHIR'!H206</f>
        <v>85</v>
      </c>
      <c r="F1128" t="s">
        <v>100</v>
      </c>
      <c r="L1128">
        <f>VLOOKUP(A1128,'5'!$AB$3:$AE$313,4,FALSE)</f>
        <v>823</v>
      </c>
      <c r="M1128" s="19">
        <f>VLOOKUP(F1128,'2'!$B$2:$C$34,2,FALSE)</f>
        <v>11</v>
      </c>
      <c r="N1128" s="23">
        <f t="shared" si="44"/>
        <v>85</v>
      </c>
      <c r="O1128" s="23" t="str">
        <f t="shared" si="45"/>
        <v/>
      </c>
      <c r="P1128" s="23" t="s">
        <v>4739</v>
      </c>
      <c r="Q1128" s="19">
        <f>VLOOKUP(M1128,'3'!$H$27:$L$48,5,FALSE)</f>
        <v>69</v>
      </c>
    </row>
    <row r="1129" spans="1:17" x14ac:dyDescent="0.25">
      <c r="A1129">
        <f>'[2]NILAI AKHIR'!B207</f>
        <v>13751</v>
      </c>
      <c r="B1129" t="str">
        <f>'[2]NILAI AKHIR'!C207</f>
        <v>Muhammad Rafi Asti Rosyid</v>
      </c>
      <c r="C1129" t="str">
        <f>'[2]NILAI AKHIR'!D207</f>
        <v>XI TP 3</v>
      </c>
      <c r="D1129">
        <f>'[2]NILAI AKHIR'!H207</f>
        <v>85</v>
      </c>
      <c r="F1129" t="s">
        <v>100</v>
      </c>
      <c r="L1129">
        <f>VLOOKUP(A1129,'5'!$AB$3:$AE$313,4,FALSE)</f>
        <v>824</v>
      </c>
      <c r="M1129" s="19">
        <f>VLOOKUP(F1129,'2'!$B$2:$C$34,2,FALSE)</f>
        <v>11</v>
      </c>
      <c r="N1129" s="23">
        <f t="shared" si="44"/>
        <v>85</v>
      </c>
      <c r="O1129" s="23" t="str">
        <f t="shared" si="45"/>
        <v/>
      </c>
      <c r="P1129" s="23" t="s">
        <v>4739</v>
      </c>
      <c r="Q1129" s="19">
        <f>VLOOKUP(M1129,'3'!$H$27:$L$48,5,FALSE)</f>
        <v>69</v>
      </c>
    </row>
    <row r="1130" spans="1:17" x14ac:dyDescent="0.25">
      <c r="A1130">
        <f>'[2]NILAI AKHIR'!B208</f>
        <v>13752</v>
      </c>
      <c r="B1130" t="str">
        <f>'[2]NILAI AKHIR'!C208</f>
        <v>Muhammad Teguh Saputro</v>
      </c>
      <c r="C1130" t="str">
        <f>'[2]NILAI AKHIR'!D208</f>
        <v>XI TP 3</v>
      </c>
      <c r="D1130">
        <f>'[2]NILAI AKHIR'!H208</f>
        <v>84</v>
      </c>
      <c r="F1130" t="s">
        <v>100</v>
      </c>
      <c r="L1130">
        <f>VLOOKUP(A1130,'5'!$AB$3:$AE$313,4,FALSE)</f>
        <v>825</v>
      </c>
      <c r="M1130" s="19">
        <f>VLOOKUP(F1130,'2'!$B$2:$C$34,2,FALSE)</f>
        <v>11</v>
      </c>
      <c r="N1130" s="23">
        <f t="shared" si="44"/>
        <v>84</v>
      </c>
      <c r="O1130" s="23" t="str">
        <f t="shared" si="45"/>
        <v/>
      </c>
      <c r="P1130" s="23" t="s">
        <v>4739</v>
      </c>
      <c r="Q1130" s="19">
        <f>VLOOKUP(M1130,'3'!$H$27:$L$48,5,FALSE)</f>
        <v>69</v>
      </c>
    </row>
    <row r="1131" spans="1:17" x14ac:dyDescent="0.25">
      <c r="A1131">
        <f>'[2]NILAI AKHIR'!B209</f>
        <v>13924</v>
      </c>
      <c r="B1131" t="str">
        <f>'[2]NILAI AKHIR'!C209</f>
        <v>Nabil Surya Harry Saputra</v>
      </c>
      <c r="C1131" t="str">
        <f>'[2]NILAI AKHIR'!D209</f>
        <v>XI TP 3</v>
      </c>
      <c r="D1131">
        <f>'[2]NILAI AKHIR'!H209</f>
        <v>85</v>
      </c>
      <c r="F1131" t="s">
        <v>100</v>
      </c>
      <c r="L1131">
        <f>VLOOKUP(A1131,'5'!$AB$3:$AE$313,4,FALSE)</f>
        <v>826</v>
      </c>
      <c r="M1131" s="19">
        <f>VLOOKUP(F1131,'2'!$B$2:$C$34,2,FALSE)</f>
        <v>11</v>
      </c>
      <c r="N1131" s="23">
        <f t="shared" si="44"/>
        <v>85</v>
      </c>
      <c r="O1131" s="23" t="str">
        <f t="shared" si="45"/>
        <v/>
      </c>
      <c r="P1131" s="23" t="s">
        <v>4739</v>
      </c>
      <c r="Q1131" s="19">
        <f>VLOOKUP(M1131,'3'!$H$27:$L$48,5,FALSE)</f>
        <v>69</v>
      </c>
    </row>
    <row r="1132" spans="1:17" x14ac:dyDescent="0.25">
      <c r="A1132">
        <f>'[2]NILAI AKHIR'!B210</f>
        <v>13755</v>
      </c>
      <c r="B1132" t="str">
        <f>'[2]NILAI AKHIR'!C210</f>
        <v>Nando Eko Prasetyo</v>
      </c>
      <c r="C1132" t="str">
        <f>'[2]NILAI AKHIR'!D210</f>
        <v>XI TP 3</v>
      </c>
      <c r="D1132">
        <f>'[2]NILAI AKHIR'!H210</f>
        <v>85</v>
      </c>
      <c r="F1132" t="s">
        <v>100</v>
      </c>
      <c r="L1132">
        <f>VLOOKUP(A1132,'5'!$AB$3:$AE$313,4,FALSE)</f>
        <v>827</v>
      </c>
      <c r="M1132" s="19">
        <f>VLOOKUP(F1132,'2'!$B$2:$C$34,2,FALSE)</f>
        <v>11</v>
      </c>
      <c r="N1132" s="23">
        <f t="shared" si="44"/>
        <v>85</v>
      </c>
      <c r="O1132" s="23" t="str">
        <f t="shared" si="45"/>
        <v/>
      </c>
      <c r="P1132" s="23" t="s">
        <v>4739</v>
      </c>
      <c r="Q1132" s="19">
        <f>VLOOKUP(M1132,'3'!$H$27:$L$48,5,FALSE)</f>
        <v>69</v>
      </c>
    </row>
    <row r="1133" spans="1:17" x14ac:dyDescent="0.25">
      <c r="A1133">
        <f>'[2]NILAI AKHIR'!B211</f>
        <v>13756</v>
      </c>
      <c r="B1133" t="str">
        <f>'[2]NILAI AKHIR'!C211</f>
        <v>Nazriel Putra Wijar Prasetya</v>
      </c>
      <c r="C1133" t="str">
        <f>'[2]NILAI AKHIR'!D211</f>
        <v>XI TP 3</v>
      </c>
      <c r="D1133">
        <f>'[2]NILAI AKHIR'!H211</f>
        <v>85</v>
      </c>
      <c r="F1133" t="s">
        <v>100</v>
      </c>
      <c r="L1133">
        <f>VLOOKUP(A1133,'5'!$AB$3:$AE$313,4,FALSE)</f>
        <v>828</v>
      </c>
      <c r="M1133" s="19">
        <f>VLOOKUP(F1133,'2'!$B$2:$C$34,2,FALSE)</f>
        <v>11</v>
      </c>
      <c r="N1133" s="23">
        <f t="shared" si="44"/>
        <v>85</v>
      </c>
      <c r="O1133" s="23" t="str">
        <f t="shared" si="45"/>
        <v/>
      </c>
      <c r="P1133" s="23" t="s">
        <v>4739</v>
      </c>
      <c r="Q1133" s="19">
        <f>VLOOKUP(M1133,'3'!$H$27:$L$48,5,FALSE)</f>
        <v>69</v>
      </c>
    </row>
    <row r="1134" spans="1:17" x14ac:dyDescent="0.25">
      <c r="A1134">
        <f>'[2]NILAI AKHIR'!B212</f>
        <v>13757</v>
      </c>
      <c r="B1134" t="str">
        <f>'[2]NILAI AKHIR'!C212</f>
        <v>Noval Moses Mairi</v>
      </c>
      <c r="C1134" t="str">
        <f>'[2]NILAI AKHIR'!D212</f>
        <v>XI TP 3</v>
      </c>
      <c r="D1134">
        <f>'[2]NILAI AKHIR'!H212</f>
        <v>85</v>
      </c>
      <c r="F1134" t="s">
        <v>100</v>
      </c>
      <c r="L1134">
        <f>VLOOKUP(A1134,'5'!$AB$3:$AE$313,4,FALSE)</f>
        <v>829</v>
      </c>
      <c r="M1134" s="19">
        <f>VLOOKUP(F1134,'2'!$B$2:$C$34,2,FALSE)</f>
        <v>11</v>
      </c>
      <c r="N1134" s="23">
        <f t="shared" si="44"/>
        <v>85</v>
      </c>
      <c r="O1134" s="23" t="str">
        <f t="shared" si="45"/>
        <v/>
      </c>
      <c r="P1134" s="23" t="s">
        <v>4739</v>
      </c>
      <c r="Q1134" s="19">
        <f>VLOOKUP(M1134,'3'!$H$27:$L$48,5,FALSE)</f>
        <v>69</v>
      </c>
    </row>
    <row r="1135" spans="1:17" x14ac:dyDescent="0.25">
      <c r="A1135">
        <f>'[2]NILAI AKHIR'!B213</f>
        <v>13758</v>
      </c>
      <c r="B1135" t="str">
        <f>'[2]NILAI AKHIR'!C213</f>
        <v>Novanza Fatehaqy Prakosa</v>
      </c>
      <c r="C1135" t="str">
        <f>'[2]NILAI AKHIR'!D213</f>
        <v>XI TP 3</v>
      </c>
      <c r="D1135">
        <f>'[2]NILAI AKHIR'!H213</f>
        <v>85</v>
      </c>
      <c r="F1135" t="s">
        <v>100</v>
      </c>
      <c r="L1135">
        <f>VLOOKUP(A1135,'5'!$AB$3:$AE$313,4,FALSE)</f>
        <v>830</v>
      </c>
      <c r="M1135" s="19">
        <f>VLOOKUP(F1135,'2'!$B$2:$C$34,2,FALSE)</f>
        <v>11</v>
      </c>
      <c r="N1135" s="23">
        <f t="shared" si="44"/>
        <v>85</v>
      </c>
      <c r="O1135" s="23" t="str">
        <f t="shared" si="45"/>
        <v/>
      </c>
      <c r="P1135" s="23" t="s">
        <v>4739</v>
      </c>
      <c r="Q1135" s="19">
        <f>VLOOKUP(M1135,'3'!$H$27:$L$48,5,FALSE)</f>
        <v>69</v>
      </c>
    </row>
    <row r="1136" spans="1:17" x14ac:dyDescent="0.25">
      <c r="A1136">
        <f>'[2]NILAI AKHIR'!B214</f>
        <v>13759</v>
      </c>
      <c r="B1136" t="str">
        <f>'[2]NILAI AKHIR'!C214</f>
        <v>Nur Hidayah Saputra</v>
      </c>
      <c r="C1136" t="str">
        <f>'[2]NILAI AKHIR'!D214</f>
        <v>XI TP 3</v>
      </c>
      <c r="D1136">
        <f>'[2]NILAI AKHIR'!H214</f>
        <v>85</v>
      </c>
      <c r="F1136" t="s">
        <v>100</v>
      </c>
      <c r="L1136">
        <f>VLOOKUP(A1136,'5'!$AB$3:$AE$313,4,FALSE)</f>
        <v>831</v>
      </c>
      <c r="M1136" s="19">
        <f>VLOOKUP(F1136,'2'!$B$2:$C$34,2,FALSE)</f>
        <v>11</v>
      </c>
      <c r="N1136" s="23">
        <f t="shared" si="44"/>
        <v>85</v>
      </c>
      <c r="O1136" s="23" t="str">
        <f t="shared" si="45"/>
        <v/>
      </c>
      <c r="P1136" s="23" t="s">
        <v>4739</v>
      </c>
      <c r="Q1136" s="19">
        <f>VLOOKUP(M1136,'3'!$H$27:$L$48,5,FALSE)</f>
        <v>69</v>
      </c>
    </row>
    <row r="1137" spans="1:17" x14ac:dyDescent="0.25">
      <c r="A1137">
        <f>'[2]NILAI AKHIR'!B215</f>
        <v>13760</v>
      </c>
      <c r="B1137" t="str">
        <f>'[2]NILAI AKHIR'!C215</f>
        <v>Orlando Al Ghazaly</v>
      </c>
      <c r="C1137" t="str">
        <f>'[2]NILAI AKHIR'!D215</f>
        <v>XI TP 3</v>
      </c>
      <c r="D1137">
        <f>'[2]NILAI AKHIR'!H215</f>
        <v>85</v>
      </c>
      <c r="F1137" t="s">
        <v>100</v>
      </c>
      <c r="L1137">
        <f>VLOOKUP(A1137,'5'!$AB$3:$AE$313,4,FALSE)</f>
        <v>832</v>
      </c>
      <c r="M1137" s="19">
        <f>VLOOKUP(F1137,'2'!$B$2:$C$34,2,FALSE)</f>
        <v>11</v>
      </c>
      <c r="N1137" s="23">
        <f t="shared" si="44"/>
        <v>85</v>
      </c>
      <c r="O1137" s="23" t="str">
        <f t="shared" si="45"/>
        <v/>
      </c>
      <c r="P1137" s="23" t="s">
        <v>4739</v>
      </c>
      <c r="Q1137" s="19">
        <f>VLOOKUP(M1137,'3'!$H$27:$L$48,5,FALSE)</f>
        <v>69</v>
      </c>
    </row>
    <row r="1138" spans="1:17" x14ac:dyDescent="0.25">
      <c r="A1138">
        <f>'[2]NILAI AKHIR'!B216</f>
        <v>13761</v>
      </c>
      <c r="B1138" t="str">
        <f>'[2]NILAI AKHIR'!C216</f>
        <v>Pandu Wicaksono</v>
      </c>
      <c r="C1138" t="str">
        <f>'[2]NILAI AKHIR'!D216</f>
        <v>XI TP 3</v>
      </c>
      <c r="D1138">
        <f>'[2]NILAI AKHIR'!H216</f>
        <v>85</v>
      </c>
      <c r="F1138" t="s">
        <v>100</v>
      </c>
      <c r="L1138">
        <f>VLOOKUP(A1138,'5'!$AB$3:$AE$313,4,FALSE)</f>
        <v>833</v>
      </c>
      <c r="M1138" s="19">
        <f>VLOOKUP(F1138,'2'!$B$2:$C$34,2,FALSE)</f>
        <v>11</v>
      </c>
      <c r="N1138" s="23">
        <f t="shared" si="44"/>
        <v>85</v>
      </c>
      <c r="O1138" s="23" t="str">
        <f t="shared" si="45"/>
        <v/>
      </c>
      <c r="P1138" s="23" t="s">
        <v>4739</v>
      </c>
      <c r="Q1138" s="19">
        <f>VLOOKUP(M1138,'3'!$H$27:$L$48,5,FALSE)</f>
        <v>69</v>
      </c>
    </row>
    <row r="1139" spans="1:17" x14ac:dyDescent="0.25">
      <c r="A1139">
        <f>'[2]NILAI AKHIR'!B217</f>
        <v>13762</v>
      </c>
      <c r="B1139" t="str">
        <f>'[2]NILAI AKHIR'!C217</f>
        <v>Patuh Bagiono Nurjaya</v>
      </c>
      <c r="C1139" t="str">
        <f>'[2]NILAI AKHIR'!D217</f>
        <v>XI TP 3</v>
      </c>
      <c r="D1139">
        <f>'[2]NILAI AKHIR'!H217</f>
        <v>85</v>
      </c>
      <c r="F1139" t="s">
        <v>100</v>
      </c>
      <c r="L1139">
        <f>VLOOKUP(A1139,'5'!$AB$3:$AE$313,4,FALSE)</f>
        <v>834</v>
      </c>
      <c r="M1139" s="19">
        <f>VLOOKUP(F1139,'2'!$B$2:$C$34,2,FALSE)</f>
        <v>11</v>
      </c>
      <c r="N1139" s="23">
        <f t="shared" si="44"/>
        <v>85</v>
      </c>
      <c r="O1139" s="23" t="str">
        <f t="shared" si="45"/>
        <v/>
      </c>
      <c r="P1139" s="23" t="s">
        <v>4739</v>
      </c>
      <c r="Q1139" s="19">
        <f>VLOOKUP(M1139,'3'!$H$27:$L$48,5,FALSE)</f>
        <v>69</v>
      </c>
    </row>
    <row r="1140" spans="1:17" x14ac:dyDescent="0.25">
      <c r="A1140">
        <f>'[2]NILAI AKHIR'!B218</f>
        <v>13763</v>
      </c>
      <c r="B1140" t="str">
        <f>'[2]NILAI AKHIR'!C218</f>
        <v>Prananda Torres Pradita</v>
      </c>
      <c r="C1140" t="str">
        <f>'[2]NILAI AKHIR'!D218</f>
        <v>XI TP 3</v>
      </c>
      <c r="D1140">
        <f>'[2]NILAI AKHIR'!H218</f>
        <v>86</v>
      </c>
      <c r="F1140" t="s">
        <v>100</v>
      </c>
      <c r="L1140">
        <f>VLOOKUP(A1140,'5'!$AB$3:$AE$313,4,FALSE)</f>
        <v>835</v>
      </c>
      <c r="M1140" s="19">
        <f>VLOOKUP(F1140,'2'!$B$2:$C$34,2,FALSE)</f>
        <v>11</v>
      </c>
      <c r="N1140" s="23">
        <f t="shared" si="44"/>
        <v>86</v>
      </c>
      <c r="O1140" s="23" t="str">
        <f t="shared" si="45"/>
        <v/>
      </c>
      <c r="P1140" s="23" t="s">
        <v>4739</v>
      </c>
      <c r="Q1140" s="19">
        <f>VLOOKUP(M1140,'3'!$H$27:$L$48,5,FALSE)</f>
        <v>69</v>
      </c>
    </row>
    <row r="1141" spans="1:17" x14ac:dyDescent="0.25">
      <c r="A1141">
        <f>'[2]NILAI AKHIR'!B219</f>
        <v>13764</v>
      </c>
      <c r="B1141" t="str">
        <f>'[2]NILAI AKHIR'!C219</f>
        <v>Praska Bethan Handoko</v>
      </c>
      <c r="C1141" t="str">
        <f>'[2]NILAI AKHIR'!D219</f>
        <v>XI TP 3</v>
      </c>
      <c r="D1141">
        <f>'[2]NILAI AKHIR'!H219</f>
        <v>85</v>
      </c>
      <c r="F1141" t="s">
        <v>100</v>
      </c>
      <c r="L1141">
        <f>VLOOKUP(A1141,'5'!$AB$3:$AE$313,4,FALSE)</f>
        <v>836</v>
      </c>
      <c r="M1141" s="19">
        <f>VLOOKUP(F1141,'2'!$B$2:$C$34,2,FALSE)</f>
        <v>11</v>
      </c>
      <c r="N1141" s="23">
        <f t="shared" si="44"/>
        <v>85</v>
      </c>
      <c r="O1141" s="23" t="str">
        <f t="shared" si="45"/>
        <v/>
      </c>
      <c r="P1141" s="23" t="s">
        <v>4739</v>
      </c>
      <c r="Q1141" s="19">
        <f>VLOOKUP(M1141,'3'!$H$27:$L$48,5,FALSE)</f>
        <v>69</v>
      </c>
    </row>
    <row r="1142" spans="1:17" x14ac:dyDescent="0.25">
      <c r="A1142">
        <f>'[2]NILAI AKHIR'!B220</f>
        <v>13765</v>
      </c>
      <c r="B1142" t="str">
        <f>'[2]NILAI AKHIR'!C220</f>
        <v>Pratama Adi Saputra</v>
      </c>
      <c r="C1142" t="str">
        <f>'[2]NILAI AKHIR'!D220</f>
        <v>XI TP 3</v>
      </c>
      <c r="D1142">
        <f>'[2]NILAI AKHIR'!H220</f>
        <v>85</v>
      </c>
      <c r="F1142" t="s">
        <v>100</v>
      </c>
      <c r="L1142">
        <f>VLOOKUP(A1142,'5'!$AB$3:$AE$313,4,FALSE)</f>
        <v>837</v>
      </c>
      <c r="M1142" s="19">
        <f>VLOOKUP(F1142,'2'!$B$2:$C$34,2,FALSE)</f>
        <v>11</v>
      </c>
      <c r="N1142" s="23">
        <f t="shared" si="44"/>
        <v>85</v>
      </c>
      <c r="O1142" s="23" t="str">
        <f t="shared" si="45"/>
        <v/>
      </c>
      <c r="P1142" s="23" t="s">
        <v>4739</v>
      </c>
      <c r="Q1142" s="19">
        <f>VLOOKUP(M1142,'3'!$H$27:$L$48,5,FALSE)</f>
        <v>69</v>
      </c>
    </row>
    <row r="1143" spans="1:17" x14ac:dyDescent="0.25">
      <c r="A1143">
        <f>'[2]NILAI AKHIR'!B221</f>
        <v>13766</v>
      </c>
      <c r="B1143" t="str">
        <f>'[2]NILAI AKHIR'!C221</f>
        <v>Qais Vungki Fabean</v>
      </c>
      <c r="C1143" t="str">
        <f>'[2]NILAI AKHIR'!D221</f>
        <v>XI TP 3</v>
      </c>
      <c r="D1143">
        <f>'[2]NILAI AKHIR'!H221</f>
        <v>85</v>
      </c>
      <c r="F1143" t="s">
        <v>100</v>
      </c>
      <c r="L1143">
        <f>VLOOKUP(A1143,'5'!$AB$3:$AE$313,4,FALSE)</f>
        <v>838</v>
      </c>
      <c r="M1143" s="19">
        <f>VLOOKUP(F1143,'2'!$B$2:$C$34,2,FALSE)</f>
        <v>11</v>
      </c>
      <c r="N1143" s="23">
        <f t="shared" si="44"/>
        <v>85</v>
      </c>
      <c r="O1143" s="23" t="str">
        <f t="shared" si="45"/>
        <v/>
      </c>
      <c r="P1143" s="23" t="s">
        <v>4739</v>
      </c>
      <c r="Q1143" s="19">
        <f>VLOOKUP(M1143,'3'!$H$27:$L$48,5,FALSE)</f>
        <v>69</v>
      </c>
    </row>
    <row r="1144" spans="1:17" x14ac:dyDescent="0.25">
      <c r="A1144">
        <f>'[2]NILAI AKHIR'!B222</f>
        <v>13767</v>
      </c>
      <c r="B1144" t="str">
        <f>'[2]NILAI AKHIR'!C222</f>
        <v>Rachelza Bayu Wicaksana</v>
      </c>
      <c r="C1144" t="str">
        <f>'[2]NILAI AKHIR'!D222</f>
        <v>XI TP 3</v>
      </c>
      <c r="D1144">
        <f>'[2]NILAI AKHIR'!H222</f>
        <v>86</v>
      </c>
      <c r="F1144" t="s">
        <v>100</v>
      </c>
      <c r="L1144">
        <f>VLOOKUP(A1144,'5'!$AB$3:$AE$313,4,FALSE)</f>
        <v>839</v>
      </c>
      <c r="M1144" s="19">
        <f>VLOOKUP(F1144,'2'!$B$2:$C$34,2,FALSE)</f>
        <v>11</v>
      </c>
      <c r="N1144" s="23">
        <f t="shared" si="44"/>
        <v>86</v>
      </c>
      <c r="O1144" s="23" t="str">
        <f t="shared" si="45"/>
        <v/>
      </c>
      <c r="P1144" s="23" t="s">
        <v>4739</v>
      </c>
      <c r="Q1144" s="19">
        <f>VLOOKUP(M1144,'3'!$H$27:$L$48,5,FALSE)</f>
        <v>69</v>
      </c>
    </row>
    <row r="1145" spans="1:17" x14ac:dyDescent="0.25">
      <c r="A1145">
        <f>'[2]NILAI AKHIR'!B223</f>
        <v>13768</v>
      </c>
      <c r="B1145" t="str">
        <f>'[2]NILAI AKHIR'!C223</f>
        <v>Raditya Vito Danendra</v>
      </c>
      <c r="C1145" t="str">
        <f>'[2]NILAI AKHIR'!D223</f>
        <v>XI TP 3</v>
      </c>
      <c r="D1145">
        <f>'[2]NILAI AKHIR'!H223</f>
        <v>84</v>
      </c>
      <c r="F1145" t="s">
        <v>100</v>
      </c>
      <c r="L1145">
        <f>VLOOKUP(A1145,'5'!$AB$3:$AE$313,4,FALSE)</f>
        <v>840</v>
      </c>
      <c r="M1145" s="19">
        <f>VLOOKUP(F1145,'2'!$B$2:$C$34,2,FALSE)</f>
        <v>11</v>
      </c>
      <c r="N1145" s="23">
        <f t="shared" si="44"/>
        <v>84</v>
      </c>
      <c r="O1145" s="23" t="str">
        <f t="shared" si="45"/>
        <v/>
      </c>
      <c r="P1145" s="23" t="s">
        <v>4739</v>
      </c>
      <c r="Q1145" s="19">
        <f>VLOOKUP(M1145,'3'!$H$27:$L$48,5,FALSE)</f>
        <v>69</v>
      </c>
    </row>
    <row r="1146" spans="1:17" x14ac:dyDescent="0.25">
      <c r="A1146">
        <f>'[2]NILAI AKHIR'!B224</f>
        <v>0</v>
      </c>
      <c r="B1146">
        <f>'[2]NILAI AKHIR'!C224</f>
        <v>0</v>
      </c>
      <c r="C1146">
        <f>'[2]NILAI AKHIR'!D224</f>
        <v>0</v>
      </c>
      <c r="D1146">
        <f>'[2]NILAI AKHIR'!H224</f>
        <v>0</v>
      </c>
      <c r="F1146" t="s">
        <v>100</v>
      </c>
      <c r="L1146" t="e">
        <f>VLOOKUP(A1146,'5'!$AB$3:$AE$313,4,FALSE)</f>
        <v>#N/A</v>
      </c>
      <c r="M1146" s="19">
        <f>VLOOKUP(F1146,'2'!$B$2:$C$34,2,FALSE)</f>
        <v>11</v>
      </c>
      <c r="N1146" s="23">
        <f t="shared" si="44"/>
        <v>0</v>
      </c>
      <c r="O1146" s="23" t="str">
        <f t="shared" si="45"/>
        <v/>
      </c>
      <c r="P1146" s="23" t="s">
        <v>4739</v>
      </c>
      <c r="Q1146" s="19">
        <f>VLOOKUP(M1146,'3'!$H$27:$L$48,5,FALSE)</f>
        <v>69</v>
      </c>
    </row>
    <row r="1147" spans="1:17" x14ac:dyDescent="0.25">
      <c r="A1147">
        <f>'[2]NILAI AKHIR'!B225</f>
        <v>13769</v>
      </c>
      <c r="B1147" t="str">
        <f>'[2]NILAI AKHIR'!C225</f>
        <v>Raffi Ananda Santosa</v>
      </c>
      <c r="C1147" t="str">
        <f>'[2]NILAI AKHIR'!D225</f>
        <v>XI TP 4</v>
      </c>
      <c r="D1147">
        <f>'[2]NILAI AKHIR'!H225</f>
        <v>85</v>
      </c>
      <c r="F1147" t="s">
        <v>100</v>
      </c>
      <c r="L1147">
        <f>VLOOKUP(A1147,'5'!$AB$3:$AE$313,4,FALSE)</f>
        <v>841</v>
      </c>
      <c r="M1147" s="19">
        <f>VLOOKUP(F1147,'2'!$B$2:$C$34,2,FALSE)</f>
        <v>11</v>
      </c>
      <c r="N1147" s="23">
        <f t="shared" si="44"/>
        <v>85</v>
      </c>
      <c r="O1147" s="23" t="str">
        <f t="shared" si="45"/>
        <v/>
      </c>
      <c r="P1147" s="23" t="s">
        <v>4739</v>
      </c>
      <c r="Q1147" s="19">
        <f>VLOOKUP(M1147,'3'!$H$27:$L$48,5,FALSE)</f>
        <v>69</v>
      </c>
    </row>
    <row r="1148" spans="1:17" x14ac:dyDescent="0.25">
      <c r="A1148">
        <f>'[2]NILAI AKHIR'!B227</f>
        <v>13925</v>
      </c>
      <c r="B1148" t="str">
        <f>'[2]NILAI AKHIR'!C227</f>
        <v>Rahmad Catur Sanjaya</v>
      </c>
      <c r="C1148" t="str">
        <f>'[2]NILAI AKHIR'!D227</f>
        <v>XI TP 4</v>
      </c>
      <c r="D1148">
        <f>'[2]NILAI AKHIR'!H227</f>
        <v>84</v>
      </c>
      <c r="F1148" t="s">
        <v>100</v>
      </c>
      <c r="L1148">
        <f>VLOOKUP(A1148,'5'!$AB$3:$AE$313,4,FALSE)</f>
        <v>843</v>
      </c>
      <c r="M1148" s="19">
        <f>VLOOKUP(F1148,'2'!$B$2:$C$34,2,FALSE)</f>
        <v>11</v>
      </c>
      <c r="N1148" s="23">
        <f t="shared" si="44"/>
        <v>84</v>
      </c>
      <c r="O1148" s="23" t="str">
        <f t="shared" si="45"/>
        <v/>
      </c>
      <c r="P1148" s="23" t="s">
        <v>4739</v>
      </c>
      <c r="Q1148" s="19">
        <f>VLOOKUP(M1148,'3'!$H$27:$L$48,5,FALSE)</f>
        <v>69</v>
      </c>
    </row>
    <row r="1149" spans="1:17" x14ac:dyDescent="0.25">
      <c r="A1149">
        <f>'[2]NILAI AKHIR'!B228</f>
        <v>13771</v>
      </c>
      <c r="B1149" t="str">
        <f>'[2]NILAI AKHIR'!C228</f>
        <v>Rahmad Surya Wilda</v>
      </c>
      <c r="C1149" t="str">
        <f>'[2]NILAI AKHIR'!D228</f>
        <v>XI TP 4</v>
      </c>
      <c r="D1149">
        <f>'[2]NILAI AKHIR'!H228</f>
        <v>85</v>
      </c>
      <c r="F1149" t="s">
        <v>100</v>
      </c>
      <c r="L1149">
        <f>VLOOKUP(A1149,'5'!$AB$3:$AE$313,4,FALSE)</f>
        <v>844</v>
      </c>
      <c r="M1149" s="19">
        <f>VLOOKUP(F1149,'2'!$B$2:$C$34,2,FALSE)</f>
        <v>11</v>
      </c>
      <c r="N1149" s="23">
        <f t="shared" si="44"/>
        <v>85</v>
      </c>
      <c r="O1149" s="23" t="str">
        <f t="shared" si="45"/>
        <v/>
      </c>
      <c r="P1149" s="23" t="s">
        <v>4739</v>
      </c>
      <c r="Q1149" s="19">
        <f>VLOOKUP(M1149,'3'!$H$27:$L$48,5,FALSE)</f>
        <v>69</v>
      </c>
    </row>
    <row r="1150" spans="1:17" x14ac:dyDescent="0.25">
      <c r="A1150">
        <f>'[2]NILAI AKHIR'!B229</f>
        <v>13772</v>
      </c>
      <c r="B1150" t="str">
        <f>'[2]NILAI AKHIR'!C229</f>
        <v>Rahmadani Saputra</v>
      </c>
      <c r="C1150" t="str">
        <f>'[2]NILAI AKHIR'!D229</f>
        <v>XI TP 4</v>
      </c>
      <c r="D1150">
        <f>'[2]NILAI AKHIR'!H229</f>
        <v>85</v>
      </c>
      <c r="F1150" t="s">
        <v>100</v>
      </c>
      <c r="L1150">
        <f>VLOOKUP(A1150,'5'!$AB$3:$AE$313,4,FALSE)</f>
        <v>845</v>
      </c>
      <c r="M1150" s="19">
        <f>VLOOKUP(F1150,'2'!$B$2:$C$34,2,FALSE)</f>
        <v>11</v>
      </c>
      <c r="N1150" s="23">
        <f t="shared" si="44"/>
        <v>85</v>
      </c>
      <c r="O1150" s="23" t="str">
        <f t="shared" si="45"/>
        <v/>
      </c>
      <c r="P1150" s="23" t="s">
        <v>4739</v>
      </c>
      <c r="Q1150" s="19">
        <f>VLOOKUP(M1150,'3'!$H$27:$L$48,5,FALSE)</f>
        <v>69</v>
      </c>
    </row>
    <row r="1151" spans="1:17" x14ac:dyDescent="0.25">
      <c r="A1151">
        <f>'[2]NILAI AKHIR'!B230</f>
        <v>13773</v>
      </c>
      <c r="B1151" t="str">
        <f>'[2]NILAI AKHIR'!C230</f>
        <v>Raihan Damar Rifki Andreansyah</v>
      </c>
      <c r="C1151" t="str">
        <f>'[2]NILAI AKHIR'!D230</f>
        <v>XI TP 4</v>
      </c>
      <c r="D1151">
        <f>'[2]NILAI AKHIR'!H230</f>
        <v>84</v>
      </c>
      <c r="F1151" t="s">
        <v>100</v>
      </c>
      <c r="L1151">
        <f>VLOOKUP(A1151,'5'!$AB$3:$AE$313,4,FALSE)</f>
        <v>846</v>
      </c>
      <c r="M1151" s="19">
        <f>VLOOKUP(F1151,'2'!$B$2:$C$34,2,FALSE)</f>
        <v>11</v>
      </c>
      <c r="N1151" s="23">
        <f t="shared" si="44"/>
        <v>84</v>
      </c>
      <c r="O1151" s="23" t="str">
        <f t="shared" si="45"/>
        <v/>
      </c>
      <c r="P1151" s="23" t="s">
        <v>4739</v>
      </c>
      <c r="Q1151" s="19">
        <f>VLOOKUP(M1151,'3'!$H$27:$L$48,5,FALSE)</f>
        <v>69</v>
      </c>
    </row>
    <row r="1152" spans="1:17" x14ac:dyDescent="0.25">
      <c r="A1152">
        <f>'[2]NILAI AKHIR'!B231</f>
        <v>13774</v>
      </c>
      <c r="B1152" t="str">
        <f>'[2]NILAI AKHIR'!C231</f>
        <v>Raihan Rizky Pratama</v>
      </c>
      <c r="C1152" t="str">
        <f>'[2]NILAI AKHIR'!D231</f>
        <v>XI TP 4</v>
      </c>
      <c r="D1152">
        <f>'[2]NILAI AKHIR'!H231</f>
        <v>85</v>
      </c>
      <c r="F1152" t="s">
        <v>100</v>
      </c>
      <c r="L1152">
        <f>VLOOKUP(A1152,'5'!$AB$3:$AE$313,4,FALSE)</f>
        <v>847</v>
      </c>
      <c r="M1152" s="19">
        <f>VLOOKUP(F1152,'2'!$B$2:$C$34,2,FALSE)</f>
        <v>11</v>
      </c>
      <c r="N1152" s="23">
        <f t="shared" si="44"/>
        <v>85</v>
      </c>
      <c r="O1152" s="23" t="str">
        <f t="shared" si="45"/>
        <v/>
      </c>
      <c r="P1152" s="23" t="s">
        <v>4739</v>
      </c>
      <c r="Q1152" s="19">
        <f>VLOOKUP(M1152,'3'!$H$27:$L$48,5,FALSE)</f>
        <v>69</v>
      </c>
    </row>
    <row r="1153" spans="1:17" x14ac:dyDescent="0.25">
      <c r="A1153">
        <f>'[2]NILAI AKHIR'!B232</f>
        <v>13775</v>
      </c>
      <c r="B1153" t="str">
        <f>'[2]NILAI AKHIR'!C232</f>
        <v>Rangga Manggala Saputra</v>
      </c>
      <c r="C1153" t="str">
        <f>'[2]NILAI AKHIR'!D232</f>
        <v>XI TP 4</v>
      </c>
      <c r="D1153">
        <f>'[2]NILAI AKHIR'!H232</f>
        <v>85</v>
      </c>
      <c r="F1153" t="s">
        <v>100</v>
      </c>
      <c r="L1153">
        <f>VLOOKUP(A1153,'5'!$AB$3:$AE$313,4,FALSE)</f>
        <v>848</v>
      </c>
      <c r="M1153" s="19">
        <f>VLOOKUP(F1153,'2'!$B$2:$C$34,2,FALSE)</f>
        <v>11</v>
      </c>
      <c r="N1153" s="23">
        <f t="shared" si="44"/>
        <v>85</v>
      </c>
      <c r="O1153" s="23" t="str">
        <f t="shared" si="45"/>
        <v/>
      </c>
      <c r="P1153" s="23" t="s">
        <v>4739</v>
      </c>
      <c r="Q1153" s="19">
        <f>VLOOKUP(M1153,'3'!$H$27:$L$48,5,FALSE)</f>
        <v>69</v>
      </c>
    </row>
    <row r="1154" spans="1:17" x14ac:dyDescent="0.25">
      <c r="A1154">
        <f>'[2]NILAI AKHIR'!B233</f>
        <v>13776</v>
      </c>
      <c r="B1154" t="str">
        <f>'[2]NILAI AKHIR'!C233</f>
        <v>Rehan Pandu Wibowo</v>
      </c>
      <c r="C1154" t="str">
        <f>'[2]NILAI AKHIR'!D233</f>
        <v>XI TP 4</v>
      </c>
      <c r="D1154">
        <f>'[2]NILAI AKHIR'!H233</f>
        <v>84</v>
      </c>
      <c r="F1154" t="s">
        <v>100</v>
      </c>
      <c r="L1154">
        <f>VLOOKUP(A1154,'5'!$AB$3:$AE$313,4,FALSE)</f>
        <v>849</v>
      </c>
      <c r="M1154" s="19">
        <f>VLOOKUP(F1154,'2'!$B$2:$C$34,2,FALSE)</f>
        <v>11</v>
      </c>
      <c r="N1154" s="23">
        <f t="shared" si="44"/>
        <v>84</v>
      </c>
      <c r="O1154" s="23" t="str">
        <f t="shared" si="45"/>
        <v/>
      </c>
      <c r="P1154" s="23" t="s">
        <v>4739</v>
      </c>
      <c r="Q1154" s="19">
        <f>VLOOKUP(M1154,'3'!$H$27:$L$48,5,FALSE)</f>
        <v>69</v>
      </c>
    </row>
    <row r="1155" spans="1:17" x14ac:dyDescent="0.25">
      <c r="A1155">
        <f>'[2]NILAI AKHIR'!B234</f>
        <v>13777</v>
      </c>
      <c r="B1155" t="str">
        <f>'[2]NILAI AKHIR'!C234</f>
        <v>Reihan Pratama Oktavian</v>
      </c>
      <c r="C1155" t="str">
        <f>'[2]NILAI AKHIR'!D234</f>
        <v>XI TP 4</v>
      </c>
      <c r="D1155">
        <f>'[2]NILAI AKHIR'!H234</f>
        <v>84</v>
      </c>
      <c r="F1155" t="s">
        <v>100</v>
      </c>
      <c r="L1155">
        <f>VLOOKUP(A1155,'5'!$AB$3:$AE$313,4,FALSE)</f>
        <v>850</v>
      </c>
      <c r="M1155" s="19">
        <f>VLOOKUP(F1155,'2'!$B$2:$C$34,2,FALSE)</f>
        <v>11</v>
      </c>
      <c r="N1155" s="23">
        <f t="shared" si="44"/>
        <v>84</v>
      </c>
      <c r="O1155" s="23" t="str">
        <f t="shared" si="45"/>
        <v/>
      </c>
      <c r="P1155" s="23" t="s">
        <v>4739</v>
      </c>
      <c r="Q1155" s="19">
        <f>VLOOKUP(M1155,'3'!$H$27:$L$48,5,FALSE)</f>
        <v>69</v>
      </c>
    </row>
    <row r="1156" spans="1:17" x14ac:dyDescent="0.25">
      <c r="A1156">
        <f>'[2]NILAI AKHIR'!B235</f>
        <v>13778</v>
      </c>
      <c r="B1156" t="str">
        <f>'[2]NILAI AKHIR'!C235</f>
        <v>Rendra Julian Jiantori</v>
      </c>
      <c r="C1156" t="str">
        <f>'[2]NILAI AKHIR'!D235</f>
        <v>XI TP 4</v>
      </c>
      <c r="D1156">
        <f>'[2]NILAI AKHIR'!H235</f>
        <v>83</v>
      </c>
      <c r="F1156" t="s">
        <v>100</v>
      </c>
      <c r="L1156">
        <f>VLOOKUP(A1156,'5'!$AB$3:$AE$313,4,FALSE)</f>
        <v>851</v>
      </c>
      <c r="M1156" s="19">
        <f>VLOOKUP(F1156,'2'!$B$2:$C$34,2,FALSE)</f>
        <v>11</v>
      </c>
      <c r="N1156" s="23">
        <f t="shared" si="44"/>
        <v>83</v>
      </c>
      <c r="O1156" s="23" t="str">
        <f t="shared" si="45"/>
        <v/>
      </c>
      <c r="P1156" s="23" t="s">
        <v>4739</v>
      </c>
      <c r="Q1156" s="19">
        <f>VLOOKUP(M1156,'3'!$H$27:$L$48,5,FALSE)</f>
        <v>69</v>
      </c>
    </row>
    <row r="1157" spans="1:17" x14ac:dyDescent="0.25">
      <c r="A1157">
        <f>'[2]NILAI AKHIR'!B236</f>
        <v>13779</v>
      </c>
      <c r="B1157" t="str">
        <f>'[2]NILAI AKHIR'!C236</f>
        <v>Restu Gabreal Nanda Arimba</v>
      </c>
      <c r="C1157" t="str">
        <f>'[2]NILAI AKHIR'!D236</f>
        <v>XI TP 4</v>
      </c>
      <c r="D1157">
        <f>'[2]NILAI AKHIR'!H236</f>
        <v>84</v>
      </c>
      <c r="F1157" t="s">
        <v>100</v>
      </c>
      <c r="L1157">
        <f>VLOOKUP(A1157,'5'!$AB$3:$AE$313,4,FALSE)</f>
        <v>852</v>
      </c>
      <c r="M1157" s="19">
        <f>VLOOKUP(F1157,'2'!$B$2:$C$34,2,FALSE)</f>
        <v>11</v>
      </c>
      <c r="N1157" s="23">
        <f t="shared" ref="N1157:N1220" si="46">D1157</f>
        <v>84</v>
      </c>
      <c r="O1157" s="23" t="str">
        <f t="shared" ref="O1157:O1220" si="47">IF(P1157="Nilai Ekstra",E1157,"")</f>
        <v/>
      </c>
      <c r="P1157" s="23" t="s">
        <v>4739</v>
      </c>
      <c r="Q1157" s="19">
        <f>VLOOKUP(M1157,'3'!$H$27:$L$48,5,FALSE)</f>
        <v>69</v>
      </c>
    </row>
    <row r="1158" spans="1:17" x14ac:dyDescent="0.25">
      <c r="A1158">
        <f>'[2]NILAI AKHIR'!B237</f>
        <v>13781</v>
      </c>
      <c r="B1158" t="str">
        <f>'[2]NILAI AKHIR'!C237</f>
        <v>Reyhan Fauzi Habibullah</v>
      </c>
      <c r="C1158" t="str">
        <f>'[2]NILAI AKHIR'!D237</f>
        <v>XI TP 4</v>
      </c>
      <c r="D1158">
        <f>'[2]NILAI AKHIR'!H237</f>
        <v>85</v>
      </c>
      <c r="F1158" t="s">
        <v>100</v>
      </c>
      <c r="L1158">
        <f>VLOOKUP(A1158,'5'!$AB$3:$AE$313,4,FALSE)</f>
        <v>853</v>
      </c>
      <c r="M1158" s="19">
        <f>VLOOKUP(F1158,'2'!$B$2:$C$34,2,FALSE)</f>
        <v>11</v>
      </c>
      <c r="N1158" s="23">
        <f t="shared" si="46"/>
        <v>85</v>
      </c>
      <c r="O1158" s="23" t="str">
        <f t="shared" si="47"/>
        <v/>
      </c>
      <c r="P1158" s="23" t="s">
        <v>4739</v>
      </c>
      <c r="Q1158" s="19">
        <f>VLOOKUP(M1158,'3'!$H$27:$L$48,5,FALSE)</f>
        <v>69</v>
      </c>
    </row>
    <row r="1159" spans="1:17" x14ac:dyDescent="0.25">
      <c r="A1159">
        <f>'[2]NILAI AKHIR'!B238</f>
        <v>13782</v>
      </c>
      <c r="B1159" t="str">
        <f>'[2]NILAI AKHIR'!C238</f>
        <v>Reza Nur Irawan</v>
      </c>
      <c r="C1159" t="str">
        <f>'[2]NILAI AKHIR'!D238</f>
        <v>XI TP 4</v>
      </c>
      <c r="D1159">
        <f>'[2]NILAI AKHIR'!H238</f>
        <v>85</v>
      </c>
      <c r="F1159" t="s">
        <v>100</v>
      </c>
      <c r="L1159">
        <f>VLOOKUP(A1159,'5'!$AB$3:$AE$313,4,FALSE)</f>
        <v>854</v>
      </c>
      <c r="M1159" s="19">
        <f>VLOOKUP(F1159,'2'!$B$2:$C$34,2,FALSE)</f>
        <v>11</v>
      </c>
      <c r="N1159" s="23">
        <f t="shared" si="46"/>
        <v>85</v>
      </c>
      <c r="O1159" s="23" t="str">
        <f t="shared" si="47"/>
        <v/>
      </c>
      <c r="P1159" s="23" t="s">
        <v>4739</v>
      </c>
      <c r="Q1159" s="19">
        <f>VLOOKUP(M1159,'3'!$H$27:$L$48,5,FALSE)</f>
        <v>69</v>
      </c>
    </row>
    <row r="1160" spans="1:17" x14ac:dyDescent="0.25">
      <c r="A1160">
        <f>'[2]NILAI AKHIR'!B239</f>
        <v>13783</v>
      </c>
      <c r="B1160" t="str">
        <f>'[2]NILAI AKHIR'!C239</f>
        <v>Ridho Dwi Cahyo</v>
      </c>
      <c r="C1160" t="str">
        <f>'[2]NILAI AKHIR'!D239</f>
        <v>XI TP 4</v>
      </c>
      <c r="D1160">
        <f>'[2]NILAI AKHIR'!H239</f>
        <v>84</v>
      </c>
      <c r="F1160" t="s">
        <v>100</v>
      </c>
      <c r="L1160">
        <f>VLOOKUP(A1160,'5'!$AB$3:$AE$313,4,FALSE)</f>
        <v>855</v>
      </c>
      <c r="M1160" s="19">
        <f>VLOOKUP(F1160,'2'!$B$2:$C$34,2,FALSE)</f>
        <v>11</v>
      </c>
      <c r="N1160" s="23">
        <f t="shared" si="46"/>
        <v>84</v>
      </c>
      <c r="O1160" s="23" t="str">
        <f t="shared" si="47"/>
        <v/>
      </c>
      <c r="P1160" s="23" t="s">
        <v>4739</v>
      </c>
      <c r="Q1160" s="19">
        <f>VLOOKUP(M1160,'3'!$H$27:$L$48,5,FALSE)</f>
        <v>69</v>
      </c>
    </row>
    <row r="1161" spans="1:17" x14ac:dyDescent="0.25">
      <c r="A1161">
        <f>'[2]NILAI AKHIR'!B240</f>
        <v>13784</v>
      </c>
      <c r="B1161" t="str">
        <f>'[2]NILAI AKHIR'!C240</f>
        <v>Ridho Restu Pratama</v>
      </c>
      <c r="C1161" t="str">
        <f>'[2]NILAI AKHIR'!D240</f>
        <v>XI TP 4</v>
      </c>
      <c r="D1161">
        <f>'[2]NILAI AKHIR'!H240</f>
        <v>84</v>
      </c>
      <c r="F1161" t="s">
        <v>100</v>
      </c>
      <c r="L1161">
        <f>VLOOKUP(A1161,'5'!$AB$3:$AE$313,4,FALSE)</f>
        <v>856</v>
      </c>
      <c r="M1161" s="19">
        <f>VLOOKUP(F1161,'2'!$B$2:$C$34,2,FALSE)</f>
        <v>11</v>
      </c>
      <c r="N1161" s="23">
        <f t="shared" si="46"/>
        <v>84</v>
      </c>
      <c r="O1161" s="23" t="str">
        <f t="shared" si="47"/>
        <v/>
      </c>
      <c r="P1161" s="23" t="s">
        <v>4739</v>
      </c>
      <c r="Q1161" s="19">
        <f>VLOOKUP(M1161,'3'!$H$27:$L$48,5,FALSE)</f>
        <v>69</v>
      </c>
    </row>
    <row r="1162" spans="1:17" x14ac:dyDescent="0.25">
      <c r="A1162">
        <f>'[2]NILAI AKHIR'!B241</f>
        <v>13785</v>
      </c>
      <c r="B1162" t="str">
        <f>'[2]NILAI AKHIR'!C241</f>
        <v>Rizqi Akbar Ramadhon</v>
      </c>
      <c r="C1162" t="str">
        <f>'[2]NILAI AKHIR'!D241</f>
        <v>XI TP 4</v>
      </c>
      <c r="D1162">
        <f>'[2]NILAI AKHIR'!H241</f>
        <v>85</v>
      </c>
      <c r="F1162" t="s">
        <v>100</v>
      </c>
      <c r="L1162">
        <f>VLOOKUP(A1162,'5'!$AB$3:$AE$313,4,FALSE)</f>
        <v>857</v>
      </c>
      <c r="M1162" s="19">
        <f>VLOOKUP(F1162,'2'!$B$2:$C$34,2,FALSE)</f>
        <v>11</v>
      </c>
      <c r="N1162" s="23">
        <f t="shared" si="46"/>
        <v>85</v>
      </c>
      <c r="O1162" s="23" t="str">
        <f t="shared" si="47"/>
        <v/>
      </c>
      <c r="P1162" s="23" t="s">
        <v>4739</v>
      </c>
      <c r="Q1162" s="19">
        <f>VLOOKUP(M1162,'3'!$H$27:$L$48,5,FALSE)</f>
        <v>69</v>
      </c>
    </row>
    <row r="1163" spans="1:17" x14ac:dyDescent="0.25">
      <c r="A1163">
        <f>'[2]NILAI AKHIR'!B242</f>
        <v>13786</v>
      </c>
      <c r="B1163" t="str">
        <f>'[2]NILAI AKHIR'!C242</f>
        <v>Rizqi Pratama Nurlaili</v>
      </c>
      <c r="C1163" t="str">
        <f>'[2]NILAI AKHIR'!D242</f>
        <v>XI TP 4</v>
      </c>
      <c r="D1163">
        <f>'[2]NILAI AKHIR'!H242</f>
        <v>84</v>
      </c>
      <c r="F1163" t="s">
        <v>100</v>
      </c>
      <c r="L1163">
        <f>VLOOKUP(A1163,'5'!$AB$3:$AE$313,4,FALSE)</f>
        <v>858</v>
      </c>
      <c r="M1163" s="19">
        <f>VLOOKUP(F1163,'2'!$B$2:$C$34,2,FALSE)</f>
        <v>11</v>
      </c>
      <c r="N1163" s="23">
        <f t="shared" si="46"/>
        <v>84</v>
      </c>
      <c r="O1163" s="23" t="str">
        <f t="shared" si="47"/>
        <v/>
      </c>
      <c r="P1163" s="23" t="s">
        <v>4739</v>
      </c>
      <c r="Q1163" s="19">
        <f>VLOOKUP(M1163,'3'!$H$27:$L$48,5,FALSE)</f>
        <v>69</v>
      </c>
    </row>
    <row r="1164" spans="1:17" x14ac:dyDescent="0.25">
      <c r="A1164">
        <f>'[2]NILAI AKHIR'!B243</f>
        <v>13787</v>
      </c>
      <c r="B1164" t="str">
        <f>'[2]NILAI AKHIR'!C243</f>
        <v>Rohib Risalata</v>
      </c>
      <c r="C1164" t="str">
        <f>'[2]NILAI AKHIR'!D243</f>
        <v>XI TP 4</v>
      </c>
      <c r="D1164">
        <f>'[2]NILAI AKHIR'!H243</f>
        <v>85</v>
      </c>
      <c r="F1164" t="s">
        <v>100</v>
      </c>
      <c r="L1164">
        <f>VLOOKUP(A1164,'5'!$AB$3:$AE$313,4,FALSE)</f>
        <v>859</v>
      </c>
      <c r="M1164" s="19">
        <f>VLOOKUP(F1164,'2'!$B$2:$C$34,2,FALSE)</f>
        <v>11</v>
      </c>
      <c r="N1164" s="23">
        <f t="shared" si="46"/>
        <v>85</v>
      </c>
      <c r="O1164" s="23" t="str">
        <f t="shared" si="47"/>
        <v/>
      </c>
      <c r="P1164" s="23" t="s">
        <v>4739</v>
      </c>
      <c r="Q1164" s="19">
        <f>VLOOKUP(M1164,'3'!$H$27:$L$48,5,FALSE)</f>
        <v>69</v>
      </c>
    </row>
    <row r="1165" spans="1:17" x14ac:dyDescent="0.25">
      <c r="A1165">
        <f>'[2]NILAI AKHIR'!B244</f>
        <v>13788</v>
      </c>
      <c r="B1165" t="str">
        <f>'[2]NILAI AKHIR'!C244</f>
        <v>Satria Rishad Amaly Saputro</v>
      </c>
      <c r="C1165" t="str">
        <f>'[2]NILAI AKHIR'!D244</f>
        <v>XI TP 4</v>
      </c>
      <c r="D1165">
        <f>'[2]NILAI AKHIR'!H244</f>
        <v>84</v>
      </c>
      <c r="F1165" t="s">
        <v>100</v>
      </c>
      <c r="L1165">
        <f>VLOOKUP(A1165,'5'!$AB$3:$AE$313,4,FALSE)</f>
        <v>860</v>
      </c>
      <c r="M1165" s="19">
        <f>VLOOKUP(F1165,'2'!$B$2:$C$34,2,FALSE)</f>
        <v>11</v>
      </c>
      <c r="N1165" s="23">
        <f t="shared" si="46"/>
        <v>84</v>
      </c>
      <c r="O1165" s="23" t="str">
        <f t="shared" si="47"/>
        <v/>
      </c>
      <c r="P1165" s="23" t="s">
        <v>4739</v>
      </c>
      <c r="Q1165" s="19">
        <f>VLOOKUP(M1165,'3'!$H$27:$L$48,5,FALSE)</f>
        <v>69</v>
      </c>
    </row>
    <row r="1166" spans="1:17" x14ac:dyDescent="0.25">
      <c r="A1166">
        <f>'[2]NILAI AKHIR'!B245</f>
        <v>13789</v>
      </c>
      <c r="B1166" t="str">
        <f>'[2]NILAI AKHIR'!C245</f>
        <v>Sidik Nur Mughis</v>
      </c>
      <c r="C1166" t="str">
        <f>'[2]NILAI AKHIR'!D245</f>
        <v>XI TP 4</v>
      </c>
      <c r="D1166">
        <f>'[2]NILAI AKHIR'!H245</f>
        <v>84</v>
      </c>
      <c r="F1166" t="s">
        <v>100</v>
      </c>
      <c r="L1166">
        <f>VLOOKUP(A1166,'5'!$AB$3:$AE$313,4,FALSE)</f>
        <v>861</v>
      </c>
      <c r="M1166" s="19">
        <f>VLOOKUP(F1166,'2'!$B$2:$C$34,2,FALSE)</f>
        <v>11</v>
      </c>
      <c r="N1166" s="23">
        <f t="shared" si="46"/>
        <v>84</v>
      </c>
      <c r="O1166" s="23" t="str">
        <f t="shared" si="47"/>
        <v/>
      </c>
      <c r="P1166" s="23" t="s">
        <v>4739</v>
      </c>
      <c r="Q1166" s="19">
        <f>VLOOKUP(M1166,'3'!$H$27:$L$48,5,FALSE)</f>
        <v>69</v>
      </c>
    </row>
    <row r="1167" spans="1:17" x14ac:dyDescent="0.25">
      <c r="A1167">
        <f>'[2]NILAI AKHIR'!B246</f>
        <v>13790</v>
      </c>
      <c r="B1167" t="str">
        <f>'[2]NILAI AKHIR'!C246</f>
        <v>Sinung Aji Merbawani</v>
      </c>
      <c r="C1167" t="str">
        <f>'[2]NILAI AKHIR'!D246</f>
        <v>XI TP 4</v>
      </c>
      <c r="D1167">
        <f>'[2]NILAI AKHIR'!H246</f>
        <v>85</v>
      </c>
      <c r="F1167" t="s">
        <v>100</v>
      </c>
      <c r="L1167">
        <f>VLOOKUP(A1167,'5'!$AB$3:$AE$313,4,FALSE)</f>
        <v>862</v>
      </c>
      <c r="M1167" s="19">
        <f>VLOOKUP(F1167,'2'!$B$2:$C$34,2,FALSE)</f>
        <v>11</v>
      </c>
      <c r="N1167" s="23">
        <f t="shared" si="46"/>
        <v>85</v>
      </c>
      <c r="O1167" s="23" t="str">
        <f t="shared" si="47"/>
        <v/>
      </c>
      <c r="P1167" s="23" t="s">
        <v>4739</v>
      </c>
      <c r="Q1167" s="19">
        <f>VLOOKUP(M1167,'3'!$H$27:$L$48,5,FALSE)</f>
        <v>69</v>
      </c>
    </row>
    <row r="1168" spans="1:17" x14ac:dyDescent="0.25">
      <c r="A1168">
        <f>'[2]NILAI AKHIR'!B247</f>
        <v>13791</v>
      </c>
      <c r="B1168" t="str">
        <f>'[2]NILAI AKHIR'!C247</f>
        <v>Surya Putra Denta Pratama</v>
      </c>
      <c r="C1168" t="str">
        <f>'[2]NILAI AKHIR'!D247</f>
        <v>XI TP 4</v>
      </c>
      <c r="D1168">
        <f>'[2]NILAI AKHIR'!H247</f>
        <v>84</v>
      </c>
      <c r="F1168" t="s">
        <v>100</v>
      </c>
      <c r="L1168">
        <f>VLOOKUP(A1168,'5'!$AB$3:$AE$313,4,FALSE)</f>
        <v>863</v>
      </c>
      <c r="M1168" s="19">
        <f>VLOOKUP(F1168,'2'!$B$2:$C$34,2,FALSE)</f>
        <v>11</v>
      </c>
      <c r="N1168" s="23">
        <f t="shared" si="46"/>
        <v>84</v>
      </c>
      <c r="O1168" s="23" t="str">
        <f t="shared" si="47"/>
        <v/>
      </c>
      <c r="P1168" s="23" t="s">
        <v>4739</v>
      </c>
      <c r="Q1168" s="19">
        <f>VLOOKUP(M1168,'3'!$H$27:$L$48,5,FALSE)</f>
        <v>69</v>
      </c>
    </row>
    <row r="1169" spans="1:17" x14ac:dyDescent="0.25">
      <c r="A1169">
        <f>'[2]NILAI AKHIR'!B248</f>
        <v>13792</v>
      </c>
      <c r="B1169" t="str">
        <f>'[2]NILAI AKHIR'!C248</f>
        <v>Taufiq Nur Hidayah</v>
      </c>
      <c r="C1169" t="str">
        <f>'[2]NILAI AKHIR'!D248</f>
        <v>XI TP 4</v>
      </c>
      <c r="D1169">
        <f>'[2]NILAI AKHIR'!H248</f>
        <v>84</v>
      </c>
      <c r="F1169" t="s">
        <v>100</v>
      </c>
      <c r="L1169">
        <f>VLOOKUP(A1169,'5'!$AB$3:$AE$313,4,FALSE)</f>
        <v>864</v>
      </c>
      <c r="M1169" s="19">
        <f>VLOOKUP(F1169,'2'!$B$2:$C$34,2,FALSE)</f>
        <v>11</v>
      </c>
      <c r="N1169" s="23">
        <f t="shared" si="46"/>
        <v>84</v>
      </c>
      <c r="O1169" s="23" t="str">
        <f t="shared" si="47"/>
        <v/>
      </c>
      <c r="P1169" s="23" t="s">
        <v>4739</v>
      </c>
      <c r="Q1169" s="19">
        <f>VLOOKUP(M1169,'3'!$H$27:$L$48,5,FALSE)</f>
        <v>69</v>
      </c>
    </row>
    <row r="1170" spans="1:17" x14ac:dyDescent="0.25">
      <c r="A1170">
        <f>'[2]NILAI AKHIR'!B249</f>
        <v>13793</v>
      </c>
      <c r="B1170" t="str">
        <f>'[2]NILAI AKHIR'!C249</f>
        <v>Wiklid Novian Dwi Mohammat Hasanudin</v>
      </c>
      <c r="C1170" t="str">
        <f>'[2]NILAI AKHIR'!D249</f>
        <v>XI TP 4</v>
      </c>
      <c r="D1170">
        <f>'[2]NILAI AKHIR'!H249</f>
        <v>84</v>
      </c>
      <c r="F1170" t="s">
        <v>100</v>
      </c>
      <c r="L1170">
        <f>VLOOKUP(A1170,'5'!$AB$3:$AE$313,4,FALSE)</f>
        <v>865</v>
      </c>
      <c r="M1170" s="19">
        <f>VLOOKUP(F1170,'2'!$B$2:$C$34,2,FALSE)</f>
        <v>11</v>
      </c>
      <c r="N1170" s="23">
        <f t="shared" si="46"/>
        <v>84</v>
      </c>
      <c r="O1170" s="23" t="str">
        <f t="shared" si="47"/>
        <v/>
      </c>
      <c r="P1170" s="23" t="s">
        <v>4739</v>
      </c>
      <c r="Q1170" s="19">
        <f>VLOOKUP(M1170,'3'!$H$27:$L$48,5,FALSE)</f>
        <v>69</v>
      </c>
    </row>
    <row r="1171" spans="1:17" x14ac:dyDescent="0.25">
      <c r="A1171">
        <f>'[2]NILAI AKHIR'!B250</f>
        <v>13795</v>
      </c>
      <c r="B1171" t="str">
        <f>'[2]NILAI AKHIR'!C250</f>
        <v>Yudha Permana</v>
      </c>
      <c r="C1171" t="str">
        <f>'[2]NILAI AKHIR'!D250</f>
        <v>XI TP 4</v>
      </c>
      <c r="D1171">
        <f>'[2]NILAI AKHIR'!H250</f>
        <v>84</v>
      </c>
      <c r="F1171" t="s">
        <v>100</v>
      </c>
      <c r="L1171">
        <f>VLOOKUP(A1171,'5'!$AB$3:$AE$313,4,FALSE)</f>
        <v>866</v>
      </c>
      <c r="M1171" s="19">
        <f>VLOOKUP(F1171,'2'!$B$2:$C$34,2,FALSE)</f>
        <v>11</v>
      </c>
      <c r="N1171" s="23">
        <f t="shared" si="46"/>
        <v>84</v>
      </c>
      <c r="O1171" s="23" t="str">
        <f t="shared" si="47"/>
        <v/>
      </c>
      <c r="P1171" s="23" t="s">
        <v>4739</v>
      </c>
      <c r="Q1171" s="19">
        <f>VLOOKUP(M1171,'3'!$H$27:$L$48,5,FALSE)</f>
        <v>69</v>
      </c>
    </row>
    <row r="1172" spans="1:17" x14ac:dyDescent="0.25">
      <c r="A1172">
        <f>'[2]NILAI AKHIR'!B251</f>
        <v>13796</v>
      </c>
      <c r="B1172" t="str">
        <f>'[2]NILAI AKHIR'!C251</f>
        <v>Yuga Aditya Pratama</v>
      </c>
      <c r="C1172" t="str">
        <f>'[2]NILAI AKHIR'!D251</f>
        <v>XI TP 4</v>
      </c>
      <c r="D1172">
        <f>'[2]NILAI AKHIR'!H251</f>
        <v>84</v>
      </c>
      <c r="F1172" t="s">
        <v>100</v>
      </c>
      <c r="L1172">
        <f>VLOOKUP(A1172,'5'!$AB$3:$AE$313,4,FALSE)</f>
        <v>867</v>
      </c>
      <c r="M1172" s="19">
        <f>VLOOKUP(F1172,'2'!$B$2:$C$34,2,FALSE)</f>
        <v>11</v>
      </c>
      <c r="N1172" s="23">
        <f t="shared" si="46"/>
        <v>84</v>
      </c>
      <c r="O1172" s="23" t="str">
        <f t="shared" si="47"/>
        <v/>
      </c>
      <c r="P1172" s="23" t="s">
        <v>4739</v>
      </c>
      <c r="Q1172" s="19">
        <f>VLOOKUP(M1172,'3'!$H$27:$L$48,5,FALSE)</f>
        <v>69</v>
      </c>
    </row>
    <row r="1173" spans="1:17" x14ac:dyDescent="0.25">
      <c r="A1173">
        <f>'[2]NILAI AKHIR'!B252</f>
        <v>13797</v>
      </c>
      <c r="B1173" t="str">
        <f>'[2]NILAI AKHIR'!C252</f>
        <v>Yuliztyano Ardha Shaputra</v>
      </c>
      <c r="C1173" t="str">
        <f>'[2]NILAI AKHIR'!D252</f>
        <v>XI TP 4</v>
      </c>
      <c r="D1173">
        <f>'[2]NILAI AKHIR'!H252</f>
        <v>85</v>
      </c>
      <c r="F1173" t="s">
        <v>100</v>
      </c>
      <c r="L1173">
        <f>VLOOKUP(A1173,'5'!$AB$3:$AE$313,4,FALSE)</f>
        <v>868</v>
      </c>
      <c r="M1173" s="19">
        <f>VLOOKUP(F1173,'2'!$B$2:$C$34,2,FALSE)</f>
        <v>11</v>
      </c>
      <c r="N1173" s="23">
        <f t="shared" si="46"/>
        <v>85</v>
      </c>
      <c r="O1173" s="23" t="str">
        <f t="shared" si="47"/>
        <v/>
      </c>
      <c r="P1173" s="23" t="s">
        <v>4739</v>
      </c>
      <c r="Q1173" s="19">
        <f>VLOOKUP(M1173,'3'!$H$27:$L$48,5,FALSE)</f>
        <v>69</v>
      </c>
    </row>
    <row r="1174" spans="1:17" x14ac:dyDescent="0.25">
      <c r="A1174">
        <f>'[2]NILAI AKHIR'!B253</f>
        <v>13798</v>
      </c>
      <c r="B1174" t="str">
        <f>'[2]NILAI AKHIR'!C253</f>
        <v>Zacky Julio Pratama</v>
      </c>
      <c r="C1174" t="str">
        <f>'[2]NILAI AKHIR'!D253</f>
        <v>XI TP 4</v>
      </c>
      <c r="D1174">
        <f>'[2]NILAI AKHIR'!H253</f>
        <v>85</v>
      </c>
      <c r="F1174" t="s">
        <v>100</v>
      </c>
      <c r="L1174">
        <f>VLOOKUP(A1174,'5'!$AB$3:$AE$313,4,FALSE)</f>
        <v>869</v>
      </c>
      <c r="M1174" s="19">
        <f>VLOOKUP(F1174,'2'!$B$2:$C$34,2,FALSE)</f>
        <v>11</v>
      </c>
      <c r="N1174" s="23">
        <f t="shared" si="46"/>
        <v>85</v>
      </c>
      <c r="O1174" s="23" t="str">
        <f t="shared" si="47"/>
        <v/>
      </c>
      <c r="P1174" s="23" t="s">
        <v>4739</v>
      </c>
      <c r="Q1174" s="19">
        <f>VLOOKUP(M1174,'3'!$H$27:$L$48,5,FALSE)</f>
        <v>69</v>
      </c>
    </row>
    <row r="1175" spans="1:17" x14ac:dyDescent="0.25">
      <c r="A1175">
        <f>'[2]NILAI AKHIR'!B254</f>
        <v>13799</v>
      </c>
      <c r="B1175" t="str">
        <f>'[2]NILAI AKHIR'!C254</f>
        <v>Zafaron Alwida Kusuma</v>
      </c>
      <c r="C1175" t="str">
        <f>'[2]NILAI AKHIR'!D254</f>
        <v>XI TP 4</v>
      </c>
      <c r="D1175">
        <f>'[2]NILAI AKHIR'!H254</f>
        <v>84</v>
      </c>
      <c r="F1175" t="s">
        <v>100</v>
      </c>
      <c r="L1175">
        <f>VLOOKUP(A1175,'5'!$AB$3:$AE$313,4,FALSE)</f>
        <v>870</v>
      </c>
      <c r="M1175" s="19">
        <f>VLOOKUP(F1175,'2'!$B$2:$C$34,2,FALSE)</f>
        <v>11</v>
      </c>
      <c r="N1175" s="23">
        <f t="shared" si="46"/>
        <v>84</v>
      </c>
      <c r="O1175" s="23" t="str">
        <f t="shared" si="47"/>
        <v/>
      </c>
      <c r="P1175" s="23" t="s">
        <v>4739</v>
      </c>
      <c r="Q1175" s="19">
        <f>VLOOKUP(M1175,'3'!$H$27:$L$48,5,FALSE)</f>
        <v>69</v>
      </c>
    </row>
    <row r="1176" spans="1:17" x14ac:dyDescent="0.25">
      <c r="A1176">
        <f>'[2]NILAI AKHIR'!B255</f>
        <v>13800</v>
      </c>
      <c r="B1176" t="str">
        <f>'[2]NILAI AKHIR'!C255</f>
        <v>Zaki Nur Rufi Ramadhani</v>
      </c>
      <c r="C1176" t="str">
        <f>'[2]NILAI AKHIR'!D255</f>
        <v>XI TP 4</v>
      </c>
      <c r="D1176">
        <f>'[2]NILAI AKHIR'!H255</f>
        <v>85</v>
      </c>
      <c r="F1176" t="s">
        <v>100</v>
      </c>
      <c r="L1176">
        <f>VLOOKUP(A1176,'5'!$AB$3:$AE$313,4,FALSE)</f>
        <v>871</v>
      </c>
      <c r="M1176" s="19">
        <f>VLOOKUP(F1176,'2'!$B$2:$C$34,2,FALSE)</f>
        <v>11</v>
      </c>
      <c r="N1176" s="23">
        <f t="shared" si="46"/>
        <v>85</v>
      </c>
      <c r="O1176" s="23" t="str">
        <f t="shared" si="47"/>
        <v/>
      </c>
      <c r="P1176" s="23" t="s">
        <v>4739</v>
      </c>
      <c r="Q1176" s="19">
        <f>VLOOKUP(M1176,'3'!$H$27:$L$48,5,FALSE)</f>
        <v>69</v>
      </c>
    </row>
    <row r="1177" spans="1:17" x14ac:dyDescent="0.25">
      <c r="A1177">
        <f>'[2]NILAI AKHIR'!B256</f>
        <v>13801</v>
      </c>
      <c r="B1177" t="str">
        <f>'[2]NILAI AKHIR'!C256</f>
        <v>Zaky Nur Shodiq</v>
      </c>
      <c r="C1177" t="str">
        <f>'[2]NILAI AKHIR'!D256</f>
        <v>XI TP 4</v>
      </c>
      <c r="D1177">
        <f>'[2]NILAI AKHIR'!H256</f>
        <v>84</v>
      </c>
      <c r="F1177" t="s">
        <v>100</v>
      </c>
      <c r="L1177">
        <f>VLOOKUP(A1177,'5'!$AB$3:$AE$313,4,FALSE)</f>
        <v>872</v>
      </c>
      <c r="M1177" s="19">
        <f>VLOOKUP(F1177,'2'!$B$2:$C$34,2,FALSE)</f>
        <v>11</v>
      </c>
      <c r="N1177" s="23">
        <f t="shared" si="46"/>
        <v>84</v>
      </c>
      <c r="O1177" s="23" t="str">
        <f t="shared" si="47"/>
        <v/>
      </c>
      <c r="P1177" s="23" t="s">
        <v>4739</v>
      </c>
      <c r="Q1177" s="19">
        <f>VLOOKUP(M1177,'3'!$H$27:$L$48,5,FALSE)</f>
        <v>69</v>
      </c>
    </row>
    <row r="1178" spans="1:17" x14ac:dyDescent="0.25">
      <c r="A1178">
        <f>'[2]NILAI AKHIR'!B257</f>
        <v>13802</v>
      </c>
      <c r="B1178" t="str">
        <f>'[2]NILAI AKHIR'!C257</f>
        <v>Zamhari</v>
      </c>
      <c r="C1178" t="str">
        <f>'[2]NILAI AKHIR'!D257</f>
        <v>XI TP 4</v>
      </c>
      <c r="D1178">
        <f>'[2]NILAI AKHIR'!H257</f>
        <v>84</v>
      </c>
      <c r="F1178" t="s">
        <v>100</v>
      </c>
      <c r="L1178">
        <f>VLOOKUP(A1178,'5'!$AB$3:$AE$313,4,FALSE)</f>
        <v>873</v>
      </c>
      <c r="M1178" s="19">
        <f>VLOOKUP(F1178,'2'!$B$2:$C$34,2,FALSE)</f>
        <v>11</v>
      </c>
      <c r="N1178" s="23">
        <f t="shared" si="46"/>
        <v>84</v>
      </c>
      <c r="O1178" s="23" t="str">
        <f t="shared" si="47"/>
        <v/>
      </c>
      <c r="P1178" s="23" t="s">
        <v>4739</v>
      </c>
      <c r="Q1178" s="19">
        <f>VLOOKUP(M1178,'3'!$H$27:$L$48,5,FALSE)</f>
        <v>69</v>
      </c>
    </row>
    <row r="1179" spans="1:17" x14ac:dyDescent="0.25">
      <c r="A1179">
        <f>'[2]NILAI AKHIR'!B258</f>
        <v>0</v>
      </c>
      <c r="B1179">
        <f>'[2]NILAI AKHIR'!C258</f>
        <v>0</v>
      </c>
      <c r="C1179">
        <f>'[2]NILAI AKHIR'!D258</f>
        <v>0</v>
      </c>
      <c r="D1179">
        <f>'[2]NILAI AKHIR'!H258</f>
        <v>0</v>
      </c>
      <c r="F1179" t="s">
        <v>100</v>
      </c>
      <c r="L1179" t="e">
        <f>VLOOKUP(A1179,'5'!$AB$3:$AE$313,4,FALSE)</f>
        <v>#N/A</v>
      </c>
      <c r="M1179" s="19">
        <f>VLOOKUP(F1179,'2'!$B$2:$C$34,2,FALSE)</f>
        <v>11</v>
      </c>
      <c r="N1179" s="23">
        <f t="shared" si="46"/>
        <v>0</v>
      </c>
      <c r="O1179" s="23" t="str">
        <f t="shared" si="47"/>
        <v/>
      </c>
      <c r="P1179" s="23" t="s">
        <v>4739</v>
      </c>
      <c r="Q1179" s="19">
        <f>VLOOKUP(M1179,'3'!$H$27:$L$48,5,FALSE)</f>
        <v>69</v>
      </c>
    </row>
    <row r="1180" spans="1:17" x14ac:dyDescent="0.25">
      <c r="A1180">
        <f>'[2]NILAI AKHIR'!B259</f>
        <v>13848</v>
      </c>
      <c r="B1180" t="str">
        <f>'[2]NILAI AKHIR'!C259</f>
        <v>Abdul Muniif Khares Saputro</v>
      </c>
      <c r="C1180" t="str">
        <f>'[2]NILAI AKHIR'!D259</f>
        <v>XI TSM 1</v>
      </c>
      <c r="D1180">
        <f>'[2]NILAI AKHIR'!H259</f>
        <v>85</v>
      </c>
      <c r="F1180" t="s">
        <v>100</v>
      </c>
      <c r="L1180">
        <f>VLOOKUP(A1180,'5'!$AB$3:$AE$313,4,FALSE)</f>
        <v>874</v>
      </c>
      <c r="M1180" s="19">
        <f>VLOOKUP(F1180,'2'!$B$2:$C$34,2,FALSE)</f>
        <v>11</v>
      </c>
      <c r="N1180" s="23">
        <f t="shared" si="46"/>
        <v>85</v>
      </c>
      <c r="O1180" s="23" t="str">
        <f t="shared" si="47"/>
        <v/>
      </c>
      <c r="P1180" s="23" t="s">
        <v>4739</v>
      </c>
      <c r="Q1180" s="19">
        <f>VLOOKUP(M1180,'3'!$H$27:$L$48,5,FALSE)</f>
        <v>69</v>
      </c>
    </row>
    <row r="1181" spans="1:17" x14ac:dyDescent="0.25">
      <c r="A1181">
        <f>'[2]NILAI AKHIR'!B261</f>
        <v>13851</v>
      </c>
      <c r="B1181" t="str">
        <f>'[2]NILAI AKHIR'!C261</f>
        <v>Aditya Rizki Handoko</v>
      </c>
      <c r="C1181" t="str">
        <f>'[2]NILAI AKHIR'!D261</f>
        <v>XI TSM 1</v>
      </c>
      <c r="D1181">
        <f>'[2]NILAI AKHIR'!H261</f>
        <v>84</v>
      </c>
      <c r="F1181" t="s">
        <v>100</v>
      </c>
      <c r="L1181">
        <f>VLOOKUP(A1181,'5'!$AB$3:$AE$313,4,FALSE)</f>
        <v>876</v>
      </c>
      <c r="M1181" s="19">
        <f>VLOOKUP(F1181,'2'!$B$2:$C$34,2,FALSE)</f>
        <v>11</v>
      </c>
      <c r="N1181" s="23">
        <f t="shared" si="46"/>
        <v>84</v>
      </c>
      <c r="O1181" s="23" t="str">
        <f t="shared" si="47"/>
        <v/>
      </c>
      <c r="P1181" s="23" t="s">
        <v>4739</v>
      </c>
      <c r="Q1181" s="19">
        <f>VLOOKUP(M1181,'3'!$H$27:$L$48,5,FALSE)</f>
        <v>69</v>
      </c>
    </row>
    <row r="1182" spans="1:17" x14ac:dyDescent="0.25">
      <c r="A1182">
        <f>'[2]NILAI AKHIR'!B262</f>
        <v>13852</v>
      </c>
      <c r="B1182" t="str">
        <f>'[2]NILAI AKHIR'!C262</f>
        <v>Afdhal Aditya Pratama</v>
      </c>
      <c r="C1182" t="str">
        <f>'[2]NILAI AKHIR'!D262</f>
        <v>XI TSM 1</v>
      </c>
      <c r="D1182">
        <f>'[2]NILAI AKHIR'!H262</f>
        <v>85</v>
      </c>
      <c r="F1182" t="s">
        <v>100</v>
      </c>
      <c r="L1182">
        <f>VLOOKUP(A1182,'5'!$AB$3:$AE$313,4,FALSE)</f>
        <v>877</v>
      </c>
      <c r="M1182" s="19">
        <f>VLOOKUP(F1182,'2'!$B$2:$C$34,2,FALSE)</f>
        <v>11</v>
      </c>
      <c r="N1182" s="23">
        <f t="shared" si="46"/>
        <v>85</v>
      </c>
      <c r="O1182" s="23" t="str">
        <f t="shared" si="47"/>
        <v/>
      </c>
      <c r="P1182" s="23" t="s">
        <v>4739</v>
      </c>
      <c r="Q1182" s="19">
        <f>VLOOKUP(M1182,'3'!$H$27:$L$48,5,FALSE)</f>
        <v>69</v>
      </c>
    </row>
    <row r="1183" spans="1:17" x14ac:dyDescent="0.25">
      <c r="A1183">
        <f>'[2]NILAI AKHIR'!B263</f>
        <v>13854</v>
      </c>
      <c r="B1183" t="str">
        <f>'[2]NILAI AKHIR'!C263</f>
        <v>Alfian Nur Hanif</v>
      </c>
      <c r="C1183" t="str">
        <f>'[2]NILAI AKHIR'!D263</f>
        <v>XI TSM 1</v>
      </c>
      <c r="D1183">
        <f>'[2]NILAI AKHIR'!H263</f>
        <v>85</v>
      </c>
      <c r="F1183" t="s">
        <v>100</v>
      </c>
      <c r="L1183">
        <f>VLOOKUP(A1183,'5'!$AB$3:$AE$313,4,FALSE)</f>
        <v>878</v>
      </c>
      <c r="M1183" s="19">
        <f>VLOOKUP(F1183,'2'!$B$2:$C$34,2,FALSE)</f>
        <v>11</v>
      </c>
      <c r="N1183" s="23">
        <f t="shared" si="46"/>
        <v>85</v>
      </c>
      <c r="O1183" s="23" t="str">
        <f t="shared" si="47"/>
        <v/>
      </c>
      <c r="P1183" s="23" t="s">
        <v>4739</v>
      </c>
      <c r="Q1183" s="19">
        <f>VLOOKUP(M1183,'3'!$H$27:$L$48,5,FALSE)</f>
        <v>69</v>
      </c>
    </row>
    <row r="1184" spans="1:17" x14ac:dyDescent="0.25">
      <c r="A1184">
        <f>'[2]NILAI AKHIR'!B264</f>
        <v>13855</v>
      </c>
      <c r="B1184" t="str">
        <f>'[2]NILAI AKHIR'!C264</f>
        <v>Alga Jalu Oktiyanto</v>
      </c>
      <c r="C1184" t="str">
        <f>'[2]NILAI AKHIR'!D264</f>
        <v>XI TSM 1</v>
      </c>
      <c r="D1184">
        <f>'[2]NILAI AKHIR'!H264</f>
        <v>85</v>
      </c>
      <c r="F1184" t="s">
        <v>100</v>
      </c>
      <c r="L1184">
        <f>VLOOKUP(A1184,'5'!$AB$3:$AE$313,4,FALSE)</f>
        <v>879</v>
      </c>
      <c r="M1184" s="19">
        <f>VLOOKUP(F1184,'2'!$B$2:$C$34,2,FALSE)</f>
        <v>11</v>
      </c>
      <c r="N1184" s="23">
        <f t="shared" si="46"/>
        <v>85</v>
      </c>
      <c r="O1184" s="23" t="str">
        <f t="shared" si="47"/>
        <v/>
      </c>
      <c r="P1184" s="23" t="s">
        <v>4739</v>
      </c>
      <c r="Q1184" s="19">
        <f>VLOOKUP(M1184,'3'!$H$27:$L$48,5,FALSE)</f>
        <v>69</v>
      </c>
    </row>
    <row r="1185" spans="1:17" x14ac:dyDescent="0.25">
      <c r="A1185">
        <f>'[2]NILAI AKHIR'!B265</f>
        <v>13856</v>
      </c>
      <c r="B1185" t="str">
        <f>'[2]NILAI AKHIR'!C265</f>
        <v>Ananda Niko Pratama</v>
      </c>
      <c r="C1185" t="str">
        <f>'[2]NILAI AKHIR'!D265</f>
        <v>XI TSM 1</v>
      </c>
      <c r="D1185">
        <f>'[2]NILAI AKHIR'!H265</f>
        <v>85</v>
      </c>
      <c r="F1185" t="s">
        <v>100</v>
      </c>
      <c r="L1185">
        <f>VLOOKUP(A1185,'5'!$AB$3:$AE$313,4,FALSE)</f>
        <v>880</v>
      </c>
      <c r="M1185" s="19">
        <f>VLOOKUP(F1185,'2'!$B$2:$C$34,2,FALSE)</f>
        <v>11</v>
      </c>
      <c r="N1185" s="23">
        <f t="shared" si="46"/>
        <v>85</v>
      </c>
      <c r="O1185" s="23" t="str">
        <f t="shared" si="47"/>
        <v/>
      </c>
      <c r="P1185" s="23" t="s">
        <v>4739</v>
      </c>
      <c r="Q1185" s="19">
        <f>VLOOKUP(M1185,'3'!$H$27:$L$48,5,FALSE)</f>
        <v>69</v>
      </c>
    </row>
    <row r="1186" spans="1:17" x14ac:dyDescent="0.25">
      <c r="A1186">
        <f>'[2]NILAI AKHIR'!B266</f>
        <v>13857</v>
      </c>
      <c r="B1186" t="str">
        <f>'[2]NILAI AKHIR'!C266</f>
        <v>Andika Ferdi Pratama</v>
      </c>
      <c r="C1186" t="str">
        <f>'[2]NILAI AKHIR'!D266</f>
        <v>XI TSM 1</v>
      </c>
      <c r="D1186">
        <f>'[2]NILAI AKHIR'!H266</f>
        <v>85</v>
      </c>
      <c r="F1186" t="s">
        <v>100</v>
      </c>
      <c r="L1186">
        <f>VLOOKUP(A1186,'5'!$AB$3:$AE$313,4,FALSE)</f>
        <v>881</v>
      </c>
      <c r="M1186" s="19">
        <f>VLOOKUP(F1186,'2'!$B$2:$C$34,2,FALSE)</f>
        <v>11</v>
      </c>
      <c r="N1186" s="23">
        <f t="shared" si="46"/>
        <v>85</v>
      </c>
      <c r="O1186" s="23" t="str">
        <f t="shared" si="47"/>
        <v/>
      </c>
      <c r="P1186" s="23" t="s">
        <v>4739</v>
      </c>
      <c r="Q1186" s="19">
        <f>VLOOKUP(M1186,'3'!$H$27:$L$48,5,FALSE)</f>
        <v>69</v>
      </c>
    </row>
    <row r="1187" spans="1:17" x14ac:dyDescent="0.25">
      <c r="A1187">
        <f>'[2]NILAI AKHIR'!B267</f>
        <v>13858</v>
      </c>
      <c r="B1187" t="str">
        <f>'[2]NILAI AKHIR'!C267</f>
        <v>Andika Setiawan Saputra</v>
      </c>
      <c r="C1187" t="str">
        <f>'[2]NILAI AKHIR'!D267</f>
        <v>XI TSM 1</v>
      </c>
      <c r="D1187">
        <f>'[2]NILAI AKHIR'!H267</f>
        <v>86</v>
      </c>
      <c r="F1187" t="s">
        <v>100</v>
      </c>
      <c r="L1187">
        <f>VLOOKUP(A1187,'5'!$AB$3:$AE$313,4,FALSE)</f>
        <v>882</v>
      </c>
      <c r="M1187" s="19">
        <f>VLOOKUP(F1187,'2'!$B$2:$C$34,2,FALSE)</f>
        <v>11</v>
      </c>
      <c r="N1187" s="23">
        <f t="shared" si="46"/>
        <v>86</v>
      </c>
      <c r="O1187" s="23" t="str">
        <f t="shared" si="47"/>
        <v/>
      </c>
      <c r="P1187" s="23" t="s">
        <v>4739</v>
      </c>
      <c r="Q1187" s="19">
        <f>VLOOKUP(M1187,'3'!$H$27:$L$48,5,FALSE)</f>
        <v>69</v>
      </c>
    </row>
    <row r="1188" spans="1:17" x14ac:dyDescent="0.25">
      <c r="A1188">
        <f>'[2]NILAI AKHIR'!B268</f>
        <v>13859</v>
      </c>
      <c r="B1188" t="str">
        <f>'[2]NILAI AKHIR'!C268</f>
        <v>Angga Triyanto</v>
      </c>
      <c r="C1188" t="str">
        <f>'[2]NILAI AKHIR'!D268</f>
        <v>XI TSM 1</v>
      </c>
      <c r="D1188">
        <f>'[2]NILAI AKHIR'!H268</f>
        <v>84</v>
      </c>
      <c r="F1188" t="s">
        <v>100</v>
      </c>
      <c r="L1188">
        <f>VLOOKUP(A1188,'5'!$AB$3:$AE$313,4,FALSE)</f>
        <v>883</v>
      </c>
      <c r="M1188" s="19">
        <f>VLOOKUP(F1188,'2'!$B$2:$C$34,2,FALSE)</f>
        <v>11</v>
      </c>
      <c r="N1188" s="23">
        <f t="shared" si="46"/>
        <v>84</v>
      </c>
      <c r="O1188" s="23" t="str">
        <f t="shared" si="47"/>
        <v/>
      </c>
      <c r="P1188" s="23" t="s">
        <v>4739</v>
      </c>
      <c r="Q1188" s="19">
        <f>VLOOKUP(M1188,'3'!$H$27:$L$48,5,FALSE)</f>
        <v>69</v>
      </c>
    </row>
    <row r="1189" spans="1:17" x14ac:dyDescent="0.25">
      <c r="A1189">
        <f>'[2]NILAI AKHIR'!B269</f>
        <v>13860</v>
      </c>
      <c r="B1189" t="str">
        <f>'[2]NILAI AKHIR'!C269</f>
        <v>Annabil Khisbulloh</v>
      </c>
      <c r="C1189" t="str">
        <f>'[2]NILAI AKHIR'!D269</f>
        <v>XI TSM 1</v>
      </c>
      <c r="D1189">
        <f>'[2]NILAI AKHIR'!H269</f>
        <v>85</v>
      </c>
      <c r="F1189" t="s">
        <v>100</v>
      </c>
      <c r="L1189">
        <f>VLOOKUP(A1189,'5'!$AB$3:$AE$313,4,FALSE)</f>
        <v>884</v>
      </c>
      <c r="M1189" s="19">
        <f>VLOOKUP(F1189,'2'!$B$2:$C$34,2,FALSE)</f>
        <v>11</v>
      </c>
      <c r="N1189" s="23">
        <f t="shared" si="46"/>
        <v>85</v>
      </c>
      <c r="O1189" s="23" t="str">
        <f t="shared" si="47"/>
        <v/>
      </c>
      <c r="P1189" s="23" t="s">
        <v>4739</v>
      </c>
      <c r="Q1189" s="19">
        <f>VLOOKUP(M1189,'3'!$H$27:$L$48,5,FALSE)</f>
        <v>69</v>
      </c>
    </row>
    <row r="1190" spans="1:17" x14ac:dyDescent="0.25">
      <c r="A1190">
        <f>'[2]NILAI AKHIR'!B270</f>
        <v>13861</v>
      </c>
      <c r="B1190" t="str">
        <f>'[2]NILAI AKHIR'!C270</f>
        <v>Arfan Faiz Pratama</v>
      </c>
      <c r="C1190" t="str">
        <f>'[2]NILAI AKHIR'!D270</f>
        <v>XI TSM 1</v>
      </c>
      <c r="D1190">
        <f>'[2]NILAI AKHIR'!H270</f>
        <v>85</v>
      </c>
      <c r="F1190" t="s">
        <v>100</v>
      </c>
      <c r="L1190">
        <f>VLOOKUP(A1190,'5'!$AB$3:$AE$313,4,FALSE)</f>
        <v>885</v>
      </c>
      <c r="M1190" s="19">
        <f>VLOOKUP(F1190,'2'!$B$2:$C$34,2,FALSE)</f>
        <v>11</v>
      </c>
      <c r="N1190" s="23">
        <f t="shared" si="46"/>
        <v>85</v>
      </c>
      <c r="O1190" s="23" t="str">
        <f t="shared" si="47"/>
        <v/>
      </c>
      <c r="P1190" s="23" t="s">
        <v>4739</v>
      </c>
      <c r="Q1190" s="19">
        <f>VLOOKUP(M1190,'3'!$H$27:$L$48,5,FALSE)</f>
        <v>69</v>
      </c>
    </row>
    <row r="1191" spans="1:17" x14ac:dyDescent="0.25">
      <c r="A1191">
        <f>'[2]NILAI AKHIR'!B271</f>
        <v>13862</v>
      </c>
      <c r="B1191" t="str">
        <f>'[2]NILAI AKHIR'!C271</f>
        <v>Arga Rizky Yafi'ansyah</v>
      </c>
      <c r="C1191" t="str">
        <f>'[2]NILAI AKHIR'!D271</f>
        <v>XI TSM 1</v>
      </c>
      <c r="D1191">
        <f>'[2]NILAI AKHIR'!H271</f>
        <v>85</v>
      </c>
      <c r="F1191" t="s">
        <v>100</v>
      </c>
      <c r="L1191">
        <f>VLOOKUP(A1191,'5'!$AB$3:$AE$313,4,FALSE)</f>
        <v>886</v>
      </c>
      <c r="M1191" s="19">
        <f>VLOOKUP(F1191,'2'!$B$2:$C$34,2,FALSE)</f>
        <v>11</v>
      </c>
      <c r="N1191" s="23">
        <f t="shared" si="46"/>
        <v>85</v>
      </c>
      <c r="O1191" s="23" t="str">
        <f t="shared" si="47"/>
        <v/>
      </c>
      <c r="P1191" s="23" t="s">
        <v>4739</v>
      </c>
      <c r="Q1191" s="19">
        <f>VLOOKUP(M1191,'3'!$H$27:$L$48,5,FALSE)</f>
        <v>69</v>
      </c>
    </row>
    <row r="1192" spans="1:17" x14ac:dyDescent="0.25">
      <c r="A1192">
        <f>'[2]NILAI AKHIR'!B272</f>
        <v>13863</v>
      </c>
      <c r="B1192" t="str">
        <f>'[2]NILAI AKHIR'!C272</f>
        <v>Azriel Rizky Banyu Pradana</v>
      </c>
      <c r="C1192" t="str">
        <f>'[2]NILAI AKHIR'!D272</f>
        <v>XI TSM 1</v>
      </c>
      <c r="D1192">
        <f>'[2]NILAI AKHIR'!H272</f>
        <v>85</v>
      </c>
      <c r="F1192" t="s">
        <v>100</v>
      </c>
      <c r="L1192">
        <f>VLOOKUP(A1192,'5'!$AB$3:$AE$313,4,FALSE)</f>
        <v>887</v>
      </c>
      <c r="M1192" s="19">
        <f>VLOOKUP(F1192,'2'!$B$2:$C$34,2,FALSE)</f>
        <v>11</v>
      </c>
      <c r="N1192" s="23">
        <f t="shared" si="46"/>
        <v>85</v>
      </c>
      <c r="O1192" s="23" t="str">
        <f t="shared" si="47"/>
        <v/>
      </c>
      <c r="P1192" s="23" t="s">
        <v>4739</v>
      </c>
      <c r="Q1192" s="19">
        <f>VLOOKUP(M1192,'3'!$H$27:$L$48,5,FALSE)</f>
        <v>69</v>
      </c>
    </row>
    <row r="1193" spans="1:17" x14ac:dyDescent="0.25">
      <c r="A1193">
        <f>'[2]NILAI AKHIR'!B273</f>
        <v>13864</v>
      </c>
      <c r="B1193" t="str">
        <f>'[2]NILAI AKHIR'!C273</f>
        <v>Bagas Hasiolan Pratama Doloksaribu</v>
      </c>
      <c r="C1193" t="str">
        <f>'[2]NILAI AKHIR'!D273</f>
        <v>XI TSM 1</v>
      </c>
      <c r="D1193">
        <f>'[2]NILAI AKHIR'!H273</f>
        <v>85</v>
      </c>
      <c r="F1193" t="s">
        <v>100</v>
      </c>
      <c r="L1193">
        <f>VLOOKUP(A1193,'5'!$AB$3:$AE$313,4,FALSE)</f>
        <v>888</v>
      </c>
      <c r="M1193" s="19">
        <f>VLOOKUP(F1193,'2'!$B$2:$C$34,2,FALSE)</f>
        <v>11</v>
      </c>
      <c r="N1193" s="23">
        <f t="shared" si="46"/>
        <v>85</v>
      </c>
      <c r="O1193" s="23" t="str">
        <f t="shared" si="47"/>
        <v/>
      </c>
      <c r="P1193" s="23" t="s">
        <v>4739</v>
      </c>
      <c r="Q1193" s="19">
        <f>VLOOKUP(M1193,'3'!$H$27:$L$48,5,FALSE)</f>
        <v>69</v>
      </c>
    </row>
    <row r="1194" spans="1:17" x14ac:dyDescent="0.25">
      <c r="A1194">
        <f>'[2]NILAI AKHIR'!B274</f>
        <v>13865</v>
      </c>
      <c r="B1194" t="str">
        <f>'[2]NILAI AKHIR'!C274</f>
        <v>Bian Putra Nurahma</v>
      </c>
      <c r="C1194" t="str">
        <f>'[2]NILAI AKHIR'!D274</f>
        <v>XI TSM 1</v>
      </c>
      <c r="D1194">
        <f>'[2]NILAI AKHIR'!H274</f>
        <v>85</v>
      </c>
      <c r="F1194" t="s">
        <v>100</v>
      </c>
      <c r="L1194">
        <f>VLOOKUP(A1194,'5'!$AB$3:$AE$313,4,FALSE)</f>
        <v>889</v>
      </c>
      <c r="M1194" s="19">
        <f>VLOOKUP(F1194,'2'!$B$2:$C$34,2,FALSE)</f>
        <v>11</v>
      </c>
      <c r="N1194" s="23">
        <f t="shared" si="46"/>
        <v>85</v>
      </c>
      <c r="O1194" s="23" t="str">
        <f t="shared" si="47"/>
        <v/>
      </c>
      <c r="P1194" s="23" t="s">
        <v>4739</v>
      </c>
      <c r="Q1194" s="19">
        <f>VLOOKUP(M1194,'3'!$H$27:$L$48,5,FALSE)</f>
        <v>69</v>
      </c>
    </row>
    <row r="1195" spans="1:17" x14ac:dyDescent="0.25">
      <c r="A1195">
        <f>'[2]NILAI AKHIR'!B275</f>
        <v>13866</v>
      </c>
      <c r="B1195" t="str">
        <f>'[2]NILAI AKHIR'!C275</f>
        <v>Choiri Rafaa Fauzan</v>
      </c>
      <c r="C1195" t="str">
        <f>'[2]NILAI AKHIR'!D275</f>
        <v>XI TSM 1</v>
      </c>
      <c r="D1195">
        <f>'[2]NILAI AKHIR'!H275</f>
        <v>85</v>
      </c>
      <c r="F1195" t="s">
        <v>100</v>
      </c>
      <c r="L1195">
        <f>VLOOKUP(A1195,'5'!$AB$3:$AE$313,4,FALSE)</f>
        <v>890</v>
      </c>
      <c r="M1195" s="19">
        <f>VLOOKUP(F1195,'2'!$B$2:$C$34,2,FALSE)</f>
        <v>11</v>
      </c>
      <c r="N1195" s="23">
        <f t="shared" si="46"/>
        <v>85</v>
      </c>
      <c r="O1195" s="23" t="str">
        <f t="shared" si="47"/>
        <v/>
      </c>
      <c r="P1195" s="23" t="s">
        <v>4739</v>
      </c>
      <c r="Q1195" s="19">
        <f>VLOOKUP(M1195,'3'!$H$27:$L$48,5,FALSE)</f>
        <v>69</v>
      </c>
    </row>
    <row r="1196" spans="1:17" x14ac:dyDescent="0.25">
      <c r="A1196">
        <f>'[2]NILAI AKHIR'!B276</f>
        <v>13867</v>
      </c>
      <c r="B1196" t="str">
        <f>'[2]NILAI AKHIR'!C276</f>
        <v>Dafid Pradifta Ervianto</v>
      </c>
      <c r="C1196" t="str">
        <f>'[2]NILAI AKHIR'!D276</f>
        <v>XI TSM 1</v>
      </c>
      <c r="D1196">
        <f>'[2]NILAI AKHIR'!H276</f>
        <v>84</v>
      </c>
      <c r="F1196" t="s">
        <v>100</v>
      </c>
      <c r="L1196">
        <f>VLOOKUP(A1196,'5'!$AB$3:$AE$313,4,FALSE)</f>
        <v>891</v>
      </c>
      <c r="M1196" s="19">
        <f>VLOOKUP(F1196,'2'!$B$2:$C$34,2,FALSE)</f>
        <v>11</v>
      </c>
      <c r="N1196" s="23">
        <f t="shared" si="46"/>
        <v>84</v>
      </c>
      <c r="O1196" s="23" t="str">
        <f t="shared" si="47"/>
        <v/>
      </c>
      <c r="P1196" s="23" t="s">
        <v>4739</v>
      </c>
      <c r="Q1196" s="19">
        <f>VLOOKUP(M1196,'3'!$H$27:$L$48,5,FALSE)</f>
        <v>69</v>
      </c>
    </row>
    <row r="1197" spans="1:17" x14ac:dyDescent="0.25">
      <c r="A1197">
        <f>'[2]NILAI AKHIR'!B277</f>
        <v>13868</v>
      </c>
      <c r="B1197" t="str">
        <f>'[2]NILAI AKHIR'!C277</f>
        <v>Danang Aji Wibowo</v>
      </c>
      <c r="C1197" t="str">
        <f>'[2]NILAI AKHIR'!D277</f>
        <v>XI TSM 1</v>
      </c>
      <c r="D1197">
        <f>'[2]NILAI AKHIR'!H277</f>
        <v>84</v>
      </c>
      <c r="F1197" t="s">
        <v>100</v>
      </c>
      <c r="L1197">
        <f>VLOOKUP(A1197,'5'!$AB$3:$AE$313,4,FALSE)</f>
        <v>892</v>
      </c>
      <c r="M1197" s="19">
        <f>VLOOKUP(F1197,'2'!$B$2:$C$34,2,FALSE)</f>
        <v>11</v>
      </c>
      <c r="N1197" s="23">
        <f t="shared" si="46"/>
        <v>84</v>
      </c>
      <c r="O1197" s="23" t="str">
        <f t="shared" si="47"/>
        <v/>
      </c>
      <c r="P1197" s="23" t="s">
        <v>4739</v>
      </c>
      <c r="Q1197" s="19">
        <f>VLOOKUP(M1197,'3'!$H$27:$L$48,5,FALSE)</f>
        <v>69</v>
      </c>
    </row>
    <row r="1198" spans="1:17" x14ac:dyDescent="0.25">
      <c r="A1198">
        <f>'[2]NILAI AKHIR'!B278</f>
        <v>13869</v>
      </c>
      <c r="B1198" t="str">
        <f>'[2]NILAI AKHIR'!C278</f>
        <v>David Rizal Fadhila</v>
      </c>
      <c r="C1198" t="str">
        <f>'[2]NILAI AKHIR'!D278</f>
        <v>XI TSM 1</v>
      </c>
      <c r="D1198">
        <f>'[2]NILAI AKHIR'!H278</f>
        <v>85</v>
      </c>
      <c r="F1198" t="s">
        <v>100</v>
      </c>
      <c r="L1198">
        <f>VLOOKUP(A1198,'5'!$AB$3:$AE$313,4,FALSE)</f>
        <v>893</v>
      </c>
      <c r="M1198" s="19">
        <f>VLOOKUP(F1198,'2'!$B$2:$C$34,2,FALSE)</f>
        <v>11</v>
      </c>
      <c r="N1198" s="23">
        <f t="shared" si="46"/>
        <v>85</v>
      </c>
      <c r="O1198" s="23" t="str">
        <f t="shared" si="47"/>
        <v/>
      </c>
      <c r="P1198" s="23" t="s">
        <v>4739</v>
      </c>
      <c r="Q1198" s="19">
        <f>VLOOKUP(M1198,'3'!$H$27:$L$48,5,FALSE)</f>
        <v>69</v>
      </c>
    </row>
    <row r="1199" spans="1:17" x14ac:dyDescent="0.25">
      <c r="A1199">
        <f>'[2]NILAI AKHIR'!B279</f>
        <v>13870</v>
      </c>
      <c r="B1199" t="str">
        <f>'[2]NILAI AKHIR'!C279</f>
        <v>Dealova Arga Rifky Wijayanto</v>
      </c>
      <c r="C1199" t="str">
        <f>'[2]NILAI AKHIR'!D279</f>
        <v>XI TSM 1</v>
      </c>
      <c r="D1199">
        <f>'[2]NILAI AKHIR'!H279</f>
        <v>85</v>
      </c>
      <c r="F1199" t="s">
        <v>100</v>
      </c>
      <c r="L1199">
        <f>VLOOKUP(A1199,'5'!$AB$3:$AE$313,4,FALSE)</f>
        <v>894</v>
      </c>
      <c r="M1199" s="19">
        <f>VLOOKUP(F1199,'2'!$B$2:$C$34,2,FALSE)</f>
        <v>11</v>
      </c>
      <c r="N1199" s="23">
        <f t="shared" si="46"/>
        <v>85</v>
      </c>
      <c r="O1199" s="23" t="str">
        <f t="shared" si="47"/>
        <v/>
      </c>
      <c r="P1199" s="23" t="s">
        <v>4739</v>
      </c>
      <c r="Q1199" s="19">
        <f>VLOOKUP(M1199,'3'!$H$27:$L$48,5,FALSE)</f>
        <v>69</v>
      </c>
    </row>
    <row r="1200" spans="1:17" x14ac:dyDescent="0.25">
      <c r="A1200">
        <f>'[2]NILAI AKHIR'!B280</f>
        <v>13871</v>
      </c>
      <c r="B1200" t="str">
        <f>'[2]NILAI AKHIR'!C280</f>
        <v>Delta Marcello</v>
      </c>
      <c r="C1200" t="str">
        <f>'[2]NILAI AKHIR'!D280</f>
        <v>XI TSM 1</v>
      </c>
      <c r="D1200">
        <f>'[2]NILAI AKHIR'!H280</f>
        <v>85</v>
      </c>
      <c r="F1200" t="s">
        <v>100</v>
      </c>
      <c r="L1200">
        <f>VLOOKUP(A1200,'5'!$AB$3:$AE$313,4,FALSE)</f>
        <v>895</v>
      </c>
      <c r="M1200" s="19">
        <f>VLOOKUP(F1200,'2'!$B$2:$C$34,2,FALSE)</f>
        <v>11</v>
      </c>
      <c r="N1200" s="23">
        <f t="shared" si="46"/>
        <v>85</v>
      </c>
      <c r="O1200" s="23" t="str">
        <f t="shared" si="47"/>
        <v/>
      </c>
      <c r="P1200" s="23" t="s">
        <v>4739</v>
      </c>
      <c r="Q1200" s="19">
        <f>VLOOKUP(M1200,'3'!$H$27:$L$48,5,FALSE)</f>
        <v>69</v>
      </c>
    </row>
    <row r="1201" spans="1:17" x14ac:dyDescent="0.25">
      <c r="A1201">
        <f>'[2]NILAI AKHIR'!B281</f>
        <v>13872</v>
      </c>
      <c r="B1201" t="str">
        <f>'[2]NILAI AKHIR'!C281</f>
        <v>Dimas Dwi Ismail</v>
      </c>
      <c r="C1201" t="str">
        <f>'[2]NILAI AKHIR'!D281</f>
        <v>XI TSM 1</v>
      </c>
      <c r="D1201">
        <f>'[2]NILAI AKHIR'!H281</f>
        <v>85</v>
      </c>
      <c r="F1201" t="s">
        <v>100</v>
      </c>
      <c r="L1201">
        <f>VLOOKUP(A1201,'5'!$AB$3:$AE$313,4,FALSE)</f>
        <v>896</v>
      </c>
      <c r="M1201" s="19">
        <f>VLOOKUP(F1201,'2'!$B$2:$C$34,2,FALSE)</f>
        <v>11</v>
      </c>
      <c r="N1201" s="23">
        <f t="shared" si="46"/>
        <v>85</v>
      </c>
      <c r="O1201" s="23" t="str">
        <f t="shared" si="47"/>
        <v/>
      </c>
      <c r="P1201" s="23" t="s">
        <v>4739</v>
      </c>
      <c r="Q1201" s="19">
        <f>VLOOKUP(M1201,'3'!$H$27:$L$48,5,FALSE)</f>
        <v>69</v>
      </c>
    </row>
    <row r="1202" spans="1:17" x14ac:dyDescent="0.25">
      <c r="A1202">
        <f>'[2]NILAI AKHIR'!B282</f>
        <v>13873</v>
      </c>
      <c r="B1202" t="str">
        <f>'[2]NILAI AKHIR'!C282</f>
        <v>Ervan Nashrulloh</v>
      </c>
      <c r="C1202" t="str">
        <f>'[2]NILAI AKHIR'!D282</f>
        <v>XI TSM 1</v>
      </c>
      <c r="D1202">
        <f>'[2]NILAI AKHIR'!H282</f>
        <v>84</v>
      </c>
      <c r="F1202" t="s">
        <v>100</v>
      </c>
      <c r="L1202">
        <f>VLOOKUP(A1202,'5'!$AB$3:$AE$313,4,FALSE)</f>
        <v>897</v>
      </c>
      <c r="M1202" s="19">
        <f>VLOOKUP(F1202,'2'!$B$2:$C$34,2,FALSE)</f>
        <v>11</v>
      </c>
      <c r="N1202" s="23">
        <f t="shared" si="46"/>
        <v>84</v>
      </c>
      <c r="O1202" s="23" t="str">
        <f t="shared" si="47"/>
        <v/>
      </c>
      <c r="P1202" s="23" t="s">
        <v>4739</v>
      </c>
      <c r="Q1202" s="19">
        <f>VLOOKUP(M1202,'3'!$H$27:$L$48,5,FALSE)</f>
        <v>69</v>
      </c>
    </row>
    <row r="1203" spans="1:17" x14ac:dyDescent="0.25">
      <c r="A1203">
        <f>'[2]NILAI AKHIR'!B283</f>
        <v>13874</v>
      </c>
      <c r="B1203" t="str">
        <f>'[2]NILAI AKHIR'!C283</f>
        <v>Fahreza Arif Depriyanto</v>
      </c>
      <c r="C1203" t="str">
        <f>'[2]NILAI AKHIR'!D283</f>
        <v>XI TSM 1</v>
      </c>
      <c r="D1203">
        <f>'[2]NILAI AKHIR'!H283</f>
        <v>85</v>
      </c>
      <c r="F1203" t="s">
        <v>100</v>
      </c>
      <c r="L1203">
        <f>VLOOKUP(A1203,'5'!$AB$3:$AE$313,4,FALSE)</f>
        <v>898</v>
      </c>
      <c r="M1203" s="19">
        <f>VLOOKUP(F1203,'2'!$B$2:$C$34,2,FALSE)</f>
        <v>11</v>
      </c>
      <c r="N1203" s="23">
        <f t="shared" si="46"/>
        <v>85</v>
      </c>
      <c r="O1203" s="23" t="str">
        <f t="shared" si="47"/>
        <v/>
      </c>
      <c r="P1203" s="23" t="s">
        <v>4739</v>
      </c>
      <c r="Q1203" s="19">
        <f>VLOOKUP(M1203,'3'!$H$27:$L$48,5,FALSE)</f>
        <v>69</v>
      </c>
    </row>
    <row r="1204" spans="1:17" x14ac:dyDescent="0.25">
      <c r="A1204">
        <f>'[2]NILAI AKHIR'!B284</f>
        <v>13875</v>
      </c>
      <c r="B1204" t="str">
        <f>'[2]NILAI AKHIR'!C284</f>
        <v>Faiz Nur Khoirudin</v>
      </c>
      <c r="C1204" t="str">
        <f>'[2]NILAI AKHIR'!D284</f>
        <v>XI TSM 1</v>
      </c>
      <c r="D1204">
        <f>'[2]NILAI AKHIR'!H284</f>
        <v>85</v>
      </c>
      <c r="F1204" t="s">
        <v>100</v>
      </c>
      <c r="L1204">
        <f>VLOOKUP(A1204,'5'!$AB$3:$AE$313,4,FALSE)</f>
        <v>899</v>
      </c>
      <c r="M1204" s="19">
        <f>VLOOKUP(F1204,'2'!$B$2:$C$34,2,FALSE)</f>
        <v>11</v>
      </c>
      <c r="N1204" s="23">
        <f t="shared" si="46"/>
        <v>85</v>
      </c>
      <c r="O1204" s="23" t="str">
        <f t="shared" si="47"/>
        <v/>
      </c>
      <c r="P1204" s="23" t="s">
        <v>4739</v>
      </c>
      <c r="Q1204" s="19">
        <f>VLOOKUP(M1204,'3'!$H$27:$L$48,5,FALSE)</f>
        <v>69</v>
      </c>
    </row>
    <row r="1205" spans="1:17" x14ac:dyDescent="0.25">
      <c r="A1205">
        <f>'[2]NILAI AKHIR'!B285</f>
        <v>13876</v>
      </c>
      <c r="B1205" t="str">
        <f>'[2]NILAI AKHIR'!C285</f>
        <v>Fajar Nur Rahmat Dani</v>
      </c>
      <c r="C1205" t="str">
        <f>'[2]NILAI AKHIR'!D285</f>
        <v>XI TSM 1</v>
      </c>
      <c r="D1205">
        <f>'[2]NILAI AKHIR'!H285</f>
        <v>85</v>
      </c>
      <c r="F1205" t="s">
        <v>100</v>
      </c>
      <c r="L1205">
        <f>VLOOKUP(A1205,'5'!$AB$3:$AE$313,4,FALSE)</f>
        <v>900</v>
      </c>
      <c r="M1205" s="19">
        <f>VLOOKUP(F1205,'2'!$B$2:$C$34,2,FALSE)</f>
        <v>11</v>
      </c>
      <c r="N1205" s="23">
        <f t="shared" si="46"/>
        <v>85</v>
      </c>
      <c r="O1205" s="23" t="str">
        <f t="shared" si="47"/>
        <v/>
      </c>
      <c r="P1205" s="23" t="s">
        <v>4739</v>
      </c>
      <c r="Q1205" s="19">
        <f>VLOOKUP(M1205,'3'!$H$27:$L$48,5,FALSE)</f>
        <v>69</v>
      </c>
    </row>
    <row r="1206" spans="1:17" x14ac:dyDescent="0.25">
      <c r="A1206">
        <f>'[2]NILAI AKHIR'!B286</f>
        <v>13877</v>
      </c>
      <c r="B1206" t="str">
        <f>'[2]NILAI AKHIR'!C286</f>
        <v>Fandhy Cesar Pratama</v>
      </c>
      <c r="C1206" t="str">
        <f>'[2]NILAI AKHIR'!D286</f>
        <v>XI TSM 1</v>
      </c>
      <c r="D1206">
        <f>'[2]NILAI AKHIR'!H286</f>
        <v>84</v>
      </c>
      <c r="F1206" t="s">
        <v>100</v>
      </c>
      <c r="L1206">
        <f>VLOOKUP(A1206,'5'!$AB$3:$AE$313,4,FALSE)</f>
        <v>901</v>
      </c>
      <c r="M1206" s="19">
        <f>VLOOKUP(F1206,'2'!$B$2:$C$34,2,FALSE)</f>
        <v>11</v>
      </c>
      <c r="N1206" s="23">
        <f t="shared" si="46"/>
        <v>84</v>
      </c>
      <c r="O1206" s="23" t="str">
        <f t="shared" si="47"/>
        <v/>
      </c>
      <c r="P1206" s="23" t="s">
        <v>4739</v>
      </c>
      <c r="Q1206" s="19">
        <f>VLOOKUP(M1206,'3'!$H$27:$L$48,5,FALSE)</f>
        <v>69</v>
      </c>
    </row>
    <row r="1207" spans="1:17" x14ac:dyDescent="0.25">
      <c r="A1207">
        <f>'[2]NILAI AKHIR'!B287</f>
        <v>13878</v>
      </c>
      <c r="B1207" t="str">
        <f>'[2]NILAI AKHIR'!C287</f>
        <v>Fauzi Yahya Wibowo</v>
      </c>
      <c r="C1207" t="str">
        <f>'[2]NILAI AKHIR'!D287</f>
        <v>XI TSM 1</v>
      </c>
      <c r="D1207">
        <f>'[2]NILAI AKHIR'!H287</f>
        <v>85</v>
      </c>
      <c r="F1207" t="s">
        <v>100</v>
      </c>
      <c r="L1207">
        <f>VLOOKUP(A1207,'5'!$AB$3:$AE$313,4,FALSE)</f>
        <v>902</v>
      </c>
      <c r="M1207" s="19">
        <f>VLOOKUP(F1207,'2'!$B$2:$C$34,2,FALSE)</f>
        <v>11</v>
      </c>
      <c r="N1207" s="23">
        <f t="shared" si="46"/>
        <v>85</v>
      </c>
      <c r="O1207" s="23" t="str">
        <f t="shared" si="47"/>
        <v/>
      </c>
      <c r="P1207" s="23" t="s">
        <v>4739</v>
      </c>
      <c r="Q1207" s="19">
        <f>VLOOKUP(M1207,'3'!$H$27:$L$48,5,FALSE)</f>
        <v>69</v>
      </c>
    </row>
    <row r="1208" spans="1:17" x14ac:dyDescent="0.25">
      <c r="A1208">
        <f>'[2]NILAI AKHIR'!B288</f>
        <v>13879</v>
      </c>
      <c r="B1208" t="str">
        <f>'[2]NILAI AKHIR'!C288</f>
        <v>Ferdinanda Julianto</v>
      </c>
      <c r="C1208" t="str">
        <f>'[2]NILAI AKHIR'!D288</f>
        <v>XI TSM 1</v>
      </c>
      <c r="D1208">
        <f>'[2]NILAI AKHIR'!H288</f>
        <v>85</v>
      </c>
      <c r="F1208" t="s">
        <v>100</v>
      </c>
      <c r="L1208">
        <f>VLOOKUP(A1208,'5'!$AB$3:$AE$313,4,FALSE)</f>
        <v>903</v>
      </c>
      <c r="M1208" s="19">
        <f>VLOOKUP(F1208,'2'!$B$2:$C$34,2,FALSE)</f>
        <v>11</v>
      </c>
      <c r="N1208" s="23">
        <f t="shared" si="46"/>
        <v>85</v>
      </c>
      <c r="O1208" s="23" t="str">
        <f t="shared" si="47"/>
        <v/>
      </c>
      <c r="P1208" s="23" t="s">
        <v>4739</v>
      </c>
      <c r="Q1208" s="19">
        <f>VLOOKUP(M1208,'3'!$H$27:$L$48,5,FALSE)</f>
        <v>69</v>
      </c>
    </row>
    <row r="1209" spans="1:17" x14ac:dyDescent="0.25">
      <c r="A1209">
        <f>'[2]NILAI AKHIR'!B289</f>
        <v>13881</v>
      </c>
      <c r="B1209" t="str">
        <f>'[2]NILAI AKHIR'!C289</f>
        <v>Helma Deka Adiyan</v>
      </c>
      <c r="C1209" t="str">
        <f>'[2]NILAI AKHIR'!D289</f>
        <v>XI TSM 1</v>
      </c>
      <c r="D1209">
        <f>'[2]NILAI AKHIR'!H289</f>
        <v>84</v>
      </c>
      <c r="F1209" t="s">
        <v>100</v>
      </c>
      <c r="L1209">
        <f>VLOOKUP(A1209,'5'!$AB$3:$AE$313,4,FALSE)</f>
        <v>904</v>
      </c>
      <c r="M1209" s="19">
        <f>VLOOKUP(F1209,'2'!$B$2:$C$34,2,FALSE)</f>
        <v>11</v>
      </c>
      <c r="N1209" s="23">
        <f t="shared" si="46"/>
        <v>84</v>
      </c>
      <c r="O1209" s="23" t="str">
        <f t="shared" si="47"/>
        <v/>
      </c>
      <c r="P1209" s="23" t="s">
        <v>4739</v>
      </c>
      <c r="Q1209" s="19">
        <f>VLOOKUP(M1209,'3'!$H$27:$L$48,5,FALSE)</f>
        <v>69</v>
      </c>
    </row>
    <row r="1210" spans="1:17" x14ac:dyDescent="0.25">
      <c r="A1210">
        <f>'[2]NILAI AKHIR'!B290</f>
        <v>13882</v>
      </c>
      <c r="B1210" t="str">
        <f>'[2]NILAI AKHIR'!C290</f>
        <v>Hilal Daffa Amrulloh</v>
      </c>
      <c r="C1210" t="str">
        <f>'[2]NILAI AKHIR'!D290</f>
        <v>XI TSM 1</v>
      </c>
      <c r="D1210">
        <f>'[2]NILAI AKHIR'!H290</f>
        <v>85</v>
      </c>
      <c r="F1210" t="s">
        <v>100</v>
      </c>
      <c r="L1210">
        <f>VLOOKUP(A1210,'5'!$AB$3:$AE$313,4,FALSE)</f>
        <v>905</v>
      </c>
      <c r="M1210" s="19">
        <f>VLOOKUP(F1210,'2'!$B$2:$C$34,2,FALSE)</f>
        <v>11</v>
      </c>
      <c r="N1210" s="23">
        <f t="shared" si="46"/>
        <v>85</v>
      </c>
      <c r="O1210" s="23" t="str">
        <f t="shared" si="47"/>
        <v/>
      </c>
      <c r="P1210" s="23" t="s">
        <v>4739</v>
      </c>
      <c r="Q1210" s="19">
        <f>VLOOKUP(M1210,'3'!$H$27:$L$48,5,FALSE)</f>
        <v>69</v>
      </c>
    </row>
    <row r="1211" spans="1:17" x14ac:dyDescent="0.25">
      <c r="A1211">
        <f>'[2]NILAI AKHIR'!B291</f>
        <v>13883</v>
      </c>
      <c r="B1211" t="str">
        <f>'[2]NILAI AKHIR'!C291</f>
        <v>Kevin Chesar Iszmail</v>
      </c>
      <c r="C1211" t="str">
        <f>'[2]NILAI AKHIR'!D291</f>
        <v>XI TSM 1</v>
      </c>
      <c r="D1211">
        <f>'[2]NILAI AKHIR'!H291</f>
        <v>85</v>
      </c>
      <c r="F1211" t="s">
        <v>100</v>
      </c>
      <c r="L1211">
        <f>VLOOKUP(A1211,'5'!$AB$3:$AE$313,4,FALSE)</f>
        <v>906</v>
      </c>
      <c r="M1211" s="19">
        <f>VLOOKUP(F1211,'2'!$B$2:$C$34,2,FALSE)</f>
        <v>11</v>
      </c>
      <c r="N1211" s="23">
        <f t="shared" si="46"/>
        <v>85</v>
      </c>
      <c r="O1211" s="23" t="str">
        <f t="shared" si="47"/>
        <v/>
      </c>
      <c r="P1211" s="23" t="s">
        <v>4739</v>
      </c>
      <c r="Q1211" s="19">
        <f>VLOOKUP(M1211,'3'!$H$27:$L$48,5,FALSE)</f>
        <v>69</v>
      </c>
    </row>
    <row r="1212" spans="1:17" x14ac:dyDescent="0.25">
      <c r="A1212">
        <f>'[2]NILAI AKHIR'!B292</f>
        <v>0</v>
      </c>
      <c r="B1212">
        <f>'[2]NILAI AKHIR'!C292</f>
        <v>0</v>
      </c>
      <c r="C1212">
        <f>'[2]NILAI AKHIR'!D292</f>
        <v>0</v>
      </c>
      <c r="D1212">
        <f>'[2]NILAI AKHIR'!H292</f>
        <v>0</v>
      </c>
      <c r="F1212" t="s">
        <v>100</v>
      </c>
      <c r="L1212" t="e">
        <f>VLOOKUP(A1212,'5'!$AB$3:$AE$313,4,FALSE)</f>
        <v>#N/A</v>
      </c>
      <c r="M1212" s="19">
        <f>VLOOKUP(F1212,'2'!$B$2:$C$34,2,FALSE)</f>
        <v>11</v>
      </c>
      <c r="N1212" s="23">
        <f t="shared" si="46"/>
        <v>0</v>
      </c>
      <c r="O1212" s="23" t="str">
        <f t="shared" si="47"/>
        <v/>
      </c>
      <c r="P1212" s="23" t="s">
        <v>4739</v>
      </c>
      <c r="Q1212" s="19">
        <f>VLOOKUP(M1212,'3'!$H$27:$L$48,5,FALSE)</f>
        <v>69</v>
      </c>
    </row>
    <row r="1213" spans="1:17" x14ac:dyDescent="0.25">
      <c r="A1213">
        <f>'[2]NILAI AKHIR'!B293</f>
        <v>13884</v>
      </c>
      <c r="B1213" t="str">
        <f>'[2]NILAI AKHIR'!C293</f>
        <v>Lintang Kinasih</v>
      </c>
      <c r="C1213" t="str">
        <f>'[2]NILAI AKHIR'!D293</f>
        <v>XI TSM 2</v>
      </c>
      <c r="D1213">
        <f>'[2]NILAI AKHIR'!H293</f>
        <v>0</v>
      </c>
      <c r="F1213" t="s">
        <v>100</v>
      </c>
      <c r="L1213">
        <f>VLOOKUP(A1213,'5'!$AB$3:$AE$313,4,FALSE)</f>
        <v>907</v>
      </c>
      <c r="M1213" s="19">
        <f>VLOOKUP(F1213,'2'!$B$2:$C$34,2,FALSE)</f>
        <v>11</v>
      </c>
      <c r="N1213" s="23">
        <f t="shared" si="46"/>
        <v>0</v>
      </c>
      <c r="O1213" s="23" t="str">
        <f t="shared" si="47"/>
        <v/>
      </c>
      <c r="P1213" s="23" t="s">
        <v>4739</v>
      </c>
      <c r="Q1213" s="19">
        <f>VLOOKUP(M1213,'3'!$H$27:$L$48,5,FALSE)</f>
        <v>69</v>
      </c>
    </row>
    <row r="1214" spans="1:17" x14ac:dyDescent="0.25">
      <c r="A1214">
        <f>'[2]NILAI AKHIR'!B295</f>
        <v>13886</v>
      </c>
      <c r="B1214" t="str">
        <f>'[2]NILAI AKHIR'!C295</f>
        <v>Mohammad Marfel Ovin Saputra</v>
      </c>
      <c r="C1214" t="str">
        <f>'[2]NILAI AKHIR'!D295</f>
        <v>XI TSM 2</v>
      </c>
      <c r="D1214">
        <f>'[2]NILAI AKHIR'!H295</f>
        <v>0</v>
      </c>
      <c r="F1214" t="s">
        <v>100</v>
      </c>
      <c r="L1214">
        <f>VLOOKUP(A1214,'5'!$AB$3:$AE$313,4,FALSE)</f>
        <v>909</v>
      </c>
      <c r="M1214" s="19">
        <f>VLOOKUP(F1214,'2'!$B$2:$C$34,2,FALSE)</f>
        <v>11</v>
      </c>
      <c r="N1214" s="23">
        <f t="shared" si="46"/>
        <v>0</v>
      </c>
      <c r="O1214" s="23" t="str">
        <f t="shared" si="47"/>
        <v/>
      </c>
      <c r="P1214" s="23" t="s">
        <v>4739</v>
      </c>
      <c r="Q1214" s="19">
        <f>VLOOKUP(M1214,'3'!$H$27:$L$48,5,FALSE)</f>
        <v>69</v>
      </c>
    </row>
    <row r="1215" spans="1:17" x14ac:dyDescent="0.25">
      <c r="A1215">
        <f>'[2]NILAI AKHIR'!B296</f>
        <v>13888</v>
      </c>
      <c r="B1215" t="str">
        <f>'[2]NILAI AKHIR'!C296</f>
        <v>Muhamad Fajar</v>
      </c>
      <c r="C1215" t="str">
        <f>'[2]NILAI AKHIR'!D296</f>
        <v>XI TSM 2</v>
      </c>
      <c r="D1215">
        <f>'[2]NILAI AKHIR'!H296</f>
        <v>0</v>
      </c>
      <c r="F1215" t="s">
        <v>100</v>
      </c>
      <c r="L1215">
        <f>VLOOKUP(A1215,'5'!$AB$3:$AE$313,4,FALSE)</f>
        <v>910</v>
      </c>
      <c r="M1215" s="19">
        <f>VLOOKUP(F1215,'2'!$B$2:$C$34,2,FALSE)</f>
        <v>11</v>
      </c>
      <c r="N1215" s="23">
        <f t="shared" si="46"/>
        <v>0</v>
      </c>
      <c r="O1215" s="23" t="str">
        <f t="shared" si="47"/>
        <v/>
      </c>
      <c r="P1215" s="23" t="s">
        <v>4739</v>
      </c>
      <c r="Q1215" s="19">
        <f>VLOOKUP(M1215,'3'!$H$27:$L$48,5,FALSE)</f>
        <v>69</v>
      </c>
    </row>
    <row r="1216" spans="1:17" x14ac:dyDescent="0.25">
      <c r="A1216">
        <f>'[2]NILAI AKHIR'!B297</f>
        <v>13889</v>
      </c>
      <c r="B1216" t="str">
        <f>'[2]NILAI AKHIR'!C297</f>
        <v>Muhamad Rizky</v>
      </c>
      <c r="C1216" t="str">
        <f>'[2]NILAI AKHIR'!D297</f>
        <v>XI TSM 2</v>
      </c>
      <c r="D1216">
        <f>'[2]NILAI AKHIR'!H297</f>
        <v>0</v>
      </c>
      <c r="F1216" t="s">
        <v>100</v>
      </c>
      <c r="L1216">
        <f>VLOOKUP(A1216,'5'!$AB$3:$AE$313,4,FALSE)</f>
        <v>911</v>
      </c>
      <c r="M1216" s="19">
        <f>VLOOKUP(F1216,'2'!$B$2:$C$34,2,FALSE)</f>
        <v>11</v>
      </c>
      <c r="N1216" s="23">
        <f t="shared" si="46"/>
        <v>0</v>
      </c>
      <c r="O1216" s="23" t="str">
        <f t="shared" si="47"/>
        <v/>
      </c>
      <c r="P1216" s="23" t="s">
        <v>4739</v>
      </c>
      <c r="Q1216" s="19">
        <f>VLOOKUP(M1216,'3'!$H$27:$L$48,5,FALSE)</f>
        <v>69</v>
      </c>
    </row>
    <row r="1217" spans="1:17" x14ac:dyDescent="0.25">
      <c r="A1217">
        <f>'[2]NILAI AKHIR'!B298</f>
        <v>13890</v>
      </c>
      <c r="B1217" t="str">
        <f>'[2]NILAI AKHIR'!C298</f>
        <v>Muhammad Edja Pratama</v>
      </c>
      <c r="C1217" t="str">
        <f>'[2]NILAI AKHIR'!D298</f>
        <v>XI TSM 2</v>
      </c>
      <c r="D1217">
        <f>'[2]NILAI AKHIR'!H298</f>
        <v>0</v>
      </c>
      <c r="F1217" t="s">
        <v>100</v>
      </c>
      <c r="L1217">
        <f>VLOOKUP(A1217,'5'!$AB$3:$AE$313,4,FALSE)</f>
        <v>912</v>
      </c>
      <c r="M1217" s="19">
        <f>VLOOKUP(F1217,'2'!$B$2:$C$34,2,FALSE)</f>
        <v>11</v>
      </c>
      <c r="N1217" s="23">
        <f t="shared" si="46"/>
        <v>0</v>
      </c>
      <c r="O1217" s="23" t="str">
        <f t="shared" si="47"/>
        <v/>
      </c>
      <c r="P1217" s="23" t="s">
        <v>4739</v>
      </c>
      <c r="Q1217" s="19">
        <f>VLOOKUP(M1217,'3'!$H$27:$L$48,5,FALSE)</f>
        <v>69</v>
      </c>
    </row>
    <row r="1218" spans="1:17" x14ac:dyDescent="0.25">
      <c r="A1218">
        <f>'[2]NILAI AKHIR'!B299</f>
        <v>13891</v>
      </c>
      <c r="B1218" t="str">
        <f>'[2]NILAI AKHIR'!C299</f>
        <v>Muhammad Fatan Al Ilmi Machsum</v>
      </c>
      <c r="C1218" t="str">
        <f>'[2]NILAI AKHIR'!D299</f>
        <v>XI TSM 2</v>
      </c>
      <c r="D1218">
        <f>'[2]NILAI AKHIR'!H299</f>
        <v>0</v>
      </c>
      <c r="F1218" t="s">
        <v>100</v>
      </c>
      <c r="L1218">
        <f>VLOOKUP(A1218,'5'!$AB$3:$AE$313,4,FALSE)</f>
        <v>913</v>
      </c>
      <c r="M1218" s="19">
        <f>VLOOKUP(F1218,'2'!$B$2:$C$34,2,FALSE)</f>
        <v>11</v>
      </c>
      <c r="N1218" s="23">
        <f t="shared" si="46"/>
        <v>0</v>
      </c>
      <c r="O1218" s="23" t="str">
        <f t="shared" si="47"/>
        <v/>
      </c>
      <c r="P1218" s="23" t="s">
        <v>4739</v>
      </c>
      <c r="Q1218" s="19">
        <f>VLOOKUP(M1218,'3'!$H$27:$L$48,5,FALSE)</f>
        <v>69</v>
      </c>
    </row>
    <row r="1219" spans="1:17" x14ac:dyDescent="0.25">
      <c r="A1219">
        <f>'[2]NILAI AKHIR'!B300</f>
        <v>13892</v>
      </c>
      <c r="B1219" t="str">
        <f>'[2]NILAI AKHIR'!C300</f>
        <v>Muhammad Louis Prasetya</v>
      </c>
      <c r="C1219" t="str">
        <f>'[2]NILAI AKHIR'!D300</f>
        <v>XI TSM 2</v>
      </c>
      <c r="D1219">
        <f>'[2]NILAI AKHIR'!H300</f>
        <v>0</v>
      </c>
      <c r="F1219" t="s">
        <v>100</v>
      </c>
      <c r="L1219">
        <f>VLOOKUP(A1219,'5'!$AB$3:$AE$313,4,FALSE)</f>
        <v>914</v>
      </c>
      <c r="M1219" s="19">
        <f>VLOOKUP(F1219,'2'!$B$2:$C$34,2,FALSE)</f>
        <v>11</v>
      </c>
      <c r="N1219" s="23">
        <f t="shared" si="46"/>
        <v>0</v>
      </c>
      <c r="O1219" s="23" t="str">
        <f t="shared" si="47"/>
        <v/>
      </c>
      <c r="P1219" s="23" t="s">
        <v>4739</v>
      </c>
      <c r="Q1219" s="19">
        <f>VLOOKUP(M1219,'3'!$H$27:$L$48,5,FALSE)</f>
        <v>69</v>
      </c>
    </row>
    <row r="1220" spans="1:17" x14ac:dyDescent="0.25">
      <c r="A1220">
        <f>'[2]NILAI AKHIR'!B301</f>
        <v>13893</v>
      </c>
      <c r="B1220" t="str">
        <f>'[2]NILAI AKHIR'!C301</f>
        <v>Muhammad Ryan Setiawan</v>
      </c>
      <c r="C1220" t="str">
        <f>'[2]NILAI AKHIR'!D301</f>
        <v>XI TSM 2</v>
      </c>
      <c r="D1220">
        <f>'[2]NILAI AKHIR'!H301</f>
        <v>0</v>
      </c>
      <c r="F1220" t="s">
        <v>100</v>
      </c>
      <c r="L1220">
        <f>VLOOKUP(A1220,'5'!$AB$3:$AE$313,4,FALSE)</f>
        <v>915</v>
      </c>
      <c r="M1220" s="19">
        <f>VLOOKUP(F1220,'2'!$B$2:$C$34,2,FALSE)</f>
        <v>11</v>
      </c>
      <c r="N1220" s="23">
        <f t="shared" si="46"/>
        <v>0</v>
      </c>
      <c r="O1220" s="23" t="str">
        <f t="shared" si="47"/>
        <v/>
      </c>
      <c r="P1220" s="23" t="s">
        <v>4739</v>
      </c>
      <c r="Q1220" s="19">
        <f>VLOOKUP(M1220,'3'!$H$27:$L$48,5,FALSE)</f>
        <v>69</v>
      </c>
    </row>
    <row r="1221" spans="1:17" x14ac:dyDescent="0.25">
      <c r="A1221">
        <f>'[2]NILAI AKHIR'!B302</f>
        <v>13894</v>
      </c>
      <c r="B1221" t="str">
        <f>'[2]NILAI AKHIR'!C302</f>
        <v>Nanda Nugroho Dwi Jayadi</v>
      </c>
      <c r="C1221" t="str">
        <f>'[2]NILAI AKHIR'!D302</f>
        <v>XI TSM 2</v>
      </c>
      <c r="D1221">
        <f>'[2]NILAI AKHIR'!H302</f>
        <v>0</v>
      </c>
      <c r="F1221" t="s">
        <v>100</v>
      </c>
      <c r="L1221">
        <f>VLOOKUP(A1221,'5'!$AB$3:$AE$313,4,FALSE)</f>
        <v>916</v>
      </c>
      <c r="M1221" s="19">
        <f>VLOOKUP(F1221,'2'!$B$2:$C$34,2,FALSE)</f>
        <v>11</v>
      </c>
      <c r="N1221" s="23">
        <f t="shared" ref="N1221:N1284" si="48">D1221</f>
        <v>0</v>
      </c>
      <c r="O1221" s="23" t="str">
        <f t="shared" ref="O1221:O1284" si="49">IF(P1221="Nilai Ekstra",E1221,"")</f>
        <v/>
      </c>
      <c r="P1221" s="23" t="s">
        <v>4739</v>
      </c>
      <c r="Q1221" s="19">
        <f>VLOOKUP(M1221,'3'!$H$27:$L$48,5,FALSE)</f>
        <v>69</v>
      </c>
    </row>
    <row r="1222" spans="1:17" x14ac:dyDescent="0.25">
      <c r="A1222">
        <f>'[2]NILAI AKHIR'!B303</f>
        <v>13895</v>
      </c>
      <c r="B1222" t="str">
        <f>'[2]NILAI AKHIR'!C303</f>
        <v>Naufal Fadhilah</v>
      </c>
      <c r="C1222" t="str">
        <f>'[2]NILAI AKHIR'!D303</f>
        <v>XI TSM 2</v>
      </c>
      <c r="D1222">
        <f>'[2]NILAI AKHIR'!H303</f>
        <v>0</v>
      </c>
      <c r="F1222" t="s">
        <v>100</v>
      </c>
      <c r="L1222">
        <f>VLOOKUP(A1222,'5'!$AB$3:$AE$313,4,FALSE)</f>
        <v>917</v>
      </c>
      <c r="M1222" s="19">
        <f>VLOOKUP(F1222,'2'!$B$2:$C$34,2,FALSE)</f>
        <v>11</v>
      </c>
      <c r="N1222" s="23">
        <f t="shared" si="48"/>
        <v>0</v>
      </c>
      <c r="O1222" s="23" t="str">
        <f t="shared" si="49"/>
        <v/>
      </c>
      <c r="P1222" s="23" t="s">
        <v>4739</v>
      </c>
      <c r="Q1222" s="19">
        <f>VLOOKUP(M1222,'3'!$H$27:$L$48,5,FALSE)</f>
        <v>69</v>
      </c>
    </row>
    <row r="1223" spans="1:17" x14ac:dyDescent="0.25">
      <c r="A1223">
        <f>'[2]NILAI AKHIR'!B304</f>
        <v>13896</v>
      </c>
      <c r="B1223" t="str">
        <f>'[2]NILAI AKHIR'!C304</f>
        <v>Nawank Juwita Maharani</v>
      </c>
      <c r="C1223" t="str">
        <f>'[2]NILAI AKHIR'!D304</f>
        <v>XI TSM 2</v>
      </c>
      <c r="D1223">
        <f>'[2]NILAI AKHIR'!H304</f>
        <v>0</v>
      </c>
      <c r="F1223" t="s">
        <v>100</v>
      </c>
      <c r="L1223">
        <f>VLOOKUP(A1223,'5'!$AB$3:$AE$313,4,FALSE)</f>
        <v>918</v>
      </c>
      <c r="M1223" s="19">
        <f>VLOOKUP(F1223,'2'!$B$2:$C$34,2,FALSE)</f>
        <v>11</v>
      </c>
      <c r="N1223" s="23">
        <f t="shared" si="48"/>
        <v>0</v>
      </c>
      <c r="O1223" s="23" t="str">
        <f t="shared" si="49"/>
        <v/>
      </c>
      <c r="P1223" s="23" t="s">
        <v>4739</v>
      </c>
      <c r="Q1223" s="19">
        <f>VLOOKUP(M1223,'3'!$H$27:$L$48,5,FALSE)</f>
        <v>69</v>
      </c>
    </row>
    <row r="1224" spans="1:17" x14ac:dyDescent="0.25">
      <c r="A1224">
        <f>'[2]NILAI AKHIR'!B305</f>
        <v>13897</v>
      </c>
      <c r="B1224" t="str">
        <f>'[2]NILAI AKHIR'!C305</f>
        <v>Nugroho Wisnu Aji</v>
      </c>
      <c r="C1224" t="str">
        <f>'[2]NILAI AKHIR'!D305</f>
        <v>XI TSM 2</v>
      </c>
      <c r="D1224">
        <f>'[2]NILAI AKHIR'!H305</f>
        <v>0</v>
      </c>
      <c r="F1224" t="s">
        <v>100</v>
      </c>
      <c r="L1224">
        <f>VLOOKUP(A1224,'5'!$AB$3:$AE$313,4,FALSE)</f>
        <v>919</v>
      </c>
      <c r="M1224" s="19">
        <f>VLOOKUP(F1224,'2'!$B$2:$C$34,2,FALSE)</f>
        <v>11</v>
      </c>
      <c r="N1224" s="23">
        <f t="shared" si="48"/>
        <v>0</v>
      </c>
      <c r="O1224" s="23" t="str">
        <f t="shared" si="49"/>
        <v/>
      </c>
      <c r="P1224" s="23" t="s">
        <v>4739</v>
      </c>
      <c r="Q1224" s="19">
        <f>VLOOKUP(M1224,'3'!$H$27:$L$48,5,FALSE)</f>
        <v>69</v>
      </c>
    </row>
    <row r="1225" spans="1:17" x14ac:dyDescent="0.25">
      <c r="A1225">
        <f>'[2]NILAI AKHIR'!B306</f>
        <v>13898</v>
      </c>
      <c r="B1225" t="str">
        <f>'[2]NILAI AKHIR'!C306</f>
        <v>Pandu Dwi Saputro</v>
      </c>
      <c r="C1225" t="str">
        <f>'[2]NILAI AKHIR'!D306</f>
        <v>XI TSM 2</v>
      </c>
      <c r="D1225">
        <f>'[2]NILAI AKHIR'!H306</f>
        <v>0</v>
      </c>
      <c r="F1225" t="s">
        <v>100</v>
      </c>
      <c r="L1225">
        <f>VLOOKUP(A1225,'5'!$AB$3:$AE$313,4,FALSE)</f>
        <v>920</v>
      </c>
      <c r="M1225" s="19">
        <f>VLOOKUP(F1225,'2'!$B$2:$C$34,2,FALSE)</f>
        <v>11</v>
      </c>
      <c r="N1225" s="23">
        <f t="shared" si="48"/>
        <v>0</v>
      </c>
      <c r="O1225" s="23" t="str">
        <f t="shared" si="49"/>
        <v/>
      </c>
      <c r="P1225" s="23" t="s">
        <v>4739</v>
      </c>
      <c r="Q1225" s="19">
        <f>VLOOKUP(M1225,'3'!$H$27:$L$48,5,FALSE)</f>
        <v>69</v>
      </c>
    </row>
    <row r="1226" spans="1:17" x14ac:dyDescent="0.25">
      <c r="A1226">
        <f>'[2]NILAI AKHIR'!B307</f>
        <v>13899</v>
      </c>
      <c r="B1226" t="str">
        <f>'[2]NILAI AKHIR'!C307</f>
        <v>R Kiyosaki Ghoniyyu Wijaya</v>
      </c>
      <c r="C1226" t="str">
        <f>'[2]NILAI AKHIR'!D307</f>
        <v>XI TSM 2</v>
      </c>
      <c r="D1226">
        <f>'[2]NILAI AKHIR'!H307</f>
        <v>0</v>
      </c>
      <c r="F1226" t="s">
        <v>100</v>
      </c>
      <c r="L1226">
        <f>VLOOKUP(A1226,'5'!$AB$3:$AE$313,4,FALSE)</f>
        <v>921</v>
      </c>
      <c r="M1226" s="19">
        <f>VLOOKUP(F1226,'2'!$B$2:$C$34,2,FALSE)</f>
        <v>11</v>
      </c>
      <c r="N1226" s="23">
        <f t="shared" si="48"/>
        <v>0</v>
      </c>
      <c r="O1226" s="23" t="str">
        <f t="shared" si="49"/>
        <v/>
      </c>
      <c r="P1226" s="23" t="s">
        <v>4739</v>
      </c>
      <c r="Q1226" s="19">
        <f>VLOOKUP(M1226,'3'!$H$27:$L$48,5,FALSE)</f>
        <v>69</v>
      </c>
    </row>
    <row r="1227" spans="1:17" x14ac:dyDescent="0.25">
      <c r="A1227">
        <f>'[2]NILAI AKHIR'!B308</f>
        <v>13900</v>
      </c>
      <c r="B1227" t="str">
        <f>'[2]NILAI AKHIR'!C308</f>
        <v>Rafael Arya Hutama</v>
      </c>
      <c r="C1227" t="str">
        <f>'[2]NILAI AKHIR'!D308</f>
        <v>XI TSM 2</v>
      </c>
      <c r="D1227">
        <f>'[2]NILAI AKHIR'!H308</f>
        <v>0</v>
      </c>
      <c r="F1227" t="s">
        <v>100</v>
      </c>
      <c r="L1227">
        <f>VLOOKUP(A1227,'5'!$AB$3:$AE$313,4,FALSE)</f>
        <v>922</v>
      </c>
      <c r="M1227" s="19">
        <f>VLOOKUP(F1227,'2'!$B$2:$C$34,2,FALSE)</f>
        <v>11</v>
      </c>
      <c r="N1227" s="23">
        <f t="shared" si="48"/>
        <v>0</v>
      </c>
      <c r="O1227" s="23" t="str">
        <f t="shared" si="49"/>
        <v/>
      </c>
      <c r="P1227" s="23" t="s">
        <v>4739</v>
      </c>
      <c r="Q1227" s="19">
        <f>VLOOKUP(M1227,'3'!$H$27:$L$48,5,FALSE)</f>
        <v>69</v>
      </c>
    </row>
    <row r="1228" spans="1:17" x14ac:dyDescent="0.25">
      <c r="A1228">
        <f>'[2]NILAI AKHIR'!B309</f>
        <v>13901</v>
      </c>
      <c r="B1228" t="str">
        <f>'[2]NILAI AKHIR'!C309</f>
        <v>Rafiano Bara Saputra</v>
      </c>
      <c r="C1228" t="str">
        <f>'[2]NILAI AKHIR'!D309</f>
        <v>XI TSM 2</v>
      </c>
      <c r="D1228">
        <f>'[2]NILAI AKHIR'!H309</f>
        <v>0</v>
      </c>
      <c r="F1228" t="s">
        <v>100</v>
      </c>
      <c r="L1228">
        <f>VLOOKUP(A1228,'5'!$AB$3:$AE$313,4,FALSE)</f>
        <v>923</v>
      </c>
      <c r="M1228" s="19">
        <f>VLOOKUP(F1228,'2'!$B$2:$C$34,2,FALSE)</f>
        <v>11</v>
      </c>
      <c r="N1228" s="23">
        <f t="shared" si="48"/>
        <v>0</v>
      </c>
      <c r="O1228" s="23" t="str">
        <f t="shared" si="49"/>
        <v/>
      </c>
      <c r="P1228" s="23" t="s">
        <v>4739</v>
      </c>
      <c r="Q1228" s="19">
        <f>VLOOKUP(M1228,'3'!$H$27:$L$48,5,FALSE)</f>
        <v>69</v>
      </c>
    </row>
    <row r="1229" spans="1:17" x14ac:dyDescent="0.25">
      <c r="A1229">
        <f>'[2]NILAI AKHIR'!B310</f>
        <v>13902</v>
      </c>
      <c r="B1229" t="str">
        <f>'[2]NILAI AKHIR'!C310</f>
        <v>Ravael Aprilio</v>
      </c>
      <c r="C1229" t="str">
        <f>'[2]NILAI AKHIR'!D310</f>
        <v>XI TSM 2</v>
      </c>
      <c r="D1229">
        <f>'[2]NILAI AKHIR'!H310</f>
        <v>0</v>
      </c>
      <c r="F1229" t="s">
        <v>100</v>
      </c>
      <c r="L1229">
        <f>VLOOKUP(A1229,'5'!$AB$3:$AE$313,4,FALSE)</f>
        <v>924</v>
      </c>
      <c r="M1229" s="19">
        <f>VLOOKUP(F1229,'2'!$B$2:$C$34,2,FALSE)</f>
        <v>11</v>
      </c>
      <c r="N1229" s="23">
        <f t="shared" si="48"/>
        <v>0</v>
      </c>
      <c r="O1229" s="23" t="str">
        <f t="shared" si="49"/>
        <v/>
      </c>
      <c r="P1229" s="23" t="s">
        <v>4739</v>
      </c>
      <c r="Q1229" s="19">
        <f>VLOOKUP(M1229,'3'!$H$27:$L$48,5,FALSE)</f>
        <v>69</v>
      </c>
    </row>
    <row r="1230" spans="1:17" x14ac:dyDescent="0.25">
      <c r="A1230">
        <f>'[2]NILAI AKHIR'!B311</f>
        <v>13904</v>
      </c>
      <c r="B1230" t="str">
        <f>'[2]NILAI AKHIR'!C311</f>
        <v>Rezky Aditiya Wibisono</v>
      </c>
      <c r="C1230" t="str">
        <f>'[2]NILAI AKHIR'!D311</f>
        <v>XI TSM 2</v>
      </c>
      <c r="D1230">
        <f>'[2]NILAI AKHIR'!H311</f>
        <v>0</v>
      </c>
      <c r="F1230" t="s">
        <v>100</v>
      </c>
      <c r="L1230">
        <f>VLOOKUP(A1230,'5'!$AB$3:$AE$313,4,FALSE)</f>
        <v>925</v>
      </c>
      <c r="M1230" s="19">
        <f>VLOOKUP(F1230,'2'!$B$2:$C$34,2,FALSE)</f>
        <v>11</v>
      </c>
      <c r="N1230" s="23">
        <f t="shared" si="48"/>
        <v>0</v>
      </c>
      <c r="O1230" s="23" t="str">
        <f t="shared" si="49"/>
        <v/>
      </c>
      <c r="P1230" s="23" t="s">
        <v>4739</v>
      </c>
      <c r="Q1230" s="19">
        <f>VLOOKUP(M1230,'3'!$H$27:$L$48,5,FALSE)</f>
        <v>69</v>
      </c>
    </row>
    <row r="1231" spans="1:17" x14ac:dyDescent="0.25">
      <c r="A1231">
        <f>'[2]NILAI AKHIR'!B312</f>
        <v>13905</v>
      </c>
      <c r="B1231" t="str">
        <f>'[2]NILAI AKHIR'!C312</f>
        <v>Rifa'ki Nur Ismail</v>
      </c>
      <c r="C1231" t="str">
        <f>'[2]NILAI AKHIR'!D312</f>
        <v>XI TSM 2</v>
      </c>
      <c r="D1231">
        <f>'[2]NILAI AKHIR'!H312</f>
        <v>0</v>
      </c>
      <c r="F1231" t="s">
        <v>100</v>
      </c>
      <c r="L1231">
        <f>VLOOKUP(A1231,'5'!$AB$3:$AE$313,4,FALSE)</f>
        <v>926</v>
      </c>
      <c r="M1231" s="19">
        <f>VLOOKUP(F1231,'2'!$B$2:$C$34,2,FALSE)</f>
        <v>11</v>
      </c>
      <c r="N1231" s="23">
        <f t="shared" si="48"/>
        <v>0</v>
      </c>
      <c r="O1231" s="23" t="str">
        <f t="shared" si="49"/>
        <v/>
      </c>
      <c r="P1231" s="23" t="s">
        <v>4739</v>
      </c>
      <c r="Q1231" s="19">
        <f>VLOOKUP(M1231,'3'!$H$27:$L$48,5,FALSE)</f>
        <v>69</v>
      </c>
    </row>
    <row r="1232" spans="1:17" x14ac:dyDescent="0.25">
      <c r="A1232">
        <f>'[2]NILAI AKHIR'!B313</f>
        <v>13906</v>
      </c>
      <c r="B1232" t="str">
        <f>'[2]NILAI AKHIR'!C313</f>
        <v>Rifqi Rijal Rafif</v>
      </c>
      <c r="C1232" t="str">
        <f>'[2]NILAI AKHIR'!D313</f>
        <v>XI TSM 2</v>
      </c>
      <c r="D1232">
        <f>'[2]NILAI AKHIR'!H313</f>
        <v>0</v>
      </c>
      <c r="F1232" t="s">
        <v>100</v>
      </c>
      <c r="L1232">
        <f>VLOOKUP(A1232,'5'!$AB$3:$AE$313,4,FALSE)</f>
        <v>927</v>
      </c>
      <c r="M1232" s="19">
        <f>VLOOKUP(F1232,'2'!$B$2:$C$34,2,FALSE)</f>
        <v>11</v>
      </c>
      <c r="N1232" s="23">
        <f t="shared" si="48"/>
        <v>0</v>
      </c>
      <c r="O1232" s="23" t="str">
        <f t="shared" si="49"/>
        <v/>
      </c>
      <c r="P1232" s="23" t="s">
        <v>4739</v>
      </c>
      <c r="Q1232" s="19">
        <f>VLOOKUP(M1232,'3'!$H$27:$L$48,5,FALSE)</f>
        <v>69</v>
      </c>
    </row>
    <row r="1233" spans="1:18" x14ac:dyDescent="0.25">
      <c r="A1233">
        <f>'[2]NILAI AKHIR'!B314</f>
        <v>13907</v>
      </c>
      <c r="B1233" t="str">
        <f>'[2]NILAI AKHIR'!C314</f>
        <v>Risky Aditya Pratama</v>
      </c>
      <c r="C1233" t="str">
        <f>'[2]NILAI AKHIR'!D314</f>
        <v>XI TSM 2</v>
      </c>
      <c r="D1233">
        <f>'[2]NILAI AKHIR'!H314</f>
        <v>0</v>
      </c>
      <c r="F1233" t="s">
        <v>100</v>
      </c>
      <c r="L1233">
        <f>VLOOKUP(A1233,'5'!$AB$3:$AE$313,4,FALSE)</f>
        <v>928</v>
      </c>
      <c r="M1233" s="19">
        <f>VLOOKUP(F1233,'2'!$B$2:$C$34,2,FALSE)</f>
        <v>11</v>
      </c>
      <c r="N1233" s="23">
        <f t="shared" si="48"/>
        <v>0</v>
      </c>
      <c r="O1233" s="23" t="str">
        <f t="shared" si="49"/>
        <v/>
      </c>
      <c r="P1233" s="23" t="s">
        <v>4739</v>
      </c>
      <c r="Q1233" s="19">
        <f>VLOOKUP(M1233,'3'!$H$27:$L$48,5,FALSE)</f>
        <v>69</v>
      </c>
    </row>
    <row r="1234" spans="1:18" x14ac:dyDescent="0.25">
      <c r="A1234">
        <f>'[2]NILAI AKHIR'!B315</f>
        <v>13908</v>
      </c>
      <c r="B1234" t="str">
        <f>'[2]NILAI AKHIR'!C315</f>
        <v>Rizjal Alfiano Dian Fadzillah</v>
      </c>
      <c r="C1234" t="str">
        <f>'[2]NILAI AKHIR'!D315</f>
        <v>XI TSM 2</v>
      </c>
      <c r="D1234">
        <f>'[2]NILAI AKHIR'!H315</f>
        <v>0</v>
      </c>
      <c r="F1234" t="s">
        <v>100</v>
      </c>
      <c r="L1234">
        <f>VLOOKUP(A1234,'5'!$AB$3:$AE$313,4,FALSE)</f>
        <v>929</v>
      </c>
      <c r="M1234" s="19">
        <f>VLOOKUP(F1234,'2'!$B$2:$C$34,2,FALSE)</f>
        <v>11</v>
      </c>
      <c r="N1234" s="23">
        <f t="shared" si="48"/>
        <v>0</v>
      </c>
      <c r="O1234" s="23" t="str">
        <f t="shared" si="49"/>
        <v/>
      </c>
      <c r="P1234" s="23" t="s">
        <v>4739</v>
      </c>
      <c r="Q1234" s="19">
        <f>VLOOKUP(M1234,'3'!$H$27:$L$48,5,FALSE)</f>
        <v>69</v>
      </c>
    </row>
    <row r="1235" spans="1:18" x14ac:dyDescent="0.25">
      <c r="A1235">
        <f>'[2]NILAI AKHIR'!B316</f>
        <v>13909</v>
      </c>
      <c r="B1235" t="str">
        <f>'[2]NILAI AKHIR'!C316</f>
        <v>Rizky Dhafin Ozora</v>
      </c>
      <c r="C1235" t="str">
        <f>'[2]NILAI AKHIR'!D316</f>
        <v>XI TSM 2</v>
      </c>
      <c r="D1235">
        <f>'[2]NILAI AKHIR'!H316</f>
        <v>0</v>
      </c>
      <c r="F1235" t="s">
        <v>100</v>
      </c>
      <c r="L1235">
        <f>VLOOKUP(A1235,'5'!$AB$3:$AE$313,4,FALSE)</f>
        <v>930</v>
      </c>
      <c r="M1235" s="19">
        <f>VLOOKUP(F1235,'2'!$B$2:$C$34,2,FALSE)</f>
        <v>11</v>
      </c>
      <c r="N1235" s="23">
        <f t="shared" si="48"/>
        <v>0</v>
      </c>
      <c r="O1235" s="23" t="str">
        <f t="shared" si="49"/>
        <v/>
      </c>
      <c r="P1235" s="23" t="s">
        <v>4739</v>
      </c>
      <c r="Q1235" s="19">
        <f>VLOOKUP(M1235,'3'!$H$27:$L$48,5,FALSE)</f>
        <v>69</v>
      </c>
    </row>
    <row r="1236" spans="1:18" x14ac:dyDescent="0.25">
      <c r="A1236">
        <f>'[2]NILAI AKHIR'!B317</f>
        <v>13910</v>
      </c>
      <c r="B1236" t="str">
        <f>'[2]NILAI AKHIR'!C317</f>
        <v>Robert Naufa</v>
      </c>
      <c r="C1236" t="str">
        <f>'[2]NILAI AKHIR'!D317</f>
        <v>XI TSM 2</v>
      </c>
      <c r="D1236">
        <f>'[2]NILAI AKHIR'!H317</f>
        <v>0</v>
      </c>
      <c r="F1236" t="s">
        <v>100</v>
      </c>
      <c r="L1236">
        <f>VLOOKUP(A1236,'5'!$AB$3:$AE$313,4,FALSE)</f>
        <v>931</v>
      </c>
      <c r="M1236" s="19">
        <f>VLOOKUP(F1236,'2'!$B$2:$C$34,2,FALSE)</f>
        <v>11</v>
      </c>
      <c r="N1236" s="23">
        <f t="shared" si="48"/>
        <v>0</v>
      </c>
      <c r="O1236" s="23" t="str">
        <f t="shared" si="49"/>
        <v/>
      </c>
      <c r="P1236" s="23" t="s">
        <v>4739</v>
      </c>
      <c r="Q1236" s="19">
        <f>VLOOKUP(M1236,'3'!$H$27:$L$48,5,FALSE)</f>
        <v>69</v>
      </c>
    </row>
    <row r="1237" spans="1:18" x14ac:dyDescent="0.25">
      <c r="A1237">
        <f>'[2]NILAI AKHIR'!B318</f>
        <v>13911</v>
      </c>
      <c r="B1237" t="str">
        <f>'[2]NILAI AKHIR'!C318</f>
        <v>Rudi Nova Ariyanto</v>
      </c>
      <c r="C1237" t="str">
        <f>'[2]NILAI AKHIR'!D318</f>
        <v>XI TSM 2</v>
      </c>
      <c r="D1237">
        <f>'[2]NILAI AKHIR'!H318</f>
        <v>0</v>
      </c>
      <c r="F1237" t="s">
        <v>100</v>
      </c>
      <c r="L1237">
        <f>VLOOKUP(A1237,'5'!$AB$3:$AE$313,4,FALSE)</f>
        <v>932</v>
      </c>
      <c r="M1237" s="19">
        <f>VLOOKUP(F1237,'2'!$B$2:$C$34,2,FALSE)</f>
        <v>11</v>
      </c>
      <c r="N1237" s="23">
        <f t="shared" si="48"/>
        <v>0</v>
      </c>
      <c r="O1237" s="23" t="str">
        <f t="shared" si="49"/>
        <v/>
      </c>
      <c r="P1237" s="23" t="s">
        <v>4739</v>
      </c>
      <c r="Q1237" s="19">
        <f>VLOOKUP(M1237,'3'!$H$27:$L$48,5,FALSE)</f>
        <v>69</v>
      </c>
    </row>
    <row r="1238" spans="1:18" x14ac:dyDescent="0.25">
      <c r="A1238">
        <f>'[2]NILAI AKHIR'!B319</f>
        <v>13912</v>
      </c>
      <c r="B1238" t="str">
        <f>'[2]NILAI AKHIR'!C319</f>
        <v>Saiful Faudy</v>
      </c>
      <c r="C1238" t="str">
        <f>'[2]NILAI AKHIR'!D319</f>
        <v>XI TSM 2</v>
      </c>
      <c r="D1238">
        <f>'[2]NILAI AKHIR'!H319</f>
        <v>0</v>
      </c>
      <c r="F1238" t="s">
        <v>100</v>
      </c>
      <c r="L1238">
        <f>VLOOKUP(A1238,'5'!$AB$3:$AE$313,4,FALSE)</f>
        <v>933</v>
      </c>
      <c r="M1238" s="19">
        <f>VLOOKUP(F1238,'2'!$B$2:$C$34,2,FALSE)</f>
        <v>11</v>
      </c>
      <c r="N1238" s="23">
        <f t="shared" si="48"/>
        <v>0</v>
      </c>
      <c r="O1238" s="23" t="str">
        <f t="shared" si="49"/>
        <v/>
      </c>
      <c r="P1238" s="23" t="s">
        <v>4739</v>
      </c>
      <c r="Q1238" s="19">
        <f>VLOOKUP(M1238,'3'!$H$27:$L$48,5,FALSE)</f>
        <v>69</v>
      </c>
    </row>
    <row r="1239" spans="1:18" x14ac:dyDescent="0.25">
      <c r="A1239">
        <f>'[2]NILAI AKHIR'!B320</f>
        <v>13913</v>
      </c>
      <c r="B1239" t="str">
        <f>'[2]NILAI AKHIR'!C320</f>
        <v>Syaiful Azhari</v>
      </c>
      <c r="C1239" t="str">
        <f>'[2]NILAI AKHIR'!D320</f>
        <v>XI TSM 2</v>
      </c>
      <c r="D1239">
        <f>'[2]NILAI AKHIR'!H320</f>
        <v>0</v>
      </c>
      <c r="F1239" t="s">
        <v>100</v>
      </c>
      <c r="L1239">
        <f>VLOOKUP(A1239,'5'!$AB$3:$AE$313,4,FALSE)</f>
        <v>934</v>
      </c>
      <c r="M1239" s="19">
        <f>VLOOKUP(F1239,'2'!$B$2:$C$34,2,FALSE)</f>
        <v>11</v>
      </c>
      <c r="N1239" s="23">
        <f t="shared" si="48"/>
        <v>0</v>
      </c>
      <c r="O1239" s="23" t="str">
        <f t="shared" si="49"/>
        <v/>
      </c>
      <c r="P1239" s="23" t="s">
        <v>4739</v>
      </c>
      <c r="Q1239" s="19">
        <f>VLOOKUP(M1239,'3'!$H$27:$L$48,5,FALSE)</f>
        <v>69</v>
      </c>
    </row>
    <row r="1240" spans="1:18" x14ac:dyDescent="0.25">
      <c r="A1240">
        <f>'[2]NILAI AKHIR'!B321</f>
        <v>13914</v>
      </c>
      <c r="B1240" t="str">
        <f>'[2]NILAI AKHIR'!C321</f>
        <v>Thony Handika Pratama</v>
      </c>
      <c r="C1240" t="str">
        <f>'[2]NILAI AKHIR'!D321</f>
        <v>XI TSM 2</v>
      </c>
      <c r="D1240">
        <f>'[2]NILAI AKHIR'!H321</f>
        <v>0</v>
      </c>
      <c r="F1240" t="s">
        <v>100</v>
      </c>
      <c r="L1240">
        <f>VLOOKUP(A1240,'5'!$AB$3:$AE$313,4,FALSE)</f>
        <v>935</v>
      </c>
      <c r="M1240" s="19">
        <f>VLOOKUP(F1240,'2'!$B$2:$C$34,2,FALSE)</f>
        <v>11</v>
      </c>
      <c r="N1240" s="23">
        <f t="shared" si="48"/>
        <v>0</v>
      </c>
      <c r="O1240" s="23" t="str">
        <f t="shared" si="49"/>
        <v/>
      </c>
      <c r="P1240" s="23" t="s">
        <v>4739</v>
      </c>
      <c r="Q1240" s="19">
        <f>VLOOKUP(M1240,'3'!$H$27:$L$48,5,FALSE)</f>
        <v>69</v>
      </c>
    </row>
    <row r="1241" spans="1:18" x14ac:dyDescent="0.25">
      <c r="A1241">
        <f>'[2]NILAI AKHIR'!B322</f>
        <v>13915</v>
      </c>
      <c r="B1241" t="str">
        <f>'[2]NILAI AKHIR'!C322</f>
        <v>Usmandani</v>
      </c>
      <c r="C1241" t="str">
        <f>'[2]NILAI AKHIR'!D322</f>
        <v>XI TSM 2</v>
      </c>
      <c r="D1241">
        <f>'[2]NILAI AKHIR'!H322</f>
        <v>0</v>
      </c>
      <c r="F1241" t="s">
        <v>100</v>
      </c>
      <c r="L1241">
        <f>VLOOKUP(A1241,'5'!$AB$3:$AE$313,4,FALSE)</f>
        <v>936</v>
      </c>
      <c r="M1241" s="19">
        <f>VLOOKUP(F1241,'2'!$B$2:$C$34,2,FALSE)</f>
        <v>11</v>
      </c>
      <c r="N1241" s="23">
        <f t="shared" si="48"/>
        <v>0</v>
      </c>
      <c r="O1241" s="23" t="str">
        <f t="shared" si="49"/>
        <v/>
      </c>
      <c r="P1241" s="23" t="s">
        <v>4739</v>
      </c>
      <c r="Q1241" s="19">
        <f>VLOOKUP(M1241,'3'!$H$27:$L$48,5,FALSE)</f>
        <v>69</v>
      </c>
    </row>
    <row r="1242" spans="1:18" x14ac:dyDescent="0.25">
      <c r="A1242">
        <f>'[2]NILAI AKHIR'!B323</f>
        <v>13916</v>
      </c>
      <c r="B1242" t="str">
        <f>'[2]NILAI AKHIR'!C323</f>
        <v>Valentino Travida Putra</v>
      </c>
      <c r="C1242" t="str">
        <f>'[2]NILAI AKHIR'!D323</f>
        <v>XI TSM 2</v>
      </c>
      <c r="D1242">
        <f>'[2]NILAI AKHIR'!H323</f>
        <v>0</v>
      </c>
      <c r="F1242" t="s">
        <v>100</v>
      </c>
      <c r="L1242">
        <f>VLOOKUP(A1242,'5'!$AB$3:$AE$313,4,FALSE)</f>
        <v>937</v>
      </c>
      <c r="M1242" s="19">
        <f>VLOOKUP(F1242,'2'!$B$2:$C$34,2,FALSE)</f>
        <v>11</v>
      </c>
      <c r="N1242" s="23">
        <f t="shared" si="48"/>
        <v>0</v>
      </c>
      <c r="O1242" s="23" t="str">
        <f t="shared" si="49"/>
        <v/>
      </c>
      <c r="P1242" s="23" t="s">
        <v>4739</v>
      </c>
      <c r="Q1242" s="19">
        <f>VLOOKUP(M1242,'3'!$H$27:$L$48,5,FALSE)</f>
        <v>69</v>
      </c>
    </row>
    <row r="1243" spans="1:18" x14ac:dyDescent="0.25">
      <c r="A1243">
        <f>'[2]NILAI AKHIR'!B324</f>
        <v>13917</v>
      </c>
      <c r="B1243" t="str">
        <f>'[2]NILAI AKHIR'!C324</f>
        <v>Yogi Setiyawan</v>
      </c>
      <c r="C1243" t="str">
        <f>'[2]NILAI AKHIR'!D324</f>
        <v>XI TSM 2</v>
      </c>
      <c r="D1243">
        <f>'[2]NILAI AKHIR'!H324</f>
        <v>0</v>
      </c>
      <c r="F1243" t="s">
        <v>100</v>
      </c>
      <c r="L1243">
        <f>VLOOKUP(A1243,'5'!$AB$3:$AE$313,4,FALSE)</f>
        <v>938</v>
      </c>
      <c r="M1243" s="19">
        <f>VLOOKUP(F1243,'2'!$B$2:$C$34,2,FALSE)</f>
        <v>11</v>
      </c>
      <c r="N1243" s="23">
        <f t="shared" si="48"/>
        <v>0</v>
      </c>
      <c r="O1243" s="23" t="str">
        <f t="shared" si="49"/>
        <v/>
      </c>
      <c r="P1243" s="23" t="s">
        <v>4739</v>
      </c>
      <c r="Q1243" s="19">
        <f>VLOOKUP(M1243,'3'!$H$27:$L$48,5,FALSE)</f>
        <v>69</v>
      </c>
    </row>
    <row r="1244" spans="1:18" x14ac:dyDescent="0.25">
      <c r="A1244">
        <f>'[2]NILAI AKHIR'!B325</f>
        <v>13918</v>
      </c>
      <c r="B1244" t="str">
        <f>'[2]NILAI AKHIR'!C325</f>
        <v>Yuda Wahyu Utama</v>
      </c>
      <c r="C1244" t="str">
        <f>'[2]NILAI AKHIR'!D325</f>
        <v>XI TSM 2</v>
      </c>
      <c r="D1244">
        <f>'[2]NILAI AKHIR'!H325</f>
        <v>0</v>
      </c>
      <c r="F1244" t="s">
        <v>100</v>
      </c>
      <c r="L1244">
        <f>VLOOKUP(A1244,'5'!$AB$3:$AE$313,4,FALSE)</f>
        <v>939</v>
      </c>
      <c r="M1244" s="19">
        <f>VLOOKUP(F1244,'2'!$B$2:$C$34,2,FALSE)</f>
        <v>11</v>
      </c>
      <c r="N1244" s="23">
        <f t="shared" si="48"/>
        <v>0</v>
      </c>
      <c r="O1244" s="23" t="str">
        <f t="shared" si="49"/>
        <v/>
      </c>
      <c r="P1244" s="23" t="s">
        <v>4739</v>
      </c>
      <c r="Q1244" s="19">
        <f>VLOOKUP(M1244,'3'!$H$27:$L$48,5,FALSE)</f>
        <v>69</v>
      </c>
    </row>
    <row r="1245" spans="1:18" x14ac:dyDescent="0.25">
      <c r="A1245">
        <f>'[2]NILAI AKHIR'!B326</f>
        <v>13919</v>
      </c>
      <c r="B1245" t="str">
        <f>'[2]NILAI AKHIR'!C326</f>
        <v>Zaky Raihan</v>
      </c>
      <c r="C1245" t="str">
        <f>'[2]NILAI AKHIR'!D326</f>
        <v>XI TSM 2</v>
      </c>
      <c r="D1245">
        <f>'[2]NILAI AKHIR'!H326</f>
        <v>0</v>
      </c>
      <c r="F1245" t="s">
        <v>100</v>
      </c>
      <c r="L1245">
        <f>VLOOKUP(A1245,'5'!$AB$3:$AE$313,4,FALSE)</f>
        <v>940</v>
      </c>
      <c r="M1245" s="19">
        <f>VLOOKUP(F1245,'2'!$B$2:$C$34,2,FALSE)</f>
        <v>11</v>
      </c>
      <c r="N1245" s="23">
        <f t="shared" si="48"/>
        <v>0</v>
      </c>
      <c r="O1245" s="23" t="str">
        <f t="shared" si="49"/>
        <v/>
      </c>
      <c r="P1245" s="23" t="s">
        <v>4739</v>
      </c>
      <c r="Q1245" s="19">
        <f>VLOOKUP(M1245,'3'!$H$27:$L$48,5,FALSE)</f>
        <v>69</v>
      </c>
    </row>
    <row r="1246" spans="1:18" x14ac:dyDescent="0.25">
      <c r="A1246">
        <f>'[2]NILAI AKHIR'!B327</f>
        <v>0</v>
      </c>
      <c r="B1246">
        <f>'[2]NILAI AKHIR'!C327</f>
        <v>0</v>
      </c>
      <c r="C1246">
        <f>'[2]NILAI AKHIR'!D327</f>
        <v>0</v>
      </c>
      <c r="D1246">
        <f>'[2]NILAI AKHIR'!H327</f>
        <v>0</v>
      </c>
      <c r="F1246" t="s">
        <v>100</v>
      </c>
      <c r="L1246" t="e">
        <f>VLOOKUP(A1246,'5'!$AB$3:$AE$313,4,FALSE)</f>
        <v>#N/A</v>
      </c>
      <c r="M1246" s="19">
        <f>VLOOKUP(F1246,'2'!$B$2:$C$34,2,FALSE)</f>
        <v>11</v>
      </c>
      <c r="N1246" s="23">
        <f t="shared" si="48"/>
        <v>0</v>
      </c>
      <c r="O1246" s="23" t="str">
        <f t="shared" si="49"/>
        <v/>
      </c>
      <c r="P1246" s="23" t="s">
        <v>4739</v>
      </c>
      <c r="Q1246" s="19">
        <f>VLOOKUP(M1246,'3'!$H$27:$L$48,5,FALSE)</f>
        <v>69</v>
      </c>
    </row>
    <row r="1247" spans="1:18" x14ac:dyDescent="0.25">
      <c r="A1247">
        <f>'[2]NILAI AKHIR'!B328</f>
        <v>0</v>
      </c>
      <c r="B1247">
        <f>'[2]NILAI AKHIR'!C328</f>
        <v>0</v>
      </c>
      <c r="C1247">
        <f>'[2]NILAI AKHIR'!D328</f>
        <v>0</v>
      </c>
      <c r="D1247">
        <f>'[2]NILAI AKHIR'!H328</f>
        <v>0</v>
      </c>
      <c r="F1247" t="s">
        <v>100</v>
      </c>
      <c r="L1247" t="e">
        <f>VLOOKUP(A1247,'5'!$AB$3:$AE$313,4,FALSE)</f>
        <v>#N/A</v>
      </c>
      <c r="M1247" s="19">
        <f>VLOOKUP(F1247,'2'!$B$2:$C$34,2,FALSE)</f>
        <v>11</v>
      </c>
      <c r="N1247" s="23">
        <f t="shared" si="48"/>
        <v>0</v>
      </c>
      <c r="O1247" s="23" t="str">
        <f t="shared" si="49"/>
        <v/>
      </c>
      <c r="P1247" s="23" t="s">
        <v>4739</v>
      </c>
      <c r="Q1247" s="19">
        <f>VLOOKUP(M1247,'3'!$H$27:$L$48,5,FALSE)</f>
        <v>69</v>
      </c>
    </row>
    <row r="1248" spans="1:18" x14ac:dyDescent="0.25">
      <c r="A1248" s="14">
        <f>'[2]NILAI AKHIR'!B9</f>
        <v>13805</v>
      </c>
      <c r="B1248" s="14" t="str">
        <f>'[2]NILAI AKHIR'!C9</f>
        <v>Abi Manyu</v>
      </c>
      <c r="C1248" s="14" t="str">
        <f>'[2]NILAI AKHIR'!D9</f>
        <v>XI TJKT 1</v>
      </c>
      <c r="D1248" s="14">
        <f>'[2]NILAI AKHIR'!I9</f>
        <v>0</v>
      </c>
      <c r="E1248" s="14">
        <f>'[2]NILAI AKHIR'!I7</f>
        <v>0</v>
      </c>
      <c r="F1248" t="s">
        <v>105</v>
      </c>
      <c r="L1248">
        <f>VLOOKUP(A1248,'5'!$AB$3:$AE$313,4,FALSE)</f>
        <v>632</v>
      </c>
      <c r="M1248" s="19">
        <f>VLOOKUP(F1248,'2'!$B$2:$C$34,2,FALSE)</f>
        <v>14</v>
      </c>
      <c r="N1248" s="23">
        <f t="shared" si="48"/>
        <v>0</v>
      </c>
      <c r="O1248" s="23" t="str">
        <f t="shared" si="49"/>
        <v/>
      </c>
      <c r="P1248" s="23" t="s">
        <v>4739</v>
      </c>
      <c r="Q1248" s="19">
        <f>VLOOKUP(M1248,'3'!$H$27:$L$48,5,FALSE)</f>
        <v>58</v>
      </c>
      <c r="R1248" s="23">
        <v>1</v>
      </c>
    </row>
    <row r="1249" spans="1:17" x14ac:dyDescent="0.25">
      <c r="A1249">
        <f>'[2]NILAI AKHIR'!B10</f>
        <v>13806</v>
      </c>
      <c r="B1249" t="str">
        <f>'[2]NILAI AKHIR'!C10</f>
        <v>Affan Fahrozi</v>
      </c>
      <c r="C1249" t="str">
        <f>'[2]NILAI AKHIR'!D10</f>
        <v>XI TJKT 1</v>
      </c>
      <c r="D1249">
        <f>'[2]NILAI AKHIR'!I10</f>
        <v>0</v>
      </c>
      <c r="F1249" t="s">
        <v>105</v>
      </c>
      <c r="L1249">
        <f>VLOOKUP(A1249,'5'!$AB$3:$AE$313,4,FALSE)</f>
        <v>633</v>
      </c>
      <c r="M1249" s="19">
        <f>VLOOKUP(F1249,'2'!$B$2:$C$34,2,FALSE)</f>
        <v>14</v>
      </c>
      <c r="N1249" s="23">
        <f t="shared" si="48"/>
        <v>0</v>
      </c>
      <c r="O1249" s="23" t="str">
        <f t="shared" si="49"/>
        <v/>
      </c>
      <c r="P1249" s="23" t="s">
        <v>4739</v>
      </c>
      <c r="Q1249" s="19">
        <f>VLOOKUP(M1249,'3'!$H$27:$L$48,5,FALSE)</f>
        <v>58</v>
      </c>
    </row>
    <row r="1250" spans="1:17" x14ac:dyDescent="0.25">
      <c r="A1250">
        <f>'[2]NILAI AKHIR'!B11</f>
        <v>13807</v>
      </c>
      <c r="B1250" t="str">
        <f>'[2]NILAI AKHIR'!C11</f>
        <v>Ajeng Viera Putri Ramadhani</v>
      </c>
      <c r="C1250" t="str">
        <f>'[2]NILAI AKHIR'!D11</f>
        <v>XI TJKT 1</v>
      </c>
      <c r="D1250">
        <f>'[2]NILAI AKHIR'!I11</f>
        <v>0</v>
      </c>
      <c r="F1250" t="s">
        <v>105</v>
      </c>
      <c r="L1250">
        <f>VLOOKUP(A1250,'5'!$AB$3:$AE$313,4,FALSE)</f>
        <v>634</v>
      </c>
      <c r="M1250" s="19">
        <f>VLOOKUP(F1250,'2'!$B$2:$C$34,2,FALSE)</f>
        <v>14</v>
      </c>
      <c r="N1250" s="23">
        <f t="shared" si="48"/>
        <v>0</v>
      </c>
      <c r="O1250" s="23" t="str">
        <f t="shared" si="49"/>
        <v/>
      </c>
      <c r="P1250" s="23" t="s">
        <v>4739</v>
      </c>
      <c r="Q1250" s="19">
        <f>VLOOKUP(M1250,'3'!$H$27:$L$48,5,FALSE)</f>
        <v>58</v>
      </c>
    </row>
    <row r="1251" spans="1:17" x14ac:dyDescent="0.25">
      <c r="A1251">
        <f>'[2]NILAI AKHIR'!B12</f>
        <v>13808</v>
      </c>
      <c r="B1251" t="str">
        <f>'[2]NILAI AKHIR'!C12</f>
        <v>Aldo Muhammad Kurniawan</v>
      </c>
      <c r="C1251" t="str">
        <f>'[2]NILAI AKHIR'!D12</f>
        <v>XI TJKT 1</v>
      </c>
      <c r="D1251">
        <f>'[2]NILAI AKHIR'!I12</f>
        <v>0</v>
      </c>
      <c r="F1251" t="s">
        <v>105</v>
      </c>
      <c r="L1251">
        <f>VLOOKUP(A1251,'5'!$AB$3:$AE$313,4,FALSE)</f>
        <v>635</v>
      </c>
      <c r="M1251" s="19">
        <f>VLOOKUP(F1251,'2'!$B$2:$C$34,2,FALSE)</f>
        <v>14</v>
      </c>
      <c r="N1251" s="23">
        <f t="shared" si="48"/>
        <v>0</v>
      </c>
      <c r="O1251" s="23" t="str">
        <f t="shared" si="49"/>
        <v/>
      </c>
      <c r="P1251" s="23" t="s">
        <v>4739</v>
      </c>
      <c r="Q1251" s="19">
        <f>VLOOKUP(M1251,'3'!$H$27:$L$48,5,FALSE)</f>
        <v>58</v>
      </c>
    </row>
    <row r="1252" spans="1:17" x14ac:dyDescent="0.25">
      <c r="A1252">
        <f>'[2]NILAI AKHIR'!B13</f>
        <v>13809</v>
      </c>
      <c r="B1252" t="str">
        <f>'[2]NILAI AKHIR'!C13</f>
        <v>Alfian Hafizh Arkhan</v>
      </c>
      <c r="C1252" t="str">
        <f>'[2]NILAI AKHIR'!D13</f>
        <v>XI TJKT 1</v>
      </c>
      <c r="D1252">
        <f>'[2]NILAI AKHIR'!I13</f>
        <v>0</v>
      </c>
      <c r="F1252" t="s">
        <v>105</v>
      </c>
      <c r="L1252">
        <f>VLOOKUP(A1252,'5'!$AB$3:$AE$313,4,FALSE)</f>
        <v>636</v>
      </c>
      <c r="M1252" s="19">
        <f>VLOOKUP(F1252,'2'!$B$2:$C$34,2,FALSE)</f>
        <v>14</v>
      </c>
      <c r="N1252" s="23">
        <f t="shared" si="48"/>
        <v>0</v>
      </c>
      <c r="O1252" s="23" t="str">
        <f t="shared" si="49"/>
        <v/>
      </c>
      <c r="P1252" s="23" t="s">
        <v>4739</v>
      </c>
      <c r="Q1252" s="19">
        <f>VLOOKUP(M1252,'3'!$H$27:$L$48,5,FALSE)</f>
        <v>58</v>
      </c>
    </row>
    <row r="1253" spans="1:17" x14ac:dyDescent="0.25">
      <c r="A1253">
        <f>'[2]NILAI AKHIR'!B14</f>
        <v>13810</v>
      </c>
      <c r="B1253" t="str">
        <f>'[2]NILAI AKHIR'!C14</f>
        <v>Arief Rahmat Sholeh</v>
      </c>
      <c r="C1253" t="str">
        <f>'[2]NILAI AKHIR'!D14</f>
        <v>XI TJKT 1</v>
      </c>
      <c r="D1253">
        <f>'[2]NILAI AKHIR'!I14</f>
        <v>0</v>
      </c>
      <c r="F1253" t="s">
        <v>105</v>
      </c>
      <c r="L1253">
        <f>VLOOKUP(A1253,'5'!$AB$3:$AE$313,4,FALSE)</f>
        <v>637</v>
      </c>
      <c r="M1253" s="19">
        <f>VLOOKUP(F1253,'2'!$B$2:$C$34,2,FALSE)</f>
        <v>14</v>
      </c>
      <c r="N1253" s="23">
        <f t="shared" si="48"/>
        <v>0</v>
      </c>
      <c r="O1253" s="23" t="str">
        <f t="shared" si="49"/>
        <v/>
      </c>
      <c r="P1253" s="23" t="s">
        <v>4739</v>
      </c>
      <c r="Q1253" s="19">
        <f>VLOOKUP(M1253,'3'!$H$27:$L$48,5,FALSE)</f>
        <v>58</v>
      </c>
    </row>
    <row r="1254" spans="1:17" x14ac:dyDescent="0.25">
      <c r="A1254">
        <f>'[2]NILAI AKHIR'!B15</f>
        <v>13811</v>
      </c>
      <c r="B1254" t="str">
        <f>'[2]NILAI AKHIR'!C15</f>
        <v>Aris Firmansyah</v>
      </c>
      <c r="C1254" t="str">
        <f>'[2]NILAI AKHIR'!D15</f>
        <v>XI TJKT 1</v>
      </c>
      <c r="D1254">
        <f>'[2]NILAI AKHIR'!I15</f>
        <v>0</v>
      </c>
      <c r="F1254" t="s">
        <v>105</v>
      </c>
      <c r="L1254">
        <f>VLOOKUP(A1254,'5'!$AB$3:$AE$313,4,FALSE)</f>
        <v>638</v>
      </c>
      <c r="M1254" s="19">
        <f>VLOOKUP(F1254,'2'!$B$2:$C$34,2,FALSE)</f>
        <v>14</v>
      </c>
      <c r="N1254" s="23">
        <f t="shared" si="48"/>
        <v>0</v>
      </c>
      <c r="O1254" s="23" t="str">
        <f t="shared" si="49"/>
        <v/>
      </c>
      <c r="P1254" s="23" t="s">
        <v>4739</v>
      </c>
      <c r="Q1254" s="19">
        <f>VLOOKUP(M1254,'3'!$H$27:$L$48,5,FALSE)</f>
        <v>58</v>
      </c>
    </row>
    <row r="1255" spans="1:17" x14ac:dyDescent="0.25">
      <c r="A1255">
        <f>'[2]NILAI AKHIR'!B16</f>
        <v>13812</v>
      </c>
      <c r="B1255" t="str">
        <f>'[2]NILAI AKHIR'!C16</f>
        <v>Ashe Ardhana Putra</v>
      </c>
      <c r="C1255" t="str">
        <f>'[2]NILAI AKHIR'!D16</f>
        <v>XI TJKT 1</v>
      </c>
      <c r="D1255">
        <f>'[2]NILAI AKHIR'!I16</f>
        <v>0</v>
      </c>
      <c r="F1255" t="s">
        <v>105</v>
      </c>
      <c r="L1255">
        <f>VLOOKUP(A1255,'5'!$AB$3:$AE$313,4,FALSE)</f>
        <v>639</v>
      </c>
      <c r="M1255" s="19">
        <f>VLOOKUP(F1255,'2'!$B$2:$C$34,2,FALSE)</f>
        <v>14</v>
      </c>
      <c r="N1255" s="23">
        <f t="shared" si="48"/>
        <v>0</v>
      </c>
      <c r="O1255" s="23" t="str">
        <f t="shared" si="49"/>
        <v/>
      </c>
      <c r="P1255" s="23" t="s">
        <v>4739</v>
      </c>
      <c r="Q1255" s="19">
        <f>VLOOKUP(M1255,'3'!$H$27:$L$48,5,FALSE)</f>
        <v>58</v>
      </c>
    </row>
    <row r="1256" spans="1:17" x14ac:dyDescent="0.25">
      <c r="A1256">
        <f>'[2]NILAI AKHIR'!B17</f>
        <v>13813</v>
      </c>
      <c r="B1256" t="str">
        <f>'[2]NILAI AKHIR'!C17</f>
        <v>Asiska Pangesti</v>
      </c>
      <c r="C1256" t="str">
        <f>'[2]NILAI AKHIR'!D17</f>
        <v>XI TJKT 1</v>
      </c>
      <c r="D1256">
        <f>'[2]NILAI AKHIR'!I17</f>
        <v>0</v>
      </c>
      <c r="F1256" t="s">
        <v>105</v>
      </c>
      <c r="L1256">
        <f>VLOOKUP(A1256,'5'!$AB$3:$AE$313,4,FALSE)</f>
        <v>640</v>
      </c>
      <c r="M1256" s="19">
        <f>VLOOKUP(F1256,'2'!$B$2:$C$34,2,FALSE)</f>
        <v>14</v>
      </c>
      <c r="N1256" s="23">
        <f t="shared" si="48"/>
        <v>0</v>
      </c>
      <c r="O1256" s="23" t="str">
        <f t="shared" si="49"/>
        <v/>
      </c>
      <c r="P1256" s="23" t="s">
        <v>4739</v>
      </c>
      <c r="Q1256" s="19">
        <f>VLOOKUP(M1256,'3'!$H$27:$L$48,5,FALSE)</f>
        <v>58</v>
      </c>
    </row>
    <row r="1257" spans="1:17" x14ac:dyDescent="0.25">
      <c r="A1257">
        <f>'[2]NILAI AKHIR'!B18</f>
        <v>13814</v>
      </c>
      <c r="B1257" t="str">
        <f>'[2]NILAI AKHIR'!C18</f>
        <v>Asokawati Ning Kusuma</v>
      </c>
      <c r="C1257" t="str">
        <f>'[2]NILAI AKHIR'!D18</f>
        <v>XI TJKT 1</v>
      </c>
      <c r="D1257">
        <f>'[2]NILAI AKHIR'!I18</f>
        <v>0</v>
      </c>
      <c r="F1257" t="s">
        <v>105</v>
      </c>
      <c r="L1257">
        <f>VLOOKUP(A1257,'5'!$AB$3:$AE$313,4,FALSE)</f>
        <v>641</v>
      </c>
      <c r="M1257" s="19">
        <f>VLOOKUP(F1257,'2'!$B$2:$C$34,2,FALSE)</f>
        <v>14</v>
      </c>
      <c r="N1257" s="23">
        <f t="shared" si="48"/>
        <v>0</v>
      </c>
      <c r="O1257" s="23" t="str">
        <f t="shared" si="49"/>
        <v/>
      </c>
      <c r="P1257" s="23" t="s">
        <v>4739</v>
      </c>
      <c r="Q1257" s="19">
        <f>VLOOKUP(M1257,'3'!$H$27:$L$48,5,FALSE)</f>
        <v>58</v>
      </c>
    </row>
    <row r="1258" spans="1:17" x14ac:dyDescent="0.25">
      <c r="A1258">
        <f>'[2]NILAI AKHIR'!B19</f>
        <v>13815</v>
      </c>
      <c r="B1258" t="str">
        <f>'[2]NILAI AKHIR'!C19</f>
        <v>Budi Utomo</v>
      </c>
      <c r="C1258" t="str">
        <f>'[2]NILAI AKHIR'!D19</f>
        <v>XI TJKT 1</v>
      </c>
      <c r="D1258">
        <f>'[2]NILAI AKHIR'!I19</f>
        <v>0</v>
      </c>
      <c r="F1258" t="s">
        <v>105</v>
      </c>
      <c r="L1258">
        <f>VLOOKUP(A1258,'5'!$AB$3:$AE$313,4,FALSE)</f>
        <v>642</v>
      </c>
      <c r="M1258" s="19">
        <f>VLOOKUP(F1258,'2'!$B$2:$C$34,2,FALSE)</f>
        <v>14</v>
      </c>
      <c r="N1258" s="23">
        <f t="shared" si="48"/>
        <v>0</v>
      </c>
      <c r="O1258" s="23" t="str">
        <f t="shared" si="49"/>
        <v/>
      </c>
      <c r="P1258" s="23" t="s">
        <v>4739</v>
      </c>
      <c r="Q1258" s="19">
        <f>VLOOKUP(M1258,'3'!$H$27:$L$48,5,FALSE)</f>
        <v>58</v>
      </c>
    </row>
    <row r="1259" spans="1:17" x14ac:dyDescent="0.25">
      <c r="A1259">
        <f>'[2]NILAI AKHIR'!B20</f>
        <v>13816</v>
      </c>
      <c r="B1259" t="str">
        <f>'[2]NILAI AKHIR'!C20</f>
        <v>Chairul Ardiansyah</v>
      </c>
      <c r="C1259" t="str">
        <f>'[2]NILAI AKHIR'!D20</f>
        <v>XI TJKT 1</v>
      </c>
      <c r="D1259">
        <f>'[2]NILAI AKHIR'!I20</f>
        <v>0</v>
      </c>
      <c r="F1259" t="s">
        <v>105</v>
      </c>
      <c r="L1259">
        <f>VLOOKUP(A1259,'5'!$AB$3:$AE$313,4,FALSE)</f>
        <v>643</v>
      </c>
      <c r="M1259" s="19">
        <f>VLOOKUP(F1259,'2'!$B$2:$C$34,2,FALSE)</f>
        <v>14</v>
      </c>
      <c r="N1259" s="23">
        <f t="shared" si="48"/>
        <v>0</v>
      </c>
      <c r="O1259" s="23" t="str">
        <f t="shared" si="49"/>
        <v/>
      </c>
      <c r="P1259" s="23" t="s">
        <v>4739</v>
      </c>
      <c r="Q1259" s="19">
        <f>VLOOKUP(M1259,'3'!$H$27:$L$48,5,FALSE)</f>
        <v>58</v>
      </c>
    </row>
    <row r="1260" spans="1:17" x14ac:dyDescent="0.25">
      <c r="A1260">
        <f>'[2]NILAI AKHIR'!B21</f>
        <v>13817</v>
      </c>
      <c r="B1260" t="str">
        <f>'[2]NILAI AKHIR'!C21</f>
        <v>Dany Affif Sasongko</v>
      </c>
      <c r="C1260" t="str">
        <f>'[2]NILAI AKHIR'!D21</f>
        <v>XI TJKT 1</v>
      </c>
      <c r="D1260">
        <f>'[2]NILAI AKHIR'!I21</f>
        <v>0</v>
      </c>
      <c r="F1260" t="s">
        <v>105</v>
      </c>
      <c r="L1260">
        <f>VLOOKUP(A1260,'5'!$AB$3:$AE$313,4,FALSE)</f>
        <v>644</v>
      </c>
      <c r="M1260" s="19">
        <f>VLOOKUP(F1260,'2'!$B$2:$C$34,2,FALSE)</f>
        <v>14</v>
      </c>
      <c r="N1260" s="23">
        <f t="shared" si="48"/>
        <v>0</v>
      </c>
      <c r="O1260" s="23" t="str">
        <f t="shared" si="49"/>
        <v/>
      </c>
      <c r="P1260" s="23" t="s">
        <v>4739</v>
      </c>
      <c r="Q1260" s="19">
        <f>VLOOKUP(M1260,'3'!$H$27:$L$48,5,FALSE)</f>
        <v>58</v>
      </c>
    </row>
    <row r="1261" spans="1:17" x14ac:dyDescent="0.25">
      <c r="A1261">
        <f>'[2]NILAI AKHIR'!B22</f>
        <v>13818</v>
      </c>
      <c r="B1261" t="str">
        <f>'[2]NILAI AKHIR'!C22</f>
        <v>Dimas Artha Nugraha</v>
      </c>
      <c r="C1261" t="str">
        <f>'[2]NILAI AKHIR'!D22</f>
        <v>XI TJKT 1</v>
      </c>
      <c r="D1261">
        <f>'[2]NILAI AKHIR'!I22</f>
        <v>0</v>
      </c>
      <c r="F1261" t="s">
        <v>105</v>
      </c>
      <c r="L1261">
        <f>VLOOKUP(A1261,'5'!$AB$3:$AE$313,4,FALSE)</f>
        <v>645</v>
      </c>
      <c r="M1261" s="19">
        <f>VLOOKUP(F1261,'2'!$B$2:$C$34,2,FALSE)</f>
        <v>14</v>
      </c>
      <c r="N1261" s="23">
        <f t="shared" si="48"/>
        <v>0</v>
      </c>
      <c r="O1261" s="23" t="str">
        <f t="shared" si="49"/>
        <v/>
      </c>
      <c r="P1261" s="23" t="s">
        <v>4739</v>
      </c>
      <c r="Q1261" s="19">
        <f>VLOOKUP(M1261,'3'!$H$27:$L$48,5,FALSE)</f>
        <v>58</v>
      </c>
    </row>
    <row r="1262" spans="1:17" x14ac:dyDescent="0.25">
      <c r="A1262">
        <f>'[2]NILAI AKHIR'!B23</f>
        <v>13819</v>
      </c>
      <c r="B1262" t="str">
        <f>'[2]NILAI AKHIR'!C23</f>
        <v>Eveline Ganesha Pearche</v>
      </c>
      <c r="C1262" t="str">
        <f>'[2]NILAI AKHIR'!D23</f>
        <v>XI TJKT 1</v>
      </c>
      <c r="D1262">
        <f>'[2]NILAI AKHIR'!I23</f>
        <v>0</v>
      </c>
      <c r="F1262" t="s">
        <v>105</v>
      </c>
      <c r="L1262">
        <f>VLOOKUP(A1262,'5'!$AB$3:$AE$313,4,FALSE)</f>
        <v>646</v>
      </c>
      <c r="M1262" s="19">
        <f>VLOOKUP(F1262,'2'!$B$2:$C$34,2,FALSE)</f>
        <v>14</v>
      </c>
      <c r="N1262" s="23">
        <f t="shared" si="48"/>
        <v>0</v>
      </c>
      <c r="O1262" s="23" t="str">
        <f t="shared" si="49"/>
        <v/>
      </c>
      <c r="P1262" s="23" t="s">
        <v>4739</v>
      </c>
      <c r="Q1262" s="19">
        <f>VLOOKUP(M1262,'3'!$H$27:$L$48,5,FALSE)</f>
        <v>58</v>
      </c>
    </row>
    <row r="1263" spans="1:17" x14ac:dyDescent="0.25">
      <c r="A1263">
        <f>'[2]NILAI AKHIR'!B24</f>
        <v>13820</v>
      </c>
      <c r="B1263" t="str">
        <f>'[2]NILAI AKHIR'!C24</f>
        <v>Fabian Warzal Ahmad Zikri</v>
      </c>
      <c r="C1263" t="str">
        <f>'[2]NILAI AKHIR'!D24</f>
        <v>XI TJKT 1</v>
      </c>
      <c r="D1263">
        <f>'[2]NILAI AKHIR'!I24</f>
        <v>0</v>
      </c>
      <c r="F1263" t="s">
        <v>105</v>
      </c>
      <c r="L1263">
        <f>VLOOKUP(A1263,'5'!$AB$3:$AE$313,4,FALSE)</f>
        <v>647</v>
      </c>
      <c r="M1263" s="19">
        <f>VLOOKUP(F1263,'2'!$B$2:$C$34,2,FALSE)</f>
        <v>14</v>
      </c>
      <c r="N1263" s="23">
        <f t="shared" si="48"/>
        <v>0</v>
      </c>
      <c r="O1263" s="23" t="str">
        <f t="shared" si="49"/>
        <v/>
      </c>
      <c r="P1263" s="23" t="s">
        <v>4739</v>
      </c>
      <c r="Q1263" s="19">
        <f>VLOOKUP(M1263,'3'!$H$27:$L$48,5,FALSE)</f>
        <v>58</v>
      </c>
    </row>
    <row r="1264" spans="1:17" x14ac:dyDescent="0.25">
      <c r="A1264">
        <f>'[2]NILAI AKHIR'!B25</f>
        <v>13821</v>
      </c>
      <c r="B1264" t="str">
        <f>'[2]NILAI AKHIR'!C25</f>
        <v>Fauzan Rahmadan Wibowo</v>
      </c>
      <c r="C1264" t="str">
        <f>'[2]NILAI AKHIR'!D25</f>
        <v>XI TJKT 1</v>
      </c>
      <c r="D1264">
        <f>'[2]NILAI AKHIR'!I25</f>
        <v>0</v>
      </c>
      <c r="F1264" t="s">
        <v>105</v>
      </c>
      <c r="L1264">
        <f>VLOOKUP(A1264,'5'!$AB$3:$AE$313,4,FALSE)</f>
        <v>648</v>
      </c>
      <c r="M1264" s="19">
        <f>VLOOKUP(F1264,'2'!$B$2:$C$34,2,FALSE)</f>
        <v>14</v>
      </c>
      <c r="N1264" s="23">
        <f t="shared" si="48"/>
        <v>0</v>
      </c>
      <c r="O1264" s="23" t="str">
        <f t="shared" si="49"/>
        <v/>
      </c>
      <c r="P1264" s="23" t="s">
        <v>4739</v>
      </c>
      <c r="Q1264" s="19">
        <f>VLOOKUP(M1264,'3'!$H$27:$L$48,5,FALSE)</f>
        <v>58</v>
      </c>
    </row>
    <row r="1265" spans="1:17" x14ac:dyDescent="0.25">
      <c r="A1265">
        <f>'[2]NILAI AKHIR'!B26</f>
        <v>13822</v>
      </c>
      <c r="B1265" t="str">
        <f>'[2]NILAI AKHIR'!C26</f>
        <v>Febio Robert Frederico</v>
      </c>
      <c r="C1265" t="str">
        <f>'[2]NILAI AKHIR'!D26</f>
        <v>XI TJKT 1</v>
      </c>
      <c r="D1265">
        <f>'[2]NILAI AKHIR'!I26</f>
        <v>0</v>
      </c>
      <c r="F1265" t="s">
        <v>105</v>
      </c>
      <c r="L1265">
        <f>VLOOKUP(A1265,'5'!$AB$3:$AE$313,4,FALSE)</f>
        <v>649</v>
      </c>
      <c r="M1265" s="19">
        <f>VLOOKUP(F1265,'2'!$B$2:$C$34,2,FALSE)</f>
        <v>14</v>
      </c>
      <c r="N1265" s="23">
        <f t="shared" si="48"/>
        <v>0</v>
      </c>
      <c r="O1265" s="23" t="str">
        <f t="shared" si="49"/>
        <v/>
      </c>
      <c r="P1265" s="23" t="s">
        <v>4739</v>
      </c>
      <c r="Q1265" s="19">
        <f>VLOOKUP(M1265,'3'!$H$27:$L$48,5,FALSE)</f>
        <v>58</v>
      </c>
    </row>
    <row r="1266" spans="1:17" x14ac:dyDescent="0.25">
      <c r="A1266">
        <f>'[2]NILAI AKHIR'!B27</f>
        <v>13928</v>
      </c>
      <c r="B1266" t="str">
        <f>'[2]NILAI AKHIR'!C27</f>
        <v>Gingga Amirul Muiz</v>
      </c>
      <c r="C1266" t="str">
        <f>'[2]NILAI AKHIR'!D27</f>
        <v>XI TJKT 1</v>
      </c>
      <c r="D1266">
        <f>'[2]NILAI AKHIR'!I27</f>
        <v>0</v>
      </c>
      <c r="F1266" t="s">
        <v>105</v>
      </c>
      <c r="L1266">
        <f>VLOOKUP(A1266,'5'!$AB$3:$AE$313,4,FALSE)</f>
        <v>650</v>
      </c>
      <c r="M1266" s="19">
        <f>VLOOKUP(F1266,'2'!$B$2:$C$34,2,FALSE)</f>
        <v>14</v>
      </c>
      <c r="N1266" s="23">
        <f t="shared" si="48"/>
        <v>0</v>
      </c>
      <c r="O1266" s="23" t="str">
        <f t="shared" si="49"/>
        <v/>
      </c>
      <c r="P1266" s="23" t="s">
        <v>4739</v>
      </c>
      <c r="Q1266" s="19">
        <f>VLOOKUP(M1266,'3'!$H$27:$L$48,5,FALSE)</f>
        <v>58</v>
      </c>
    </row>
    <row r="1267" spans="1:17" x14ac:dyDescent="0.25">
      <c r="A1267">
        <f>'[2]NILAI AKHIR'!B28</f>
        <v>13823</v>
      </c>
      <c r="B1267" t="str">
        <f>'[2]NILAI AKHIR'!C28</f>
        <v>Hilmiyahya Said</v>
      </c>
      <c r="C1267" t="str">
        <f>'[2]NILAI AKHIR'!D28</f>
        <v>XI TJKT 1</v>
      </c>
      <c r="D1267">
        <f>'[2]NILAI AKHIR'!I28</f>
        <v>0</v>
      </c>
      <c r="F1267" t="s">
        <v>105</v>
      </c>
      <c r="L1267">
        <f>VLOOKUP(A1267,'5'!$AB$3:$AE$313,4,FALSE)</f>
        <v>651</v>
      </c>
      <c r="M1267" s="19">
        <f>VLOOKUP(F1267,'2'!$B$2:$C$34,2,FALSE)</f>
        <v>14</v>
      </c>
      <c r="N1267" s="23">
        <f t="shared" si="48"/>
        <v>0</v>
      </c>
      <c r="O1267" s="23" t="str">
        <f t="shared" si="49"/>
        <v/>
      </c>
      <c r="P1267" s="23" t="s">
        <v>4739</v>
      </c>
      <c r="Q1267" s="19">
        <f>VLOOKUP(M1267,'3'!$H$27:$L$48,5,FALSE)</f>
        <v>58</v>
      </c>
    </row>
    <row r="1268" spans="1:17" x14ac:dyDescent="0.25">
      <c r="A1268">
        <f>'[2]NILAI AKHIR'!B29</f>
        <v>13824</v>
      </c>
      <c r="B1268" t="str">
        <f>'[2]NILAI AKHIR'!C29</f>
        <v>Janur Akbar Hardjo Djatmiko</v>
      </c>
      <c r="C1268" t="str">
        <f>'[2]NILAI AKHIR'!D29</f>
        <v>XI TJKT 1</v>
      </c>
      <c r="D1268">
        <f>'[2]NILAI AKHIR'!I29</f>
        <v>0</v>
      </c>
      <c r="F1268" t="s">
        <v>105</v>
      </c>
      <c r="L1268">
        <f>VLOOKUP(A1268,'5'!$AB$3:$AE$313,4,FALSE)</f>
        <v>652</v>
      </c>
      <c r="M1268" s="19">
        <f>VLOOKUP(F1268,'2'!$B$2:$C$34,2,FALSE)</f>
        <v>14</v>
      </c>
      <c r="N1268" s="23">
        <f t="shared" si="48"/>
        <v>0</v>
      </c>
      <c r="O1268" s="23" t="str">
        <f t="shared" si="49"/>
        <v/>
      </c>
      <c r="P1268" s="23" t="s">
        <v>4739</v>
      </c>
      <c r="Q1268" s="19">
        <f>VLOOKUP(M1268,'3'!$H$27:$L$48,5,FALSE)</f>
        <v>58</v>
      </c>
    </row>
    <row r="1269" spans="1:17" x14ac:dyDescent="0.25">
      <c r="A1269">
        <f>'[2]NILAI AKHIR'!B30</f>
        <v>13825</v>
      </c>
      <c r="B1269" t="str">
        <f>'[2]NILAI AKHIR'!C30</f>
        <v>Joceline John Beno</v>
      </c>
      <c r="C1269" t="str">
        <f>'[2]NILAI AKHIR'!D30</f>
        <v>XI TJKT 1</v>
      </c>
      <c r="D1269">
        <f>'[2]NILAI AKHIR'!I30</f>
        <v>0</v>
      </c>
      <c r="F1269" t="s">
        <v>105</v>
      </c>
      <c r="L1269">
        <f>VLOOKUP(A1269,'5'!$AB$3:$AE$313,4,FALSE)</f>
        <v>653</v>
      </c>
      <c r="M1269" s="19">
        <f>VLOOKUP(F1269,'2'!$B$2:$C$34,2,FALSE)</f>
        <v>14</v>
      </c>
      <c r="N1269" s="23">
        <f t="shared" si="48"/>
        <v>0</v>
      </c>
      <c r="O1269" s="23" t="str">
        <f t="shared" si="49"/>
        <v/>
      </c>
      <c r="P1269" s="23" t="s">
        <v>4739</v>
      </c>
      <c r="Q1269" s="19">
        <f>VLOOKUP(M1269,'3'!$H$27:$L$48,5,FALSE)</f>
        <v>58</v>
      </c>
    </row>
    <row r="1270" spans="1:17" x14ac:dyDescent="0.25">
      <c r="A1270">
        <f>'[2]NILAI AKHIR'!B31</f>
        <v>13926</v>
      </c>
      <c r="B1270" t="str">
        <f>'[2]NILAI AKHIR'!C31</f>
        <v>Wahyu Putra Rahmadan</v>
      </c>
      <c r="C1270" t="str">
        <f>'[2]NILAI AKHIR'!D31</f>
        <v>XI TJKT 1</v>
      </c>
      <c r="D1270">
        <f>'[2]NILAI AKHIR'!I31</f>
        <v>0</v>
      </c>
      <c r="F1270" t="s">
        <v>105</v>
      </c>
      <c r="L1270">
        <f>VLOOKUP(A1270,'5'!$AB$3:$AE$313,4,FALSE)</f>
        <v>654</v>
      </c>
      <c r="M1270" s="19">
        <f>VLOOKUP(F1270,'2'!$B$2:$C$34,2,FALSE)</f>
        <v>14</v>
      </c>
      <c r="N1270" s="23">
        <f t="shared" si="48"/>
        <v>0</v>
      </c>
      <c r="O1270" s="23" t="str">
        <f t="shared" si="49"/>
        <v/>
      </c>
      <c r="P1270" s="23" t="s">
        <v>4739</v>
      </c>
      <c r="Q1270" s="19">
        <f>VLOOKUP(M1270,'3'!$H$27:$L$48,5,FALSE)</f>
        <v>58</v>
      </c>
    </row>
    <row r="1271" spans="1:17" x14ac:dyDescent="0.25">
      <c r="A1271">
        <f>'[2]NILAI AKHIR'!B32</f>
        <v>0</v>
      </c>
      <c r="B1271">
        <f>'[2]NILAI AKHIR'!C32</f>
        <v>0</v>
      </c>
      <c r="C1271">
        <f>'[2]NILAI AKHIR'!D32</f>
        <v>0</v>
      </c>
      <c r="D1271">
        <f>'[2]NILAI AKHIR'!I32</f>
        <v>0</v>
      </c>
      <c r="F1271" t="s">
        <v>105</v>
      </c>
      <c r="L1271" t="e">
        <f>VLOOKUP(A1271,'5'!$AB$3:$AE$313,4,FALSE)</f>
        <v>#N/A</v>
      </c>
      <c r="M1271" s="19">
        <f>VLOOKUP(F1271,'2'!$B$2:$C$34,2,FALSE)</f>
        <v>14</v>
      </c>
      <c r="N1271" s="23">
        <f t="shared" si="48"/>
        <v>0</v>
      </c>
      <c r="O1271" s="23" t="str">
        <f t="shared" si="49"/>
        <v/>
      </c>
      <c r="P1271" s="23" t="s">
        <v>4739</v>
      </c>
      <c r="Q1271" s="19">
        <f>VLOOKUP(M1271,'3'!$H$27:$L$48,5,FALSE)</f>
        <v>58</v>
      </c>
    </row>
    <row r="1272" spans="1:17" x14ac:dyDescent="0.25">
      <c r="A1272">
        <f>'[2]NILAI AKHIR'!B33</f>
        <v>13927</v>
      </c>
      <c r="B1272" t="str">
        <f>'[2]NILAI AKHIR'!C33</f>
        <v>Ahmad Sultan Kurniawan</v>
      </c>
      <c r="C1272" t="str">
        <f>'[2]NILAI AKHIR'!D33</f>
        <v>XI TJKT 2</v>
      </c>
      <c r="D1272">
        <f>'[2]NILAI AKHIR'!I33</f>
        <v>80</v>
      </c>
      <c r="F1272" t="s">
        <v>105</v>
      </c>
      <c r="L1272">
        <f>VLOOKUP(A1272,'5'!$AB$3:$AE$313,4,FALSE)</f>
        <v>655</v>
      </c>
      <c r="M1272" s="19">
        <f>VLOOKUP(F1272,'2'!$B$2:$C$34,2,FALSE)</f>
        <v>14</v>
      </c>
      <c r="N1272" s="23">
        <f t="shared" si="48"/>
        <v>80</v>
      </c>
      <c r="O1272" s="23" t="str">
        <f t="shared" si="49"/>
        <v/>
      </c>
      <c r="P1272" s="23" t="s">
        <v>4739</v>
      </c>
      <c r="Q1272" s="19">
        <f>VLOOKUP(M1272,'3'!$H$27:$L$48,5,FALSE)</f>
        <v>58</v>
      </c>
    </row>
    <row r="1273" spans="1:17" x14ac:dyDescent="0.25">
      <c r="A1273">
        <f>'[2]NILAI AKHIR'!B35</f>
        <v>13827</v>
      </c>
      <c r="B1273" t="str">
        <f>'[2]NILAI AKHIR'!C35</f>
        <v>Muhamad Ridho Alkhofi</v>
      </c>
      <c r="C1273" t="str">
        <f>'[2]NILAI AKHIR'!D35</f>
        <v>XI TJKT 2</v>
      </c>
      <c r="D1273" s="21">
        <f>'[2]NILAI AKHIR'!I35</f>
        <v>85</v>
      </c>
      <c r="F1273" t="s">
        <v>105</v>
      </c>
      <c r="L1273">
        <f>VLOOKUP(A1273,'5'!$AB$3:$AE$313,4,FALSE)</f>
        <v>657</v>
      </c>
      <c r="M1273" s="19">
        <f>VLOOKUP(F1273,'2'!$B$2:$C$34,2,FALSE)</f>
        <v>14</v>
      </c>
      <c r="N1273" s="23">
        <f t="shared" si="48"/>
        <v>85</v>
      </c>
      <c r="O1273" s="23" t="str">
        <f t="shared" si="49"/>
        <v/>
      </c>
      <c r="P1273" s="23" t="s">
        <v>4739</v>
      </c>
      <c r="Q1273" s="19">
        <f>VLOOKUP(M1273,'3'!$H$27:$L$48,5,FALSE)</f>
        <v>58</v>
      </c>
    </row>
    <row r="1274" spans="1:17" x14ac:dyDescent="0.25">
      <c r="A1274">
        <f>'[2]NILAI AKHIR'!B36</f>
        <v>13828</v>
      </c>
      <c r="B1274" t="str">
        <f>'[2]NILAI AKHIR'!C36</f>
        <v>Muhammad Ananda Akbar Fatkhurrozi</v>
      </c>
      <c r="C1274" t="str">
        <f>'[2]NILAI AKHIR'!D36</f>
        <v>XI TJKT 2</v>
      </c>
      <c r="D1274" s="21">
        <f>'[2]NILAI AKHIR'!I36</f>
        <v>76</v>
      </c>
      <c r="F1274" t="s">
        <v>105</v>
      </c>
      <c r="L1274">
        <f>VLOOKUP(A1274,'5'!$AB$3:$AE$313,4,FALSE)</f>
        <v>658</v>
      </c>
      <c r="M1274" s="19">
        <f>VLOOKUP(F1274,'2'!$B$2:$C$34,2,FALSE)</f>
        <v>14</v>
      </c>
      <c r="N1274" s="23">
        <f t="shared" si="48"/>
        <v>76</v>
      </c>
      <c r="O1274" s="23" t="str">
        <f t="shared" si="49"/>
        <v/>
      </c>
      <c r="P1274" s="23" t="s">
        <v>4739</v>
      </c>
      <c r="Q1274" s="19">
        <f>VLOOKUP(M1274,'3'!$H$27:$L$48,5,FALSE)</f>
        <v>58</v>
      </c>
    </row>
    <row r="1275" spans="1:17" x14ac:dyDescent="0.25">
      <c r="A1275">
        <f>'[2]NILAI AKHIR'!B37</f>
        <v>13829</v>
      </c>
      <c r="B1275" t="str">
        <f>'[2]NILAI AKHIR'!C37</f>
        <v>Muhammad Arifin</v>
      </c>
      <c r="C1275" t="str">
        <f>'[2]NILAI AKHIR'!D37</f>
        <v>XI TJKT 2</v>
      </c>
      <c r="D1275" s="21">
        <f>'[2]NILAI AKHIR'!I37</f>
        <v>82</v>
      </c>
      <c r="F1275" t="s">
        <v>105</v>
      </c>
      <c r="L1275">
        <f>VLOOKUP(A1275,'5'!$AB$3:$AE$313,4,FALSE)</f>
        <v>659</v>
      </c>
      <c r="M1275" s="19">
        <f>VLOOKUP(F1275,'2'!$B$2:$C$34,2,FALSE)</f>
        <v>14</v>
      </c>
      <c r="N1275" s="23">
        <f t="shared" si="48"/>
        <v>82</v>
      </c>
      <c r="O1275" s="23" t="str">
        <f t="shared" si="49"/>
        <v/>
      </c>
      <c r="P1275" s="23" t="s">
        <v>4739</v>
      </c>
      <c r="Q1275" s="19">
        <f>VLOOKUP(M1275,'3'!$H$27:$L$48,5,FALSE)</f>
        <v>58</v>
      </c>
    </row>
    <row r="1276" spans="1:17" x14ac:dyDescent="0.25">
      <c r="A1276">
        <f>'[2]NILAI AKHIR'!B38</f>
        <v>13831</v>
      </c>
      <c r="B1276" t="str">
        <f>'[2]NILAI AKHIR'!C38</f>
        <v>Muhammad Fikri Sabiluddin</v>
      </c>
      <c r="C1276" t="str">
        <f>'[2]NILAI AKHIR'!D38</f>
        <v>XI TJKT 2</v>
      </c>
      <c r="D1276" s="21">
        <f>'[2]NILAI AKHIR'!I38</f>
        <v>84</v>
      </c>
      <c r="F1276" t="s">
        <v>105</v>
      </c>
      <c r="L1276">
        <f>VLOOKUP(A1276,'5'!$AB$3:$AE$313,4,FALSE)</f>
        <v>660</v>
      </c>
      <c r="M1276" s="19">
        <f>VLOOKUP(F1276,'2'!$B$2:$C$34,2,FALSE)</f>
        <v>14</v>
      </c>
      <c r="N1276" s="23">
        <f t="shared" si="48"/>
        <v>84</v>
      </c>
      <c r="O1276" s="23" t="str">
        <f t="shared" si="49"/>
        <v/>
      </c>
      <c r="P1276" s="23" t="s">
        <v>4739</v>
      </c>
      <c r="Q1276" s="19">
        <f>VLOOKUP(M1276,'3'!$H$27:$L$48,5,FALSE)</f>
        <v>58</v>
      </c>
    </row>
    <row r="1277" spans="1:17" x14ac:dyDescent="0.25">
      <c r="A1277">
        <f>'[2]NILAI AKHIR'!B39</f>
        <v>13833</v>
      </c>
      <c r="B1277" t="str">
        <f>'[2]NILAI AKHIR'!C39</f>
        <v>Nataswa Aziva Putri</v>
      </c>
      <c r="C1277" t="str">
        <f>'[2]NILAI AKHIR'!D39</f>
        <v>XI TJKT 2</v>
      </c>
      <c r="D1277" s="21">
        <f>'[2]NILAI AKHIR'!I39</f>
        <v>77</v>
      </c>
      <c r="F1277" t="s">
        <v>105</v>
      </c>
      <c r="L1277">
        <f>VLOOKUP(A1277,'5'!$AB$3:$AE$313,4,FALSE)</f>
        <v>661</v>
      </c>
      <c r="M1277" s="19">
        <f>VLOOKUP(F1277,'2'!$B$2:$C$34,2,FALSE)</f>
        <v>14</v>
      </c>
      <c r="N1277" s="23">
        <f t="shared" si="48"/>
        <v>77</v>
      </c>
      <c r="O1277" s="23" t="str">
        <f t="shared" si="49"/>
        <v/>
      </c>
      <c r="P1277" s="23" t="s">
        <v>4739</v>
      </c>
      <c r="Q1277" s="19">
        <f>VLOOKUP(M1277,'3'!$H$27:$L$48,5,FALSE)</f>
        <v>58</v>
      </c>
    </row>
    <row r="1278" spans="1:17" x14ac:dyDescent="0.25">
      <c r="A1278">
        <f>'[2]NILAI AKHIR'!B40</f>
        <v>13834</v>
      </c>
      <c r="B1278" t="str">
        <f>'[2]NILAI AKHIR'!C40</f>
        <v>Nayya Agustina Nurjanah</v>
      </c>
      <c r="C1278" t="str">
        <f>'[2]NILAI AKHIR'!D40</f>
        <v>XI TJKT 2</v>
      </c>
      <c r="D1278" s="21">
        <f>'[2]NILAI AKHIR'!I40</f>
        <v>86</v>
      </c>
      <c r="F1278" t="s">
        <v>105</v>
      </c>
      <c r="L1278">
        <f>VLOOKUP(A1278,'5'!$AB$3:$AE$313,4,FALSE)</f>
        <v>662</v>
      </c>
      <c r="M1278" s="19">
        <f>VLOOKUP(F1278,'2'!$B$2:$C$34,2,FALSE)</f>
        <v>14</v>
      </c>
      <c r="N1278" s="23">
        <f t="shared" si="48"/>
        <v>86</v>
      </c>
      <c r="O1278" s="23" t="str">
        <f t="shared" si="49"/>
        <v/>
      </c>
      <c r="P1278" s="23" t="s">
        <v>4739</v>
      </c>
      <c r="Q1278" s="19">
        <f>VLOOKUP(M1278,'3'!$H$27:$L$48,5,FALSE)</f>
        <v>58</v>
      </c>
    </row>
    <row r="1279" spans="1:17" x14ac:dyDescent="0.25">
      <c r="A1279">
        <f>'[2]NILAI AKHIR'!B41</f>
        <v>13835</v>
      </c>
      <c r="B1279" t="str">
        <f>'[2]NILAI AKHIR'!C41</f>
        <v>Oktavian Rafif Admaja</v>
      </c>
      <c r="C1279" t="str">
        <f>'[2]NILAI AKHIR'!D41</f>
        <v>XI TJKT 2</v>
      </c>
      <c r="D1279" s="21">
        <f>'[2]NILAI AKHIR'!I41</f>
        <v>76</v>
      </c>
      <c r="F1279" t="s">
        <v>105</v>
      </c>
      <c r="L1279">
        <f>VLOOKUP(A1279,'5'!$AB$3:$AE$313,4,FALSE)</f>
        <v>663</v>
      </c>
      <c r="M1279" s="19">
        <f>VLOOKUP(F1279,'2'!$B$2:$C$34,2,FALSE)</f>
        <v>14</v>
      </c>
      <c r="N1279" s="23">
        <f t="shared" si="48"/>
        <v>76</v>
      </c>
      <c r="O1279" s="23" t="str">
        <f t="shared" si="49"/>
        <v/>
      </c>
      <c r="P1279" s="23" t="s">
        <v>4739</v>
      </c>
      <c r="Q1279" s="19">
        <f>VLOOKUP(M1279,'3'!$H$27:$L$48,5,FALSE)</f>
        <v>58</v>
      </c>
    </row>
    <row r="1280" spans="1:17" x14ac:dyDescent="0.25">
      <c r="A1280">
        <f>'[2]NILAI AKHIR'!B42</f>
        <v>13921</v>
      </c>
      <c r="B1280" t="str">
        <f>'[2]NILAI AKHIR'!C42</f>
        <v>Putra Avristiyan Aqrom</v>
      </c>
      <c r="C1280" t="str">
        <f>'[2]NILAI AKHIR'!D42</f>
        <v>XI TJKT 2</v>
      </c>
      <c r="D1280" s="21">
        <f>'[2]NILAI AKHIR'!I42</f>
        <v>78</v>
      </c>
      <c r="F1280" t="s">
        <v>105</v>
      </c>
      <c r="L1280">
        <f>VLOOKUP(A1280,'5'!$AB$3:$AE$313,4,FALSE)</f>
        <v>664</v>
      </c>
      <c r="M1280" s="19">
        <f>VLOOKUP(F1280,'2'!$B$2:$C$34,2,FALSE)</f>
        <v>14</v>
      </c>
      <c r="N1280" s="23">
        <f t="shared" si="48"/>
        <v>78</v>
      </c>
      <c r="O1280" s="23" t="str">
        <f t="shared" si="49"/>
        <v/>
      </c>
      <c r="P1280" s="23" t="s">
        <v>4739</v>
      </c>
      <c r="Q1280" s="19">
        <f>VLOOKUP(M1280,'3'!$H$27:$L$48,5,FALSE)</f>
        <v>58</v>
      </c>
    </row>
    <row r="1281" spans="1:17" x14ac:dyDescent="0.25">
      <c r="A1281">
        <f>'[2]NILAI AKHIR'!B43</f>
        <v>13836</v>
      </c>
      <c r="B1281" t="str">
        <f>'[2]NILAI AKHIR'!C43</f>
        <v>Radita Setiyawan</v>
      </c>
      <c r="C1281" t="str">
        <f>'[2]NILAI AKHIR'!D43</f>
        <v>XI TJKT 2</v>
      </c>
      <c r="D1281" s="21">
        <f>'[2]NILAI AKHIR'!I43</f>
        <v>79</v>
      </c>
      <c r="F1281" t="s">
        <v>105</v>
      </c>
      <c r="L1281">
        <f>VLOOKUP(A1281,'5'!$AB$3:$AE$313,4,FALSE)</f>
        <v>665</v>
      </c>
      <c r="M1281" s="19">
        <f>VLOOKUP(F1281,'2'!$B$2:$C$34,2,FALSE)</f>
        <v>14</v>
      </c>
      <c r="N1281" s="23">
        <f t="shared" si="48"/>
        <v>79</v>
      </c>
      <c r="O1281" s="23" t="str">
        <f t="shared" si="49"/>
        <v/>
      </c>
      <c r="P1281" s="23" t="s">
        <v>4739</v>
      </c>
      <c r="Q1281" s="19">
        <f>VLOOKUP(M1281,'3'!$H$27:$L$48,5,FALSE)</f>
        <v>58</v>
      </c>
    </row>
    <row r="1282" spans="1:17" x14ac:dyDescent="0.25">
      <c r="A1282">
        <f>'[2]NILAI AKHIR'!B44</f>
        <v>13837</v>
      </c>
      <c r="B1282" t="str">
        <f>'[2]NILAI AKHIR'!C44</f>
        <v>Rafansya Adinta Prayoga</v>
      </c>
      <c r="C1282" t="str">
        <f>'[2]NILAI AKHIR'!D44</f>
        <v>XI TJKT 2</v>
      </c>
      <c r="D1282" s="21">
        <f>'[2]NILAI AKHIR'!I44</f>
        <v>79</v>
      </c>
      <c r="F1282" t="s">
        <v>105</v>
      </c>
      <c r="L1282">
        <f>VLOOKUP(A1282,'5'!$AB$3:$AE$313,4,FALSE)</f>
        <v>666</v>
      </c>
      <c r="M1282" s="19">
        <f>VLOOKUP(F1282,'2'!$B$2:$C$34,2,FALSE)</f>
        <v>14</v>
      </c>
      <c r="N1282" s="23">
        <f t="shared" si="48"/>
        <v>79</v>
      </c>
      <c r="O1282" s="23" t="str">
        <f t="shared" si="49"/>
        <v/>
      </c>
      <c r="P1282" s="23" t="s">
        <v>4739</v>
      </c>
      <c r="Q1282" s="19">
        <f>VLOOKUP(M1282,'3'!$H$27:$L$48,5,FALSE)</f>
        <v>58</v>
      </c>
    </row>
    <row r="1283" spans="1:17" x14ac:dyDescent="0.25">
      <c r="A1283">
        <f>'[2]NILAI AKHIR'!B45</f>
        <v>13838</v>
      </c>
      <c r="B1283" t="str">
        <f>'[2]NILAI AKHIR'!C45</f>
        <v>Rahmadila Cahya Widya Verara</v>
      </c>
      <c r="C1283" t="str">
        <f>'[2]NILAI AKHIR'!D45</f>
        <v>XI TJKT 2</v>
      </c>
      <c r="D1283" s="21">
        <f>'[2]NILAI AKHIR'!I45</f>
        <v>77</v>
      </c>
      <c r="F1283" t="s">
        <v>105</v>
      </c>
      <c r="L1283">
        <f>VLOOKUP(A1283,'5'!$AB$3:$AE$313,4,FALSE)</f>
        <v>667</v>
      </c>
      <c r="M1283" s="19">
        <f>VLOOKUP(F1283,'2'!$B$2:$C$34,2,FALSE)</f>
        <v>14</v>
      </c>
      <c r="N1283" s="23">
        <f t="shared" si="48"/>
        <v>77</v>
      </c>
      <c r="O1283" s="23" t="str">
        <f t="shared" si="49"/>
        <v/>
      </c>
      <c r="P1283" s="23" t="s">
        <v>4739</v>
      </c>
      <c r="Q1283" s="19">
        <f>VLOOKUP(M1283,'3'!$H$27:$L$48,5,FALSE)</f>
        <v>58</v>
      </c>
    </row>
    <row r="1284" spans="1:17" x14ac:dyDescent="0.25">
      <c r="A1284">
        <f>'[2]NILAI AKHIR'!B46</f>
        <v>13839</v>
      </c>
      <c r="B1284" t="str">
        <f>'[2]NILAI AKHIR'!C46</f>
        <v>Refan Syahdan Franstama</v>
      </c>
      <c r="C1284" t="str">
        <f>'[2]NILAI AKHIR'!D46</f>
        <v>XI TJKT 2</v>
      </c>
      <c r="D1284" s="21">
        <f>'[2]NILAI AKHIR'!I46</f>
        <v>81</v>
      </c>
      <c r="F1284" t="s">
        <v>105</v>
      </c>
      <c r="L1284">
        <f>VLOOKUP(A1284,'5'!$AB$3:$AE$313,4,FALSE)</f>
        <v>668</v>
      </c>
      <c r="M1284" s="19">
        <f>VLOOKUP(F1284,'2'!$B$2:$C$34,2,FALSE)</f>
        <v>14</v>
      </c>
      <c r="N1284" s="23">
        <f t="shared" si="48"/>
        <v>81</v>
      </c>
      <c r="O1284" s="23" t="str">
        <f t="shared" si="49"/>
        <v/>
      </c>
      <c r="P1284" s="23" t="s">
        <v>4739</v>
      </c>
      <c r="Q1284" s="19">
        <f>VLOOKUP(M1284,'3'!$H$27:$L$48,5,FALSE)</f>
        <v>58</v>
      </c>
    </row>
    <row r="1285" spans="1:17" x14ac:dyDescent="0.25">
      <c r="A1285">
        <f>'[2]NILAI AKHIR'!B47</f>
        <v>13841</v>
      </c>
      <c r="B1285" t="str">
        <f>'[2]NILAI AKHIR'!C47</f>
        <v>Revanza Erland Saputra</v>
      </c>
      <c r="C1285" t="str">
        <f>'[2]NILAI AKHIR'!D47</f>
        <v>XI TJKT 2</v>
      </c>
      <c r="D1285" s="21">
        <f>'[2]NILAI AKHIR'!I47</f>
        <v>78</v>
      </c>
      <c r="F1285" t="s">
        <v>105</v>
      </c>
      <c r="L1285">
        <f>VLOOKUP(A1285,'5'!$AB$3:$AE$313,4,FALSE)</f>
        <v>669</v>
      </c>
      <c r="M1285" s="19">
        <f>VLOOKUP(F1285,'2'!$B$2:$C$34,2,FALSE)</f>
        <v>14</v>
      </c>
      <c r="N1285" s="23">
        <f t="shared" ref="N1285:N1348" si="50">D1285</f>
        <v>78</v>
      </c>
      <c r="O1285" s="23" t="str">
        <f t="shared" ref="O1285:O1348" si="51">IF(P1285="Nilai Ekstra",E1285,"")</f>
        <v/>
      </c>
      <c r="P1285" s="23" t="s">
        <v>4739</v>
      </c>
      <c r="Q1285" s="19">
        <f>VLOOKUP(M1285,'3'!$H$27:$L$48,5,FALSE)</f>
        <v>58</v>
      </c>
    </row>
    <row r="1286" spans="1:17" x14ac:dyDescent="0.25">
      <c r="A1286">
        <f>'[2]NILAI AKHIR'!B48</f>
        <v>13842</v>
      </c>
      <c r="B1286" t="str">
        <f>'[2]NILAI AKHIR'!C48</f>
        <v>Reza Anjas Saputra</v>
      </c>
      <c r="C1286" t="str">
        <f>'[2]NILAI AKHIR'!D48</f>
        <v>XI TJKT 2</v>
      </c>
      <c r="D1286" s="21">
        <f>'[2]NILAI AKHIR'!I48</f>
        <v>81</v>
      </c>
      <c r="F1286" t="s">
        <v>105</v>
      </c>
      <c r="L1286">
        <f>VLOOKUP(A1286,'5'!$AB$3:$AE$313,4,FALSE)</f>
        <v>670</v>
      </c>
      <c r="M1286" s="19">
        <f>VLOOKUP(F1286,'2'!$B$2:$C$34,2,FALSE)</f>
        <v>14</v>
      </c>
      <c r="N1286" s="23">
        <f t="shared" si="50"/>
        <v>81</v>
      </c>
      <c r="O1286" s="23" t="str">
        <f t="shared" si="51"/>
        <v/>
      </c>
      <c r="P1286" s="23" t="s">
        <v>4739</v>
      </c>
      <c r="Q1286" s="19">
        <f>VLOOKUP(M1286,'3'!$H$27:$L$48,5,FALSE)</f>
        <v>58</v>
      </c>
    </row>
    <row r="1287" spans="1:17" x14ac:dyDescent="0.25">
      <c r="A1287">
        <f>'[2]NILAI AKHIR'!B49</f>
        <v>13843</v>
      </c>
      <c r="B1287" t="str">
        <f>'[2]NILAI AKHIR'!C49</f>
        <v>Rido Lamindo</v>
      </c>
      <c r="C1287" t="str">
        <f>'[2]NILAI AKHIR'!D49</f>
        <v>XI TJKT 2</v>
      </c>
      <c r="D1287" s="21">
        <f>'[2]NILAI AKHIR'!I49</f>
        <v>73</v>
      </c>
      <c r="F1287" t="s">
        <v>105</v>
      </c>
      <c r="L1287">
        <f>VLOOKUP(A1287,'5'!$AB$3:$AE$313,4,FALSE)</f>
        <v>671</v>
      </c>
      <c r="M1287" s="19">
        <f>VLOOKUP(F1287,'2'!$B$2:$C$34,2,FALSE)</f>
        <v>14</v>
      </c>
      <c r="N1287" s="23">
        <f t="shared" si="50"/>
        <v>73</v>
      </c>
      <c r="O1287" s="23" t="str">
        <f t="shared" si="51"/>
        <v/>
      </c>
      <c r="P1287" s="23" t="s">
        <v>4739</v>
      </c>
      <c r="Q1287" s="19">
        <f>VLOOKUP(M1287,'3'!$H$27:$L$48,5,FALSE)</f>
        <v>58</v>
      </c>
    </row>
    <row r="1288" spans="1:17" x14ac:dyDescent="0.25">
      <c r="A1288">
        <f>'[2]NILAI AKHIR'!B50</f>
        <v>13844</v>
      </c>
      <c r="B1288" t="str">
        <f>'[2]NILAI AKHIR'!C50</f>
        <v>Rosela Maharani</v>
      </c>
      <c r="C1288" t="str">
        <f>'[2]NILAI AKHIR'!D50</f>
        <v>XI TJKT 2</v>
      </c>
      <c r="D1288" s="21">
        <f>'[2]NILAI AKHIR'!I50</f>
        <v>76</v>
      </c>
      <c r="F1288" t="s">
        <v>105</v>
      </c>
      <c r="L1288">
        <f>VLOOKUP(A1288,'5'!$AB$3:$AE$313,4,FALSE)</f>
        <v>672</v>
      </c>
      <c r="M1288" s="19">
        <f>VLOOKUP(F1288,'2'!$B$2:$C$34,2,FALSE)</f>
        <v>14</v>
      </c>
      <c r="N1288" s="23">
        <f t="shared" si="50"/>
        <v>76</v>
      </c>
      <c r="O1288" s="23" t="str">
        <f t="shared" si="51"/>
        <v/>
      </c>
      <c r="P1288" s="23" t="s">
        <v>4739</v>
      </c>
      <c r="Q1288" s="19">
        <f>VLOOKUP(M1288,'3'!$H$27:$L$48,5,FALSE)</f>
        <v>58</v>
      </c>
    </row>
    <row r="1289" spans="1:17" x14ac:dyDescent="0.25">
      <c r="A1289">
        <f>'[2]NILAI AKHIR'!B51</f>
        <v>13846</v>
      </c>
      <c r="B1289" t="str">
        <f>'[2]NILAI AKHIR'!C51</f>
        <v>Septian Helmi Ramadhan</v>
      </c>
      <c r="C1289" t="str">
        <f>'[2]NILAI AKHIR'!D51</f>
        <v>XI TJKT 2</v>
      </c>
      <c r="D1289" s="21">
        <f>'[2]NILAI AKHIR'!I51</f>
        <v>0</v>
      </c>
      <c r="F1289" t="s">
        <v>105</v>
      </c>
      <c r="L1289">
        <f>VLOOKUP(A1289,'5'!$AB$3:$AE$313,4,FALSE)</f>
        <v>673</v>
      </c>
      <c r="M1289" s="19">
        <f>VLOOKUP(F1289,'2'!$B$2:$C$34,2,FALSE)</f>
        <v>14</v>
      </c>
      <c r="N1289" s="23">
        <f t="shared" si="50"/>
        <v>0</v>
      </c>
      <c r="O1289" s="23" t="str">
        <f t="shared" si="51"/>
        <v/>
      </c>
      <c r="P1289" s="23" t="s">
        <v>4739</v>
      </c>
      <c r="Q1289" s="19">
        <f>VLOOKUP(M1289,'3'!$H$27:$L$48,5,FALSE)</f>
        <v>58</v>
      </c>
    </row>
    <row r="1290" spans="1:17" x14ac:dyDescent="0.25">
      <c r="A1290">
        <f>'[2]NILAI AKHIR'!B52</f>
        <v>13847</v>
      </c>
      <c r="B1290" t="str">
        <f>'[2]NILAI AKHIR'!C52</f>
        <v>Shoni Syakuro</v>
      </c>
      <c r="C1290" t="str">
        <f>'[2]NILAI AKHIR'!D52</f>
        <v>XI TJKT 2</v>
      </c>
      <c r="D1290" s="21">
        <f>'[2]NILAI AKHIR'!I52</f>
        <v>80</v>
      </c>
      <c r="F1290" t="s">
        <v>105</v>
      </c>
      <c r="L1290">
        <f>VLOOKUP(A1290,'5'!$AB$3:$AE$313,4,FALSE)</f>
        <v>674</v>
      </c>
      <c r="M1290" s="19">
        <f>VLOOKUP(F1290,'2'!$B$2:$C$34,2,FALSE)</f>
        <v>14</v>
      </c>
      <c r="N1290" s="23">
        <f t="shared" si="50"/>
        <v>80</v>
      </c>
      <c r="O1290" s="23" t="str">
        <f t="shared" si="51"/>
        <v/>
      </c>
      <c r="P1290" s="23" t="s">
        <v>4739</v>
      </c>
      <c r="Q1290" s="19">
        <f>VLOOKUP(M1290,'3'!$H$27:$L$48,5,FALSE)</f>
        <v>58</v>
      </c>
    </row>
    <row r="1291" spans="1:17" x14ac:dyDescent="0.25">
      <c r="A1291">
        <f>'[2]NILAI AKHIR'!B53</f>
        <v>0</v>
      </c>
      <c r="B1291">
        <f>'[2]NILAI AKHIR'!C53</f>
        <v>0</v>
      </c>
      <c r="C1291">
        <f>'[2]NILAI AKHIR'!D53</f>
        <v>0</v>
      </c>
      <c r="D1291" s="21">
        <f>'[2]NILAI AKHIR'!I53</f>
        <v>0</v>
      </c>
      <c r="F1291" t="s">
        <v>105</v>
      </c>
      <c r="L1291" t="e">
        <f>VLOOKUP(A1291,'5'!$AB$3:$AE$313,4,FALSE)</f>
        <v>#N/A</v>
      </c>
      <c r="M1291" s="19">
        <f>VLOOKUP(F1291,'2'!$B$2:$C$34,2,FALSE)</f>
        <v>14</v>
      </c>
      <c r="N1291" s="23">
        <f t="shared" si="50"/>
        <v>0</v>
      </c>
      <c r="O1291" s="23" t="str">
        <f t="shared" si="51"/>
        <v/>
      </c>
      <c r="P1291" s="23" t="s">
        <v>4739</v>
      </c>
      <c r="Q1291" s="19">
        <f>VLOOKUP(M1291,'3'!$H$27:$L$48,5,FALSE)</f>
        <v>58</v>
      </c>
    </row>
    <row r="1292" spans="1:17" x14ac:dyDescent="0.25">
      <c r="A1292">
        <f>'[2]NILAI AKHIR'!B54</f>
        <v>13595</v>
      </c>
      <c r="B1292" t="str">
        <f>'[2]NILAI AKHIR'!C54</f>
        <v>Abdul Halim</v>
      </c>
      <c r="C1292" t="str">
        <f>'[2]NILAI AKHIR'!D54</f>
        <v>XI TOI 1</v>
      </c>
      <c r="D1292" s="21">
        <f>'[2]NILAI AKHIR'!I54</f>
        <v>0</v>
      </c>
      <c r="F1292" t="s">
        <v>105</v>
      </c>
      <c r="L1292">
        <f>VLOOKUP(A1292,'5'!$AB$3:$AE$313,4,FALSE)</f>
        <v>675</v>
      </c>
      <c r="M1292" s="19">
        <f>VLOOKUP(F1292,'2'!$B$2:$C$34,2,FALSE)</f>
        <v>14</v>
      </c>
      <c r="N1292" s="23">
        <f t="shared" si="50"/>
        <v>0</v>
      </c>
      <c r="O1292" s="23" t="str">
        <f t="shared" si="51"/>
        <v/>
      </c>
      <c r="P1292" s="23" t="s">
        <v>4739</v>
      </c>
      <c r="Q1292" s="19">
        <f>VLOOKUP(M1292,'3'!$H$27:$L$48,5,FALSE)</f>
        <v>58</v>
      </c>
    </row>
    <row r="1293" spans="1:17" x14ac:dyDescent="0.25">
      <c r="A1293">
        <f>'[2]NILAI AKHIR'!B56</f>
        <v>13597</v>
      </c>
      <c r="B1293" t="str">
        <f>'[2]NILAI AKHIR'!C56</f>
        <v>Adnan Prayudi Ramadhani</v>
      </c>
      <c r="C1293" t="str">
        <f>'[2]NILAI AKHIR'!D56</f>
        <v>XI TOI 1</v>
      </c>
      <c r="D1293">
        <f>'[2]NILAI AKHIR'!I56</f>
        <v>0</v>
      </c>
      <c r="F1293" t="s">
        <v>105</v>
      </c>
      <c r="L1293">
        <f>VLOOKUP(A1293,'5'!$AB$3:$AE$313,4,FALSE)</f>
        <v>677</v>
      </c>
      <c r="M1293" s="19">
        <f>VLOOKUP(F1293,'2'!$B$2:$C$34,2,FALSE)</f>
        <v>14</v>
      </c>
      <c r="N1293" s="23">
        <f t="shared" si="50"/>
        <v>0</v>
      </c>
      <c r="O1293" s="23" t="str">
        <f t="shared" si="51"/>
        <v/>
      </c>
      <c r="P1293" s="23" t="s">
        <v>4739</v>
      </c>
      <c r="Q1293" s="19">
        <f>VLOOKUP(M1293,'3'!$H$27:$L$48,5,FALSE)</f>
        <v>58</v>
      </c>
    </row>
    <row r="1294" spans="1:17" x14ac:dyDescent="0.25">
      <c r="A1294">
        <f>'[2]NILAI AKHIR'!B57</f>
        <v>13598</v>
      </c>
      <c r="B1294" t="str">
        <f>'[2]NILAI AKHIR'!C57</f>
        <v>Ahmad Aufa Baddawi</v>
      </c>
      <c r="C1294" t="str">
        <f>'[2]NILAI AKHIR'!D57</f>
        <v>XI TOI 1</v>
      </c>
      <c r="D1294">
        <f>'[2]NILAI AKHIR'!I57</f>
        <v>0</v>
      </c>
      <c r="F1294" t="s">
        <v>105</v>
      </c>
      <c r="L1294">
        <f>VLOOKUP(A1294,'5'!$AB$3:$AE$313,4,FALSE)</f>
        <v>678</v>
      </c>
      <c r="M1294" s="19">
        <f>VLOOKUP(F1294,'2'!$B$2:$C$34,2,FALSE)</f>
        <v>14</v>
      </c>
      <c r="N1294" s="23">
        <f t="shared" si="50"/>
        <v>0</v>
      </c>
      <c r="O1294" s="23" t="str">
        <f t="shared" si="51"/>
        <v/>
      </c>
      <c r="P1294" s="23" t="s">
        <v>4739</v>
      </c>
      <c r="Q1294" s="19">
        <f>VLOOKUP(M1294,'3'!$H$27:$L$48,5,FALSE)</f>
        <v>58</v>
      </c>
    </row>
    <row r="1295" spans="1:17" x14ac:dyDescent="0.25">
      <c r="A1295">
        <f>'[2]NILAI AKHIR'!B58</f>
        <v>13599</v>
      </c>
      <c r="B1295" t="str">
        <f>'[2]NILAI AKHIR'!C58</f>
        <v>Aksan Tadharu</v>
      </c>
      <c r="C1295" t="str">
        <f>'[2]NILAI AKHIR'!D58</f>
        <v>XI TOI 1</v>
      </c>
      <c r="D1295">
        <f>'[2]NILAI AKHIR'!I58</f>
        <v>0</v>
      </c>
      <c r="F1295" t="s">
        <v>105</v>
      </c>
      <c r="L1295">
        <f>VLOOKUP(A1295,'5'!$AB$3:$AE$313,4,FALSE)</f>
        <v>679</v>
      </c>
      <c r="M1295" s="19">
        <f>VLOOKUP(F1295,'2'!$B$2:$C$34,2,FALSE)</f>
        <v>14</v>
      </c>
      <c r="N1295" s="23">
        <f t="shared" si="50"/>
        <v>0</v>
      </c>
      <c r="O1295" s="23" t="str">
        <f t="shared" si="51"/>
        <v/>
      </c>
      <c r="P1295" s="23" t="s">
        <v>4739</v>
      </c>
      <c r="Q1295" s="19">
        <f>VLOOKUP(M1295,'3'!$H$27:$L$48,5,FALSE)</f>
        <v>58</v>
      </c>
    </row>
    <row r="1296" spans="1:17" x14ac:dyDescent="0.25">
      <c r="A1296">
        <f>'[2]NILAI AKHIR'!B59</f>
        <v>13600</v>
      </c>
      <c r="B1296" t="str">
        <f>'[2]NILAI AKHIR'!C59</f>
        <v>Al Aqila Gaza Wrianto</v>
      </c>
      <c r="C1296" t="str">
        <f>'[2]NILAI AKHIR'!D59</f>
        <v>XI TOI 1</v>
      </c>
      <c r="D1296">
        <f>'[2]NILAI AKHIR'!I59</f>
        <v>0</v>
      </c>
      <c r="F1296" t="s">
        <v>105</v>
      </c>
      <c r="L1296">
        <f>VLOOKUP(A1296,'5'!$AB$3:$AE$313,4,FALSE)</f>
        <v>680</v>
      </c>
      <c r="M1296" s="19">
        <f>VLOOKUP(F1296,'2'!$B$2:$C$34,2,FALSE)</f>
        <v>14</v>
      </c>
      <c r="N1296" s="23">
        <f t="shared" si="50"/>
        <v>0</v>
      </c>
      <c r="O1296" s="23" t="str">
        <f t="shared" si="51"/>
        <v/>
      </c>
      <c r="P1296" s="23" t="s">
        <v>4739</v>
      </c>
      <c r="Q1296" s="19">
        <f>VLOOKUP(M1296,'3'!$H$27:$L$48,5,FALSE)</f>
        <v>58</v>
      </c>
    </row>
    <row r="1297" spans="1:17" x14ac:dyDescent="0.25">
      <c r="A1297">
        <f>'[2]NILAI AKHIR'!B60</f>
        <v>13601</v>
      </c>
      <c r="B1297" t="str">
        <f>'[2]NILAI AKHIR'!C60</f>
        <v>Albahtiar Mahesa Satria Elang</v>
      </c>
      <c r="C1297" t="str">
        <f>'[2]NILAI AKHIR'!D60</f>
        <v>XI TOI 1</v>
      </c>
      <c r="D1297">
        <f>'[2]NILAI AKHIR'!I60</f>
        <v>0</v>
      </c>
      <c r="F1297" t="s">
        <v>105</v>
      </c>
      <c r="L1297">
        <f>VLOOKUP(A1297,'5'!$AB$3:$AE$313,4,FALSE)</f>
        <v>681</v>
      </c>
      <c r="M1297" s="19">
        <f>VLOOKUP(F1297,'2'!$B$2:$C$34,2,FALSE)</f>
        <v>14</v>
      </c>
      <c r="N1297" s="23">
        <f t="shared" si="50"/>
        <v>0</v>
      </c>
      <c r="O1297" s="23" t="str">
        <f t="shared" si="51"/>
        <v/>
      </c>
      <c r="P1297" s="23" t="s">
        <v>4739</v>
      </c>
      <c r="Q1297" s="19">
        <f>VLOOKUP(M1297,'3'!$H$27:$L$48,5,FALSE)</f>
        <v>58</v>
      </c>
    </row>
    <row r="1298" spans="1:17" x14ac:dyDescent="0.25">
      <c r="A1298">
        <f>'[2]NILAI AKHIR'!B61</f>
        <v>13602</v>
      </c>
      <c r="B1298" t="str">
        <f>'[2]NILAI AKHIR'!C61</f>
        <v>Alde Royan Pratama</v>
      </c>
      <c r="C1298" t="str">
        <f>'[2]NILAI AKHIR'!D61</f>
        <v>XI TOI 1</v>
      </c>
      <c r="D1298">
        <f>'[2]NILAI AKHIR'!I61</f>
        <v>0</v>
      </c>
      <c r="F1298" t="s">
        <v>105</v>
      </c>
      <c r="L1298">
        <f>VLOOKUP(A1298,'5'!$AB$3:$AE$313,4,FALSE)</f>
        <v>682</v>
      </c>
      <c r="M1298" s="19">
        <f>VLOOKUP(F1298,'2'!$B$2:$C$34,2,FALSE)</f>
        <v>14</v>
      </c>
      <c r="N1298" s="23">
        <f t="shared" si="50"/>
        <v>0</v>
      </c>
      <c r="O1298" s="23" t="str">
        <f t="shared" si="51"/>
        <v/>
      </c>
      <c r="P1298" s="23" t="s">
        <v>4739</v>
      </c>
      <c r="Q1298" s="19">
        <f>VLOOKUP(M1298,'3'!$H$27:$L$48,5,FALSE)</f>
        <v>58</v>
      </c>
    </row>
    <row r="1299" spans="1:17" x14ac:dyDescent="0.25">
      <c r="A1299">
        <f>'[2]NILAI AKHIR'!B62</f>
        <v>13603</v>
      </c>
      <c r="B1299" t="str">
        <f>'[2]NILAI AKHIR'!C62</f>
        <v>Alfinza Cahya Saputra</v>
      </c>
      <c r="C1299" t="str">
        <f>'[2]NILAI AKHIR'!D62</f>
        <v>XI TOI 1</v>
      </c>
      <c r="D1299">
        <f>'[2]NILAI AKHIR'!I62</f>
        <v>0</v>
      </c>
      <c r="F1299" t="s">
        <v>105</v>
      </c>
      <c r="L1299">
        <f>VLOOKUP(A1299,'5'!$AB$3:$AE$313,4,FALSE)</f>
        <v>683</v>
      </c>
      <c r="M1299" s="19">
        <f>VLOOKUP(F1299,'2'!$B$2:$C$34,2,FALSE)</f>
        <v>14</v>
      </c>
      <c r="N1299" s="23">
        <f t="shared" si="50"/>
        <v>0</v>
      </c>
      <c r="O1299" s="23" t="str">
        <f t="shared" si="51"/>
        <v/>
      </c>
      <c r="P1299" s="23" t="s">
        <v>4739</v>
      </c>
      <c r="Q1299" s="19">
        <f>VLOOKUP(M1299,'3'!$H$27:$L$48,5,FALSE)</f>
        <v>58</v>
      </c>
    </row>
    <row r="1300" spans="1:17" x14ac:dyDescent="0.25">
      <c r="A1300">
        <f>'[2]NILAI AKHIR'!B63</f>
        <v>13604</v>
      </c>
      <c r="B1300" t="str">
        <f>'[2]NILAI AKHIR'!C63</f>
        <v>Arif Fhatin Mustaqim</v>
      </c>
      <c r="C1300" t="str">
        <f>'[2]NILAI AKHIR'!D63</f>
        <v>XI TOI 1</v>
      </c>
      <c r="D1300">
        <f>'[2]NILAI AKHIR'!I63</f>
        <v>0</v>
      </c>
      <c r="F1300" t="s">
        <v>105</v>
      </c>
      <c r="L1300">
        <f>VLOOKUP(A1300,'5'!$AB$3:$AE$313,4,FALSE)</f>
        <v>684</v>
      </c>
      <c r="M1300" s="19">
        <f>VLOOKUP(F1300,'2'!$B$2:$C$34,2,FALSE)</f>
        <v>14</v>
      </c>
      <c r="N1300" s="23">
        <f t="shared" si="50"/>
        <v>0</v>
      </c>
      <c r="O1300" s="23" t="str">
        <f t="shared" si="51"/>
        <v/>
      </c>
      <c r="P1300" s="23" t="s">
        <v>4739</v>
      </c>
      <c r="Q1300" s="19">
        <f>VLOOKUP(M1300,'3'!$H$27:$L$48,5,FALSE)</f>
        <v>58</v>
      </c>
    </row>
    <row r="1301" spans="1:17" x14ac:dyDescent="0.25">
      <c r="A1301">
        <f>'[2]NILAI AKHIR'!B64</f>
        <v>13605</v>
      </c>
      <c r="B1301" t="str">
        <f>'[2]NILAI AKHIR'!C64</f>
        <v>Aroqyan Azis Khoirul Misbah</v>
      </c>
      <c r="C1301" t="str">
        <f>'[2]NILAI AKHIR'!D64</f>
        <v>XI TOI 1</v>
      </c>
      <c r="D1301">
        <f>'[2]NILAI AKHIR'!I64</f>
        <v>0</v>
      </c>
      <c r="F1301" t="s">
        <v>105</v>
      </c>
      <c r="L1301">
        <f>VLOOKUP(A1301,'5'!$AB$3:$AE$313,4,FALSE)</f>
        <v>685</v>
      </c>
      <c r="M1301" s="19">
        <f>VLOOKUP(F1301,'2'!$B$2:$C$34,2,FALSE)</f>
        <v>14</v>
      </c>
      <c r="N1301" s="23">
        <f t="shared" si="50"/>
        <v>0</v>
      </c>
      <c r="O1301" s="23" t="str">
        <f t="shared" si="51"/>
        <v/>
      </c>
      <c r="P1301" s="23" t="s">
        <v>4739</v>
      </c>
      <c r="Q1301" s="19">
        <f>VLOOKUP(M1301,'3'!$H$27:$L$48,5,FALSE)</f>
        <v>58</v>
      </c>
    </row>
    <row r="1302" spans="1:17" x14ac:dyDescent="0.25">
      <c r="A1302">
        <f>'[2]NILAI AKHIR'!B65</f>
        <v>13606</v>
      </c>
      <c r="B1302" t="str">
        <f>'[2]NILAI AKHIR'!C65</f>
        <v>Azwanirham Fahriza</v>
      </c>
      <c r="C1302" t="str">
        <f>'[2]NILAI AKHIR'!D65</f>
        <v>XI TOI 1</v>
      </c>
      <c r="D1302">
        <f>'[2]NILAI AKHIR'!I65</f>
        <v>0</v>
      </c>
      <c r="F1302" t="s">
        <v>105</v>
      </c>
      <c r="L1302">
        <f>VLOOKUP(A1302,'5'!$AB$3:$AE$313,4,FALSE)</f>
        <v>686</v>
      </c>
      <c r="M1302" s="19">
        <f>VLOOKUP(F1302,'2'!$B$2:$C$34,2,FALSE)</f>
        <v>14</v>
      </c>
      <c r="N1302" s="23">
        <f t="shared" si="50"/>
        <v>0</v>
      </c>
      <c r="O1302" s="23" t="str">
        <f t="shared" si="51"/>
        <v/>
      </c>
      <c r="P1302" s="23" t="s">
        <v>4739</v>
      </c>
      <c r="Q1302" s="19">
        <f>VLOOKUP(M1302,'3'!$H$27:$L$48,5,FALSE)</f>
        <v>58</v>
      </c>
    </row>
    <row r="1303" spans="1:17" x14ac:dyDescent="0.25">
      <c r="A1303">
        <f>'[2]NILAI AKHIR'!B66</f>
        <v>13607</v>
      </c>
      <c r="B1303" t="str">
        <f>'[2]NILAI AKHIR'!C66</f>
        <v>Cenata Arya Fizziansyah</v>
      </c>
      <c r="C1303" t="str">
        <f>'[2]NILAI AKHIR'!D66</f>
        <v>XI TOI 1</v>
      </c>
      <c r="D1303">
        <f>'[2]NILAI AKHIR'!I66</f>
        <v>0</v>
      </c>
      <c r="F1303" t="s">
        <v>105</v>
      </c>
      <c r="L1303">
        <f>VLOOKUP(A1303,'5'!$AB$3:$AE$313,4,FALSE)</f>
        <v>687</v>
      </c>
      <c r="M1303" s="19">
        <f>VLOOKUP(F1303,'2'!$B$2:$C$34,2,FALSE)</f>
        <v>14</v>
      </c>
      <c r="N1303" s="23">
        <f t="shared" si="50"/>
        <v>0</v>
      </c>
      <c r="O1303" s="23" t="str">
        <f t="shared" si="51"/>
        <v/>
      </c>
      <c r="P1303" s="23" t="s">
        <v>4739</v>
      </c>
      <c r="Q1303" s="19">
        <f>VLOOKUP(M1303,'3'!$H$27:$L$48,5,FALSE)</f>
        <v>58</v>
      </c>
    </row>
    <row r="1304" spans="1:17" x14ac:dyDescent="0.25">
      <c r="A1304">
        <f>'[2]NILAI AKHIR'!B67</f>
        <v>13608</v>
      </c>
      <c r="B1304" t="str">
        <f>'[2]NILAI AKHIR'!C67</f>
        <v>Daffa Khoirul Annas</v>
      </c>
      <c r="C1304" t="str">
        <f>'[2]NILAI AKHIR'!D67</f>
        <v>XI TOI 1</v>
      </c>
      <c r="D1304">
        <f>'[2]NILAI AKHIR'!I67</f>
        <v>0</v>
      </c>
      <c r="F1304" t="s">
        <v>105</v>
      </c>
      <c r="L1304">
        <f>VLOOKUP(A1304,'5'!$AB$3:$AE$313,4,FALSE)</f>
        <v>688</v>
      </c>
      <c r="M1304" s="19">
        <f>VLOOKUP(F1304,'2'!$B$2:$C$34,2,FALSE)</f>
        <v>14</v>
      </c>
      <c r="N1304" s="23">
        <f t="shared" si="50"/>
        <v>0</v>
      </c>
      <c r="O1304" s="23" t="str">
        <f t="shared" si="51"/>
        <v/>
      </c>
      <c r="P1304" s="23" t="s">
        <v>4739</v>
      </c>
      <c r="Q1304" s="19">
        <f>VLOOKUP(M1304,'3'!$H$27:$L$48,5,FALSE)</f>
        <v>58</v>
      </c>
    </row>
    <row r="1305" spans="1:17" x14ac:dyDescent="0.25">
      <c r="A1305">
        <f>'[2]NILAI AKHIR'!B68</f>
        <v>13609</v>
      </c>
      <c r="B1305" t="str">
        <f>'[2]NILAI AKHIR'!C68</f>
        <v>Damar Novel Eka Prahuda</v>
      </c>
      <c r="C1305" t="str">
        <f>'[2]NILAI AKHIR'!D68</f>
        <v>XI TOI 1</v>
      </c>
      <c r="D1305">
        <f>'[2]NILAI AKHIR'!I68</f>
        <v>0</v>
      </c>
      <c r="F1305" t="s">
        <v>105</v>
      </c>
      <c r="L1305">
        <f>VLOOKUP(A1305,'5'!$AB$3:$AE$313,4,FALSE)</f>
        <v>689</v>
      </c>
      <c r="M1305" s="19">
        <f>VLOOKUP(F1305,'2'!$B$2:$C$34,2,FALSE)</f>
        <v>14</v>
      </c>
      <c r="N1305" s="23">
        <f t="shared" si="50"/>
        <v>0</v>
      </c>
      <c r="O1305" s="23" t="str">
        <f t="shared" si="51"/>
        <v/>
      </c>
      <c r="P1305" s="23" t="s">
        <v>4739</v>
      </c>
      <c r="Q1305" s="19">
        <f>VLOOKUP(M1305,'3'!$H$27:$L$48,5,FALSE)</f>
        <v>58</v>
      </c>
    </row>
    <row r="1306" spans="1:17" x14ac:dyDescent="0.25">
      <c r="A1306">
        <f>'[2]NILAI AKHIR'!B69</f>
        <v>13610</v>
      </c>
      <c r="B1306" t="str">
        <f>'[2]NILAI AKHIR'!C69</f>
        <v>Dandi Wira Pratama</v>
      </c>
      <c r="C1306" t="str">
        <f>'[2]NILAI AKHIR'!D69</f>
        <v>XI TOI 1</v>
      </c>
      <c r="D1306">
        <f>'[2]NILAI AKHIR'!I69</f>
        <v>0</v>
      </c>
      <c r="F1306" t="s">
        <v>105</v>
      </c>
      <c r="L1306">
        <f>VLOOKUP(A1306,'5'!$AB$3:$AE$313,4,FALSE)</f>
        <v>690</v>
      </c>
      <c r="M1306" s="19">
        <f>VLOOKUP(F1306,'2'!$B$2:$C$34,2,FALSE)</f>
        <v>14</v>
      </c>
      <c r="N1306" s="23">
        <f t="shared" si="50"/>
        <v>0</v>
      </c>
      <c r="O1306" s="23" t="str">
        <f t="shared" si="51"/>
        <v/>
      </c>
      <c r="P1306" s="23" t="s">
        <v>4739</v>
      </c>
      <c r="Q1306" s="19">
        <f>VLOOKUP(M1306,'3'!$H$27:$L$48,5,FALSE)</f>
        <v>58</v>
      </c>
    </row>
    <row r="1307" spans="1:17" x14ac:dyDescent="0.25">
      <c r="A1307">
        <f>'[2]NILAI AKHIR'!B70</f>
        <v>13611</v>
      </c>
      <c r="B1307" t="str">
        <f>'[2]NILAI AKHIR'!C70</f>
        <v>Davit Alif Prasetyo</v>
      </c>
      <c r="C1307" t="str">
        <f>'[2]NILAI AKHIR'!D70</f>
        <v>XI TOI 1</v>
      </c>
      <c r="D1307">
        <f>'[2]NILAI AKHIR'!I70</f>
        <v>0</v>
      </c>
      <c r="F1307" t="s">
        <v>105</v>
      </c>
      <c r="L1307">
        <f>VLOOKUP(A1307,'5'!$AB$3:$AE$313,4,FALSE)</f>
        <v>691</v>
      </c>
      <c r="M1307" s="19">
        <f>VLOOKUP(F1307,'2'!$B$2:$C$34,2,FALSE)</f>
        <v>14</v>
      </c>
      <c r="N1307" s="23">
        <f t="shared" si="50"/>
        <v>0</v>
      </c>
      <c r="O1307" s="23" t="str">
        <f t="shared" si="51"/>
        <v/>
      </c>
      <c r="P1307" s="23" t="s">
        <v>4739</v>
      </c>
      <c r="Q1307" s="19">
        <f>VLOOKUP(M1307,'3'!$H$27:$L$48,5,FALSE)</f>
        <v>58</v>
      </c>
    </row>
    <row r="1308" spans="1:17" x14ac:dyDescent="0.25">
      <c r="A1308">
        <f>'[2]NILAI AKHIR'!B71</f>
        <v>13613</v>
      </c>
      <c r="B1308" t="str">
        <f>'[2]NILAI AKHIR'!C71</f>
        <v>Denisa Nur Fitriana</v>
      </c>
      <c r="C1308" t="str">
        <f>'[2]NILAI AKHIR'!D71</f>
        <v>XI TOI 1</v>
      </c>
      <c r="D1308">
        <f>'[2]NILAI AKHIR'!I71</f>
        <v>0</v>
      </c>
      <c r="F1308" t="s">
        <v>105</v>
      </c>
      <c r="L1308">
        <f>VLOOKUP(A1308,'5'!$AB$3:$AE$313,4,FALSE)</f>
        <v>692</v>
      </c>
      <c r="M1308" s="19">
        <f>VLOOKUP(F1308,'2'!$B$2:$C$34,2,FALSE)</f>
        <v>14</v>
      </c>
      <c r="N1308" s="23">
        <f t="shared" si="50"/>
        <v>0</v>
      </c>
      <c r="O1308" s="23" t="str">
        <f t="shared" si="51"/>
        <v/>
      </c>
      <c r="P1308" s="23" t="s">
        <v>4739</v>
      </c>
      <c r="Q1308" s="19">
        <f>VLOOKUP(M1308,'3'!$H$27:$L$48,5,FALSE)</f>
        <v>58</v>
      </c>
    </row>
    <row r="1309" spans="1:17" x14ac:dyDescent="0.25">
      <c r="A1309">
        <f>'[2]NILAI AKHIR'!B72</f>
        <v>13614</v>
      </c>
      <c r="B1309" t="str">
        <f>'[2]NILAI AKHIR'!C72</f>
        <v>Endgrix Lion Meipin</v>
      </c>
      <c r="C1309" t="str">
        <f>'[2]NILAI AKHIR'!D72</f>
        <v>XI TOI 1</v>
      </c>
      <c r="D1309">
        <f>'[2]NILAI AKHIR'!I72</f>
        <v>0</v>
      </c>
      <c r="F1309" t="s">
        <v>105</v>
      </c>
      <c r="L1309">
        <f>VLOOKUP(A1309,'5'!$AB$3:$AE$313,4,FALSE)</f>
        <v>693</v>
      </c>
      <c r="M1309" s="19">
        <f>VLOOKUP(F1309,'2'!$B$2:$C$34,2,FALSE)</f>
        <v>14</v>
      </c>
      <c r="N1309" s="23">
        <f t="shared" si="50"/>
        <v>0</v>
      </c>
      <c r="O1309" s="23" t="str">
        <f t="shared" si="51"/>
        <v/>
      </c>
      <c r="P1309" s="23" t="s">
        <v>4739</v>
      </c>
      <c r="Q1309" s="19">
        <f>VLOOKUP(M1309,'3'!$H$27:$L$48,5,FALSE)</f>
        <v>58</v>
      </c>
    </row>
    <row r="1310" spans="1:17" x14ac:dyDescent="0.25">
      <c r="A1310">
        <f>'[2]NILAI AKHIR'!B73</f>
        <v>13615</v>
      </c>
      <c r="B1310" t="str">
        <f>'[2]NILAI AKHIR'!C73</f>
        <v>Evan Fadilah</v>
      </c>
      <c r="C1310" t="str">
        <f>'[2]NILAI AKHIR'!D73</f>
        <v>XI TOI 1</v>
      </c>
      <c r="D1310">
        <f>'[2]NILAI AKHIR'!I73</f>
        <v>0</v>
      </c>
      <c r="F1310" t="s">
        <v>105</v>
      </c>
      <c r="L1310">
        <f>VLOOKUP(A1310,'5'!$AB$3:$AE$313,4,FALSE)</f>
        <v>694</v>
      </c>
      <c r="M1310" s="19">
        <f>VLOOKUP(F1310,'2'!$B$2:$C$34,2,FALSE)</f>
        <v>14</v>
      </c>
      <c r="N1310" s="23">
        <f t="shared" si="50"/>
        <v>0</v>
      </c>
      <c r="O1310" s="23" t="str">
        <f t="shared" si="51"/>
        <v/>
      </c>
      <c r="P1310" s="23" t="s">
        <v>4739</v>
      </c>
      <c r="Q1310" s="19">
        <f>VLOOKUP(M1310,'3'!$H$27:$L$48,5,FALSE)</f>
        <v>58</v>
      </c>
    </row>
    <row r="1311" spans="1:17" x14ac:dyDescent="0.25">
      <c r="A1311">
        <f>'[2]NILAI AKHIR'!B74</f>
        <v>13616</v>
      </c>
      <c r="B1311" t="str">
        <f>'[2]NILAI AKHIR'!C74</f>
        <v>Fachrudin Ahmad Haidar</v>
      </c>
      <c r="C1311" t="str">
        <f>'[2]NILAI AKHIR'!D74</f>
        <v>XI TOI 1</v>
      </c>
      <c r="D1311">
        <f>'[2]NILAI AKHIR'!I74</f>
        <v>0</v>
      </c>
      <c r="F1311" t="s">
        <v>105</v>
      </c>
      <c r="L1311">
        <f>VLOOKUP(A1311,'5'!$AB$3:$AE$313,4,FALSE)</f>
        <v>695</v>
      </c>
      <c r="M1311" s="19">
        <f>VLOOKUP(F1311,'2'!$B$2:$C$34,2,FALSE)</f>
        <v>14</v>
      </c>
      <c r="N1311" s="23">
        <f t="shared" si="50"/>
        <v>0</v>
      </c>
      <c r="O1311" s="23" t="str">
        <f t="shared" si="51"/>
        <v/>
      </c>
      <c r="P1311" s="23" t="s">
        <v>4739</v>
      </c>
      <c r="Q1311" s="19">
        <f>VLOOKUP(M1311,'3'!$H$27:$L$48,5,FALSE)</f>
        <v>58</v>
      </c>
    </row>
    <row r="1312" spans="1:17" x14ac:dyDescent="0.25">
      <c r="A1312">
        <f>'[2]NILAI AKHIR'!B75</f>
        <v>13617</v>
      </c>
      <c r="B1312" t="str">
        <f>'[2]NILAI AKHIR'!C75</f>
        <v>Faiz Abiyyu Dzaki Raditiya Zaib</v>
      </c>
      <c r="C1312" t="str">
        <f>'[2]NILAI AKHIR'!D75</f>
        <v>XI TOI 1</v>
      </c>
      <c r="D1312">
        <f>'[2]NILAI AKHIR'!I75</f>
        <v>0</v>
      </c>
      <c r="F1312" t="s">
        <v>105</v>
      </c>
      <c r="L1312">
        <f>VLOOKUP(A1312,'5'!$AB$3:$AE$313,4,FALSE)</f>
        <v>696</v>
      </c>
      <c r="M1312" s="19">
        <f>VLOOKUP(F1312,'2'!$B$2:$C$34,2,FALSE)</f>
        <v>14</v>
      </c>
      <c r="N1312" s="23">
        <f t="shared" si="50"/>
        <v>0</v>
      </c>
      <c r="O1312" s="23" t="str">
        <f t="shared" si="51"/>
        <v/>
      </c>
      <c r="P1312" s="23" t="s">
        <v>4739</v>
      </c>
      <c r="Q1312" s="19">
        <f>VLOOKUP(M1312,'3'!$H$27:$L$48,5,FALSE)</f>
        <v>58</v>
      </c>
    </row>
    <row r="1313" spans="1:17" x14ac:dyDescent="0.25">
      <c r="A1313">
        <f>'[2]NILAI AKHIR'!B76</f>
        <v>13618</v>
      </c>
      <c r="B1313" t="str">
        <f>'[2]NILAI AKHIR'!C76</f>
        <v>Fakhri Syahrul Ramadhanu</v>
      </c>
      <c r="C1313" t="str">
        <f>'[2]NILAI AKHIR'!D76</f>
        <v>XI TOI 1</v>
      </c>
      <c r="D1313">
        <f>'[2]NILAI AKHIR'!I76</f>
        <v>0</v>
      </c>
      <c r="F1313" t="s">
        <v>105</v>
      </c>
      <c r="L1313">
        <f>VLOOKUP(A1313,'5'!$AB$3:$AE$313,4,FALSE)</f>
        <v>697</v>
      </c>
      <c r="M1313" s="19">
        <f>VLOOKUP(F1313,'2'!$B$2:$C$34,2,FALSE)</f>
        <v>14</v>
      </c>
      <c r="N1313" s="23">
        <f t="shared" si="50"/>
        <v>0</v>
      </c>
      <c r="O1313" s="23" t="str">
        <f t="shared" si="51"/>
        <v/>
      </c>
      <c r="P1313" s="23" t="s">
        <v>4739</v>
      </c>
      <c r="Q1313" s="19">
        <f>VLOOKUP(M1313,'3'!$H$27:$L$48,5,FALSE)</f>
        <v>58</v>
      </c>
    </row>
    <row r="1314" spans="1:17" x14ac:dyDescent="0.25">
      <c r="A1314">
        <f>'[2]NILAI AKHIR'!B77</f>
        <v>13619</v>
      </c>
      <c r="B1314" t="str">
        <f>'[2]NILAI AKHIR'!C77</f>
        <v>Fathur Nugroho</v>
      </c>
      <c r="C1314" t="str">
        <f>'[2]NILAI AKHIR'!D77</f>
        <v>XI TOI 1</v>
      </c>
      <c r="D1314">
        <f>'[2]NILAI AKHIR'!I77</f>
        <v>0</v>
      </c>
      <c r="F1314" t="s">
        <v>105</v>
      </c>
      <c r="L1314">
        <f>VLOOKUP(A1314,'5'!$AB$3:$AE$313,4,FALSE)</f>
        <v>698</v>
      </c>
      <c r="M1314" s="19">
        <f>VLOOKUP(F1314,'2'!$B$2:$C$34,2,FALSE)</f>
        <v>14</v>
      </c>
      <c r="N1314" s="23">
        <f t="shared" si="50"/>
        <v>0</v>
      </c>
      <c r="O1314" s="23" t="str">
        <f t="shared" si="51"/>
        <v/>
      </c>
      <c r="P1314" s="23" t="s">
        <v>4739</v>
      </c>
      <c r="Q1314" s="19">
        <f>VLOOKUP(M1314,'3'!$H$27:$L$48,5,FALSE)</f>
        <v>58</v>
      </c>
    </row>
    <row r="1315" spans="1:17" x14ac:dyDescent="0.25">
      <c r="A1315">
        <f>'[2]NILAI AKHIR'!B78</f>
        <v>13620</v>
      </c>
      <c r="B1315" t="str">
        <f>'[2]NILAI AKHIR'!C78</f>
        <v>Fiba Granza Ahriansyah</v>
      </c>
      <c r="C1315" t="str">
        <f>'[2]NILAI AKHIR'!D78</f>
        <v>XI TOI 1</v>
      </c>
      <c r="D1315">
        <f>'[2]NILAI AKHIR'!I78</f>
        <v>0</v>
      </c>
      <c r="F1315" t="s">
        <v>105</v>
      </c>
      <c r="L1315">
        <f>VLOOKUP(A1315,'5'!$AB$3:$AE$313,4,FALSE)</f>
        <v>699</v>
      </c>
      <c r="M1315" s="19">
        <f>VLOOKUP(F1315,'2'!$B$2:$C$34,2,FALSE)</f>
        <v>14</v>
      </c>
      <c r="N1315" s="23">
        <f t="shared" si="50"/>
        <v>0</v>
      </c>
      <c r="O1315" s="23" t="str">
        <f t="shared" si="51"/>
        <v/>
      </c>
      <c r="P1315" s="23" t="s">
        <v>4739</v>
      </c>
      <c r="Q1315" s="19">
        <f>VLOOKUP(M1315,'3'!$H$27:$L$48,5,FALSE)</f>
        <v>58</v>
      </c>
    </row>
    <row r="1316" spans="1:17" x14ac:dyDescent="0.25">
      <c r="A1316">
        <f>'[2]NILAI AKHIR'!B79</f>
        <v>13621</v>
      </c>
      <c r="B1316" t="str">
        <f>'[2]NILAI AKHIR'!C79</f>
        <v>Gilang Akbar Kurniawan</v>
      </c>
      <c r="C1316" t="str">
        <f>'[2]NILAI AKHIR'!D79</f>
        <v>XI TOI 1</v>
      </c>
      <c r="D1316">
        <f>'[2]NILAI AKHIR'!I79</f>
        <v>0</v>
      </c>
      <c r="F1316" t="s">
        <v>105</v>
      </c>
      <c r="L1316">
        <f>VLOOKUP(A1316,'5'!$AB$3:$AE$313,4,FALSE)</f>
        <v>700</v>
      </c>
      <c r="M1316" s="19">
        <f>VLOOKUP(F1316,'2'!$B$2:$C$34,2,FALSE)</f>
        <v>14</v>
      </c>
      <c r="N1316" s="23">
        <f t="shared" si="50"/>
        <v>0</v>
      </c>
      <c r="O1316" s="23" t="str">
        <f t="shared" si="51"/>
        <v/>
      </c>
      <c r="P1316" s="23" t="s">
        <v>4739</v>
      </c>
      <c r="Q1316" s="19">
        <f>VLOOKUP(M1316,'3'!$H$27:$L$48,5,FALSE)</f>
        <v>58</v>
      </c>
    </row>
    <row r="1317" spans="1:17" x14ac:dyDescent="0.25">
      <c r="A1317">
        <f>'[2]NILAI AKHIR'!B80</f>
        <v>13622</v>
      </c>
      <c r="B1317" t="str">
        <f>'[2]NILAI AKHIR'!C80</f>
        <v>Hana Ifarel Putra Yohatna</v>
      </c>
      <c r="C1317" t="str">
        <f>'[2]NILAI AKHIR'!D80</f>
        <v>XI TOI 1</v>
      </c>
      <c r="D1317">
        <f>'[2]NILAI AKHIR'!I80</f>
        <v>0</v>
      </c>
      <c r="F1317" t="s">
        <v>105</v>
      </c>
      <c r="L1317">
        <f>VLOOKUP(A1317,'5'!$AB$3:$AE$313,4,FALSE)</f>
        <v>701</v>
      </c>
      <c r="M1317" s="19">
        <f>VLOOKUP(F1317,'2'!$B$2:$C$34,2,FALSE)</f>
        <v>14</v>
      </c>
      <c r="N1317" s="23">
        <f t="shared" si="50"/>
        <v>0</v>
      </c>
      <c r="O1317" s="23" t="str">
        <f t="shared" si="51"/>
        <v/>
      </c>
      <c r="P1317" s="23" t="s">
        <v>4739</v>
      </c>
      <c r="Q1317" s="19">
        <f>VLOOKUP(M1317,'3'!$H$27:$L$48,5,FALSE)</f>
        <v>58</v>
      </c>
    </row>
    <row r="1318" spans="1:17" x14ac:dyDescent="0.25">
      <c r="A1318">
        <f>'[2]NILAI AKHIR'!B81</f>
        <v>13623</v>
      </c>
      <c r="B1318" t="str">
        <f>'[2]NILAI AKHIR'!C81</f>
        <v>Hendrik Dwi Nur Pratama</v>
      </c>
      <c r="C1318" t="str">
        <f>'[2]NILAI AKHIR'!D81</f>
        <v>XI TOI 1</v>
      </c>
      <c r="D1318">
        <f>'[2]NILAI AKHIR'!I81</f>
        <v>0</v>
      </c>
      <c r="F1318" t="s">
        <v>105</v>
      </c>
      <c r="L1318">
        <f>VLOOKUP(A1318,'5'!$AB$3:$AE$313,4,FALSE)</f>
        <v>702</v>
      </c>
      <c r="M1318" s="19">
        <f>VLOOKUP(F1318,'2'!$B$2:$C$34,2,FALSE)</f>
        <v>14</v>
      </c>
      <c r="N1318" s="23">
        <f t="shared" si="50"/>
        <v>0</v>
      </c>
      <c r="O1318" s="23" t="str">
        <f t="shared" si="51"/>
        <v/>
      </c>
      <c r="P1318" s="23" t="s">
        <v>4739</v>
      </c>
      <c r="Q1318" s="19">
        <f>VLOOKUP(M1318,'3'!$H$27:$L$48,5,FALSE)</f>
        <v>58</v>
      </c>
    </row>
    <row r="1319" spans="1:17" x14ac:dyDescent="0.25">
      <c r="A1319">
        <f>'[2]NILAI AKHIR'!B82</f>
        <v>13625</v>
      </c>
      <c r="B1319" t="str">
        <f>'[2]NILAI AKHIR'!C82</f>
        <v>Ilyas Anggara Pratama</v>
      </c>
      <c r="C1319" t="str">
        <f>'[2]NILAI AKHIR'!D82</f>
        <v>XI TOI 1</v>
      </c>
      <c r="D1319">
        <f>'[2]NILAI AKHIR'!I82</f>
        <v>0</v>
      </c>
      <c r="F1319" t="s">
        <v>105</v>
      </c>
      <c r="L1319">
        <f>VLOOKUP(A1319,'5'!$AB$3:$AE$313,4,FALSE)</f>
        <v>703</v>
      </c>
      <c r="M1319" s="19">
        <f>VLOOKUP(F1319,'2'!$B$2:$C$34,2,FALSE)</f>
        <v>14</v>
      </c>
      <c r="N1319" s="23">
        <f t="shared" si="50"/>
        <v>0</v>
      </c>
      <c r="O1319" s="23" t="str">
        <f t="shared" si="51"/>
        <v/>
      </c>
      <c r="P1319" s="23" t="s">
        <v>4739</v>
      </c>
      <c r="Q1319" s="19">
        <f>VLOOKUP(M1319,'3'!$H$27:$L$48,5,FALSE)</f>
        <v>58</v>
      </c>
    </row>
    <row r="1320" spans="1:17" x14ac:dyDescent="0.25">
      <c r="A1320">
        <f>'[2]NILAI AKHIR'!B83</f>
        <v>13626</v>
      </c>
      <c r="B1320" t="str">
        <f>'[2]NILAI AKHIR'!C83</f>
        <v>Innani Arsya Muarifah</v>
      </c>
      <c r="C1320" t="str">
        <f>'[2]NILAI AKHIR'!D83</f>
        <v>XI TOI 1</v>
      </c>
      <c r="D1320">
        <f>'[2]NILAI AKHIR'!I83</f>
        <v>0</v>
      </c>
      <c r="F1320" t="s">
        <v>105</v>
      </c>
      <c r="L1320">
        <f>VLOOKUP(A1320,'5'!$AB$3:$AE$313,4,FALSE)</f>
        <v>704</v>
      </c>
      <c r="M1320" s="19">
        <f>VLOOKUP(F1320,'2'!$B$2:$C$34,2,FALSE)</f>
        <v>14</v>
      </c>
      <c r="N1320" s="23">
        <f t="shared" si="50"/>
        <v>0</v>
      </c>
      <c r="O1320" s="23" t="str">
        <f t="shared" si="51"/>
        <v/>
      </c>
      <c r="P1320" s="23" t="s">
        <v>4739</v>
      </c>
      <c r="Q1320" s="19">
        <f>VLOOKUP(M1320,'3'!$H$27:$L$48,5,FALSE)</f>
        <v>58</v>
      </c>
    </row>
    <row r="1321" spans="1:17" x14ac:dyDescent="0.25">
      <c r="A1321">
        <f>'[2]NILAI AKHIR'!B84</f>
        <v>13627</v>
      </c>
      <c r="B1321" t="str">
        <f>'[2]NILAI AKHIR'!C84</f>
        <v>Iqbal Mahendra</v>
      </c>
      <c r="C1321" t="str">
        <f>'[2]NILAI AKHIR'!D84</f>
        <v>XI TOI 1</v>
      </c>
      <c r="D1321">
        <f>'[2]NILAI AKHIR'!I84</f>
        <v>0</v>
      </c>
      <c r="F1321" t="s">
        <v>105</v>
      </c>
      <c r="L1321">
        <f>VLOOKUP(A1321,'5'!$AB$3:$AE$313,4,FALSE)</f>
        <v>705</v>
      </c>
      <c r="M1321" s="19">
        <f>VLOOKUP(F1321,'2'!$B$2:$C$34,2,FALSE)</f>
        <v>14</v>
      </c>
      <c r="N1321" s="23">
        <f t="shared" si="50"/>
        <v>0</v>
      </c>
      <c r="O1321" s="23" t="str">
        <f t="shared" si="51"/>
        <v/>
      </c>
      <c r="P1321" s="23" t="s">
        <v>4739</v>
      </c>
      <c r="Q1321" s="19">
        <f>VLOOKUP(M1321,'3'!$H$27:$L$48,5,FALSE)</f>
        <v>58</v>
      </c>
    </row>
    <row r="1322" spans="1:17" x14ac:dyDescent="0.25">
      <c r="A1322">
        <f>'[2]NILAI AKHIR'!B85</f>
        <v>13628</v>
      </c>
      <c r="B1322" t="str">
        <f>'[2]NILAI AKHIR'!C85</f>
        <v>Irsadt Saifulloh</v>
      </c>
      <c r="C1322" t="str">
        <f>'[2]NILAI AKHIR'!D85</f>
        <v>XI TOI 1</v>
      </c>
      <c r="D1322">
        <f>'[2]NILAI AKHIR'!I85</f>
        <v>0</v>
      </c>
      <c r="F1322" t="s">
        <v>105</v>
      </c>
      <c r="L1322">
        <f>VLOOKUP(A1322,'5'!$AB$3:$AE$313,4,FALSE)</f>
        <v>706</v>
      </c>
      <c r="M1322" s="19">
        <f>VLOOKUP(F1322,'2'!$B$2:$C$34,2,FALSE)</f>
        <v>14</v>
      </c>
      <c r="N1322" s="23">
        <f t="shared" si="50"/>
        <v>0</v>
      </c>
      <c r="O1322" s="23" t="str">
        <f t="shared" si="51"/>
        <v/>
      </c>
      <c r="P1322" s="23" t="s">
        <v>4739</v>
      </c>
      <c r="Q1322" s="19">
        <f>VLOOKUP(M1322,'3'!$H$27:$L$48,5,FALSE)</f>
        <v>58</v>
      </c>
    </row>
    <row r="1323" spans="1:17" x14ac:dyDescent="0.25">
      <c r="A1323">
        <f>'[2]NILAI AKHIR'!B86</f>
        <v>13629</v>
      </c>
      <c r="B1323" t="str">
        <f>'[2]NILAI AKHIR'!C86</f>
        <v>Ismail Murfid Efendi</v>
      </c>
      <c r="C1323" t="str">
        <f>'[2]NILAI AKHIR'!D86</f>
        <v>XI TOI 1</v>
      </c>
      <c r="D1323">
        <f>'[2]NILAI AKHIR'!I86</f>
        <v>0</v>
      </c>
      <c r="F1323" t="s">
        <v>105</v>
      </c>
      <c r="L1323">
        <f>VLOOKUP(A1323,'5'!$AB$3:$AE$313,4,FALSE)</f>
        <v>707</v>
      </c>
      <c r="M1323" s="19">
        <f>VLOOKUP(F1323,'2'!$B$2:$C$34,2,FALSE)</f>
        <v>14</v>
      </c>
      <c r="N1323" s="23">
        <f t="shared" si="50"/>
        <v>0</v>
      </c>
      <c r="O1323" s="23" t="str">
        <f t="shared" si="51"/>
        <v/>
      </c>
      <c r="P1323" s="23" t="s">
        <v>4739</v>
      </c>
      <c r="Q1323" s="19">
        <f>VLOOKUP(M1323,'3'!$H$27:$L$48,5,FALSE)</f>
        <v>58</v>
      </c>
    </row>
    <row r="1324" spans="1:17" x14ac:dyDescent="0.25">
      <c r="A1324">
        <f>'[2]NILAI AKHIR'!B87</f>
        <v>0</v>
      </c>
      <c r="B1324">
        <f>'[2]NILAI AKHIR'!C87</f>
        <v>0</v>
      </c>
      <c r="C1324">
        <f>'[2]NILAI AKHIR'!D87</f>
        <v>0</v>
      </c>
      <c r="D1324">
        <f>'[2]NILAI AKHIR'!I87</f>
        <v>0</v>
      </c>
      <c r="F1324" t="s">
        <v>105</v>
      </c>
      <c r="L1324" t="e">
        <f>VLOOKUP(A1324,'5'!$AB$3:$AE$313,4,FALSE)</f>
        <v>#N/A</v>
      </c>
      <c r="M1324" s="19">
        <f>VLOOKUP(F1324,'2'!$B$2:$C$34,2,FALSE)</f>
        <v>14</v>
      </c>
      <c r="N1324" s="23">
        <f t="shared" si="50"/>
        <v>0</v>
      </c>
      <c r="O1324" s="23" t="str">
        <f t="shared" si="51"/>
        <v/>
      </c>
      <c r="P1324" s="23" t="s">
        <v>4739</v>
      </c>
      <c r="Q1324" s="19">
        <f>VLOOKUP(M1324,'3'!$H$27:$L$48,5,FALSE)</f>
        <v>58</v>
      </c>
    </row>
    <row r="1325" spans="1:17" x14ac:dyDescent="0.25">
      <c r="A1325">
        <f>'[2]NILAI AKHIR'!B88</f>
        <v>13630</v>
      </c>
      <c r="B1325" t="str">
        <f>'[2]NILAI AKHIR'!C88</f>
        <v>Jeckson Fajar Yulianto</v>
      </c>
      <c r="C1325" t="str">
        <f>'[2]NILAI AKHIR'!D88</f>
        <v>XI TOI 2</v>
      </c>
      <c r="D1325">
        <f>'[2]NILAI AKHIR'!I88</f>
        <v>75</v>
      </c>
      <c r="F1325" t="s">
        <v>105</v>
      </c>
      <c r="L1325">
        <f>VLOOKUP(A1325,'5'!$AB$3:$AE$313,4,FALSE)</f>
        <v>708</v>
      </c>
      <c r="M1325" s="19">
        <f>VLOOKUP(F1325,'2'!$B$2:$C$34,2,FALSE)</f>
        <v>14</v>
      </c>
      <c r="N1325" s="23">
        <f t="shared" si="50"/>
        <v>75</v>
      </c>
      <c r="O1325" s="23" t="str">
        <f t="shared" si="51"/>
        <v/>
      </c>
      <c r="P1325" s="23" t="s">
        <v>4739</v>
      </c>
      <c r="Q1325" s="19">
        <f>VLOOKUP(M1325,'3'!$H$27:$L$48,5,FALSE)</f>
        <v>58</v>
      </c>
    </row>
    <row r="1326" spans="1:17" x14ac:dyDescent="0.25">
      <c r="A1326">
        <f>'[2]NILAI AKHIR'!B90</f>
        <v>13632</v>
      </c>
      <c r="B1326" t="str">
        <f>'[2]NILAI AKHIR'!C90</f>
        <v>Lintang Zulfa Zulkarnain</v>
      </c>
      <c r="C1326" t="str">
        <f>'[2]NILAI AKHIR'!D90</f>
        <v>XI TOI 2</v>
      </c>
      <c r="D1326" s="21">
        <f>'[2]NILAI AKHIR'!I90</f>
        <v>76</v>
      </c>
      <c r="F1326" t="s">
        <v>105</v>
      </c>
      <c r="L1326">
        <f>VLOOKUP(A1326,'5'!$AB$3:$AE$313,4,FALSE)</f>
        <v>710</v>
      </c>
      <c r="M1326" s="19">
        <f>VLOOKUP(F1326,'2'!$B$2:$C$34,2,FALSE)</f>
        <v>14</v>
      </c>
      <c r="N1326" s="23">
        <f t="shared" si="50"/>
        <v>76</v>
      </c>
      <c r="O1326" s="23" t="str">
        <f t="shared" si="51"/>
        <v/>
      </c>
      <c r="P1326" s="23" t="s">
        <v>4739</v>
      </c>
      <c r="Q1326" s="19">
        <f>VLOOKUP(M1326,'3'!$H$27:$L$48,5,FALSE)</f>
        <v>58</v>
      </c>
    </row>
    <row r="1327" spans="1:17" x14ac:dyDescent="0.25">
      <c r="A1327">
        <f>'[2]NILAI AKHIR'!B91</f>
        <v>13633</v>
      </c>
      <c r="B1327" t="str">
        <f>'[2]NILAI AKHIR'!C91</f>
        <v>Lucky Putra Pratama</v>
      </c>
      <c r="C1327" t="str">
        <f>'[2]NILAI AKHIR'!D91</f>
        <v>XI TOI 2</v>
      </c>
      <c r="D1327" s="21">
        <f>'[2]NILAI AKHIR'!I91</f>
        <v>76</v>
      </c>
      <c r="F1327" t="s">
        <v>105</v>
      </c>
      <c r="L1327">
        <f>VLOOKUP(A1327,'5'!$AB$3:$AE$313,4,FALSE)</f>
        <v>711</v>
      </c>
      <c r="M1327" s="19">
        <f>VLOOKUP(F1327,'2'!$B$2:$C$34,2,FALSE)</f>
        <v>14</v>
      </c>
      <c r="N1327" s="23">
        <f t="shared" si="50"/>
        <v>76</v>
      </c>
      <c r="O1327" s="23" t="str">
        <f t="shared" si="51"/>
        <v/>
      </c>
      <c r="P1327" s="23" t="s">
        <v>4739</v>
      </c>
      <c r="Q1327" s="19">
        <f>VLOOKUP(M1327,'3'!$H$27:$L$48,5,FALSE)</f>
        <v>58</v>
      </c>
    </row>
    <row r="1328" spans="1:17" x14ac:dyDescent="0.25">
      <c r="A1328">
        <f>'[2]NILAI AKHIR'!B92</f>
        <v>13634</v>
      </c>
      <c r="B1328" t="str">
        <f>'[2]NILAI AKHIR'!C92</f>
        <v>Marselline Putri Utama</v>
      </c>
      <c r="C1328" t="str">
        <f>'[2]NILAI AKHIR'!D92</f>
        <v>XI TOI 2</v>
      </c>
      <c r="D1328" s="21">
        <f>'[2]NILAI AKHIR'!I92</f>
        <v>83</v>
      </c>
      <c r="F1328" t="s">
        <v>105</v>
      </c>
      <c r="L1328">
        <f>VLOOKUP(A1328,'5'!$AB$3:$AE$313,4,FALSE)</f>
        <v>712</v>
      </c>
      <c r="M1328" s="19">
        <f>VLOOKUP(F1328,'2'!$B$2:$C$34,2,FALSE)</f>
        <v>14</v>
      </c>
      <c r="N1328" s="23">
        <f t="shared" si="50"/>
        <v>83</v>
      </c>
      <c r="O1328" s="23" t="str">
        <f t="shared" si="51"/>
        <v/>
      </c>
      <c r="P1328" s="23" t="s">
        <v>4739</v>
      </c>
      <c r="Q1328" s="19">
        <f>VLOOKUP(M1328,'3'!$H$27:$L$48,5,FALSE)</f>
        <v>58</v>
      </c>
    </row>
    <row r="1329" spans="1:17" x14ac:dyDescent="0.25">
      <c r="A1329">
        <f>'[2]NILAI AKHIR'!B93</f>
        <v>13635</v>
      </c>
      <c r="B1329" t="str">
        <f>'[2]NILAI AKHIR'!C93</f>
        <v>Marvel Andhika Saputra</v>
      </c>
      <c r="C1329" t="str">
        <f>'[2]NILAI AKHIR'!D93</f>
        <v>XI TOI 2</v>
      </c>
      <c r="D1329" s="21">
        <f>'[2]NILAI AKHIR'!I93</f>
        <v>82</v>
      </c>
      <c r="F1329" t="s">
        <v>105</v>
      </c>
      <c r="L1329">
        <f>VLOOKUP(A1329,'5'!$AB$3:$AE$313,4,FALSE)</f>
        <v>713</v>
      </c>
      <c r="M1329" s="19">
        <f>VLOOKUP(F1329,'2'!$B$2:$C$34,2,FALSE)</f>
        <v>14</v>
      </c>
      <c r="N1329" s="23">
        <f t="shared" si="50"/>
        <v>82</v>
      </c>
      <c r="O1329" s="23" t="str">
        <f t="shared" si="51"/>
        <v/>
      </c>
      <c r="P1329" s="23" t="s">
        <v>4739</v>
      </c>
      <c r="Q1329" s="19">
        <f>VLOOKUP(M1329,'3'!$H$27:$L$48,5,FALSE)</f>
        <v>58</v>
      </c>
    </row>
    <row r="1330" spans="1:17" x14ac:dyDescent="0.25">
      <c r="A1330">
        <f>'[2]NILAI AKHIR'!B94</f>
        <v>13636</v>
      </c>
      <c r="B1330" t="str">
        <f>'[2]NILAI AKHIR'!C94</f>
        <v>Mas'ud Rama Dinata</v>
      </c>
      <c r="C1330" t="str">
        <f>'[2]NILAI AKHIR'!D94</f>
        <v>XI TOI 2</v>
      </c>
      <c r="D1330" s="21">
        <f>'[2]NILAI AKHIR'!I94</f>
        <v>80</v>
      </c>
      <c r="F1330" t="s">
        <v>105</v>
      </c>
      <c r="L1330">
        <f>VLOOKUP(A1330,'5'!$AB$3:$AE$313,4,FALSE)</f>
        <v>714</v>
      </c>
      <c r="M1330" s="19">
        <f>VLOOKUP(F1330,'2'!$B$2:$C$34,2,FALSE)</f>
        <v>14</v>
      </c>
      <c r="N1330" s="23">
        <f t="shared" si="50"/>
        <v>80</v>
      </c>
      <c r="O1330" s="23" t="str">
        <f t="shared" si="51"/>
        <v/>
      </c>
      <c r="P1330" s="23" t="s">
        <v>4739</v>
      </c>
      <c r="Q1330" s="19">
        <f>VLOOKUP(M1330,'3'!$H$27:$L$48,5,FALSE)</f>
        <v>58</v>
      </c>
    </row>
    <row r="1331" spans="1:17" x14ac:dyDescent="0.25">
      <c r="A1331">
        <f>'[2]NILAI AKHIR'!B95</f>
        <v>13637</v>
      </c>
      <c r="B1331" t="str">
        <f>'[2]NILAI AKHIR'!C95</f>
        <v>Miftahqul Annand</v>
      </c>
      <c r="C1331" t="str">
        <f>'[2]NILAI AKHIR'!D95</f>
        <v>XI TOI 2</v>
      </c>
      <c r="D1331" s="21">
        <f>'[2]NILAI AKHIR'!I95</f>
        <v>80</v>
      </c>
      <c r="F1331" t="s">
        <v>105</v>
      </c>
      <c r="L1331">
        <f>VLOOKUP(A1331,'5'!$AB$3:$AE$313,4,FALSE)</f>
        <v>715</v>
      </c>
      <c r="M1331" s="19">
        <f>VLOOKUP(F1331,'2'!$B$2:$C$34,2,FALSE)</f>
        <v>14</v>
      </c>
      <c r="N1331" s="23">
        <f t="shared" si="50"/>
        <v>80</v>
      </c>
      <c r="O1331" s="23" t="str">
        <f t="shared" si="51"/>
        <v/>
      </c>
      <c r="P1331" s="23" t="s">
        <v>4739</v>
      </c>
      <c r="Q1331" s="19">
        <f>VLOOKUP(M1331,'3'!$H$27:$L$48,5,FALSE)</f>
        <v>58</v>
      </c>
    </row>
    <row r="1332" spans="1:17" x14ac:dyDescent="0.25">
      <c r="A1332">
        <f>'[2]NILAI AKHIR'!B96</f>
        <v>13638</v>
      </c>
      <c r="B1332" t="str">
        <f>'[2]NILAI AKHIR'!C96</f>
        <v>Muhammad Iqbal Ramadhani</v>
      </c>
      <c r="C1332" t="str">
        <f>'[2]NILAI AKHIR'!D96</f>
        <v>XI TOI 2</v>
      </c>
      <c r="D1332" s="21">
        <f>'[2]NILAI AKHIR'!I96</f>
        <v>76</v>
      </c>
      <c r="F1332" t="s">
        <v>105</v>
      </c>
      <c r="L1332">
        <f>VLOOKUP(A1332,'5'!$AB$3:$AE$313,4,FALSE)</f>
        <v>716</v>
      </c>
      <c r="M1332" s="19">
        <f>VLOOKUP(F1332,'2'!$B$2:$C$34,2,FALSE)</f>
        <v>14</v>
      </c>
      <c r="N1332" s="23">
        <f t="shared" si="50"/>
        <v>76</v>
      </c>
      <c r="O1332" s="23" t="str">
        <f t="shared" si="51"/>
        <v/>
      </c>
      <c r="P1332" s="23" t="s">
        <v>4739</v>
      </c>
      <c r="Q1332" s="19">
        <f>VLOOKUP(M1332,'3'!$H$27:$L$48,5,FALSE)</f>
        <v>58</v>
      </c>
    </row>
    <row r="1333" spans="1:17" x14ac:dyDescent="0.25">
      <c r="A1333">
        <f>'[2]NILAI AKHIR'!B97</f>
        <v>13640</v>
      </c>
      <c r="B1333" t="str">
        <f>'[2]NILAI AKHIR'!C97</f>
        <v>Muhammad Nashir</v>
      </c>
      <c r="C1333" t="str">
        <f>'[2]NILAI AKHIR'!D97</f>
        <v>XI TOI 2</v>
      </c>
      <c r="D1333" s="21">
        <f>'[2]NILAI AKHIR'!I97</f>
        <v>76</v>
      </c>
      <c r="F1333" t="s">
        <v>105</v>
      </c>
      <c r="L1333">
        <f>VLOOKUP(A1333,'5'!$AB$3:$AE$313,4,FALSE)</f>
        <v>717</v>
      </c>
      <c r="M1333" s="19">
        <f>VLOOKUP(F1333,'2'!$B$2:$C$34,2,FALSE)</f>
        <v>14</v>
      </c>
      <c r="N1333" s="23">
        <f t="shared" si="50"/>
        <v>76</v>
      </c>
      <c r="O1333" s="23" t="str">
        <f t="shared" si="51"/>
        <v/>
      </c>
      <c r="P1333" s="23" t="s">
        <v>4739</v>
      </c>
      <c r="Q1333" s="19">
        <f>VLOOKUP(M1333,'3'!$H$27:$L$48,5,FALSE)</f>
        <v>58</v>
      </c>
    </row>
    <row r="1334" spans="1:17" x14ac:dyDescent="0.25">
      <c r="A1334">
        <f>'[2]NILAI AKHIR'!B98</f>
        <v>13641</v>
      </c>
      <c r="B1334" t="str">
        <f>'[2]NILAI AKHIR'!C98</f>
        <v>Muhammad Zacky</v>
      </c>
      <c r="C1334" t="str">
        <f>'[2]NILAI AKHIR'!D98</f>
        <v>XI TOI 2</v>
      </c>
      <c r="D1334" s="21">
        <f>'[2]NILAI AKHIR'!I98</f>
        <v>76</v>
      </c>
      <c r="F1334" t="s">
        <v>105</v>
      </c>
      <c r="L1334">
        <f>VLOOKUP(A1334,'5'!$AB$3:$AE$313,4,FALSE)</f>
        <v>718</v>
      </c>
      <c r="M1334" s="19">
        <f>VLOOKUP(F1334,'2'!$B$2:$C$34,2,FALSE)</f>
        <v>14</v>
      </c>
      <c r="N1334" s="23">
        <f t="shared" si="50"/>
        <v>76</v>
      </c>
      <c r="O1334" s="23" t="str">
        <f t="shared" si="51"/>
        <v/>
      </c>
      <c r="P1334" s="23" t="s">
        <v>4739</v>
      </c>
      <c r="Q1334" s="19">
        <f>VLOOKUP(M1334,'3'!$H$27:$L$48,5,FALSE)</f>
        <v>58</v>
      </c>
    </row>
    <row r="1335" spans="1:17" x14ac:dyDescent="0.25">
      <c r="A1335">
        <f>'[2]NILAI AKHIR'!B99</f>
        <v>13642</v>
      </c>
      <c r="B1335" t="str">
        <f>'[2]NILAI AKHIR'!C99</f>
        <v>Muhammad Zulfa Susila Atmaja</v>
      </c>
      <c r="C1335" t="str">
        <f>'[2]NILAI AKHIR'!D99</f>
        <v>XI TOI 2</v>
      </c>
      <c r="D1335" s="21">
        <f>'[2]NILAI AKHIR'!I99</f>
        <v>80</v>
      </c>
      <c r="F1335" t="s">
        <v>105</v>
      </c>
      <c r="L1335">
        <f>VLOOKUP(A1335,'5'!$AB$3:$AE$313,4,FALSE)</f>
        <v>719</v>
      </c>
      <c r="M1335" s="19">
        <f>VLOOKUP(F1335,'2'!$B$2:$C$34,2,FALSE)</f>
        <v>14</v>
      </c>
      <c r="N1335" s="23">
        <f t="shared" si="50"/>
        <v>80</v>
      </c>
      <c r="O1335" s="23" t="str">
        <f t="shared" si="51"/>
        <v/>
      </c>
      <c r="P1335" s="23" t="s">
        <v>4739</v>
      </c>
      <c r="Q1335" s="19">
        <f>VLOOKUP(M1335,'3'!$H$27:$L$48,5,FALSE)</f>
        <v>58</v>
      </c>
    </row>
    <row r="1336" spans="1:17" x14ac:dyDescent="0.25">
      <c r="A1336">
        <f>'[2]NILAI AKHIR'!B100</f>
        <v>13643</v>
      </c>
      <c r="B1336" t="str">
        <f>'[2]NILAI AKHIR'!C100</f>
        <v>Nadine Nathania Putri</v>
      </c>
      <c r="C1336" t="str">
        <f>'[2]NILAI AKHIR'!D100</f>
        <v>XI TOI 2</v>
      </c>
      <c r="D1336" s="21">
        <f>'[2]NILAI AKHIR'!I100</f>
        <v>89</v>
      </c>
      <c r="F1336" t="s">
        <v>105</v>
      </c>
      <c r="L1336">
        <f>VLOOKUP(A1336,'5'!$AB$3:$AE$313,4,FALSE)</f>
        <v>720</v>
      </c>
      <c r="M1336" s="19">
        <f>VLOOKUP(F1336,'2'!$B$2:$C$34,2,FALSE)</f>
        <v>14</v>
      </c>
      <c r="N1336" s="23">
        <f t="shared" si="50"/>
        <v>89</v>
      </c>
      <c r="O1336" s="23" t="str">
        <f t="shared" si="51"/>
        <v/>
      </c>
      <c r="P1336" s="23" t="s">
        <v>4739</v>
      </c>
      <c r="Q1336" s="19">
        <f>VLOOKUP(M1336,'3'!$H$27:$L$48,5,FALSE)</f>
        <v>58</v>
      </c>
    </row>
    <row r="1337" spans="1:17" x14ac:dyDescent="0.25">
      <c r="A1337">
        <f>'[2]NILAI AKHIR'!B101</f>
        <v>13644</v>
      </c>
      <c r="B1337" t="str">
        <f>'[2]NILAI AKHIR'!C101</f>
        <v>Naeala Sa Adah Ivadati</v>
      </c>
      <c r="C1337" t="str">
        <f>'[2]NILAI AKHIR'!D101</f>
        <v>XI TOI 2</v>
      </c>
      <c r="D1337" s="21">
        <f>'[2]NILAI AKHIR'!I101</f>
        <v>78</v>
      </c>
      <c r="F1337" t="s">
        <v>105</v>
      </c>
      <c r="L1337">
        <f>VLOOKUP(A1337,'5'!$AB$3:$AE$313,4,FALSE)</f>
        <v>721</v>
      </c>
      <c r="M1337" s="19">
        <f>VLOOKUP(F1337,'2'!$B$2:$C$34,2,FALSE)</f>
        <v>14</v>
      </c>
      <c r="N1337" s="23">
        <f t="shared" si="50"/>
        <v>78</v>
      </c>
      <c r="O1337" s="23" t="str">
        <f t="shared" si="51"/>
        <v/>
      </c>
      <c r="P1337" s="23" t="s">
        <v>4739</v>
      </c>
      <c r="Q1337" s="19">
        <f>VLOOKUP(M1337,'3'!$H$27:$L$48,5,FALSE)</f>
        <v>58</v>
      </c>
    </row>
    <row r="1338" spans="1:17" x14ac:dyDescent="0.25">
      <c r="A1338">
        <f>'[2]NILAI AKHIR'!B102</f>
        <v>13645</v>
      </c>
      <c r="B1338" t="str">
        <f>'[2]NILAI AKHIR'!C102</f>
        <v>Nafi Ul Husna</v>
      </c>
      <c r="C1338" t="str">
        <f>'[2]NILAI AKHIR'!D102</f>
        <v>XI TOI 2</v>
      </c>
      <c r="D1338" s="21">
        <f>'[2]NILAI AKHIR'!I102</f>
        <v>76</v>
      </c>
      <c r="F1338" t="s">
        <v>105</v>
      </c>
      <c r="L1338">
        <f>VLOOKUP(A1338,'5'!$AB$3:$AE$313,4,FALSE)</f>
        <v>722</v>
      </c>
      <c r="M1338" s="19">
        <f>VLOOKUP(F1338,'2'!$B$2:$C$34,2,FALSE)</f>
        <v>14</v>
      </c>
      <c r="N1338" s="23">
        <f t="shared" si="50"/>
        <v>76</v>
      </c>
      <c r="O1338" s="23" t="str">
        <f t="shared" si="51"/>
        <v/>
      </c>
      <c r="P1338" s="23" t="s">
        <v>4739</v>
      </c>
      <c r="Q1338" s="19">
        <f>VLOOKUP(M1338,'3'!$H$27:$L$48,5,FALSE)</f>
        <v>58</v>
      </c>
    </row>
    <row r="1339" spans="1:17" x14ac:dyDescent="0.25">
      <c r="A1339">
        <f>'[2]NILAI AKHIR'!B103</f>
        <v>13920</v>
      </c>
      <c r="B1339" t="str">
        <f>'[2]NILAI AKHIR'!C103</f>
        <v>Opic Isnaini Noviansyah</v>
      </c>
      <c r="C1339" t="str">
        <f>'[2]NILAI AKHIR'!D103</f>
        <v>XI TOI 2</v>
      </c>
      <c r="D1339" s="21">
        <f>'[2]NILAI AKHIR'!I103</f>
        <v>77</v>
      </c>
      <c r="F1339" t="s">
        <v>105</v>
      </c>
      <c r="L1339">
        <f>VLOOKUP(A1339,'5'!$AB$3:$AE$313,4,FALSE)</f>
        <v>723</v>
      </c>
      <c r="M1339" s="19">
        <f>VLOOKUP(F1339,'2'!$B$2:$C$34,2,FALSE)</f>
        <v>14</v>
      </c>
      <c r="N1339" s="23">
        <f t="shared" si="50"/>
        <v>77</v>
      </c>
      <c r="O1339" s="23" t="str">
        <f t="shared" si="51"/>
        <v/>
      </c>
      <c r="P1339" s="23" t="s">
        <v>4739</v>
      </c>
      <c r="Q1339" s="19">
        <f>VLOOKUP(M1339,'3'!$H$27:$L$48,5,FALSE)</f>
        <v>58</v>
      </c>
    </row>
    <row r="1340" spans="1:17" x14ac:dyDescent="0.25">
      <c r="A1340">
        <f>'[2]NILAI AKHIR'!B104</f>
        <v>13646</v>
      </c>
      <c r="B1340" t="str">
        <f>'[2]NILAI AKHIR'!C104</f>
        <v>Puguh Aditya Pratama</v>
      </c>
      <c r="C1340" t="str">
        <f>'[2]NILAI AKHIR'!D104</f>
        <v>XI TOI 2</v>
      </c>
      <c r="D1340" s="21">
        <f>'[2]NILAI AKHIR'!I104</f>
        <v>80</v>
      </c>
      <c r="F1340" t="s">
        <v>105</v>
      </c>
      <c r="L1340">
        <f>VLOOKUP(A1340,'5'!$AB$3:$AE$313,4,FALSE)</f>
        <v>724</v>
      </c>
      <c r="M1340" s="19">
        <f>VLOOKUP(F1340,'2'!$B$2:$C$34,2,FALSE)</f>
        <v>14</v>
      </c>
      <c r="N1340" s="23">
        <f t="shared" si="50"/>
        <v>80</v>
      </c>
      <c r="O1340" s="23" t="str">
        <f t="shared" si="51"/>
        <v/>
      </c>
      <c r="P1340" s="23" t="s">
        <v>4739</v>
      </c>
      <c r="Q1340" s="19">
        <f>VLOOKUP(M1340,'3'!$H$27:$L$48,5,FALSE)</f>
        <v>58</v>
      </c>
    </row>
    <row r="1341" spans="1:17" x14ac:dyDescent="0.25">
      <c r="A1341">
        <f>'[2]NILAI AKHIR'!B105</f>
        <v>13647</v>
      </c>
      <c r="B1341" t="str">
        <f>'[2]NILAI AKHIR'!C105</f>
        <v>Puja Syah Putra</v>
      </c>
      <c r="C1341" t="str">
        <f>'[2]NILAI AKHIR'!D105</f>
        <v>XI TOI 2</v>
      </c>
      <c r="D1341" s="21">
        <f>'[2]NILAI AKHIR'!I105</f>
        <v>79</v>
      </c>
      <c r="F1341" t="s">
        <v>105</v>
      </c>
      <c r="L1341">
        <f>VLOOKUP(A1341,'5'!$AB$3:$AE$313,4,FALSE)</f>
        <v>725</v>
      </c>
      <c r="M1341" s="19">
        <f>VLOOKUP(F1341,'2'!$B$2:$C$34,2,FALSE)</f>
        <v>14</v>
      </c>
      <c r="N1341" s="23">
        <f t="shared" si="50"/>
        <v>79</v>
      </c>
      <c r="O1341" s="23" t="str">
        <f t="shared" si="51"/>
        <v/>
      </c>
      <c r="P1341" s="23" t="s">
        <v>4739</v>
      </c>
      <c r="Q1341" s="19">
        <f>VLOOKUP(M1341,'3'!$H$27:$L$48,5,FALSE)</f>
        <v>58</v>
      </c>
    </row>
    <row r="1342" spans="1:17" x14ac:dyDescent="0.25">
      <c r="A1342">
        <f>'[2]NILAI AKHIR'!B106</f>
        <v>13648</v>
      </c>
      <c r="B1342" t="str">
        <f>'[2]NILAI AKHIR'!C106</f>
        <v>Racel Hino Putro</v>
      </c>
      <c r="C1342" t="str">
        <f>'[2]NILAI AKHIR'!D106</f>
        <v>XI TOI 2</v>
      </c>
      <c r="D1342" s="21">
        <f>'[2]NILAI AKHIR'!I106</f>
        <v>88</v>
      </c>
      <c r="F1342" t="s">
        <v>105</v>
      </c>
      <c r="L1342">
        <f>VLOOKUP(A1342,'5'!$AB$3:$AE$313,4,FALSE)</f>
        <v>726</v>
      </c>
      <c r="M1342" s="19">
        <f>VLOOKUP(F1342,'2'!$B$2:$C$34,2,FALSE)</f>
        <v>14</v>
      </c>
      <c r="N1342" s="23">
        <f t="shared" si="50"/>
        <v>88</v>
      </c>
      <c r="O1342" s="23" t="str">
        <f t="shared" si="51"/>
        <v/>
      </c>
      <c r="P1342" s="23" t="s">
        <v>4739</v>
      </c>
      <c r="Q1342" s="19">
        <f>VLOOKUP(M1342,'3'!$H$27:$L$48,5,FALSE)</f>
        <v>58</v>
      </c>
    </row>
    <row r="1343" spans="1:17" x14ac:dyDescent="0.25">
      <c r="A1343">
        <f>'[2]NILAI AKHIR'!B107</f>
        <v>13649</v>
      </c>
      <c r="B1343" t="str">
        <f>'[2]NILAI AKHIR'!C107</f>
        <v>Raffaiz Senda Ardiansyah</v>
      </c>
      <c r="C1343" t="str">
        <f>'[2]NILAI AKHIR'!D107</f>
        <v>XI TOI 2</v>
      </c>
      <c r="D1343" s="21">
        <f>'[2]NILAI AKHIR'!I107</f>
        <v>76</v>
      </c>
      <c r="F1343" t="s">
        <v>105</v>
      </c>
      <c r="L1343">
        <f>VLOOKUP(A1343,'5'!$AB$3:$AE$313,4,FALSE)</f>
        <v>727</v>
      </c>
      <c r="M1343" s="19">
        <f>VLOOKUP(F1343,'2'!$B$2:$C$34,2,FALSE)</f>
        <v>14</v>
      </c>
      <c r="N1343" s="23">
        <f t="shared" si="50"/>
        <v>76</v>
      </c>
      <c r="O1343" s="23" t="str">
        <f t="shared" si="51"/>
        <v/>
      </c>
      <c r="P1343" s="23" t="s">
        <v>4739</v>
      </c>
      <c r="Q1343" s="19">
        <f>VLOOKUP(M1343,'3'!$H$27:$L$48,5,FALSE)</f>
        <v>58</v>
      </c>
    </row>
    <row r="1344" spans="1:17" x14ac:dyDescent="0.25">
      <c r="A1344">
        <f>'[2]NILAI AKHIR'!B108</f>
        <v>13650</v>
      </c>
      <c r="B1344" t="str">
        <f>'[2]NILAI AKHIR'!C108</f>
        <v>Rahmad Indra Saktiawan</v>
      </c>
      <c r="C1344" t="str">
        <f>'[2]NILAI AKHIR'!D108</f>
        <v>XI TOI 2</v>
      </c>
      <c r="D1344" s="21">
        <f>'[2]NILAI AKHIR'!I108</f>
        <v>76</v>
      </c>
      <c r="F1344" t="s">
        <v>105</v>
      </c>
      <c r="L1344">
        <f>VLOOKUP(A1344,'5'!$AB$3:$AE$313,4,FALSE)</f>
        <v>728</v>
      </c>
      <c r="M1344" s="19">
        <f>VLOOKUP(F1344,'2'!$B$2:$C$34,2,FALSE)</f>
        <v>14</v>
      </c>
      <c r="N1344" s="23">
        <f t="shared" si="50"/>
        <v>76</v>
      </c>
      <c r="O1344" s="23" t="str">
        <f t="shared" si="51"/>
        <v/>
      </c>
      <c r="P1344" s="23" t="s">
        <v>4739</v>
      </c>
      <c r="Q1344" s="19">
        <f>VLOOKUP(M1344,'3'!$H$27:$L$48,5,FALSE)</f>
        <v>58</v>
      </c>
    </row>
    <row r="1345" spans="1:17" x14ac:dyDescent="0.25">
      <c r="A1345">
        <f>'[2]NILAI AKHIR'!B109</f>
        <v>13651</v>
      </c>
      <c r="B1345" t="str">
        <f>'[2]NILAI AKHIR'!C109</f>
        <v>Rasya Dimas Aribi</v>
      </c>
      <c r="C1345" t="str">
        <f>'[2]NILAI AKHIR'!D109</f>
        <v>XI TOI 2</v>
      </c>
      <c r="D1345" s="21">
        <f>'[2]NILAI AKHIR'!I109</f>
        <v>80</v>
      </c>
      <c r="F1345" t="s">
        <v>105</v>
      </c>
      <c r="L1345">
        <f>VLOOKUP(A1345,'5'!$AB$3:$AE$313,4,FALSE)</f>
        <v>729</v>
      </c>
      <c r="M1345" s="19">
        <f>VLOOKUP(F1345,'2'!$B$2:$C$34,2,FALSE)</f>
        <v>14</v>
      </c>
      <c r="N1345" s="23">
        <f t="shared" si="50"/>
        <v>80</v>
      </c>
      <c r="O1345" s="23" t="str">
        <f t="shared" si="51"/>
        <v/>
      </c>
      <c r="P1345" s="23" t="s">
        <v>4739</v>
      </c>
      <c r="Q1345" s="19">
        <f>VLOOKUP(M1345,'3'!$H$27:$L$48,5,FALSE)</f>
        <v>58</v>
      </c>
    </row>
    <row r="1346" spans="1:17" x14ac:dyDescent="0.25">
      <c r="A1346">
        <f>'[2]NILAI AKHIR'!B110</f>
        <v>13652</v>
      </c>
      <c r="B1346" t="str">
        <f>'[2]NILAI AKHIR'!C110</f>
        <v>Rasyd Jafar Dwi Saputra</v>
      </c>
      <c r="C1346" t="str">
        <f>'[2]NILAI AKHIR'!D110</f>
        <v>XI TOI 2</v>
      </c>
      <c r="D1346" s="21">
        <f>'[2]NILAI AKHIR'!I110</f>
        <v>76</v>
      </c>
      <c r="F1346" t="s">
        <v>105</v>
      </c>
      <c r="L1346">
        <f>VLOOKUP(A1346,'5'!$AB$3:$AE$313,4,FALSE)</f>
        <v>730</v>
      </c>
      <c r="M1346" s="19">
        <f>VLOOKUP(F1346,'2'!$B$2:$C$34,2,FALSE)</f>
        <v>14</v>
      </c>
      <c r="N1346" s="23">
        <f t="shared" si="50"/>
        <v>76</v>
      </c>
      <c r="O1346" s="23" t="str">
        <f t="shared" si="51"/>
        <v/>
      </c>
      <c r="P1346" s="23" t="s">
        <v>4739</v>
      </c>
      <c r="Q1346" s="19">
        <f>VLOOKUP(M1346,'3'!$H$27:$L$48,5,FALSE)</f>
        <v>58</v>
      </c>
    </row>
    <row r="1347" spans="1:17" x14ac:dyDescent="0.25">
      <c r="A1347">
        <f>'[2]NILAI AKHIR'!B111</f>
        <v>13653</v>
      </c>
      <c r="B1347" t="str">
        <f>'[2]NILAI AKHIR'!C111</f>
        <v>Revan Erlangga</v>
      </c>
      <c r="C1347" t="str">
        <f>'[2]NILAI AKHIR'!D111</f>
        <v>XI TOI 2</v>
      </c>
      <c r="D1347" s="21">
        <f>'[2]NILAI AKHIR'!I111</f>
        <v>77</v>
      </c>
      <c r="F1347" t="s">
        <v>105</v>
      </c>
      <c r="L1347">
        <f>VLOOKUP(A1347,'5'!$AB$3:$AE$313,4,FALSE)</f>
        <v>731</v>
      </c>
      <c r="M1347" s="19">
        <f>VLOOKUP(F1347,'2'!$B$2:$C$34,2,FALSE)</f>
        <v>14</v>
      </c>
      <c r="N1347" s="23">
        <f t="shared" si="50"/>
        <v>77</v>
      </c>
      <c r="O1347" s="23" t="str">
        <f t="shared" si="51"/>
        <v/>
      </c>
      <c r="P1347" s="23" t="s">
        <v>4739</v>
      </c>
      <c r="Q1347" s="19">
        <f>VLOOKUP(M1347,'3'!$H$27:$L$48,5,FALSE)</f>
        <v>58</v>
      </c>
    </row>
    <row r="1348" spans="1:17" x14ac:dyDescent="0.25">
      <c r="A1348">
        <f>'[2]NILAI AKHIR'!B112</f>
        <v>13654</v>
      </c>
      <c r="B1348" t="str">
        <f>'[2]NILAI AKHIR'!C112</f>
        <v>Reyhan Apriyanto</v>
      </c>
      <c r="C1348" t="str">
        <f>'[2]NILAI AKHIR'!D112</f>
        <v>XI TOI 2</v>
      </c>
      <c r="D1348" s="21">
        <f>'[2]NILAI AKHIR'!I112</f>
        <v>77</v>
      </c>
      <c r="F1348" t="s">
        <v>105</v>
      </c>
      <c r="L1348">
        <f>VLOOKUP(A1348,'5'!$AB$3:$AE$313,4,FALSE)</f>
        <v>732</v>
      </c>
      <c r="M1348" s="19">
        <f>VLOOKUP(F1348,'2'!$B$2:$C$34,2,FALSE)</f>
        <v>14</v>
      </c>
      <c r="N1348" s="23">
        <f t="shared" si="50"/>
        <v>77</v>
      </c>
      <c r="O1348" s="23" t="str">
        <f t="shared" si="51"/>
        <v/>
      </c>
      <c r="P1348" s="23" t="s">
        <v>4739</v>
      </c>
      <c r="Q1348" s="19">
        <f>VLOOKUP(M1348,'3'!$H$27:$L$48,5,FALSE)</f>
        <v>58</v>
      </c>
    </row>
    <row r="1349" spans="1:17" x14ac:dyDescent="0.25">
      <c r="A1349">
        <f>'[2]NILAI AKHIR'!B113</f>
        <v>13655</v>
      </c>
      <c r="B1349" t="str">
        <f>'[2]NILAI AKHIR'!C113</f>
        <v>Reyhan Raditya Ramadhani</v>
      </c>
      <c r="C1349" t="str">
        <f>'[2]NILAI AKHIR'!D113</f>
        <v>XI TOI 2</v>
      </c>
      <c r="D1349" s="21">
        <f>'[2]NILAI AKHIR'!I113</f>
        <v>76</v>
      </c>
      <c r="F1349" t="s">
        <v>105</v>
      </c>
      <c r="L1349">
        <f>VLOOKUP(A1349,'5'!$AB$3:$AE$313,4,FALSE)</f>
        <v>733</v>
      </c>
      <c r="M1349" s="19">
        <f>VLOOKUP(F1349,'2'!$B$2:$C$34,2,FALSE)</f>
        <v>14</v>
      </c>
      <c r="N1349" s="23">
        <f t="shared" ref="N1349:N1412" si="52">D1349</f>
        <v>76</v>
      </c>
      <c r="O1349" s="23" t="str">
        <f t="shared" ref="O1349:O1412" si="53">IF(P1349="Nilai Ekstra",E1349,"")</f>
        <v/>
      </c>
      <c r="P1349" s="23" t="s">
        <v>4739</v>
      </c>
      <c r="Q1349" s="19">
        <f>VLOOKUP(M1349,'3'!$H$27:$L$48,5,FALSE)</f>
        <v>58</v>
      </c>
    </row>
    <row r="1350" spans="1:17" x14ac:dyDescent="0.25">
      <c r="A1350">
        <f>'[2]NILAI AKHIR'!B114</f>
        <v>13656</v>
      </c>
      <c r="B1350" t="str">
        <f>'[2]NILAI AKHIR'!C114</f>
        <v>Rhaehan Catur Nugroho</v>
      </c>
      <c r="C1350" t="str">
        <f>'[2]NILAI AKHIR'!D114</f>
        <v>XI TOI 2</v>
      </c>
      <c r="D1350" s="21">
        <f>'[2]NILAI AKHIR'!I114</f>
        <v>76</v>
      </c>
      <c r="F1350" t="s">
        <v>105</v>
      </c>
      <c r="L1350">
        <f>VLOOKUP(A1350,'5'!$AB$3:$AE$313,4,FALSE)</f>
        <v>734</v>
      </c>
      <c r="M1350" s="19">
        <f>VLOOKUP(F1350,'2'!$B$2:$C$34,2,FALSE)</f>
        <v>14</v>
      </c>
      <c r="N1350" s="23">
        <f t="shared" si="52"/>
        <v>76</v>
      </c>
      <c r="O1350" s="23" t="str">
        <f t="shared" si="53"/>
        <v/>
      </c>
      <c r="P1350" s="23" t="s">
        <v>4739</v>
      </c>
      <c r="Q1350" s="19">
        <f>VLOOKUP(M1350,'3'!$H$27:$L$48,5,FALSE)</f>
        <v>58</v>
      </c>
    </row>
    <row r="1351" spans="1:17" x14ac:dyDescent="0.25">
      <c r="A1351">
        <f>'[2]NILAI AKHIR'!B115</f>
        <v>13657</v>
      </c>
      <c r="B1351" t="str">
        <f>'[2]NILAI AKHIR'!C115</f>
        <v>Rizki Ramadhani</v>
      </c>
      <c r="C1351" t="str">
        <f>'[2]NILAI AKHIR'!D115</f>
        <v>XI TOI 2</v>
      </c>
      <c r="D1351" s="21">
        <f>'[2]NILAI AKHIR'!I115</f>
        <v>79</v>
      </c>
      <c r="F1351" t="s">
        <v>105</v>
      </c>
      <c r="L1351">
        <f>VLOOKUP(A1351,'5'!$AB$3:$AE$313,4,FALSE)</f>
        <v>735</v>
      </c>
      <c r="M1351" s="19">
        <f>VLOOKUP(F1351,'2'!$B$2:$C$34,2,FALSE)</f>
        <v>14</v>
      </c>
      <c r="N1351" s="23">
        <f t="shared" si="52"/>
        <v>79</v>
      </c>
      <c r="O1351" s="23" t="str">
        <f t="shared" si="53"/>
        <v/>
      </c>
      <c r="P1351" s="23" t="s">
        <v>4739</v>
      </c>
      <c r="Q1351" s="19">
        <f>VLOOKUP(M1351,'3'!$H$27:$L$48,5,FALSE)</f>
        <v>58</v>
      </c>
    </row>
    <row r="1352" spans="1:17" x14ac:dyDescent="0.25">
      <c r="A1352">
        <f>'[2]NILAI AKHIR'!B116</f>
        <v>13658</v>
      </c>
      <c r="B1352" t="str">
        <f>'[2]NILAI AKHIR'!C116</f>
        <v>Rofii Abdul Aziz</v>
      </c>
      <c r="C1352" t="str">
        <f>'[2]NILAI AKHIR'!D116</f>
        <v>XI TOI 2</v>
      </c>
      <c r="D1352" s="21">
        <f>'[2]NILAI AKHIR'!I116</f>
        <v>83</v>
      </c>
      <c r="F1352" t="s">
        <v>105</v>
      </c>
      <c r="L1352">
        <f>VLOOKUP(A1352,'5'!$AB$3:$AE$313,4,FALSE)</f>
        <v>736</v>
      </c>
      <c r="M1352" s="19">
        <f>VLOOKUP(F1352,'2'!$B$2:$C$34,2,FALSE)</f>
        <v>14</v>
      </c>
      <c r="N1352" s="23">
        <f t="shared" si="52"/>
        <v>83</v>
      </c>
      <c r="O1352" s="23" t="str">
        <f t="shared" si="53"/>
        <v/>
      </c>
      <c r="P1352" s="23" t="s">
        <v>4739</v>
      </c>
      <c r="Q1352" s="19">
        <f>VLOOKUP(M1352,'3'!$H$27:$L$48,5,FALSE)</f>
        <v>58</v>
      </c>
    </row>
    <row r="1353" spans="1:17" x14ac:dyDescent="0.25">
      <c r="A1353">
        <f>'[2]NILAI AKHIR'!B117</f>
        <v>13659</v>
      </c>
      <c r="B1353" t="str">
        <f>'[2]NILAI AKHIR'!C117</f>
        <v>Satria Jaya Wardana</v>
      </c>
      <c r="C1353" t="str">
        <f>'[2]NILAI AKHIR'!D117</f>
        <v>XI TOI 2</v>
      </c>
      <c r="D1353" s="21">
        <f>'[2]NILAI AKHIR'!I117</f>
        <v>83</v>
      </c>
      <c r="F1353" t="s">
        <v>105</v>
      </c>
      <c r="L1353">
        <f>VLOOKUP(A1353,'5'!$AB$3:$AE$313,4,FALSE)</f>
        <v>737</v>
      </c>
      <c r="M1353" s="19">
        <f>VLOOKUP(F1353,'2'!$B$2:$C$34,2,FALSE)</f>
        <v>14</v>
      </c>
      <c r="N1353" s="23">
        <f t="shared" si="52"/>
        <v>83</v>
      </c>
      <c r="O1353" s="23" t="str">
        <f t="shared" si="53"/>
        <v/>
      </c>
      <c r="P1353" s="23" t="s">
        <v>4739</v>
      </c>
      <c r="Q1353" s="19">
        <f>VLOOKUP(M1353,'3'!$H$27:$L$48,5,FALSE)</f>
        <v>58</v>
      </c>
    </row>
    <row r="1354" spans="1:17" x14ac:dyDescent="0.25">
      <c r="A1354">
        <f>'[2]NILAI AKHIR'!B118</f>
        <v>13660</v>
      </c>
      <c r="B1354" t="str">
        <f>'[2]NILAI AKHIR'!C118</f>
        <v>Stepanus Iskak Baskara Dahuru Aji</v>
      </c>
      <c r="C1354" t="str">
        <f>'[2]NILAI AKHIR'!D118</f>
        <v>XI TOI 2</v>
      </c>
      <c r="D1354" s="21">
        <f>'[2]NILAI AKHIR'!I118</f>
        <v>83</v>
      </c>
      <c r="F1354" t="s">
        <v>105</v>
      </c>
      <c r="L1354">
        <f>VLOOKUP(A1354,'5'!$AB$3:$AE$313,4,FALSE)</f>
        <v>738</v>
      </c>
      <c r="M1354" s="19">
        <f>VLOOKUP(F1354,'2'!$B$2:$C$34,2,FALSE)</f>
        <v>14</v>
      </c>
      <c r="N1354" s="23">
        <f t="shared" si="52"/>
        <v>83</v>
      </c>
      <c r="O1354" s="23" t="str">
        <f t="shared" si="53"/>
        <v/>
      </c>
      <c r="P1354" s="23" t="s">
        <v>4739</v>
      </c>
      <c r="Q1354" s="19">
        <f>VLOOKUP(M1354,'3'!$H$27:$L$48,5,FALSE)</f>
        <v>58</v>
      </c>
    </row>
    <row r="1355" spans="1:17" x14ac:dyDescent="0.25">
      <c r="A1355">
        <f>'[2]NILAI AKHIR'!B119</f>
        <v>13661</v>
      </c>
      <c r="B1355" t="str">
        <f>'[2]NILAI AKHIR'!C119</f>
        <v>Wahyu Nugroho</v>
      </c>
      <c r="C1355" t="str">
        <f>'[2]NILAI AKHIR'!D119</f>
        <v>XI TOI 2</v>
      </c>
      <c r="D1355" s="21">
        <f>'[2]NILAI AKHIR'!I119</f>
        <v>80</v>
      </c>
      <c r="F1355" t="s">
        <v>105</v>
      </c>
      <c r="L1355">
        <f>VLOOKUP(A1355,'5'!$AB$3:$AE$313,4,FALSE)</f>
        <v>739</v>
      </c>
      <c r="M1355" s="19">
        <f>VLOOKUP(F1355,'2'!$B$2:$C$34,2,FALSE)</f>
        <v>14</v>
      </c>
      <c r="N1355" s="23">
        <f t="shared" si="52"/>
        <v>80</v>
      </c>
      <c r="O1355" s="23" t="str">
        <f t="shared" si="53"/>
        <v/>
      </c>
      <c r="P1355" s="23" t="s">
        <v>4739</v>
      </c>
      <c r="Q1355" s="19">
        <f>VLOOKUP(M1355,'3'!$H$27:$L$48,5,FALSE)</f>
        <v>58</v>
      </c>
    </row>
    <row r="1356" spans="1:17" x14ac:dyDescent="0.25">
      <c r="A1356">
        <f>'[2]NILAI AKHIR'!B120</f>
        <v>13662</v>
      </c>
      <c r="B1356" t="str">
        <f>'[2]NILAI AKHIR'!C120</f>
        <v>Windy Ochaviany</v>
      </c>
      <c r="C1356" t="str">
        <f>'[2]NILAI AKHIR'!D120</f>
        <v>XI TOI 2</v>
      </c>
      <c r="D1356" s="21">
        <f>'[2]NILAI AKHIR'!I120</f>
        <v>80</v>
      </c>
      <c r="F1356" t="s">
        <v>105</v>
      </c>
      <c r="L1356">
        <f>VLOOKUP(A1356,'5'!$AB$3:$AE$313,4,FALSE)</f>
        <v>740</v>
      </c>
      <c r="M1356" s="19">
        <f>VLOOKUP(F1356,'2'!$B$2:$C$34,2,FALSE)</f>
        <v>14</v>
      </c>
      <c r="N1356" s="23">
        <f t="shared" si="52"/>
        <v>80</v>
      </c>
      <c r="O1356" s="23" t="str">
        <f t="shared" si="53"/>
        <v/>
      </c>
      <c r="P1356" s="23" t="s">
        <v>4739</v>
      </c>
      <c r="Q1356" s="19">
        <f>VLOOKUP(M1356,'3'!$H$27:$L$48,5,FALSE)</f>
        <v>58</v>
      </c>
    </row>
    <row r="1357" spans="1:17" x14ac:dyDescent="0.25">
      <c r="A1357">
        <f>'[2]NILAI AKHIR'!B121</f>
        <v>13663</v>
      </c>
      <c r="B1357" t="str">
        <f>'[2]NILAI AKHIR'!C121</f>
        <v>Zakqi Repflian</v>
      </c>
      <c r="C1357" t="str">
        <f>'[2]NILAI AKHIR'!D121</f>
        <v>XI TOI 2</v>
      </c>
      <c r="D1357" s="21">
        <f>'[2]NILAI AKHIR'!I121</f>
        <v>80</v>
      </c>
      <c r="F1357" t="s">
        <v>105</v>
      </c>
      <c r="L1357">
        <f>VLOOKUP(A1357,'5'!$AB$3:$AE$313,4,FALSE)</f>
        <v>741</v>
      </c>
      <c r="M1357" s="19">
        <f>VLOOKUP(F1357,'2'!$B$2:$C$34,2,FALSE)</f>
        <v>14</v>
      </c>
      <c r="N1357" s="23">
        <f t="shared" si="52"/>
        <v>80</v>
      </c>
      <c r="O1357" s="23" t="str">
        <f t="shared" si="53"/>
        <v/>
      </c>
      <c r="P1357" s="23" t="s">
        <v>4739</v>
      </c>
      <c r="Q1357" s="19">
        <f>VLOOKUP(M1357,'3'!$H$27:$L$48,5,FALSE)</f>
        <v>58</v>
      </c>
    </row>
    <row r="1358" spans="1:17" x14ac:dyDescent="0.25">
      <c r="A1358">
        <f>'[2]NILAI AKHIR'!B122</f>
        <v>13664</v>
      </c>
      <c r="B1358" t="str">
        <f>'[2]NILAI AKHIR'!C122</f>
        <v>Zhurizal Arsya Nur Maulana</v>
      </c>
      <c r="C1358" t="str">
        <f>'[2]NILAI AKHIR'!D122</f>
        <v>XI TOI 2</v>
      </c>
      <c r="D1358" s="21">
        <f>'[2]NILAI AKHIR'!I122</f>
        <v>80</v>
      </c>
      <c r="F1358" t="s">
        <v>105</v>
      </c>
      <c r="L1358">
        <f>VLOOKUP(A1358,'5'!$AB$3:$AE$313,4,FALSE)</f>
        <v>742</v>
      </c>
      <c r="M1358" s="19">
        <f>VLOOKUP(F1358,'2'!$B$2:$C$34,2,FALSE)</f>
        <v>14</v>
      </c>
      <c r="N1358" s="23">
        <f t="shared" si="52"/>
        <v>80</v>
      </c>
      <c r="O1358" s="23" t="str">
        <f t="shared" si="53"/>
        <v/>
      </c>
      <c r="P1358" s="23" t="s">
        <v>4739</v>
      </c>
      <c r="Q1358" s="19">
        <f>VLOOKUP(M1358,'3'!$H$27:$L$48,5,FALSE)</f>
        <v>58</v>
      </c>
    </row>
    <row r="1359" spans="1:17" x14ac:dyDescent="0.25">
      <c r="A1359">
        <f>'[2]NILAI AKHIR'!B123</f>
        <v>0</v>
      </c>
      <c r="B1359">
        <f>'[2]NILAI AKHIR'!C123</f>
        <v>0</v>
      </c>
      <c r="C1359">
        <f>'[2]NILAI AKHIR'!D123</f>
        <v>0</v>
      </c>
      <c r="D1359" s="21">
        <f>'[2]NILAI AKHIR'!I123</f>
        <v>0</v>
      </c>
      <c r="F1359" t="s">
        <v>105</v>
      </c>
      <c r="L1359" t="e">
        <f>VLOOKUP(A1359,'5'!$AB$3:$AE$313,4,FALSE)</f>
        <v>#N/A</v>
      </c>
      <c r="M1359" s="19">
        <f>VLOOKUP(F1359,'2'!$B$2:$C$34,2,FALSE)</f>
        <v>14</v>
      </c>
      <c r="N1359" s="23">
        <f t="shared" si="52"/>
        <v>0</v>
      </c>
      <c r="O1359" s="23" t="str">
        <f t="shared" si="53"/>
        <v/>
      </c>
      <c r="P1359" s="23" t="s">
        <v>4739</v>
      </c>
      <c r="Q1359" s="19">
        <f>VLOOKUP(M1359,'3'!$H$27:$L$48,5,FALSE)</f>
        <v>58</v>
      </c>
    </row>
    <row r="1360" spans="1:17" x14ac:dyDescent="0.25">
      <c r="A1360">
        <f>'[2]NILAI AKHIR'!B124</f>
        <v>13665</v>
      </c>
      <c r="B1360" t="str">
        <f>'[2]NILAI AKHIR'!C124</f>
        <v>Abdul Fattah</v>
      </c>
      <c r="C1360" t="str">
        <f>'[2]NILAI AKHIR'!D124</f>
        <v>XI TP 1</v>
      </c>
      <c r="D1360" s="21">
        <f>'[2]NILAI AKHIR'!I124</f>
        <v>78</v>
      </c>
      <c r="F1360" t="s">
        <v>105</v>
      </c>
      <c r="L1360">
        <f>VLOOKUP(A1360,'5'!$AB$3:$AE$313,4,FALSE)</f>
        <v>743</v>
      </c>
      <c r="M1360" s="19">
        <f>VLOOKUP(F1360,'2'!$B$2:$C$34,2,FALSE)</f>
        <v>14</v>
      </c>
      <c r="N1360" s="23">
        <f t="shared" si="52"/>
        <v>78</v>
      </c>
      <c r="O1360" s="23" t="str">
        <f t="shared" si="53"/>
        <v/>
      </c>
      <c r="P1360" s="23" t="s">
        <v>4739</v>
      </c>
      <c r="Q1360" s="19">
        <f>VLOOKUP(M1360,'3'!$H$27:$L$48,5,FALSE)</f>
        <v>58</v>
      </c>
    </row>
    <row r="1361" spans="1:17" x14ac:dyDescent="0.25">
      <c r="A1361">
        <f>'[2]NILAI AKHIR'!B126</f>
        <v>13667</v>
      </c>
      <c r="B1361" t="str">
        <f>'[2]NILAI AKHIR'!C126</f>
        <v>Abdullah Syarif Al Mustakim</v>
      </c>
      <c r="C1361" t="str">
        <f>'[2]NILAI AKHIR'!D126</f>
        <v>XI TP 1</v>
      </c>
      <c r="D1361" s="21">
        <f>'[2]NILAI AKHIR'!I126</f>
        <v>82</v>
      </c>
      <c r="F1361" t="s">
        <v>105</v>
      </c>
      <c r="L1361">
        <f>VLOOKUP(A1361,'5'!$AB$3:$AE$313,4,FALSE)</f>
        <v>745</v>
      </c>
      <c r="M1361" s="19">
        <f>VLOOKUP(F1361,'2'!$B$2:$C$34,2,FALSE)</f>
        <v>14</v>
      </c>
      <c r="N1361" s="23">
        <f t="shared" si="52"/>
        <v>82</v>
      </c>
      <c r="O1361" s="23" t="str">
        <f t="shared" si="53"/>
        <v/>
      </c>
      <c r="P1361" s="23" t="s">
        <v>4739</v>
      </c>
      <c r="Q1361" s="19">
        <f>VLOOKUP(M1361,'3'!$H$27:$L$48,5,FALSE)</f>
        <v>58</v>
      </c>
    </row>
    <row r="1362" spans="1:17" x14ac:dyDescent="0.25">
      <c r="A1362">
        <f>'[2]NILAI AKHIR'!B127</f>
        <v>13668</v>
      </c>
      <c r="B1362" t="str">
        <f>'[2]NILAI AKHIR'!C127</f>
        <v>Adam Farid Darujatun</v>
      </c>
      <c r="C1362" t="str">
        <f>'[2]NILAI AKHIR'!D127</f>
        <v>XI TP 1</v>
      </c>
      <c r="D1362" s="21">
        <f>'[2]NILAI AKHIR'!I127</f>
        <v>79</v>
      </c>
      <c r="F1362" t="s">
        <v>105</v>
      </c>
      <c r="L1362">
        <f>VLOOKUP(A1362,'5'!$AB$3:$AE$313,4,FALSE)</f>
        <v>746</v>
      </c>
      <c r="M1362" s="19">
        <f>VLOOKUP(F1362,'2'!$B$2:$C$34,2,FALSE)</f>
        <v>14</v>
      </c>
      <c r="N1362" s="23">
        <f t="shared" si="52"/>
        <v>79</v>
      </c>
      <c r="O1362" s="23" t="str">
        <f t="shared" si="53"/>
        <v/>
      </c>
      <c r="P1362" s="23" t="s">
        <v>4739</v>
      </c>
      <c r="Q1362" s="19">
        <f>VLOOKUP(M1362,'3'!$H$27:$L$48,5,FALSE)</f>
        <v>58</v>
      </c>
    </row>
    <row r="1363" spans="1:17" x14ac:dyDescent="0.25">
      <c r="A1363">
        <f>'[2]NILAI AKHIR'!B128</f>
        <v>13669</v>
      </c>
      <c r="B1363" t="str">
        <f>'[2]NILAI AKHIR'!C128</f>
        <v>Aditya Dwi Saputra</v>
      </c>
      <c r="C1363" t="str">
        <f>'[2]NILAI AKHIR'!D128</f>
        <v>XI TP 1</v>
      </c>
      <c r="D1363" s="21">
        <f>'[2]NILAI AKHIR'!I128</f>
        <v>88</v>
      </c>
      <c r="F1363" t="s">
        <v>105</v>
      </c>
      <c r="L1363">
        <f>VLOOKUP(A1363,'5'!$AB$3:$AE$313,4,FALSE)</f>
        <v>747</v>
      </c>
      <c r="M1363" s="19">
        <f>VLOOKUP(F1363,'2'!$B$2:$C$34,2,FALSE)</f>
        <v>14</v>
      </c>
      <c r="N1363" s="23">
        <f t="shared" si="52"/>
        <v>88</v>
      </c>
      <c r="O1363" s="23" t="str">
        <f t="shared" si="53"/>
        <v/>
      </c>
      <c r="P1363" s="23" t="s">
        <v>4739</v>
      </c>
      <c r="Q1363" s="19">
        <f>VLOOKUP(M1363,'3'!$H$27:$L$48,5,FALSE)</f>
        <v>58</v>
      </c>
    </row>
    <row r="1364" spans="1:17" x14ac:dyDescent="0.25">
      <c r="A1364">
        <f>'[2]NILAI AKHIR'!B129</f>
        <v>13670</v>
      </c>
      <c r="B1364" t="str">
        <f>'[2]NILAI AKHIR'!C129</f>
        <v>Aditya Octa Saputra</v>
      </c>
      <c r="C1364" t="str">
        <f>'[2]NILAI AKHIR'!D129</f>
        <v>XI TP 1</v>
      </c>
      <c r="D1364" s="21">
        <f>'[2]NILAI AKHIR'!I129</f>
        <v>78</v>
      </c>
      <c r="F1364" t="s">
        <v>105</v>
      </c>
      <c r="L1364">
        <f>VLOOKUP(A1364,'5'!$AB$3:$AE$313,4,FALSE)</f>
        <v>748</v>
      </c>
      <c r="M1364" s="19">
        <f>VLOOKUP(F1364,'2'!$B$2:$C$34,2,FALSE)</f>
        <v>14</v>
      </c>
      <c r="N1364" s="23">
        <f t="shared" si="52"/>
        <v>78</v>
      </c>
      <c r="O1364" s="23" t="str">
        <f t="shared" si="53"/>
        <v/>
      </c>
      <c r="P1364" s="23" t="s">
        <v>4739</v>
      </c>
      <c r="Q1364" s="19">
        <f>VLOOKUP(M1364,'3'!$H$27:$L$48,5,FALSE)</f>
        <v>58</v>
      </c>
    </row>
    <row r="1365" spans="1:17" x14ac:dyDescent="0.25">
      <c r="A1365">
        <f>'[2]NILAI AKHIR'!B130</f>
        <v>13671</v>
      </c>
      <c r="B1365" t="str">
        <f>'[2]NILAI AKHIR'!C130</f>
        <v>Adnan Fu'ad Atif Qo'is</v>
      </c>
      <c r="C1365" t="str">
        <f>'[2]NILAI AKHIR'!D130</f>
        <v>XI TP 1</v>
      </c>
      <c r="D1365" s="21">
        <f>'[2]NILAI AKHIR'!I130</f>
        <v>77</v>
      </c>
      <c r="F1365" t="s">
        <v>105</v>
      </c>
      <c r="L1365">
        <f>VLOOKUP(A1365,'5'!$AB$3:$AE$313,4,FALSE)</f>
        <v>749</v>
      </c>
      <c r="M1365" s="19">
        <f>VLOOKUP(F1365,'2'!$B$2:$C$34,2,FALSE)</f>
        <v>14</v>
      </c>
      <c r="N1365" s="23">
        <f t="shared" si="52"/>
        <v>77</v>
      </c>
      <c r="O1365" s="23" t="str">
        <f t="shared" si="53"/>
        <v/>
      </c>
      <c r="P1365" s="23" t="s">
        <v>4739</v>
      </c>
      <c r="Q1365" s="19">
        <f>VLOOKUP(M1365,'3'!$H$27:$L$48,5,FALSE)</f>
        <v>58</v>
      </c>
    </row>
    <row r="1366" spans="1:17" x14ac:dyDescent="0.25">
      <c r="A1366">
        <f>'[2]NILAI AKHIR'!B131</f>
        <v>13672</v>
      </c>
      <c r="B1366" t="str">
        <f>'[2]NILAI AKHIR'!C131</f>
        <v>Afrilian Nur Prakoso</v>
      </c>
      <c r="C1366" t="str">
        <f>'[2]NILAI AKHIR'!D131</f>
        <v>XI TP 1</v>
      </c>
      <c r="D1366" s="21">
        <f>'[2]NILAI AKHIR'!I131</f>
        <v>74</v>
      </c>
      <c r="F1366" t="s">
        <v>105</v>
      </c>
      <c r="L1366">
        <f>VLOOKUP(A1366,'5'!$AB$3:$AE$313,4,FALSE)</f>
        <v>750</v>
      </c>
      <c r="M1366" s="19">
        <f>VLOOKUP(F1366,'2'!$B$2:$C$34,2,FALSE)</f>
        <v>14</v>
      </c>
      <c r="N1366" s="23">
        <f t="shared" si="52"/>
        <v>74</v>
      </c>
      <c r="O1366" s="23" t="str">
        <f t="shared" si="53"/>
        <v/>
      </c>
      <c r="P1366" s="23" t="s">
        <v>4739</v>
      </c>
      <c r="Q1366" s="19">
        <f>VLOOKUP(M1366,'3'!$H$27:$L$48,5,FALSE)</f>
        <v>58</v>
      </c>
    </row>
    <row r="1367" spans="1:17" x14ac:dyDescent="0.25">
      <c r="A1367">
        <f>'[2]NILAI AKHIR'!B132</f>
        <v>13673</v>
      </c>
      <c r="B1367" t="str">
        <f>'[2]NILAI AKHIR'!C132</f>
        <v>Agil Ramadhan Putra Purnama</v>
      </c>
      <c r="C1367" t="str">
        <f>'[2]NILAI AKHIR'!D132</f>
        <v>XI TP 1</v>
      </c>
      <c r="D1367" s="21">
        <f>'[2]NILAI AKHIR'!I132</f>
        <v>77</v>
      </c>
      <c r="F1367" t="s">
        <v>105</v>
      </c>
      <c r="L1367">
        <f>VLOOKUP(A1367,'5'!$AB$3:$AE$313,4,FALSE)</f>
        <v>751</v>
      </c>
      <c r="M1367" s="19">
        <f>VLOOKUP(F1367,'2'!$B$2:$C$34,2,FALSE)</f>
        <v>14</v>
      </c>
      <c r="N1367" s="23">
        <f t="shared" si="52"/>
        <v>77</v>
      </c>
      <c r="O1367" s="23" t="str">
        <f t="shared" si="53"/>
        <v/>
      </c>
      <c r="P1367" s="23" t="s">
        <v>4739</v>
      </c>
      <c r="Q1367" s="19">
        <f>VLOOKUP(M1367,'3'!$H$27:$L$48,5,FALSE)</f>
        <v>58</v>
      </c>
    </row>
    <row r="1368" spans="1:17" x14ac:dyDescent="0.25">
      <c r="A1368">
        <f>'[2]NILAI AKHIR'!B133</f>
        <v>13674</v>
      </c>
      <c r="B1368" t="str">
        <f>'[2]NILAI AKHIR'!C133</f>
        <v>Ahmad Faisal Romadhon</v>
      </c>
      <c r="C1368" t="str">
        <f>'[2]NILAI AKHIR'!D133</f>
        <v>XI TP 1</v>
      </c>
      <c r="D1368" s="21">
        <f>'[2]NILAI AKHIR'!I133</f>
        <v>76</v>
      </c>
      <c r="F1368" t="s">
        <v>105</v>
      </c>
      <c r="L1368">
        <f>VLOOKUP(A1368,'5'!$AB$3:$AE$313,4,FALSE)</f>
        <v>752</v>
      </c>
      <c r="M1368" s="19">
        <f>VLOOKUP(F1368,'2'!$B$2:$C$34,2,FALSE)</f>
        <v>14</v>
      </c>
      <c r="N1368" s="23">
        <f t="shared" si="52"/>
        <v>76</v>
      </c>
      <c r="O1368" s="23" t="str">
        <f t="shared" si="53"/>
        <v/>
      </c>
      <c r="P1368" s="23" t="s">
        <v>4739</v>
      </c>
      <c r="Q1368" s="19">
        <f>VLOOKUP(M1368,'3'!$H$27:$L$48,5,FALSE)</f>
        <v>58</v>
      </c>
    </row>
    <row r="1369" spans="1:17" x14ac:dyDescent="0.25">
      <c r="A1369">
        <f>'[2]NILAI AKHIR'!B134</f>
        <v>13675</v>
      </c>
      <c r="B1369" t="str">
        <f>'[2]NILAI AKHIR'!C134</f>
        <v>Ahmad Fauzi</v>
      </c>
      <c r="C1369" t="str">
        <f>'[2]NILAI AKHIR'!D134</f>
        <v>XI TP 1</v>
      </c>
      <c r="D1369" s="21">
        <f>'[2]NILAI AKHIR'!I134</f>
        <v>74</v>
      </c>
      <c r="F1369" t="s">
        <v>105</v>
      </c>
      <c r="L1369">
        <f>VLOOKUP(A1369,'5'!$AB$3:$AE$313,4,FALSE)</f>
        <v>753</v>
      </c>
      <c r="M1369" s="19">
        <f>VLOOKUP(F1369,'2'!$B$2:$C$34,2,FALSE)</f>
        <v>14</v>
      </c>
      <c r="N1369" s="23">
        <f t="shared" si="52"/>
        <v>74</v>
      </c>
      <c r="O1369" s="23" t="str">
        <f t="shared" si="53"/>
        <v/>
      </c>
      <c r="P1369" s="23" t="s">
        <v>4739</v>
      </c>
      <c r="Q1369" s="19">
        <f>VLOOKUP(M1369,'3'!$H$27:$L$48,5,FALSE)</f>
        <v>58</v>
      </c>
    </row>
    <row r="1370" spans="1:17" x14ac:dyDescent="0.25">
      <c r="A1370">
        <f>'[2]NILAI AKHIR'!B135</f>
        <v>13676</v>
      </c>
      <c r="B1370" t="str">
        <f>'[2]NILAI AKHIR'!C135</f>
        <v>Akhsan Nur Chairyl Ramdhani</v>
      </c>
      <c r="C1370" t="str">
        <f>'[2]NILAI AKHIR'!D135</f>
        <v>XI TP 1</v>
      </c>
      <c r="D1370" s="21">
        <f>'[2]NILAI AKHIR'!I135</f>
        <v>75</v>
      </c>
      <c r="F1370" t="s">
        <v>105</v>
      </c>
      <c r="L1370">
        <f>VLOOKUP(A1370,'5'!$AB$3:$AE$313,4,FALSE)</f>
        <v>754</v>
      </c>
      <c r="M1370" s="19">
        <f>VLOOKUP(F1370,'2'!$B$2:$C$34,2,FALSE)</f>
        <v>14</v>
      </c>
      <c r="N1370" s="23">
        <f t="shared" si="52"/>
        <v>75</v>
      </c>
      <c r="O1370" s="23" t="str">
        <f t="shared" si="53"/>
        <v/>
      </c>
      <c r="P1370" s="23" t="s">
        <v>4739</v>
      </c>
      <c r="Q1370" s="19">
        <f>VLOOKUP(M1370,'3'!$H$27:$L$48,5,FALSE)</f>
        <v>58</v>
      </c>
    </row>
    <row r="1371" spans="1:17" x14ac:dyDescent="0.25">
      <c r="A1371">
        <f>'[2]NILAI AKHIR'!B136</f>
        <v>13677</v>
      </c>
      <c r="B1371" t="str">
        <f>'[2]NILAI AKHIR'!C136</f>
        <v>Aldi Nur Hidayat</v>
      </c>
      <c r="C1371" t="str">
        <f>'[2]NILAI AKHIR'!D136</f>
        <v>XI TP 1</v>
      </c>
      <c r="D1371" s="21">
        <f>'[2]NILAI AKHIR'!I136</f>
        <v>73</v>
      </c>
      <c r="F1371" t="s">
        <v>105</v>
      </c>
      <c r="L1371">
        <f>VLOOKUP(A1371,'5'!$AB$3:$AE$313,4,FALSE)</f>
        <v>755</v>
      </c>
      <c r="M1371" s="19">
        <f>VLOOKUP(F1371,'2'!$B$2:$C$34,2,FALSE)</f>
        <v>14</v>
      </c>
      <c r="N1371" s="23">
        <f t="shared" si="52"/>
        <v>73</v>
      </c>
      <c r="O1371" s="23" t="str">
        <f t="shared" si="53"/>
        <v/>
      </c>
      <c r="P1371" s="23" t="s">
        <v>4739</v>
      </c>
      <c r="Q1371" s="19">
        <f>VLOOKUP(M1371,'3'!$H$27:$L$48,5,FALSE)</f>
        <v>58</v>
      </c>
    </row>
    <row r="1372" spans="1:17" x14ac:dyDescent="0.25">
      <c r="A1372">
        <f>'[2]NILAI AKHIR'!B137</f>
        <v>13678</v>
      </c>
      <c r="B1372" t="str">
        <f>'[2]NILAI AKHIR'!C137</f>
        <v>Aldo Setiawan</v>
      </c>
      <c r="C1372" t="str">
        <f>'[2]NILAI AKHIR'!D137</f>
        <v>XI TP 1</v>
      </c>
      <c r="D1372" s="21">
        <f>'[2]NILAI AKHIR'!I137</f>
        <v>75</v>
      </c>
      <c r="F1372" t="s">
        <v>105</v>
      </c>
      <c r="L1372">
        <f>VLOOKUP(A1372,'5'!$AB$3:$AE$313,4,FALSE)</f>
        <v>756</v>
      </c>
      <c r="M1372" s="19">
        <f>VLOOKUP(F1372,'2'!$B$2:$C$34,2,FALSE)</f>
        <v>14</v>
      </c>
      <c r="N1372" s="23">
        <f t="shared" si="52"/>
        <v>75</v>
      </c>
      <c r="O1372" s="23" t="str">
        <f t="shared" si="53"/>
        <v/>
      </c>
      <c r="P1372" s="23" t="s">
        <v>4739</v>
      </c>
      <c r="Q1372" s="19">
        <f>VLOOKUP(M1372,'3'!$H$27:$L$48,5,FALSE)</f>
        <v>58</v>
      </c>
    </row>
    <row r="1373" spans="1:17" x14ac:dyDescent="0.25">
      <c r="A1373">
        <f>'[2]NILAI AKHIR'!B138</f>
        <v>13679</v>
      </c>
      <c r="B1373" t="str">
        <f>'[2]NILAI AKHIR'!C138</f>
        <v>Aldy Putra Firmansyah</v>
      </c>
      <c r="C1373" t="str">
        <f>'[2]NILAI AKHIR'!D138</f>
        <v>XI TP 1</v>
      </c>
      <c r="D1373" s="21">
        <f>'[2]NILAI AKHIR'!I138</f>
        <v>73</v>
      </c>
      <c r="F1373" t="s">
        <v>105</v>
      </c>
      <c r="L1373">
        <f>VLOOKUP(A1373,'5'!$AB$3:$AE$313,4,FALSE)</f>
        <v>757</v>
      </c>
      <c r="M1373" s="19">
        <f>VLOOKUP(F1373,'2'!$B$2:$C$34,2,FALSE)</f>
        <v>14</v>
      </c>
      <c r="N1373" s="23">
        <f t="shared" si="52"/>
        <v>73</v>
      </c>
      <c r="O1373" s="23" t="str">
        <f t="shared" si="53"/>
        <v/>
      </c>
      <c r="P1373" s="23" t="s">
        <v>4739</v>
      </c>
      <c r="Q1373" s="19">
        <f>VLOOKUP(M1373,'3'!$H$27:$L$48,5,FALSE)</f>
        <v>58</v>
      </c>
    </row>
    <row r="1374" spans="1:17" x14ac:dyDescent="0.25">
      <c r="A1374">
        <f>'[2]NILAI AKHIR'!B139</f>
        <v>13680</v>
      </c>
      <c r="B1374" t="str">
        <f>'[2]NILAI AKHIR'!C139</f>
        <v>Alfito Parmadiansyah</v>
      </c>
      <c r="C1374" t="str">
        <f>'[2]NILAI AKHIR'!D139</f>
        <v>XI TP 1</v>
      </c>
      <c r="D1374" s="21">
        <f>'[2]NILAI AKHIR'!I139</f>
        <v>75</v>
      </c>
      <c r="F1374" t="s">
        <v>105</v>
      </c>
      <c r="L1374">
        <f>VLOOKUP(A1374,'5'!$AB$3:$AE$313,4,FALSE)</f>
        <v>758</v>
      </c>
      <c r="M1374" s="19">
        <f>VLOOKUP(F1374,'2'!$B$2:$C$34,2,FALSE)</f>
        <v>14</v>
      </c>
      <c r="N1374" s="23">
        <f t="shared" si="52"/>
        <v>75</v>
      </c>
      <c r="O1374" s="23" t="str">
        <f t="shared" si="53"/>
        <v/>
      </c>
      <c r="P1374" s="23" t="s">
        <v>4739</v>
      </c>
      <c r="Q1374" s="19">
        <f>VLOOKUP(M1374,'3'!$H$27:$L$48,5,FALSE)</f>
        <v>58</v>
      </c>
    </row>
    <row r="1375" spans="1:17" x14ac:dyDescent="0.25">
      <c r="A1375">
        <f>'[2]NILAI AKHIR'!B140</f>
        <v>13681</v>
      </c>
      <c r="B1375" t="str">
        <f>'[2]NILAI AKHIR'!C140</f>
        <v>Alif Alvi Rahmad</v>
      </c>
      <c r="C1375" t="str">
        <f>'[2]NILAI AKHIR'!D140</f>
        <v>XI TP 1</v>
      </c>
      <c r="D1375" s="21">
        <f>'[2]NILAI AKHIR'!I140</f>
        <v>76</v>
      </c>
      <c r="F1375" t="s">
        <v>105</v>
      </c>
      <c r="L1375">
        <f>VLOOKUP(A1375,'5'!$AB$3:$AE$313,4,FALSE)</f>
        <v>759</v>
      </c>
      <c r="M1375" s="19">
        <f>VLOOKUP(F1375,'2'!$B$2:$C$34,2,FALSE)</f>
        <v>14</v>
      </c>
      <c r="N1375" s="23">
        <f t="shared" si="52"/>
        <v>76</v>
      </c>
      <c r="O1375" s="23" t="str">
        <f t="shared" si="53"/>
        <v/>
      </c>
      <c r="P1375" s="23" t="s">
        <v>4739</v>
      </c>
      <c r="Q1375" s="19">
        <f>VLOOKUP(M1375,'3'!$H$27:$L$48,5,FALSE)</f>
        <v>58</v>
      </c>
    </row>
    <row r="1376" spans="1:17" x14ac:dyDescent="0.25">
      <c r="A1376">
        <f>'[2]NILAI AKHIR'!B141</f>
        <v>13682</v>
      </c>
      <c r="B1376" t="str">
        <f>'[2]NILAI AKHIR'!C141</f>
        <v>Alvarenza Muhammad Fadli</v>
      </c>
      <c r="C1376" t="str">
        <f>'[2]NILAI AKHIR'!D141</f>
        <v>XI TP 1</v>
      </c>
      <c r="D1376" s="21">
        <f>'[2]NILAI AKHIR'!I141</f>
        <v>75</v>
      </c>
      <c r="F1376" t="s">
        <v>105</v>
      </c>
      <c r="L1376">
        <f>VLOOKUP(A1376,'5'!$AB$3:$AE$313,4,FALSE)</f>
        <v>760</v>
      </c>
      <c r="M1376" s="19">
        <f>VLOOKUP(F1376,'2'!$B$2:$C$34,2,FALSE)</f>
        <v>14</v>
      </c>
      <c r="N1376" s="23">
        <f t="shared" si="52"/>
        <v>75</v>
      </c>
      <c r="O1376" s="23" t="str">
        <f t="shared" si="53"/>
        <v/>
      </c>
      <c r="P1376" s="23" t="s">
        <v>4739</v>
      </c>
      <c r="Q1376" s="19">
        <f>VLOOKUP(M1376,'3'!$H$27:$L$48,5,FALSE)</f>
        <v>58</v>
      </c>
    </row>
    <row r="1377" spans="1:17" x14ac:dyDescent="0.25">
      <c r="A1377">
        <f>'[2]NILAI AKHIR'!B142</f>
        <v>13683</v>
      </c>
      <c r="B1377" t="str">
        <f>'[2]NILAI AKHIR'!C142</f>
        <v>Andhico Fajar Wijaya</v>
      </c>
      <c r="C1377" t="str">
        <f>'[2]NILAI AKHIR'!D142</f>
        <v>XI TP 1</v>
      </c>
      <c r="D1377" s="21">
        <f>'[2]NILAI AKHIR'!I142</f>
        <v>75</v>
      </c>
      <c r="F1377" t="s">
        <v>105</v>
      </c>
      <c r="L1377">
        <f>VLOOKUP(A1377,'5'!$AB$3:$AE$313,4,FALSE)</f>
        <v>761</v>
      </c>
      <c r="M1377" s="19">
        <f>VLOOKUP(F1377,'2'!$B$2:$C$34,2,FALSE)</f>
        <v>14</v>
      </c>
      <c r="N1377" s="23">
        <f t="shared" si="52"/>
        <v>75</v>
      </c>
      <c r="O1377" s="23" t="str">
        <f t="shared" si="53"/>
        <v/>
      </c>
      <c r="P1377" s="23" t="s">
        <v>4739</v>
      </c>
      <c r="Q1377" s="19">
        <f>VLOOKUP(M1377,'3'!$H$27:$L$48,5,FALSE)</f>
        <v>58</v>
      </c>
    </row>
    <row r="1378" spans="1:17" x14ac:dyDescent="0.25">
      <c r="A1378">
        <f>'[2]NILAI AKHIR'!B143</f>
        <v>13684</v>
      </c>
      <c r="B1378" t="str">
        <f>'[2]NILAI AKHIR'!C143</f>
        <v>Andika Fantasena</v>
      </c>
      <c r="C1378" t="str">
        <f>'[2]NILAI AKHIR'!D143</f>
        <v>XI TP 1</v>
      </c>
      <c r="D1378" s="21">
        <f>'[2]NILAI AKHIR'!I143</f>
        <v>77</v>
      </c>
      <c r="F1378" t="s">
        <v>105</v>
      </c>
      <c r="L1378">
        <f>VLOOKUP(A1378,'5'!$AB$3:$AE$313,4,FALSE)</f>
        <v>762</v>
      </c>
      <c r="M1378" s="19">
        <f>VLOOKUP(F1378,'2'!$B$2:$C$34,2,FALSE)</f>
        <v>14</v>
      </c>
      <c r="N1378" s="23">
        <f t="shared" si="52"/>
        <v>77</v>
      </c>
      <c r="O1378" s="23" t="str">
        <f t="shared" si="53"/>
        <v/>
      </c>
      <c r="P1378" s="23" t="s">
        <v>4739</v>
      </c>
      <c r="Q1378" s="19">
        <f>VLOOKUP(M1378,'3'!$H$27:$L$48,5,FALSE)</f>
        <v>58</v>
      </c>
    </row>
    <row r="1379" spans="1:17" x14ac:dyDescent="0.25">
      <c r="A1379">
        <f>'[2]NILAI AKHIR'!B144</f>
        <v>13685</v>
      </c>
      <c r="B1379" t="str">
        <f>'[2]NILAI AKHIR'!C144</f>
        <v>Andri Adi Widiyanto</v>
      </c>
      <c r="C1379" t="str">
        <f>'[2]NILAI AKHIR'!D144</f>
        <v>XI TP 1</v>
      </c>
      <c r="D1379" s="21">
        <f>'[2]NILAI AKHIR'!I144</f>
        <v>74</v>
      </c>
      <c r="F1379" t="s">
        <v>105</v>
      </c>
      <c r="L1379">
        <f>VLOOKUP(A1379,'5'!$AB$3:$AE$313,4,FALSE)</f>
        <v>763</v>
      </c>
      <c r="M1379" s="19">
        <f>VLOOKUP(F1379,'2'!$B$2:$C$34,2,FALSE)</f>
        <v>14</v>
      </c>
      <c r="N1379" s="23">
        <f t="shared" si="52"/>
        <v>74</v>
      </c>
      <c r="O1379" s="23" t="str">
        <f t="shared" si="53"/>
        <v/>
      </c>
      <c r="P1379" s="23" t="s">
        <v>4739</v>
      </c>
      <c r="Q1379" s="19">
        <f>VLOOKUP(M1379,'3'!$H$27:$L$48,5,FALSE)</f>
        <v>58</v>
      </c>
    </row>
    <row r="1380" spans="1:17" x14ac:dyDescent="0.25">
      <c r="A1380">
        <f>'[2]NILAI AKHIR'!B145</f>
        <v>13686</v>
      </c>
      <c r="B1380" t="str">
        <f>'[2]NILAI AKHIR'!C145</f>
        <v>Angga Pratama Putra</v>
      </c>
      <c r="C1380" t="str">
        <f>'[2]NILAI AKHIR'!D145</f>
        <v>XI TP 1</v>
      </c>
      <c r="D1380" s="21">
        <f>'[2]NILAI AKHIR'!I145</f>
        <v>79</v>
      </c>
      <c r="F1380" t="s">
        <v>105</v>
      </c>
      <c r="L1380">
        <f>VLOOKUP(A1380,'5'!$AB$3:$AE$313,4,FALSE)</f>
        <v>764</v>
      </c>
      <c r="M1380" s="19">
        <f>VLOOKUP(F1380,'2'!$B$2:$C$34,2,FALSE)</f>
        <v>14</v>
      </c>
      <c r="N1380" s="23">
        <f t="shared" si="52"/>
        <v>79</v>
      </c>
      <c r="O1380" s="23" t="str">
        <f t="shared" si="53"/>
        <v/>
      </c>
      <c r="P1380" s="23" t="s">
        <v>4739</v>
      </c>
      <c r="Q1380" s="19">
        <f>VLOOKUP(M1380,'3'!$H$27:$L$48,5,FALSE)</f>
        <v>58</v>
      </c>
    </row>
    <row r="1381" spans="1:17" x14ac:dyDescent="0.25">
      <c r="A1381">
        <f>'[2]NILAI AKHIR'!B146</f>
        <v>13687</v>
      </c>
      <c r="B1381" t="str">
        <f>'[2]NILAI AKHIR'!C146</f>
        <v>Anggra Yudistira</v>
      </c>
      <c r="C1381" t="str">
        <f>'[2]NILAI AKHIR'!D146</f>
        <v>XI TP 1</v>
      </c>
      <c r="D1381" s="21">
        <f>'[2]NILAI AKHIR'!I146</f>
        <v>77</v>
      </c>
      <c r="F1381" t="s">
        <v>105</v>
      </c>
      <c r="L1381">
        <f>VLOOKUP(A1381,'5'!$AB$3:$AE$313,4,FALSE)</f>
        <v>765</v>
      </c>
      <c r="M1381" s="19">
        <f>VLOOKUP(F1381,'2'!$B$2:$C$34,2,FALSE)</f>
        <v>14</v>
      </c>
      <c r="N1381" s="23">
        <f t="shared" si="52"/>
        <v>77</v>
      </c>
      <c r="O1381" s="23" t="str">
        <f t="shared" si="53"/>
        <v/>
      </c>
      <c r="P1381" s="23" t="s">
        <v>4739</v>
      </c>
      <c r="Q1381" s="19">
        <f>VLOOKUP(M1381,'3'!$H$27:$L$48,5,FALSE)</f>
        <v>58</v>
      </c>
    </row>
    <row r="1382" spans="1:17" x14ac:dyDescent="0.25">
      <c r="A1382">
        <f>'[2]NILAI AKHIR'!B147</f>
        <v>13688</v>
      </c>
      <c r="B1382" t="str">
        <f>'[2]NILAI AKHIR'!C147</f>
        <v>Anisa Nur Setianingrum</v>
      </c>
      <c r="C1382" t="str">
        <f>'[2]NILAI AKHIR'!D147</f>
        <v>XI TP 1</v>
      </c>
      <c r="D1382" s="21">
        <f>'[2]NILAI AKHIR'!I147</f>
        <v>83</v>
      </c>
      <c r="F1382" t="s">
        <v>105</v>
      </c>
      <c r="L1382">
        <f>VLOOKUP(A1382,'5'!$AB$3:$AE$313,4,FALSE)</f>
        <v>766</v>
      </c>
      <c r="M1382" s="19">
        <f>VLOOKUP(F1382,'2'!$B$2:$C$34,2,FALSE)</f>
        <v>14</v>
      </c>
      <c r="N1382" s="23">
        <f t="shared" si="52"/>
        <v>83</v>
      </c>
      <c r="O1382" s="23" t="str">
        <f t="shared" si="53"/>
        <v/>
      </c>
      <c r="P1382" s="23" t="s">
        <v>4739</v>
      </c>
      <c r="Q1382" s="19">
        <f>VLOOKUP(M1382,'3'!$H$27:$L$48,5,FALSE)</f>
        <v>58</v>
      </c>
    </row>
    <row r="1383" spans="1:17" x14ac:dyDescent="0.25">
      <c r="A1383">
        <f>'[2]NILAI AKHIR'!B148</f>
        <v>13689</v>
      </c>
      <c r="B1383" t="str">
        <f>'[2]NILAI AKHIR'!C148</f>
        <v>Ardi Irfansyah</v>
      </c>
      <c r="C1383" t="str">
        <f>'[2]NILAI AKHIR'!D148</f>
        <v>XI TP 1</v>
      </c>
      <c r="D1383" s="21">
        <f>'[2]NILAI AKHIR'!I148</f>
        <v>76</v>
      </c>
      <c r="F1383" t="s">
        <v>105</v>
      </c>
      <c r="L1383">
        <f>VLOOKUP(A1383,'5'!$AB$3:$AE$313,4,FALSE)</f>
        <v>767</v>
      </c>
      <c r="M1383" s="19">
        <f>VLOOKUP(F1383,'2'!$B$2:$C$34,2,FALSE)</f>
        <v>14</v>
      </c>
      <c r="N1383" s="23">
        <f t="shared" si="52"/>
        <v>76</v>
      </c>
      <c r="O1383" s="23" t="str">
        <f t="shared" si="53"/>
        <v/>
      </c>
      <c r="P1383" s="23" t="s">
        <v>4739</v>
      </c>
      <c r="Q1383" s="19">
        <f>VLOOKUP(M1383,'3'!$H$27:$L$48,5,FALSE)</f>
        <v>58</v>
      </c>
    </row>
    <row r="1384" spans="1:17" x14ac:dyDescent="0.25">
      <c r="A1384">
        <f>'[2]NILAI AKHIR'!B149</f>
        <v>13691</v>
      </c>
      <c r="B1384" t="str">
        <f>'[2]NILAI AKHIR'!C149</f>
        <v>Auxena Deflen Obriandra</v>
      </c>
      <c r="C1384" t="str">
        <f>'[2]NILAI AKHIR'!D149</f>
        <v>XI TP 1</v>
      </c>
      <c r="D1384" s="21">
        <f>'[2]NILAI AKHIR'!I149</f>
        <v>80</v>
      </c>
      <c r="F1384" t="s">
        <v>105</v>
      </c>
      <c r="L1384">
        <f>VLOOKUP(A1384,'5'!$AB$3:$AE$313,4,FALSE)</f>
        <v>768</v>
      </c>
      <c r="M1384" s="19">
        <f>VLOOKUP(F1384,'2'!$B$2:$C$34,2,FALSE)</f>
        <v>14</v>
      </c>
      <c r="N1384" s="23">
        <f t="shared" si="52"/>
        <v>80</v>
      </c>
      <c r="O1384" s="23" t="str">
        <f t="shared" si="53"/>
        <v/>
      </c>
      <c r="P1384" s="23" t="s">
        <v>4739</v>
      </c>
      <c r="Q1384" s="19">
        <f>VLOOKUP(M1384,'3'!$H$27:$L$48,5,FALSE)</f>
        <v>58</v>
      </c>
    </row>
    <row r="1385" spans="1:17" x14ac:dyDescent="0.25">
      <c r="A1385">
        <f>'[2]NILAI AKHIR'!B150</f>
        <v>13692</v>
      </c>
      <c r="B1385" t="str">
        <f>'[2]NILAI AKHIR'!C150</f>
        <v>Azqiann Yohan Bastyan</v>
      </c>
      <c r="C1385" t="str">
        <f>'[2]NILAI AKHIR'!D150</f>
        <v>XI TP 1</v>
      </c>
      <c r="D1385" s="21">
        <f>'[2]NILAI AKHIR'!I150</f>
        <v>73</v>
      </c>
      <c r="F1385" t="s">
        <v>105</v>
      </c>
      <c r="L1385">
        <f>VLOOKUP(A1385,'5'!$AB$3:$AE$313,4,FALSE)</f>
        <v>769</v>
      </c>
      <c r="M1385" s="19">
        <f>VLOOKUP(F1385,'2'!$B$2:$C$34,2,FALSE)</f>
        <v>14</v>
      </c>
      <c r="N1385" s="23">
        <f t="shared" si="52"/>
        <v>73</v>
      </c>
      <c r="O1385" s="23" t="str">
        <f t="shared" si="53"/>
        <v/>
      </c>
      <c r="P1385" s="23" t="s">
        <v>4739</v>
      </c>
      <c r="Q1385" s="19">
        <f>VLOOKUP(M1385,'3'!$H$27:$L$48,5,FALSE)</f>
        <v>58</v>
      </c>
    </row>
    <row r="1386" spans="1:17" x14ac:dyDescent="0.25">
      <c r="A1386">
        <f>'[2]NILAI AKHIR'!B151</f>
        <v>13693</v>
      </c>
      <c r="B1386" t="str">
        <f>'[2]NILAI AKHIR'!C151</f>
        <v>Bayu Seno Aji</v>
      </c>
      <c r="C1386" t="str">
        <f>'[2]NILAI AKHIR'!D151</f>
        <v>XI TP 1</v>
      </c>
      <c r="D1386" s="21">
        <f>'[2]NILAI AKHIR'!I151</f>
        <v>72</v>
      </c>
      <c r="F1386" t="s">
        <v>105</v>
      </c>
      <c r="L1386">
        <f>VLOOKUP(A1386,'5'!$AB$3:$AE$313,4,FALSE)</f>
        <v>770</v>
      </c>
      <c r="M1386" s="19">
        <f>VLOOKUP(F1386,'2'!$B$2:$C$34,2,FALSE)</f>
        <v>14</v>
      </c>
      <c r="N1386" s="23">
        <f t="shared" si="52"/>
        <v>72</v>
      </c>
      <c r="O1386" s="23" t="str">
        <f t="shared" si="53"/>
        <v/>
      </c>
      <c r="P1386" s="23" t="s">
        <v>4739</v>
      </c>
      <c r="Q1386" s="19">
        <f>VLOOKUP(M1386,'3'!$H$27:$L$48,5,FALSE)</f>
        <v>58</v>
      </c>
    </row>
    <row r="1387" spans="1:17" x14ac:dyDescent="0.25">
      <c r="A1387">
        <f>'[2]NILAI AKHIR'!B152</f>
        <v>13695</v>
      </c>
      <c r="B1387" t="str">
        <f>'[2]NILAI AKHIR'!C152</f>
        <v>Cesar Lintang Rafa Prayuditya</v>
      </c>
      <c r="C1387" t="str">
        <f>'[2]NILAI AKHIR'!D152</f>
        <v>XI TP 1</v>
      </c>
      <c r="D1387" s="21">
        <f>'[2]NILAI AKHIR'!I152</f>
        <v>83</v>
      </c>
      <c r="F1387" t="s">
        <v>105</v>
      </c>
      <c r="L1387">
        <f>VLOOKUP(A1387,'5'!$AB$3:$AE$313,4,FALSE)</f>
        <v>771</v>
      </c>
      <c r="M1387" s="19">
        <f>VLOOKUP(F1387,'2'!$B$2:$C$34,2,FALSE)</f>
        <v>14</v>
      </c>
      <c r="N1387" s="23">
        <f t="shared" si="52"/>
        <v>83</v>
      </c>
      <c r="O1387" s="23" t="str">
        <f t="shared" si="53"/>
        <v/>
      </c>
      <c r="P1387" s="23" t="s">
        <v>4739</v>
      </c>
      <c r="Q1387" s="19">
        <f>VLOOKUP(M1387,'3'!$H$27:$L$48,5,FALSE)</f>
        <v>58</v>
      </c>
    </row>
    <row r="1388" spans="1:17" x14ac:dyDescent="0.25">
      <c r="A1388">
        <f>'[2]NILAI AKHIR'!B153</f>
        <v>13696</v>
      </c>
      <c r="B1388" t="str">
        <f>'[2]NILAI AKHIR'!C153</f>
        <v>Daffa Bari Ali Mustafa</v>
      </c>
      <c r="C1388" t="str">
        <f>'[2]NILAI AKHIR'!D153</f>
        <v>XI TP 1</v>
      </c>
      <c r="D1388" s="21">
        <f>'[2]NILAI AKHIR'!I153</f>
        <v>82</v>
      </c>
      <c r="F1388" t="s">
        <v>105</v>
      </c>
      <c r="L1388">
        <f>VLOOKUP(A1388,'5'!$AB$3:$AE$313,4,FALSE)</f>
        <v>772</v>
      </c>
      <c r="M1388" s="19">
        <f>VLOOKUP(F1388,'2'!$B$2:$C$34,2,FALSE)</f>
        <v>14</v>
      </c>
      <c r="N1388" s="23">
        <f t="shared" si="52"/>
        <v>82</v>
      </c>
      <c r="O1388" s="23" t="str">
        <f t="shared" si="53"/>
        <v/>
      </c>
      <c r="P1388" s="23" t="s">
        <v>4739</v>
      </c>
      <c r="Q1388" s="19">
        <f>VLOOKUP(M1388,'3'!$H$27:$L$48,5,FALSE)</f>
        <v>58</v>
      </c>
    </row>
    <row r="1389" spans="1:17" x14ac:dyDescent="0.25">
      <c r="A1389">
        <f>'[2]NILAI AKHIR'!B154</f>
        <v>13697</v>
      </c>
      <c r="B1389" t="str">
        <f>'[2]NILAI AKHIR'!C154</f>
        <v>Daffa Nur Sahid</v>
      </c>
      <c r="C1389" t="str">
        <f>'[2]NILAI AKHIR'!D154</f>
        <v>XI TP 1</v>
      </c>
      <c r="D1389" s="21">
        <f>'[2]NILAI AKHIR'!I154</f>
        <v>79</v>
      </c>
      <c r="F1389" t="s">
        <v>105</v>
      </c>
      <c r="L1389">
        <f>VLOOKUP(A1389,'5'!$AB$3:$AE$313,4,FALSE)</f>
        <v>773</v>
      </c>
      <c r="M1389" s="19">
        <f>VLOOKUP(F1389,'2'!$B$2:$C$34,2,FALSE)</f>
        <v>14</v>
      </c>
      <c r="N1389" s="23">
        <f t="shared" si="52"/>
        <v>79</v>
      </c>
      <c r="O1389" s="23" t="str">
        <f t="shared" si="53"/>
        <v/>
      </c>
      <c r="P1389" s="23" t="s">
        <v>4739</v>
      </c>
      <c r="Q1389" s="19">
        <f>VLOOKUP(M1389,'3'!$H$27:$L$48,5,FALSE)</f>
        <v>58</v>
      </c>
    </row>
    <row r="1390" spans="1:17" x14ac:dyDescent="0.25">
      <c r="A1390">
        <f>'[2]NILAI AKHIR'!B155</f>
        <v>13698</v>
      </c>
      <c r="B1390" t="str">
        <f>'[2]NILAI AKHIR'!C155</f>
        <v>Daffa Rafi'i</v>
      </c>
      <c r="C1390" t="str">
        <f>'[2]NILAI AKHIR'!D155</f>
        <v>XI TP 1</v>
      </c>
      <c r="D1390" s="21">
        <f>'[2]NILAI AKHIR'!I155</f>
        <v>84</v>
      </c>
      <c r="F1390" t="s">
        <v>105</v>
      </c>
      <c r="L1390">
        <f>VLOOKUP(A1390,'5'!$AB$3:$AE$313,4,FALSE)</f>
        <v>774</v>
      </c>
      <c r="M1390" s="19">
        <f>VLOOKUP(F1390,'2'!$B$2:$C$34,2,FALSE)</f>
        <v>14</v>
      </c>
      <c r="N1390" s="23">
        <f t="shared" si="52"/>
        <v>84</v>
      </c>
      <c r="O1390" s="23" t="str">
        <f t="shared" si="53"/>
        <v/>
      </c>
      <c r="P1390" s="23" t="s">
        <v>4739</v>
      </c>
      <c r="Q1390" s="19">
        <f>VLOOKUP(M1390,'3'!$H$27:$L$48,5,FALSE)</f>
        <v>58</v>
      </c>
    </row>
    <row r="1391" spans="1:17" x14ac:dyDescent="0.25">
      <c r="A1391">
        <f>'[2]NILAI AKHIR'!B156</f>
        <v>13699</v>
      </c>
      <c r="B1391" t="str">
        <f>'[2]NILAI AKHIR'!C156</f>
        <v>David Dwi Kuncoro</v>
      </c>
      <c r="C1391" t="str">
        <f>'[2]NILAI AKHIR'!D156</f>
        <v>XI TP 1</v>
      </c>
      <c r="D1391" s="21">
        <f>'[2]NILAI AKHIR'!I156</f>
        <v>76</v>
      </c>
      <c r="F1391" t="s">
        <v>105</v>
      </c>
      <c r="L1391">
        <f>VLOOKUP(A1391,'5'!$AB$3:$AE$313,4,FALSE)</f>
        <v>775</v>
      </c>
      <c r="M1391" s="19">
        <f>VLOOKUP(F1391,'2'!$B$2:$C$34,2,FALSE)</f>
        <v>14</v>
      </c>
      <c r="N1391" s="23">
        <f t="shared" si="52"/>
        <v>76</v>
      </c>
      <c r="O1391" s="23" t="str">
        <f t="shared" si="53"/>
        <v/>
      </c>
      <c r="P1391" s="23" t="s">
        <v>4739</v>
      </c>
      <c r="Q1391" s="19">
        <f>VLOOKUP(M1391,'3'!$H$27:$L$48,5,FALSE)</f>
        <v>58</v>
      </c>
    </row>
    <row r="1392" spans="1:17" x14ac:dyDescent="0.25">
      <c r="A1392">
        <f>'[2]NILAI AKHIR'!B157</f>
        <v>0</v>
      </c>
      <c r="B1392">
        <f>'[2]NILAI AKHIR'!C157</f>
        <v>0</v>
      </c>
      <c r="C1392">
        <f>'[2]NILAI AKHIR'!D157</f>
        <v>0</v>
      </c>
      <c r="D1392" s="21">
        <f>'[2]NILAI AKHIR'!I157</f>
        <v>0</v>
      </c>
      <c r="F1392" t="s">
        <v>105</v>
      </c>
      <c r="L1392" t="e">
        <f>VLOOKUP(A1392,'5'!$AB$3:$AE$313,4,FALSE)</f>
        <v>#N/A</v>
      </c>
      <c r="M1392" s="19">
        <f>VLOOKUP(F1392,'2'!$B$2:$C$34,2,FALSE)</f>
        <v>14</v>
      </c>
      <c r="N1392" s="23">
        <f t="shared" si="52"/>
        <v>0</v>
      </c>
      <c r="O1392" s="23" t="str">
        <f t="shared" si="53"/>
        <v/>
      </c>
      <c r="P1392" s="23" t="s">
        <v>4739</v>
      </c>
      <c r="Q1392" s="19">
        <f>VLOOKUP(M1392,'3'!$H$27:$L$48,5,FALSE)</f>
        <v>58</v>
      </c>
    </row>
    <row r="1393" spans="1:17" x14ac:dyDescent="0.25">
      <c r="A1393">
        <f>'[2]NILAI AKHIR'!B158</f>
        <v>13700</v>
      </c>
      <c r="B1393" t="str">
        <f>'[2]NILAI AKHIR'!C158</f>
        <v>Davin Khoirul Aslam</v>
      </c>
      <c r="C1393" t="str">
        <f>'[2]NILAI AKHIR'!D158</f>
        <v>XI TP 2</v>
      </c>
      <c r="D1393" s="21">
        <f>'[2]NILAI AKHIR'!I158</f>
        <v>0</v>
      </c>
      <c r="F1393" t="s">
        <v>105</v>
      </c>
      <c r="L1393">
        <f>VLOOKUP(A1393,'5'!$AB$3:$AE$313,4,FALSE)</f>
        <v>776</v>
      </c>
      <c r="M1393" s="19">
        <f>VLOOKUP(F1393,'2'!$B$2:$C$34,2,FALSE)</f>
        <v>14</v>
      </c>
      <c r="N1393" s="23">
        <f t="shared" si="52"/>
        <v>0</v>
      </c>
      <c r="O1393" s="23" t="str">
        <f t="shared" si="53"/>
        <v/>
      </c>
      <c r="P1393" s="23" t="s">
        <v>4739</v>
      </c>
      <c r="Q1393" s="19">
        <f>VLOOKUP(M1393,'3'!$H$27:$L$48,5,FALSE)</f>
        <v>58</v>
      </c>
    </row>
    <row r="1394" spans="1:17" x14ac:dyDescent="0.25">
      <c r="A1394">
        <f>'[2]NILAI AKHIR'!B160</f>
        <v>13702</v>
      </c>
      <c r="B1394" t="str">
        <f>'[2]NILAI AKHIR'!C160</f>
        <v>Dhandy Isnaini Nur Abi</v>
      </c>
      <c r="C1394" t="str">
        <f>'[2]NILAI AKHIR'!D160</f>
        <v>XI TP 2</v>
      </c>
      <c r="D1394">
        <f>'[2]NILAI AKHIR'!I160</f>
        <v>0</v>
      </c>
      <c r="F1394" t="s">
        <v>105</v>
      </c>
      <c r="L1394">
        <f>VLOOKUP(A1394,'5'!$AB$3:$AE$313,4,FALSE)</f>
        <v>778</v>
      </c>
      <c r="M1394" s="19">
        <f>VLOOKUP(F1394,'2'!$B$2:$C$34,2,FALSE)</f>
        <v>14</v>
      </c>
      <c r="N1394" s="23">
        <f t="shared" si="52"/>
        <v>0</v>
      </c>
      <c r="O1394" s="23" t="str">
        <f t="shared" si="53"/>
        <v/>
      </c>
      <c r="P1394" s="23" t="s">
        <v>4739</v>
      </c>
      <c r="Q1394" s="19">
        <f>VLOOKUP(M1394,'3'!$H$27:$L$48,5,FALSE)</f>
        <v>58</v>
      </c>
    </row>
    <row r="1395" spans="1:17" x14ac:dyDescent="0.25">
      <c r="A1395">
        <f>'[2]NILAI AKHIR'!B161</f>
        <v>13703</v>
      </c>
      <c r="B1395" t="str">
        <f>'[2]NILAI AKHIR'!C161</f>
        <v>Dimas Halim Ash Syukuur</v>
      </c>
      <c r="C1395" t="str">
        <f>'[2]NILAI AKHIR'!D161</f>
        <v>XI TP 2</v>
      </c>
      <c r="D1395">
        <f>'[2]NILAI AKHIR'!I161</f>
        <v>0</v>
      </c>
      <c r="F1395" t="s">
        <v>105</v>
      </c>
      <c r="L1395">
        <f>VLOOKUP(A1395,'5'!$AB$3:$AE$313,4,FALSE)</f>
        <v>779</v>
      </c>
      <c r="M1395" s="19">
        <f>VLOOKUP(F1395,'2'!$B$2:$C$34,2,FALSE)</f>
        <v>14</v>
      </c>
      <c r="N1395" s="23">
        <f t="shared" si="52"/>
        <v>0</v>
      </c>
      <c r="O1395" s="23" t="str">
        <f t="shared" si="53"/>
        <v/>
      </c>
      <c r="P1395" s="23" t="s">
        <v>4739</v>
      </c>
      <c r="Q1395" s="19">
        <f>VLOOKUP(M1395,'3'!$H$27:$L$48,5,FALSE)</f>
        <v>58</v>
      </c>
    </row>
    <row r="1396" spans="1:17" x14ac:dyDescent="0.25">
      <c r="A1396">
        <f>'[2]NILAI AKHIR'!B162</f>
        <v>13704</v>
      </c>
      <c r="B1396" t="str">
        <f>'[2]NILAI AKHIR'!C162</f>
        <v>Dimas Prasetya</v>
      </c>
      <c r="C1396" t="str">
        <f>'[2]NILAI AKHIR'!D162</f>
        <v>XI TP 2</v>
      </c>
      <c r="D1396">
        <f>'[2]NILAI AKHIR'!I162</f>
        <v>0</v>
      </c>
      <c r="F1396" t="s">
        <v>105</v>
      </c>
      <c r="L1396">
        <f>VLOOKUP(A1396,'5'!$AB$3:$AE$313,4,FALSE)</f>
        <v>780</v>
      </c>
      <c r="M1396" s="19">
        <f>VLOOKUP(F1396,'2'!$B$2:$C$34,2,FALSE)</f>
        <v>14</v>
      </c>
      <c r="N1396" s="23">
        <f t="shared" si="52"/>
        <v>0</v>
      </c>
      <c r="O1396" s="23" t="str">
        <f t="shared" si="53"/>
        <v/>
      </c>
      <c r="P1396" s="23" t="s">
        <v>4739</v>
      </c>
      <c r="Q1396" s="19">
        <f>VLOOKUP(M1396,'3'!$H$27:$L$48,5,FALSE)</f>
        <v>58</v>
      </c>
    </row>
    <row r="1397" spans="1:17" x14ac:dyDescent="0.25">
      <c r="A1397">
        <f>'[2]NILAI AKHIR'!B163</f>
        <v>13705</v>
      </c>
      <c r="B1397" t="str">
        <f>'[2]NILAI AKHIR'!C163</f>
        <v>Dimas Rizqi Makhbhu</v>
      </c>
      <c r="C1397" t="str">
        <f>'[2]NILAI AKHIR'!D163</f>
        <v>XI TP 2</v>
      </c>
      <c r="D1397">
        <f>'[2]NILAI AKHIR'!I163</f>
        <v>0</v>
      </c>
      <c r="F1397" t="s">
        <v>105</v>
      </c>
      <c r="L1397">
        <f>VLOOKUP(A1397,'5'!$AB$3:$AE$313,4,FALSE)</f>
        <v>781</v>
      </c>
      <c r="M1397" s="19">
        <f>VLOOKUP(F1397,'2'!$B$2:$C$34,2,FALSE)</f>
        <v>14</v>
      </c>
      <c r="N1397" s="23">
        <f t="shared" si="52"/>
        <v>0</v>
      </c>
      <c r="O1397" s="23" t="str">
        <f t="shared" si="53"/>
        <v/>
      </c>
      <c r="P1397" s="23" t="s">
        <v>4739</v>
      </c>
      <c r="Q1397" s="19">
        <f>VLOOKUP(M1397,'3'!$H$27:$L$48,5,FALSE)</f>
        <v>58</v>
      </c>
    </row>
    <row r="1398" spans="1:17" x14ac:dyDescent="0.25">
      <c r="A1398">
        <f>'[2]NILAI AKHIR'!B164</f>
        <v>13707</v>
      </c>
      <c r="B1398" t="str">
        <f>'[2]NILAI AKHIR'!C164</f>
        <v>Dzaky Julian Arya Ardiansyah</v>
      </c>
      <c r="C1398" t="str">
        <f>'[2]NILAI AKHIR'!D164</f>
        <v>XI TP 2</v>
      </c>
      <c r="D1398">
        <f>'[2]NILAI AKHIR'!I164</f>
        <v>0</v>
      </c>
      <c r="F1398" t="s">
        <v>105</v>
      </c>
      <c r="L1398">
        <f>VLOOKUP(A1398,'5'!$AB$3:$AE$313,4,FALSE)</f>
        <v>782</v>
      </c>
      <c r="M1398" s="19">
        <f>VLOOKUP(F1398,'2'!$B$2:$C$34,2,FALSE)</f>
        <v>14</v>
      </c>
      <c r="N1398" s="23">
        <f t="shared" si="52"/>
        <v>0</v>
      </c>
      <c r="O1398" s="23" t="str">
        <f t="shared" si="53"/>
        <v/>
      </c>
      <c r="P1398" s="23" t="s">
        <v>4739</v>
      </c>
      <c r="Q1398" s="19">
        <f>VLOOKUP(M1398,'3'!$H$27:$L$48,5,FALSE)</f>
        <v>58</v>
      </c>
    </row>
    <row r="1399" spans="1:17" x14ac:dyDescent="0.25">
      <c r="A1399">
        <f>'[2]NILAI AKHIR'!B165</f>
        <v>13708</v>
      </c>
      <c r="B1399" t="str">
        <f>'[2]NILAI AKHIR'!C165</f>
        <v>Enjji Dimas Setiyawan</v>
      </c>
      <c r="C1399" t="str">
        <f>'[2]NILAI AKHIR'!D165</f>
        <v>XI TP 2</v>
      </c>
      <c r="D1399">
        <f>'[2]NILAI AKHIR'!I165</f>
        <v>0</v>
      </c>
      <c r="F1399" t="s">
        <v>105</v>
      </c>
      <c r="L1399">
        <f>VLOOKUP(A1399,'5'!$AB$3:$AE$313,4,FALSE)</f>
        <v>783</v>
      </c>
      <c r="M1399" s="19">
        <f>VLOOKUP(F1399,'2'!$B$2:$C$34,2,FALSE)</f>
        <v>14</v>
      </c>
      <c r="N1399" s="23">
        <f t="shared" si="52"/>
        <v>0</v>
      </c>
      <c r="O1399" s="23" t="str">
        <f t="shared" si="53"/>
        <v/>
      </c>
      <c r="P1399" s="23" t="s">
        <v>4739</v>
      </c>
      <c r="Q1399" s="19">
        <f>VLOOKUP(M1399,'3'!$H$27:$L$48,5,FALSE)</f>
        <v>58</v>
      </c>
    </row>
    <row r="1400" spans="1:17" x14ac:dyDescent="0.25">
      <c r="A1400">
        <f>'[2]NILAI AKHIR'!B166</f>
        <v>13709</v>
      </c>
      <c r="B1400" t="str">
        <f>'[2]NILAI AKHIR'!C166</f>
        <v>Erik Bayu Aji Putra</v>
      </c>
      <c r="C1400" t="str">
        <f>'[2]NILAI AKHIR'!D166</f>
        <v>XI TP 2</v>
      </c>
      <c r="D1400">
        <f>'[2]NILAI AKHIR'!I166</f>
        <v>0</v>
      </c>
      <c r="F1400" t="s">
        <v>105</v>
      </c>
      <c r="L1400">
        <f>VLOOKUP(A1400,'5'!$AB$3:$AE$313,4,FALSE)</f>
        <v>784</v>
      </c>
      <c r="M1400" s="19">
        <f>VLOOKUP(F1400,'2'!$B$2:$C$34,2,FALSE)</f>
        <v>14</v>
      </c>
      <c r="N1400" s="23">
        <f t="shared" si="52"/>
        <v>0</v>
      </c>
      <c r="O1400" s="23" t="str">
        <f t="shared" si="53"/>
        <v/>
      </c>
      <c r="P1400" s="23" t="s">
        <v>4739</v>
      </c>
      <c r="Q1400" s="19">
        <f>VLOOKUP(M1400,'3'!$H$27:$L$48,5,FALSE)</f>
        <v>58</v>
      </c>
    </row>
    <row r="1401" spans="1:17" x14ac:dyDescent="0.25">
      <c r="A1401">
        <f>'[2]NILAI AKHIR'!B167</f>
        <v>13710</v>
      </c>
      <c r="B1401" t="str">
        <f>'[2]NILAI AKHIR'!C167</f>
        <v>Erik Satriya Widyatama</v>
      </c>
      <c r="C1401" t="str">
        <f>'[2]NILAI AKHIR'!D167</f>
        <v>XI TP 2</v>
      </c>
      <c r="D1401">
        <f>'[2]NILAI AKHIR'!I167</f>
        <v>0</v>
      </c>
      <c r="F1401" t="s">
        <v>105</v>
      </c>
      <c r="L1401">
        <f>VLOOKUP(A1401,'5'!$AB$3:$AE$313,4,FALSE)</f>
        <v>785</v>
      </c>
      <c r="M1401" s="19">
        <f>VLOOKUP(F1401,'2'!$B$2:$C$34,2,FALSE)</f>
        <v>14</v>
      </c>
      <c r="N1401" s="23">
        <f t="shared" si="52"/>
        <v>0</v>
      </c>
      <c r="O1401" s="23" t="str">
        <f t="shared" si="53"/>
        <v/>
      </c>
      <c r="P1401" s="23" t="s">
        <v>4739</v>
      </c>
      <c r="Q1401" s="19">
        <f>VLOOKUP(M1401,'3'!$H$27:$L$48,5,FALSE)</f>
        <v>58</v>
      </c>
    </row>
    <row r="1402" spans="1:17" x14ac:dyDescent="0.25">
      <c r="A1402">
        <f>'[2]NILAI AKHIR'!B168</f>
        <v>13711</v>
      </c>
      <c r="B1402" t="str">
        <f>'[2]NILAI AKHIR'!C168</f>
        <v>Fabian Bima Sakti</v>
      </c>
      <c r="C1402" t="str">
        <f>'[2]NILAI AKHIR'!D168</f>
        <v>XI TP 2</v>
      </c>
      <c r="D1402">
        <f>'[2]NILAI AKHIR'!I168</f>
        <v>0</v>
      </c>
      <c r="F1402" t="s">
        <v>105</v>
      </c>
      <c r="L1402">
        <f>VLOOKUP(A1402,'5'!$AB$3:$AE$313,4,FALSE)</f>
        <v>786</v>
      </c>
      <c r="M1402" s="19">
        <f>VLOOKUP(F1402,'2'!$B$2:$C$34,2,FALSE)</f>
        <v>14</v>
      </c>
      <c r="N1402" s="23">
        <f t="shared" si="52"/>
        <v>0</v>
      </c>
      <c r="O1402" s="23" t="str">
        <f t="shared" si="53"/>
        <v/>
      </c>
      <c r="P1402" s="23" t="s">
        <v>4739</v>
      </c>
      <c r="Q1402" s="19">
        <f>VLOOKUP(M1402,'3'!$H$27:$L$48,5,FALSE)</f>
        <v>58</v>
      </c>
    </row>
    <row r="1403" spans="1:17" x14ac:dyDescent="0.25">
      <c r="A1403">
        <f>'[2]NILAI AKHIR'!B169</f>
        <v>13712</v>
      </c>
      <c r="B1403" t="str">
        <f>'[2]NILAI AKHIR'!C169</f>
        <v>Fadhil Ibrahim Pratama</v>
      </c>
      <c r="C1403" t="str">
        <f>'[2]NILAI AKHIR'!D169</f>
        <v>XI TP 2</v>
      </c>
      <c r="D1403">
        <f>'[2]NILAI AKHIR'!I169</f>
        <v>0</v>
      </c>
      <c r="F1403" t="s">
        <v>105</v>
      </c>
      <c r="L1403">
        <f>VLOOKUP(A1403,'5'!$AB$3:$AE$313,4,FALSE)</f>
        <v>787</v>
      </c>
      <c r="M1403" s="19">
        <f>VLOOKUP(F1403,'2'!$B$2:$C$34,2,FALSE)</f>
        <v>14</v>
      </c>
      <c r="N1403" s="23">
        <f t="shared" si="52"/>
        <v>0</v>
      </c>
      <c r="O1403" s="23" t="str">
        <f t="shared" si="53"/>
        <v/>
      </c>
      <c r="P1403" s="23" t="s">
        <v>4739</v>
      </c>
      <c r="Q1403" s="19">
        <f>VLOOKUP(M1403,'3'!$H$27:$L$48,5,FALSE)</f>
        <v>58</v>
      </c>
    </row>
    <row r="1404" spans="1:17" x14ac:dyDescent="0.25">
      <c r="A1404">
        <f>'[2]NILAI AKHIR'!B170</f>
        <v>13713</v>
      </c>
      <c r="B1404" t="str">
        <f>'[2]NILAI AKHIR'!C170</f>
        <v>Fadli Huda Ar Rasheed</v>
      </c>
      <c r="C1404" t="str">
        <f>'[2]NILAI AKHIR'!D170</f>
        <v>XI TP 2</v>
      </c>
      <c r="D1404">
        <f>'[2]NILAI AKHIR'!I170</f>
        <v>0</v>
      </c>
      <c r="F1404" t="s">
        <v>105</v>
      </c>
      <c r="L1404">
        <f>VLOOKUP(A1404,'5'!$AB$3:$AE$313,4,FALSE)</f>
        <v>788</v>
      </c>
      <c r="M1404" s="19">
        <f>VLOOKUP(F1404,'2'!$B$2:$C$34,2,FALSE)</f>
        <v>14</v>
      </c>
      <c r="N1404" s="23">
        <f t="shared" si="52"/>
        <v>0</v>
      </c>
      <c r="O1404" s="23" t="str">
        <f t="shared" si="53"/>
        <v/>
      </c>
      <c r="P1404" s="23" t="s">
        <v>4739</v>
      </c>
      <c r="Q1404" s="19">
        <f>VLOOKUP(M1404,'3'!$H$27:$L$48,5,FALSE)</f>
        <v>58</v>
      </c>
    </row>
    <row r="1405" spans="1:17" x14ac:dyDescent="0.25">
      <c r="A1405">
        <f>'[2]NILAI AKHIR'!B171</f>
        <v>13715</v>
      </c>
      <c r="B1405" t="str">
        <f>'[2]NILAI AKHIR'!C171</f>
        <v>Fardan Herdiansyah</v>
      </c>
      <c r="C1405" t="str">
        <f>'[2]NILAI AKHIR'!D171</f>
        <v>XI TP 2</v>
      </c>
      <c r="D1405">
        <f>'[2]NILAI AKHIR'!I171</f>
        <v>0</v>
      </c>
      <c r="F1405" t="s">
        <v>105</v>
      </c>
      <c r="L1405">
        <f>VLOOKUP(A1405,'5'!$AB$3:$AE$313,4,FALSE)</f>
        <v>789</v>
      </c>
      <c r="M1405" s="19">
        <f>VLOOKUP(F1405,'2'!$B$2:$C$34,2,FALSE)</f>
        <v>14</v>
      </c>
      <c r="N1405" s="23">
        <f t="shared" si="52"/>
        <v>0</v>
      </c>
      <c r="O1405" s="23" t="str">
        <f t="shared" si="53"/>
        <v/>
      </c>
      <c r="P1405" s="23" t="s">
        <v>4739</v>
      </c>
      <c r="Q1405" s="19">
        <f>VLOOKUP(M1405,'3'!$H$27:$L$48,5,FALSE)</f>
        <v>58</v>
      </c>
    </row>
    <row r="1406" spans="1:17" x14ac:dyDescent="0.25">
      <c r="A1406">
        <f>'[2]NILAI AKHIR'!B172</f>
        <v>13716</v>
      </c>
      <c r="B1406" t="str">
        <f>'[2]NILAI AKHIR'!C172</f>
        <v>Farhan Syahrul Mubarok</v>
      </c>
      <c r="C1406" t="str">
        <f>'[2]NILAI AKHIR'!D172</f>
        <v>XI TP 2</v>
      </c>
      <c r="D1406">
        <f>'[2]NILAI AKHIR'!I172</f>
        <v>0</v>
      </c>
      <c r="F1406" t="s">
        <v>105</v>
      </c>
      <c r="L1406">
        <f>VLOOKUP(A1406,'5'!$AB$3:$AE$313,4,FALSE)</f>
        <v>790</v>
      </c>
      <c r="M1406" s="19">
        <f>VLOOKUP(F1406,'2'!$B$2:$C$34,2,FALSE)</f>
        <v>14</v>
      </c>
      <c r="N1406" s="23">
        <f t="shared" si="52"/>
        <v>0</v>
      </c>
      <c r="O1406" s="23" t="str">
        <f t="shared" si="53"/>
        <v/>
      </c>
      <c r="P1406" s="23" t="s">
        <v>4739</v>
      </c>
      <c r="Q1406" s="19">
        <f>VLOOKUP(M1406,'3'!$H$27:$L$48,5,FALSE)</f>
        <v>58</v>
      </c>
    </row>
    <row r="1407" spans="1:17" x14ac:dyDescent="0.25">
      <c r="A1407">
        <f>'[2]NILAI AKHIR'!B173</f>
        <v>13717</v>
      </c>
      <c r="B1407" t="str">
        <f>'[2]NILAI AKHIR'!C173</f>
        <v>Farrel Perdana Putra</v>
      </c>
      <c r="C1407" t="str">
        <f>'[2]NILAI AKHIR'!D173</f>
        <v>XI TP 2</v>
      </c>
      <c r="D1407">
        <f>'[2]NILAI AKHIR'!I173</f>
        <v>0</v>
      </c>
      <c r="F1407" t="s">
        <v>105</v>
      </c>
      <c r="L1407">
        <f>VLOOKUP(A1407,'5'!$AB$3:$AE$313,4,FALSE)</f>
        <v>791</v>
      </c>
      <c r="M1407" s="19">
        <f>VLOOKUP(F1407,'2'!$B$2:$C$34,2,FALSE)</f>
        <v>14</v>
      </c>
      <c r="N1407" s="23">
        <f t="shared" si="52"/>
        <v>0</v>
      </c>
      <c r="O1407" s="23" t="str">
        <f t="shared" si="53"/>
        <v/>
      </c>
      <c r="P1407" s="23" t="s">
        <v>4739</v>
      </c>
      <c r="Q1407" s="19">
        <f>VLOOKUP(M1407,'3'!$H$27:$L$48,5,FALSE)</f>
        <v>58</v>
      </c>
    </row>
    <row r="1408" spans="1:17" x14ac:dyDescent="0.25">
      <c r="A1408">
        <f>'[2]NILAI AKHIR'!B174</f>
        <v>13719</v>
      </c>
      <c r="B1408" t="str">
        <f>'[2]NILAI AKHIR'!C174</f>
        <v>Gigih Akbarani</v>
      </c>
      <c r="C1408" t="str">
        <f>'[2]NILAI AKHIR'!D174</f>
        <v>XI TP 2</v>
      </c>
      <c r="D1408">
        <f>'[2]NILAI AKHIR'!I174</f>
        <v>0</v>
      </c>
      <c r="F1408" t="s">
        <v>105</v>
      </c>
      <c r="L1408">
        <f>VLOOKUP(A1408,'5'!$AB$3:$AE$313,4,FALSE)</f>
        <v>792</v>
      </c>
      <c r="M1408" s="19">
        <f>VLOOKUP(F1408,'2'!$B$2:$C$34,2,FALSE)</f>
        <v>14</v>
      </c>
      <c r="N1408" s="23">
        <f t="shared" si="52"/>
        <v>0</v>
      </c>
      <c r="O1408" s="23" t="str">
        <f t="shared" si="53"/>
        <v/>
      </c>
      <c r="P1408" s="23" t="s">
        <v>4739</v>
      </c>
      <c r="Q1408" s="19">
        <f>VLOOKUP(M1408,'3'!$H$27:$L$48,5,FALSE)</f>
        <v>58</v>
      </c>
    </row>
    <row r="1409" spans="1:17" x14ac:dyDescent="0.25">
      <c r="A1409">
        <f>'[2]NILAI AKHIR'!B175</f>
        <v>13720</v>
      </c>
      <c r="B1409" t="str">
        <f>'[2]NILAI AKHIR'!C175</f>
        <v>Hafid Maruf Sarifudin Nizam</v>
      </c>
      <c r="C1409" t="str">
        <f>'[2]NILAI AKHIR'!D175</f>
        <v>XI TP 2</v>
      </c>
      <c r="D1409">
        <f>'[2]NILAI AKHIR'!I175</f>
        <v>0</v>
      </c>
      <c r="F1409" t="s">
        <v>105</v>
      </c>
      <c r="L1409">
        <f>VLOOKUP(A1409,'5'!$AB$3:$AE$313,4,FALSE)</f>
        <v>793</v>
      </c>
      <c r="M1409" s="19">
        <f>VLOOKUP(F1409,'2'!$B$2:$C$34,2,FALSE)</f>
        <v>14</v>
      </c>
      <c r="N1409" s="23">
        <f t="shared" si="52"/>
        <v>0</v>
      </c>
      <c r="O1409" s="23" t="str">
        <f t="shared" si="53"/>
        <v/>
      </c>
      <c r="P1409" s="23" t="s">
        <v>4739</v>
      </c>
      <c r="Q1409" s="19">
        <f>VLOOKUP(M1409,'3'!$H$27:$L$48,5,FALSE)</f>
        <v>58</v>
      </c>
    </row>
    <row r="1410" spans="1:17" x14ac:dyDescent="0.25">
      <c r="A1410">
        <f>'[2]NILAI AKHIR'!B176</f>
        <v>13721</v>
      </c>
      <c r="B1410" t="str">
        <f>'[2]NILAI AKHIR'!C176</f>
        <v>Harun Sigit Wibisono</v>
      </c>
      <c r="C1410" t="str">
        <f>'[2]NILAI AKHIR'!D176</f>
        <v>XI TP 2</v>
      </c>
      <c r="D1410">
        <f>'[2]NILAI AKHIR'!I176</f>
        <v>0</v>
      </c>
      <c r="F1410" t="s">
        <v>105</v>
      </c>
      <c r="L1410">
        <f>VLOOKUP(A1410,'5'!$AB$3:$AE$313,4,FALSE)</f>
        <v>794</v>
      </c>
      <c r="M1410" s="19">
        <f>VLOOKUP(F1410,'2'!$B$2:$C$34,2,FALSE)</f>
        <v>14</v>
      </c>
      <c r="N1410" s="23">
        <f t="shared" si="52"/>
        <v>0</v>
      </c>
      <c r="O1410" s="23" t="str">
        <f t="shared" si="53"/>
        <v/>
      </c>
      <c r="P1410" s="23" t="s">
        <v>4739</v>
      </c>
      <c r="Q1410" s="19">
        <f>VLOOKUP(M1410,'3'!$H$27:$L$48,5,FALSE)</f>
        <v>58</v>
      </c>
    </row>
    <row r="1411" spans="1:17" x14ac:dyDescent="0.25">
      <c r="A1411">
        <f>'[2]NILAI AKHIR'!B177</f>
        <v>13722</v>
      </c>
      <c r="B1411" t="str">
        <f>'[2]NILAI AKHIR'!C177</f>
        <v>Hidayat Nur Wijanarko</v>
      </c>
      <c r="C1411" t="str">
        <f>'[2]NILAI AKHIR'!D177</f>
        <v>XI TP 2</v>
      </c>
      <c r="D1411">
        <f>'[2]NILAI AKHIR'!I177</f>
        <v>0</v>
      </c>
      <c r="F1411" t="s">
        <v>105</v>
      </c>
      <c r="L1411">
        <f>VLOOKUP(A1411,'5'!$AB$3:$AE$313,4,FALSE)</f>
        <v>795</v>
      </c>
      <c r="M1411" s="19">
        <f>VLOOKUP(F1411,'2'!$B$2:$C$34,2,FALSE)</f>
        <v>14</v>
      </c>
      <c r="N1411" s="23">
        <f t="shared" si="52"/>
        <v>0</v>
      </c>
      <c r="O1411" s="23" t="str">
        <f t="shared" si="53"/>
        <v/>
      </c>
      <c r="P1411" s="23" t="s">
        <v>4739</v>
      </c>
      <c r="Q1411" s="19">
        <f>VLOOKUP(M1411,'3'!$H$27:$L$48,5,FALSE)</f>
        <v>58</v>
      </c>
    </row>
    <row r="1412" spans="1:17" x14ac:dyDescent="0.25">
      <c r="A1412">
        <f>'[2]NILAI AKHIR'!B178</f>
        <v>13723</v>
      </c>
      <c r="B1412" t="str">
        <f>'[2]NILAI AKHIR'!C178</f>
        <v>Ikhwan Fajar Nahari</v>
      </c>
      <c r="C1412" t="str">
        <f>'[2]NILAI AKHIR'!D178</f>
        <v>XI TP 2</v>
      </c>
      <c r="D1412">
        <f>'[2]NILAI AKHIR'!I178</f>
        <v>0</v>
      </c>
      <c r="F1412" t="s">
        <v>105</v>
      </c>
      <c r="L1412">
        <f>VLOOKUP(A1412,'5'!$AB$3:$AE$313,4,FALSE)</f>
        <v>796</v>
      </c>
      <c r="M1412" s="19">
        <f>VLOOKUP(F1412,'2'!$B$2:$C$34,2,FALSE)</f>
        <v>14</v>
      </c>
      <c r="N1412" s="23">
        <f t="shared" si="52"/>
        <v>0</v>
      </c>
      <c r="O1412" s="23" t="str">
        <f t="shared" si="53"/>
        <v/>
      </c>
      <c r="P1412" s="23" t="s">
        <v>4739</v>
      </c>
      <c r="Q1412" s="19">
        <f>VLOOKUP(M1412,'3'!$H$27:$L$48,5,FALSE)</f>
        <v>58</v>
      </c>
    </row>
    <row r="1413" spans="1:17" x14ac:dyDescent="0.25">
      <c r="A1413">
        <f>'[2]NILAI AKHIR'!B179</f>
        <v>13724</v>
      </c>
      <c r="B1413" t="str">
        <f>'[2]NILAI AKHIR'!C179</f>
        <v>Ilham Alamsyah</v>
      </c>
      <c r="C1413" t="str">
        <f>'[2]NILAI AKHIR'!D179</f>
        <v>XI TP 2</v>
      </c>
      <c r="D1413">
        <f>'[2]NILAI AKHIR'!I179</f>
        <v>0</v>
      </c>
      <c r="F1413" t="s">
        <v>105</v>
      </c>
      <c r="L1413">
        <f>VLOOKUP(A1413,'5'!$AB$3:$AE$313,4,FALSE)</f>
        <v>797</v>
      </c>
      <c r="M1413" s="19">
        <f>VLOOKUP(F1413,'2'!$B$2:$C$34,2,FALSE)</f>
        <v>14</v>
      </c>
      <c r="N1413" s="23">
        <f t="shared" ref="N1413:N1476" si="54">D1413</f>
        <v>0</v>
      </c>
      <c r="O1413" s="23" t="str">
        <f t="shared" ref="O1413:O1476" si="55">IF(P1413="Nilai Ekstra",E1413,"")</f>
        <v/>
      </c>
      <c r="P1413" s="23" t="s">
        <v>4739</v>
      </c>
      <c r="Q1413" s="19">
        <f>VLOOKUP(M1413,'3'!$H$27:$L$48,5,FALSE)</f>
        <v>58</v>
      </c>
    </row>
    <row r="1414" spans="1:17" x14ac:dyDescent="0.25">
      <c r="A1414">
        <f>'[2]NILAI AKHIR'!B180</f>
        <v>13725</v>
      </c>
      <c r="B1414" t="str">
        <f>'[2]NILAI AKHIR'!C180</f>
        <v>Ilham Prihatmoko</v>
      </c>
      <c r="C1414" t="str">
        <f>'[2]NILAI AKHIR'!D180</f>
        <v>XI TP 2</v>
      </c>
      <c r="D1414">
        <f>'[2]NILAI AKHIR'!I180</f>
        <v>0</v>
      </c>
      <c r="F1414" t="s">
        <v>105</v>
      </c>
      <c r="L1414">
        <f>VLOOKUP(A1414,'5'!$AB$3:$AE$313,4,FALSE)</f>
        <v>798</v>
      </c>
      <c r="M1414" s="19">
        <f>VLOOKUP(F1414,'2'!$B$2:$C$34,2,FALSE)</f>
        <v>14</v>
      </c>
      <c r="N1414" s="23">
        <f t="shared" si="54"/>
        <v>0</v>
      </c>
      <c r="O1414" s="23" t="str">
        <f t="shared" si="55"/>
        <v/>
      </c>
      <c r="P1414" s="23" t="s">
        <v>4739</v>
      </c>
      <c r="Q1414" s="19">
        <f>VLOOKUP(M1414,'3'!$H$27:$L$48,5,FALSE)</f>
        <v>58</v>
      </c>
    </row>
    <row r="1415" spans="1:17" x14ac:dyDescent="0.25">
      <c r="A1415">
        <f>'[2]NILAI AKHIR'!B181</f>
        <v>13726</v>
      </c>
      <c r="B1415" t="str">
        <f>'[2]NILAI AKHIR'!C181</f>
        <v>Ilyas Dzaki Billah Azzadi</v>
      </c>
      <c r="C1415" t="str">
        <f>'[2]NILAI AKHIR'!D181</f>
        <v>XI TP 2</v>
      </c>
      <c r="D1415">
        <f>'[2]NILAI AKHIR'!I181</f>
        <v>0</v>
      </c>
      <c r="F1415" t="s">
        <v>105</v>
      </c>
      <c r="L1415">
        <f>VLOOKUP(A1415,'5'!$AB$3:$AE$313,4,FALSE)</f>
        <v>799</v>
      </c>
      <c r="M1415" s="19">
        <f>VLOOKUP(F1415,'2'!$B$2:$C$34,2,FALSE)</f>
        <v>14</v>
      </c>
      <c r="N1415" s="23">
        <f t="shared" si="54"/>
        <v>0</v>
      </c>
      <c r="O1415" s="23" t="str">
        <f t="shared" si="55"/>
        <v/>
      </c>
      <c r="P1415" s="23" t="s">
        <v>4739</v>
      </c>
      <c r="Q1415" s="19">
        <f>VLOOKUP(M1415,'3'!$H$27:$L$48,5,FALSE)</f>
        <v>58</v>
      </c>
    </row>
    <row r="1416" spans="1:17" x14ac:dyDescent="0.25">
      <c r="A1416">
        <f>'[2]NILAI AKHIR'!B182</f>
        <v>13727</v>
      </c>
      <c r="B1416" t="str">
        <f>'[2]NILAI AKHIR'!C182</f>
        <v>Indikal Muharrom</v>
      </c>
      <c r="C1416" t="str">
        <f>'[2]NILAI AKHIR'!D182</f>
        <v>XI TP 2</v>
      </c>
      <c r="D1416">
        <f>'[2]NILAI AKHIR'!I182</f>
        <v>0</v>
      </c>
      <c r="F1416" t="s">
        <v>105</v>
      </c>
      <c r="L1416">
        <f>VLOOKUP(A1416,'5'!$AB$3:$AE$313,4,FALSE)</f>
        <v>800</v>
      </c>
      <c r="M1416" s="19">
        <f>VLOOKUP(F1416,'2'!$B$2:$C$34,2,FALSE)</f>
        <v>14</v>
      </c>
      <c r="N1416" s="23">
        <f t="shared" si="54"/>
        <v>0</v>
      </c>
      <c r="O1416" s="23" t="str">
        <f t="shared" si="55"/>
        <v/>
      </c>
      <c r="P1416" s="23" t="s">
        <v>4739</v>
      </c>
      <c r="Q1416" s="19">
        <f>VLOOKUP(M1416,'3'!$H$27:$L$48,5,FALSE)</f>
        <v>58</v>
      </c>
    </row>
    <row r="1417" spans="1:17" x14ac:dyDescent="0.25">
      <c r="A1417">
        <f>'[2]NILAI AKHIR'!B183</f>
        <v>13728</v>
      </c>
      <c r="B1417" t="str">
        <f>'[2]NILAI AKHIR'!C183</f>
        <v>Isnantrio Widoprayektyo</v>
      </c>
      <c r="C1417" t="str">
        <f>'[2]NILAI AKHIR'!D183</f>
        <v>XI TP 2</v>
      </c>
      <c r="D1417">
        <f>'[2]NILAI AKHIR'!I183</f>
        <v>0</v>
      </c>
      <c r="F1417" t="s">
        <v>105</v>
      </c>
      <c r="L1417">
        <f>VLOOKUP(A1417,'5'!$AB$3:$AE$313,4,FALSE)</f>
        <v>801</v>
      </c>
      <c r="M1417" s="19">
        <f>VLOOKUP(F1417,'2'!$B$2:$C$34,2,FALSE)</f>
        <v>14</v>
      </c>
      <c r="N1417" s="23">
        <f t="shared" si="54"/>
        <v>0</v>
      </c>
      <c r="O1417" s="23" t="str">
        <f t="shared" si="55"/>
        <v/>
      </c>
      <c r="P1417" s="23" t="s">
        <v>4739</v>
      </c>
      <c r="Q1417" s="19">
        <f>VLOOKUP(M1417,'3'!$H$27:$L$48,5,FALSE)</f>
        <v>58</v>
      </c>
    </row>
    <row r="1418" spans="1:17" x14ac:dyDescent="0.25">
      <c r="A1418">
        <f>'[2]NILAI AKHIR'!B184</f>
        <v>13729</v>
      </c>
      <c r="B1418" t="str">
        <f>'[2]NILAI AKHIR'!C184</f>
        <v>Jefha Abbiyyu Fazis Fadillah</v>
      </c>
      <c r="C1418" t="str">
        <f>'[2]NILAI AKHIR'!D184</f>
        <v>XI TP 2</v>
      </c>
      <c r="D1418">
        <f>'[2]NILAI AKHIR'!I184</f>
        <v>0</v>
      </c>
      <c r="F1418" t="s">
        <v>105</v>
      </c>
      <c r="L1418">
        <f>VLOOKUP(A1418,'5'!$AB$3:$AE$313,4,FALSE)</f>
        <v>802</v>
      </c>
      <c r="M1418" s="19">
        <f>VLOOKUP(F1418,'2'!$B$2:$C$34,2,FALSE)</f>
        <v>14</v>
      </c>
      <c r="N1418" s="23">
        <f t="shared" si="54"/>
        <v>0</v>
      </c>
      <c r="O1418" s="23" t="str">
        <f t="shared" si="55"/>
        <v/>
      </c>
      <c r="P1418" s="23" t="s">
        <v>4739</v>
      </c>
      <c r="Q1418" s="19">
        <f>VLOOKUP(M1418,'3'!$H$27:$L$48,5,FALSE)</f>
        <v>58</v>
      </c>
    </row>
    <row r="1419" spans="1:17" x14ac:dyDescent="0.25">
      <c r="A1419">
        <f>'[2]NILAI AKHIR'!B185</f>
        <v>13730</v>
      </c>
      <c r="B1419" t="str">
        <f>'[2]NILAI AKHIR'!C185</f>
        <v>Julyavano Amin Sri Widdodo</v>
      </c>
      <c r="C1419" t="str">
        <f>'[2]NILAI AKHIR'!D185</f>
        <v>XI TP 2</v>
      </c>
      <c r="D1419">
        <f>'[2]NILAI AKHIR'!I185</f>
        <v>0</v>
      </c>
      <c r="F1419" t="s">
        <v>105</v>
      </c>
      <c r="L1419">
        <f>VLOOKUP(A1419,'5'!$AB$3:$AE$313,4,FALSE)</f>
        <v>803</v>
      </c>
      <c r="M1419" s="19">
        <f>VLOOKUP(F1419,'2'!$B$2:$C$34,2,FALSE)</f>
        <v>14</v>
      </c>
      <c r="N1419" s="23">
        <f t="shared" si="54"/>
        <v>0</v>
      </c>
      <c r="O1419" s="23" t="str">
        <f t="shared" si="55"/>
        <v/>
      </c>
      <c r="P1419" s="23" t="s">
        <v>4739</v>
      </c>
      <c r="Q1419" s="19">
        <f>VLOOKUP(M1419,'3'!$H$27:$L$48,5,FALSE)</f>
        <v>58</v>
      </c>
    </row>
    <row r="1420" spans="1:17" x14ac:dyDescent="0.25">
      <c r="A1420">
        <f>'[2]NILAI AKHIR'!B186</f>
        <v>13731</v>
      </c>
      <c r="B1420" t="str">
        <f>'[2]NILAI AKHIR'!C186</f>
        <v>Kevin Brilliyan Wijaya</v>
      </c>
      <c r="C1420" t="str">
        <f>'[2]NILAI AKHIR'!D186</f>
        <v>XI TP 2</v>
      </c>
      <c r="D1420">
        <f>'[2]NILAI AKHIR'!I186</f>
        <v>0</v>
      </c>
      <c r="F1420" t="s">
        <v>105</v>
      </c>
      <c r="L1420">
        <f>VLOOKUP(A1420,'5'!$AB$3:$AE$313,4,FALSE)</f>
        <v>804</v>
      </c>
      <c r="M1420" s="19">
        <f>VLOOKUP(F1420,'2'!$B$2:$C$34,2,FALSE)</f>
        <v>14</v>
      </c>
      <c r="N1420" s="23">
        <f t="shared" si="54"/>
        <v>0</v>
      </c>
      <c r="O1420" s="23" t="str">
        <f t="shared" si="55"/>
        <v/>
      </c>
      <c r="P1420" s="23" t="s">
        <v>4739</v>
      </c>
      <c r="Q1420" s="19">
        <f>VLOOKUP(M1420,'3'!$H$27:$L$48,5,FALSE)</f>
        <v>58</v>
      </c>
    </row>
    <row r="1421" spans="1:17" x14ac:dyDescent="0.25">
      <c r="A1421">
        <f>'[2]NILAI AKHIR'!B187</f>
        <v>13732</v>
      </c>
      <c r="B1421" t="str">
        <f>'[2]NILAI AKHIR'!C187</f>
        <v>Listyanto Nur Cahyo</v>
      </c>
      <c r="C1421" t="str">
        <f>'[2]NILAI AKHIR'!D187</f>
        <v>XI TP 2</v>
      </c>
      <c r="D1421">
        <f>'[2]NILAI AKHIR'!I187</f>
        <v>0</v>
      </c>
      <c r="F1421" t="s">
        <v>105</v>
      </c>
      <c r="L1421">
        <f>VLOOKUP(A1421,'5'!$AB$3:$AE$313,4,FALSE)</f>
        <v>805</v>
      </c>
      <c r="M1421" s="19">
        <f>VLOOKUP(F1421,'2'!$B$2:$C$34,2,FALSE)</f>
        <v>14</v>
      </c>
      <c r="N1421" s="23">
        <f t="shared" si="54"/>
        <v>0</v>
      </c>
      <c r="O1421" s="23" t="str">
        <f t="shared" si="55"/>
        <v/>
      </c>
      <c r="P1421" s="23" t="s">
        <v>4739</v>
      </c>
      <c r="Q1421" s="19">
        <f>VLOOKUP(M1421,'3'!$H$27:$L$48,5,FALSE)</f>
        <v>58</v>
      </c>
    </row>
    <row r="1422" spans="1:17" x14ac:dyDescent="0.25">
      <c r="A1422">
        <f>'[2]NILAI AKHIR'!B188</f>
        <v>13733</v>
      </c>
      <c r="B1422" t="str">
        <f>'[2]NILAI AKHIR'!C188</f>
        <v>Machmud Al Fauzi</v>
      </c>
      <c r="C1422" t="str">
        <f>'[2]NILAI AKHIR'!D188</f>
        <v>XI TP 2</v>
      </c>
      <c r="D1422">
        <f>'[2]NILAI AKHIR'!I188</f>
        <v>0</v>
      </c>
      <c r="F1422" t="s">
        <v>105</v>
      </c>
      <c r="L1422">
        <f>VLOOKUP(A1422,'5'!$AB$3:$AE$313,4,FALSE)</f>
        <v>806</v>
      </c>
      <c r="M1422" s="19">
        <f>VLOOKUP(F1422,'2'!$B$2:$C$34,2,FALSE)</f>
        <v>14</v>
      </c>
      <c r="N1422" s="23">
        <f t="shared" si="54"/>
        <v>0</v>
      </c>
      <c r="O1422" s="23" t="str">
        <f t="shared" si="55"/>
        <v/>
      </c>
      <c r="P1422" s="23" t="s">
        <v>4739</v>
      </c>
      <c r="Q1422" s="19">
        <f>VLOOKUP(M1422,'3'!$H$27:$L$48,5,FALSE)</f>
        <v>58</v>
      </c>
    </row>
    <row r="1423" spans="1:17" x14ac:dyDescent="0.25">
      <c r="A1423">
        <f>'[2]NILAI AKHIR'!B189</f>
        <v>13734</v>
      </c>
      <c r="B1423" t="str">
        <f>'[2]NILAI AKHIR'!C189</f>
        <v>Mahendra Wardana Putra</v>
      </c>
      <c r="C1423" t="str">
        <f>'[2]NILAI AKHIR'!D189</f>
        <v>XI TP 2</v>
      </c>
      <c r="D1423">
        <f>'[2]NILAI AKHIR'!I189</f>
        <v>0</v>
      </c>
      <c r="F1423" t="s">
        <v>105</v>
      </c>
      <c r="L1423">
        <f>VLOOKUP(A1423,'5'!$AB$3:$AE$313,4,FALSE)</f>
        <v>807</v>
      </c>
      <c r="M1423" s="19">
        <f>VLOOKUP(F1423,'2'!$B$2:$C$34,2,FALSE)</f>
        <v>14</v>
      </c>
      <c r="N1423" s="23">
        <f t="shared" si="54"/>
        <v>0</v>
      </c>
      <c r="O1423" s="23" t="str">
        <f t="shared" si="55"/>
        <v/>
      </c>
      <c r="P1423" s="23" t="s">
        <v>4739</v>
      </c>
      <c r="Q1423" s="19">
        <f>VLOOKUP(M1423,'3'!$H$27:$L$48,5,FALSE)</f>
        <v>58</v>
      </c>
    </row>
    <row r="1424" spans="1:17" x14ac:dyDescent="0.25">
      <c r="A1424">
        <f>'[2]NILAI AKHIR'!B190</f>
        <v>0</v>
      </c>
      <c r="B1424">
        <f>'[2]NILAI AKHIR'!C190</f>
        <v>0</v>
      </c>
      <c r="C1424">
        <f>'[2]NILAI AKHIR'!D190</f>
        <v>0</v>
      </c>
      <c r="D1424">
        <f>'[2]NILAI AKHIR'!I190</f>
        <v>0</v>
      </c>
      <c r="F1424" t="s">
        <v>105</v>
      </c>
      <c r="L1424" t="e">
        <f>VLOOKUP(A1424,'5'!$AB$3:$AE$313,4,FALSE)</f>
        <v>#N/A</v>
      </c>
      <c r="M1424" s="19">
        <f>VLOOKUP(F1424,'2'!$B$2:$C$34,2,FALSE)</f>
        <v>14</v>
      </c>
      <c r="N1424" s="23">
        <f t="shared" si="54"/>
        <v>0</v>
      </c>
      <c r="O1424" s="23" t="str">
        <f t="shared" si="55"/>
        <v/>
      </c>
      <c r="P1424" s="23" t="s">
        <v>4739</v>
      </c>
      <c r="Q1424" s="19">
        <f>VLOOKUP(M1424,'3'!$H$27:$L$48,5,FALSE)</f>
        <v>58</v>
      </c>
    </row>
    <row r="1425" spans="1:17" x14ac:dyDescent="0.25">
      <c r="A1425">
        <f>'[2]NILAI AKHIR'!B191</f>
        <v>13735</v>
      </c>
      <c r="B1425" t="str">
        <f>'[2]NILAI AKHIR'!C191</f>
        <v>Maycal Widyanto</v>
      </c>
      <c r="C1425" t="str">
        <f>'[2]NILAI AKHIR'!D191</f>
        <v>XI TP 3</v>
      </c>
      <c r="D1425">
        <f>'[2]NILAI AKHIR'!I191</f>
        <v>84</v>
      </c>
      <c r="F1425" t="s">
        <v>105</v>
      </c>
      <c r="L1425">
        <f>VLOOKUP(A1425,'5'!$AB$3:$AE$313,4,FALSE)</f>
        <v>808</v>
      </c>
      <c r="M1425" s="19">
        <f>VLOOKUP(F1425,'2'!$B$2:$C$34,2,FALSE)</f>
        <v>14</v>
      </c>
      <c r="N1425" s="23">
        <f t="shared" si="54"/>
        <v>84</v>
      </c>
      <c r="O1425" s="23" t="str">
        <f t="shared" si="55"/>
        <v/>
      </c>
      <c r="P1425" s="23" t="s">
        <v>4739</v>
      </c>
      <c r="Q1425" s="19">
        <f>VLOOKUP(M1425,'3'!$H$27:$L$48,5,FALSE)</f>
        <v>58</v>
      </c>
    </row>
    <row r="1426" spans="1:17" x14ac:dyDescent="0.25">
      <c r="A1426">
        <f>'[2]NILAI AKHIR'!B193</f>
        <v>13737</v>
      </c>
      <c r="B1426" t="str">
        <f>'[2]NILAI AKHIR'!C193</f>
        <v>Milano Putra Pratama</v>
      </c>
      <c r="C1426" t="str">
        <f>'[2]NILAI AKHIR'!D193</f>
        <v>XI TP 3</v>
      </c>
      <c r="D1426">
        <f>'[2]NILAI AKHIR'!I193</f>
        <v>79</v>
      </c>
      <c r="F1426" t="s">
        <v>105</v>
      </c>
      <c r="L1426">
        <f>VLOOKUP(A1426,'5'!$AB$3:$AE$313,4,FALSE)</f>
        <v>810</v>
      </c>
      <c r="M1426" s="19">
        <f>VLOOKUP(F1426,'2'!$B$2:$C$34,2,FALSE)</f>
        <v>14</v>
      </c>
      <c r="N1426" s="23">
        <f t="shared" si="54"/>
        <v>79</v>
      </c>
      <c r="O1426" s="23" t="str">
        <f t="shared" si="55"/>
        <v/>
      </c>
      <c r="P1426" s="23" t="s">
        <v>4739</v>
      </c>
      <c r="Q1426" s="19">
        <f>VLOOKUP(M1426,'3'!$H$27:$L$48,5,FALSE)</f>
        <v>58</v>
      </c>
    </row>
    <row r="1427" spans="1:17" x14ac:dyDescent="0.25">
      <c r="A1427">
        <f>'[2]NILAI AKHIR'!B194</f>
        <v>13738</v>
      </c>
      <c r="B1427" t="str">
        <f>'[2]NILAI AKHIR'!C194</f>
        <v>Moh Revin Rizaliano</v>
      </c>
      <c r="C1427" t="str">
        <f>'[2]NILAI AKHIR'!D194</f>
        <v>XI TP 3</v>
      </c>
      <c r="D1427">
        <f>'[2]NILAI AKHIR'!I194</f>
        <v>78</v>
      </c>
      <c r="F1427" t="s">
        <v>105</v>
      </c>
      <c r="L1427">
        <f>VLOOKUP(A1427,'5'!$AB$3:$AE$313,4,FALSE)</f>
        <v>811</v>
      </c>
      <c r="M1427" s="19">
        <f>VLOOKUP(F1427,'2'!$B$2:$C$34,2,FALSE)</f>
        <v>14</v>
      </c>
      <c r="N1427" s="23">
        <f t="shared" si="54"/>
        <v>78</v>
      </c>
      <c r="O1427" s="23" t="str">
        <f t="shared" si="55"/>
        <v/>
      </c>
      <c r="P1427" s="23" t="s">
        <v>4739</v>
      </c>
      <c r="Q1427" s="19">
        <f>VLOOKUP(M1427,'3'!$H$27:$L$48,5,FALSE)</f>
        <v>58</v>
      </c>
    </row>
    <row r="1428" spans="1:17" x14ac:dyDescent="0.25">
      <c r="A1428">
        <f>'[2]NILAI AKHIR'!B195</f>
        <v>13739</v>
      </c>
      <c r="B1428" t="str">
        <f>'[2]NILAI AKHIR'!C195</f>
        <v>Mohamad Faqih Syahroni</v>
      </c>
      <c r="C1428" t="str">
        <f>'[2]NILAI AKHIR'!D195</f>
        <v>XI TP 3</v>
      </c>
      <c r="D1428">
        <f>'[2]NILAI AKHIR'!I195</f>
        <v>79</v>
      </c>
      <c r="F1428" t="s">
        <v>105</v>
      </c>
      <c r="L1428">
        <f>VLOOKUP(A1428,'5'!$AB$3:$AE$313,4,FALSE)</f>
        <v>812</v>
      </c>
      <c r="M1428" s="19">
        <f>VLOOKUP(F1428,'2'!$B$2:$C$34,2,FALSE)</f>
        <v>14</v>
      </c>
      <c r="N1428" s="23">
        <f t="shared" si="54"/>
        <v>79</v>
      </c>
      <c r="O1428" s="23" t="str">
        <f t="shared" si="55"/>
        <v/>
      </c>
      <c r="P1428" s="23" t="s">
        <v>4739</v>
      </c>
      <c r="Q1428" s="19">
        <f>VLOOKUP(M1428,'3'!$H$27:$L$48,5,FALSE)</f>
        <v>58</v>
      </c>
    </row>
    <row r="1429" spans="1:17" x14ac:dyDescent="0.25">
      <c r="A1429">
        <f>'[2]NILAI AKHIR'!B196</f>
        <v>13740</v>
      </c>
      <c r="B1429" t="str">
        <f>'[2]NILAI AKHIR'!C196</f>
        <v>Muflih Abdul Azhim</v>
      </c>
      <c r="C1429" t="str">
        <f>'[2]NILAI AKHIR'!D196</f>
        <v>XI TP 3</v>
      </c>
      <c r="D1429">
        <f>'[2]NILAI AKHIR'!I196</f>
        <v>78</v>
      </c>
      <c r="F1429" t="s">
        <v>105</v>
      </c>
      <c r="L1429">
        <f>VLOOKUP(A1429,'5'!$AB$3:$AE$313,4,FALSE)</f>
        <v>813</v>
      </c>
      <c r="M1429" s="19">
        <f>VLOOKUP(F1429,'2'!$B$2:$C$34,2,FALSE)</f>
        <v>14</v>
      </c>
      <c r="N1429" s="23">
        <f t="shared" si="54"/>
        <v>78</v>
      </c>
      <c r="O1429" s="23" t="str">
        <f t="shared" si="55"/>
        <v/>
      </c>
      <c r="P1429" s="23" t="s">
        <v>4739</v>
      </c>
      <c r="Q1429" s="19">
        <f>VLOOKUP(M1429,'3'!$H$27:$L$48,5,FALSE)</f>
        <v>58</v>
      </c>
    </row>
    <row r="1430" spans="1:17" x14ac:dyDescent="0.25">
      <c r="A1430">
        <f>'[2]NILAI AKHIR'!B197</f>
        <v>13741</v>
      </c>
      <c r="B1430" t="str">
        <f>'[2]NILAI AKHIR'!C197</f>
        <v>Muhamad Afif Saputra</v>
      </c>
      <c r="C1430" t="str">
        <f>'[2]NILAI AKHIR'!D197</f>
        <v>XI TP 3</v>
      </c>
      <c r="D1430">
        <f>'[2]NILAI AKHIR'!I197</f>
        <v>81</v>
      </c>
      <c r="F1430" t="s">
        <v>105</v>
      </c>
      <c r="L1430">
        <f>VLOOKUP(A1430,'5'!$AB$3:$AE$313,4,FALSE)</f>
        <v>814</v>
      </c>
      <c r="M1430" s="19">
        <f>VLOOKUP(F1430,'2'!$B$2:$C$34,2,FALSE)</f>
        <v>14</v>
      </c>
      <c r="N1430" s="23">
        <f t="shared" si="54"/>
        <v>81</v>
      </c>
      <c r="O1430" s="23" t="str">
        <f t="shared" si="55"/>
        <v/>
      </c>
      <c r="P1430" s="23" t="s">
        <v>4739</v>
      </c>
      <c r="Q1430" s="19">
        <f>VLOOKUP(M1430,'3'!$H$27:$L$48,5,FALSE)</f>
        <v>58</v>
      </c>
    </row>
    <row r="1431" spans="1:17" x14ac:dyDescent="0.25">
      <c r="A1431">
        <f>'[2]NILAI AKHIR'!B198</f>
        <v>13742</v>
      </c>
      <c r="B1431" t="str">
        <f>'[2]NILAI AKHIR'!C198</f>
        <v>Muhamad Bintang Maylana</v>
      </c>
      <c r="C1431" t="str">
        <f>'[2]NILAI AKHIR'!D198</f>
        <v>XI TP 3</v>
      </c>
      <c r="D1431">
        <f>'[2]NILAI AKHIR'!I198</f>
        <v>77</v>
      </c>
      <c r="F1431" t="s">
        <v>105</v>
      </c>
      <c r="L1431">
        <f>VLOOKUP(A1431,'5'!$AB$3:$AE$313,4,FALSE)</f>
        <v>815</v>
      </c>
      <c r="M1431" s="19">
        <f>VLOOKUP(F1431,'2'!$B$2:$C$34,2,FALSE)</f>
        <v>14</v>
      </c>
      <c r="N1431" s="23">
        <f t="shared" si="54"/>
        <v>77</v>
      </c>
      <c r="O1431" s="23" t="str">
        <f t="shared" si="55"/>
        <v/>
      </c>
      <c r="P1431" s="23" t="s">
        <v>4739</v>
      </c>
      <c r="Q1431" s="19">
        <f>VLOOKUP(M1431,'3'!$H$27:$L$48,5,FALSE)</f>
        <v>58</v>
      </c>
    </row>
    <row r="1432" spans="1:17" x14ac:dyDescent="0.25">
      <c r="A1432">
        <f>'[2]NILAI AKHIR'!B199</f>
        <v>13743</v>
      </c>
      <c r="B1432" t="str">
        <f>'[2]NILAI AKHIR'!C199</f>
        <v>Muhamad Iqbal</v>
      </c>
      <c r="C1432" t="str">
        <f>'[2]NILAI AKHIR'!D199</f>
        <v>XI TP 3</v>
      </c>
      <c r="D1432">
        <f>'[2]NILAI AKHIR'!I199</f>
        <v>77</v>
      </c>
      <c r="F1432" t="s">
        <v>105</v>
      </c>
      <c r="L1432">
        <f>VLOOKUP(A1432,'5'!$AB$3:$AE$313,4,FALSE)</f>
        <v>816</v>
      </c>
      <c r="M1432" s="19">
        <f>VLOOKUP(F1432,'2'!$B$2:$C$34,2,FALSE)</f>
        <v>14</v>
      </c>
      <c r="N1432" s="23">
        <f t="shared" si="54"/>
        <v>77</v>
      </c>
      <c r="O1432" s="23" t="str">
        <f t="shared" si="55"/>
        <v/>
      </c>
      <c r="P1432" s="23" t="s">
        <v>4739</v>
      </c>
      <c r="Q1432" s="19">
        <f>VLOOKUP(M1432,'3'!$H$27:$L$48,5,FALSE)</f>
        <v>58</v>
      </c>
    </row>
    <row r="1433" spans="1:17" x14ac:dyDescent="0.25">
      <c r="A1433">
        <f>'[2]NILAI AKHIR'!B200</f>
        <v>13744</v>
      </c>
      <c r="B1433" t="str">
        <f>'[2]NILAI AKHIR'!C200</f>
        <v>Muhammad Adnan Tegar Pamungkas</v>
      </c>
      <c r="C1433" t="str">
        <f>'[2]NILAI AKHIR'!D200</f>
        <v>XI TP 3</v>
      </c>
      <c r="D1433">
        <f>'[2]NILAI AKHIR'!I200</f>
        <v>80</v>
      </c>
      <c r="F1433" t="s">
        <v>105</v>
      </c>
      <c r="L1433">
        <f>VLOOKUP(A1433,'5'!$AB$3:$AE$313,4,FALSE)</f>
        <v>817</v>
      </c>
      <c r="M1433" s="19">
        <f>VLOOKUP(F1433,'2'!$B$2:$C$34,2,FALSE)</f>
        <v>14</v>
      </c>
      <c r="N1433" s="23">
        <f t="shared" si="54"/>
        <v>80</v>
      </c>
      <c r="O1433" s="23" t="str">
        <f t="shared" si="55"/>
        <v/>
      </c>
      <c r="P1433" s="23" t="s">
        <v>4739</v>
      </c>
      <c r="Q1433" s="19">
        <f>VLOOKUP(M1433,'3'!$H$27:$L$48,5,FALSE)</f>
        <v>58</v>
      </c>
    </row>
    <row r="1434" spans="1:17" x14ac:dyDescent="0.25">
      <c r="A1434">
        <f>'[2]NILAI AKHIR'!B201</f>
        <v>13745</v>
      </c>
      <c r="B1434" t="str">
        <f>'[2]NILAI AKHIR'!C201</f>
        <v>Muhammad Adriansyah</v>
      </c>
      <c r="C1434" t="str">
        <f>'[2]NILAI AKHIR'!D201</f>
        <v>XI TP 3</v>
      </c>
      <c r="D1434">
        <f>'[2]NILAI AKHIR'!I201</f>
        <v>80</v>
      </c>
      <c r="F1434" t="s">
        <v>105</v>
      </c>
      <c r="L1434">
        <f>VLOOKUP(A1434,'5'!$AB$3:$AE$313,4,FALSE)</f>
        <v>818</v>
      </c>
      <c r="M1434" s="19">
        <f>VLOOKUP(F1434,'2'!$B$2:$C$34,2,FALSE)</f>
        <v>14</v>
      </c>
      <c r="N1434" s="23">
        <f t="shared" si="54"/>
        <v>80</v>
      </c>
      <c r="O1434" s="23" t="str">
        <f t="shared" si="55"/>
        <v/>
      </c>
      <c r="P1434" s="23" t="s">
        <v>4739</v>
      </c>
      <c r="Q1434" s="19">
        <f>VLOOKUP(M1434,'3'!$H$27:$L$48,5,FALSE)</f>
        <v>58</v>
      </c>
    </row>
    <row r="1435" spans="1:17" x14ac:dyDescent="0.25">
      <c r="A1435">
        <f>'[2]NILAI AKHIR'!B202</f>
        <v>13746</v>
      </c>
      <c r="B1435" t="str">
        <f>'[2]NILAI AKHIR'!C202</f>
        <v>Muhammad Aldi Firmansah</v>
      </c>
      <c r="C1435" t="str">
        <f>'[2]NILAI AKHIR'!D202</f>
        <v>XI TP 3</v>
      </c>
      <c r="D1435">
        <f>'[2]NILAI AKHIR'!I202</f>
        <v>80</v>
      </c>
      <c r="F1435" t="s">
        <v>105</v>
      </c>
      <c r="L1435">
        <f>VLOOKUP(A1435,'5'!$AB$3:$AE$313,4,FALSE)</f>
        <v>819</v>
      </c>
      <c r="M1435" s="19">
        <f>VLOOKUP(F1435,'2'!$B$2:$C$34,2,FALSE)</f>
        <v>14</v>
      </c>
      <c r="N1435" s="23">
        <f t="shared" si="54"/>
        <v>80</v>
      </c>
      <c r="O1435" s="23" t="str">
        <f t="shared" si="55"/>
        <v/>
      </c>
      <c r="P1435" s="23" t="s">
        <v>4739</v>
      </c>
      <c r="Q1435" s="19">
        <f>VLOOKUP(M1435,'3'!$H$27:$L$48,5,FALSE)</f>
        <v>58</v>
      </c>
    </row>
    <row r="1436" spans="1:17" x14ac:dyDescent="0.25">
      <c r="A1436">
        <f>'[2]NILAI AKHIR'!B203</f>
        <v>13747</v>
      </c>
      <c r="B1436" t="str">
        <f>'[2]NILAI AKHIR'!C203</f>
        <v>Muhammad Azhim Widodo</v>
      </c>
      <c r="C1436" t="str">
        <f>'[2]NILAI AKHIR'!D203</f>
        <v>XI TP 3</v>
      </c>
      <c r="D1436">
        <f>'[2]NILAI AKHIR'!I203</f>
        <v>80</v>
      </c>
      <c r="F1436" t="s">
        <v>105</v>
      </c>
      <c r="L1436">
        <f>VLOOKUP(A1436,'5'!$AB$3:$AE$313,4,FALSE)</f>
        <v>820</v>
      </c>
      <c r="M1436" s="19">
        <f>VLOOKUP(F1436,'2'!$B$2:$C$34,2,FALSE)</f>
        <v>14</v>
      </c>
      <c r="N1436" s="23">
        <f t="shared" si="54"/>
        <v>80</v>
      </c>
      <c r="O1436" s="23" t="str">
        <f t="shared" si="55"/>
        <v/>
      </c>
      <c r="P1436" s="23" t="s">
        <v>4739</v>
      </c>
      <c r="Q1436" s="19">
        <f>VLOOKUP(M1436,'3'!$H$27:$L$48,5,FALSE)</f>
        <v>58</v>
      </c>
    </row>
    <row r="1437" spans="1:17" x14ac:dyDescent="0.25">
      <c r="A1437">
        <f>'[2]NILAI AKHIR'!B204</f>
        <v>13748</v>
      </c>
      <c r="B1437" t="str">
        <f>'[2]NILAI AKHIR'!C204</f>
        <v>Muhammad Galeh Cahyono</v>
      </c>
      <c r="C1437" t="str">
        <f>'[2]NILAI AKHIR'!D204</f>
        <v>XI TP 3</v>
      </c>
      <c r="D1437">
        <f>'[2]NILAI AKHIR'!I204</f>
        <v>77</v>
      </c>
      <c r="F1437" t="s">
        <v>105</v>
      </c>
      <c r="L1437">
        <f>VLOOKUP(A1437,'5'!$AB$3:$AE$313,4,FALSE)</f>
        <v>821</v>
      </c>
      <c r="M1437" s="19">
        <f>VLOOKUP(F1437,'2'!$B$2:$C$34,2,FALSE)</f>
        <v>14</v>
      </c>
      <c r="N1437" s="23">
        <f t="shared" si="54"/>
        <v>77</v>
      </c>
      <c r="O1437" s="23" t="str">
        <f t="shared" si="55"/>
        <v/>
      </c>
      <c r="P1437" s="23" t="s">
        <v>4739</v>
      </c>
      <c r="Q1437" s="19">
        <f>VLOOKUP(M1437,'3'!$H$27:$L$48,5,FALSE)</f>
        <v>58</v>
      </c>
    </row>
    <row r="1438" spans="1:17" x14ac:dyDescent="0.25">
      <c r="A1438">
        <f>'[2]NILAI AKHIR'!B205</f>
        <v>13749</v>
      </c>
      <c r="B1438" t="str">
        <f>'[2]NILAI AKHIR'!C205</f>
        <v>Muhammad Husain Amrullah</v>
      </c>
      <c r="C1438" t="str">
        <f>'[2]NILAI AKHIR'!D205</f>
        <v>XI TP 3</v>
      </c>
      <c r="D1438">
        <f>'[2]NILAI AKHIR'!I205</f>
        <v>77</v>
      </c>
      <c r="F1438" t="s">
        <v>105</v>
      </c>
      <c r="L1438">
        <f>VLOOKUP(A1438,'5'!$AB$3:$AE$313,4,FALSE)</f>
        <v>822</v>
      </c>
      <c r="M1438" s="19">
        <f>VLOOKUP(F1438,'2'!$B$2:$C$34,2,FALSE)</f>
        <v>14</v>
      </c>
      <c r="N1438" s="23">
        <f t="shared" si="54"/>
        <v>77</v>
      </c>
      <c r="O1438" s="23" t="str">
        <f t="shared" si="55"/>
        <v/>
      </c>
      <c r="P1438" s="23" t="s">
        <v>4739</v>
      </c>
      <c r="Q1438" s="19">
        <f>VLOOKUP(M1438,'3'!$H$27:$L$48,5,FALSE)</f>
        <v>58</v>
      </c>
    </row>
    <row r="1439" spans="1:17" x14ac:dyDescent="0.25">
      <c r="A1439">
        <f>'[2]NILAI AKHIR'!B206</f>
        <v>13750</v>
      </c>
      <c r="B1439" t="str">
        <f>'[2]NILAI AKHIR'!C206</f>
        <v>Muhammad Khisnullah Nabil</v>
      </c>
      <c r="C1439" t="str">
        <f>'[2]NILAI AKHIR'!D206</f>
        <v>XI TP 3</v>
      </c>
      <c r="D1439">
        <f>'[2]NILAI AKHIR'!I206</f>
        <v>80</v>
      </c>
      <c r="F1439" t="s">
        <v>105</v>
      </c>
      <c r="L1439">
        <f>VLOOKUP(A1439,'5'!$AB$3:$AE$313,4,FALSE)</f>
        <v>823</v>
      </c>
      <c r="M1439" s="19">
        <f>VLOOKUP(F1439,'2'!$B$2:$C$34,2,FALSE)</f>
        <v>14</v>
      </c>
      <c r="N1439" s="23">
        <f t="shared" si="54"/>
        <v>80</v>
      </c>
      <c r="O1439" s="23" t="str">
        <f t="shared" si="55"/>
        <v/>
      </c>
      <c r="P1439" s="23" t="s">
        <v>4739</v>
      </c>
      <c r="Q1439" s="19">
        <f>VLOOKUP(M1439,'3'!$H$27:$L$48,5,FALSE)</f>
        <v>58</v>
      </c>
    </row>
    <row r="1440" spans="1:17" x14ac:dyDescent="0.25">
      <c r="A1440">
        <f>'[2]NILAI AKHIR'!B207</f>
        <v>13751</v>
      </c>
      <c r="B1440" t="str">
        <f>'[2]NILAI AKHIR'!C207</f>
        <v>Muhammad Rafi Asti Rosyid</v>
      </c>
      <c r="C1440" t="str">
        <f>'[2]NILAI AKHIR'!D207</f>
        <v>XI TP 3</v>
      </c>
      <c r="D1440">
        <f>'[2]NILAI AKHIR'!I207</f>
        <v>85</v>
      </c>
      <c r="F1440" t="s">
        <v>105</v>
      </c>
      <c r="L1440">
        <f>VLOOKUP(A1440,'5'!$AB$3:$AE$313,4,FALSE)</f>
        <v>824</v>
      </c>
      <c r="M1440" s="19">
        <f>VLOOKUP(F1440,'2'!$B$2:$C$34,2,FALSE)</f>
        <v>14</v>
      </c>
      <c r="N1440" s="23">
        <f t="shared" si="54"/>
        <v>85</v>
      </c>
      <c r="O1440" s="23" t="str">
        <f t="shared" si="55"/>
        <v/>
      </c>
      <c r="P1440" s="23" t="s">
        <v>4739</v>
      </c>
      <c r="Q1440" s="19">
        <f>VLOOKUP(M1440,'3'!$H$27:$L$48,5,FALSE)</f>
        <v>58</v>
      </c>
    </row>
    <row r="1441" spans="1:17" x14ac:dyDescent="0.25">
      <c r="A1441">
        <f>'[2]NILAI AKHIR'!B208</f>
        <v>13752</v>
      </c>
      <c r="B1441" t="str">
        <f>'[2]NILAI AKHIR'!C208</f>
        <v>Muhammad Teguh Saputro</v>
      </c>
      <c r="C1441" t="str">
        <f>'[2]NILAI AKHIR'!D208</f>
        <v>XI TP 3</v>
      </c>
      <c r="D1441">
        <f>'[2]NILAI AKHIR'!I208</f>
        <v>80</v>
      </c>
      <c r="F1441" t="s">
        <v>105</v>
      </c>
      <c r="L1441">
        <f>VLOOKUP(A1441,'5'!$AB$3:$AE$313,4,FALSE)</f>
        <v>825</v>
      </c>
      <c r="M1441" s="19">
        <f>VLOOKUP(F1441,'2'!$B$2:$C$34,2,FALSE)</f>
        <v>14</v>
      </c>
      <c r="N1441" s="23">
        <f t="shared" si="54"/>
        <v>80</v>
      </c>
      <c r="O1441" s="23" t="str">
        <f t="shared" si="55"/>
        <v/>
      </c>
      <c r="P1441" s="23" t="s">
        <v>4739</v>
      </c>
      <c r="Q1441" s="19">
        <f>VLOOKUP(M1441,'3'!$H$27:$L$48,5,FALSE)</f>
        <v>58</v>
      </c>
    </row>
    <row r="1442" spans="1:17" x14ac:dyDescent="0.25">
      <c r="A1442">
        <f>'[2]NILAI AKHIR'!B209</f>
        <v>13924</v>
      </c>
      <c r="B1442" t="str">
        <f>'[2]NILAI AKHIR'!C209</f>
        <v>Nabil Surya Harry Saputra</v>
      </c>
      <c r="C1442" t="str">
        <f>'[2]NILAI AKHIR'!D209</f>
        <v>XI TP 3</v>
      </c>
      <c r="D1442">
        <f>'[2]NILAI AKHIR'!I209</f>
        <v>80</v>
      </c>
      <c r="F1442" t="s">
        <v>105</v>
      </c>
      <c r="L1442">
        <f>VLOOKUP(A1442,'5'!$AB$3:$AE$313,4,FALSE)</f>
        <v>826</v>
      </c>
      <c r="M1442" s="19">
        <f>VLOOKUP(F1442,'2'!$B$2:$C$34,2,FALSE)</f>
        <v>14</v>
      </c>
      <c r="N1442" s="23">
        <f t="shared" si="54"/>
        <v>80</v>
      </c>
      <c r="O1442" s="23" t="str">
        <f t="shared" si="55"/>
        <v/>
      </c>
      <c r="P1442" s="23" t="s">
        <v>4739</v>
      </c>
      <c r="Q1442" s="19">
        <f>VLOOKUP(M1442,'3'!$H$27:$L$48,5,FALSE)</f>
        <v>58</v>
      </c>
    </row>
    <row r="1443" spans="1:17" x14ac:dyDescent="0.25">
      <c r="A1443">
        <f>'[2]NILAI AKHIR'!B210</f>
        <v>13755</v>
      </c>
      <c r="B1443" t="str">
        <f>'[2]NILAI AKHIR'!C210</f>
        <v>Nando Eko Prasetyo</v>
      </c>
      <c r="C1443" t="str">
        <f>'[2]NILAI AKHIR'!D210</f>
        <v>XI TP 3</v>
      </c>
      <c r="D1443">
        <f>'[2]NILAI AKHIR'!I210</f>
        <v>77</v>
      </c>
      <c r="F1443" t="s">
        <v>105</v>
      </c>
      <c r="L1443">
        <f>VLOOKUP(A1443,'5'!$AB$3:$AE$313,4,FALSE)</f>
        <v>827</v>
      </c>
      <c r="M1443" s="19">
        <f>VLOOKUP(F1443,'2'!$B$2:$C$34,2,FALSE)</f>
        <v>14</v>
      </c>
      <c r="N1443" s="23">
        <f t="shared" si="54"/>
        <v>77</v>
      </c>
      <c r="O1443" s="23" t="str">
        <f t="shared" si="55"/>
        <v/>
      </c>
      <c r="P1443" s="23" t="s">
        <v>4739</v>
      </c>
      <c r="Q1443" s="19">
        <f>VLOOKUP(M1443,'3'!$H$27:$L$48,5,FALSE)</f>
        <v>58</v>
      </c>
    </row>
    <row r="1444" spans="1:17" x14ac:dyDescent="0.25">
      <c r="A1444">
        <f>'[2]NILAI AKHIR'!B211</f>
        <v>13756</v>
      </c>
      <c r="B1444" t="str">
        <f>'[2]NILAI AKHIR'!C211</f>
        <v>Nazriel Putra Wijar Prasetya</v>
      </c>
      <c r="C1444" t="str">
        <f>'[2]NILAI AKHIR'!D211</f>
        <v>XI TP 3</v>
      </c>
      <c r="D1444">
        <f>'[2]NILAI AKHIR'!I211</f>
        <v>80</v>
      </c>
      <c r="F1444" t="s">
        <v>105</v>
      </c>
      <c r="L1444">
        <f>VLOOKUP(A1444,'5'!$AB$3:$AE$313,4,FALSE)</f>
        <v>828</v>
      </c>
      <c r="M1444" s="19">
        <f>VLOOKUP(F1444,'2'!$B$2:$C$34,2,FALSE)</f>
        <v>14</v>
      </c>
      <c r="N1444" s="23">
        <f t="shared" si="54"/>
        <v>80</v>
      </c>
      <c r="O1444" s="23" t="str">
        <f t="shared" si="55"/>
        <v/>
      </c>
      <c r="P1444" s="23" t="s">
        <v>4739</v>
      </c>
      <c r="Q1444" s="19">
        <f>VLOOKUP(M1444,'3'!$H$27:$L$48,5,FALSE)</f>
        <v>58</v>
      </c>
    </row>
    <row r="1445" spans="1:17" x14ac:dyDescent="0.25">
      <c r="A1445">
        <f>'[2]NILAI AKHIR'!B212</f>
        <v>13757</v>
      </c>
      <c r="B1445" t="str">
        <f>'[2]NILAI AKHIR'!C212</f>
        <v>Noval Moses Mairi</v>
      </c>
      <c r="C1445" t="str">
        <f>'[2]NILAI AKHIR'!D212</f>
        <v>XI TP 3</v>
      </c>
      <c r="D1445">
        <f>'[2]NILAI AKHIR'!I212</f>
        <v>72</v>
      </c>
      <c r="F1445" t="s">
        <v>105</v>
      </c>
      <c r="L1445">
        <f>VLOOKUP(A1445,'5'!$AB$3:$AE$313,4,FALSE)</f>
        <v>829</v>
      </c>
      <c r="M1445" s="19">
        <f>VLOOKUP(F1445,'2'!$B$2:$C$34,2,FALSE)</f>
        <v>14</v>
      </c>
      <c r="N1445" s="23">
        <f t="shared" si="54"/>
        <v>72</v>
      </c>
      <c r="O1445" s="23" t="str">
        <f t="shared" si="55"/>
        <v/>
      </c>
      <c r="P1445" s="23" t="s">
        <v>4739</v>
      </c>
      <c r="Q1445" s="19">
        <f>VLOOKUP(M1445,'3'!$H$27:$L$48,5,FALSE)</f>
        <v>58</v>
      </c>
    </row>
    <row r="1446" spans="1:17" x14ac:dyDescent="0.25">
      <c r="A1446">
        <f>'[2]NILAI AKHIR'!B213</f>
        <v>13758</v>
      </c>
      <c r="B1446" t="str">
        <f>'[2]NILAI AKHIR'!C213</f>
        <v>Novanza Fatehaqy Prakosa</v>
      </c>
      <c r="C1446" t="str">
        <f>'[2]NILAI AKHIR'!D213</f>
        <v>XI TP 3</v>
      </c>
      <c r="D1446">
        <f>'[2]NILAI AKHIR'!I213</f>
        <v>79</v>
      </c>
      <c r="F1446" t="s">
        <v>105</v>
      </c>
      <c r="L1446">
        <f>VLOOKUP(A1446,'5'!$AB$3:$AE$313,4,FALSE)</f>
        <v>830</v>
      </c>
      <c r="M1446" s="19">
        <f>VLOOKUP(F1446,'2'!$B$2:$C$34,2,FALSE)</f>
        <v>14</v>
      </c>
      <c r="N1446" s="23">
        <f t="shared" si="54"/>
        <v>79</v>
      </c>
      <c r="O1446" s="23" t="str">
        <f t="shared" si="55"/>
        <v/>
      </c>
      <c r="P1446" s="23" t="s">
        <v>4739</v>
      </c>
      <c r="Q1446" s="19">
        <f>VLOOKUP(M1446,'3'!$H$27:$L$48,5,FALSE)</f>
        <v>58</v>
      </c>
    </row>
    <row r="1447" spans="1:17" x14ac:dyDescent="0.25">
      <c r="A1447">
        <f>'[2]NILAI AKHIR'!B214</f>
        <v>13759</v>
      </c>
      <c r="B1447" t="str">
        <f>'[2]NILAI AKHIR'!C214</f>
        <v>Nur Hidayah Saputra</v>
      </c>
      <c r="C1447" t="str">
        <f>'[2]NILAI AKHIR'!D214</f>
        <v>XI TP 3</v>
      </c>
      <c r="D1447">
        <f>'[2]NILAI AKHIR'!I214</f>
        <v>78</v>
      </c>
      <c r="F1447" t="s">
        <v>105</v>
      </c>
      <c r="L1447">
        <f>VLOOKUP(A1447,'5'!$AB$3:$AE$313,4,FALSE)</f>
        <v>831</v>
      </c>
      <c r="M1447" s="19">
        <f>VLOOKUP(F1447,'2'!$B$2:$C$34,2,FALSE)</f>
        <v>14</v>
      </c>
      <c r="N1447" s="23">
        <f t="shared" si="54"/>
        <v>78</v>
      </c>
      <c r="O1447" s="23" t="str">
        <f t="shared" si="55"/>
        <v/>
      </c>
      <c r="P1447" s="23" t="s">
        <v>4739</v>
      </c>
      <c r="Q1447" s="19">
        <f>VLOOKUP(M1447,'3'!$H$27:$L$48,5,FALSE)</f>
        <v>58</v>
      </c>
    </row>
    <row r="1448" spans="1:17" x14ac:dyDescent="0.25">
      <c r="A1448">
        <f>'[2]NILAI AKHIR'!B215</f>
        <v>13760</v>
      </c>
      <c r="B1448" t="str">
        <f>'[2]NILAI AKHIR'!C215</f>
        <v>Orlando Al Ghazaly</v>
      </c>
      <c r="C1448" t="str">
        <f>'[2]NILAI AKHIR'!D215</f>
        <v>XI TP 3</v>
      </c>
      <c r="D1448">
        <f>'[2]NILAI AKHIR'!I215</f>
        <v>81</v>
      </c>
      <c r="F1448" t="s">
        <v>105</v>
      </c>
      <c r="L1448">
        <f>VLOOKUP(A1448,'5'!$AB$3:$AE$313,4,FALSE)</f>
        <v>832</v>
      </c>
      <c r="M1448" s="19">
        <f>VLOOKUP(F1448,'2'!$B$2:$C$34,2,FALSE)</f>
        <v>14</v>
      </c>
      <c r="N1448" s="23">
        <f t="shared" si="54"/>
        <v>81</v>
      </c>
      <c r="O1448" s="23" t="str">
        <f t="shared" si="55"/>
        <v/>
      </c>
      <c r="P1448" s="23" t="s">
        <v>4739</v>
      </c>
      <c r="Q1448" s="19">
        <f>VLOOKUP(M1448,'3'!$H$27:$L$48,5,FALSE)</f>
        <v>58</v>
      </c>
    </row>
    <row r="1449" spans="1:17" x14ac:dyDescent="0.25">
      <c r="A1449">
        <f>'[2]NILAI AKHIR'!B216</f>
        <v>13761</v>
      </c>
      <c r="B1449" t="str">
        <f>'[2]NILAI AKHIR'!C216</f>
        <v>Pandu Wicaksono</v>
      </c>
      <c r="C1449" t="str">
        <f>'[2]NILAI AKHIR'!D216</f>
        <v>XI TP 3</v>
      </c>
      <c r="D1449">
        <f>'[2]NILAI AKHIR'!I216</f>
        <v>80</v>
      </c>
      <c r="F1449" t="s">
        <v>105</v>
      </c>
      <c r="L1449">
        <f>VLOOKUP(A1449,'5'!$AB$3:$AE$313,4,FALSE)</f>
        <v>833</v>
      </c>
      <c r="M1449" s="19">
        <f>VLOOKUP(F1449,'2'!$B$2:$C$34,2,FALSE)</f>
        <v>14</v>
      </c>
      <c r="N1449" s="23">
        <f t="shared" si="54"/>
        <v>80</v>
      </c>
      <c r="O1449" s="23" t="str">
        <f t="shared" si="55"/>
        <v/>
      </c>
      <c r="P1449" s="23" t="s">
        <v>4739</v>
      </c>
      <c r="Q1449" s="19">
        <f>VLOOKUP(M1449,'3'!$H$27:$L$48,5,FALSE)</f>
        <v>58</v>
      </c>
    </row>
    <row r="1450" spans="1:17" x14ac:dyDescent="0.25">
      <c r="A1450">
        <f>'[2]NILAI AKHIR'!B217</f>
        <v>13762</v>
      </c>
      <c r="B1450" t="str">
        <f>'[2]NILAI AKHIR'!C217</f>
        <v>Patuh Bagiono Nurjaya</v>
      </c>
      <c r="C1450" t="str">
        <f>'[2]NILAI AKHIR'!D217</f>
        <v>XI TP 3</v>
      </c>
      <c r="D1450">
        <f>'[2]NILAI AKHIR'!I217</f>
        <v>77</v>
      </c>
      <c r="F1450" t="s">
        <v>105</v>
      </c>
      <c r="L1450">
        <f>VLOOKUP(A1450,'5'!$AB$3:$AE$313,4,FALSE)</f>
        <v>834</v>
      </c>
      <c r="M1450" s="19">
        <f>VLOOKUP(F1450,'2'!$B$2:$C$34,2,FALSE)</f>
        <v>14</v>
      </c>
      <c r="N1450" s="23">
        <f t="shared" si="54"/>
        <v>77</v>
      </c>
      <c r="O1450" s="23" t="str">
        <f t="shared" si="55"/>
        <v/>
      </c>
      <c r="P1450" s="23" t="s">
        <v>4739</v>
      </c>
      <c r="Q1450" s="19">
        <f>VLOOKUP(M1450,'3'!$H$27:$L$48,5,FALSE)</f>
        <v>58</v>
      </c>
    </row>
    <row r="1451" spans="1:17" x14ac:dyDescent="0.25">
      <c r="A1451">
        <f>'[2]NILAI AKHIR'!B218</f>
        <v>13763</v>
      </c>
      <c r="B1451" t="str">
        <f>'[2]NILAI AKHIR'!C218</f>
        <v>Prananda Torres Pradita</v>
      </c>
      <c r="C1451" t="str">
        <f>'[2]NILAI AKHIR'!D218</f>
        <v>XI TP 3</v>
      </c>
      <c r="D1451">
        <f>'[2]NILAI AKHIR'!I218</f>
        <v>80</v>
      </c>
      <c r="F1451" t="s">
        <v>105</v>
      </c>
      <c r="L1451">
        <f>VLOOKUP(A1451,'5'!$AB$3:$AE$313,4,FALSE)</f>
        <v>835</v>
      </c>
      <c r="M1451" s="19">
        <f>VLOOKUP(F1451,'2'!$B$2:$C$34,2,FALSE)</f>
        <v>14</v>
      </c>
      <c r="N1451" s="23">
        <f t="shared" si="54"/>
        <v>80</v>
      </c>
      <c r="O1451" s="23" t="str">
        <f t="shared" si="55"/>
        <v/>
      </c>
      <c r="P1451" s="23" t="s">
        <v>4739</v>
      </c>
      <c r="Q1451" s="19">
        <f>VLOOKUP(M1451,'3'!$H$27:$L$48,5,FALSE)</f>
        <v>58</v>
      </c>
    </row>
    <row r="1452" spans="1:17" x14ac:dyDescent="0.25">
      <c r="A1452">
        <f>'[2]NILAI AKHIR'!B219</f>
        <v>13764</v>
      </c>
      <c r="B1452" t="str">
        <f>'[2]NILAI AKHIR'!C219</f>
        <v>Praska Bethan Handoko</v>
      </c>
      <c r="C1452" t="str">
        <f>'[2]NILAI AKHIR'!D219</f>
        <v>XI TP 3</v>
      </c>
      <c r="D1452">
        <f>'[2]NILAI AKHIR'!I219</f>
        <v>79</v>
      </c>
      <c r="F1452" t="s">
        <v>105</v>
      </c>
      <c r="L1452">
        <f>VLOOKUP(A1452,'5'!$AB$3:$AE$313,4,FALSE)</f>
        <v>836</v>
      </c>
      <c r="M1452" s="19">
        <f>VLOOKUP(F1452,'2'!$B$2:$C$34,2,FALSE)</f>
        <v>14</v>
      </c>
      <c r="N1452" s="23">
        <f t="shared" si="54"/>
        <v>79</v>
      </c>
      <c r="O1452" s="23" t="str">
        <f t="shared" si="55"/>
        <v/>
      </c>
      <c r="P1452" s="23" t="s">
        <v>4739</v>
      </c>
      <c r="Q1452" s="19">
        <f>VLOOKUP(M1452,'3'!$H$27:$L$48,5,FALSE)</f>
        <v>58</v>
      </c>
    </row>
    <row r="1453" spans="1:17" x14ac:dyDescent="0.25">
      <c r="A1453">
        <f>'[2]NILAI AKHIR'!B220</f>
        <v>13765</v>
      </c>
      <c r="B1453" t="str">
        <f>'[2]NILAI AKHIR'!C220</f>
        <v>Pratama Adi Saputra</v>
      </c>
      <c r="C1453" t="str">
        <f>'[2]NILAI AKHIR'!D220</f>
        <v>XI TP 3</v>
      </c>
      <c r="D1453">
        <f>'[2]NILAI AKHIR'!I220</f>
        <v>78</v>
      </c>
      <c r="F1453" t="s">
        <v>105</v>
      </c>
      <c r="L1453">
        <f>VLOOKUP(A1453,'5'!$AB$3:$AE$313,4,FALSE)</f>
        <v>837</v>
      </c>
      <c r="M1453" s="19">
        <f>VLOOKUP(F1453,'2'!$B$2:$C$34,2,FALSE)</f>
        <v>14</v>
      </c>
      <c r="N1453" s="23">
        <f t="shared" si="54"/>
        <v>78</v>
      </c>
      <c r="O1453" s="23" t="str">
        <f t="shared" si="55"/>
        <v/>
      </c>
      <c r="P1453" s="23" t="s">
        <v>4739</v>
      </c>
      <c r="Q1453" s="19">
        <f>VLOOKUP(M1453,'3'!$H$27:$L$48,5,FALSE)</f>
        <v>58</v>
      </c>
    </row>
    <row r="1454" spans="1:17" x14ac:dyDescent="0.25">
      <c r="A1454">
        <f>'[2]NILAI AKHIR'!B221</f>
        <v>13766</v>
      </c>
      <c r="B1454" t="str">
        <f>'[2]NILAI AKHIR'!C221</f>
        <v>Qais Vungki Fabean</v>
      </c>
      <c r="C1454" t="str">
        <f>'[2]NILAI AKHIR'!D221</f>
        <v>XI TP 3</v>
      </c>
      <c r="D1454">
        <f>'[2]NILAI AKHIR'!I221</f>
        <v>79</v>
      </c>
      <c r="F1454" t="s">
        <v>105</v>
      </c>
      <c r="L1454">
        <f>VLOOKUP(A1454,'5'!$AB$3:$AE$313,4,FALSE)</f>
        <v>838</v>
      </c>
      <c r="M1454" s="19">
        <f>VLOOKUP(F1454,'2'!$B$2:$C$34,2,FALSE)</f>
        <v>14</v>
      </c>
      <c r="N1454" s="23">
        <f t="shared" si="54"/>
        <v>79</v>
      </c>
      <c r="O1454" s="23" t="str">
        <f t="shared" si="55"/>
        <v/>
      </c>
      <c r="P1454" s="23" t="s">
        <v>4739</v>
      </c>
      <c r="Q1454" s="19">
        <f>VLOOKUP(M1454,'3'!$H$27:$L$48,5,FALSE)</f>
        <v>58</v>
      </c>
    </row>
    <row r="1455" spans="1:17" x14ac:dyDescent="0.25">
      <c r="A1455">
        <f>'[2]NILAI AKHIR'!B222</f>
        <v>13767</v>
      </c>
      <c r="B1455" t="str">
        <f>'[2]NILAI AKHIR'!C222</f>
        <v>Rachelza Bayu Wicaksana</v>
      </c>
      <c r="C1455" t="str">
        <f>'[2]NILAI AKHIR'!D222</f>
        <v>XI TP 3</v>
      </c>
      <c r="D1455">
        <f>'[2]NILAI AKHIR'!I222</f>
        <v>78</v>
      </c>
      <c r="F1455" t="s">
        <v>105</v>
      </c>
      <c r="L1455">
        <f>VLOOKUP(A1455,'5'!$AB$3:$AE$313,4,FALSE)</f>
        <v>839</v>
      </c>
      <c r="M1455" s="19">
        <f>VLOOKUP(F1455,'2'!$B$2:$C$34,2,FALSE)</f>
        <v>14</v>
      </c>
      <c r="N1455" s="23">
        <f t="shared" si="54"/>
        <v>78</v>
      </c>
      <c r="O1455" s="23" t="str">
        <f t="shared" si="55"/>
        <v/>
      </c>
      <c r="P1455" s="23" t="s">
        <v>4739</v>
      </c>
      <c r="Q1455" s="19">
        <f>VLOOKUP(M1455,'3'!$H$27:$L$48,5,FALSE)</f>
        <v>58</v>
      </c>
    </row>
    <row r="1456" spans="1:17" x14ac:dyDescent="0.25">
      <c r="A1456">
        <f>'[2]NILAI AKHIR'!B223</f>
        <v>13768</v>
      </c>
      <c r="B1456" t="str">
        <f>'[2]NILAI AKHIR'!C223</f>
        <v>Raditya Vito Danendra</v>
      </c>
      <c r="C1456" t="str">
        <f>'[2]NILAI AKHIR'!D223</f>
        <v>XI TP 3</v>
      </c>
      <c r="D1456">
        <f>'[2]NILAI AKHIR'!I223</f>
        <v>79</v>
      </c>
      <c r="F1456" t="s">
        <v>105</v>
      </c>
      <c r="L1456">
        <f>VLOOKUP(A1456,'5'!$AB$3:$AE$313,4,FALSE)</f>
        <v>840</v>
      </c>
      <c r="M1456" s="19">
        <f>VLOOKUP(F1456,'2'!$B$2:$C$34,2,FALSE)</f>
        <v>14</v>
      </c>
      <c r="N1456" s="23">
        <f t="shared" si="54"/>
        <v>79</v>
      </c>
      <c r="O1456" s="23" t="str">
        <f t="shared" si="55"/>
        <v/>
      </c>
      <c r="P1456" s="23" t="s">
        <v>4739</v>
      </c>
      <c r="Q1456" s="19">
        <f>VLOOKUP(M1456,'3'!$H$27:$L$48,5,FALSE)</f>
        <v>58</v>
      </c>
    </row>
    <row r="1457" spans="1:17" x14ac:dyDescent="0.25">
      <c r="A1457">
        <f>'[2]NILAI AKHIR'!B224</f>
        <v>0</v>
      </c>
      <c r="B1457">
        <f>'[2]NILAI AKHIR'!C224</f>
        <v>0</v>
      </c>
      <c r="C1457">
        <f>'[2]NILAI AKHIR'!D224</f>
        <v>0</v>
      </c>
      <c r="D1457">
        <f>'[2]NILAI AKHIR'!I224</f>
        <v>0</v>
      </c>
      <c r="F1457" t="s">
        <v>105</v>
      </c>
      <c r="L1457" t="e">
        <f>VLOOKUP(A1457,'5'!$AB$3:$AE$313,4,FALSE)</f>
        <v>#N/A</v>
      </c>
      <c r="M1457" s="19">
        <f>VLOOKUP(F1457,'2'!$B$2:$C$34,2,FALSE)</f>
        <v>14</v>
      </c>
      <c r="N1457" s="23">
        <f t="shared" si="54"/>
        <v>0</v>
      </c>
      <c r="O1457" s="23" t="str">
        <f t="shared" si="55"/>
        <v/>
      </c>
      <c r="P1457" s="23" t="s">
        <v>4739</v>
      </c>
      <c r="Q1457" s="19">
        <f>VLOOKUP(M1457,'3'!$H$27:$L$48,5,FALSE)</f>
        <v>58</v>
      </c>
    </row>
    <row r="1458" spans="1:17" x14ac:dyDescent="0.25">
      <c r="A1458">
        <f>'[2]NILAI AKHIR'!B225</f>
        <v>13769</v>
      </c>
      <c r="B1458" t="str">
        <f>'[2]NILAI AKHIR'!C225</f>
        <v>Raffi Ananda Santosa</v>
      </c>
      <c r="C1458" t="str">
        <f>'[2]NILAI AKHIR'!D225</f>
        <v>XI TP 4</v>
      </c>
      <c r="D1458">
        <f>'[2]NILAI AKHIR'!I225</f>
        <v>78</v>
      </c>
      <c r="F1458" t="s">
        <v>105</v>
      </c>
      <c r="L1458">
        <f>VLOOKUP(A1458,'5'!$AB$3:$AE$313,4,FALSE)</f>
        <v>841</v>
      </c>
      <c r="M1458" s="19">
        <f>VLOOKUP(F1458,'2'!$B$2:$C$34,2,FALSE)</f>
        <v>14</v>
      </c>
      <c r="N1458" s="23">
        <f t="shared" si="54"/>
        <v>78</v>
      </c>
      <c r="O1458" s="23" t="str">
        <f t="shared" si="55"/>
        <v/>
      </c>
      <c r="P1458" s="23" t="s">
        <v>4739</v>
      </c>
      <c r="Q1458" s="19">
        <f>VLOOKUP(M1458,'3'!$H$27:$L$48,5,FALSE)</f>
        <v>58</v>
      </c>
    </row>
    <row r="1459" spans="1:17" x14ac:dyDescent="0.25">
      <c r="A1459">
        <f>'[2]NILAI AKHIR'!B227</f>
        <v>13925</v>
      </c>
      <c r="B1459" t="str">
        <f>'[2]NILAI AKHIR'!C227</f>
        <v>Rahmad Catur Sanjaya</v>
      </c>
      <c r="C1459" t="str">
        <f>'[2]NILAI AKHIR'!D227</f>
        <v>XI TP 4</v>
      </c>
      <c r="D1459">
        <f>'[2]NILAI AKHIR'!I227</f>
        <v>75</v>
      </c>
      <c r="F1459" t="s">
        <v>105</v>
      </c>
      <c r="L1459">
        <f>VLOOKUP(A1459,'5'!$AB$3:$AE$313,4,FALSE)</f>
        <v>843</v>
      </c>
      <c r="M1459" s="19">
        <f>VLOOKUP(F1459,'2'!$B$2:$C$34,2,FALSE)</f>
        <v>14</v>
      </c>
      <c r="N1459" s="23">
        <f t="shared" si="54"/>
        <v>75</v>
      </c>
      <c r="O1459" s="23" t="str">
        <f t="shared" si="55"/>
        <v/>
      </c>
      <c r="P1459" s="23" t="s">
        <v>4739</v>
      </c>
      <c r="Q1459" s="19">
        <f>VLOOKUP(M1459,'3'!$H$27:$L$48,5,FALSE)</f>
        <v>58</v>
      </c>
    </row>
    <row r="1460" spans="1:17" x14ac:dyDescent="0.25">
      <c r="A1460">
        <f>'[2]NILAI AKHIR'!B228</f>
        <v>13771</v>
      </c>
      <c r="B1460" t="str">
        <f>'[2]NILAI AKHIR'!C228</f>
        <v>Rahmad Surya Wilda</v>
      </c>
      <c r="C1460" t="str">
        <f>'[2]NILAI AKHIR'!D228</f>
        <v>XI TP 4</v>
      </c>
      <c r="D1460">
        <f>'[2]NILAI AKHIR'!I228</f>
        <v>79</v>
      </c>
      <c r="F1460" t="s">
        <v>105</v>
      </c>
      <c r="L1460">
        <f>VLOOKUP(A1460,'5'!$AB$3:$AE$313,4,FALSE)</f>
        <v>844</v>
      </c>
      <c r="M1460" s="19">
        <f>VLOOKUP(F1460,'2'!$B$2:$C$34,2,FALSE)</f>
        <v>14</v>
      </c>
      <c r="N1460" s="23">
        <f t="shared" si="54"/>
        <v>79</v>
      </c>
      <c r="O1460" s="23" t="str">
        <f t="shared" si="55"/>
        <v/>
      </c>
      <c r="P1460" s="23" t="s">
        <v>4739</v>
      </c>
      <c r="Q1460" s="19">
        <f>VLOOKUP(M1460,'3'!$H$27:$L$48,5,FALSE)</f>
        <v>58</v>
      </c>
    </row>
    <row r="1461" spans="1:17" x14ac:dyDescent="0.25">
      <c r="A1461">
        <f>'[2]NILAI AKHIR'!B229</f>
        <v>13772</v>
      </c>
      <c r="B1461" t="str">
        <f>'[2]NILAI AKHIR'!C229</f>
        <v>Rahmadani Saputra</v>
      </c>
      <c r="C1461" t="str">
        <f>'[2]NILAI AKHIR'!D229</f>
        <v>XI TP 4</v>
      </c>
      <c r="D1461">
        <f>'[2]NILAI AKHIR'!I229</f>
        <v>78</v>
      </c>
      <c r="F1461" t="s">
        <v>105</v>
      </c>
      <c r="L1461">
        <f>VLOOKUP(A1461,'5'!$AB$3:$AE$313,4,FALSE)</f>
        <v>845</v>
      </c>
      <c r="M1461" s="19">
        <f>VLOOKUP(F1461,'2'!$B$2:$C$34,2,FALSE)</f>
        <v>14</v>
      </c>
      <c r="N1461" s="23">
        <f t="shared" si="54"/>
        <v>78</v>
      </c>
      <c r="O1461" s="23" t="str">
        <f t="shared" si="55"/>
        <v/>
      </c>
      <c r="P1461" s="23" t="s">
        <v>4739</v>
      </c>
      <c r="Q1461" s="19">
        <f>VLOOKUP(M1461,'3'!$H$27:$L$48,5,FALSE)</f>
        <v>58</v>
      </c>
    </row>
    <row r="1462" spans="1:17" x14ac:dyDescent="0.25">
      <c r="A1462">
        <f>'[2]NILAI AKHIR'!B230</f>
        <v>13773</v>
      </c>
      <c r="B1462" t="str">
        <f>'[2]NILAI AKHIR'!C230</f>
        <v>Raihan Damar Rifki Andreansyah</v>
      </c>
      <c r="C1462" t="str">
        <f>'[2]NILAI AKHIR'!D230</f>
        <v>XI TP 4</v>
      </c>
      <c r="D1462">
        <f>'[2]NILAI AKHIR'!I230</f>
        <v>78</v>
      </c>
      <c r="F1462" t="s">
        <v>105</v>
      </c>
      <c r="L1462">
        <f>VLOOKUP(A1462,'5'!$AB$3:$AE$313,4,FALSE)</f>
        <v>846</v>
      </c>
      <c r="M1462" s="19">
        <f>VLOOKUP(F1462,'2'!$B$2:$C$34,2,FALSE)</f>
        <v>14</v>
      </c>
      <c r="N1462" s="23">
        <f t="shared" si="54"/>
        <v>78</v>
      </c>
      <c r="O1462" s="23" t="str">
        <f t="shared" si="55"/>
        <v/>
      </c>
      <c r="P1462" s="23" t="s">
        <v>4739</v>
      </c>
      <c r="Q1462" s="19">
        <f>VLOOKUP(M1462,'3'!$H$27:$L$48,5,FALSE)</f>
        <v>58</v>
      </c>
    </row>
    <row r="1463" spans="1:17" x14ac:dyDescent="0.25">
      <c r="A1463">
        <f>'[2]NILAI AKHIR'!B231</f>
        <v>13774</v>
      </c>
      <c r="B1463" t="str">
        <f>'[2]NILAI AKHIR'!C231</f>
        <v>Raihan Rizky Pratama</v>
      </c>
      <c r="C1463" t="str">
        <f>'[2]NILAI AKHIR'!D231</f>
        <v>XI TP 4</v>
      </c>
      <c r="D1463">
        <f>'[2]NILAI AKHIR'!I231</f>
        <v>76</v>
      </c>
      <c r="F1463" t="s">
        <v>105</v>
      </c>
      <c r="L1463">
        <f>VLOOKUP(A1463,'5'!$AB$3:$AE$313,4,FALSE)</f>
        <v>847</v>
      </c>
      <c r="M1463" s="19">
        <f>VLOOKUP(F1463,'2'!$B$2:$C$34,2,FALSE)</f>
        <v>14</v>
      </c>
      <c r="N1463" s="23">
        <f t="shared" si="54"/>
        <v>76</v>
      </c>
      <c r="O1463" s="23" t="str">
        <f t="shared" si="55"/>
        <v/>
      </c>
      <c r="P1463" s="23" t="s">
        <v>4739</v>
      </c>
      <c r="Q1463" s="19">
        <f>VLOOKUP(M1463,'3'!$H$27:$L$48,5,FALSE)</f>
        <v>58</v>
      </c>
    </row>
    <row r="1464" spans="1:17" x14ac:dyDescent="0.25">
      <c r="A1464">
        <f>'[2]NILAI AKHIR'!B232</f>
        <v>13775</v>
      </c>
      <c r="B1464" t="str">
        <f>'[2]NILAI AKHIR'!C232</f>
        <v>Rangga Manggala Saputra</v>
      </c>
      <c r="C1464" t="str">
        <f>'[2]NILAI AKHIR'!D232</f>
        <v>XI TP 4</v>
      </c>
      <c r="D1464">
        <f>'[2]NILAI AKHIR'!I232</f>
        <v>77</v>
      </c>
      <c r="F1464" t="s">
        <v>105</v>
      </c>
      <c r="L1464">
        <f>VLOOKUP(A1464,'5'!$AB$3:$AE$313,4,FALSE)</f>
        <v>848</v>
      </c>
      <c r="M1464" s="19">
        <f>VLOOKUP(F1464,'2'!$B$2:$C$34,2,FALSE)</f>
        <v>14</v>
      </c>
      <c r="N1464" s="23">
        <f t="shared" si="54"/>
        <v>77</v>
      </c>
      <c r="O1464" s="23" t="str">
        <f t="shared" si="55"/>
        <v/>
      </c>
      <c r="P1464" s="23" t="s">
        <v>4739</v>
      </c>
      <c r="Q1464" s="19">
        <f>VLOOKUP(M1464,'3'!$H$27:$L$48,5,FALSE)</f>
        <v>58</v>
      </c>
    </row>
    <row r="1465" spans="1:17" x14ac:dyDescent="0.25">
      <c r="A1465">
        <f>'[2]NILAI AKHIR'!B233</f>
        <v>13776</v>
      </c>
      <c r="B1465" t="str">
        <f>'[2]NILAI AKHIR'!C233</f>
        <v>Rehan Pandu Wibowo</v>
      </c>
      <c r="C1465" t="str">
        <f>'[2]NILAI AKHIR'!D233</f>
        <v>XI TP 4</v>
      </c>
      <c r="D1465">
        <f>'[2]NILAI AKHIR'!I233</f>
        <v>77</v>
      </c>
      <c r="F1465" t="s">
        <v>105</v>
      </c>
      <c r="L1465">
        <f>VLOOKUP(A1465,'5'!$AB$3:$AE$313,4,FALSE)</f>
        <v>849</v>
      </c>
      <c r="M1465" s="19">
        <f>VLOOKUP(F1465,'2'!$B$2:$C$34,2,FALSE)</f>
        <v>14</v>
      </c>
      <c r="N1465" s="23">
        <f t="shared" si="54"/>
        <v>77</v>
      </c>
      <c r="O1465" s="23" t="str">
        <f t="shared" si="55"/>
        <v/>
      </c>
      <c r="P1465" s="23" t="s">
        <v>4739</v>
      </c>
      <c r="Q1465" s="19">
        <f>VLOOKUP(M1465,'3'!$H$27:$L$48,5,FALSE)</f>
        <v>58</v>
      </c>
    </row>
    <row r="1466" spans="1:17" x14ac:dyDescent="0.25">
      <c r="A1466">
        <f>'[2]NILAI AKHIR'!B234</f>
        <v>13777</v>
      </c>
      <c r="B1466" t="str">
        <f>'[2]NILAI AKHIR'!C234</f>
        <v>Reihan Pratama Oktavian</v>
      </c>
      <c r="C1466" t="str">
        <f>'[2]NILAI AKHIR'!D234</f>
        <v>XI TP 4</v>
      </c>
      <c r="D1466">
        <f>'[2]NILAI AKHIR'!I234</f>
        <v>76</v>
      </c>
      <c r="F1466" t="s">
        <v>105</v>
      </c>
      <c r="L1466">
        <f>VLOOKUP(A1466,'5'!$AB$3:$AE$313,4,FALSE)</f>
        <v>850</v>
      </c>
      <c r="M1466" s="19">
        <f>VLOOKUP(F1466,'2'!$B$2:$C$34,2,FALSE)</f>
        <v>14</v>
      </c>
      <c r="N1466" s="23">
        <f t="shared" si="54"/>
        <v>76</v>
      </c>
      <c r="O1466" s="23" t="str">
        <f t="shared" si="55"/>
        <v/>
      </c>
      <c r="P1466" s="23" t="s">
        <v>4739</v>
      </c>
      <c r="Q1466" s="19">
        <f>VLOOKUP(M1466,'3'!$H$27:$L$48,5,FALSE)</f>
        <v>58</v>
      </c>
    </row>
    <row r="1467" spans="1:17" x14ac:dyDescent="0.25">
      <c r="A1467">
        <f>'[2]NILAI AKHIR'!B235</f>
        <v>13778</v>
      </c>
      <c r="B1467" t="str">
        <f>'[2]NILAI AKHIR'!C235</f>
        <v>Rendra Julian Jiantori</v>
      </c>
      <c r="C1467" t="str">
        <f>'[2]NILAI AKHIR'!D235</f>
        <v>XI TP 4</v>
      </c>
      <c r="D1467">
        <f>'[2]NILAI AKHIR'!I235</f>
        <v>76</v>
      </c>
      <c r="F1467" t="s">
        <v>105</v>
      </c>
      <c r="L1467">
        <f>VLOOKUP(A1467,'5'!$AB$3:$AE$313,4,FALSE)</f>
        <v>851</v>
      </c>
      <c r="M1467" s="19">
        <f>VLOOKUP(F1467,'2'!$B$2:$C$34,2,FALSE)</f>
        <v>14</v>
      </c>
      <c r="N1467" s="23">
        <f t="shared" si="54"/>
        <v>76</v>
      </c>
      <c r="O1467" s="23" t="str">
        <f t="shared" si="55"/>
        <v/>
      </c>
      <c r="P1467" s="23" t="s">
        <v>4739</v>
      </c>
      <c r="Q1467" s="19">
        <f>VLOOKUP(M1467,'3'!$H$27:$L$48,5,FALSE)</f>
        <v>58</v>
      </c>
    </row>
    <row r="1468" spans="1:17" x14ac:dyDescent="0.25">
      <c r="A1468">
        <f>'[2]NILAI AKHIR'!B236</f>
        <v>13779</v>
      </c>
      <c r="B1468" t="str">
        <f>'[2]NILAI AKHIR'!C236</f>
        <v>Restu Gabreal Nanda Arimba</v>
      </c>
      <c r="C1468" t="str">
        <f>'[2]NILAI AKHIR'!D236</f>
        <v>XI TP 4</v>
      </c>
      <c r="D1468">
        <f>'[2]NILAI AKHIR'!I236</f>
        <v>74</v>
      </c>
      <c r="F1468" t="s">
        <v>105</v>
      </c>
      <c r="L1468">
        <f>VLOOKUP(A1468,'5'!$AB$3:$AE$313,4,FALSE)</f>
        <v>852</v>
      </c>
      <c r="M1468" s="19">
        <f>VLOOKUP(F1468,'2'!$B$2:$C$34,2,FALSE)</f>
        <v>14</v>
      </c>
      <c r="N1468" s="23">
        <f t="shared" si="54"/>
        <v>74</v>
      </c>
      <c r="O1468" s="23" t="str">
        <f t="shared" si="55"/>
        <v/>
      </c>
      <c r="P1468" s="23" t="s">
        <v>4739</v>
      </c>
      <c r="Q1468" s="19">
        <f>VLOOKUP(M1468,'3'!$H$27:$L$48,5,FALSE)</f>
        <v>58</v>
      </c>
    </row>
    <row r="1469" spans="1:17" x14ac:dyDescent="0.25">
      <c r="A1469">
        <f>'[2]NILAI AKHIR'!B237</f>
        <v>13781</v>
      </c>
      <c r="B1469" t="str">
        <f>'[2]NILAI AKHIR'!C237</f>
        <v>Reyhan Fauzi Habibullah</v>
      </c>
      <c r="C1469" t="str">
        <f>'[2]NILAI AKHIR'!D237</f>
        <v>XI TP 4</v>
      </c>
      <c r="D1469">
        <f>'[2]NILAI AKHIR'!I237</f>
        <v>83</v>
      </c>
      <c r="F1469" t="s">
        <v>105</v>
      </c>
      <c r="L1469">
        <f>VLOOKUP(A1469,'5'!$AB$3:$AE$313,4,FALSE)</f>
        <v>853</v>
      </c>
      <c r="M1469" s="19">
        <f>VLOOKUP(F1469,'2'!$B$2:$C$34,2,FALSE)</f>
        <v>14</v>
      </c>
      <c r="N1469" s="23">
        <f t="shared" si="54"/>
        <v>83</v>
      </c>
      <c r="O1469" s="23" t="str">
        <f t="shared" si="55"/>
        <v/>
      </c>
      <c r="P1469" s="23" t="s">
        <v>4739</v>
      </c>
      <c r="Q1469" s="19">
        <f>VLOOKUP(M1469,'3'!$H$27:$L$48,5,FALSE)</f>
        <v>58</v>
      </c>
    </row>
    <row r="1470" spans="1:17" x14ac:dyDescent="0.25">
      <c r="A1470">
        <f>'[2]NILAI AKHIR'!B238</f>
        <v>13782</v>
      </c>
      <c r="B1470" t="str">
        <f>'[2]NILAI AKHIR'!C238</f>
        <v>Reza Nur Irawan</v>
      </c>
      <c r="C1470" t="str">
        <f>'[2]NILAI AKHIR'!D238</f>
        <v>XI TP 4</v>
      </c>
      <c r="D1470">
        <f>'[2]NILAI AKHIR'!I238</f>
        <v>78</v>
      </c>
      <c r="F1470" t="s">
        <v>105</v>
      </c>
      <c r="L1470">
        <f>VLOOKUP(A1470,'5'!$AB$3:$AE$313,4,FALSE)</f>
        <v>854</v>
      </c>
      <c r="M1470" s="19">
        <f>VLOOKUP(F1470,'2'!$B$2:$C$34,2,FALSE)</f>
        <v>14</v>
      </c>
      <c r="N1470" s="23">
        <f t="shared" si="54"/>
        <v>78</v>
      </c>
      <c r="O1470" s="23" t="str">
        <f t="shared" si="55"/>
        <v/>
      </c>
      <c r="P1470" s="23" t="s">
        <v>4739</v>
      </c>
      <c r="Q1470" s="19">
        <f>VLOOKUP(M1470,'3'!$H$27:$L$48,5,FALSE)</f>
        <v>58</v>
      </c>
    </row>
    <row r="1471" spans="1:17" x14ac:dyDescent="0.25">
      <c r="A1471">
        <f>'[2]NILAI AKHIR'!B239</f>
        <v>13783</v>
      </c>
      <c r="B1471" t="str">
        <f>'[2]NILAI AKHIR'!C239</f>
        <v>Ridho Dwi Cahyo</v>
      </c>
      <c r="C1471" t="str">
        <f>'[2]NILAI AKHIR'!D239</f>
        <v>XI TP 4</v>
      </c>
      <c r="D1471">
        <f>'[2]NILAI AKHIR'!I239</f>
        <v>85</v>
      </c>
      <c r="F1471" t="s">
        <v>105</v>
      </c>
      <c r="L1471">
        <f>VLOOKUP(A1471,'5'!$AB$3:$AE$313,4,FALSE)</f>
        <v>855</v>
      </c>
      <c r="M1471" s="19">
        <f>VLOOKUP(F1471,'2'!$B$2:$C$34,2,FALSE)</f>
        <v>14</v>
      </c>
      <c r="N1471" s="23">
        <f t="shared" si="54"/>
        <v>85</v>
      </c>
      <c r="O1471" s="23" t="str">
        <f t="shared" si="55"/>
        <v/>
      </c>
      <c r="P1471" s="23" t="s">
        <v>4739</v>
      </c>
      <c r="Q1471" s="19">
        <f>VLOOKUP(M1471,'3'!$H$27:$L$48,5,FALSE)</f>
        <v>58</v>
      </c>
    </row>
    <row r="1472" spans="1:17" x14ac:dyDescent="0.25">
      <c r="A1472">
        <f>'[2]NILAI AKHIR'!B240</f>
        <v>13784</v>
      </c>
      <c r="B1472" t="str">
        <f>'[2]NILAI AKHIR'!C240</f>
        <v>Ridho Restu Pratama</v>
      </c>
      <c r="C1472" t="str">
        <f>'[2]NILAI AKHIR'!D240</f>
        <v>XI TP 4</v>
      </c>
      <c r="D1472">
        <f>'[2]NILAI AKHIR'!I240</f>
        <v>75</v>
      </c>
      <c r="F1472" t="s">
        <v>105</v>
      </c>
      <c r="L1472">
        <f>VLOOKUP(A1472,'5'!$AB$3:$AE$313,4,FALSE)</f>
        <v>856</v>
      </c>
      <c r="M1472" s="19">
        <f>VLOOKUP(F1472,'2'!$B$2:$C$34,2,FALSE)</f>
        <v>14</v>
      </c>
      <c r="N1472" s="23">
        <f t="shared" si="54"/>
        <v>75</v>
      </c>
      <c r="O1472" s="23" t="str">
        <f t="shared" si="55"/>
        <v/>
      </c>
      <c r="P1472" s="23" t="s">
        <v>4739</v>
      </c>
      <c r="Q1472" s="19">
        <f>VLOOKUP(M1472,'3'!$H$27:$L$48,5,FALSE)</f>
        <v>58</v>
      </c>
    </row>
    <row r="1473" spans="1:17" x14ac:dyDescent="0.25">
      <c r="A1473">
        <f>'[2]NILAI AKHIR'!B241</f>
        <v>13785</v>
      </c>
      <c r="B1473" t="str">
        <f>'[2]NILAI AKHIR'!C241</f>
        <v>Rizqi Akbar Ramadhon</v>
      </c>
      <c r="C1473" t="str">
        <f>'[2]NILAI AKHIR'!D241</f>
        <v>XI TP 4</v>
      </c>
      <c r="D1473">
        <f>'[2]NILAI AKHIR'!I241</f>
        <v>74</v>
      </c>
      <c r="F1473" t="s">
        <v>105</v>
      </c>
      <c r="L1473">
        <f>VLOOKUP(A1473,'5'!$AB$3:$AE$313,4,FALSE)</f>
        <v>857</v>
      </c>
      <c r="M1473" s="19">
        <f>VLOOKUP(F1473,'2'!$B$2:$C$34,2,FALSE)</f>
        <v>14</v>
      </c>
      <c r="N1473" s="23">
        <f t="shared" si="54"/>
        <v>74</v>
      </c>
      <c r="O1473" s="23" t="str">
        <f t="shared" si="55"/>
        <v/>
      </c>
      <c r="P1473" s="23" t="s">
        <v>4739</v>
      </c>
      <c r="Q1473" s="19">
        <f>VLOOKUP(M1473,'3'!$H$27:$L$48,5,FALSE)</f>
        <v>58</v>
      </c>
    </row>
    <row r="1474" spans="1:17" x14ac:dyDescent="0.25">
      <c r="A1474">
        <f>'[2]NILAI AKHIR'!B242</f>
        <v>13786</v>
      </c>
      <c r="B1474" t="str">
        <f>'[2]NILAI AKHIR'!C242</f>
        <v>Rizqi Pratama Nurlaili</v>
      </c>
      <c r="C1474" t="str">
        <f>'[2]NILAI AKHIR'!D242</f>
        <v>XI TP 4</v>
      </c>
      <c r="D1474">
        <f>'[2]NILAI AKHIR'!I242</f>
        <v>73</v>
      </c>
      <c r="F1474" t="s">
        <v>105</v>
      </c>
      <c r="L1474">
        <f>VLOOKUP(A1474,'5'!$AB$3:$AE$313,4,FALSE)</f>
        <v>858</v>
      </c>
      <c r="M1474" s="19">
        <f>VLOOKUP(F1474,'2'!$B$2:$C$34,2,FALSE)</f>
        <v>14</v>
      </c>
      <c r="N1474" s="23">
        <f t="shared" si="54"/>
        <v>73</v>
      </c>
      <c r="O1474" s="23" t="str">
        <f t="shared" si="55"/>
        <v/>
      </c>
      <c r="P1474" s="23" t="s">
        <v>4739</v>
      </c>
      <c r="Q1474" s="19">
        <f>VLOOKUP(M1474,'3'!$H$27:$L$48,5,FALSE)</f>
        <v>58</v>
      </c>
    </row>
    <row r="1475" spans="1:17" x14ac:dyDescent="0.25">
      <c r="A1475">
        <f>'[2]NILAI AKHIR'!B243</f>
        <v>13787</v>
      </c>
      <c r="B1475" t="str">
        <f>'[2]NILAI AKHIR'!C243</f>
        <v>Rohib Risalata</v>
      </c>
      <c r="C1475" t="str">
        <f>'[2]NILAI AKHIR'!D243</f>
        <v>XI TP 4</v>
      </c>
      <c r="D1475">
        <f>'[2]NILAI AKHIR'!I243</f>
        <v>80</v>
      </c>
      <c r="F1475" t="s">
        <v>105</v>
      </c>
      <c r="L1475">
        <f>VLOOKUP(A1475,'5'!$AB$3:$AE$313,4,FALSE)</f>
        <v>859</v>
      </c>
      <c r="M1475" s="19">
        <f>VLOOKUP(F1475,'2'!$B$2:$C$34,2,FALSE)</f>
        <v>14</v>
      </c>
      <c r="N1475" s="23">
        <f t="shared" si="54"/>
        <v>80</v>
      </c>
      <c r="O1475" s="23" t="str">
        <f t="shared" si="55"/>
        <v/>
      </c>
      <c r="P1475" s="23" t="s">
        <v>4739</v>
      </c>
      <c r="Q1475" s="19">
        <f>VLOOKUP(M1475,'3'!$H$27:$L$48,5,FALSE)</f>
        <v>58</v>
      </c>
    </row>
    <row r="1476" spans="1:17" x14ac:dyDescent="0.25">
      <c r="A1476">
        <f>'[2]NILAI AKHIR'!B244</f>
        <v>13788</v>
      </c>
      <c r="B1476" t="str">
        <f>'[2]NILAI AKHIR'!C244</f>
        <v>Satria Rishad Amaly Saputro</v>
      </c>
      <c r="C1476" t="str">
        <f>'[2]NILAI AKHIR'!D244</f>
        <v>XI TP 4</v>
      </c>
      <c r="D1476">
        <f>'[2]NILAI AKHIR'!I244</f>
        <v>75</v>
      </c>
      <c r="F1476" t="s">
        <v>105</v>
      </c>
      <c r="L1476">
        <f>VLOOKUP(A1476,'5'!$AB$3:$AE$313,4,FALSE)</f>
        <v>860</v>
      </c>
      <c r="M1476" s="19">
        <f>VLOOKUP(F1476,'2'!$B$2:$C$34,2,FALSE)</f>
        <v>14</v>
      </c>
      <c r="N1476" s="23">
        <f t="shared" si="54"/>
        <v>75</v>
      </c>
      <c r="O1476" s="23" t="str">
        <f t="shared" si="55"/>
        <v/>
      </c>
      <c r="P1476" s="23" t="s">
        <v>4739</v>
      </c>
      <c r="Q1476" s="19">
        <f>VLOOKUP(M1476,'3'!$H$27:$L$48,5,FALSE)</f>
        <v>58</v>
      </c>
    </row>
    <row r="1477" spans="1:17" x14ac:dyDescent="0.25">
      <c r="A1477">
        <f>'[2]NILAI AKHIR'!B245</f>
        <v>13789</v>
      </c>
      <c r="B1477" t="str">
        <f>'[2]NILAI AKHIR'!C245</f>
        <v>Sidik Nur Mughis</v>
      </c>
      <c r="C1477" t="str">
        <f>'[2]NILAI AKHIR'!D245</f>
        <v>XI TP 4</v>
      </c>
      <c r="D1477">
        <f>'[2]NILAI AKHIR'!I245</f>
        <v>76</v>
      </c>
      <c r="F1477" t="s">
        <v>105</v>
      </c>
      <c r="L1477">
        <f>VLOOKUP(A1477,'5'!$AB$3:$AE$313,4,FALSE)</f>
        <v>861</v>
      </c>
      <c r="M1477" s="19">
        <f>VLOOKUP(F1477,'2'!$B$2:$C$34,2,FALSE)</f>
        <v>14</v>
      </c>
      <c r="N1477" s="23">
        <f t="shared" ref="N1477:N1540" si="56">D1477</f>
        <v>76</v>
      </c>
      <c r="O1477" s="23" t="str">
        <f t="shared" ref="O1477:O1540" si="57">IF(P1477="Nilai Ekstra",E1477,"")</f>
        <v/>
      </c>
      <c r="P1477" s="23" t="s">
        <v>4739</v>
      </c>
      <c r="Q1477" s="19">
        <f>VLOOKUP(M1477,'3'!$H$27:$L$48,5,FALSE)</f>
        <v>58</v>
      </c>
    </row>
    <row r="1478" spans="1:17" x14ac:dyDescent="0.25">
      <c r="A1478">
        <f>'[2]NILAI AKHIR'!B246</f>
        <v>13790</v>
      </c>
      <c r="B1478" t="str">
        <f>'[2]NILAI AKHIR'!C246</f>
        <v>Sinung Aji Merbawani</v>
      </c>
      <c r="C1478" t="str">
        <f>'[2]NILAI AKHIR'!D246</f>
        <v>XI TP 4</v>
      </c>
      <c r="D1478">
        <f>'[2]NILAI AKHIR'!I246</f>
        <v>80</v>
      </c>
      <c r="F1478" t="s">
        <v>105</v>
      </c>
      <c r="L1478">
        <f>VLOOKUP(A1478,'5'!$AB$3:$AE$313,4,FALSE)</f>
        <v>862</v>
      </c>
      <c r="M1478" s="19">
        <f>VLOOKUP(F1478,'2'!$B$2:$C$34,2,FALSE)</f>
        <v>14</v>
      </c>
      <c r="N1478" s="23">
        <f t="shared" si="56"/>
        <v>80</v>
      </c>
      <c r="O1478" s="23" t="str">
        <f t="shared" si="57"/>
        <v/>
      </c>
      <c r="P1478" s="23" t="s">
        <v>4739</v>
      </c>
      <c r="Q1478" s="19">
        <f>VLOOKUP(M1478,'3'!$H$27:$L$48,5,FALSE)</f>
        <v>58</v>
      </c>
    </row>
    <row r="1479" spans="1:17" x14ac:dyDescent="0.25">
      <c r="A1479">
        <f>'[2]NILAI AKHIR'!B247</f>
        <v>13791</v>
      </c>
      <c r="B1479" t="str">
        <f>'[2]NILAI AKHIR'!C247</f>
        <v>Surya Putra Denta Pratama</v>
      </c>
      <c r="C1479" t="str">
        <f>'[2]NILAI AKHIR'!D247</f>
        <v>XI TP 4</v>
      </c>
      <c r="D1479">
        <f>'[2]NILAI AKHIR'!I247</f>
        <v>83</v>
      </c>
      <c r="F1479" t="s">
        <v>105</v>
      </c>
      <c r="L1479">
        <f>VLOOKUP(A1479,'5'!$AB$3:$AE$313,4,FALSE)</f>
        <v>863</v>
      </c>
      <c r="M1479" s="19">
        <f>VLOOKUP(F1479,'2'!$B$2:$C$34,2,FALSE)</f>
        <v>14</v>
      </c>
      <c r="N1479" s="23">
        <f t="shared" si="56"/>
        <v>83</v>
      </c>
      <c r="O1479" s="23" t="str">
        <f t="shared" si="57"/>
        <v/>
      </c>
      <c r="P1479" s="23" t="s">
        <v>4739</v>
      </c>
      <c r="Q1479" s="19">
        <f>VLOOKUP(M1479,'3'!$H$27:$L$48,5,FALSE)</f>
        <v>58</v>
      </c>
    </row>
    <row r="1480" spans="1:17" x14ac:dyDescent="0.25">
      <c r="A1480">
        <f>'[2]NILAI AKHIR'!B248</f>
        <v>13792</v>
      </c>
      <c r="B1480" t="str">
        <f>'[2]NILAI AKHIR'!C248</f>
        <v>Taufiq Nur Hidayah</v>
      </c>
      <c r="C1480" t="str">
        <f>'[2]NILAI AKHIR'!D248</f>
        <v>XI TP 4</v>
      </c>
      <c r="D1480">
        <f>'[2]NILAI AKHIR'!I248</f>
        <v>80</v>
      </c>
      <c r="F1480" t="s">
        <v>105</v>
      </c>
      <c r="L1480">
        <f>VLOOKUP(A1480,'5'!$AB$3:$AE$313,4,FALSE)</f>
        <v>864</v>
      </c>
      <c r="M1480" s="19">
        <f>VLOOKUP(F1480,'2'!$B$2:$C$34,2,FALSE)</f>
        <v>14</v>
      </c>
      <c r="N1480" s="23">
        <f t="shared" si="56"/>
        <v>80</v>
      </c>
      <c r="O1480" s="23" t="str">
        <f t="shared" si="57"/>
        <v/>
      </c>
      <c r="P1480" s="23" t="s">
        <v>4739</v>
      </c>
      <c r="Q1480" s="19">
        <f>VLOOKUP(M1480,'3'!$H$27:$L$48,5,FALSE)</f>
        <v>58</v>
      </c>
    </row>
    <row r="1481" spans="1:17" x14ac:dyDescent="0.25">
      <c r="A1481">
        <f>'[2]NILAI AKHIR'!B249</f>
        <v>13793</v>
      </c>
      <c r="B1481" t="str">
        <f>'[2]NILAI AKHIR'!C249</f>
        <v>Wiklid Novian Dwi Mohammat Hasanudin</v>
      </c>
      <c r="C1481" t="str">
        <f>'[2]NILAI AKHIR'!D249</f>
        <v>XI TP 4</v>
      </c>
      <c r="D1481">
        <f>'[2]NILAI AKHIR'!I249</f>
        <v>80</v>
      </c>
      <c r="F1481" t="s">
        <v>105</v>
      </c>
      <c r="L1481">
        <f>VLOOKUP(A1481,'5'!$AB$3:$AE$313,4,FALSE)</f>
        <v>865</v>
      </c>
      <c r="M1481" s="19">
        <f>VLOOKUP(F1481,'2'!$B$2:$C$34,2,FALSE)</f>
        <v>14</v>
      </c>
      <c r="N1481" s="23">
        <f t="shared" si="56"/>
        <v>80</v>
      </c>
      <c r="O1481" s="23" t="str">
        <f t="shared" si="57"/>
        <v/>
      </c>
      <c r="P1481" s="23" t="s">
        <v>4739</v>
      </c>
      <c r="Q1481" s="19">
        <f>VLOOKUP(M1481,'3'!$H$27:$L$48,5,FALSE)</f>
        <v>58</v>
      </c>
    </row>
    <row r="1482" spans="1:17" x14ac:dyDescent="0.25">
      <c r="A1482">
        <f>'[2]NILAI AKHIR'!B250</f>
        <v>13795</v>
      </c>
      <c r="B1482" t="str">
        <f>'[2]NILAI AKHIR'!C250</f>
        <v>Yudha Permana</v>
      </c>
      <c r="C1482" t="str">
        <f>'[2]NILAI AKHIR'!D250</f>
        <v>XI TP 4</v>
      </c>
      <c r="D1482">
        <f>'[2]NILAI AKHIR'!I250</f>
        <v>75</v>
      </c>
      <c r="F1482" t="s">
        <v>105</v>
      </c>
      <c r="L1482">
        <f>VLOOKUP(A1482,'5'!$AB$3:$AE$313,4,FALSE)</f>
        <v>866</v>
      </c>
      <c r="M1482" s="19">
        <f>VLOOKUP(F1482,'2'!$B$2:$C$34,2,FALSE)</f>
        <v>14</v>
      </c>
      <c r="N1482" s="23">
        <f t="shared" si="56"/>
        <v>75</v>
      </c>
      <c r="O1482" s="23" t="str">
        <f t="shared" si="57"/>
        <v/>
      </c>
      <c r="P1482" s="23" t="s">
        <v>4739</v>
      </c>
      <c r="Q1482" s="19">
        <f>VLOOKUP(M1482,'3'!$H$27:$L$48,5,FALSE)</f>
        <v>58</v>
      </c>
    </row>
    <row r="1483" spans="1:17" x14ac:dyDescent="0.25">
      <c r="A1483">
        <f>'[2]NILAI AKHIR'!B251</f>
        <v>13796</v>
      </c>
      <c r="B1483" t="str">
        <f>'[2]NILAI AKHIR'!C251</f>
        <v>Yuga Aditya Pratama</v>
      </c>
      <c r="C1483" t="str">
        <f>'[2]NILAI AKHIR'!D251</f>
        <v>XI TP 4</v>
      </c>
      <c r="D1483">
        <f>'[2]NILAI AKHIR'!I251</f>
        <v>76</v>
      </c>
      <c r="F1483" t="s">
        <v>105</v>
      </c>
      <c r="L1483">
        <f>VLOOKUP(A1483,'5'!$AB$3:$AE$313,4,FALSE)</f>
        <v>867</v>
      </c>
      <c r="M1483" s="19">
        <f>VLOOKUP(F1483,'2'!$B$2:$C$34,2,FALSE)</f>
        <v>14</v>
      </c>
      <c r="N1483" s="23">
        <f t="shared" si="56"/>
        <v>76</v>
      </c>
      <c r="O1483" s="23" t="str">
        <f t="shared" si="57"/>
        <v/>
      </c>
      <c r="P1483" s="23" t="s">
        <v>4739</v>
      </c>
      <c r="Q1483" s="19">
        <f>VLOOKUP(M1483,'3'!$H$27:$L$48,5,FALSE)</f>
        <v>58</v>
      </c>
    </row>
    <row r="1484" spans="1:17" x14ac:dyDescent="0.25">
      <c r="A1484">
        <f>'[2]NILAI AKHIR'!B252</f>
        <v>13797</v>
      </c>
      <c r="B1484" t="str">
        <f>'[2]NILAI AKHIR'!C252</f>
        <v>Yuliztyano Ardha Shaputra</v>
      </c>
      <c r="C1484" t="str">
        <f>'[2]NILAI AKHIR'!D252</f>
        <v>XI TP 4</v>
      </c>
      <c r="D1484">
        <f>'[2]NILAI AKHIR'!I252</f>
        <v>80</v>
      </c>
      <c r="F1484" t="s">
        <v>105</v>
      </c>
      <c r="L1484">
        <f>VLOOKUP(A1484,'5'!$AB$3:$AE$313,4,FALSE)</f>
        <v>868</v>
      </c>
      <c r="M1484" s="19">
        <f>VLOOKUP(F1484,'2'!$B$2:$C$34,2,FALSE)</f>
        <v>14</v>
      </c>
      <c r="N1484" s="23">
        <f t="shared" si="56"/>
        <v>80</v>
      </c>
      <c r="O1484" s="23" t="str">
        <f t="shared" si="57"/>
        <v/>
      </c>
      <c r="P1484" s="23" t="s">
        <v>4739</v>
      </c>
      <c r="Q1484" s="19">
        <f>VLOOKUP(M1484,'3'!$H$27:$L$48,5,FALSE)</f>
        <v>58</v>
      </c>
    </row>
    <row r="1485" spans="1:17" x14ac:dyDescent="0.25">
      <c r="A1485">
        <f>'[2]NILAI AKHIR'!B253</f>
        <v>13798</v>
      </c>
      <c r="B1485" t="str">
        <f>'[2]NILAI AKHIR'!C253</f>
        <v>Zacky Julio Pratama</v>
      </c>
      <c r="C1485" t="str">
        <f>'[2]NILAI AKHIR'!D253</f>
        <v>XI TP 4</v>
      </c>
      <c r="D1485">
        <f>'[2]NILAI AKHIR'!I253</f>
        <v>76</v>
      </c>
      <c r="F1485" t="s">
        <v>105</v>
      </c>
      <c r="L1485">
        <f>VLOOKUP(A1485,'5'!$AB$3:$AE$313,4,FALSE)</f>
        <v>869</v>
      </c>
      <c r="M1485" s="19">
        <f>VLOOKUP(F1485,'2'!$B$2:$C$34,2,FALSE)</f>
        <v>14</v>
      </c>
      <c r="N1485" s="23">
        <f t="shared" si="56"/>
        <v>76</v>
      </c>
      <c r="O1485" s="23" t="str">
        <f t="shared" si="57"/>
        <v/>
      </c>
      <c r="P1485" s="23" t="s">
        <v>4739</v>
      </c>
      <c r="Q1485" s="19">
        <f>VLOOKUP(M1485,'3'!$H$27:$L$48,5,FALSE)</f>
        <v>58</v>
      </c>
    </row>
    <row r="1486" spans="1:17" x14ac:dyDescent="0.25">
      <c r="A1486">
        <f>'[2]NILAI AKHIR'!B254</f>
        <v>13799</v>
      </c>
      <c r="B1486" t="str">
        <f>'[2]NILAI AKHIR'!C254</f>
        <v>Zafaron Alwida Kusuma</v>
      </c>
      <c r="C1486" t="str">
        <f>'[2]NILAI AKHIR'!D254</f>
        <v>XI TP 4</v>
      </c>
      <c r="D1486">
        <f>'[2]NILAI AKHIR'!I254</f>
        <v>76</v>
      </c>
      <c r="F1486" t="s">
        <v>105</v>
      </c>
      <c r="L1486">
        <f>VLOOKUP(A1486,'5'!$AB$3:$AE$313,4,FALSE)</f>
        <v>870</v>
      </c>
      <c r="M1486" s="19">
        <f>VLOOKUP(F1486,'2'!$B$2:$C$34,2,FALSE)</f>
        <v>14</v>
      </c>
      <c r="N1486" s="23">
        <f t="shared" si="56"/>
        <v>76</v>
      </c>
      <c r="O1486" s="23" t="str">
        <f t="shared" si="57"/>
        <v/>
      </c>
      <c r="P1486" s="23" t="s">
        <v>4739</v>
      </c>
      <c r="Q1486" s="19">
        <f>VLOOKUP(M1486,'3'!$H$27:$L$48,5,FALSE)</f>
        <v>58</v>
      </c>
    </row>
    <row r="1487" spans="1:17" x14ac:dyDescent="0.25">
      <c r="A1487">
        <f>'[2]NILAI AKHIR'!B255</f>
        <v>13800</v>
      </c>
      <c r="B1487" t="str">
        <f>'[2]NILAI AKHIR'!C255</f>
        <v>Zaki Nur Rufi Ramadhani</v>
      </c>
      <c r="C1487" t="str">
        <f>'[2]NILAI AKHIR'!D255</f>
        <v>XI TP 4</v>
      </c>
      <c r="D1487">
        <f>'[2]NILAI AKHIR'!I255</f>
        <v>76</v>
      </c>
      <c r="F1487" t="s">
        <v>105</v>
      </c>
      <c r="L1487">
        <f>VLOOKUP(A1487,'5'!$AB$3:$AE$313,4,FALSE)</f>
        <v>871</v>
      </c>
      <c r="M1487" s="19">
        <f>VLOOKUP(F1487,'2'!$B$2:$C$34,2,FALSE)</f>
        <v>14</v>
      </c>
      <c r="N1487" s="23">
        <f t="shared" si="56"/>
        <v>76</v>
      </c>
      <c r="O1487" s="23" t="str">
        <f t="shared" si="57"/>
        <v/>
      </c>
      <c r="P1487" s="23" t="s">
        <v>4739</v>
      </c>
      <c r="Q1487" s="19">
        <f>VLOOKUP(M1487,'3'!$H$27:$L$48,5,FALSE)</f>
        <v>58</v>
      </c>
    </row>
    <row r="1488" spans="1:17" x14ac:dyDescent="0.25">
      <c r="A1488">
        <f>'[2]NILAI AKHIR'!B256</f>
        <v>13801</v>
      </c>
      <c r="B1488" t="str">
        <f>'[2]NILAI AKHIR'!C256</f>
        <v>Zaky Nur Shodiq</v>
      </c>
      <c r="C1488" t="str">
        <f>'[2]NILAI AKHIR'!D256</f>
        <v>XI TP 4</v>
      </c>
      <c r="D1488">
        <f>'[2]NILAI AKHIR'!I256</f>
        <v>79</v>
      </c>
      <c r="F1488" t="s">
        <v>105</v>
      </c>
      <c r="L1488">
        <f>VLOOKUP(A1488,'5'!$AB$3:$AE$313,4,FALSE)</f>
        <v>872</v>
      </c>
      <c r="M1488" s="19">
        <f>VLOOKUP(F1488,'2'!$B$2:$C$34,2,FALSE)</f>
        <v>14</v>
      </c>
      <c r="N1488" s="23">
        <f t="shared" si="56"/>
        <v>79</v>
      </c>
      <c r="O1488" s="23" t="str">
        <f t="shared" si="57"/>
        <v/>
      </c>
      <c r="P1488" s="23" t="s">
        <v>4739</v>
      </c>
      <c r="Q1488" s="19">
        <f>VLOOKUP(M1488,'3'!$H$27:$L$48,5,FALSE)</f>
        <v>58</v>
      </c>
    </row>
    <row r="1489" spans="1:17" x14ac:dyDescent="0.25">
      <c r="A1489">
        <f>'[2]NILAI AKHIR'!B257</f>
        <v>13802</v>
      </c>
      <c r="B1489" t="str">
        <f>'[2]NILAI AKHIR'!C257</f>
        <v>Zamhari</v>
      </c>
      <c r="C1489" t="str">
        <f>'[2]NILAI AKHIR'!D257</f>
        <v>XI TP 4</v>
      </c>
      <c r="D1489">
        <f>'[2]NILAI AKHIR'!I257</f>
        <v>76</v>
      </c>
      <c r="F1489" t="s">
        <v>105</v>
      </c>
      <c r="L1489">
        <f>VLOOKUP(A1489,'5'!$AB$3:$AE$313,4,FALSE)</f>
        <v>873</v>
      </c>
      <c r="M1489" s="19">
        <f>VLOOKUP(F1489,'2'!$B$2:$C$34,2,FALSE)</f>
        <v>14</v>
      </c>
      <c r="N1489" s="23">
        <f t="shared" si="56"/>
        <v>76</v>
      </c>
      <c r="O1489" s="23" t="str">
        <f t="shared" si="57"/>
        <v/>
      </c>
      <c r="P1489" s="23" t="s">
        <v>4739</v>
      </c>
      <c r="Q1489" s="19">
        <f>VLOOKUP(M1489,'3'!$H$27:$L$48,5,FALSE)</f>
        <v>58</v>
      </c>
    </row>
    <row r="1490" spans="1:17" x14ac:dyDescent="0.25">
      <c r="A1490">
        <f>'[2]NILAI AKHIR'!B258</f>
        <v>0</v>
      </c>
      <c r="B1490">
        <f>'[2]NILAI AKHIR'!C258</f>
        <v>0</v>
      </c>
      <c r="C1490">
        <f>'[2]NILAI AKHIR'!D258</f>
        <v>0</v>
      </c>
      <c r="D1490">
        <f>'[2]NILAI AKHIR'!I258</f>
        <v>0</v>
      </c>
      <c r="F1490" t="s">
        <v>105</v>
      </c>
      <c r="L1490" t="e">
        <f>VLOOKUP(A1490,'5'!$AB$3:$AE$313,4,FALSE)</f>
        <v>#N/A</v>
      </c>
      <c r="M1490" s="19">
        <f>VLOOKUP(F1490,'2'!$B$2:$C$34,2,FALSE)</f>
        <v>14</v>
      </c>
      <c r="N1490" s="23">
        <f t="shared" si="56"/>
        <v>0</v>
      </c>
      <c r="O1490" s="23" t="str">
        <f t="shared" si="57"/>
        <v/>
      </c>
      <c r="P1490" s="23" t="s">
        <v>4739</v>
      </c>
      <c r="Q1490" s="19">
        <f>VLOOKUP(M1490,'3'!$H$27:$L$48,5,FALSE)</f>
        <v>58</v>
      </c>
    </row>
    <row r="1491" spans="1:17" x14ac:dyDescent="0.25">
      <c r="A1491">
        <f>'[2]NILAI AKHIR'!B259</f>
        <v>13848</v>
      </c>
      <c r="B1491" t="str">
        <f>'[2]NILAI AKHIR'!C259</f>
        <v>Abdul Muniif Khares Saputro</v>
      </c>
      <c r="C1491" t="str">
        <f>'[2]NILAI AKHIR'!D259</f>
        <v>XI TSM 1</v>
      </c>
      <c r="D1491">
        <f>'[2]NILAI AKHIR'!I259</f>
        <v>77.428571428571431</v>
      </c>
      <c r="F1491" t="s">
        <v>105</v>
      </c>
      <c r="L1491">
        <f>VLOOKUP(A1491,'5'!$AB$3:$AE$313,4,FALSE)</f>
        <v>874</v>
      </c>
      <c r="M1491" s="19">
        <f>VLOOKUP(F1491,'2'!$B$2:$C$34,2,FALSE)</f>
        <v>14</v>
      </c>
      <c r="N1491" s="23">
        <f t="shared" si="56"/>
        <v>77.428571428571431</v>
      </c>
      <c r="O1491" s="23" t="str">
        <f t="shared" si="57"/>
        <v/>
      </c>
      <c r="P1491" s="23" t="s">
        <v>4739</v>
      </c>
      <c r="Q1491" s="19">
        <f>VLOOKUP(M1491,'3'!$H$27:$L$48,5,FALSE)</f>
        <v>58</v>
      </c>
    </row>
    <row r="1492" spans="1:17" x14ac:dyDescent="0.25">
      <c r="A1492">
        <f>'[2]NILAI AKHIR'!B261</f>
        <v>13851</v>
      </c>
      <c r="B1492" t="str">
        <f>'[2]NILAI AKHIR'!C261</f>
        <v>Aditya Rizki Handoko</v>
      </c>
      <c r="C1492" t="str">
        <f>'[2]NILAI AKHIR'!D261</f>
        <v>XI TSM 1</v>
      </c>
      <c r="D1492">
        <f>'[2]NILAI AKHIR'!I261</f>
        <v>79.571428571428569</v>
      </c>
      <c r="F1492" t="s">
        <v>105</v>
      </c>
      <c r="L1492">
        <f>VLOOKUP(A1492,'5'!$AB$3:$AE$313,4,FALSE)</f>
        <v>876</v>
      </c>
      <c r="M1492" s="19">
        <f>VLOOKUP(F1492,'2'!$B$2:$C$34,2,FALSE)</f>
        <v>14</v>
      </c>
      <c r="N1492" s="23">
        <f t="shared" si="56"/>
        <v>79.571428571428569</v>
      </c>
      <c r="O1492" s="23" t="str">
        <f t="shared" si="57"/>
        <v/>
      </c>
      <c r="P1492" s="23" t="s">
        <v>4739</v>
      </c>
      <c r="Q1492" s="19">
        <f>VLOOKUP(M1492,'3'!$H$27:$L$48,5,FALSE)</f>
        <v>58</v>
      </c>
    </row>
    <row r="1493" spans="1:17" x14ac:dyDescent="0.25">
      <c r="A1493">
        <f>'[2]NILAI AKHIR'!B262</f>
        <v>13852</v>
      </c>
      <c r="B1493" t="str">
        <f>'[2]NILAI AKHIR'!C262</f>
        <v>Afdhal Aditya Pratama</v>
      </c>
      <c r="C1493" t="str">
        <f>'[2]NILAI AKHIR'!D262</f>
        <v>XI TSM 1</v>
      </c>
      <c r="D1493">
        <f>'[2]NILAI AKHIR'!I262</f>
        <v>78.142857142857139</v>
      </c>
      <c r="F1493" t="s">
        <v>105</v>
      </c>
      <c r="L1493">
        <f>VLOOKUP(A1493,'5'!$AB$3:$AE$313,4,FALSE)</f>
        <v>877</v>
      </c>
      <c r="M1493" s="19">
        <f>VLOOKUP(F1493,'2'!$B$2:$C$34,2,FALSE)</f>
        <v>14</v>
      </c>
      <c r="N1493" s="23">
        <f t="shared" si="56"/>
        <v>78.142857142857139</v>
      </c>
      <c r="O1493" s="23" t="str">
        <f t="shared" si="57"/>
        <v/>
      </c>
      <c r="P1493" s="23" t="s">
        <v>4739</v>
      </c>
      <c r="Q1493" s="19">
        <f>VLOOKUP(M1493,'3'!$H$27:$L$48,5,FALSE)</f>
        <v>58</v>
      </c>
    </row>
    <row r="1494" spans="1:17" x14ac:dyDescent="0.25">
      <c r="A1494">
        <f>'[2]NILAI AKHIR'!B263</f>
        <v>13854</v>
      </c>
      <c r="B1494" t="str">
        <f>'[2]NILAI AKHIR'!C263</f>
        <v>Alfian Nur Hanif</v>
      </c>
      <c r="C1494" t="str">
        <f>'[2]NILAI AKHIR'!D263</f>
        <v>XI TSM 1</v>
      </c>
      <c r="D1494">
        <f>'[2]NILAI AKHIR'!I263</f>
        <v>75</v>
      </c>
      <c r="F1494" t="s">
        <v>105</v>
      </c>
      <c r="L1494">
        <f>VLOOKUP(A1494,'5'!$AB$3:$AE$313,4,FALSE)</f>
        <v>878</v>
      </c>
      <c r="M1494" s="19">
        <f>VLOOKUP(F1494,'2'!$B$2:$C$34,2,FALSE)</f>
        <v>14</v>
      </c>
      <c r="N1494" s="23">
        <f t="shared" si="56"/>
        <v>75</v>
      </c>
      <c r="O1494" s="23" t="str">
        <f t="shared" si="57"/>
        <v/>
      </c>
      <c r="P1494" s="23" t="s">
        <v>4739</v>
      </c>
      <c r="Q1494" s="19">
        <f>VLOOKUP(M1494,'3'!$H$27:$L$48,5,FALSE)</f>
        <v>58</v>
      </c>
    </row>
    <row r="1495" spans="1:17" x14ac:dyDescent="0.25">
      <c r="A1495">
        <f>'[2]NILAI AKHIR'!B264</f>
        <v>13855</v>
      </c>
      <c r="B1495" t="str">
        <f>'[2]NILAI AKHIR'!C264</f>
        <v>Alga Jalu Oktiyanto</v>
      </c>
      <c r="C1495" t="str">
        <f>'[2]NILAI AKHIR'!D264</f>
        <v>XI TSM 1</v>
      </c>
      <c r="D1495">
        <f>'[2]NILAI AKHIR'!I264</f>
        <v>80.714285714285708</v>
      </c>
      <c r="F1495" t="s">
        <v>105</v>
      </c>
      <c r="L1495">
        <f>VLOOKUP(A1495,'5'!$AB$3:$AE$313,4,FALSE)</f>
        <v>879</v>
      </c>
      <c r="M1495" s="19">
        <f>VLOOKUP(F1495,'2'!$B$2:$C$34,2,FALSE)</f>
        <v>14</v>
      </c>
      <c r="N1495" s="23">
        <f t="shared" si="56"/>
        <v>80.714285714285708</v>
      </c>
      <c r="O1495" s="23" t="str">
        <f t="shared" si="57"/>
        <v/>
      </c>
      <c r="P1495" s="23" t="s">
        <v>4739</v>
      </c>
      <c r="Q1495" s="19">
        <f>VLOOKUP(M1495,'3'!$H$27:$L$48,5,FALSE)</f>
        <v>58</v>
      </c>
    </row>
    <row r="1496" spans="1:17" x14ac:dyDescent="0.25">
      <c r="A1496">
        <f>'[2]NILAI AKHIR'!B265</f>
        <v>13856</v>
      </c>
      <c r="B1496" t="str">
        <f>'[2]NILAI AKHIR'!C265</f>
        <v>Ananda Niko Pratama</v>
      </c>
      <c r="C1496" t="str">
        <f>'[2]NILAI AKHIR'!D265</f>
        <v>XI TSM 1</v>
      </c>
      <c r="D1496">
        <f>'[2]NILAI AKHIR'!I265</f>
        <v>72</v>
      </c>
      <c r="F1496" t="s">
        <v>105</v>
      </c>
      <c r="L1496">
        <f>VLOOKUP(A1496,'5'!$AB$3:$AE$313,4,FALSE)</f>
        <v>880</v>
      </c>
      <c r="M1496" s="19">
        <f>VLOOKUP(F1496,'2'!$B$2:$C$34,2,FALSE)</f>
        <v>14</v>
      </c>
      <c r="N1496" s="23">
        <f t="shared" si="56"/>
        <v>72</v>
      </c>
      <c r="O1496" s="23" t="str">
        <f t="shared" si="57"/>
        <v/>
      </c>
      <c r="P1496" s="23" t="s">
        <v>4739</v>
      </c>
      <c r="Q1496" s="19">
        <f>VLOOKUP(M1496,'3'!$H$27:$L$48,5,FALSE)</f>
        <v>58</v>
      </c>
    </row>
    <row r="1497" spans="1:17" x14ac:dyDescent="0.25">
      <c r="A1497">
        <f>'[2]NILAI AKHIR'!B266</f>
        <v>13857</v>
      </c>
      <c r="B1497" t="str">
        <f>'[2]NILAI AKHIR'!C266</f>
        <v>Andika Ferdi Pratama</v>
      </c>
      <c r="C1497" t="str">
        <f>'[2]NILAI AKHIR'!D266</f>
        <v>XI TSM 1</v>
      </c>
      <c r="D1497">
        <f>'[2]NILAI AKHIR'!I266</f>
        <v>77.142857142857139</v>
      </c>
      <c r="F1497" t="s">
        <v>105</v>
      </c>
      <c r="L1497">
        <f>VLOOKUP(A1497,'5'!$AB$3:$AE$313,4,FALSE)</f>
        <v>881</v>
      </c>
      <c r="M1497" s="19">
        <f>VLOOKUP(F1497,'2'!$B$2:$C$34,2,FALSE)</f>
        <v>14</v>
      </c>
      <c r="N1497" s="23">
        <f t="shared" si="56"/>
        <v>77.142857142857139</v>
      </c>
      <c r="O1497" s="23" t="str">
        <f t="shared" si="57"/>
        <v/>
      </c>
      <c r="P1497" s="23" t="s">
        <v>4739</v>
      </c>
      <c r="Q1497" s="19">
        <f>VLOOKUP(M1497,'3'!$H$27:$L$48,5,FALSE)</f>
        <v>58</v>
      </c>
    </row>
    <row r="1498" spans="1:17" x14ac:dyDescent="0.25">
      <c r="A1498">
        <f>'[2]NILAI AKHIR'!B267</f>
        <v>13858</v>
      </c>
      <c r="B1498" t="str">
        <f>'[2]NILAI AKHIR'!C267</f>
        <v>Andika Setiawan Saputra</v>
      </c>
      <c r="C1498" t="str">
        <f>'[2]NILAI AKHIR'!D267</f>
        <v>XI TSM 1</v>
      </c>
      <c r="D1498">
        <f>'[2]NILAI AKHIR'!I267</f>
        <v>82.142857142857139</v>
      </c>
      <c r="F1498" t="s">
        <v>105</v>
      </c>
      <c r="L1498">
        <f>VLOOKUP(A1498,'5'!$AB$3:$AE$313,4,FALSE)</f>
        <v>882</v>
      </c>
      <c r="M1498" s="19">
        <f>VLOOKUP(F1498,'2'!$B$2:$C$34,2,FALSE)</f>
        <v>14</v>
      </c>
      <c r="N1498" s="23">
        <f t="shared" si="56"/>
        <v>82.142857142857139</v>
      </c>
      <c r="O1498" s="23" t="str">
        <f t="shared" si="57"/>
        <v/>
      </c>
      <c r="P1498" s="23" t="s">
        <v>4739</v>
      </c>
      <c r="Q1498" s="19">
        <f>VLOOKUP(M1498,'3'!$H$27:$L$48,5,FALSE)</f>
        <v>58</v>
      </c>
    </row>
    <row r="1499" spans="1:17" x14ac:dyDescent="0.25">
      <c r="A1499">
        <f>'[2]NILAI AKHIR'!B268</f>
        <v>13859</v>
      </c>
      <c r="B1499" t="str">
        <f>'[2]NILAI AKHIR'!C268</f>
        <v>Angga Triyanto</v>
      </c>
      <c r="C1499" t="str">
        <f>'[2]NILAI AKHIR'!D268</f>
        <v>XI TSM 1</v>
      </c>
      <c r="D1499">
        <f>'[2]NILAI AKHIR'!I268</f>
        <v>80.714285714285708</v>
      </c>
      <c r="F1499" t="s">
        <v>105</v>
      </c>
      <c r="L1499">
        <f>VLOOKUP(A1499,'5'!$AB$3:$AE$313,4,FALSE)</f>
        <v>883</v>
      </c>
      <c r="M1499" s="19">
        <f>VLOOKUP(F1499,'2'!$B$2:$C$34,2,FALSE)</f>
        <v>14</v>
      </c>
      <c r="N1499" s="23">
        <f t="shared" si="56"/>
        <v>80.714285714285708</v>
      </c>
      <c r="O1499" s="23" t="str">
        <f t="shared" si="57"/>
        <v/>
      </c>
      <c r="P1499" s="23" t="s">
        <v>4739</v>
      </c>
      <c r="Q1499" s="19">
        <f>VLOOKUP(M1499,'3'!$H$27:$L$48,5,FALSE)</f>
        <v>58</v>
      </c>
    </row>
    <row r="1500" spans="1:17" x14ac:dyDescent="0.25">
      <c r="A1500">
        <f>'[2]NILAI AKHIR'!B269</f>
        <v>13860</v>
      </c>
      <c r="B1500" t="str">
        <f>'[2]NILAI AKHIR'!C269</f>
        <v>Annabil Khisbulloh</v>
      </c>
      <c r="C1500" t="str">
        <f>'[2]NILAI AKHIR'!D269</f>
        <v>XI TSM 1</v>
      </c>
      <c r="D1500">
        <f>'[2]NILAI AKHIR'!I269</f>
        <v>76.714285714285708</v>
      </c>
      <c r="F1500" t="s">
        <v>105</v>
      </c>
      <c r="L1500">
        <f>VLOOKUP(A1500,'5'!$AB$3:$AE$313,4,FALSE)</f>
        <v>884</v>
      </c>
      <c r="M1500" s="19">
        <f>VLOOKUP(F1500,'2'!$B$2:$C$34,2,FALSE)</f>
        <v>14</v>
      </c>
      <c r="N1500" s="23">
        <f t="shared" si="56"/>
        <v>76.714285714285708</v>
      </c>
      <c r="O1500" s="23" t="str">
        <f t="shared" si="57"/>
        <v/>
      </c>
      <c r="P1500" s="23" t="s">
        <v>4739</v>
      </c>
      <c r="Q1500" s="19">
        <f>VLOOKUP(M1500,'3'!$H$27:$L$48,5,FALSE)</f>
        <v>58</v>
      </c>
    </row>
    <row r="1501" spans="1:17" x14ac:dyDescent="0.25">
      <c r="A1501">
        <f>'[2]NILAI AKHIR'!B270</f>
        <v>13861</v>
      </c>
      <c r="B1501" t="str">
        <f>'[2]NILAI AKHIR'!C270</f>
        <v>Arfan Faiz Pratama</v>
      </c>
      <c r="C1501" t="str">
        <f>'[2]NILAI AKHIR'!D270</f>
        <v>XI TSM 1</v>
      </c>
      <c r="D1501">
        <f>'[2]NILAI AKHIR'!I270</f>
        <v>76.428571428571431</v>
      </c>
      <c r="F1501" t="s">
        <v>105</v>
      </c>
      <c r="L1501">
        <f>VLOOKUP(A1501,'5'!$AB$3:$AE$313,4,FALSE)</f>
        <v>885</v>
      </c>
      <c r="M1501" s="19">
        <f>VLOOKUP(F1501,'2'!$B$2:$C$34,2,FALSE)</f>
        <v>14</v>
      </c>
      <c r="N1501" s="23">
        <f t="shared" si="56"/>
        <v>76.428571428571431</v>
      </c>
      <c r="O1501" s="23" t="str">
        <f t="shared" si="57"/>
        <v/>
      </c>
      <c r="P1501" s="23" t="s">
        <v>4739</v>
      </c>
      <c r="Q1501" s="19">
        <f>VLOOKUP(M1501,'3'!$H$27:$L$48,5,FALSE)</f>
        <v>58</v>
      </c>
    </row>
    <row r="1502" spans="1:17" x14ac:dyDescent="0.25">
      <c r="A1502">
        <f>'[2]NILAI AKHIR'!B271</f>
        <v>13862</v>
      </c>
      <c r="B1502" t="str">
        <f>'[2]NILAI AKHIR'!C271</f>
        <v>Arga Rizky Yafi'ansyah</v>
      </c>
      <c r="C1502" t="str">
        <f>'[2]NILAI AKHIR'!D271</f>
        <v>XI TSM 1</v>
      </c>
      <c r="D1502">
        <f>'[2]NILAI AKHIR'!I271</f>
        <v>78.142857142857139</v>
      </c>
      <c r="F1502" t="s">
        <v>105</v>
      </c>
      <c r="L1502">
        <f>VLOOKUP(A1502,'5'!$AB$3:$AE$313,4,FALSE)</f>
        <v>886</v>
      </c>
      <c r="M1502" s="19">
        <f>VLOOKUP(F1502,'2'!$B$2:$C$34,2,FALSE)</f>
        <v>14</v>
      </c>
      <c r="N1502" s="23">
        <f t="shared" si="56"/>
        <v>78.142857142857139</v>
      </c>
      <c r="O1502" s="23" t="str">
        <f t="shared" si="57"/>
        <v/>
      </c>
      <c r="P1502" s="23" t="s">
        <v>4739</v>
      </c>
      <c r="Q1502" s="19">
        <f>VLOOKUP(M1502,'3'!$H$27:$L$48,5,FALSE)</f>
        <v>58</v>
      </c>
    </row>
    <row r="1503" spans="1:17" x14ac:dyDescent="0.25">
      <c r="A1503">
        <f>'[2]NILAI AKHIR'!B272</f>
        <v>13863</v>
      </c>
      <c r="B1503" t="str">
        <f>'[2]NILAI AKHIR'!C272</f>
        <v>Azriel Rizky Banyu Pradana</v>
      </c>
      <c r="C1503" t="str">
        <f>'[2]NILAI AKHIR'!D272</f>
        <v>XI TSM 1</v>
      </c>
      <c r="D1503">
        <f>'[2]NILAI AKHIR'!I272</f>
        <v>75.714285714285708</v>
      </c>
      <c r="F1503" t="s">
        <v>105</v>
      </c>
      <c r="L1503">
        <f>VLOOKUP(A1503,'5'!$AB$3:$AE$313,4,FALSE)</f>
        <v>887</v>
      </c>
      <c r="M1503" s="19">
        <f>VLOOKUP(F1503,'2'!$B$2:$C$34,2,FALSE)</f>
        <v>14</v>
      </c>
      <c r="N1503" s="23">
        <f t="shared" si="56"/>
        <v>75.714285714285708</v>
      </c>
      <c r="O1503" s="23" t="str">
        <f t="shared" si="57"/>
        <v/>
      </c>
      <c r="P1503" s="23" t="s">
        <v>4739</v>
      </c>
      <c r="Q1503" s="19">
        <f>VLOOKUP(M1503,'3'!$H$27:$L$48,5,FALSE)</f>
        <v>58</v>
      </c>
    </row>
    <row r="1504" spans="1:17" x14ac:dyDescent="0.25">
      <c r="A1504">
        <f>'[2]NILAI AKHIR'!B273</f>
        <v>13864</v>
      </c>
      <c r="B1504" t="str">
        <f>'[2]NILAI AKHIR'!C273</f>
        <v>Bagas Hasiolan Pratama Doloksaribu</v>
      </c>
      <c r="C1504" t="str">
        <f>'[2]NILAI AKHIR'!D273</f>
        <v>XI TSM 1</v>
      </c>
      <c r="D1504">
        <f>'[2]NILAI AKHIR'!I273</f>
        <v>75.714285714285708</v>
      </c>
      <c r="F1504" t="s">
        <v>105</v>
      </c>
      <c r="L1504">
        <f>VLOOKUP(A1504,'5'!$AB$3:$AE$313,4,FALSE)</f>
        <v>888</v>
      </c>
      <c r="M1504" s="19">
        <f>VLOOKUP(F1504,'2'!$B$2:$C$34,2,FALSE)</f>
        <v>14</v>
      </c>
      <c r="N1504" s="23">
        <f t="shared" si="56"/>
        <v>75.714285714285708</v>
      </c>
      <c r="O1504" s="23" t="str">
        <f t="shared" si="57"/>
        <v/>
      </c>
      <c r="P1504" s="23" t="s">
        <v>4739</v>
      </c>
      <c r="Q1504" s="19">
        <f>VLOOKUP(M1504,'3'!$H$27:$L$48,5,FALSE)</f>
        <v>58</v>
      </c>
    </row>
    <row r="1505" spans="1:17" x14ac:dyDescent="0.25">
      <c r="A1505">
        <f>'[2]NILAI AKHIR'!B274</f>
        <v>13865</v>
      </c>
      <c r="B1505" t="str">
        <f>'[2]NILAI AKHIR'!C274</f>
        <v>Bian Putra Nurahma</v>
      </c>
      <c r="C1505" t="str">
        <f>'[2]NILAI AKHIR'!D274</f>
        <v>XI TSM 1</v>
      </c>
      <c r="D1505">
        <f>'[2]NILAI AKHIR'!I274</f>
        <v>76.142857142857139</v>
      </c>
      <c r="F1505" t="s">
        <v>105</v>
      </c>
      <c r="L1505">
        <f>VLOOKUP(A1505,'5'!$AB$3:$AE$313,4,FALSE)</f>
        <v>889</v>
      </c>
      <c r="M1505" s="19">
        <f>VLOOKUP(F1505,'2'!$B$2:$C$34,2,FALSE)</f>
        <v>14</v>
      </c>
      <c r="N1505" s="23">
        <f t="shared" si="56"/>
        <v>76.142857142857139</v>
      </c>
      <c r="O1505" s="23" t="str">
        <f t="shared" si="57"/>
        <v/>
      </c>
      <c r="P1505" s="23" t="s">
        <v>4739</v>
      </c>
      <c r="Q1505" s="19">
        <f>VLOOKUP(M1505,'3'!$H$27:$L$48,5,FALSE)</f>
        <v>58</v>
      </c>
    </row>
    <row r="1506" spans="1:17" x14ac:dyDescent="0.25">
      <c r="A1506">
        <f>'[2]NILAI AKHIR'!B275</f>
        <v>13866</v>
      </c>
      <c r="B1506" t="str">
        <f>'[2]NILAI AKHIR'!C275</f>
        <v>Choiri Rafaa Fauzan</v>
      </c>
      <c r="C1506" t="str">
        <f>'[2]NILAI AKHIR'!D275</f>
        <v>XI TSM 1</v>
      </c>
      <c r="D1506">
        <f>'[2]NILAI AKHIR'!I275</f>
        <v>79.285714285714292</v>
      </c>
      <c r="F1506" t="s">
        <v>105</v>
      </c>
      <c r="L1506">
        <f>VLOOKUP(A1506,'5'!$AB$3:$AE$313,4,FALSE)</f>
        <v>890</v>
      </c>
      <c r="M1506" s="19">
        <f>VLOOKUP(F1506,'2'!$B$2:$C$34,2,FALSE)</f>
        <v>14</v>
      </c>
      <c r="N1506" s="23">
        <f t="shared" si="56"/>
        <v>79.285714285714292</v>
      </c>
      <c r="O1506" s="23" t="str">
        <f t="shared" si="57"/>
        <v/>
      </c>
      <c r="P1506" s="23" t="s">
        <v>4739</v>
      </c>
      <c r="Q1506" s="19">
        <f>VLOOKUP(M1506,'3'!$H$27:$L$48,5,FALSE)</f>
        <v>58</v>
      </c>
    </row>
    <row r="1507" spans="1:17" x14ac:dyDescent="0.25">
      <c r="A1507">
        <f>'[2]NILAI AKHIR'!B276</f>
        <v>13867</v>
      </c>
      <c r="B1507" t="str">
        <f>'[2]NILAI AKHIR'!C276</f>
        <v>Dafid Pradifta Ervianto</v>
      </c>
      <c r="C1507" t="str">
        <f>'[2]NILAI AKHIR'!D276</f>
        <v>XI TSM 1</v>
      </c>
      <c r="D1507">
        <f>'[2]NILAI AKHIR'!I276</f>
        <v>81.428571428571431</v>
      </c>
      <c r="F1507" t="s">
        <v>105</v>
      </c>
      <c r="L1507">
        <f>VLOOKUP(A1507,'5'!$AB$3:$AE$313,4,FALSE)</f>
        <v>891</v>
      </c>
      <c r="M1507" s="19">
        <f>VLOOKUP(F1507,'2'!$B$2:$C$34,2,FALSE)</f>
        <v>14</v>
      </c>
      <c r="N1507" s="23">
        <f t="shared" si="56"/>
        <v>81.428571428571431</v>
      </c>
      <c r="O1507" s="23" t="str">
        <f t="shared" si="57"/>
        <v/>
      </c>
      <c r="P1507" s="23" t="s">
        <v>4739</v>
      </c>
      <c r="Q1507" s="19">
        <f>VLOOKUP(M1507,'3'!$H$27:$L$48,5,FALSE)</f>
        <v>58</v>
      </c>
    </row>
    <row r="1508" spans="1:17" x14ac:dyDescent="0.25">
      <c r="A1508">
        <f>'[2]NILAI AKHIR'!B277</f>
        <v>13868</v>
      </c>
      <c r="B1508" t="str">
        <f>'[2]NILAI AKHIR'!C277</f>
        <v>Danang Aji Wibowo</v>
      </c>
      <c r="C1508" t="str">
        <f>'[2]NILAI AKHIR'!D277</f>
        <v>XI TSM 1</v>
      </c>
      <c r="D1508">
        <f>'[2]NILAI AKHIR'!I277</f>
        <v>77.142857142857139</v>
      </c>
      <c r="F1508" t="s">
        <v>105</v>
      </c>
      <c r="L1508">
        <f>VLOOKUP(A1508,'5'!$AB$3:$AE$313,4,FALSE)</f>
        <v>892</v>
      </c>
      <c r="M1508" s="19">
        <f>VLOOKUP(F1508,'2'!$B$2:$C$34,2,FALSE)</f>
        <v>14</v>
      </c>
      <c r="N1508" s="23">
        <f t="shared" si="56"/>
        <v>77.142857142857139</v>
      </c>
      <c r="O1508" s="23" t="str">
        <f t="shared" si="57"/>
        <v/>
      </c>
      <c r="P1508" s="23" t="s">
        <v>4739</v>
      </c>
      <c r="Q1508" s="19">
        <f>VLOOKUP(M1508,'3'!$H$27:$L$48,5,FALSE)</f>
        <v>58</v>
      </c>
    </row>
    <row r="1509" spans="1:17" x14ac:dyDescent="0.25">
      <c r="A1509">
        <f>'[2]NILAI AKHIR'!B278</f>
        <v>13869</v>
      </c>
      <c r="B1509" t="str">
        <f>'[2]NILAI AKHIR'!C278</f>
        <v>David Rizal Fadhila</v>
      </c>
      <c r="C1509" t="str">
        <f>'[2]NILAI AKHIR'!D278</f>
        <v>XI TSM 1</v>
      </c>
      <c r="D1509">
        <f>'[2]NILAI AKHIR'!I278</f>
        <v>79.285714285714292</v>
      </c>
      <c r="F1509" t="s">
        <v>105</v>
      </c>
      <c r="L1509">
        <f>VLOOKUP(A1509,'5'!$AB$3:$AE$313,4,FALSE)</f>
        <v>893</v>
      </c>
      <c r="M1509" s="19">
        <f>VLOOKUP(F1509,'2'!$B$2:$C$34,2,FALSE)</f>
        <v>14</v>
      </c>
      <c r="N1509" s="23">
        <f t="shared" si="56"/>
        <v>79.285714285714292</v>
      </c>
      <c r="O1509" s="23" t="str">
        <f t="shared" si="57"/>
        <v/>
      </c>
      <c r="P1509" s="23" t="s">
        <v>4739</v>
      </c>
      <c r="Q1509" s="19">
        <f>VLOOKUP(M1509,'3'!$H$27:$L$48,5,FALSE)</f>
        <v>58</v>
      </c>
    </row>
    <row r="1510" spans="1:17" x14ac:dyDescent="0.25">
      <c r="A1510">
        <f>'[2]NILAI AKHIR'!B279</f>
        <v>13870</v>
      </c>
      <c r="B1510" t="str">
        <f>'[2]NILAI AKHIR'!C279</f>
        <v>Dealova Arga Rifky Wijayanto</v>
      </c>
      <c r="C1510" t="str">
        <f>'[2]NILAI AKHIR'!D279</f>
        <v>XI TSM 1</v>
      </c>
      <c r="D1510">
        <f>'[2]NILAI AKHIR'!I279</f>
        <v>75.714285714285708</v>
      </c>
      <c r="F1510" t="s">
        <v>105</v>
      </c>
      <c r="L1510">
        <f>VLOOKUP(A1510,'5'!$AB$3:$AE$313,4,FALSE)</f>
        <v>894</v>
      </c>
      <c r="M1510" s="19">
        <f>VLOOKUP(F1510,'2'!$B$2:$C$34,2,FALSE)</f>
        <v>14</v>
      </c>
      <c r="N1510" s="23">
        <f t="shared" si="56"/>
        <v>75.714285714285708</v>
      </c>
      <c r="O1510" s="23" t="str">
        <f t="shared" si="57"/>
        <v/>
      </c>
      <c r="P1510" s="23" t="s">
        <v>4739</v>
      </c>
      <c r="Q1510" s="19">
        <f>VLOOKUP(M1510,'3'!$H$27:$L$48,5,FALSE)</f>
        <v>58</v>
      </c>
    </row>
    <row r="1511" spans="1:17" x14ac:dyDescent="0.25">
      <c r="A1511">
        <f>'[2]NILAI AKHIR'!B280</f>
        <v>13871</v>
      </c>
      <c r="B1511" t="str">
        <f>'[2]NILAI AKHIR'!C280</f>
        <v>Delta Marcello</v>
      </c>
      <c r="C1511" t="str">
        <f>'[2]NILAI AKHIR'!D280</f>
        <v>XI TSM 1</v>
      </c>
      <c r="D1511">
        <f>'[2]NILAI AKHIR'!I280</f>
        <v>80.714285714285708</v>
      </c>
      <c r="F1511" t="s">
        <v>105</v>
      </c>
      <c r="L1511">
        <f>VLOOKUP(A1511,'5'!$AB$3:$AE$313,4,FALSE)</f>
        <v>895</v>
      </c>
      <c r="M1511" s="19">
        <f>VLOOKUP(F1511,'2'!$B$2:$C$34,2,FALSE)</f>
        <v>14</v>
      </c>
      <c r="N1511" s="23">
        <f t="shared" si="56"/>
        <v>80.714285714285708</v>
      </c>
      <c r="O1511" s="23" t="str">
        <f t="shared" si="57"/>
        <v/>
      </c>
      <c r="P1511" s="23" t="s">
        <v>4739</v>
      </c>
      <c r="Q1511" s="19">
        <f>VLOOKUP(M1511,'3'!$H$27:$L$48,5,FALSE)</f>
        <v>58</v>
      </c>
    </row>
    <row r="1512" spans="1:17" x14ac:dyDescent="0.25">
      <c r="A1512">
        <f>'[2]NILAI AKHIR'!B281</f>
        <v>13872</v>
      </c>
      <c r="B1512" t="str">
        <f>'[2]NILAI AKHIR'!C281</f>
        <v>Dimas Dwi Ismail</v>
      </c>
      <c r="C1512" t="str">
        <f>'[2]NILAI AKHIR'!D281</f>
        <v>XI TSM 1</v>
      </c>
      <c r="D1512">
        <f>'[2]NILAI AKHIR'!I281</f>
        <v>76.428571428571431</v>
      </c>
      <c r="F1512" t="s">
        <v>105</v>
      </c>
      <c r="L1512">
        <f>VLOOKUP(A1512,'5'!$AB$3:$AE$313,4,FALSE)</f>
        <v>896</v>
      </c>
      <c r="M1512" s="19">
        <f>VLOOKUP(F1512,'2'!$B$2:$C$34,2,FALSE)</f>
        <v>14</v>
      </c>
      <c r="N1512" s="23">
        <f t="shared" si="56"/>
        <v>76.428571428571431</v>
      </c>
      <c r="O1512" s="23" t="str">
        <f t="shared" si="57"/>
        <v/>
      </c>
      <c r="P1512" s="23" t="s">
        <v>4739</v>
      </c>
      <c r="Q1512" s="19">
        <f>VLOOKUP(M1512,'3'!$H$27:$L$48,5,FALSE)</f>
        <v>58</v>
      </c>
    </row>
    <row r="1513" spans="1:17" x14ac:dyDescent="0.25">
      <c r="A1513">
        <f>'[2]NILAI AKHIR'!B282</f>
        <v>13873</v>
      </c>
      <c r="B1513" t="str">
        <f>'[2]NILAI AKHIR'!C282</f>
        <v>Ervan Nashrulloh</v>
      </c>
      <c r="C1513" t="str">
        <f>'[2]NILAI AKHIR'!D282</f>
        <v>XI TSM 1</v>
      </c>
      <c r="D1513">
        <f>'[2]NILAI AKHIR'!I282</f>
        <v>74.428571428571431</v>
      </c>
      <c r="F1513" t="s">
        <v>105</v>
      </c>
      <c r="L1513">
        <f>VLOOKUP(A1513,'5'!$AB$3:$AE$313,4,FALSE)</f>
        <v>897</v>
      </c>
      <c r="M1513" s="19">
        <f>VLOOKUP(F1513,'2'!$B$2:$C$34,2,FALSE)</f>
        <v>14</v>
      </c>
      <c r="N1513" s="23">
        <f t="shared" si="56"/>
        <v>74.428571428571431</v>
      </c>
      <c r="O1513" s="23" t="str">
        <f t="shared" si="57"/>
        <v/>
      </c>
      <c r="P1513" s="23" t="s">
        <v>4739</v>
      </c>
      <c r="Q1513" s="19">
        <f>VLOOKUP(M1513,'3'!$H$27:$L$48,5,FALSE)</f>
        <v>58</v>
      </c>
    </row>
    <row r="1514" spans="1:17" x14ac:dyDescent="0.25">
      <c r="A1514">
        <f>'[2]NILAI AKHIR'!B283</f>
        <v>13874</v>
      </c>
      <c r="B1514" t="str">
        <f>'[2]NILAI AKHIR'!C283</f>
        <v>Fahreza Arif Depriyanto</v>
      </c>
      <c r="C1514" t="str">
        <f>'[2]NILAI AKHIR'!D283</f>
        <v>XI TSM 1</v>
      </c>
      <c r="D1514">
        <f>'[2]NILAI AKHIR'!I283</f>
        <v>75</v>
      </c>
      <c r="F1514" t="s">
        <v>105</v>
      </c>
      <c r="L1514">
        <f>VLOOKUP(A1514,'5'!$AB$3:$AE$313,4,FALSE)</f>
        <v>898</v>
      </c>
      <c r="M1514" s="19">
        <f>VLOOKUP(F1514,'2'!$B$2:$C$34,2,FALSE)</f>
        <v>14</v>
      </c>
      <c r="N1514" s="23">
        <f t="shared" si="56"/>
        <v>75</v>
      </c>
      <c r="O1514" s="23" t="str">
        <f t="shared" si="57"/>
        <v/>
      </c>
      <c r="P1514" s="23" t="s">
        <v>4739</v>
      </c>
      <c r="Q1514" s="19">
        <f>VLOOKUP(M1514,'3'!$H$27:$L$48,5,FALSE)</f>
        <v>58</v>
      </c>
    </row>
    <row r="1515" spans="1:17" x14ac:dyDescent="0.25">
      <c r="A1515">
        <f>'[2]NILAI AKHIR'!B284</f>
        <v>13875</v>
      </c>
      <c r="B1515" t="str">
        <f>'[2]NILAI AKHIR'!C284</f>
        <v>Faiz Nur Khoirudin</v>
      </c>
      <c r="C1515" t="str">
        <f>'[2]NILAI AKHIR'!D284</f>
        <v>XI TSM 1</v>
      </c>
      <c r="D1515">
        <f>'[2]NILAI AKHIR'!I284</f>
        <v>76.142857142857139</v>
      </c>
      <c r="F1515" t="s">
        <v>105</v>
      </c>
      <c r="L1515">
        <f>VLOOKUP(A1515,'5'!$AB$3:$AE$313,4,FALSE)</f>
        <v>899</v>
      </c>
      <c r="M1515" s="19">
        <f>VLOOKUP(F1515,'2'!$B$2:$C$34,2,FALSE)</f>
        <v>14</v>
      </c>
      <c r="N1515" s="23">
        <f t="shared" si="56"/>
        <v>76.142857142857139</v>
      </c>
      <c r="O1515" s="23" t="str">
        <f t="shared" si="57"/>
        <v/>
      </c>
      <c r="P1515" s="23" t="s">
        <v>4739</v>
      </c>
      <c r="Q1515" s="19">
        <f>VLOOKUP(M1515,'3'!$H$27:$L$48,5,FALSE)</f>
        <v>58</v>
      </c>
    </row>
    <row r="1516" spans="1:17" x14ac:dyDescent="0.25">
      <c r="A1516">
        <f>'[2]NILAI AKHIR'!B285</f>
        <v>13876</v>
      </c>
      <c r="B1516" t="str">
        <f>'[2]NILAI AKHIR'!C285</f>
        <v>Fajar Nur Rahmat Dani</v>
      </c>
      <c r="C1516" t="str">
        <f>'[2]NILAI AKHIR'!D285</f>
        <v>XI TSM 1</v>
      </c>
      <c r="D1516">
        <f>'[2]NILAI AKHIR'!I285</f>
        <v>82.571428571428569</v>
      </c>
      <c r="F1516" t="s">
        <v>105</v>
      </c>
      <c r="L1516">
        <f>VLOOKUP(A1516,'5'!$AB$3:$AE$313,4,FALSE)</f>
        <v>900</v>
      </c>
      <c r="M1516" s="19">
        <f>VLOOKUP(F1516,'2'!$B$2:$C$34,2,FALSE)</f>
        <v>14</v>
      </c>
      <c r="N1516" s="23">
        <f t="shared" si="56"/>
        <v>82.571428571428569</v>
      </c>
      <c r="O1516" s="23" t="str">
        <f t="shared" si="57"/>
        <v/>
      </c>
      <c r="P1516" s="23" t="s">
        <v>4739</v>
      </c>
      <c r="Q1516" s="19">
        <f>VLOOKUP(M1516,'3'!$H$27:$L$48,5,FALSE)</f>
        <v>58</v>
      </c>
    </row>
    <row r="1517" spans="1:17" x14ac:dyDescent="0.25">
      <c r="A1517">
        <f>'[2]NILAI AKHIR'!B286</f>
        <v>13877</v>
      </c>
      <c r="B1517" t="str">
        <f>'[2]NILAI AKHIR'!C286</f>
        <v>Fandhy Cesar Pratama</v>
      </c>
      <c r="C1517" t="str">
        <f>'[2]NILAI AKHIR'!D286</f>
        <v>XI TSM 1</v>
      </c>
      <c r="D1517">
        <f>'[2]NILAI AKHIR'!I286</f>
        <v>77.142857142857139</v>
      </c>
      <c r="F1517" t="s">
        <v>105</v>
      </c>
      <c r="L1517">
        <f>VLOOKUP(A1517,'5'!$AB$3:$AE$313,4,FALSE)</f>
        <v>901</v>
      </c>
      <c r="M1517" s="19">
        <f>VLOOKUP(F1517,'2'!$B$2:$C$34,2,FALSE)</f>
        <v>14</v>
      </c>
      <c r="N1517" s="23">
        <f t="shared" si="56"/>
        <v>77.142857142857139</v>
      </c>
      <c r="O1517" s="23" t="str">
        <f t="shared" si="57"/>
        <v/>
      </c>
      <c r="P1517" s="23" t="s">
        <v>4739</v>
      </c>
      <c r="Q1517" s="19">
        <f>VLOOKUP(M1517,'3'!$H$27:$L$48,5,FALSE)</f>
        <v>58</v>
      </c>
    </row>
    <row r="1518" spans="1:17" x14ac:dyDescent="0.25">
      <c r="A1518">
        <f>'[2]NILAI AKHIR'!B287</f>
        <v>13878</v>
      </c>
      <c r="B1518" t="str">
        <f>'[2]NILAI AKHIR'!C287</f>
        <v>Fauzi Yahya Wibowo</v>
      </c>
      <c r="C1518" t="str">
        <f>'[2]NILAI AKHIR'!D287</f>
        <v>XI TSM 1</v>
      </c>
      <c r="D1518">
        <f>'[2]NILAI AKHIR'!I287</f>
        <v>76.142857142857139</v>
      </c>
      <c r="F1518" t="s">
        <v>105</v>
      </c>
      <c r="L1518">
        <f>VLOOKUP(A1518,'5'!$AB$3:$AE$313,4,FALSE)</f>
        <v>902</v>
      </c>
      <c r="M1518" s="19">
        <f>VLOOKUP(F1518,'2'!$B$2:$C$34,2,FALSE)</f>
        <v>14</v>
      </c>
      <c r="N1518" s="23">
        <f t="shared" si="56"/>
        <v>76.142857142857139</v>
      </c>
      <c r="O1518" s="23" t="str">
        <f t="shared" si="57"/>
        <v/>
      </c>
      <c r="P1518" s="23" t="s">
        <v>4739</v>
      </c>
      <c r="Q1518" s="19">
        <f>VLOOKUP(M1518,'3'!$H$27:$L$48,5,FALSE)</f>
        <v>58</v>
      </c>
    </row>
    <row r="1519" spans="1:17" x14ac:dyDescent="0.25">
      <c r="A1519">
        <f>'[2]NILAI AKHIR'!B288</f>
        <v>13879</v>
      </c>
      <c r="B1519" t="str">
        <f>'[2]NILAI AKHIR'!C288</f>
        <v>Ferdinanda Julianto</v>
      </c>
      <c r="C1519" t="str">
        <f>'[2]NILAI AKHIR'!D288</f>
        <v>XI TSM 1</v>
      </c>
      <c r="D1519">
        <f>'[2]NILAI AKHIR'!I288</f>
        <v>78.857142857142861</v>
      </c>
      <c r="F1519" t="s">
        <v>105</v>
      </c>
      <c r="L1519">
        <f>VLOOKUP(A1519,'5'!$AB$3:$AE$313,4,FALSE)</f>
        <v>903</v>
      </c>
      <c r="M1519" s="19">
        <f>VLOOKUP(F1519,'2'!$B$2:$C$34,2,FALSE)</f>
        <v>14</v>
      </c>
      <c r="N1519" s="23">
        <f t="shared" si="56"/>
        <v>78.857142857142861</v>
      </c>
      <c r="O1519" s="23" t="str">
        <f t="shared" si="57"/>
        <v/>
      </c>
      <c r="P1519" s="23" t="s">
        <v>4739</v>
      </c>
      <c r="Q1519" s="19">
        <f>VLOOKUP(M1519,'3'!$H$27:$L$48,5,FALSE)</f>
        <v>58</v>
      </c>
    </row>
    <row r="1520" spans="1:17" x14ac:dyDescent="0.25">
      <c r="A1520">
        <f>'[2]NILAI AKHIR'!B289</f>
        <v>13881</v>
      </c>
      <c r="B1520" t="str">
        <f>'[2]NILAI AKHIR'!C289</f>
        <v>Helma Deka Adiyan</v>
      </c>
      <c r="C1520" t="str">
        <f>'[2]NILAI AKHIR'!D289</f>
        <v>XI TSM 1</v>
      </c>
      <c r="D1520">
        <f>'[2]NILAI AKHIR'!I289</f>
        <v>76.428571428571431</v>
      </c>
      <c r="F1520" t="s">
        <v>105</v>
      </c>
      <c r="L1520">
        <f>VLOOKUP(A1520,'5'!$AB$3:$AE$313,4,FALSE)</f>
        <v>904</v>
      </c>
      <c r="M1520" s="19">
        <f>VLOOKUP(F1520,'2'!$B$2:$C$34,2,FALSE)</f>
        <v>14</v>
      </c>
      <c r="N1520" s="23">
        <f t="shared" si="56"/>
        <v>76.428571428571431</v>
      </c>
      <c r="O1520" s="23" t="str">
        <f t="shared" si="57"/>
        <v/>
      </c>
      <c r="P1520" s="23" t="s">
        <v>4739</v>
      </c>
      <c r="Q1520" s="19">
        <f>VLOOKUP(M1520,'3'!$H$27:$L$48,5,FALSE)</f>
        <v>58</v>
      </c>
    </row>
    <row r="1521" spans="1:17" x14ac:dyDescent="0.25">
      <c r="A1521">
        <f>'[2]NILAI AKHIR'!B290</f>
        <v>13882</v>
      </c>
      <c r="B1521" t="str">
        <f>'[2]NILAI AKHIR'!C290</f>
        <v>Hilal Daffa Amrulloh</v>
      </c>
      <c r="C1521" t="str">
        <f>'[2]NILAI AKHIR'!D290</f>
        <v>XI TSM 1</v>
      </c>
      <c r="D1521">
        <f>'[2]NILAI AKHIR'!I290</f>
        <v>76.285714285714292</v>
      </c>
      <c r="F1521" t="s">
        <v>105</v>
      </c>
      <c r="L1521">
        <f>VLOOKUP(A1521,'5'!$AB$3:$AE$313,4,FALSE)</f>
        <v>905</v>
      </c>
      <c r="M1521" s="19">
        <f>VLOOKUP(F1521,'2'!$B$2:$C$34,2,FALSE)</f>
        <v>14</v>
      </c>
      <c r="N1521" s="23">
        <f t="shared" si="56"/>
        <v>76.285714285714292</v>
      </c>
      <c r="O1521" s="23" t="str">
        <f t="shared" si="57"/>
        <v/>
      </c>
      <c r="P1521" s="23" t="s">
        <v>4739</v>
      </c>
      <c r="Q1521" s="19">
        <f>VLOOKUP(M1521,'3'!$H$27:$L$48,5,FALSE)</f>
        <v>58</v>
      </c>
    </row>
    <row r="1522" spans="1:17" x14ac:dyDescent="0.25">
      <c r="A1522">
        <f>'[2]NILAI AKHIR'!B291</f>
        <v>13883</v>
      </c>
      <c r="B1522" t="str">
        <f>'[2]NILAI AKHIR'!C291</f>
        <v>Kevin Chesar Iszmail</v>
      </c>
      <c r="C1522" t="str">
        <f>'[2]NILAI AKHIR'!D291</f>
        <v>XI TSM 1</v>
      </c>
      <c r="D1522">
        <f>'[2]NILAI AKHIR'!I291</f>
        <v>76.428571428571431</v>
      </c>
      <c r="F1522" t="s">
        <v>105</v>
      </c>
      <c r="L1522">
        <f>VLOOKUP(A1522,'5'!$AB$3:$AE$313,4,FALSE)</f>
        <v>906</v>
      </c>
      <c r="M1522" s="19">
        <f>VLOOKUP(F1522,'2'!$B$2:$C$34,2,FALSE)</f>
        <v>14</v>
      </c>
      <c r="N1522" s="23">
        <f t="shared" si="56"/>
        <v>76.428571428571431</v>
      </c>
      <c r="O1522" s="23" t="str">
        <f t="shared" si="57"/>
        <v/>
      </c>
      <c r="P1522" s="23" t="s">
        <v>4739</v>
      </c>
      <c r="Q1522" s="19">
        <f>VLOOKUP(M1522,'3'!$H$27:$L$48,5,FALSE)</f>
        <v>58</v>
      </c>
    </row>
    <row r="1523" spans="1:17" x14ac:dyDescent="0.25">
      <c r="A1523">
        <f>'[2]NILAI AKHIR'!B292</f>
        <v>0</v>
      </c>
      <c r="B1523">
        <f>'[2]NILAI AKHIR'!C292</f>
        <v>0</v>
      </c>
      <c r="C1523">
        <f>'[2]NILAI AKHIR'!D292</f>
        <v>0</v>
      </c>
      <c r="D1523">
        <f>'[2]NILAI AKHIR'!I292</f>
        <v>0</v>
      </c>
      <c r="F1523" t="s">
        <v>105</v>
      </c>
      <c r="L1523" t="e">
        <f>VLOOKUP(A1523,'5'!$AB$3:$AE$313,4,FALSE)</f>
        <v>#N/A</v>
      </c>
      <c r="M1523" s="19">
        <f>VLOOKUP(F1523,'2'!$B$2:$C$34,2,FALSE)</f>
        <v>14</v>
      </c>
      <c r="N1523" s="23">
        <f t="shared" si="56"/>
        <v>0</v>
      </c>
      <c r="O1523" s="23" t="str">
        <f t="shared" si="57"/>
        <v/>
      </c>
      <c r="P1523" s="23" t="s">
        <v>4739</v>
      </c>
      <c r="Q1523" s="19">
        <f>VLOOKUP(M1523,'3'!$H$27:$L$48,5,FALSE)</f>
        <v>58</v>
      </c>
    </row>
    <row r="1524" spans="1:17" x14ac:dyDescent="0.25">
      <c r="A1524">
        <f>'[2]NILAI AKHIR'!B293</f>
        <v>13884</v>
      </c>
      <c r="B1524" t="str">
        <f>'[2]NILAI AKHIR'!C293</f>
        <v>Lintang Kinasih</v>
      </c>
      <c r="C1524" t="str">
        <f>'[2]NILAI AKHIR'!D293</f>
        <v>XI TSM 2</v>
      </c>
      <c r="D1524">
        <f>'[2]NILAI AKHIR'!I293</f>
        <v>0</v>
      </c>
      <c r="F1524" t="s">
        <v>105</v>
      </c>
      <c r="L1524">
        <f>VLOOKUP(A1524,'5'!$AB$3:$AE$313,4,FALSE)</f>
        <v>907</v>
      </c>
      <c r="M1524" s="19">
        <f>VLOOKUP(F1524,'2'!$B$2:$C$34,2,FALSE)</f>
        <v>14</v>
      </c>
      <c r="N1524" s="23">
        <f t="shared" si="56"/>
        <v>0</v>
      </c>
      <c r="O1524" s="23" t="str">
        <f t="shared" si="57"/>
        <v/>
      </c>
      <c r="P1524" s="23" t="s">
        <v>4739</v>
      </c>
      <c r="Q1524" s="19">
        <f>VLOOKUP(M1524,'3'!$H$27:$L$48,5,FALSE)</f>
        <v>58</v>
      </c>
    </row>
    <row r="1525" spans="1:17" x14ac:dyDescent="0.25">
      <c r="A1525">
        <f>'[2]NILAI AKHIR'!B295</f>
        <v>13886</v>
      </c>
      <c r="B1525" t="str">
        <f>'[2]NILAI AKHIR'!C295</f>
        <v>Mohammad Marfel Ovin Saputra</v>
      </c>
      <c r="C1525" t="str">
        <f>'[2]NILAI AKHIR'!D295</f>
        <v>XI TSM 2</v>
      </c>
      <c r="D1525">
        <f>'[2]NILAI AKHIR'!I295</f>
        <v>0</v>
      </c>
      <c r="F1525" t="s">
        <v>105</v>
      </c>
      <c r="L1525">
        <f>VLOOKUP(A1525,'5'!$AB$3:$AE$313,4,FALSE)</f>
        <v>909</v>
      </c>
      <c r="M1525" s="19">
        <f>VLOOKUP(F1525,'2'!$B$2:$C$34,2,FALSE)</f>
        <v>14</v>
      </c>
      <c r="N1525" s="23">
        <f t="shared" si="56"/>
        <v>0</v>
      </c>
      <c r="O1525" s="23" t="str">
        <f t="shared" si="57"/>
        <v/>
      </c>
      <c r="P1525" s="23" t="s">
        <v>4739</v>
      </c>
      <c r="Q1525" s="19">
        <f>VLOOKUP(M1525,'3'!$H$27:$L$48,5,FALSE)</f>
        <v>58</v>
      </c>
    </row>
    <row r="1526" spans="1:17" x14ac:dyDescent="0.25">
      <c r="A1526">
        <f>'[2]NILAI AKHIR'!B296</f>
        <v>13888</v>
      </c>
      <c r="B1526" t="str">
        <f>'[2]NILAI AKHIR'!C296</f>
        <v>Muhamad Fajar</v>
      </c>
      <c r="C1526" t="str">
        <f>'[2]NILAI AKHIR'!D296</f>
        <v>XI TSM 2</v>
      </c>
      <c r="D1526">
        <f>'[2]NILAI AKHIR'!I296</f>
        <v>0</v>
      </c>
      <c r="F1526" t="s">
        <v>105</v>
      </c>
      <c r="L1526">
        <f>VLOOKUP(A1526,'5'!$AB$3:$AE$313,4,FALSE)</f>
        <v>910</v>
      </c>
      <c r="M1526" s="19">
        <f>VLOOKUP(F1526,'2'!$B$2:$C$34,2,FALSE)</f>
        <v>14</v>
      </c>
      <c r="N1526" s="23">
        <f t="shared" si="56"/>
        <v>0</v>
      </c>
      <c r="O1526" s="23" t="str">
        <f t="shared" si="57"/>
        <v/>
      </c>
      <c r="P1526" s="23" t="s">
        <v>4739</v>
      </c>
      <c r="Q1526" s="19">
        <f>VLOOKUP(M1526,'3'!$H$27:$L$48,5,FALSE)</f>
        <v>58</v>
      </c>
    </row>
    <row r="1527" spans="1:17" x14ac:dyDescent="0.25">
      <c r="A1527">
        <f>'[2]NILAI AKHIR'!B297</f>
        <v>13889</v>
      </c>
      <c r="B1527" t="str">
        <f>'[2]NILAI AKHIR'!C297</f>
        <v>Muhamad Rizky</v>
      </c>
      <c r="C1527" t="str">
        <f>'[2]NILAI AKHIR'!D297</f>
        <v>XI TSM 2</v>
      </c>
      <c r="D1527">
        <f>'[2]NILAI AKHIR'!I297</f>
        <v>0</v>
      </c>
      <c r="F1527" t="s">
        <v>105</v>
      </c>
      <c r="L1527">
        <f>VLOOKUP(A1527,'5'!$AB$3:$AE$313,4,FALSE)</f>
        <v>911</v>
      </c>
      <c r="M1527" s="19">
        <f>VLOOKUP(F1527,'2'!$B$2:$C$34,2,FALSE)</f>
        <v>14</v>
      </c>
      <c r="N1527" s="23">
        <f t="shared" si="56"/>
        <v>0</v>
      </c>
      <c r="O1527" s="23" t="str">
        <f t="shared" si="57"/>
        <v/>
      </c>
      <c r="P1527" s="23" t="s">
        <v>4739</v>
      </c>
      <c r="Q1527" s="19">
        <f>VLOOKUP(M1527,'3'!$H$27:$L$48,5,FALSE)</f>
        <v>58</v>
      </c>
    </row>
    <row r="1528" spans="1:17" x14ac:dyDescent="0.25">
      <c r="A1528">
        <f>'[2]NILAI AKHIR'!B298</f>
        <v>13890</v>
      </c>
      <c r="B1528" t="str">
        <f>'[2]NILAI AKHIR'!C298</f>
        <v>Muhammad Edja Pratama</v>
      </c>
      <c r="C1528" t="str">
        <f>'[2]NILAI AKHIR'!D298</f>
        <v>XI TSM 2</v>
      </c>
      <c r="D1528">
        <f>'[2]NILAI AKHIR'!I298</f>
        <v>0</v>
      </c>
      <c r="F1528" t="s">
        <v>105</v>
      </c>
      <c r="L1528">
        <f>VLOOKUP(A1528,'5'!$AB$3:$AE$313,4,FALSE)</f>
        <v>912</v>
      </c>
      <c r="M1528" s="19">
        <f>VLOOKUP(F1528,'2'!$B$2:$C$34,2,FALSE)</f>
        <v>14</v>
      </c>
      <c r="N1528" s="23">
        <f t="shared" si="56"/>
        <v>0</v>
      </c>
      <c r="O1528" s="23" t="str">
        <f t="shared" si="57"/>
        <v/>
      </c>
      <c r="P1528" s="23" t="s">
        <v>4739</v>
      </c>
      <c r="Q1528" s="19">
        <f>VLOOKUP(M1528,'3'!$H$27:$L$48,5,FALSE)</f>
        <v>58</v>
      </c>
    </row>
    <row r="1529" spans="1:17" x14ac:dyDescent="0.25">
      <c r="A1529">
        <f>'[2]NILAI AKHIR'!B299</f>
        <v>13891</v>
      </c>
      <c r="B1529" t="str">
        <f>'[2]NILAI AKHIR'!C299</f>
        <v>Muhammad Fatan Al Ilmi Machsum</v>
      </c>
      <c r="C1529" t="str">
        <f>'[2]NILAI AKHIR'!D299</f>
        <v>XI TSM 2</v>
      </c>
      <c r="D1529">
        <f>'[2]NILAI AKHIR'!I299</f>
        <v>0</v>
      </c>
      <c r="F1529" t="s">
        <v>105</v>
      </c>
      <c r="L1529">
        <f>VLOOKUP(A1529,'5'!$AB$3:$AE$313,4,FALSE)</f>
        <v>913</v>
      </c>
      <c r="M1529" s="19">
        <f>VLOOKUP(F1529,'2'!$B$2:$C$34,2,FALSE)</f>
        <v>14</v>
      </c>
      <c r="N1529" s="23">
        <f t="shared" si="56"/>
        <v>0</v>
      </c>
      <c r="O1529" s="23" t="str">
        <f t="shared" si="57"/>
        <v/>
      </c>
      <c r="P1529" s="23" t="s">
        <v>4739</v>
      </c>
      <c r="Q1529" s="19">
        <f>VLOOKUP(M1529,'3'!$H$27:$L$48,5,FALSE)</f>
        <v>58</v>
      </c>
    </row>
    <row r="1530" spans="1:17" x14ac:dyDescent="0.25">
      <c r="A1530">
        <f>'[2]NILAI AKHIR'!B300</f>
        <v>13892</v>
      </c>
      <c r="B1530" t="str">
        <f>'[2]NILAI AKHIR'!C300</f>
        <v>Muhammad Louis Prasetya</v>
      </c>
      <c r="C1530" t="str">
        <f>'[2]NILAI AKHIR'!D300</f>
        <v>XI TSM 2</v>
      </c>
      <c r="D1530">
        <f>'[2]NILAI AKHIR'!I300</f>
        <v>0</v>
      </c>
      <c r="F1530" t="s">
        <v>105</v>
      </c>
      <c r="L1530">
        <f>VLOOKUP(A1530,'5'!$AB$3:$AE$313,4,FALSE)</f>
        <v>914</v>
      </c>
      <c r="M1530" s="19">
        <f>VLOOKUP(F1530,'2'!$B$2:$C$34,2,FALSE)</f>
        <v>14</v>
      </c>
      <c r="N1530" s="23">
        <f t="shared" si="56"/>
        <v>0</v>
      </c>
      <c r="O1530" s="23" t="str">
        <f t="shared" si="57"/>
        <v/>
      </c>
      <c r="P1530" s="23" t="s">
        <v>4739</v>
      </c>
      <c r="Q1530" s="19">
        <f>VLOOKUP(M1530,'3'!$H$27:$L$48,5,FALSE)</f>
        <v>58</v>
      </c>
    </row>
    <row r="1531" spans="1:17" x14ac:dyDescent="0.25">
      <c r="A1531">
        <f>'[2]NILAI AKHIR'!B301</f>
        <v>13893</v>
      </c>
      <c r="B1531" t="str">
        <f>'[2]NILAI AKHIR'!C301</f>
        <v>Muhammad Ryan Setiawan</v>
      </c>
      <c r="C1531" t="str">
        <f>'[2]NILAI AKHIR'!D301</f>
        <v>XI TSM 2</v>
      </c>
      <c r="D1531">
        <f>'[2]NILAI AKHIR'!I301</f>
        <v>0</v>
      </c>
      <c r="F1531" t="s">
        <v>105</v>
      </c>
      <c r="L1531">
        <f>VLOOKUP(A1531,'5'!$AB$3:$AE$313,4,FALSE)</f>
        <v>915</v>
      </c>
      <c r="M1531" s="19">
        <f>VLOOKUP(F1531,'2'!$B$2:$C$34,2,FALSE)</f>
        <v>14</v>
      </c>
      <c r="N1531" s="23">
        <f t="shared" si="56"/>
        <v>0</v>
      </c>
      <c r="O1531" s="23" t="str">
        <f t="shared" si="57"/>
        <v/>
      </c>
      <c r="P1531" s="23" t="s">
        <v>4739</v>
      </c>
      <c r="Q1531" s="19">
        <f>VLOOKUP(M1531,'3'!$H$27:$L$48,5,FALSE)</f>
        <v>58</v>
      </c>
    </row>
    <row r="1532" spans="1:17" x14ac:dyDescent="0.25">
      <c r="A1532">
        <f>'[2]NILAI AKHIR'!B302</f>
        <v>13894</v>
      </c>
      <c r="B1532" t="str">
        <f>'[2]NILAI AKHIR'!C302</f>
        <v>Nanda Nugroho Dwi Jayadi</v>
      </c>
      <c r="C1532" t="str">
        <f>'[2]NILAI AKHIR'!D302</f>
        <v>XI TSM 2</v>
      </c>
      <c r="D1532">
        <f>'[2]NILAI AKHIR'!I302</f>
        <v>0</v>
      </c>
      <c r="F1532" t="s">
        <v>105</v>
      </c>
      <c r="L1532">
        <f>VLOOKUP(A1532,'5'!$AB$3:$AE$313,4,FALSE)</f>
        <v>916</v>
      </c>
      <c r="M1532" s="19">
        <f>VLOOKUP(F1532,'2'!$B$2:$C$34,2,FALSE)</f>
        <v>14</v>
      </c>
      <c r="N1532" s="23">
        <f t="shared" si="56"/>
        <v>0</v>
      </c>
      <c r="O1532" s="23" t="str">
        <f t="shared" si="57"/>
        <v/>
      </c>
      <c r="P1532" s="23" t="s">
        <v>4739</v>
      </c>
      <c r="Q1532" s="19">
        <f>VLOOKUP(M1532,'3'!$H$27:$L$48,5,FALSE)</f>
        <v>58</v>
      </c>
    </row>
    <row r="1533" spans="1:17" x14ac:dyDescent="0.25">
      <c r="A1533">
        <f>'[2]NILAI AKHIR'!B303</f>
        <v>13895</v>
      </c>
      <c r="B1533" t="str">
        <f>'[2]NILAI AKHIR'!C303</f>
        <v>Naufal Fadhilah</v>
      </c>
      <c r="C1533" t="str">
        <f>'[2]NILAI AKHIR'!D303</f>
        <v>XI TSM 2</v>
      </c>
      <c r="D1533">
        <f>'[2]NILAI AKHIR'!I303</f>
        <v>0</v>
      </c>
      <c r="F1533" t="s">
        <v>105</v>
      </c>
      <c r="L1533">
        <f>VLOOKUP(A1533,'5'!$AB$3:$AE$313,4,FALSE)</f>
        <v>917</v>
      </c>
      <c r="M1533" s="19">
        <f>VLOOKUP(F1533,'2'!$B$2:$C$34,2,FALSE)</f>
        <v>14</v>
      </c>
      <c r="N1533" s="23">
        <f t="shared" si="56"/>
        <v>0</v>
      </c>
      <c r="O1533" s="23" t="str">
        <f t="shared" si="57"/>
        <v/>
      </c>
      <c r="P1533" s="23" t="s">
        <v>4739</v>
      </c>
      <c r="Q1533" s="19">
        <f>VLOOKUP(M1533,'3'!$H$27:$L$48,5,FALSE)</f>
        <v>58</v>
      </c>
    </row>
    <row r="1534" spans="1:17" x14ac:dyDescent="0.25">
      <c r="A1534">
        <f>'[2]NILAI AKHIR'!B304</f>
        <v>13896</v>
      </c>
      <c r="B1534" t="str">
        <f>'[2]NILAI AKHIR'!C304</f>
        <v>Nawank Juwita Maharani</v>
      </c>
      <c r="C1534" t="str">
        <f>'[2]NILAI AKHIR'!D304</f>
        <v>XI TSM 2</v>
      </c>
      <c r="D1534">
        <f>'[2]NILAI AKHIR'!I304</f>
        <v>0</v>
      </c>
      <c r="F1534" t="s">
        <v>105</v>
      </c>
      <c r="L1534">
        <f>VLOOKUP(A1534,'5'!$AB$3:$AE$313,4,FALSE)</f>
        <v>918</v>
      </c>
      <c r="M1534" s="19">
        <f>VLOOKUP(F1534,'2'!$B$2:$C$34,2,FALSE)</f>
        <v>14</v>
      </c>
      <c r="N1534" s="23">
        <f t="shared" si="56"/>
        <v>0</v>
      </c>
      <c r="O1534" s="23" t="str">
        <f t="shared" si="57"/>
        <v/>
      </c>
      <c r="P1534" s="23" t="s">
        <v>4739</v>
      </c>
      <c r="Q1534" s="19">
        <f>VLOOKUP(M1534,'3'!$H$27:$L$48,5,FALSE)</f>
        <v>58</v>
      </c>
    </row>
    <row r="1535" spans="1:17" x14ac:dyDescent="0.25">
      <c r="A1535">
        <f>'[2]NILAI AKHIR'!B305</f>
        <v>13897</v>
      </c>
      <c r="B1535" t="str">
        <f>'[2]NILAI AKHIR'!C305</f>
        <v>Nugroho Wisnu Aji</v>
      </c>
      <c r="C1535" t="str">
        <f>'[2]NILAI AKHIR'!D305</f>
        <v>XI TSM 2</v>
      </c>
      <c r="D1535">
        <f>'[2]NILAI AKHIR'!I305</f>
        <v>0</v>
      </c>
      <c r="F1535" t="s">
        <v>105</v>
      </c>
      <c r="L1535">
        <f>VLOOKUP(A1535,'5'!$AB$3:$AE$313,4,FALSE)</f>
        <v>919</v>
      </c>
      <c r="M1535" s="19">
        <f>VLOOKUP(F1535,'2'!$B$2:$C$34,2,FALSE)</f>
        <v>14</v>
      </c>
      <c r="N1535" s="23">
        <f t="shared" si="56"/>
        <v>0</v>
      </c>
      <c r="O1535" s="23" t="str">
        <f t="shared" si="57"/>
        <v/>
      </c>
      <c r="P1535" s="23" t="s">
        <v>4739</v>
      </c>
      <c r="Q1535" s="19">
        <f>VLOOKUP(M1535,'3'!$H$27:$L$48,5,FALSE)</f>
        <v>58</v>
      </c>
    </row>
    <row r="1536" spans="1:17" x14ac:dyDescent="0.25">
      <c r="A1536">
        <f>'[2]NILAI AKHIR'!B306</f>
        <v>13898</v>
      </c>
      <c r="B1536" t="str">
        <f>'[2]NILAI AKHIR'!C306</f>
        <v>Pandu Dwi Saputro</v>
      </c>
      <c r="C1536" t="str">
        <f>'[2]NILAI AKHIR'!D306</f>
        <v>XI TSM 2</v>
      </c>
      <c r="D1536">
        <f>'[2]NILAI AKHIR'!I306</f>
        <v>0</v>
      </c>
      <c r="F1536" t="s">
        <v>105</v>
      </c>
      <c r="L1536">
        <f>VLOOKUP(A1536,'5'!$AB$3:$AE$313,4,FALSE)</f>
        <v>920</v>
      </c>
      <c r="M1536" s="19">
        <f>VLOOKUP(F1536,'2'!$B$2:$C$34,2,FALSE)</f>
        <v>14</v>
      </c>
      <c r="N1536" s="23">
        <f t="shared" si="56"/>
        <v>0</v>
      </c>
      <c r="O1536" s="23" t="str">
        <f t="shared" si="57"/>
        <v/>
      </c>
      <c r="P1536" s="23" t="s">
        <v>4739</v>
      </c>
      <c r="Q1536" s="19">
        <f>VLOOKUP(M1536,'3'!$H$27:$L$48,5,FALSE)</f>
        <v>58</v>
      </c>
    </row>
    <row r="1537" spans="1:17" x14ac:dyDescent="0.25">
      <c r="A1537">
        <f>'[2]NILAI AKHIR'!B307</f>
        <v>13899</v>
      </c>
      <c r="B1537" t="str">
        <f>'[2]NILAI AKHIR'!C307</f>
        <v>R Kiyosaki Ghoniyyu Wijaya</v>
      </c>
      <c r="C1537" t="str">
        <f>'[2]NILAI AKHIR'!D307</f>
        <v>XI TSM 2</v>
      </c>
      <c r="D1537">
        <f>'[2]NILAI AKHIR'!I307</f>
        <v>0</v>
      </c>
      <c r="F1537" t="s">
        <v>105</v>
      </c>
      <c r="L1537">
        <f>VLOOKUP(A1537,'5'!$AB$3:$AE$313,4,FALSE)</f>
        <v>921</v>
      </c>
      <c r="M1537" s="19">
        <f>VLOOKUP(F1537,'2'!$B$2:$C$34,2,FALSE)</f>
        <v>14</v>
      </c>
      <c r="N1537" s="23">
        <f t="shared" si="56"/>
        <v>0</v>
      </c>
      <c r="O1537" s="23" t="str">
        <f t="shared" si="57"/>
        <v/>
      </c>
      <c r="P1537" s="23" t="s">
        <v>4739</v>
      </c>
      <c r="Q1537" s="19">
        <f>VLOOKUP(M1537,'3'!$H$27:$L$48,5,FALSE)</f>
        <v>58</v>
      </c>
    </row>
    <row r="1538" spans="1:17" x14ac:dyDescent="0.25">
      <c r="A1538">
        <f>'[2]NILAI AKHIR'!B308</f>
        <v>13900</v>
      </c>
      <c r="B1538" t="str">
        <f>'[2]NILAI AKHIR'!C308</f>
        <v>Rafael Arya Hutama</v>
      </c>
      <c r="C1538" t="str">
        <f>'[2]NILAI AKHIR'!D308</f>
        <v>XI TSM 2</v>
      </c>
      <c r="D1538">
        <f>'[2]NILAI AKHIR'!I308</f>
        <v>0</v>
      </c>
      <c r="F1538" t="s">
        <v>105</v>
      </c>
      <c r="L1538">
        <f>VLOOKUP(A1538,'5'!$AB$3:$AE$313,4,FALSE)</f>
        <v>922</v>
      </c>
      <c r="M1538" s="19">
        <f>VLOOKUP(F1538,'2'!$B$2:$C$34,2,FALSE)</f>
        <v>14</v>
      </c>
      <c r="N1538" s="23">
        <f t="shared" si="56"/>
        <v>0</v>
      </c>
      <c r="O1538" s="23" t="str">
        <f t="shared" si="57"/>
        <v/>
      </c>
      <c r="P1538" s="23" t="s">
        <v>4739</v>
      </c>
      <c r="Q1538" s="19">
        <f>VLOOKUP(M1538,'3'!$H$27:$L$48,5,FALSE)</f>
        <v>58</v>
      </c>
    </row>
    <row r="1539" spans="1:17" x14ac:dyDescent="0.25">
      <c r="A1539">
        <f>'[2]NILAI AKHIR'!B309</f>
        <v>13901</v>
      </c>
      <c r="B1539" t="str">
        <f>'[2]NILAI AKHIR'!C309</f>
        <v>Rafiano Bara Saputra</v>
      </c>
      <c r="C1539" t="str">
        <f>'[2]NILAI AKHIR'!D309</f>
        <v>XI TSM 2</v>
      </c>
      <c r="D1539">
        <f>'[2]NILAI AKHIR'!I309</f>
        <v>0</v>
      </c>
      <c r="F1539" t="s">
        <v>105</v>
      </c>
      <c r="L1539">
        <f>VLOOKUP(A1539,'5'!$AB$3:$AE$313,4,FALSE)</f>
        <v>923</v>
      </c>
      <c r="M1539" s="19">
        <f>VLOOKUP(F1539,'2'!$B$2:$C$34,2,FALSE)</f>
        <v>14</v>
      </c>
      <c r="N1539" s="23">
        <f t="shared" si="56"/>
        <v>0</v>
      </c>
      <c r="O1539" s="23" t="str">
        <f t="shared" si="57"/>
        <v/>
      </c>
      <c r="P1539" s="23" t="s">
        <v>4739</v>
      </c>
      <c r="Q1539" s="19">
        <f>VLOOKUP(M1539,'3'!$H$27:$L$48,5,FALSE)</f>
        <v>58</v>
      </c>
    </row>
    <row r="1540" spans="1:17" x14ac:dyDescent="0.25">
      <c r="A1540">
        <f>'[2]NILAI AKHIR'!B310</f>
        <v>13902</v>
      </c>
      <c r="B1540" t="str">
        <f>'[2]NILAI AKHIR'!C310</f>
        <v>Ravael Aprilio</v>
      </c>
      <c r="C1540" t="str">
        <f>'[2]NILAI AKHIR'!D310</f>
        <v>XI TSM 2</v>
      </c>
      <c r="D1540">
        <f>'[2]NILAI AKHIR'!I310</f>
        <v>0</v>
      </c>
      <c r="F1540" t="s">
        <v>105</v>
      </c>
      <c r="L1540">
        <f>VLOOKUP(A1540,'5'!$AB$3:$AE$313,4,FALSE)</f>
        <v>924</v>
      </c>
      <c r="M1540" s="19">
        <f>VLOOKUP(F1540,'2'!$B$2:$C$34,2,FALSE)</f>
        <v>14</v>
      </c>
      <c r="N1540" s="23">
        <f t="shared" si="56"/>
        <v>0</v>
      </c>
      <c r="O1540" s="23" t="str">
        <f t="shared" si="57"/>
        <v/>
      </c>
      <c r="P1540" s="23" t="s">
        <v>4739</v>
      </c>
      <c r="Q1540" s="19">
        <f>VLOOKUP(M1540,'3'!$H$27:$L$48,5,FALSE)</f>
        <v>58</v>
      </c>
    </row>
    <row r="1541" spans="1:17" x14ac:dyDescent="0.25">
      <c r="A1541">
        <f>'[2]NILAI AKHIR'!B311</f>
        <v>13904</v>
      </c>
      <c r="B1541" t="str">
        <f>'[2]NILAI AKHIR'!C311</f>
        <v>Rezky Aditiya Wibisono</v>
      </c>
      <c r="C1541" t="str">
        <f>'[2]NILAI AKHIR'!D311</f>
        <v>XI TSM 2</v>
      </c>
      <c r="D1541">
        <f>'[2]NILAI AKHIR'!I311</f>
        <v>0</v>
      </c>
      <c r="F1541" t="s">
        <v>105</v>
      </c>
      <c r="L1541">
        <f>VLOOKUP(A1541,'5'!$AB$3:$AE$313,4,FALSE)</f>
        <v>925</v>
      </c>
      <c r="M1541" s="19">
        <f>VLOOKUP(F1541,'2'!$B$2:$C$34,2,FALSE)</f>
        <v>14</v>
      </c>
      <c r="N1541" s="23">
        <f t="shared" ref="N1541:N1604" si="58">D1541</f>
        <v>0</v>
      </c>
      <c r="O1541" s="23" t="str">
        <f t="shared" ref="O1541:O1604" si="59">IF(P1541="Nilai Ekstra",E1541,"")</f>
        <v/>
      </c>
      <c r="P1541" s="23" t="s">
        <v>4739</v>
      </c>
      <c r="Q1541" s="19">
        <f>VLOOKUP(M1541,'3'!$H$27:$L$48,5,FALSE)</f>
        <v>58</v>
      </c>
    </row>
    <row r="1542" spans="1:17" x14ac:dyDescent="0.25">
      <c r="A1542">
        <f>'[2]NILAI AKHIR'!B312</f>
        <v>13905</v>
      </c>
      <c r="B1542" t="str">
        <f>'[2]NILAI AKHIR'!C312</f>
        <v>Rifa'ki Nur Ismail</v>
      </c>
      <c r="C1542" t="str">
        <f>'[2]NILAI AKHIR'!D312</f>
        <v>XI TSM 2</v>
      </c>
      <c r="D1542">
        <f>'[2]NILAI AKHIR'!I312</f>
        <v>0</v>
      </c>
      <c r="F1542" t="s">
        <v>105</v>
      </c>
      <c r="L1542">
        <f>VLOOKUP(A1542,'5'!$AB$3:$AE$313,4,FALSE)</f>
        <v>926</v>
      </c>
      <c r="M1542" s="19">
        <f>VLOOKUP(F1542,'2'!$B$2:$C$34,2,FALSE)</f>
        <v>14</v>
      </c>
      <c r="N1542" s="23">
        <f t="shared" si="58"/>
        <v>0</v>
      </c>
      <c r="O1542" s="23" t="str">
        <f t="shared" si="59"/>
        <v/>
      </c>
      <c r="P1542" s="23" t="s">
        <v>4739</v>
      </c>
      <c r="Q1542" s="19">
        <f>VLOOKUP(M1542,'3'!$H$27:$L$48,5,FALSE)</f>
        <v>58</v>
      </c>
    </row>
    <row r="1543" spans="1:17" x14ac:dyDescent="0.25">
      <c r="A1543">
        <f>'[2]NILAI AKHIR'!B313</f>
        <v>13906</v>
      </c>
      <c r="B1543" t="str">
        <f>'[2]NILAI AKHIR'!C313</f>
        <v>Rifqi Rijal Rafif</v>
      </c>
      <c r="C1543" t="str">
        <f>'[2]NILAI AKHIR'!D313</f>
        <v>XI TSM 2</v>
      </c>
      <c r="D1543">
        <f>'[2]NILAI AKHIR'!I313</f>
        <v>0</v>
      </c>
      <c r="F1543" t="s">
        <v>105</v>
      </c>
      <c r="L1543">
        <f>VLOOKUP(A1543,'5'!$AB$3:$AE$313,4,FALSE)</f>
        <v>927</v>
      </c>
      <c r="M1543" s="19">
        <f>VLOOKUP(F1543,'2'!$B$2:$C$34,2,FALSE)</f>
        <v>14</v>
      </c>
      <c r="N1543" s="23">
        <f t="shared" si="58"/>
        <v>0</v>
      </c>
      <c r="O1543" s="23" t="str">
        <f t="shared" si="59"/>
        <v/>
      </c>
      <c r="P1543" s="23" t="s">
        <v>4739</v>
      </c>
      <c r="Q1543" s="19">
        <f>VLOOKUP(M1543,'3'!$H$27:$L$48,5,FALSE)</f>
        <v>58</v>
      </c>
    </row>
    <row r="1544" spans="1:17" x14ac:dyDescent="0.25">
      <c r="A1544">
        <f>'[2]NILAI AKHIR'!B314</f>
        <v>13907</v>
      </c>
      <c r="B1544" t="str">
        <f>'[2]NILAI AKHIR'!C314</f>
        <v>Risky Aditya Pratama</v>
      </c>
      <c r="C1544" t="str">
        <f>'[2]NILAI AKHIR'!D314</f>
        <v>XI TSM 2</v>
      </c>
      <c r="D1544">
        <f>'[2]NILAI AKHIR'!I314</f>
        <v>0</v>
      </c>
      <c r="F1544" t="s">
        <v>105</v>
      </c>
      <c r="L1544">
        <f>VLOOKUP(A1544,'5'!$AB$3:$AE$313,4,FALSE)</f>
        <v>928</v>
      </c>
      <c r="M1544" s="19">
        <f>VLOOKUP(F1544,'2'!$B$2:$C$34,2,FALSE)</f>
        <v>14</v>
      </c>
      <c r="N1544" s="23">
        <f t="shared" si="58"/>
        <v>0</v>
      </c>
      <c r="O1544" s="23" t="str">
        <f t="shared" si="59"/>
        <v/>
      </c>
      <c r="P1544" s="23" t="s">
        <v>4739</v>
      </c>
      <c r="Q1544" s="19">
        <f>VLOOKUP(M1544,'3'!$H$27:$L$48,5,FALSE)</f>
        <v>58</v>
      </c>
    </row>
    <row r="1545" spans="1:17" x14ac:dyDescent="0.25">
      <c r="A1545">
        <f>'[2]NILAI AKHIR'!B315</f>
        <v>13908</v>
      </c>
      <c r="B1545" t="str">
        <f>'[2]NILAI AKHIR'!C315</f>
        <v>Rizjal Alfiano Dian Fadzillah</v>
      </c>
      <c r="C1545" t="str">
        <f>'[2]NILAI AKHIR'!D315</f>
        <v>XI TSM 2</v>
      </c>
      <c r="D1545">
        <f>'[2]NILAI AKHIR'!I315</f>
        <v>0</v>
      </c>
      <c r="F1545" t="s">
        <v>105</v>
      </c>
      <c r="L1545">
        <f>VLOOKUP(A1545,'5'!$AB$3:$AE$313,4,FALSE)</f>
        <v>929</v>
      </c>
      <c r="M1545" s="19">
        <f>VLOOKUP(F1545,'2'!$B$2:$C$34,2,FALSE)</f>
        <v>14</v>
      </c>
      <c r="N1545" s="23">
        <f t="shared" si="58"/>
        <v>0</v>
      </c>
      <c r="O1545" s="23" t="str">
        <f t="shared" si="59"/>
        <v/>
      </c>
      <c r="P1545" s="23" t="s">
        <v>4739</v>
      </c>
      <c r="Q1545" s="19">
        <f>VLOOKUP(M1545,'3'!$H$27:$L$48,5,FALSE)</f>
        <v>58</v>
      </c>
    </row>
    <row r="1546" spans="1:17" x14ac:dyDescent="0.25">
      <c r="A1546">
        <f>'[2]NILAI AKHIR'!B316</f>
        <v>13909</v>
      </c>
      <c r="B1546" t="str">
        <f>'[2]NILAI AKHIR'!C316</f>
        <v>Rizky Dhafin Ozora</v>
      </c>
      <c r="C1546" t="str">
        <f>'[2]NILAI AKHIR'!D316</f>
        <v>XI TSM 2</v>
      </c>
      <c r="D1546">
        <f>'[2]NILAI AKHIR'!I316</f>
        <v>0</v>
      </c>
      <c r="F1546" t="s">
        <v>105</v>
      </c>
      <c r="L1546">
        <f>VLOOKUP(A1546,'5'!$AB$3:$AE$313,4,FALSE)</f>
        <v>930</v>
      </c>
      <c r="M1546" s="19">
        <f>VLOOKUP(F1546,'2'!$B$2:$C$34,2,FALSE)</f>
        <v>14</v>
      </c>
      <c r="N1546" s="23">
        <f t="shared" si="58"/>
        <v>0</v>
      </c>
      <c r="O1546" s="23" t="str">
        <f t="shared" si="59"/>
        <v/>
      </c>
      <c r="P1546" s="23" t="s">
        <v>4739</v>
      </c>
      <c r="Q1546" s="19">
        <f>VLOOKUP(M1546,'3'!$H$27:$L$48,5,FALSE)</f>
        <v>58</v>
      </c>
    </row>
    <row r="1547" spans="1:17" x14ac:dyDescent="0.25">
      <c r="A1547">
        <f>'[2]NILAI AKHIR'!B317</f>
        <v>13910</v>
      </c>
      <c r="B1547" t="str">
        <f>'[2]NILAI AKHIR'!C317</f>
        <v>Robert Naufa</v>
      </c>
      <c r="C1547" t="str">
        <f>'[2]NILAI AKHIR'!D317</f>
        <v>XI TSM 2</v>
      </c>
      <c r="D1547">
        <f>'[2]NILAI AKHIR'!I317</f>
        <v>0</v>
      </c>
      <c r="F1547" t="s">
        <v>105</v>
      </c>
      <c r="L1547">
        <f>VLOOKUP(A1547,'5'!$AB$3:$AE$313,4,FALSE)</f>
        <v>931</v>
      </c>
      <c r="M1547" s="19">
        <f>VLOOKUP(F1547,'2'!$B$2:$C$34,2,FALSE)</f>
        <v>14</v>
      </c>
      <c r="N1547" s="23">
        <f t="shared" si="58"/>
        <v>0</v>
      </c>
      <c r="O1547" s="23" t="str">
        <f t="shared" si="59"/>
        <v/>
      </c>
      <c r="P1547" s="23" t="s">
        <v>4739</v>
      </c>
      <c r="Q1547" s="19">
        <f>VLOOKUP(M1547,'3'!$H$27:$L$48,5,FALSE)</f>
        <v>58</v>
      </c>
    </row>
    <row r="1548" spans="1:17" x14ac:dyDescent="0.25">
      <c r="A1548">
        <f>'[2]NILAI AKHIR'!B318</f>
        <v>13911</v>
      </c>
      <c r="B1548" t="str">
        <f>'[2]NILAI AKHIR'!C318</f>
        <v>Rudi Nova Ariyanto</v>
      </c>
      <c r="C1548" t="str">
        <f>'[2]NILAI AKHIR'!D318</f>
        <v>XI TSM 2</v>
      </c>
      <c r="D1548">
        <f>'[2]NILAI AKHIR'!I318</f>
        <v>0</v>
      </c>
      <c r="F1548" t="s">
        <v>105</v>
      </c>
      <c r="L1548">
        <f>VLOOKUP(A1548,'5'!$AB$3:$AE$313,4,FALSE)</f>
        <v>932</v>
      </c>
      <c r="M1548" s="19">
        <f>VLOOKUP(F1548,'2'!$B$2:$C$34,2,FALSE)</f>
        <v>14</v>
      </c>
      <c r="N1548" s="23">
        <f t="shared" si="58"/>
        <v>0</v>
      </c>
      <c r="O1548" s="23" t="str">
        <f t="shared" si="59"/>
        <v/>
      </c>
      <c r="P1548" s="23" t="s">
        <v>4739</v>
      </c>
      <c r="Q1548" s="19">
        <f>VLOOKUP(M1548,'3'!$H$27:$L$48,5,FALSE)</f>
        <v>58</v>
      </c>
    </row>
    <row r="1549" spans="1:17" x14ac:dyDescent="0.25">
      <c r="A1549">
        <f>'[2]NILAI AKHIR'!B319</f>
        <v>13912</v>
      </c>
      <c r="B1549" t="str">
        <f>'[2]NILAI AKHIR'!C319</f>
        <v>Saiful Faudy</v>
      </c>
      <c r="C1549" t="str">
        <f>'[2]NILAI AKHIR'!D319</f>
        <v>XI TSM 2</v>
      </c>
      <c r="D1549">
        <f>'[2]NILAI AKHIR'!I319</f>
        <v>0</v>
      </c>
      <c r="F1549" t="s">
        <v>105</v>
      </c>
      <c r="L1549">
        <f>VLOOKUP(A1549,'5'!$AB$3:$AE$313,4,FALSE)</f>
        <v>933</v>
      </c>
      <c r="M1549" s="19">
        <f>VLOOKUP(F1549,'2'!$B$2:$C$34,2,FALSE)</f>
        <v>14</v>
      </c>
      <c r="N1549" s="23">
        <f t="shared" si="58"/>
        <v>0</v>
      </c>
      <c r="O1549" s="23" t="str">
        <f t="shared" si="59"/>
        <v/>
      </c>
      <c r="P1549" s="23" t="s">
        <v>4739</v>
      </c>
      <c r="Q1549" s="19">
        <f>VLOOKUP(M1549,'3'!$H$27:$L$48,5,FALSE)</f>
        <v>58</v>
      </c>
    </row>
    <row r="1550" spans="1:17" x14ac:dyDescent="0.25">
      <c r="A1550">
        <f>'[2]NILAI AKHIR'!B320</f>
        <v>13913</v>
      </c>
      <c r="B1550" t="str">
        <f>'[2]NILAI AKHIR'!C320</f>
        <v>Syaiful Azhari</v>
      </c>
      <c r="C1550" t="str">
        <f>'[2]NILAI AKHIR'!D320</f>
        <v>XI TSM 2</v>
      </c>
      <c r="D1550">
        <f>'[2]NILAI AKHIR'!I320</f>
        <v>0</v>
      </c>
      <c r="F1550" t="s">
        <v>105</v>
      </c>
      <c r="L1550">
        <f>VLOOKUP(A1550,'5'!$AB$3:$AE$313,4,FALSE)</f>
        <v>934</v>
      </c>
      <c r="M1550" s="19">
        <f>VLOOKUP(F1550,'2'!$B$2:$C$34,2,FALSE)</f>
        <v>14</v>
      </c>
      <c r="N1550" s="23">
        <f t="shared" si="58"/>
        <v>0</v>
      </c>
      <c r="O1550" s="23" t="str">
        <f t="shared" si="59"/>
        <v/>
      </c>
      <c r="P1550" s="23" t="s">
        <v>4739</v>
      </c>
      <c r="Q1550" s="19">
        <f>VLOOKUP(M1550,'3'!$H$27:$L$48,5,FALSE)</f>
        <v>58</v>
      </c>
    </row>
    <row r="1551" spans="1:17" x14ac:dyDescent="0.25">
      <c r="A1551">
        <f>'[2]NILAI AKHIR'!B321</f>
        <v>13914</v>
      </c>
      <c r="B1551" t="str">
        <f>'[2]NILAI AKHIR'!C321</f>
        <v>Thony Handika Pratama</v>
      </c>
      <c r="C1551" t="str">
        <f>'[2]NILAI AKHIR'!D321</f>
        <v>XI TSM 2</v>
      </c>
      <c r="D1551">
        <f>'[2]NILAI AKHIR'!I321</f>
        <v>0</v>
      </c>
      <c r="F1551" t="s">
        <v>105</v>
      </c>
      <c r="L1551">
        <f>VLOOKUP(A1551,'5'!$AB$3:$AE$313,4,FALSE)</f>
        <v>935</v>
      </c>
      <c r="M1551" s="19">
        <f>VLOOKUP(F1551,'2'!$B$2:$C$34,2,FALSE)</f>
        <v>14</v>
      </c>
      <c r="N1551" s="23">
        <f t="shared" si="58"/>
        <v>0</v>
      </c>
      <c r="O1551" s="23" t="str">
        <f t="shared" si="59"/>
        <v/>
      </c>
      <c r="P1551" s="23" t="s">
        <v>4739</v>
      </c>
      <c r="Q1551" s="19">
        <f>VLOOKUP(M1551,'3'!$H$27:$L$48,5,FALSE)</f>
        <v>58</v>
      </c>
    </row>
    <row r="1552" spans="1:17" x14ac:dyDescent="0.25">
      <c r="A1552">
        <f>'[2]NILAI AKHIR'!B322</f>
        <v>13915</v>
      </c>
      <c r="B1552" t="str">
        <f>'[2]NILAI AKHIR'!C322</f>
        <v>Usmandani</v>
      </c>
      <c r="C1552" t="str">
        <f>'[2]NILAI AKHIR'!D322</f>
        <v>XI TSM 2</v>
      </c>
      <c r="D1552">
        <f>'[2]NILAI AKHIR'!I322</f>
        <v>0</v>
      </c>
      <c r="F1552" t="s">
        <v>105</v>
      </c>
      <c r="L1552">
        <f>VLOOKUP(A1552,'5'!$AB$3:$AE$313,4,FALSE)</f>
        <v>936</v>
      </c>
      <c r="M1552" s="19">
        <f>VLOOKUP(F1552,'2'!$B$2:$C$34,2,FALSE)</f>
        <v>14</v>
      </c>
      <c r="N1552" s="23">
        <f t="shared" si="58"/>
        <v>0</v>
      </c>
      <c r="O1552" s="23" t="str">
        <f t="shared" si="59"/>
        <v/>
      </c>
      <c r="P1552" s="23" t="s">
        <v>4739</v>
      </c>
      <c r="Q1552" s="19">
        <f>VLOOKUP(M1552,'3'!$H$27:$L$48,5,FALSE)</f>
        <v>58</v>
      </c>
    </row>
    <row r="1553" spans="1:18" x14ac:dyDescent="0.25">
      <c r="A1553">
        <f>'[2]NILAI AKHIR'!B323</f>
        <v>13916</v>
      </c>
      <c r="B1553" t="str">
        <f>'[2]NILAI AKHIR'!C323</f>
        <v>Valentino Travida Putra</v>
      </c>
      <c r="C1553" t="str">
        <f>'[2]NILAI AKHIR'!D323</f>
        <v>XI TSM 2</v>
      </c>
      <c r="D1553">
        <f>'[2]NILAI AKHIR'!I323</f>
        <v>0</v>
      </c>
      <c r="F1553" t="s">
        <v>105</v>
      </c>
      <c r="L1553">
        <f>VLOOKUP(A1553,'5'!$AB$3:$AE$313,4,FALSE)</f>
        <v>937</v>
      </c>
      <c r="M1553" s="19">
        <f>VLOOKUP(F1553,'2'!$B$2:$C$34,2,FALSE)</f>
        <v>14</v>
      </c>
      <c r="N1553" s="23">
        <f t="shared" si="58"/>
        <v>0</v>
      </c>
      <c r="O1553" s="23" t="str">
        <f t="shared" si="59"/>
        <v/>
      </c>
      <c r="P1553" s="23" t="s">
        <v>4739</v>
      </c>
      <c r="Q1553" s="19">
        <f>VLOOKUP(M1553,'3'!$H$27:$L$48,5,FALSE)</f>
        <v>58</v>
      </c>
    </row>
    <row r="1554" spans="1:18" x14ac:dyDescent="0.25">
      <c r="A1554">
        <f>'[2]NILAI AKHIR'!B324</f>
        <v>13917</v>
      </c>
      <c r="B1554" t="str">
        <f>'[2]NILAI AKHIR'!C324</f>
        <v>Yogi Setiyawan</v>
      </c>
      <c r="C1554" t="str">
        <f>'[2]NILAI AKHIR'!D324</f>
        <v>XI TSM 2</v>
      </c>
      <c r="D1554">
        <f>'[2]NILAI AKHIR'!I324</f>
        <v>0</v>
      </c>
      <c r="F1554" t="s">
        <v>105</v>
      </c>
      <c r="L1554">
        <f>VLOOKUP(A1554,'5'!$AB$3:$AE$313,4,FALSE)</f>
        <v>938</v>
      </c>
      <c r="M1554" s="19">
        <f>VLOOKUP(F1554,'2'!$B$2:$C$34,2,FALSE)</f>
        <v>14</v>
      </c>
      <c r="N1554" s="23">
        <f t="shared" si="58"/>
        <v>0</v>
      </c>
      <c r="O1554" s="23" t="str">
        <f t="shared" si="59"/>
        <v/>
      </c>
      <c r="P1554" s="23" t="s">
        <v>4739</v>
      </c>
      <c r="Q1554" s="19">
        <f>VLOOKUP(M1554,'3'!$H$27:$L$48,5,FALSE)</f>
        <v>58</v>
      </c>
    </row>
    <row r="1555" spans="1:18" x14ac:dyDescent="0.25">
      <c r="A1555">
        <f>'[2]NILAI AKHIR'!B325</f>
        <v>13918</v>
      </c>
      <c r="B1555" t="str">
        <f>'[2]NILAI AKHIR'!C325</f>
        <v>Yuda Wahyu Utama</v>
      </c>
      <c r="C1555" t="str">
        <f>'[2]NILAI AKHIR'!D325</f>
        <v>XI TSM 2</v>
      </c>
      <c r="D1555">
        <f>'[2]NILAI AKHIR'!I325</f>
        <v>0</v>
      </c>
      <c r="F1555" t="s">
        <v>105</v>
      </c>
      <c r="L1555">
        <f>VLOOKUP(A1555,'5'!$AB$3:$AE$313,4,FALSE)</f>
        <v>939</v>
      </c>
      <c r="M1555" s="19">
        <f>VLOOKUP(F1555,'2'!$B$2:$C$34,2,FALSE)</f>
        <v>14</v>
      </c>
      <c r="N1555" s="23">
        <f t="shared" si="58"/>
        <v>0</v>
      </c>
      <c r="O1555" s="23" t="str">
        <f t="shared" si="59"/>
        <v/>
      </c>
      <c r="P1555" s="23" t="s">
        <v>4739</v>
      </c>
      <c r="Q1555" s="19">
        <f>VLOOKUP(M1555,'3'!$H$27:$L$48,5,FALSE)</f>
        <v>58</v>
      </c>
    </row>
    <row r="1556" spans="1:18" x14ac:dyDescent="0.25">
      <c r="A1556">
        <f>'[2]NILAI AKHIR'!B326</f>
        <v>13919</v>
      </c>
      <c r="B1556" t="str">
        <f>'[2]NILAI AKHIR'!C326</f>
        <v>Zaky Raihan</v>
      </c>
      <c r="C1556" t="str">
        <f>'[2]NILAI AKHIR'!D326</f>
        <v>XI TSM 2</v>
      </c>
      <c r="D1556">
        <f>'[2]NILAI AKHIR'!I326</f>
        <v>0</v>
      </c>
      <c r="F1556" t="s">
        <v>105</v>
      </c>
      <c r="L1556">
        <f>VLOOKUP(A1556,'5'!$AB$3:$AE$313,4,FALSE)</f>
        <v>940</v>
      </c>
      <c r="M1556" s="19">
        <f>VLOOKUP(F1556,'2'!$B$2:$C$34,2,FALSE)</f>
        <v>14</v>
      </c>
      <c r="N1556" s="23">
        <f t="shared" si="58"/>
        <v>0</v>
      </c>
      <c r="O1556" s="23" t="str">
        <f t="shared" si="59"/>
        <v/>
      </c>
      <c r="P1556" s="23" t="s">
        <v>4739</v>
      </c>
      <c r="Q1556" s="19">
        <f>VLOOKUP(M1556,'3'!$H$27:$L$48,5,FALSE)</f>
        <v>58</v>
      </c>
    </row>
    <row r="1557" spans="1:18" x14ac:dyDescent="0.25">
      <c r="A1557">
        <f>'[2]NILAI AKHIR'!B327</f>
        <v>0</v>
      </c>
      <c r="B1557">
        <f>'[2]NILAI AKHIR'!C327</f>
        <v>0</v>
      </c>
      <c r="C1557">
        <f>'[2]NILAI AKHIR'!D327</f>
        <v>0</v>
      </c>
      <c r="D1557">
        <f>'[2]NILAI AKHIR'!I327</f>
        <v>0</v>
      </c>
      <c r="F1557" t="s">
        <v>105</v>
      </c>
      <c r="L1557" t="e">
        <f>VLOOKUP(A1557,'5'!$AB$3:$AE$313,4,FALSE)</f>
        <v>#N/A</v>
      </c>
      <c r="M1557" s="19">
        <f>VLOOKUP(F1557,'2'!$B$2:$C$34,2,FALSE)</f>
        <v>14</v>
      </c>
      <c r="N1557" s="23">
        <f t="shared" si="58"/>
        <v>0</v>
      </c>
      <c r="O1557" s="23" t="str">
        <f t="shared" si="59"/>
        <v/>
      </c>
      <c r="P1557" s="23" t="s">
        <v>4739</v>
      </c>
      <c r="Q1557" s="19">
        <f>VLOOKUP(M1557,'3'!$H$27:$L$48,5,FALSE)</f>
        <v>58</v>
      </c>
    </row>
    <row r="1558" spans="1:18" x14ac:dyDescent="0.25">
      <c r="A1558">
        <f>'[2]NILAI AKHIR'!B328</f>
        <v>0</v>
      </c>
      <c r="B1558">
        <f>'[2]NILAI AKHIR'!C328</f>
        <v>0</v>
      </c>
      <c r="C1558">
        <f>'[2]NILAI AKHIR'!D328</f>
        <v>0</v>
      </c>
      <c r="D1558">
        <f>'[2]NILAI AKHIR'!I328</f>
        <v>0</v>
      </c>
      <c r="F1558" t="s">
        <v>105</v>
      </c>
      <c r="L1558" t="e">
        <f>VLOOKUP(A1558,'5'!$AB$3:$AE$313,4,FALSE)</f>
        <v>#N/A</v>
      </c>
      <c r="M1558" s="19">
        <f>VLOOKUP(F1558,'2'!$B$2:$C$34,2,FALSE)</f>
        <v>14</v>
      </c>
      <c r="N1558" s="23">
        <f t="shared" si="58"/>
        <v>0</v>
      </c>
      <c r="O1558" s="23" t="str">
        <f t="shared" si="59"/>
        <v/>
      </c>
      <c r="P1558" s="23" t="s">
        <v>4739</v>
      </c>
      <c r="Q1558" s="19">
        <f>VLOOKUP(M1558,'3'!$H$27:$L$48,5,FALSE)</f>
        <v>58</v>
      </c>
    </row>
    <row r="1559" spans="1:18" x14ac:dyDescent="0.25">
      <c r="A1559" s="14">
        <f>'[2]NILAI AKHIR'!B9</f>
        <v>13805</v>
      </c>
      <c r="B1559" s="14" t="str">
        <f>'[2]NILAI AKHIR'!C9</f>
        <v>Abi Manyu</v>
      </c>
      <c r="C1559" s="14" t="str">
        <f>'[2]NILAI AKHIR'!D9</f>
        <v>XI TJKT 1</v>
      </c>
      <c r="D1559" s="14">
        <f>'[2]NILAI AKHIR'!J9</f>
        <v>0</v>
      </c>
      <c r="E1559" s="14">
        <f>'[2]NILAI AKHIR'!J7</f>
        <v>0</v>
      </c>
      <c r="F1559" t="s">
        <v>104</v>
      </c>
      <c r="L1559">
        <f>VLOOKUP(A1559,'5'!$AB$3:$AE$313,4,FALSE)</f>
        <v>632</v>
      </c>
      <c r="M1559" s="19">
        <f>VLOOKUP(F1559,'2'!$B$2:$C$34,2,FALSE)</f>
        <v>13</v>
      </c>
      <c r="N1559" s="23">
        <f t="shared" si="58"/>
        <v>0</v>
      </c>
      <c r="O1559" s="23" t="str">
        <f t="shared" si="59"/>
        <v/>
      </c>
      <c r="P1559" s="23" t="s">
        <v>4739</v>
      </c>
      <c r="Q1559" s="19">
        <f>VLOOKUP(M1559,'3'!$H$27:$L$48,5,FALSE)</f>
        <v>57</v>
      </c>
      <c r="R1559" s="23">
        <v>1</v>
      </c>
    </row>
    <row r="1560" spans="1:18" x14ac:dyDescent="0.25">
      <c r="A1560">
        <f>'[2]NILAI AKHIR'!B10</f>
        <v>13806</v>
      </c>
      <c r="B1560" t="str">
        <f>'[2]NILAI AKHIR'!C10</f>
        <v>Affan Fahrozi</v>
      </c>
      <c r="C1560" t="str">
        <f>'[2]NILAI AKHIR'!D10</f>
        <v>XI TJKT 1</v>
      </c>
      <c r="D1560">
        <f>'[2]NILAI AKHIR'!J10</f>
        <v>0</v>
      </c>
      <c r="F1560" t="s">
        <v>104</v>
      </c>
      <c r="L1560">
        <f>VLOOKUP(A1560,'5'!$AB$3:$AE$313,4,FALSE)</f>
        <v>633</v>
      </c>
      <c r="M1560" s="19">
        <f>VLOOKUP(F1560,'2'!$B$2:$C$34,2,FALSE)</f>
        <v>13</v>
      </c>
      <c r="N1560" s="23">
        <f t="shared" si="58"/>
        <v>0</v>
      </c>
      <c r="O1560" s="23" t="str">
        <f t="shared" si="59"/>
        <v/>
      </c>
      <c r="P1560" s="23" t="s">
        <v>4739</v>
      </c>
      <c r="Q1560" s="19">
        <f>VLOOKUP(M1560,'3'!$H$27:$L$48,5,FALSE)</f>
        <v>57</v>
      </c>
    </row>
    <row r="1561" spans="1:18" x14ac:dyDescent="0.25">
      <c r="A1561">
        <f>'[2]NILAI AKHIR'!B11</f>
        <v>13807</v>
      </c>
      <c r="B1561" t="str">
        <f>'[2]NILAI AKHIR'!C11</f>
        <v>Ajeng Viera Putri Ramadhani</v>
      </c>
      <c r="C1561" t="str">
        <f>'[2]NILAI AKHIR'!D11</f>
        <v>XI TJKT 1</v>
      </c>
      <c r="D1561">
        <f>'[2]NILAI AKHIR'!J11</f>
        <v>0</v>
      </c>
      <c r="F1561" t="s">
        <v>104</v>
      </c>
      <c r="L1561">
        <f>VLOOKUP(A1561,'5'!$AB$3:$AE$313,4,FALSE)</f>
        <v>634</v>
      </c>
      <c r="M1561" s="19">
        <f>VLOOKUP(F1561,'2'!$B$2:$C$34,2,FALSE)</f>
        <v>13</v>
      </c>
      <c r="N1561" s="23">
        <f t="shared" si="58"/>
        <v>0</v>
      </c>
      <c r="O1561" s="23" t="str">
        <f t="shared" si="59"/>
        <v/>
      </c>
      <c r="P1561" s="23" t="s">
        <v>4739</v>
      </c>
      <c r="Q1561" s="19">
        <f>VLOOKUP(M1561,'3'!$H$27:$L$48,5,FALSE)</f>
        <v>57</v>
      </c>
    </row>
    <row r="1562" spans="1:18" x14ac:dyDescent="0.25">
      <c r="A1562">
        <f>'[2]NILAI AKHIR'!B12</f>
        <v>13808</v>
      </c>
      <c r="B1562" t="str">
        <f>'[2]NILAI AKHIR'!C12</f>
        <v>Aldo Muhammad Kurniawan</v>
      </c>
      <c r="C1562" t="str">
        <f>'[2]NILAI AKHIR'!D12</f>
        <v>XI TJKT 1</v>
      </c>
      <c r="D1562">
        <f>'[2]NILAI AKHIR'!J12</f>
        <v>0</v>
      </c>
      <c r="F1562" t="s">
        <v>104</v>
      </c>
      <c r="L1562">
        <f>VLOOKUP(A1562,'5'!$AB$3:$AE$313,4,FALSE)</f>
        <v>635</v>
      </c>
      <c r="M1562" s="19">
        <f>VLOOKUP(F1562,'2'!$B$2:$C$34,2,FALSE)</f>
        <v>13</v>
      </c>
      <c r="N1562" s="23">
        <f t="shared" si="58"/>
        <v>0</v>
      </c>
      <c r="O1562" s="23" t="str">
        <f t="shared" si="59"/>
        <v/>
      </c>
      <c r="P1562" s="23" t="s">
        <v>4739</v>
      </c>
      <c r="Q1562" s="19">
        <f>VLOOKUP(M1562,'3'!$H$27:$L$48,5,FALSE)</f>
        <v>57</v>
      </c>
    </row>
    <row r="1563" spans="1:18" x14ac:dyDescent="0.25">
      <c r="A1563">
        <f>'[2]NILAI AKHIR'!B13</f>
        <v>13809</v>
      </c>
      <c r="B1563" t="str">
        <f>'[2]NILAI AKHIR'!C13</f>
        <v>Alfian Hafizh Arkhan</v>
      </c>
      <c r="C1563" t="str">
        <f>'[2]NILAI AKHIR'!D13</f>
        <v>XI TJKT 1</v>
      </c>
      <c r="D1563">
        <f>'[2]NILAI AKHIR'!J13</f>
        <v>0</v>
      </c>
      <c r="F1563" t="s">
        <v>104</v>
      </c>
      <c r="L1563">
        <f>VLOOKUP(A1563,'5'!$AB$3:$AE$313,4,FALSE)</f>
        <v>636</v>
      </c>
      <c r="M1563" s="19">
        <f>VLOOKUP(F1563,'2'!$B$2:$C$34,2,FALSE)</f>
        <v>13</v>
      </c>
      <c r="N1563" s="23">
        <f t="shared" si="58"/>
        <v>0</v>
      </c>
      <c r="O1563" s="23" t="str">
        <f t="shared" si="59"/>
        <v/>
      </c>
      <c r="P1563" s="23" t="s">
        <v>4739</v>
      </c>
      <c r="Q1563" s="19">
        <f>VLOOKUP(M1563,'3'!$H$27:$L$48,5,FALSE)</f>
        <v>57</v>
      </c>
    </row>
    <row r="1564" spans="1:18" x14ac:dyDescent="0.25">
      <c r="A1564">
        <f>'[2]NILAI AKHIR'!B14</f>
        <v>13810</v>
      </c>
      <c r="B1564" t="str">
        <f>'[2]NILAI AKHIR'!C14</f>
        <v>Arief Rahmat Sholeh</v>
      </c>
      <c r="C1564" t="str">
        <f>'[2]NILAI AKHIR'!D14</f>
        <v>XI TJKT 1</v>
      </c>
      <c r="D1564">
        <f>'[2]NILAI AKHIR'!J14</f>
        <v>0</v>
      </c>
      <c r="F1564" t="s">
        <v>104</v>
      </c>
      <c r="L1564">
        <f>VLOOKUP(A1564,'5'!$AB$3:$AE$313,4,FALSE)</f>
        <v>637</v>
      </c>
      <c r="M1564" s="19">
        <f>VLOOKUP(F1564,'2'!$B$2:$C$34,2,FALSE)</f>
        <v>13</v>
      </c>
      <c r="N1564" s="23">
        <f t="shared" si="58"/>
        <v>0</v>
      </c>
      <c r="O1564" s="23" t="str">
        <f t="shared" si="59"/>
        <v/>
      </c>
      <c r="P1564" s="23" t="s">
        <v>4739</v>
      </c>
      <c r="Q1564" s="19">
        <f>VLOOKUP(M1564,'3'!$H$27:$L$48,5,FALSE)</f>
        <v>57</v>
      </c>
    </row>
    <row r="1565" spans="1:18" x14ac:dyDescent="0.25">
      <c r="A1565">
        <f>'[2]NILAI AKHIR'!B15</f>
        <v>13811</v>
      </c>
      <c r="B1565" t="str">
        <f>'[2]NILAI AKHIR'!C15</f>
        <v>Aris Firmansyah</v>
      </c>
      <c r="C1565" t="str">
        <f>'[2]NILAI AKHIR'!D15</f>
        <v>XI TJKT 1</v>
      </c>
      <c r="D1565">
        <f>'[2]NILAI AKHIR'!J15</f>
        <v>0</v>
      </c>
      <c r="F1565" t="s">
        <v>104</v>
      </c>
      <c r="L1565">
        <f>VLOOKUP(A1565,'5'!$AB$3:$AE$313,4,FALSE)</f>
        <v>638</v>
      </c>
      <c r="M1565" s="19">
        <f>VLOOKUP(F1565,'2'!$B$2:$C$34,2,FALSE)</f>
        <v>13</v>
      </c>
      <c r="N1565" s="23">
        <f t="shared" si="58"/>
        <v>0</v>
      </c>
      <c r="O1565" s="23" t="str">
        <f t="shared" si="59"/>
        <v/>
      </c>
      <c r="P1565" s="23" t="s">
        <v>4739</v>
      </c>
      <c r="Q1565" s="19">
        <f>VLOOKUP(M1565,'3'!$H$27:$L$48,5,FALSE)</f>
        <v>57</v>
      </c>
    </row>
    <row r="1566" spans="1:18" x14ac:dyDescent="0.25">
      <c r="A1566">
        <f>'[2]NILAI AKHIR'!B16</f>
        <v>13812</v>
      </c>
      <c r="B1566" t="str">
        <f>'[2]NILAI AKHIR'!C16</f>
        <v>Ashe Ardhana Putra</v>
      </c>
      <c r="C1566" t="str">
        <f>'[2]NILAI AKHIR'!D16</f>
        <v>XI TJKT 1</v>
      </c>
      <c r="D1566">
        <f>'[2]NILAI AKHIR'!J16</f>
        <v>0</v>
      </c>
      <c r="F1566" t="s">
        <v>104</v>
      </c>
      <c r="L1566">
        <f>VLOOKUP(A1566,'5'!$AB$3:$AE$313,4,FALSE)</f>
        <v>639</v>
      </c>
      <c r="M1566" s="19">
        <f>VLOOKUP(F1566,'2'!$B$2:$C$34,2,FALSE)</f>
        <v>13</v>
      </c>
      <c r="N1566" s="23">
        <f t="shared" si="58"/>
        <v>0</v>
      </c>
      <c r="O1566" s="23" t="str">
        <f t="shared" si="59"/>
        <v/>
      </c>
      <c r="P1566" s="23" t="s">
        <v>4739</v>
      </c>
      <c r="Q1566" s="19">
        <f>VLOOKUP(M1566,'3'!$H$27:$L$48,5,FALSE)</f>
        <v>57</v>
      </c>
    </row>
    <row r="1567" spans="1:18" x14ac:dyDescent="0.25">
      <c r="A1567">
        <f>'[2]NILAI AKHIR'!B17</f>
        <v>13813</v>
      </c>
      <c r="B1567" t="str">
        <f>'[2]NILAI AKHIR'!C17</f>
        <v>Asiska Pangesti</v>
      </c>
      <c r="C1567" t="str">
        <f>'[2]NILAI AKHIR'!D17</f>
        <v>XI TJKT 1</v>
      </c>
      <c r="D1567">
        <f>'[2]NILAI AKHIR'!J17</f>
        <v>0</v>
      </c>
      <c r="F1567" t="s">
        <v>104</v>
      </c>
      <c r="L1567">
        <f>VLOOKUP(A1567,'5'!$AB$3:$AE$313,4,FALSE)</f>
        <v>640</v>
      </c>
      <c r="M1567" s="19">
        <f>VLOOKUP(F1567,'2'!$B$2:$C$34,2,FALSE)</f>
        <v>13</v>
      </c>
      <c r="N1567" s="23">
        <f t="shared" si="58"/>
        <v>0</v>
      </c>
      <c r="O1567" s="23" t="str">
        <f t="shared" si="59"/>
        <v/>
      </c>
      <c r="P1567" s="23" t="s">
        <v>4739</v>
      </c>
      <c r="Q1567" s="19">
        <f>VLOOKUP(M1567,'3'!$H$27:$L$48,5,FALSE)</f>
        <v>57</v>
      </c>
    </row>
    <row r="1568" spans="1:18" x14ac:dyDescent="0.25">
      <c r="A1568">
        <f>'[2]NILAI AKHIR'!B18</f>
        <v>13814</v>
      </c>
      <c r="B1568" t="str">
        <f>'[2]NILAI AKHIR'!C18</f>
        <v>Asokawati Ning Kusuma</v>
      </c>
      <c r="C1568" t="str">
        <f>'[2]NILAI AKHIR'!D18</f>
        <v>XI TJKT 1</v>
      </c>
      <c r="D1568">
        <f>'[2]NILAI AKHIR'!J18</f>
        <v>0</v>
      </c>
      <c r="F1568" t="s">
        <v>104</v>
      </c>
      <c r="L1568">
        <f>VLOOKUP(A1568,'5'!$AB$3:$AE$313,4,FALSE)</f>
        <v>641</v>
      </c>
      <c r="M1568" s="19">
        <f>VLOOKUP(F1568,'2'!$B$2:$C$34,2,FALSE)</f>
        <v>13</v>
      </c>
      <c r="N1568" s="23">
        <f t="shared" si="58"/>
        <v>0</v>
      </c>
      <c r="O1568" s="23" t="str">
        <f t="shared" si="59"/>
        <v/>
      </c>
      <c r="P1568" s="23" t="s">
        <v>4739</v>
      </c>
      <c r="Q1568" s="19">
        <f>VLOOKUP(M1568,'3'!$H$27:$L$48,5,FALSE)</f>
        <v>57</v>
      </c>
    </row>
    <row r="1569" spans="1:17" x14ac:dyDescent="0.25">
      <c r="A1569">
        <f>'[2]NILAI AKHIR'!B19</f>
        <v>13815</v>
      </c>
      <c r="B1569" t="str">
        <f>'[2]NILAI AKHIR'!C19</f>
        <v>Budi Utomo</v>
      </c>
      <c r="C1569" t="str">
        <f>'[2]NILAI AKHIR'!D19</f>
        <v>XI TJKT 1</v>
      </c>
      <c r="D1569">
        <f>'[2]NILAI AKHIR'!J19</f>
        <v>0</v>
      </c>
      <c r="F1569" t="s">
        <v>104</v>
      </c>
      <c r="L1569">
        <f>VLOOKUP(A1569,'5'!$AB$3:$AE$313,4,FALSE)</f>
        <v>642</v>
      </c>
      <c r="M1569" s="19">
        <f>VLOOKUP(F1569,'2'!$B$2:$C$34,2,FALSE)</f>
        <v>13</v>
      </c>
      <c r="N1569" s="23">
        <f t="shared" si="58"/>
        <v>0</v>
      </c>
      <c r="O1569" s="23" t="str">
        <f t="shared" si="59"/>
        <v/>
      </c>
      <c r="P1569" s="23" t="s">
        <v>4739</v>
      </c>
      <c r="Q1569" s="19">
        <f>VLOOKUP(M1569,'3'!$H$27:$L$48,5,FALSE)</f>
        <v>57</v>
      </c>
    </row>
    <row r="1570" spans="1:17" x14ac:dyDescent="0.25">
      <c r="A1570">
        <f>'[2]NILAI AKHIR'!B20</f>
        <v>13816</v>
      </c>
      <c r="B1570" t="str">
        <f>'[2]NILAI AKHIR'!C20</f>
        <v>Chairul Ardiansyah</v>
      </c>
      <c r="C1570" t="str">
        <f>'[2]NILAI AKHIR'!D20</f>
        <v>XI TJKT 1</v>
      </c>
      <c r="D1570">
        <f>'[2]NILAI AKHIR'!J20</f>
        <v>0</v>
      </c>
      <c r="F1570" t="s">
        <v>104</v>
      </c>
      <c r="L1570">
        <f>VLOOKUP(A1570,'5'!$AB$3:$AE$313,4,FALSE)</f>
        <v>643</v>
      </c>
      <c r="M1570" s="19">
        <f>VLOOKUP(F1570,'2'!$B$2:$C$34,2,FALSE)</f>
        <v>13</v>
      </c>
      <c r="N1570" s="23">
        <f t="shared" si="58"/>
        <v>0</v>
      </c>
      <c r="O1570" s="23" t="str">
        <f t="shared" si="59"/>
        <v/>
      </c>
      <c r="P1570" s="23" t="s">
        <v>4739</v>
      </c>
      <c r="Q1570" s="19">
        <f>VLOOKUP(M1570,'3'!$H$27:$L$48,5,FALSE)</f>
        <v>57</v>
      </c>
    </row>
    <row r="1571" spans="1:17" x14ac:dyDescent="0.25">
      <c r="A1571">
        <f>'[2]NILAI AKHIR'!B21</f>
        <v>13817</v>
      </c>
      <c r="B1571" t="str">
        <f>'[2]NILAI AKHIR'!C21</f>
        <v>Dany Affif Sasongko</v>
      </c>
      <c r="C1571" t="str">
        <f>'[2]NILAI AKHIR'!D21</f>
        <v>XI TJKT 1</v>
      </c>
      <c r="D1571">
        <f>'[2]NILAI AKHIR'!J21</f>
        <v>0</v>
      </c>
      <c r="F1571" t="s">
        <v>104</v>
      </c>
      <c r="L1571">
        <f>VLOOKUP(A1571,'5'!$AB$3:$AE$313,4,FALSE)</f>
        <v>644</v>
      </c>
      <c r="M1571" s="19">
        <f>VLOOKUP(F1571,'2'!$B$2:$C$34,2,FALSE)</f>
        <v>13</v>
      </c>
      <c r="N1571" s="23">
        <f t="shared" si="58"/>
        <v>0</v>
      </c>
      <c r="O1571" s="23" t="str">
        <f t="shared" si="59"/>
        <v/>
      </c>
      <c r="P1571" s="23" t="s">
        <v>4739</v>
      </c>
      <c r="Q1571" s="19">
        <f>VLOOKUP(M1571,'3'!$H$27:$L$48,5,FALSE)</f>
        <v>57</v>
      </c>
    </row>
    <row r="1572" spans="1:17" x14ac:dyDescent="0.25">
      <c r="A1572">
        <f>'[2]NILAI AKHIR'!B22</f>
        <v>13818</v>
      </c>
      <c r="B1572" t="str">
        <f>'[2]NILAI AKHIR'!C22</f>
        <v>Dimas Artha Nugraha</v>
      </c>
      <c r="C1572" t="str">
        <f>'[2]NILAI AKHIR'!D22</f>
        <v>XI TJKT 1</v>
      </c>
      <c r="D1572">
        <f>'[2]NILAI AKHIR'!J22</f>
        <v>0</v>
      </c>
      <c r="F1572" t="s">
        <v>104</v>
      </c>
      <c r="L1572">
        <f>VLOOKUP(A1572,'5'!$AB$3:$AE$313,4,FALSE)</f>
        <v>645</v>
      </c>
      <c r="M1572" s="19">
        <f>VLOOKUP(F1572,'2'!$B$2:$C$34,2,FALSE)</f>
        <v>13</v>
      </c>
      <c r="N1572" s="23">
        <f t="shared" si="58"/>
        <v>0</v>
      </c>
      <c r="O1572" s="23" t="str">
        <f t="shared" si="59"/>
        <v/>
      </c>
      <c r="P1572" s="23" t="s">
        <v>4739</v>
      </c>
      <c r="Q1572" s="19">
        <f>VLOOKUP(M1572,'3'!$H$27:$L$48,5,FALSE)</f>
        <v>57</v>
      </c>
    </row>
    <row r="1573" spans="1:17" x14ac:dyDescent="0.25">
      <c r="A1573">
        <f>'[2]NILAI AKHIR'!B23</f>
        <v>13819</v>
      </c>
      <c r="B1573" t="str">
        <f>'[2]NILAI AKHIR'!C23</f>
        <v>Eveline Ganesha Pearche</v>
      </c>
      <c r="C1573" t="str">
        <f>'[2]NILAI AKHIR'!D23</f>
        <v>XI TJKT 1</v>
      </c>
      <c r="D1573">
        <f>'[2]NILAI AKHIR'!J23</f>
        <v>0</v>
      </c>
      <c r="F1573" t="s">
        <v>104</v>
      </c>
      <c r="L1573">
        <f>VLOOKUP(A1573,'5'!$AB$3:$AE$313,4,FALSE)</f>
        <v>646</v>
      </c>
      <c r="M1573" s="19">
        <f>VLOOKUP(F1573,'2'!$B$2:$C$34,2,FALSE)</f>
        <v>13</v>
      </c>
      <c r="N1573" s="23">
        <f t="shared" si="58"/>
        <v>0</v>
      </c>
      <c r="O1573" s="23" t="str">
        <f t="shared" si="59"/>
        <v/>
      </c>
      <c r="P1573" s="23" t="s">
        <v>4739</v>
      </c>
      <c r="Q1573" s="19">
        <f>VLOOKUP(M1573,'3'!$H$27:$L$48,5,FALSE)</f>
        <v>57</v>
      </c>
    </row>
    <row r="1574" spans="1:17" x14ac:dyDescent="0.25">
      <c r="A1574">
        <f>'[2]NILAI AKHIR'!B24</f>
        <v>13820</v>
      </c>
      <c r="B1574" t="str">
        <f>'[2]NILAI AKHIR'!C24</f>
        <v>Fabian Warzal Ahmad Zikri</v>
      </c>
      <c r="C1574" t="str">
        <f>'[2]NILAI AKHIR'!D24</f>
        <v>XI TJKT 1</v>
      </c>
      <c r="D1574">
        <f>'[2]NILAI AKHIR'!J24</f>
        <v>0</v>
      </c>
      <c r="F1574" t="s">
        <v>104</v>
      </c>
      <c r="L1574">
        <f>VLOOKUP(A1574,'5'!$AB$3:$AE$313,4,FALSE)</f>
        <v>647</v>
      </c>
      <c r="M1574" s="19">
        <f>VLOOKUP(F1574,'2'!$B$2:$C$34,2,FALSE)</f>
        <v>13</v>
      </c>
      <c r="N1574" s="23">
        <f t="shared" si="58"/>
        <v>0</v>
      </c>
      <c r="O1574" s="23" t="str">
        <f t="shared" si="59"/>
        <v/>
      </c>
      <c r="P1574" s="23" t="s">
        <v>4739</v>
      </c>
      <c r="Q1574" s="19">
        <f>VLOOKUP(M1574,'3'!$H$27:$L$48,5,FALSE)</f>
        <v>57</v>
      </c>
    </row>
    <row r="1575" spans="1:17" x14ac:dyDescent="0.25">
      <c r="A1575">
        <f>'[2]NILAI AKHIR'!B25</f>
        <v>13821</v>
      </c>
      <c r="B1575" t="str">
        <f>'[2]NILAI AKHIR'!C25</f>
        <v>Fauzan Rahmadan Wibowo</v>
      </c>
      <c r="C1575" t="str">
        <f>'[2]NILAI AKHIR'!D25</f>
        <v>XI TJKT 1</v>
      </c>
      <c r="D1575">
        <f>'[2]NILAI AKHIR'!J25</f>
        <v>0</v>
      </c>
      <c r="F1575" t="s">
        <v>104</v>
      </c>
      <c r="L1575">
        <f>VLOOKUP(A1575,'5'!$AB$3:$AE$313,4,FALSE)</f>
        <v>648</v>
      </c>
      <c r="M1575" s="19">
        <f>VLOOKUP(F1575,'2'!$B$2:$C$34,2,FALSE)</f>
        <v>13</v>
      </c>
      <c r="N1575" s="23">
        <f t="shared" si="58"/>
        <v>0</v>
      </c>
      <c r="O1575" s="23" t="str">
        <f t="shared" si="59"/>
        <v/>
      </c>
      <c r="P1575" s="23" t="s">
        <v>4739</v>
      </c>
      <c r="Q1575" s="19">
        <f>VLOOKUP(M1575,'3'!$H$27:$L$48,5,FALSE)</f>
        <v>57</v>
      </c>
    </row>
    <row r="1576" spans="1:17" x14ac:dyDescent="0.25">
      <c r="A1576">
        <f>'[2]NILAI AKHIR'!B26</f>
        <v>13822</v>
      </c>
      <c r="B1576" t="str">
        <f>'[2]NILAI AKHIR'!C26</f>
        <v>Febio Robert Frederico</v>
      </c>
      <c r="C1576" t="str">
        <f>'[2]NILAI AKHIR'!D26</f>
        <v>XI TJKT 1</v>
      </c>
      <c r="D1576">
        <f>'[2]NILAI AKHIR'!J26</f>
        <v>0</v>
      </c>
      <c r="F1576" t="s">
        <v>104</v>
      </c>
      <c r="L1576">
        <f>VLOOKUP(A1576,'5'!$AB$3:$AE$313,4,FALSE)</f>
        <v>649</v>
      </c>
      <c r="M1576" s="19">
        <f>VLOOKUP(F1576,'2'!$B$2:$C$34,2,FALSE)</f>
        <v>13</v>
      </c>
      <c r="N1576" s="23">
        <f t="shared" si="58"/>
        <v>0</v>
      </c>
      <c r="O1576" s="23" t="str">
        <f t="shared" si="59"/>
        <v/>
      </c>
      <c r="P1576" s="23" t="s">
        <v>4739</v>
      </c>
      <c r="Q1576" s="19">
        <f>VLOOKUP(M1576,'3'!$H$27:$L$48,5,FALSE)</f>
        <v>57</v>
      </c>
    </row>
    <row r="1577" spans="1:17" x14ac:dyDescent="0.25">
      <c r="A1577">
        <f>'[2]NILAI AKHIR'!B27</f>
        <v>13928</v>
      </c>
      <c r="B1577" t="str">
        <f>'[2]NILAI AKHIR'!C27</f>
        <v>Gingga Amirul Muiz</v>
      </c>
      <c r="C1577" t="str">
        <f>'[2]NILAI AKHIR'!D27</f>
        <v>XI TJKT 1</v>
      </c>
      <c r="D1577">
        <f>'[2]NILAI AKHIR'!J27</f>
        <v>0</v>
      </c>
      <c r="F1577" t="s">
        <v>104</v>
      </c>
      <c r="L1577">
        <f>VLOOKUP(A1577,'5'!$AB$3:$AE$313,4,FALSE)</f>
        <v>650</v>
      </c>
      <c r="M1577" s="19">
        <f>VLOOKUP(F1577,'2'!$B$2:$C$34,2,FALSE)</f>
        <v>13</v>
      </c>
      <c r="N1577" s="23">
        <f t="shared" si="58"/>
        <v>0</v>
      </c>
      <c r="O1577" s="23" t="str">
        <f t="shared" si="59"/>
        <v/>
      </c>
      <c r="P1577" s="23" t="s">
        <v>4739</v>
      </c>
      <c r="Q1577" s="19">
        <f>VLOOKUP(M1577,'3'!$H$27:$L$48,5,FALSE)</f>
        <v>57</v>
      </c>
    </row>
    <row r="1578" spans="1:17" x14ac:dyDescent="0.25">
      <c r="A1578">
        <f>'[2]NILAI AKHIR'!B28</f>
        <v>13823</v>
      </c>
      <c r="B1578" t="str">
        <f>'[2]NILAI AKHIR'!C28</f>
        <v>Hilmiyahya Said</v>
      </c>
      <c r="C1578" t="str">
        <f>'[2]NILAI AKHIR'!D28</f>
        <v>XI TJKT 1</v>
      </c>
      <c r="D1578">
        <f>'[2]NILAI AKHIR'!J28</f>
        <v>0</v>
      </c>
      <c r="F1578" t="s">
        <v>104</v>
      </c>
      <c r="L1578">
        <f>VLOOKUP(A1578,'5'!$AB$3:$AE$313,4,FALSE)</f>
        <v>651</v>
      </c>
      <c r="M1578" s="19">
        <f>VLOOKUP(F1578,'2'!$B$2:$C$34,2,FALSE)</f>
        <v>13</v>
      </c>
      <c r="N1578" s="23">
        <f t="shared" si="58"/>
        <v>0</v>
      </c>
      <c r="O1578" s="23" t="str">
        <f t="shared" si="59"/>
        <v/>
      </c>
      <c r="P1578" s="23" t="s">
        <v>4739</v>
      </c>
      <c r="Q1578" s="19">
        <f>VLOOKUP(M1578,'3'!$H$27:$L$48,5,FALSE)</f>
        <v>57</v>
      </c>
    </row>
    <row r="1579" spans="1:17" x14ac:dyDescent="0.25">
      <c r="A1579">
        <f>'[2]NILAI AKHIR'!B29</f>
        <v>13824</v>
      </c>
      <c r="B1579" t="str">
        <f>'[2]NILAI AKHIR'!C29</f>
        <v>Janur Akbar Hardjo Djatmiko</v>
      </c>
      <c r="C1579" t="str">
        <f>'[2]NILAI AKHIR'!D29</f>
        <v>XI TJKT 1</v>
      </c>
      <c r="D1579">
        <f>'[2]NILAI AKHIR'!J29</f>
        <v>0</v>
      </c>
      <c r="F1579" t="s">
        <v>104</v>
      </c>
      <c r="L1579">
        <f>VLOOKUP(A1579,'5'!$AB$3:$AE$313,4,FALSE)</f>
        <v>652</v>
      </c>
      <c r="M1579" s="19">
        <f>VLOOKUP(F1579,'2'!$B$2:$C$34,2,FALSE)</f>
        <v>13</v>
      </c>
      <c r="N1579" s="23">
        <f t="shared" si="58"/>
        <v>0</v>
      </c>
      <c r="O1579" s="23" t="str">
        <f t="shared" si="59"/>
        <v/>
      </c>
      <c r="P1579" s="23" t="s">
        <v>4739</v>
      </c>
      <c r="Q1579" s="19">
        <f>VLOOKUP(M1579,'3'!$H$27:$L$48,5,FALSE)</f>
        <v>57</v>
      </c>
    </row>
    <row r="1580" spans="1:17" x14ac:dyDescent="0.25">
      <c r="A1580">
        <f>'[2]NILAI AKHIR'!B30</f>
        <v>13825</v>
      </c>
      <c r="B1580" t="str">
        <f>'[2]NILAI AKHIR'!C30</f>
        <v>Joceline John Beno</v>
      </c>
      <c r="C1580" t="str">
        <f>'[2]NILAI AKHIR'!D30</f>
        <v>XI TJKT 1</v>
      </c>
      <c r="D1580">
        <f>'[2]NILAI AKHIR'!J30</f>
        <v>0</v>
      </c>
      <c r="F1580" t="s">
        <v>104</v>
      </c>
      <c r="L1580">
        <f>VLOOKUP(A1580,'5'!$AB$3:$AE$313,4,FALSE)</f>
        <v>653</v>
      </c>
      <c r="M1580" s="19">
        <f>VLOOKUP(F1580,'2'!$B$2:$C$34,2,FALSE)</f>
        <v>13</v>
      </c>
      <c r="N1580" s="23">
        <f t="shared" si="58"/>
        <v>0</v>
      </c>
      <c r="O1580" s="23" t="str">
        <f t="shared" si="59"/>
        <v/>
      </c>
      <c r="P1580" s="23" t="s">
        <v>4739</v>
      </c>
      <c r="Q1580" s="19">
        <f>VLOOKUP(M1580,'3'!$H$27:$L$48,5,FALSE)</f>
        <v>57</v>
      </c>
    </row>
    <row r="1581" spans="1:17" x14ac:dyDescent="0.25">
      <c r="A1581">
        <f>'[2]NILAI AKHIR'!B31</f>
        <v>13926</v>
      </c>
      <c r="B1581" t="str">
        <f>'[2]NILAI AKHIR'!C31</f>
        <v>Wahyu Putra Rahmadan</v>
      </c>
      <c r="C1581" t="str">
        <f>'[2]NILAI AKHIR'!D31</f>
        <v>XI TJKT 1</v>
      </c>
      <c r="D1581">
        <f>'[2]NILAI AKHIR'!J31</f>
        <v>0</v>
      </c>
      <c r="F1581" t="s">
        <v>104</v>
      </c>
      <c r="L1581">
        <f>VLOOKUP(A1581,'5'!$AB$3:$AE$313,4,FALSE)</f>
        <v>654</v>
      </c>
      <c r="M1581" s="19">
        <f>VLOOKUP(F1581,'2'!$B$2:$C$34,2,FALSE)</f>
        <v>13</v>
      </c>
      <c r="N1581" s="23">
        <f t="shared" si="58"/>
        <v>0</v>
      </c>
      <c r="O1581" s="23" t="str">
        <f t="shared" si="59"/>
        <v/>
      </c>
      <c r="P1581" s="23" t="s">
        <v>4739</v>
      </c>
      <c r="Q1581" s="19">
        <f>VLOOKUP(M1581,'3'!$H$27:$L$48,5,FALSE)</f>
        <v>57</v>
      </c>
    </row>
    <row r="1582" spans="1:17" x14ac:dyDescent="0.25">
      <c r="A1582">
        <f>'[2]NILAI AKHIR'!B32</f>
        <v>0</v>
      </c>
      <c r="B1582">
        <f>'[2]NILAI AKHIR'!C32</f>
        <v>0</v>
      </c>
      <c r="C1582">
        <f>'[2]NILAI AKHIR'!D32</f>
        <v>0</v>
      </c>
      <c r="D1582">
        <f>'[2]NILAI AKHIR'!J32</f>
        <v>0</v>
      </c>
      <c r="F1582" t="s">
        <v>104</v>
      </c>
      <c r="L1582" t="e">
        <f>VLOOKUP(A1582,'5'!$AB$3:$AE$313,4,FALSE)</f>
        <v>#N/A</v>
      </c>
      <c r="M1582" s="19">
        <f>VLOOKUP(F1582,'2'!$B$2:$C$34,2,FALSE)</f>
        <v>13</v>
      </c>
      <c r="N1582" s="23">
        <f t="shared" si="58"/>
        <v>0</v>
      </c>
      <c r="O1582" s="23" t="str">
        <f t="shared" si="59"/>
        <v/>
      </c>
      <c r="P1582" s="23" t="s">
        <v>4739</v>
      </c>
      <c r="Q1582" s="19">
        <f>VLOOKUP(M1582,'3'!$H$27:$L$48,5,FALSE)</f>
        <v>57</v>
      </c>
    </row>
    <row r="1583" spans="1:17" x14ac:dyDescent="0.25">
      <c r="A1583">
        <f>'[2]NILAI AKHIR'!B33</f>
        <v>13927</v>
      </c>
      <c r="B1583" t="str">
        <f>'[2]NILAI AKHIR'!C33</f>
        <v>Ahmad Sultan Kurniawan</v>
      </c>
      <c r="C1583" t="str">
        <f>'[2]NILAI AKHIR'!D33</f>
        <v>XI TJKT 2</v>
      </c>
      <c r="D1583">
        <f>'[2]NILAI AKHIR'!J33</f>
        <v>81</v>
      </c>
      <c r="F1583" t="s">
        <v>104</v>
      </c>
      <c r="L1583">
        <f>VLOOKUP(A1583,'5'!$AB$3:$AE$313,4,FALSE)</f>
        <v>655</v>
      </c>
      <c r="M1583" s="19">
        <f>VLOOKUP(F1583,'2'!$B$2:$C$34,2,FALSE)</f>
        <v>13</v>
      </c>
      <c r="N1583" s="23">
        <f t="shared" si="58"/>
        <v>81</v>
      </c>
      <c r="O1583" s="23" t="str">
        <f t="shared" si="59"/>
        <v/>
      </c>
      <c r="P1583" s="23" t="s">
        <v>4739</v>
      </c>
      <c r="Q1583" s="19">
        <f>VLOOKUP(M1583,'3'!$H$27:$L$48,5,FALSE)</f>
        <v>57</v>
      </c>
    </row>
    <row r="1584" spans="1:17" x14ac:dyDescent="0.25">
      <c r="A1584">
        <f>'[2]NILAI AKHIR'!B35</f>
        <v>13827</v>
      </c>
      <c r="B1584" t="str">
        <f>'[2]NILAI AKHIR'!C35</f>
        <v>Muhamad Ridho Alkhofi</v>
      </c>
      <c r="C1584" t="str">
        <f>'[2]NILAI AKHIR'!D35</f>
        <v>XI TJKT 2</v>
      </c>
      <c r="D1584" s="21">
        <f>'[2]NILAI AKHIR'!J35</f>
        <v>82</v>
      </c>
      <c r="F1584" t="s">
        <v>104</v>
      </c>
      <c r="L1584">
        <f>VLOOKUP(A1584,'5'!$AB$3:$AE$313,4,FALSE)</f>
        <v>657</v>
      </c>
      <c r="M1584" s="19">
        <f>VLOOKUP(F1584,'2'!$B$2:$C$34,2,FALSE)</f>
        <v>13</v>
      </c>
      <c r="N1584" s="23">
        <f t="shared" si="58"/>
        <v>82</v>
      </c>
      <c r="O1584" s="23" t="str">
        <f t="shared" si="59"/>
        <v/>
      </c>
      <c r="P1584" s="23" t="s">
        <v>4739</v>
      </c>
      <c r="Q1584" s="19">
        <f>VLOOKUP(M1584,'3'!$H$27:$L$48,5,FALSE)</f>
        <v>57</v>
      </c>
    </row>
    <row r="1585" spans="1:17" x14ac:dyDescent="0.25">
      <c r="A1585">
        <f>'[2]NILAI AKHIR'!B36</f>
        <v>13828</v>
      </c>
      <c r="B1585" t="str">
        <f>'[2]NILAI AKHIR'!C36</f>
        <v>Muhammad Ananda Akbar Fatkhurrozi</v>
      </c>
      <c r="C1585" t="str">
        <f>'[2]NILAI AKHIR'!D36</f>
        <v>XI TJKT 2</v>
      </c>
      <c r="D1585" s="21">
        <f>'[2]NILAI AKHIR'!J36</f>
        <v>78</v>
      </c>
      <c r="F1585" t="s">
        <v>104</v>
      </c>
      <c r="L1585">
        <f>VLOOKUP(A1585,'5'!$AB$3:$AE$313,4,FALSE)</f>
        <v>658</v>
      </c>
      <c r="M1585" s="19">
        <f>VLOOKUP(F1585,'2'!$B$2:$C$34,2,FALSE)</f>
        <v>13</v>
      </c>
      <c r="N1585" s="23">
        <f t="shared" si="58"/>
        <v>78</v>
      </c>
      <c r="O1585" s="23" t="str">
        <f t="shared" si="59"/>
        <v/>
      </c>
      <c r="P1585" s="23" t="s">
        <v>4739</v>
      </c>
      <c r="Q1585" s="19">
        <f>VLOOKUP(M1585,'3'!$H$27:$L$48,5,FALSE)</f>
        <v>57</v>
      </c>
    </row>
    <row r="1586" spans="1:17" x14ac:dyDescent="0.25">
      <c r="A1586">
        <f>'[2]NILAI AKHIR'!B37</f>
        <v>13829</v>
      </c>
      <c r="B1586" t="str">
        <f>'[2]NILAI AKHIR'!C37</f>
        <v>Muhammad Arifin</v>
      </c>
      <c r="C1586" t="str">
        <f>'[2]NILAI AKHIR'!D37</f>
        <v>XI TJKT 2</v>
      </c>
      <c r="D1586" s="21">
        <f>'[2]NILAI AKHIR'!J37</f>
        <v>87</v>
      </c>
      <c r="F1586" t="s">
        <v>104</v>
      </c>
      <c r="L1586">
        <f>VLOOKUP(A1586,'5'!$AB$3:$AE$313,4,FALSE)</f>
        <v>659</v>
      </c>
      <c r="M1586" s="19">
        <f>VLOOKUP(F1586,'2'!$B$2:$C$34,2,FALSE)</f>
        <v>13</v>
      </c>
      <c r="N1586" s="23">
        <f t="shared" si="58"/>
        <v>87</v>
      </c>
      <c r="O1586" s="23" t="str">
        <f t="shared" si="59"/>
        <v/>
      </c>
      <c r="P1586" s="23" t="s">
        <v>4739</v>
      </c>
      <c r="Q1586" s="19">
        <f>VLOOKUP(M1586,'3'!$H$27:$L$48,5,FALSE)</f>
        <v>57</v>
      </c>
    </row>
    <row r="1587" spans="1:17" x14ac:dyDescent="0.25">
      <c r="A1587">
        <f>'[2]NILAI AKHIR'!B38</f>
        <v>13831</v>
      </c>
      <c r="B1587" t="str">
        <f>'[2]NILAI AKHIR'!C38</f>
        <v>Muhammad Fikri Sabiluddin</v>
      </c>
      <c r="C1587" t="str">
        <f>'[2]NILAI AKHIR'!D38</f>
        <v>XI TJKT 2</v>
      </c>
      <c r="D1587" s="21">
        <f>'[2]NILAI AKHIR'!J38</f>
        <v>81</v>
      </c>
      <c r="F1587" t="s">
        <v>104</v>
      </c>
      <c r="L1587">
        <f>VLOOKUP(A1587,'5'!$AB$3:$AE$313,4,FALSE)</f>
        <v>660</v>
      </c>
      <c r="M1587" s="19">
        <f>VLOOKUP(F1587,'2'!$B$2:$C$34,2,FALSE)</f>
        <v>13</v>
      </c>
      <c r="N1587" s="23">
        <f t="shared" si="58"/>
        <v>81</v>
      </c>
      <c r="O1587" s="23" t="str">
        <f t="shared" si="59"/>
        <v/>
      </c>
      <c r="P1587" s="23" t="s">
        <v>4739</v>
      </c>
      <c r="Q1587" s="19">
        <f>VLOOKUP(M1587,'3'!$H$27:$L$48,5,FALSE)</f>
        <v>57</v>
      </c>
    </row>
    <row r="1588" spans="1:17" x14ac:dyDescent="0.25">
      <c r="A1588">
        <f>'[2]NILAI AKHIR'!B39</f>
        <v>13833</v>
      </c>
      <c r="B1588" t="str">
        <f>'[2]NILAI AKHIR'!C39</f>
        <v>Nataswa Aziva Putri</v>
      </c>
      <c r="C1588" t="str">
        <f>'[2]NILAI AKHIR'!D39</f>
        <v>XI TJKT 2</v>
      </c>
      <c r="D1588" s="21">
        <f>'[2]NILAI AKHIR'!J39</f>
        <v>79</v>
      </c>
      <c r="F1588" t="s">
        <v>104</v>
      </c>
      <c r="L1588">
        <f>VLOOKUP(A1588,'5'!$AB$3:$AE$313,4,FALSE)</f>
        <v>661</v>
      </c>
      <c r="M1588" s="19">
        <f>VLOOKUP(F1588,'2'!$B$2:$C$34,2,FALSE)</f>
        <v>13</v>
      </c>
      <c r="N1588" s="23">
        <f t="shared" si="58"/>
        <v>79</v>
      </c>
      <c r="O1588" s="23" t="str">
        <f t="shared" si="59"/>
        <v/>
      </c>
      <c r="P1588" s="23" t="s">
        <v>4739</v>
      </c>
      <c r="Q1588" s="19">
        <f>VLOOKUP(M1588,'3'!$H$27:$L$48,5,FALSE)</f>
        <v>57</v>
      </c>
    </row>
    <row r="1589" spans="1:17" x14ac:dyDescent="0.25">
      <c r="A1589">
        <f>'[2]NILAI AKHIR'!B40</f>
        <v>13834</v>
      </c>
      <c r="B1589" t="str">
        <f>'[2]NILAI AKHIR'!C40</f>
        <v>Nayya Agustina Nurjanah</v>
      </c>
      <c r="C1589" t="str">
        <f>'[2]NILAI AKHIR'!D40</f>
        <v>XI TJKT 2</v>
      </c>
      <c r="D1589" s="21">
        <f>'[2]NILAI AKHIR'!J40</f>
        <v>82</v>
      </c>
      <c r="F1589" t="s">
        <v>104</v>
      </c>
      <c r="L1589">
        <f>VLOOKUP(A1589,'5'!$AB$3:$AE$313,4,FALSE)</f>
        <v>662</v>
      </c>
      <c r="M1589" s="19">
        <f>VLOOKUP(F1589,'2'!$B$2:$C$34,2,FALSE)</f>
        <v>13</v>
      </c>
      <c r="N1589" s="23">
        <f t="shared" si="58"/>
        <v>82</v>
      </c>
      <c r="O1589" s="23" t="str">
        <f t="shared" si="59"/>
        <v/>
      </c>
      <c r="P1589" s="23" t="s">
        <v>4739</v>
      </c>
      <c r="Q1589" s="19">
        <f>VLOOKUP(M1589,'3'!$H$27:$L$48,5,FALSE)</f>
        <v>57</v>
      </c>
    </row>
    <row r="1590" spans="1:17" x14ac:dyDescent="0.25">
      <c r="A1590">
        <f>'[2]NILAI AKHIR'!B41</f>
        <v>13835</v>
      </c>
      <c r="B1590" t="str">
        <f>'[2]NILAI AKHIR'!C41</f>
        <v>Oktavian Rafif Admaja</v>
      </c>
      <c r="C1590" t="str">
        <f>'[2]NILAI AKHIR'!D41</f>
        <v>XI TJKT 2</v>
      </c>
      <c r="D1590" s="21">
        <f>'[2]NILAI AKHIR'!J41</f>
        <v>78</v>
      </c>
      <c r="F1590" t="s">
        <v>104</v>
      </c>
      <c r="L1590">
        <f>VLOOKUP(A1590,'5'!$AB$3:$AE$313,4,FALSE)</f>
        <v>663</v>
      </c>
      <c r="M1590" s="19">
        <f>VLOOKUP(F1590,'2'!$B$2:$C$34,2,FALSE)</f>
        <v>13</v>
      </c>
      <c r="N1590" s="23">
        <f t="shared" si="58"/>
        <v>78</v>
      </c>
      <c r="O1590" s="23" t="str">
        <f t="shared" si="59"/>
        <v/>
      </c>
      <c r="P1590" s="23" t="s">
        <v>4739</v>
      </c>
      <c r="Q1590" s="19">
        <f>VLOOKUP(M1590,'3'!$H$27:$L$48,5,FALSE)</f>
        <v>57</v>
      </c>
    </row>
    <row r="1591" spans="1:17" x14ac:dyDescent="0.25">
      <c r="A1591">
        <f>'[2]NILAI AKHIR'!B42</f>
        <v>13921</v>
      </c>
      <c r="B1591" t="str">
        <f>'[2]NILAI AKHIR'!C42</f>
        <v>Putra Avristiyan Aqrom</v>
      </c>
      <c r="C1591" t="str">
        <f>'[2]NILAI AKHIR'!D42</f>
        <v>XI TJKT 2</v>
      </c>
      <c r="D1591" s="21">
        <f>'[2]NILAI AKHIR'!J42</f>
        <v>79</v>
      </c>
      <c r="F1591" t="s">
        <v>104</v>
      </c>
      <c r="L1591">
        <f>VLOOKUP(A1591,'5'!$AB$3:$AE$313,4,FALSE)</f>
        <v>664</v>
      </c>
      <c r="M1591" s="19">
        <f>VLOOKUP(F1591,'2'!$B$2:$C$34,2,FALSE)</f>
        <v>13</v>
      </c>
      <c r="N1591" s="23">
        <f t="shared" si="58"/>
        <v>79</v>
      </c>
      <c r="O1591" s="23" t="str">
        <f t="shared" si="59"/>
        <v/>
      </c>
      <c r="P1591" s="23" t="s">
        <v>4739</v>
      </c>
      <c r="Q1591" s="19">
        <f>VLOOKUP(M1591,'3'!$H$27:$L$48,5,FALSE)</f>
        <v>57</v>
      </c>
    </row>
    <row r="1592" spans="1:17" x14ac:dyDescent="0.25">
      <c r="A1592">
        <f>'[2]NILAI AKHIR'!B43</f>
        <v>13836</v>
      </c>
      <c r="B1592" t="str">
        <f>'[2]NILAI AKHIR'!C43</f>
        <v>Radita Setiyawan</v>
      </c>
      <c r="C1592" t="str">
        <f>'[2]NILAI AKHIR'!D43</f>
        <v>XI TJKT 2</v>
      </c>
      <c r="D1592" s="21">
        <f>'[2]NILAI AKHIR'!J43</f>
        <v>81</v>
      </c>
      <c r="F1592" t="s">
        <v>104</v>
      </c>
      <c r="L1592">
        <f>VLOOKUP(A1592,'5'!$AB$3:$AE$313,4,FALSE)</f>
        <v>665</v>
      </c>
      <c r="M1592" s="19">
        <f>VLOOKUP(F1592,'2'!$B$2:$C$34,2,FALSE)</f>
        <v>13</v>
      </c>
      <c r="N1592" s="23">
        <f t="shared" si="58"/>
        <v>81</v>
      </c>
      <c r="O1592" s="23" t="str">
        <f t="shared" si="59"/>
        <v/>
      </c>
      <c r="P1592" s="23" t="s">
        <v>4739</v>
      </c>
      <c r="Q1592" s="19">
        <f>VLOOKUP(M1592,'3'!$H$27:$L$48,5,FALSE)</f>
        <v>57</v>
      </c>
    </row>
    <row r="1593" spans="1:17" x14ac:dyDescent="0.25">
      <c r="A1593">
        <f>'[2]NILAI AKHIR'!B44</f>
        <v>13837</v>
      </c>
      <c r="B1593" t="str">
        <f>'[2]NILAI AKHIR'!C44</f>
        <v>Rafansya Adinta Prayoga</v>
      </c>
      <c r="C1593" t="str">
        <f>'[2]NILAI AKHIR'!D44</f>
        <v>XI TJKT 2</v>
      </c>
      <c r="D1593" s="21">
        <f>'[2]NILAI AKHIR'!J44</f>
        <v>82</v>
      </c>
      <c r="F1593" t="s">
        <v>104</v>
      </c>
      <c r="L1593">
        <f>VLOOKUP(A1593,'5'!$AB$3:$AE$313,4,FALSE)</f>
        <v>666</v>
      </c>
      <c r="M1593" s="19">
        <f>VLOOKUP(F1593,'2'!$B$2:$C$34,2,FALSE)</f>
        <v>13</v>
      </c>
      <c r="N1593" s="23">
        <f t="shared" si="58"/>
        <v>82</v>
      </c>
      <c r="O1593" s="23" t="str">
        <f t="shared" si="59"/>
        <v/>
      </c>
      <c r="P1593" s="23" t="s">
        <v>4739</v>
      </c>
      <c r="Q1593" s="19">
        <f>VLOOKUP(M1593,'3'!$H$27:$L$48,5,FALSE)</f>
        <v>57</v>
      </c>
    </row>
    <row r="1594" spans="1:17" x14ac:dyDescent="0.25">
      <c r="A1594">
        <f>'[2]NILAI AKHIR'!B45</f>
        <v>13838</v>
      </c>
      <c r="B1594" t="str">
        <f>'[2]NILAI AKHIR'!C45</f>
        <v>Rahmadila Cahya Widya Verara</v>
      </c>
      <c r="C1594" t="str">
        <f>'[2]NILAI AKHIR'!D45</f>
        <v>XI TJKT 2</v>
      </c>
      <c r="D1594" s="21">
        <f>'[2]NILAI AKHIR'!J45</f>
        <v>80</v>
      </c>
      <c r="F1594" t="s">
        <v>104</v>
      </c>
      <c r="L1594">
        <f>VLOOKUP(A1594,'5'!$AB$3:$AE$313,4,FALSE)</f>
        <v>667</v>
      </c>
      <c r="M1594" s="19">
        <f>VLOOKUP(F1594,'2'!$B$2:$C$34,2,FALSE)</f>
        <v>13</v>
      </c>
      <c r="N1594" s="23">
        <f t="shared" si="58"/>
        <v>80</v>
      </c>
      <c r="O1594" s="23" t="str">
        <f t="shared" si="59"/>
        <v/>
      </c>
      <c r="P1594" s="23" t="s">
        <v>4739</v>
      </c>
      <c r="Q1594" s="19">
        <f>VLOOKUP(M1594,'3'!$H$27:$L$48,5,FALSE)</f>
        <v>57</v>
      </c>
    </row>
    <row r="1595" spans="1:17" x14ac:dyDescent="0.25">
      <c r="A1595">
        <f>'[2]NILAI AKHIR'!B46</f>
        <v>13839</v>
      </c>
      <c r="B1595" t="str">
        <f>'[2]NILAI AKHIR'!C46</f>
        <v>Refan Syahdan Franstama</v>
      </c>
      <c r="C1595" t="str">
        <f>'[2]NILAI AKHIR'!D46</f>
        <v>XI TJKT 2</v>
      </c>
      <c r="D1595" s="21">
        <f>'[2]NILAI AKHIR'!J46</f>
        <v>80</v>
      </c>
      <c r="F1595" t="s">
        <v>104</v>
      </c>
      <c r="L1595">
        <f>VLOOKUP(A1595,'5'!$AB$3:$AE$313,4,FALSE)</f>
        <v>668</v>
      </c>
      <c r="M1595" s="19">
        <f>VLOOKUP(F1595,'2'!$B$2:$C$34,2,FALSE)</f>
        <v>13</v>
      </c>
      <c r="N1595" s="23">
        <f t="shared" si="58"/>
        <v>80</v>
      </c>
      <c r="O1595" s="23" t="str">
        <f t="shared" si="59"/>
        <v/>
      </c>
      <c r="P1595" s="23" t="s">
        <v>4739</v>
      </c>
      <c r="Q1595" s="19">
        <f>VLOOKUP(M1595,'3'!$H$27:$L$48,5,FALSE)</f>
        <v>57</v>
      </c>
    </row>
    <row r="1596" spans="1:17" x14ac:dyDescent="0.25">
      <c r="A1596">
        <f>'[2]NILAI AKHIR'!B47</f>
        <v>13841</v>
      </c>
      <c r="B1596" t="str">
        <f>'[2]NILAI AKHIR'!C47</f>
        <v>Revanza Erland Saputra</v>
      </c>
      <c r="C1596" t="str">
        <f>'[2]NILAI AKHIR'!D47</f>
        <v>XI TJKT 2</v>
      </c>
      <c r="D1596" s="21">
        <f>'[2]NILAI AKHIR'!J47</f>
        <v>80</v>
      </c>
      <c r="F1596" t="s">
        <v>104</v>
      </c>
      <c r="L1596">
        <f>VLOOKUP(A1596,'5'!$AB$3:$AE$313,4,FALSE)</f>
        <v>669</v>
      </c>
      <c r="M1596" s="19">
        <f>VLOOKUP(F1596,'2'!$B$2:$C$34,2,FALSE)</f>
        <v>13</v>
      </c>
      <c r="N1596" s="23">
        <f t="shared" si="58"/>
        <v>80</v>
      </c>
      <c r="O1596" s="23" t="str">
        <f t="shared" si="59"/>
        <v/>
      </c>
      <c r="P1596" s="23" t="s">
        <v>4739</v>
      </c>
      <c r="Q1596" s="19">
        <f>VLOOKUP(M1596,'3'!$H$27:$L$48,5,FALSE)</f>
        <v>57</v>
      </c>
    </row>
    <row r="1597" spans="1:17" x14ac:dyDescent="0.25">
      <c r="A1597">
        <f>'[2]NILAI AKHIR'!B48</f>
        <v>13842</v>
      </c>
      <c r="B1597" t="str">
        <f>'[2]NILAI AKHIR'!C48</f>
        <v>Reza Anjas Saputra</v>
      </c>
      <c r="C1597" t="str">
        <f>'[2]NILAI AKHIR'!D48</f>
        <v>XI TJKT 2</v>
      </c>
      <c r="D1597" s="21">
        <f>'[2]NILAI AKHIR'!J48</f>
        <v>80</v>
      </c>
      <c r="F1597" t="s">
        <v>104</v>
      </c>
      <c r="L1597">
        <f>VLOOKUP(A1597,'5'!$AB$3:$AE$313,4,FALSE)</f>
        <v>670</v>
      </c>
      <c r="M1597" s="19">
        <f>VLOOKUP(F1597,'2'!$B$2:$C$34,2,FALSE)</f>
        <v>13</v>
      </c>
      <c r="N1597" s="23">
        <f t="shared" si="58"/>
        <v>80</v>
      </c>
      <c r="O1597" s="23" t="str">
        <f t="shared" si="59"/>
        <v/>
      </c>
      <c r="P1597" s="23" t="s">
        <v>4739</v>
      </c>
      <c r="Q1597" s="19">
        <f>VLOOKUP(M1597,'3'!$H$27:$L$48,5,FALSE)</f>
        <v>57</v>
      </c>
    </row>
    <row r="1598" spans="1:17" x14ac:dyDescent="0.25">
      <c r="A1598">
        <f>'[2]NILAI AKHIR'!B49</f>
        <v>13843</v>
      </c>
      <c r="B1598" t="str">
        <f>'[2]NILAI AKHIR'!C49</f>
        <v>Rido Lamindo</v>
      </c>
      <c r="C1598" t="str">
        <f>'[2]NILAI AKHIR'!D49</f>
        <v>XI TJKT 2</v>
      </c>
      <c r="D1598" s="21">
        <f>'[2]NILAI AKHIR'!J49</f>
        <v>79</v>
      </c>
      <c r="F1598" t="s">
        <v>104</v>
      </c>
      <c r="L1598">
        <f>VLOOKUP(A1598,'5'!$AB$3:$AE$313,4,FALSE)</f>
        <v>671</v>
      </c>
      <c r="M1598" s="19">
        <f>VLOOKUP(F1598,'2'!$B$2:$C$34,2,FALSE)</f>
        <v>13</v>
      </c>
      <c r="N1598" s="23">
        <f t="shared" si="58"/>
        <v>79</v>
      </c>
      <c r="O1598" s="23" t="str">
        <f t="shared" si="59"/>
        <v/>
      </c>
      <c r="P1598" s="23" t="s">
        <v>4739</v>
      </c>
      <c r="Q1598" s="19">
        <f>VLOOKUP(M1598,'3'!$H$27:$L$48,5,FALSE)</f>
        <v>57</v>
      </c>
    </row>
    <row r="1599" spans="1:17" x14ac:dyDescent="0.25">
      <c r="A1599">
        <f>'[2]NILAI AKHIR'!B50</f>
        <v>13844</v>
      </c>
      <c r="B1599" t="str">
        <f>'[2]NILAI AKHIR'!C50</f>
        <v>Rosela Maharani</v>
      </c>
      <c r="C1599" t="str">
        <f>'[2]NILAI AKHIR'!D50</f>
        <v>XI TJKT 2</v>
      </c>
      <c r="D1599" s="21">
        <f>'[2]NILAI AKHIR'!J50</f>
        <v>80</v>
      </c>
      <c r="F1599" t="s">
        <v>104</v>
      </c>
      <c r="L1599">
        <f>VLOOKUP(A1599,'5'!$AB$3:$AE$313,4,FALSE)</f>
        <v>672</v>
      </c>
      <c r="M1599" s="19">
        <f>VLOOKUP(F1599,'2'!$B$2:$C$34,2,FALSE)</f>
        <v>13</v>
      </c>
      <c r="N1599" s="23">
        <f t="shared" si="58"/>
        <v>80</v>
      </c>
      <c r="O1599" s="23" t="str">
        <f t="shared" si="59"/>
        <v/>
      </c>
      <c r="P1599" s="23" t="s">
        <v>4739</v>
      </c>
      <c r="Q1599" s="19">
        <f>VLOOKUP(M1599,'3'!$H$27:$L$48,5,FALSE)</f>
        <v>57</v>
      </c>
    </row>
    <row r="1600" spans="1:17" x14ac:dyDescent="0.25">
      <c r="A1600">
        <f>'[2]NILAI AKHIR'!B51</f>
        <v>13846</v>
      </c>
      <c r="B1600" t="str">
        <f>'[2]NILAI AKHIR'!C51</f>
        <v>Septian Helmi Ramadhan</v>
      </c>
      <c r="C1600" t="str">
        <f>'[2]NILAI AKHIR'!D51</f>
        <v>XI TJKT 2</v>
      </c>
      <c r="D1600" s="21">
        <f>'[2]NILAI AKHIR'!J51</f>
        <v>0</v>
      </c>
      <c r="F1600" t="s">
        <v>104</v>
      </c>
      <c r="L1600">
        <f>VLOOKUP(A1600,'5'!$AB$3:$AE$313,4,FALSE)</f>
        <v>673</v>
      </c>
      <c r="M1600" s="19">
        <f>VLOOKUP(F1600,'2'!$B$2:$C$34,2,FALSE)</f>
        <v>13</v>
      </c>
      <c r="N1600" s="23">
        <f t="shared" si="58"/>
        <v>0</v>
      </c>
      <c r="O1600" s="23" t="str">
        <f t="shared" si="59"/>
        <v/>
      </c>
      <c r="P1600" s="23" t="s">
        <v>4739</v>
      </c>
      <c r="Q1600" s="19">
        <f>VLOOKUP(M1600,'3'!$H$27:$L$48,5,FALSE)</f>
        <v>57</v>
      </c>
    </row>
    <row r="1601" spans="1:17" x14ac:dyDescent="0.25">
      <c r="A1601">
        <f>'[2]NILAI AKHIR'!B52</f>
        <v>13847</v>
      </c>
      <c r="B1601" t="str">
        <f>'[2]NILAI AKHIR'!C52</f>
        <v>Shoni Syakuro</v>
      </c>
      <c r="C1601" t="str">
        <f>'[2]NILAI AKHIR'!D52</f>
        <v>XI TJKT 2</v>
      </c>
      <c r="D1601" s="21">
        <f>'[2]NILAI AKHIR'!J52</f>
        <v>82</v>
      </c>
      <c r="F1601" t="s">
        <v>104</v>
      </c>
      <c r="L1601">
        <f>VLOOKUP(A1601,'5'!$AB$3:$AE$313,4,FALSE)</f>
        <v>674</v>
      </c>
      <c r="M1601" s="19">
        <f>VLOOKUP(F1601,'2'!$B$2:$C$34,2,FALSE)</f>
        <v>13</v>
      </c>
      <c r="N1601" s="23">
        <f t="shared" si="58"/>
        <v>82</v>
      </c>
      <c r="O1601" s="23" t="str">
        <f t="shared" si="59"/>
        <v/>
      </c>
      <c r="P1601" s="23" t="s">
        <v>4739</v>
      </c>
      <c r="Q1601" s="19">
        <f>VLOOKUP(M1601,'3'!$H$27:$L$48,5,FALSE)</f>
        <v>57</v>
      </c>
    </row>
    <row r="1602" spans="1:17" x14ac:dyDescent="0.25">
      <c r="A1602">
        <f>'[2]NILAI AKHIR'!B53</f>
        <v>0</v>
      </c>
      <c r="B1602">
        <f>'[2]NILAI AKHIR'!C53</f>
        <v>0</v>
      </c>
      <c r="C1602">
        <f>'[2]NILAI AKHIR'!D53</f>
        <v>0</v>
      </c>
      <c r="D1602" s="21">
        <f>'[2]NILAI AKHIR'!J53</f>
        <v>0</v>
      </c>
      <c r="F1602" t="s">
        <v>104</v>
      </c>
      <c r="L1602" t="e">
        <f>VLOOKUP(A1602,'5'!$AB$3:$AE$313,4,FALSE)</f>
        <v>#N/A</v>
      </c>
      <c r="M1602" s="19">
        <f>VLOOKUP(F1602,'2'!$B$2:$C$34,2,FALSE)</f>
        <v>13</v>
      </c>
      <c r="N1602" s="23">
        <f t="shared" si="58"/>
        <v>0</v>
      </c>
      <c r="O1602" s="23" t="str">
        <f t="shared" si="59"/>
        <v/>
      </c>
      <c r="P1602" s="23" t="s">
        <v>4739</v>
      </c>
      <c r="Q1602" s="19">
        <f>VLOOKUP(M1602,'3'!$H$27:$L$48,5,FALSE)</f>
        <v>57</v>
      </c>
    </row>
    <row r="1603" spans="1:17" x14ac:dyDescent="0.25">
      <c r="A1603">
        <f>'[2]NILAI AKHIR'!B54</f>
        <v>13595</v>
      </c>
      <c r="B1603" t="str">
        <f>'[2]NILAI AKHIR'!C54</f>
        <v>Abdul Halim</v>
      </c>
      <c r="C1603" t="str">
        <f>'[2]NILAI AKHIR'!D54</f>
        <v>XI TOI 1</v>
      </c>
      <c r="D1603" s="21">
        <f>'[2]NILAI AKHIR'!J54</f>
        <v>0</v>
      </c>
      <c r="F1603" t="s">
        <v>104</v>
      </c>
      <c r="L1603">
        <f>VLOOKUP(A1603,'5'!$AB$3:$AE$313,4,FALSE)</f>
        <v>675</v>
      </c>
      <c r="M1603" s="19">
        <f>VLOOKUP(F1603,'2'!$B$2:$C$34,2,FALSE)</f>
        <v>13</v>
      </c>
      <c r="N1603" s="23">
        <f t="shared" si="58"/>
        <v>0</v>
      </c>
      <c r="O1603" s="23" t="str">
        <f t="shared" si="59"/>
        <v/>
      </c>
      <c r="P1603" s="23" t="s">
        <v>4739</v>
      </c>
      <c r="Q1603" s="19">
        <f>VLOOKUP(M1603,'3'!$H$27:$L$48,5,FALSE)</f>
        <v>57</v>
      </c>
    </row>
    <row r="1604" spans="1:17" x14ac:dyDescent="0.25">
      <c r="A1604">
        <f>'[2]NILAI AKHIR'!B56</f>
        <v>13597</v>
      </c>
      <c r="B1604" t="str">
        <f>'[2]NILAI AKHIR'!C56</f>
        <v>Adnan Prayudi Ramadhani</v>
      </c>
      <c r="C1604" t="str">
        <f>'[2]NILAI AKHIR'!D56</f>
        <v>XI TOI 1</v>
      </c>
      <c r="D1604">
        <f>'[2]NILAI AKHIR'!J56</f>
        <v>0</v>
      </c>
      <c r="F1604" t="s">
        <v>104</v>
      </c>
      <c r="L1604">
        <f>VLOOKUP(A1604,'5'!$AB$3:$AE$313,4,FALSE)</f>
        <v>677</v>
      </c>
      <c r="M1604" s="19">
        <f>VLOOKUP(F1604,'2'!$B$2:$C$34,2,FALSE)</f>
        <v>13</v>
      </c>
      <c r="N1604" s="23">
        <f t="shared" si="58"/>
        <v>0</v>
      </c>
      <c r="O1604" s="23" t="str">
        <f t="shared" si="59"/>
        <v/>
      </c>
      <c r="P1604" s="23" t="s">
        <v>4739</v>
      </c>
      <c r="Q1604" s="19">
        <f>VLOOKUP(M1604,'3'!$H$27:$L$48,5,FALSE)</f>
        <v>57</v>
      </c>
    </row>
    <row r="1605" spans="1:17" x14ac:dyDescent="0.25">
      <c r="A1605">
        <f>'[2]NILAI AKHIR'!B57</f>
        <v>13598</v>
      </c>
      <c r="B1605" t="str">
        <f>'[2]NILAI AKHIR'!C57</f>
        <v>Ahmad Aufa Baddawi</v>
      </c>
      <c r="C1605" t="str">
        <f>'[2]NILAI AKHIR'!D57</f>
        <v>XI TOI 1</v>
      </c>
      <c r="D1605">
        <f>'[2]NILAI AKHIR'!J57</f>
        <v>0</v>
      </c>
      <c r="F1605" t="s">
        <v>104</v>
      </c>
      <c r="L1605">
        <f>VLOOKUP(A1605,'5'!$AB$3:$AE$313,4,FALSE)</f>
        <v>678</v>
      </c>
      <c r="M1605" s="19">
        <f>VLOOKUP(F1605,'2'!$B$2:$C$34,2,FALSE)</f>
        <v>13</v>
      </c>
      <c r="N1605" s="23">
        <f t="shared" ref="N1605:N1668" si="60">D1605</f>
        <v>0</v>
      </c>
      <c r="O1605" s="23" t="str">
        <f t="shared" ref="O1605:O1668" si="61">IF(P1605="Nilai Ekstra",E1605,"")</f>
        <v/>
      </c>
      <c r="P1605" s="23" t="s">
        <v>4739</v>
      </c>
      <c r="Q1605" s="19">
        <f>VLOOKUP(M1605,'3'!$H$27:$L$48,5,FALSE)</f>
        <v>57</v>
      </c>
    </row>
    <row r="1606" spans="1:17" x14ac:dyDescent="0.25">
      <c r="A1606">
        <f>'[2]NILAI AKHIR'!B58</f>
        <v>13599</v>
      </c>
      <c r="B1606" t="str">
        <f>'[2]NILAI AKHIR'!C58</f>
        <v>Aksan Tadharu</v>
      </c>
      <c r="C1606" t="str">
        <f>'[2]NILAI AKHIR'!D58</f>
        <v>XI TOI 1</v>
      </c>
      <c r="D1606">
        <f>'[2]NILAI AKHIR'!J58</f>
        <v>0</v>
      </c>
      <c r="F1606" t="s">
        <v>104</v>
      </c>
      <c r="L1606">
        <f>VLOOKUP(A1606,'5'!$AB$3:$AE$313,4,FALSE)</f>
        <v>679</v>
      </c>
      <c r="M1606" s="19">
        <f>VLOOKUP(F1606,'2'!$B$2:$C$34,2,FALSE)</f>
        <v>13</v>
      </c>
      <c r="N1606" s="23">
        <f t="shared" si="60"/>
        <v>0</v>
      </c>
      <c r="O1606" s="23" t="str">
        <f t="shared" si="61"/>
        <v/>
      </c>
      <c r="P1606" s="23" t="s">
        <v>4739</v>
      </c>
      <c r="Q1606" s="19">
        <f>VLOOKUP(M1606,'3'!$H$27:$L$48,5,FALSE)</f>
        <v>57</v>
      </c>
    </row>
    <row r="1607" spans="1:17" x14ac:dyDescent="0.25">
      <c r="A1607">
        <f>'[2]NILAI AKHIR'!B59</f>
        <v>13600</v>
      </c>
      <c r="B1607" t="str">
        <f>'[2]NILAI AKHIR'!C59</f>
        <v>Al Aqila Gaza Wrianto</v>
      </c>
      <c r="C1607" t="str">
        <f>'[2]NILAI AKHIR'!D59</f>
        <v>XI TOI 1</v>
      </c>
      <c r="D1607">
        <f>'[2]NILAI AKHIR'!J59</f>
        <v>0</v>
      </c>
      <c r="F1607" t="s">
        <v>104</v>
      </c>
      <c r="L1607">
        <f>VLOOKUP(A1607,'5'!$AB$3:$AE$313,4,FALSE)</f>
        <v>680</v>
      </c>
      <c r="M1607" s="19">
        <f>VLOOKUP(F1607,'2'!$B$2:$C$34,2,FALSE)</f>
        <v>13</v>
      </c>
      <c r="N1607" s="23">
        <f t="shared" si="60"/>
        <v>0</v>
      </c>
      <c r="O1607" s="23" t="str">
        <f t="shared" si="61"/>
        <v/>
      </c>
      <c r="P1607" s="23" t="s">
        <v>4739</v>
      </c>
      <c r="Q1607" s="19">
        <f>VLOOKUP(M1607,'3'!$H$27:$L$48,5,FALSE)</f>
        <v>57</v>
      </c>
    </row>
    <row r="1608" spans="1:17" x14ac:dyDescent="0.25">
      <c r="A1608">
        <f>'[2]NILAI AKHIR'!B60</f>
        <v>13601</v>
      </c>
      <c r="B1608" t="str">
        <f>'[2]NILAI AKHIR'!C60</f>
        <v>Albahtiar Mahesa Satria Elang</v>
      </c>
      <c r="C1608" t="str">
        <f>'[2]NILAI AKHIR'!D60</f>
        <v>XI TOI 1</v>
      </c>
      <c r="D1608">
        <f>'[2]NILAI AKHIR'!J60</f>
        <v>0</v>
      </c>
      <c r="F1608" t="s">
        <v>104</v>
      </c>
      <c r="L1608">
        <f>VLOOKUP(A1608,'5'!$AB$3:$AE$313,4,FALSE)</f>
        <v>681</v>
      </c>
      <c r="M1608" s="19">
        <f>VLOOKUP(F1608,'2'!$B$2:$C$34,2,FALSE)</f>
        <v>13</v>
      </c>
      <c r="N1608" s="23">
        <f t="shared" si="60"/>
        <v>0</v>
      </c>
      <c r="O1608" s="23" t="str">
        <f t="shared" si="61"/>
        <v/>
      </c>
      <c r="P1608" s="23" t="s">
        <v>4739</v>
      </c>
      <c r="Q1608" s="19">
        <f>VLOOKUP(M1608,'3'!$H$27:$L$48,5,FALSE)</f>
        <v>57</v>
      </c>
    </row>
    <row r="1609" spans="1:17" x14ac:dyDescent="0.25">
      <c r="A1609">
        <f>'[2]NILAI AKHIR'!B61</f>
        <v>13602</v>
      </c>
      <c r="B1609" t="str">
        <f>'[2]NILAI AKHIR'!C61</f>
        <v>Alde Royan Pratama</v>
      </c>
      <c r="C1609" t="str">
        <f>'[2]NILAI AKHIR'!D61</f>
        <v>XI TOI 1</v>
      </c>
      <c r="D1609">
        <f>'[2]NILAI AKHIR'!J61</f>
        <v>0</v>
      </c>
      <c r="F1609" t="s">
        <v>104</v>
      </c>
      <c r="L1609">
        <f>VLOOKUP(A1609,'5'!$AB$3:$AE$313,4,FALSE)</f>
        <v>682</v>
      </c>
      <c r="M1609" s="19">
        <f>VLOOKUP(F1609,'2'!$B$2:$C$34,2,FALSE)</f>
        <v>13</v>
      </c>
      <c r="N1609" s="23">
        <f t="shared" si="60"/>
        <v>0</v>
      </c>
      <c r="O1609" s="23" t="str">
        <f t="shared" si="61"/>
        <v/>
      </c>
      <c r="P1609" s="23" t="s">
        <v>4739</v>
      </c>
      <c r="Q1609" s="19">
        <f>VLOOKUP(M1609,'3'!$H$27:$L$48,5,FALSE)</f>
        <v>57</v>
      </c>
    </row>
    <row r="1610" spans="1:17" x14ac:dyDescent="0.25">
      <c r="A1610">
        <f>'[2]NILAI AKHIR'!B62</f>
        <v>13603</v>
      </c>
      <c r="B1610" t="str">
        <f>'[2]NILAI AKHIR'!C62</f>
        <v>Alfinza Cahya Saputra</v>
      </c>
      <c r="C1610" t="str">
        <f>'[2]NILAI AKHIR'!D62</f>
        <v>XI TOI 1</v>
      </c>
      <c r="D1610">
        <f>'[2]NILAI AKHIR'!J62</f>
        <v>0</v>
      </c>
      <c r="F1610" t="s">
        <v>104</v>
      </c>
      <c r="L1610">
        <f>VLOOKUP(A1610,'5'!$AB$3:$AE$313,4,FALSE)</f>
        <v>683</v>
      </c>
      <c r="M1610" s="19">
        <f>VLOOKUP(F1610,'2'!$B$2:$C$34,2,FALSE)</f>
        <v>13</v>
      </c>
      <c r="N1610" s="23">
        <f t="shared" si="60"/>
        <v>0</v>
      </c>
      <c r="O1610" s="23" t="str">
        <f t="shared" si="61"/>
        <v/>
      </c>
      <c r="P1610" s="23" t="s">
        <v>4739</v>
      </c>
      <c r="Q1610" s="19">
        <f>VLOOKUP(M1610,'3'!$H$27:$L$48,5,FALSE)</f>
        <v>57</v>
      </c>
    </row>
    <row r="1611" spans="1:17" x14ac:dyDescent="0.25">
      <c r="A1611">
        <f>'[2]NILAI AKHIR'!B63</f>
        <v>13604</v>
      </c>
      <c r="B1611" t="str">
        <f>'[2]NILAI AKHIR'!C63</f>
        <v>Arif Fhatin Mustaqim</v>
      </c>
      <c r="C1611" t="str">
        <f>'[2]NILAI AKHIR'!D63</f>
        <v>XI TOI 1</v>
      </c>
      <c r="D1611">
        <f>'[2]NILAI AKHIR'!J63</f>
        <v>0</v>
      </c>
      <c r="F1611" t="s">
        <v>104</v>
      </c>
      <c r="L1611">
        <f>VLOOKUP(A1611,'5'!$AB$3:$AE$313,4,FALSE)</f>
        <v>684</v>
      </c>
      <c r="M1611" s="19">
        <f>VLOOKUP(F1611,'2'!$B$2:$C$34,2,FALSE)</f>
        <v>13</v>
      </c>
      <c r="N1611" s="23">
        <f t="shared" si="60"/>
        <v>0</v>
      </c>
      <c r="O1611" s="23" t="str">
        <f t="shared" si="61"/>
        <v/>
      </c>
      <c r="P1611" s="23" t="s">
        <v>4739</v>
      </c>
      <c r="Q1611" s="19">
        <f>VLOOKUP(M1611,'3'!$H$27:$L$48,5,FALSE)</f>
        <v>57</v>
      </c>
    </row>
    <row r="1612" spans="1:17" x14ac:dyDescent="0.25">
      <c r="A1612">
        <f>'[2]NILAI AKHIR'!B64</f>
        <v>13605</v>
      </c>
      <c r="B1612" t="str">
        <f>'[2]NILAI AKHIR'!C64</f>
        <v>Aroqyan Azis Khoirul Misbah</v>
      </c>
      <c r="C1612" t="str">
        <f>'[2]NILAI AKHIR'!D64</f>
        <v>XI TOI 1</v>
      </c>
      <c r="D1612">
        <f>'[2]NILAI AKHIR'!J64</f>
        <v>0</v>
      </c>
      <c r="F1612" t="s">
        <v>104</v>
      </c>
      <c r="L1612">
        <f>VLOOKUP(A1612,'5'!$AB$3:$AE$313,4,FALSE)</f>
        <v>685</v>
      </c>
      <c r="M1612" s="19">
        <f>VLOOKUP(F1612,'2'!$B$2:$C$34,2,FALSE)</f>
        <v>13</v>
      </c>
      <c r="N1612" s="23">
        <f t="shared" si="60"/>
        <v>0</v>
      </c>
      <c r="O1612" s="23" t="str">
        <f t="shared" si="61"/>
        <v/>
      </c>
      <c r="P1612" s="23" t="s">
        <v>4739</v>
      </c>
      <c r="Q1612" s="19">
        <f>VLOOKUP(M1612,'3'!$H$27:$L$48,5,FALSE)</f>
        <v>57</v>
      </c>
    </row>
    <row r="1613" spans="1:17" x14ac:dyDescent="0.25">
      <c r="A1613">
        <f>'[2]NILAI AKHIR'!B65</f>
        <v>13606</v>
      </c>
      <c r="B1613" t="str">
        <f>'[2]NILAI AKHIR'!C65</f>
        <v>Azwanirham Fahriza</v>
      </c>
      <c r="C1613" t="str">
        <f>'[2]NILAI AKHIR'!D65</f>
        <v>XI TOI 1</v>
      </c>
      <c r="D1613">
        <f>'[2]NILAI AKHIR'!J65</f>
        <v>0</v>
      </c>
      <c r="F1613" t="s">
        <v>104</v>
      </c>
      <c r="L1613">
        <f>VLOOKUP(A1613,'5'!$AB$3:$AE$313,4,FALSE)</f>
        <v>686</v>
      </c>
      <c r="M1613" s="19">
        <f>VLOOKUP(F1613,'2'!$B$2:$C$34,2,FALSE)</f>
        <v>13</v>
      </c>
      <c r="N1613" s="23">
        <f t="shared" si="60"/>
        <v>0</v>
      </c>
      <c r="O1613" s="23" t="str">
        <f t="shared" si="61"/>
        <v/>
      </c>
      <c r="P1613" s="23" t="s">
        <v>4739</v>
      </c>
      <c r="Q1613" s="19">
        <f>VLOOKUP(M1613,'3'!$H$27:$L$48,5,FALSE)</f>
        <v>57</v>
      </c>
    </row>
    <row r="1614" spans="1:17" x14ac:dyDescent="0.25">
      <c r="A1614">
        <f>'[2]NILAI AKHIR'!B66</f>
        <v>13607</v>
      </c>
      <c r="B1614" t="str">
        <f>'[2]NILAI AKHIR'!C66</f>
        <v>Cenata Arya Fizziansyah</v>
      </c>
      <c r="C1614" t="str">
        <f>'[2]NILAI AKHIR'!D66</f>
        <v>XI TOI 1</v>
      </c>
      <c r="D1614">
        <f>'[2]NILAI AKHIR'!J66</f>
        <v>0</v>
      </c>
      <c r="F1614" t="s">
        <v>104</v>
      </c>
      <c r="L1614">
        <f>VLOOKUP(A1614,'5'!$AB$3:$AE$313,4,FALSE)</f>
        <v>687</v>
      </c>
      <c r="M1614" s="19">
        <f>VLOOKUP(F1614,'2'!$B$2:$C$34,2,FALSE)</f>
        <v>13</v>
      </c>
      <c r="N1614" s="23">
        <f t="shared" si="60"/>
        <v>0</v>
      </c>
      <c r="O1614" s="23" t="str">
        <f t="shared" si="61"/>
        <v/>
      </c>
      <c r="P1614" s="23" t="s">
        <v>4739</v>
      </c>
      <c r="Q1614" s="19">
        <f>VLOOKUP(M1614,'3'!$H$27:$L$48,5,FALSE)</f>
        <v>57</v>
      </c>
    </row>
    <row r="1615" spans="1:17" x14ac:dyDescent="0.25">
      <c r="A1615">
        <f>'[2]NILAI AKHIR'!B67</f>
        <v>13608</v>
      </c>
      <c r="B1615" t="str">
        <f>'[2]NILAI AKHIR'!C67</f>
        <v>Daffa Khoirul Annas</v>
      </c>
      <c r="C1615" t="str">
        <f>'[2]NILAI AKHIR'!D67</f>
        <v>XI TOI 1</v>
      </c>
      <c r="D1615">
        <f>'[2]NILAI AKHIR'!J67</f>
        <v>0</v>
      </c>
      <c r="F1615" t="s">
        <v>104</v>
      </c>
      <c r="L1615">
        <f>VLOOKUP(A1615,'5'!$AB$3:$AE$313,4,FALSE)</f>
        <v>688</v>
      </c>
      <c r="M1615" s="19">
        <f>VLOOKUP(F1615,'2'!$B$2:$C$34,2,FALSE)</f>
        <v>13</v>
      </c>
      <c r="N1615" s="23">
        <f t="shared" si="60"/>
        <v>0</v>
      </c>
      <c r="O1615" s="23" t="str">
        <f t="shared" si="61"/>
        <v/>
      </c>
      <c r="P1615" s="23" t="s">
        <v>4739</v>
      </c>
      <c r="Q1615" s="19">
        <f>VLOOKUP(M1615,'3'!$H$27:$L$48,5,FALSE)</f>
        <v>57</v>
      </c>
    </row>
    <row r="1616" spans="1:17" x14ac:dyDescent="0.25">
      <c r="A1616">
        <f>'[2]NILAI AKHIR'!B68</f>
        <v>13609</v>
      </c>
      <c r="B1616" t="str">
        <f>'[2]NILAI AKHIR'!C68</f>
        <v>Damar Novel Eka Prahuda</v>
      </c>
      <c r="C1616" t="str">
        <f>'[2]NILAI AKHIR'!D68</f>
        <v>XI TOI 1</v>
      </c>
      <c r="D1616">
        <f>'[2]NILAI AKHIR'!J68</f>
        <v>0</v>
      </c>
      <c r="F1616" t="s">
        <v>104</v>
      </c>
      <c r="L1616">
        <f>VLOOKUP(A1616,'5'!$AB$3:$AE$313,4,FALSE)</f>
        <v>689</v>
      </c>
      <c r="M1616" s="19">
        <f>VLOOKUP(F1616,'2'!$B$2:$C$34,2,FALSE)</f>
        <v>13</v>
      </c>
      <c r="N1616" s="23">
        <f t="shared" si="60"/>
        <v>0</v>
      </c>
      <c r="O1616" s="23" t="str">
        <f t="shared" si="61"/>
        <v/>
      </c>
      <c r="P1616" s="23" t="s">
        <v>4739</v>
      </c>
      <c r="Q1616" s="19">
        <f>VLOOKUP(M1616,'3'!$H$27:$L$48,5,FALSE)</f>
        <v>57</v>
      </c>
    </row>
    <row r="1617" spans="1:17" x14ac:dyDescent="0.25">
      <c r="A1617">
        <f>'[2]NILAI AKHIR'!B69</f>
        <v>13610</v>
      </c>
      <c r="B1617" t="str">
        <f>'[2]NILAI AKHIR'!C69</f>
        <v>Dandi Wira Pratama</v>
      </c>
      <c r="C1617" t="str">
        <f>'[2]NILAI AKHIR'!D69</f>
        <v>XI TOI 1</v>
      </c>
      <c r="D1617">
        <f>'[2]NILAI AKHIR'!J69</f>
        <v>0</v>
      </c>
      <c r="F1617" t="s">
        <v>104</v>
      </c>
      <c r="L1617">
        <f>VLOOKUP(A1617,'5'!$AB$3:$AE$313,4,FALSE)</f>
        <v>690</v>
      </c>
      <c r="M1617" s="19">
        <f>VLOOKUP(F1617,'2'!$B$2:$C$34,2,FALSE)</f>
        <v>13</v>
      </c>
      <c r="N1617" s="23">
        <f t="shared" si="60"/>
        <v>0</v>
      </c>
      <c r="O1617" s="23" t="str">
        <f t="shared" si="61"/>
        <v/>
      </c>
      <c r="P1617" s="23" t="s">
        <v>4739</v>
      </c>
      <c r="Q1617" s="19">
        <f>VLOOKUP(M1617,'3'!$H$27:$L$48,5,FALSE)</f>
        <v>57</v>
      </c>
    </row>
    <row r="1618" spans="1:17" x14ac:dyDescent="0.25">
      <c r="A1618">
        <f>'[2]NILAI AKHIR'!B70</f>
        <v>13611</v>
      </c>
      <c r="B1618" t="str">
        <f>'[2]NILAI AKHIR'!C70</f>
        <v>Davit Alif Prasetyo</v>
      </c>
      <c r="C1618" t="str">
        <f>'[2]NILAI AKHIR'!D70</f>
        <v>XI TOI 1</v>
      </c>
      <c r="D1618">
        <f>'[2]NILAI AKHIR'!J70</f>
        <v>0</v>
      </c>
      <c r="F1618" t="s">
        <v>104</v>
      </c>
      <c r="L1618">
        <f>VLOOKUP(A1618,'5'!$AB$3:$AE$313,4,FALSE)</f>
        <v>691</v>
      </c>
      <c r="M1618" s="19">
        <f>VLOOKUP(F1618,'2'!$B$2:$C$34,2,FALSE)</f>
        <v>13</v>
      </c>
      <c r="N1618" s="23">
        <f t="shared" si="60"/>
        <v>0</v>
      </c>
      <c r="O1618" s="23" t="str">
        <f t="shared" si="61"/>
        <v/>
      </c>
      <c r="P1618" s="23" t="s">
        <v>4739</v>
      </c>
      <c r="Q1618" s="19">
        <f>VLOOKUP(M1618,'3'!$H$27:$L$48,5,FALSE)</f>
        <v>57</v>
      </c>
    </row>
    <row r="1619" spans="1:17" x14ac:dyDescent="0.25">
      <c r="A1619">
        <f>'[2]NILAI AKHIR'!B71</f>
        <v>13613</v>
      </c>
      <c r="B1619" t="str">
        <f>'[2]NILAI AKHIR'!C71</f>
        <v>Denisa Nur Fitriana</v>
      </c>
      <c r="C1619" t="str">
        <f>'[2]NILAI AKHIR'!D71</f>
        <v>XI TOI 1</v>
      </c>
      <c r="D1619">
        <f>'[2]NILAI AKHIR'!J71</f>
        <v>0</v>
      </c>
      <c r="F1619" t="s">
        <v>104</v>
      </c>
      <c r="L1619">
        <f>VLOOKUP(A1619,'5'!$AB$3:$AE$313,4,FALSE)</f>
        <v>692</v>
      </c>
      <c r="M1619" s="19">
        <f>VLOOKUP(F1619,'2'!$B$2:$C$34,2,FALSE)</f>
        <v>13</v>
      </c>
      <c r="N1619" s="23">
        <f t="shared" si="60"/>
        <v>0</v>
      </c>
      <c r="O1619" s="23" t="str">
        <f t="shared" si="61"/>
        <v/>
      </c>
      <c r="P1619" s="23" t="s">
        <v>4739</v>
      </c>
      <c r="Q1619" s="19">
        <f>VLOOKUP(M1619,'3'!$H$27:$L$48,5,FALSE)</f>
        <v>57</v>
      </c>
    </row>
    <row r="1620" spans="1:17" x14ac:dyDescent="0.25">
      <c r="A1620">
        <f>'[2]NILAI AKHIR'!B72</f>
        <v>13614</v>
      </c>
      <c r="B1620" t="str">
        <f>'[2]NILAI AKHIR'!C72</f>
        <v>Endgrix Lion Meipin</v>
      </c>
      <c r="C1620" t="str">
        <f>'[2]NILAI AKHIR'!D72</f>
        <v>XI TOI 1</v>
      </c>
      <c r="D1620">
        <f>'[2]NILAI AKHIR'!J72</f>
        <v>0</v>
      </c>
      <c r="F1620" t="s">
        <v>104</v>
      </c>
      <c r="L1620">
        <f>VLOOKUP(A1620,'5'!$AB$3:$AE$313,4,FALSE)</f>
        <v>693</v>
      </c>
      <c r="M1620" s="19">
        <f>VLOOKUP(F1620,'2'!$B$2:$C$34,2,FALSE)</f>
        <v>13</v>
      </c>
      <c r="N1620" s="23">
        <f t="shared" si="60"/>
        <v>0</v>
      </c>
      <c r="O1620" s="23" t="str">
        <f t="shared" si="61"/>
        <v/>
      </c>
      <c r="P1620" s="23" t="s">
        <v>4739</v>
      </c>
      <c r="Q1620" s="19">
        <f>VLOOKUP(M1620,'3'!$H$27:$L$48,5,FALSE)</f>
        <v>57</v>
      </c>
    </row>
    <row r="1621" spans="1:17" x14ac:dyDescent="0.25">
      <c r="A1621">
        <f>'[2]NILAI AKHIR'!B73</f>
        <v>13615</v>
      </c>
      <c r="B1621" t="str">
        <f>'[2]NILAI AKHIR'!C73</f>
        <v>Evan Fadilah</v>
      </c>
      <c r="C1621" t="str">
        <f>'[2]NILAI AKHIR'!D73</f>
        <v>XI TOI 1</v>
      </c>
      <c r="D1621">
        <f>'[2]NILAI AKHIR'!J73</f>
        <v>0</v>
      </c>
      <c r="F1621" t="s">
        <v>104</v>
      </c>
      <c r="L1621">
        <f>VLOOKUP(A1621,'5'!$AB$3:$AE$313,4,FALSE)</f>
        <v>694</v>
      </c>
      <c r="M1621" s="19">
        <f>VLOOKUP(F1621,'2'!$B$2:$C$34,2,FALSE)</f>
        <v>13</v>
      </c>
      <c r="N1621" s="23">
        <f t="shared" si="60"/>
        <v>0</v>
      </c>
      <c r="O1621" s="23" t="str">
        <f t="shared" si="61"/>
        <v/>
      </c>
      <c r="P1621" s="23" t="s">
        <v>4739</v>
      </c>
      <c r="Q1621" s="19">
        <f>VLOOKUP(M1621,'3'!$H$27:$L$48,5,FALSE)</f>
        <v>57</v>
      </c>
    </row>
    <row r="1622" spans="1:17" x14ac:dyDescent="0.25">
      <c r="A1622">
        <f>'[2]NILAI AKHIR'!B74</f>
        <v>13616</v>
      </c>
      <c r="B1622" t="str">
        <f>'[2]NILAI AKHIR'!C74</f>
        <v>Fachrudin Ahmad Haidar</v>
      </c>
      <c r="C1622" t="str">
        <f>'[2]NILAI AKHIR'!D74</f>
        <v>XI TOI 1</v>
      </c>
      <c r="D1622">
        <f>'[2]NILAI AKHIR'!J74</f>
        <v>0</v>
      </c>
      <c r="F1622" t="s">
        <v>104</v>
      </c>
      <c r="L1622">
        <f>VLOOKUP(A1622,'5'!$AB$3:$AE$313,4,FALSE)</f>
        <v>695</v>
      </c>
      <c r="M1622" s="19">
        <f>VLOOKUP(F1622,'2'!$B$2:$C$34,2,FALSE)</f>
        <v>13</v>
      </c>
      <c r="N1622" s="23">
        <f t="shared" si="60"/>
        <v>0</v>
      </c>
      <c r="O1622" s="23" t="str">
        <f t="shared" si="61"/>
        <v/>
      </c>
      <c r="P1622" s="23" t="s">
        <v>4739</v>
      </c>
      <c r="Q1622" s="19">
        <f>VLOOKUP(M1622,'3'!$H$27:$L$48,5,FALSE)</f>
        <v>57</v>
      </c>
    </row>
    <row r="1623" spans="1:17" x14ac:dyDescent="0.25">
      <c r="A1623">
        <f>'[2]NILAI AKHIR'!B75</f>
        <v>13617</v>
      </c>
      <c r="B1623" t="str">
        <f>'[2]NILAI AKHIR'!C75</f>
        <v>Faiz Abiyyu Dzaki Raditiya Zaib</v>
      </c>
      <c r="C1623" t="str">
        <f>'[2]NILAI AKHIR'!D75</f>
        <v>XI TOI 1</v>
      </c>
      <c r="D1623">
        <f>'[2]NILAI AKHIR'!J75</f>
        <v>0</v>
      </c>
      <c r="F1623" t="s">
        <v>104</v>
      </c>
      <c r="L1623">
        <f>VLOOKUP(A1623,'5'!$AB$3:$AE$313,4,FALSE)</f>
        <v>696</v>
      </c>
      <c r="M1623" s="19">
        <f>VLOOKUP(F1623,'2'!$B$2:$C$34,2,FALSE)</f>
        <v>13</v>
      </c>
      <c r="N1623" s="23">
        <f t="shared" si="60"/>
        <v>0</v>
      </c>
      <c r="O1623" s="23" t="str">
        <f t="shared" si="61"/>
        <v/>
      </c>
      <c r="P1623" s="23" t="s">
        <v>4739</v>
      </c>
      <c r="Q1623" s="19">
        <f>VLOOKUP(M1623,'3'!$H$27:$L$48,5,FALSE)</f>
        <v>57</v>
      </c>
    </row>
    <row r="1624" spans="1:17" x14ac:dyDescent="0.25">
      <c r="A1624">
        <f>'[2]NILAI AKHIR'!B76</f>
        <v>13618</v>
      </c>
      <c r="B1624" t="str">
        <f>'[2]NILAI AKHIR'!C76</f>
        <v>Fakhri Syahrul Ramadhanu</v>
      </c>
      <c r="C1624" t="str">
        <f>'[2]NILAI AKHIR'!D76</f>
        <v>XI TOI 1</v>
      </c>
      <c r="D1624">
        <f>'[2]NILAI AKHIR'!J76</f>
        <v>0</v>
      </c>
      <c r="F1624" t="s">
        <v>104</v>
      </c>
      <c r="L1624">
        <f>VLOOKUP(A1624,'5'!$AB$3:$AE$313,4,FALSE)</f>
        <v>697</v>
      </c>
      <c r="M1624" s="19">
        <f>VLOOKUP(F1624,'2'!$B$2:$C$34,2,FALSE)</f>
        <v>13</v>
      </c>
      <c r="N1624" s="23">
        <f t="shared" si="60"/>
        <v>0</v>
      </c>
      <c r="O1624" s="23" t="str">
        <f t="shared" si="61"/>
        <v/>
      </c>
      <c r="P1624" s="23" t="s">
        <v>4739</v>
      </c>
      <c r="Q1624" s="19">
        <f>VLOOKUP(M1624,'3'!$H$27:$L$48,5,FALSE)</f>
        <v>57</v>
      </c>
    </row>
    <row r="1625" spans="1:17" x14ac:dyDescent="0.25">
      <c r="A1625">
        <f>'[2]NILAI AKHIR'!B77</f>
        <v>13619</v>
      </c>
      <c r="B1625" t="str">
        <f>'[2]NILAI AKHIR'!C77</f>
        <v>Fathur Nugroho</v>
      </c>
      <c r="C1625" t="str">
        <f>'[2]NILAI AKHIR'!D77</f>
        <v>XI TOI 1</v>
      </c>
      <c r="D1625">
        <f>'[2]NILAI AKHIR'!J77</f>
        <v>0</v>
      </c>
      <c r="F1625" t="s">
        <v>104</v>
      </c>
      <c r="L1625">
        <f>VLOOKUP(A1625,'5'!$AB$3:$AE$313,4,FALSE)</f>
        <v>698</v>
      </c>
      <c r="M1625" s="19">
        <f>VLOOKUP(F1625,'2'!$B$2:$C$34,2,FALSE)</f>
        <v>13</v>
      </c>
      <c r="N1625" s="23">
        <f t="shared" si="60"/>
        <v>0</v>
      </c>
      <c r="O1625" s="23" t="str">
        <f t="shared" si="61"/>
        <v/>
      </c>
      <c r="P1625" s="23" t="s">
        <v>4739</v>
      </c>
      <c r="Q1625" s="19">
        <f>VLOOKUP(M1625,'3'!$H$27:$L$48,5,FALSE)</f>
        <v>57</v>
      </c>
    </row>
    <row r="1626" spans="1:17" x14ac:dyDescent="0.25">
      <c r="A1626">
        <f>'[2]NILAI AKHIR'!B78</f>
        <v>13620</v>
      </c>
      <c r="B1626" t="str">
        <f>'[2]NILAI AKHIR'!C78</f>
        <v>Fiba Granza Ahriansyah</v>
      </c>
      <c r="C1626" t="str">
        <f>'[2]NILAI AKHIR'!D78</f>
        <v>XI TOI 1</v>
      </c>
      <c r="D1626">
        <f>'[2]NILAI AKHIR'!J78</f>
        <v>0</v>
      </c>
      <c r="F1626" t="s">
        <v>104</v>
      </c>
      <c r="L1626">
        <f>VLOOKUP(A1626,'5'!$AB$3:$AE$313,4,FALSE)</f>
        <v>699</v>
      </c>
      <c r="M1626" s="19">
        <f>VLOOKUP(F1626,'2'!$B$2:$C$34,2,FALSE)</f>
        <v>13</v>
      </c>
      <c r="N1626" s="23">
        <f t="shared" si="60"/>
        <v>0</v>
      </c>
      <c r="O1626" s="23" t="str">
        <f t="shared" si="61"/>
        <v/>
      </c>
      <c r="P1626" s="23" t="s">
        <v>4739</v>
      </c>
      <c r="Q1626" s="19">
        <f>VLOOKUP(M1626,'3'!$H$27:$L$48,5,FALSE)</f>
        <v>57</v>
      </c>
    </row>
    <row r="1627" spans="1:17" x14ac:dyDescent="0.25">
      <c r="A1627">
        <f>'[2]NILAI AKHIR'!B79</f>
        <v>13621</v>
      </c>
      <c r="B1627" t="str">
        <f>'[2]NILAI AKHIR'!C79</f>
        <v>Gilang Akbar Kurniawan</v>
      </c>
      <c r="C1627" t="str">
        <f>'[2]NILAI AKHIR'!D79</f>
        <v>XI TOI 1</v>
      </c>
      <c r="D1627">
        <f>'[2]NILAI AKHIR'!J79</f>
        <v>0</v>
      </c>
      <c r="F1627" t="s">
        <v>104</v>
      </c>
      <c r="L1627">
        <f>VLOOKUP(A1627,'5'!$AB$3:$AE$313,4,FALSE)</f>
        <v>700</v>
      </c>
      <c r="M1627" s="19">
        <f>VLOOKUP(F1627,'2'!$B$2:$C$34,2,FALSE)</f>
        <v>13</v>
      </c>
      <c r="N1627" s="23">
        <f t="shared" si="60"/>
        <v>0</v>
      </c>
      <c r="O1627" s="23" t="str">
        <f t="shared" si="61"/>
        <v/>
      </c>
      <c r="P1627" s="23" t="s">
        <v>4739</v>
      </c>
      <c r="Q1627" s="19">
        <f>VLOOKUP(M1627,'3'!$H$27:$L$48,5,FALSE)</f>
        <v>57</v>
      </c>
    </row>
    <row r="1628" spans="1:17" x14ac:dyDescent="0.25">
      <c r="A1628">
        <f>'[2]NILAI AKHIR'!B80</f>
        <v>13622</v>
      </c>
      <c r="B1628" t="str">
        <f>'[2]NILAI AKHIR'!C80</f>
        <v>Hana Ifarel Putra Yohatna</v>
      </c>
      <c r="C1628" t="str">
        <f>'[2]NILAI AKHIR'!D80</f>
        <v>XI TOI 1</v>
      </c>
      <c r="D1628">
        <f>'[2]NILAI AKHIR'!J80</f>
        <v>0</v>
      </c>
      <c r="F1628" t="s">
        <v>104</v>
      </c>
      <c r="L1628">
        <f>VLOOKUP(A1628,'5'!$AB$3:$AE$313,4,FALSE)</f>
        <v>701</v>
      </c>
      <c r="M1628" s="19">
        <f>VLOOKUP(F1628,'2'!$B$2:$C$34,2,FALSE)</f>
        <v>13</v>
      </c>
      <c r="N1628" s="23">
        <f t="shared" si="60"/>
        <v>0</v>
      </c>
      <c r="O1628" s="23" t="str">
        <f t="shared" si="61"/>
        <v/>
      </c>
      <c r="P1628" s="23" t="s">
        <v>4739</v>
      </c>
      <c r="Q1628" s="19">
        <f>VLOOKUP(M1628,'3'!$H$27:$L$48,5,FALSE)</f>
        <v>57</v>
      </c>
    </row>
    <row r="1629" spans="1:17" x14ac:dyDescent="0.25">
      <c r="A1629">
        <f>'[2]NILAI AKHIR'!B81</f>
        <v>13623</v>
      </c>
      <c r="B1629" t="str">
        <f>'[2]NILAI AKHIR'!C81</f>
        <v>Hendrik Dwi Nur Pratama</v>
      </c>
      <c r="C1629" t="str">
        <f>'[2]NILAI AKHIR'!D81</f>
        <v>XI TOI 1</v>
      </c>
      <c r="D1629">
        <f>'[2]NILAI AKHIR'!J81</f>
        <v>0</v>
      </c>
      <c r="F1629" t="s">
        <v>104</v>
      </c>
      <c r="L1629">
        <f>VLOOKUP(A1629,'5'!$AB$3:$AE$313,4,FALSE)</f>
        <v>702</v>
      </c>
      <c r="M1629" s="19">
        <f>VLOOKUP(F1629,'2'!$B$2:$C$34,2,FALSE)</f>
        <v>13</v>
      </c>
      <c r="N1629" s="23">
        <f t="shared" si="60"/>
        <v>0</v>
      </c>
      <c r="O1629" s="23" t="str">
        <f t="shared" si="61"/>
        <v/>
      </c>
      <c r="P1629" s="23" t="s">
        <v>4739</v>
      </c>
      <c r="Q1629" s="19">
        <f>VLOOKUP(M1629,'3'!$H$27:$L$48,5,FALSE)</f>
        <v>57</v>
      </c>
    </row>
    <row r="1630" spans="1:17" x14ac:dyDescent="0.25">
      <c r="A1630">
        <f>'[2]NILAI AKHIR'!B82</f>
        <v>13625</v>
      </c>
      <c r="B1630" t="str">
        <f>'[2]NILAI AKHIR'!C82</f>
        <v>Ilyas Anggara Pratama</v>
      </c>
      <c r="C1630" t="str">
        <f>'[2]NILAI AKHIR'!D82</f>
        <v>XI TOI 1</v>
      </c>
      <c r="D1630">
        <f>'[2]NILAI AKHIR'!J82</f>
        <v>0</v>
      </c>
      <c r="F1630" t="s">
        <v>104</v>
      </c>
      <c r="L1630">
        <f>VLOOKUP(A1630,'5'!$AB$3:$AE$313,4,FALSE)</f>
        <v>703</v>
      </c>
      <c r="M1630" s="19">
        <f>VLOOKUP(F1630,'2'!$B$2:$C$34,2,FALSE)</f>
        <v>13</v>
      </c>
      <c r="N1630" s="23">
        <f t="shared" si="60"/>
        <v>0</v>
      </c>
      <c r="O1630" s="23" t="str">
        <f t="shared" si="61"/>
        <v/>
      </c>
      <c r="P1630" s="23" t="s">
        <v>4739</v>
      </c>
      <c r="Q1630" s="19">
        <f>VLOOKUP(M1630,'3'!$H$27:$L$48,5,FALSE)</f>
        <v>57</v>
      </c>
    </row>
    <row r="1631" spans="1:17" x14ac:dyDescent="0.25">
      <c r="A1631">
        <f>'[2]NILAI AKHIR'!B83</f>
        <v>13626</v>
      </c>
      <c r="B1631" t="str">
        <f>'[2]NILAI AKHIR'!C83</f>
        <v>Innani Arsya Muarifah</v>
      </c>
      <c r="C1631" t="str">
        <f>'[2]NILAI AKHIR'!D83</f>
        <v>XI TOI 1</v>
      </c>
      <c r="D1631">
        <f>'[2]NILAI AKHIR'!J83</f>
        <v>0</v>
      </c>
      <c r="F1631" t="s">
        <v>104</v>
      </c>
      <c r="L1631">
        <f>VLOOKUP(A1631,'5'!$AB$3:$AE$313,4,FALSE)</f>
        <v>704</v>
      </c>
      <c r="M1631" s="19">
        <f>VLOOKUP(F1631,'2'!$B$2:$C$34,2,FALSE)</f>
        <v>13</v>
      </c>
      <c r="N1631" s="23">
        <f t="shared" si="60"/>
        <v>0</v>
      </c>
      <c r="O1631" s="23" t="str">
        <f t="shared" si="61"/>
        <v/>
      </c>
      <c r="P1631" s="23" t="s">
        <v>4739</v>
      </c>
      <c r="Q1631" s="19">
        <f>VLOOKUP(M1631,'3'!$H$27:$L$48,5,FALSE)</f>
        <v>57</v>
      </c>
    </row>
    <row r="1632" spans="1:17" x14ac:dyDescent="0.25">
      <c r="A1632">
        <f>'[2]NILAI AKHIR'!B84</f>
        <v>13627</v>
      </c>
      <c r="B1632" t="str">
        <f>'[2]NILAI AKHIR'!C84</f>
        <v>Iqbal Mahendra</v>
      </c>
      <c r="C1632" t="str">
        <f>'[2]NILAI AKHIR'!D84</f>
        <v>XI TOI 1</v>
      </c>
      <c r="D1632">
        <f>'[2]NILAI AKHIR'!J84</f>
        <v>0</v>
      </c>
      <c r="F1632" t="s">
        <v>104</v>
      </c>
      <c r="L1632">
        <f>VLOOKUP(A1632,'5'!$AB$3:$AE$313,4,FALSE)</f>
        <v>705</v>
      </c>
      <c r="M1632" s="19">
        <f>VLOOKUP(F1632,'2'!$B$2:$C$34,2,FALSE)</f>
        <v>13</v>
      </c>
      <c r="N1632" s="23">
        <f t="shared" si="60"/>
        <v>0</v>
      </c>
      <c r="O1632" s="23" t="str">
        <f t="shared" si="61"/>
        <v/>
      </c>
      <c r="P1632" s="23" t="s">
        <v>4739</v>
      </c>
      <c r="Q1632" s="19">
        <f>VLOOKUP(M1632,'3'!$H$27:$L$48,5,FALSE)</f>
        <v>57</v>
      </c>
    </row>
    <row r="1633" spans="1:17" x14ac:dyDescent="0.25">
      <c r="A1633">
        <f>'[2]NILAI AKHIR'!B85</f>
        <v>13628</v>
      </c>
      <c r="B1633" t="str">
        <f>'[2]NILAI AKHIR'!C85</f>
        <v>Irsadt Saifulloh</v>
      </c>
      <c r="C1633" t="str">
        <f>'[2]NILAI AKHIR'!D85</f>
        <v>XI TOI 1</v>
      </c>
      <c r="D1633">
        <f>'[2]NILAI AKHIR'!J85</f>
        <v>0</v>
      </c>
      <c r="F1633" t="s">
        <v>104</v>
      </c>
      <c r="L1633">
        <f>VLOOKUP(A1633,'5'!$AB$3:$AE$313,4,FALSE)</f>
        <v>706</v>
      </c>
      <c r="M1633" s="19">
        <f>VLOOKUP(F1633,'2'!$B$2:$C$34,2,FALSE)</f>
        <v>13</v>
      </c>
      <c r="N1633" s="23">
        <f t="shared" si="60"/>
        <v>0</v>
      </c>
      <c r="O1633" s="23" t="str">
        <f t="shared" si="61"/>
        <v/>
      </c>
      <c r="P1633" s="23" t="s">
        <v>4739</v>
      </c>
      <c r="Q1633" s="19">
        <f>VLOOKUP(M1633,'3'!$H$27:$L$48,5,FALSE)</f>
        <v>57</v>
      </c>
    </row>
    <row r="1634" spans="1:17" x14ac:dyDescent="0.25">
      <c r="A1634">
        <f>'[2]NILAI AKHIR'!B86</f>
        <v>13629</v>
      </c>
      <c r="B1634" t="str">
        <f>'[2]NILAI AKHIR'!C86</f>
        <v>Ismail Murfid Efendi</v>
      </c>
      <c r="C1634" t="str">
        <f>'[2]NILAI AKHIR'!D86</f>
        <v>XI TOI 1</v>
      </c>
      <c r="D1634">
        <f>'[2]NILAI AKHIR'!J86</f>
        <v>0</v>
      </c>
      <c r="F1634" t="s">
        <v>104</v>
      </c>
      <c r="L1634">
        <f>VLOOKUP(A1634,'5'!$AB$3:$AE$313,4,FALSE)</f>
        <v>707</v>
      </c>
      <c r="M1634" s="19">
        <f>VLOOKUP(F1634,'2'!$B$2:$C$34,2,FALSE)</f>
        <v>13</v>
      </c>
      <c r="N1634" s="23">
        <f t="shared" si="60"/>
        <v>0</v>
      </c>
      <c r="O1634" s="23" t="str">
        <f t="shared" si="61"/>
        <v/>
      </c>
      <c r="P1634" s="23" t="s">
        <v>4739</v>
      </c>
      <c r="Q1634" s="19">
        <f>VLOOKUP(M1634,'3'!$H$27:$L$48,5,FALSE)</f>
        <v>57</v>
      </c>
    </row>
    <row r="1635" spans="1:17" x14ac:dyDescent="0.25">
      <c r="A1635">
        <f>'[2]NILAI AKHIR'!B87</f>
        <v>0</v>
      </c>
      <c r="B1635">
        <f>'[2]NILAI AKHIR'!C87</f>
        <v>0</v>
      </c>
      <c r="C1635">
        <f>'[2]NILAI AKHIR'!D87</f>
        <v>0</v>
      </c>
      <c r="D1635">
        <f>'[2]NILAI AKHIR'!J87</f>
        <v>0</v>
      </c>
      <c r="F1635" t="s">
        <v>104</v>
      </c>
      <c r="L1635" t="e">
        <f>VLOOKUP(A1635,'5'!$AB$3:$AE$313,4,FALSE)</f>
        <v>#N/A</v>
      </c>
      <c r="M1635" s="19">
        <f>VLOOKUP(F1635,'2'!$B$2:$C$34,2,FALSE)</f>
        <v>13</v>
      </c>
      <c r="N1635" s="23">
        <f t="shared" si="60"/>
        <v>0</v>
      </c>
      <c r="O1635" s="23" t="str">
        <f t="shared" si="61"/>
        <v/>
      </c>
      <c r="P1635" s="23" t="s">
        <v>4739</v>
      </c>
      <c r="Q1635" s="19">
        <f>VLOOKUP(M1635,'3'!$H$27:$L$48,5,FALSE)</f>
        <v>57</v>
      </c>
    </row>
    <row r="1636" spans="1:17" x14ac:dyDescent="0.25">
      <c r="A1636">
        <f>'[2]NILAI AKHIR'!B88</f>
        <v>13630</v>
      </c>
      <c r="B1636" t="str">
        <f>'[2]NILAI AKHIR'!C88</f>
        <v>Jeckson Fajar Yulianto</v>
      </c>
      <c r="C1636" t="str">
        <f>'[2]NILAI AKHIR'!D88</f>
        <v>XI TOI 2</v>
      </c>
      <c r="D1636">
        <f>'[2]NILAI AKHIR'!J88</f>
        <v>72</v>
      </c>
      <c r="F1636" t="s">
        <v>104</v>
      </c>
      <c r="L1636">
        <f>VLOOKUP(A1636,'5'!$AB$3:$AE$313,4,FALSE)</f>
        <v>708</v>
      </c>
      <c r="M1636" s="19">
        <f>VLOOKUP(F1636,'2'!$B$2:$C$34,2,FALSE)</f>
        <v>13</v>
      </c>
      <c r="N1636" s="23">
        <f t="shared" si="60"/>
        <v>72</v>
      </c>
      <c r="O1636" s="23" t="str">
        <f t="shared" si="61"/>
        <v/>
      </c>
      <c r="P1636" s="23" t="s">
        <v>4739</v>
      </c>
      <c r="Q1636" s="19">
        <f>VLOOKUP(M1636,'3'!$H$27:$L$48,5,FALSE)</f>
        <v>57</v>
      </c>
    </row>
    <row r="1637" spans="1:17" x14ac:dyDescent="0.25">
      <c r="A1637">
        <f>'[2]NILAI AKHIR'!B90</f>
        <v>13632</v>
      </c>
      <c r="B1637" t="str">
        <f>'[2]NILAI AKHIR'!C90</f>
        <v>Lintang Zulfa Zulkarnain</v>
      </c>
      <c r="C1637" t="str">
        <f>'[2]NILAI AKHIR'!D90</f>
        <v>XI TOI 2</v>
      </c>
      <c r="D1637" s="21">
        <f>'[2]NILAI AKHIR'!J90</f>
        <v>75</v>
      </c>
      <c r="F1637" t="s">
        <v>104</v>
      </c>
      <c r="L1637">
        <f>VLOOKUP(A1637,'5'!$AB$3:$AE$313,4,FALSE)</f>
        <v>710</v>
      </c>
      <c r="M1637" s="19">
        <f>VLOOKUP(F1637,'2'!$B$2:$C$34,2,FALSE)</f>
        <v>13</v>
      </c>
      <c r="N1637" s="23">
        <f t="shared" si="60"/>
        <v>75</v>
      </c>
      <c r="O1637" s="23" t="str">
        <f t="shared" si="61"/>
        <v/>
      </c>
      <c r="P1637" s="23" t="s">
        <v>4739</v>
      </c>
      <c r="Q1637" s="19">
        <f>VLOOKUP(M1637,'3'!$H$27:$L$48,5,FALSE)</f>
        <v>57</v>
      </c>
    </row>
    <row r="1638" spans="1:17" x14ac:dyDescent="0.25">
      <c r="A1638">
        <f>'[2]NILAI AKHIR'!B91</f>
        <v>13633</v>
      </c>
      <c r="B1638" t="str">
        <f>'[2]NILAI AKHIR'!C91</f>
        <v>Lucky Putra Pratama</v>
      </c>
      <c r="C1638" t="str">
        <f>'[2]NILAI AKHIR'!D91</f>
        <v>XI TOI 2</v>
      </c>
      <c r="D1638" s="21">
        <f>'[2]NILAI AKHIR'!J91</f>
        <v>75</v>
      </c>
      <c r="F1638" t="s">
        <v>104</v>
      </c>
      <c r="L1638">
        <f>VLOOKUP(A1638,'5'!$AB$3:$AE$313,4,FALSE)</f>
        <v>711</v>
      </c>
      <c r="M1638" s="19">
        <f>VLOOKUP(F1638,'2'!$B$2:$C$34,2,FALSE)</f>
        <v>13</v>
      </c>
      <c r="N1638" s="23">
        <f t="shared" si="60"/>
        <v>75</v>
      </c>
      <c r="O1638" s="23" t="str">
        <f t="shared" si="61"/>
        <v/>
      </c>
      <c r="P1638" s="23" t="s">
        <v>4739</v>
      </c>
      <c r="Q1638" s="19">
        <f>VLOOKUP(M1638,'3'!$H$27:$L$48,5,FALSE)</f>
        <v>57</v>
      </c>
    </row>
    <row r="1639" spans="1:17" x14ac:dyDescent="0.25">
      <c r="A1639">
        <f>'[2]NILAI AKHIR'!B92</f>
        <v>13634</v>
      </c>
      <c r="B1639" t="str">
        <f>'[2]NILAI AKHIR'!C92</f>
        <v>Marselline Putri Utama</v>
      </c>
      <c r="C1639" t="str">
        <f>'[2]NILAI AKHIR'!D92</f>
        <v>XI TOI 2</v>
      </c>
      <c r="D1639" s="21">
        <f>'[2]NILAI AKHIR'!J92</f>
        <v>78</v>
      </c>
      <c r="F1639" t="s">
        <v>104</v>
      </c>
      <c r="L1639">
        <f>VLOOKUP(A1639,'5'!$AB$3:$AE$313,4,FALSE)</f>
        <v>712</v>
      </c>
      <c r="M1639" s="19">
        <f>VLOOKUP(F1639,'2'!$B$2:$C$34,2,FALSE)</f>
        <v>13</v>
      </c>
      <c r="N1639" s="23">
        <f t="shared" si="60"/>
        <v>78</v>
      </c>
      <c r="O1639" s="23" t="str">
        <f t="shared" si="61"/>
        <v/>
      </c>
      <c r="P1639" s="23" t="s">
        <v>4739</v>
      </c>
      <c r="Q1639" s="19">
        <f>VLOOKUP(M1639,'3'!$H$27:$L$48,5,FALSE)</f>
        <v>57</v>
      </c>
    </row>
    <row r="1640" spans="1:17" x14ac:dyDescent="0.25">
      <c r="A1640">
        <f>'[2]NILAI AKHIR'!B93</f>
        <v>13635</v>
      </c>
      <c r="B1640" t="str">
        <f>'[2]NILAI AKHIR'!C93</f>
        <v>Marvel Andhika Saputra</v>
      </c>
      <c r="C1640" t="str">
        <f>'[2]NILAI AKHIR'!D93</f>
        <v>XI TOI 2</v>
      </c>
      <c r="D1640" s="21">
        <f>'[2]NILAI AKHIR'!J93</f>
        <v>76</v>
      </c>
      <c r="F1640" t="s">
        <v>104</v>
      </c>
      <c r="L1640">
        <f>VLOOKUP(A1640,'5'!$AB$3:$AE$313,4,FALSE)</f>
        <v>713</v>
      </c>
      <c r="M1640" s="19">
        <f>VLOOKUP(F1640,'2'!$B$2:$C$34,2,FALSE)</f>
        <v>13</v>
      </c>
      <c r="N1640" s="23">
        <f t="shared" si="60"/>
        <v>76</v>
      </c>
      <c r="O1640" s="23" t="str">
        <f t="shared" si="61"/>
        <v/>
      </c>
      <c r="P1640" s="23" t="s">
        <v>4739</v>
      </c>
      <c r="Q1640" s="19">
        <f>VLOOKUP(M1640,'3'!$H$27:$L$48,5,FALSE)</f>
        <v>57</v>
      </c>
    </row>
    <row r="1641" spans="1:17" x14ac:dyDescent="0.25">
      <c r="A1641">
        <f>'[2]NILAI AKHIR'!B94</f>
        <v>13636</v>
      </c>
      <c r="B1641" t="str">
        <f>'[2]NILAI AKHIR'!C94</f>
        <v>Mas'ud Rama Dinata</v>
      </c>
      <c r="C1641" t="str">
        <f>'[2]NILAI AKHIR'!D94</f>
        <v>XI TOI 2</v>
      </c>
      <c r="D1641" s="21">
        <f>'[2]NILAI AKHIR'!J94</f>
        <v>80</v>
      </c>
      <c r="F1641" t="s">
        <v>104</v>
      </c>
      <c r="L1641">
        <f>VLOOKUP(A1641,'5'!$AB$3:$AE$313,4,FALSE)</f>
        <v>714</v>
      </c>
      <c r="M1641" s="19">
        <f>VLOOKUP(F1641,'2'!$B$2:$C$34,2,FALSE)</f>
        <v>13</v>
      </c>
      <c r="N1641" s="23">
        <f t="shared" si="60"/>
        <v>80</v>
      </c>
      <c r="O1641" s="23" t="str">
        <f t="shared" si="61"/>
        <v/>
      </c>
      <c r="P1641" s="23" t="s">
        <v>4739</v>
      </c>
      <c r="Q1641" s="19">
        <f>VLOOKUP(M1641,'3'!$H$27:$L$48,5,FALSE)</f>
        <v>57</v>
      </c>
    </row>
    <row r="1642" spans="1:17" x14ac:dyDescent="0.25">
      <c r="A1642">
        <f>'[2]NILAI AKHIR'!B95</f>
        <v>13637</v>
      </c>
      <c r="B1642" t="str">
        <f>'[2]NILAI AKHIR'!C95</f>
        <v>Miftahqul Annand</v>
      </c>
      <c r="C1642" t="str">
        <f>'[2]NILAI AKHIR'!D95</f>
        <v>XI TOI 2</v>
      </c>
      <c r="D1642" s="21">
        <f>'[2]NILAI AKHIR'!J95</f>
        <v>77</v>
      </c>
      <c r="F1642" t="s">
        <v>104</v>
      </c>
      <c r="L1642">
        <f>VLOOKUP(A1642,'5'!$AB$3:$AE$313,4,FALSE)</f>
        <v>715</v>
      </c>
      <c r="M1642" s="19">
        <f>VLOOKUP(F1642,'2'!$B$2:$C$34,2,FALSE)</f>
        <v>13</v>
      </c>
      <c r="N1642" s="23">
        <f t="shared" si="60"/>
        <v>77</v>
      </c>
      <c r="O1642" s="23" t="str">
        <f t="shared" si="61"/>
        <v/>
      </c>
      <c r="P1642" s="23" t="s">
        <v>4739</v>
      </c>
      <c r="Q1642" s="19">
        <f>VLOOKUP(M1642,'3'!$H$27:$L$48,5,FALSE)</f>
        <v>57</v>
      </c>
    </row>
    <row r="1643" spans="1:17" x14ac:dyDescent="0.25">
      <c r="A1643">
        <f>'[2]NILAI AKHIR'!B96</f>
        <v>13638</v>
      </c>
      <c r="B1643" t="str">
        <f>'[2]NILAI AKHIR'!C96</f>
        <v>Muhammad Iqbal Ramadhani</v>
      </c>
      <c r="C1643" t="str">
        <f>'[2]NILAI AKHIR'!D96</f>
        <v>XI TOI 2</v>
      </c>
      <c r="D1643" s="21">
        <f>'[2]NILAI AKHIR'!J96</f>
        <v>77</v>
      </c>
      <c r="F1643" t="s">
        <v>104</v>
      </c>
      <c r="L1643">
        <f>VLOOKUP(A1643,'5'!$AB$3:$AE$313,4,FALSE)</f>
        <v>716</v>
      </c>
      <c r="M1643" s="19">
        <f>VLOOKUP(F1643,'2'!$B$2:$C$34,2,FALSE)</f>
        <v>13</v>
      </c>
      <c r="N1643" s="23">
        <f t="shared" si="60"/>
        <v>77</v>
      </c>
      <c r="O1643" s="23" t="str">
        <f t="shared" si="61"/>
        <v/>
      </c>
      <c r="P1643" s="23" t="s">
        <v>4739</v>
      </c>
      <c r="Q1643" s="19">
        <f>VLOOKUP(M1643,'3'!$H$27:$L$48,5,FALSE)</f>
        <v>57</v>
      </c>
    </row>
    <row r="1644" spans="1:17" x14ac:dyDescent="0.25">
      <c r="A1644">
        <f>'[2]NILAI AKHIR'!B97</f>
        <v>13640</v>
      </c>
      <c r="B1644" t="str">
        <f>'[2]NILAI AKHIR'!C97</f>
        <v>Muhammad Nashir</v>
      </c>
      <c r="C1644" t="str">
        <f>'[2]NILAI AKHIR'!D97</f>
        <v>XI TOI 2</v>
      </c>
      <c r="D1644" s="21">
        <f>'[2]NILAI AKHIR'!J97</f>
        <v>77</v>
      </c>
      <c r="F1644" t="s">
        <v>104</v>
      </c>
      <c r="L1644">
        <f>VLOOKUP(A1644,'5'!$AB$3:$AE$313,4,FALSE)</f>
        <v>717</v>
      </c>
      <c r="M1644" s="19">
        <f>VLOOKUP(F1644,'2'!$B$2:$C$34,2,FALSE)</f>
        <v>13</v>
      </c>
      <c r="N1644" s="23">
        <f t="shared" si="60"/>
        <v>77</v>
      </c>
      <c r="O1644" s="23" t="str">
        <f t="shared" si="61"/>
        <v/>
      </c>
      <c r="P1644" s="23" t="s">
        <v>4739</v>
      </c>
      <c r="Q1644" s="19">
        <f>VLOOKUP(M1644,'3'!$H$27:$L$48,5,FALSE)</f>
        <v>57</v>
      </c>
    </row>
    <row r="1645" spans="1:17" x14ac:dyDescent="0.25">
      <c r="A1645">
        <f>'[2]NILAI AKHIR'!B98</f>
        <v>13641</v>
      </c>
      <c r="B1645" t="str">
        <f>'[2]NILAI AKHIR'!C98</f>
        <v>Muhammad Zacky</v>
      </c>
      <c r="C1645" t="str">
        <f>'[2]NILAI AKHIR'!D98</f>
        <v>XI TOI 2</v>
      </c>
      <c r="D1645" s="21">
        <f>'[2]NILAI AKHIR'!J98</f>
        <v>77</v>
      </c>
      <c r="F1645" t="s">
        <v>104</v>
      </c>
      <c r="L1645">
        <f>VLOOKUP(A1645,'5'!$AB$3:$AE$313,4,FALSE)</f>
        <v>718</v>
      </c>
      <c r="M1645" s="19">
        <f>VLOOKUP(F1645,'2'!$B$2:$C$34,2,FALSE)</f>
        <v>13</v>
      </c>
      <c r="N1645" s="23">
        <f t="shared" si="60"/>
        <v>77</v>
      </c>
      <c r="O1645" s="23" t="str">
        <f t="shared" si="61"/>
        <v/>
      </c>
      <c r="P1645" s="23" t="s">
        <v>4739</v>
      </c>
      <c r="Q1645" s="19">
        <f>VLOOKUP(M1645,'3'!$H$27:$L$48,5,FALSE)</f>
        <v>57</v>
      </c>
    </row>
    <row r="1646" spans="1:17" x14ac:dyDescent="0.25">
      <c r="A1646">
        <f>'[2]NILAI AKHIR'!B99</f>
        <v>13642</v>
      </c>
      <c r="B1646" t="str">
        <f>'[2]NILAI AKHIR'!C99</f>
        <v>Muhammad Zulfa Susila Atmaja</v>
      </c>
      <c r="C1646" t="str">
        <f>'[2]NILAI AKHIR'!D99</f>
        <v>XI TOI 2</v>
      </c>
      <c r="D1646" s="21">
        <f>'[2]NILAI AKHIR'!J99</f>
        <v>78</v>
      </c>
      <c r="F1646" t="s">
        <v>104</v>
      </c>
      <c r="L1646">
        <f>VLOOKUP(A1646,'5'!$AB$3:$AE$313,4,FALSE)</f>
        <v>719</v>
      </c>
      <c r="M1646" s="19">
        <f>VLOOKUP(F1646,'2'!$B$2:$C$34,2,FALSE)</f>
        <v>13</v>
      </c>
      <c r="N1646" s="23">
        <f t="shared" si="60"/>
        <v>78</v>
      </c>
      <c r="O1646" s="23" t="str">
        <f t="shared" si="61"/>
        <v/>
      </c>
      <c r="P1646" s="23" t="s">
        <v>4739</v>
      </c>
      <c r="Q1646" s="19">
        <f>VLOOKUP(M1646,'3'!$H$27:$L$48,5,FALSE)</f>
        <v>57</v>
      </c>
    </row>
    <row r="1647" spans="1:17" x14ac:dyDescent="0.25">
      <c r="A1647">
        <f>'[2]NILAI AKHIR'!B100</f>
        <v>13643</v>
      </c>
      <c r="B1647" t="str">
        <f>'[2]NILAI AKHIR'!C100</f>
        <v>Nadine Nathania Putri</v>
      </c>
      <c r="C1647" t="str">
        <f>'[2]NILAI AKHIR'!D100</f>
        <v>XI TOI 2</v>
      </c>
      <c r="D1647" s="21">
        <f>'[2]NILAI AKHIR'!J100</f>
        <v>81</v>
      </c>
      <c r="F1647" t="s">
        <v>104</v>
      </c>
      <c r="L1647">
        <f>VLOOKUP(A1647,'5'!$AB$3:$AE$313,4,FALSE)</f>
        <v>720</v>
      </c>
      <c r="M1647" s="19">
        <f>VLOOKUP(F1647,'2'!$B$2:$C$34,2,FALSE)</f>
        <v>13</v>
      </c>
      <c r="N1647" s="23">
        <f t="shared" si="60"/>
        <v>81</v>
      </c>
      <c r="O1647" s="23" t="str">
        <f t="shared" si="61"/>
        <v/>
      </c>
      <c r="P1647" s="23" t="s">
        <v>4739</v>
      </c>
      <c r="Q1647" s="19">
        <f>VLOOKUP(M1647,'3'!$H$27:$L$48,5,FALSE)</f>
        <v>57</v>
      </c>
    </row>
    <row r="1648" spans="1:17" x14ac:dyDescent="0.25">
      <c r="A1648">
        <f>'[2]NILAI AKHIR'!B101</f>
        <v>13644</v>
      </c>
      <c r="B1648" t="str">
        <f>'[2]NILAI AKHIR'!C101</f>
        <v>Naeala Sa Adah Ivadati</v>
      </c>
      <c r="C1648" t="str">
        <f>'[2]NILAI AKHIR'!D101</f>
        <v>XI TOI 2</v>
      </c>
      <c r="D1648" s="21">
        <f>'[2]NILAI AKHIR'!J101</f>
        <v>81</v>
      </c>
      <c r="F1648" t="s">
        <v>104</v>
      </c>
      <c r="L1648">
        <f>VLOOKUP(A1648,'5'!$AB$3:$AE$313,4,FALSE)</f>
        <v>721</v>
      </c>
      <c r="M1648" s="19">
        <f>VLOOKUP(F1648,'2'!$B$2:$C$34,2,FALSE)</f>
        <v>13</v>
      </c>
      <c r="N1648" s="23">
        <f t="shared" si="60"/>
        <v>81</v>
      </c>
      <c r="O1648" s="23" t="str">
        <f t="shared" si="61"/>
        <v/>
      </c>
      <c r="P1648" s="23" t="s">
        <v>4739</v>
      </c>
      <c r="Q1648" s="19">
        <f>VLOOKUP(M1648,'3'!$H$27:$L$48,5,FALSE)</f>
        <v>57</v>
      </c>
    </row>
    <row r="1649" spans="1:17" x14ac:dyDescent="0.25">
      <c r="A1649">
        <f>'[2]NILAI AKHIR'!B102</f>
        <v>13645</v>
      </c>
      <c r="B1649" t="str">
        <f>'[2]NILAI AKHIR'!C102</f>
        <v>Nafi Ul Husna</v>
      </c>
      <c r="C1649" t="str">
        <f>'[2]NILAI AKHIR'!D102</f>
        <v>XI TOI 2</v>
      </c>
      <c r="D1649" s="21">
        <f>'[2]NILAI AKHIR'!J102</f>
        <v>74</v>
      </c>
      <c r="F1649" t="s">
        <v>104</v>
      </c>
      <c r="L1649">
        <f>VLOOKUP(A1649,'5'!$AB$3:$AE$313,4,FALSE)</f>
        <v>722</v>
      </c>
      <c r="M1649" s="19">
        <f>VLOOKUP(F1649,'2'!$B$2:$C$34,2,FALSE)</f>
        <v>13</v>
      </c>
      <c r="N1649" s="23">
        <f t="shared" si="60"/>
        <v>74</v>
      </c>
      <c r="O1649" s="23" t="str">
        <f t="shared" si="61"/>
        <v/>
      </c>
      <c r="P1649" s="23" t="s">
        <v>4739</v>
      </c>
      <c r="Q1649" s="19">
        <f>VLOOKUP(M1649,'3'!$H$27:$L$48,5,FALSE)</f>
        <v>57</v>
      </c>
    </row>
    <row r="1650" spans="1:17" x14ac:dyDescent="0.25">
      <c r="A1650">
        <f>'[2]NILAI AKHIR'!B103</f>
        <v>13920</v>
      </c>
      <c r="B1650" t="str">
        <f>'[2]NILAI AKHIR'!C103</f>
        <v>Opic Isnaini Noviansyah</v>
      </c>
      <c r="C1650" t="str">
        <f>'[2]NILAI AKHIR'!D103</f>
        <v>XI TOI 2</v>
      </c>
      <c r="D1650" s="21">
        <f>'[2]NILAI AKHIR'!J103</f>
        <v>75</v>
      </c>
      <c r="F1650" t="s">
        <v>104</v>
      </c>
      <c r="L1650">
        <f>VLOOKUP(A1650,'5'!$AB$3:$AE$313,4,FALSE)</f>
        <v>723</v>
      </c>
      <c r="M1650" s="19">
        <f>VLOOKUP(F1650,'2'!$B$2:$C$34,2,FALSE)</f>
        <v>13</v>
      </c>
      <c r="N1650" s="23">
        <f t="shared" si="60"/>
        <v>75</v>
      </c>
      <c r="O1650" s="23" t="str">
        <f t="shared" si="61"/>
        <v/>
      </c>
      <c r="P1650" s="23" t="s">
        <v>4739</v>
      </c>
      <c r="Q1650" s="19">
        <f>VLOOKUP(M1650,'3'!$H$27:$L$48,5,FALSE)</f>
        <v>57</v>
      </c>
    </row>
    <row r="1651" spans="1:17" x14ac:dyDescent="0.25">
      <c r="A1651">
        <f>'[2]NILAI AKHIR'!B104</f>
        <v>13646</v>
      </c>
      <c r="B1651" t="str">
        <f>'[2]NILAI AKHIR'!C104</f>
        <v>Puguh Aditya Pratama</v>
      </c>
      <c r="C1651" t="str">
        <f>'[2]NILAI AKHIR'!D104</f>
        <v>XI TOI 2</v>
      </c>
      <c r="D1651" s="21">
        <f>'[2]NILAI AKHIR'!J104</f>
        <v>76</v>
      </c>
      <c r="F1651" t="s">
        <v>104</v>
      </c>
      <c r="L1651">
        <f>VLOOKUP(A1651,'5'!$AB$3:$AE$313,4,FALSE)</f>
        <v>724</v>
      </c>
      <c r="M1651" s="19">
        <f>VLOOKUP(F1651,'2'!$B$2:$C$34,2,FALSE)</f>
        <v>13</v>
      </c>
      <c r="N1651" s="23">
        <f t="shared" si="60"/>
        <v>76</v>
      </c>
      <c r="O1651" s="23" t="str">
        <f t="shared" si="61"/>
        <v/>
      </c>
      <c r="P1651" s="23" t="s">
        <v>4739</v>
      </c>
      <c r="Q1651" s="19">
        <f>VLOOKUP(M1651,'3'!$H$27:$L$48,5,FALSE)</f>
        <v>57</v>
      </c>
    </row>
    <row r="1652" spans="1:17" x14ac:dyDescent="0.25">
      <c r="A1652">
        <f>'[2]NILAI AKHIR'!B105</f>
        <v>13647</v>
      </c>
      <c r="B1652" t="str">
        <f>'[2]NILAI AKHIR'!C105</f>
        <v>Puja Syah Putra</v>
      </c>
      <c r="C1652" t="str">
        <f>'[2]NILAI AKHIR'!D105</f>
        <v>XI TOI 2</v>
      </c>
      <c r="D1652" s="21">
        <f>'[2]NILAI AKHIR'!J105</f>
        <v>78</v>
      </c>
      <c r="F1652" t="s">
        <v>104</v>
      </c>
      <c r="L1652">
        <f>VLOOKUP(A1652,'5'!$AB$3:$AE$313,4,FALSE)</f>
        <v>725</v>
      </c>
      <c r="M1652" s="19">
        <f>VLOOKUP(F1652,'2'!$B$2:$C$34,2,FALSE)</f>
        <v>13</v>
      </c>
      <c r="N1652" s="23">
        <f t="shared" si="60"/>
        <v>78</v>
      </c>
      <c r="O1652" s="23" t="str">
        <f t="shared" si="61"/>
        <v/>
      </c>
      <c r="P1652" s="23" t="s">
        <v>4739</v>
      </c>
      <c r="Q1652" s="19">
        <f>VLOOKUP(M1652,'3'!$H$27:$L$48,5,FALSE)</f>
        <v>57</v>
      </c>
    </row>
    <row r="1653" spans="1:17" x14ac:dyDescent="0.25">
      <c r="A1653">
        <f>'[2]NILAI AKHIR'!B106</f>
        <v>13648</v>
      </c>
      <c r="B1653" t="str">
        <f>'[2]NILAI AKHIR'!C106</f>
        <v>Racel Hino Putro</v>
      </c>
      <c r="C1653" t="str">
        <f>'[2]NILAI AKHIR'!D106</f>
        <v>XI TOI 2</v>
      </c>
      <c r="D1653" s="21">
        <f>'[2]NILAI AKHIR'!J106</f>
        <v>77</v>
      </c>
      <c r="F1653" t="s">
        <v>104</v>
      </c>
      <c r="L1653">
        <f>VLOOKUP(A1653,'5'!$AB$3:$AE$313,4,FALSE)</f>
        <v>726</v>
      </c>
      <c r="M1653" s="19">
        <f>VLOOKUP(F1653,'2'!$B$2:$C$34,2,FALSE)</f>
        <v>13</v>
      </c>
      <c r="N1653" s="23">
        <f t="shared" si="60"/>
        <v>77</v>
      </c>
      <c r="O1653" s="23" t="str">
        <f t="shared" si="61"/>
        <v/>
      </c>
      <c r="P1653" s="23" t="s">
        <v>4739</v>
      </c>
      <c r="Q1653" s="19">
        <f>VLOOKUP(M1653,'3'!$H$27:$L$48,5,FALSE)</f>
        <v>57</v>
      </c>
    </row>
    <row r="1654" spans="1:17" x14ac:dyDescent="0.25">
      <c r="A1654">
        <f>'[2]NILAI AKHIR'!B107</f>
        <v>13649</v>
      </c>
      <c r="B1654" t="str">
        <f>'[2]NILAI AKHIR'!C107</f>
        <v>Raffaiz Senda Ardiansyah</v>
      </c>
      <c r="C1654" t="str">
        <f>'[2]NILAI AKHIR'!D107</f>
        <v>XI TOI 2</v>
      </c>
      <c r="D1654" s="21">
        <f>'[2]NILAI AKHIR'!J107</f>
        <v>74</v>
      </c>
      <c r="F1654" t="s">
        <v>104</v>
      </c>
      <c r="L1654">
        <f>VLOOKUP(A1654,'5'!$AB$3:$AE$313,4,FALSE)</f>
        <v>727</v>
      </c>
      <c r="M1654" s="19">
        <f>VLOOKUP(F1654,'2'!$B$2:$C$34,2,FALSE)</f>
        <v>13</v>
      </c>
      <c r="N1654" s="23">
        <f t="shared" si="60"/>
        <v>74</v>
      </c>
      <c r="O1654" s="23" t="str">
        <f t="shared" si="61"/>
        <v/>
      </c>
      <c r="P1654" s="23" t="s">
        <v>4739</v>
      </c>
      <c r="Q1654" s="19">
        <f>VLOOKUP(M1654,'3'!$H$27:$L$48,5,FALSE)</f>
        <v>57</v>
      </c>
    </row>
    <row r="1655" spans="1:17" x14ac:dyDescent="0.25">
      <c r="A1655">
        <f>'[2]NILAI AKHIR'!B108</f>
        <v>13650</v>
      </c>
      <c r="B1655" t="str">
        <f>'[2]NILAI AKHIR'!C108</f>
        <v>Rahmad Indra Saktiawan</v>
      </c>
      <c r="C1655" t="str">
        <f>'[2]NILAI AKHIR'!D108</f>
        <v>XI TOI 2</v>
      </c>
      <c r="D1655" s="21">
        <f>'[2]NILAI AKHIR'!J108</f>
        <v>77</v>
      </c>
      <c r="F1655" t="s">
        <v>104</v>
      </c>
      <c r="L1655">
        <f>VLOOKUP(A1655,'5'!$AB$3:$AE$313,4,FALSE)</f>
        <v>728</v>
      </c>
      <c r="M1655" s="19">
        <f>VLOOKUP(F1655,'2'!$B$2:$C$34,2,FALSE)</f>
        <v>13</v>
      </c>
      <c r="N1655" s="23">
        <f t="shared" si="60"/>
        <v>77</v>
      </c>
      <c r="O1655" s="23" t="str">
        <f t="shared" si="61"/>
        <v/>
      </c>
      <c r="P1655" s="23" t="s">
        <v>4739</v>
      </c>
      <c r="Q1655" s="19">
        <f>VLOOKUP(M1655,'3'!$H$27:$L$48,5,FALSE)</f>
        <v>57</v>
      </c>
    </row>
    <row r="1656" spans="1:17" x14ac:dyDescent="0.25">
      <c r="A1656">
        <f>'[2]NILAI AKHIR'!B109</f>
        <v>13651</v>
      </c>
      <c r="B1656" t="str">
        <f>'[2]NILAI AKHIR'!C109</f>
        <v>Rasya Dimas Aribi</v>
      </c>
      <c r="C1656" t="str">
        <f>'[2]NILAI AKHIR'!D109</f>
        <v>XI TOI 2</v>
      </c>
      <c r="D1656" s="21">
        <f>'[2]NILAI AKHIR'!J109</f>
        <v>73</v>
      </c>
      <c r="F1656" t="s">
        <v>104</v>
      </c>
      <c r="L1656">
        <f>VLOOKUP(A1656,'5'!$AB$3:$AE$313,4,FALSE)</f>
        <v>729</v>
      </c>
      <c r="M1656" s="19">
        <f>VLOOKUP(F1656,'2'!$B$2:$C$34,2,FALSE)</f>
        <v>13</v>
      </c>
      <c r="N1656" s="23">
        <f t="shared" si="60"/>
        <v>73</v>
      </c>
      <c r="O1656" s="23" t="str">
        <f t="shared" si="61"/>
        <v/>
      </c>
      <c r="P1656" s="23" t="s">
        <v>4739</v>
      </c>
      <c r="Q1656" s="19">
        <f>VLOOKUP(M1656,'3'!$H$27:$L$48,5,FALSE)</f>
        <v>57</v>
      </c>
    </row>
    <row r="1657" spans="1:17" x14ac:dyDescent="0.25">
      <c r="A1657">
        <f>'[2]NILAI AKHIR'!B110</f>
        <v>13652</v>
      </c>
      <c r="B1657" t="str">
        <f>'[2]NILAI AKHIR'!C110</f>
        <v>Rasyd Jafar Dwi Saputra</v>
      </c>
      <c r="C1657" t="str">
        <f>'[2]NILAI AKHIR'!D110</f>
        <v>XI TOI 2</v>
      </c>
      <c r="D1657" s="21">
        <f>'[2]NILAI AKHIR'!J110</f>
        <v>72</v>
      </c>
      <c r="F1657" t="s">
        <v>104</v>
      </c>
      <c r="L1657">
        <f>VLOOKUP(A1657,'5'!$AB$3:$AE$313,4,FALSE)</f>
        <v>730</v>
      </c>
      <c r="M1657" s="19">
        <f>VLOOKUP(F1657,'2'!$B$2:$C$34,2,FALSE)</f>
        <v>13</v>
      </c>
      <c r="N1657" s="23">
        <f t="shared" si="60"/>
        <v>72</v>
      </c>
      <c r="O1657" s="23" t="str">
        <f t="shared" si="61"/>
        <v/>
      </c>
      <c r="P1657" s="23" t="s">
        <v>4739</v>
      </c>
      <c r="Q1657" s="19">
        <f>VLOOKUP(M1657,'3'!$H$27:$L$48,5,FALSE)</f>
        <v>57</v>
      </c>
    </row>
    <row r="1658" spans="1:17" x14ac:dyDescent="0.25">
      <c r="A1658">
        <f>'[2]NILAI AKHIR'!B111</f>
        <v>13653</v>
      </c>
      <c r="B1658" t="str">
        <f>'[2]NILAI AKHIR'!C111</f>
        <v>Revan Erlangga</v>
      </c>
      <c r="C1658" t="str">
        <f>'[2]NILAI AKHIR'!D111</f>
        <v>XI TOI 2</v>
      </c>
      <c r="D1658" s="21">
        <f>'[2]NILAI AKHIR'!J111</f>
        <v>75</v>
      </c>
      <c r="F1658" t="s">
        <v>104</v>
      </c>
      <c r="L1658">
        <f>VLOOKUP(A1658,'5'!$AB$3:$AE$313,4,FALSE)</f>
        <v>731</v>
      </c>
      <c r="M1658" s="19">
        <f>VLOOKUP(F1658,'2'!$B$2:$C$34,2,FALSE)</f>
        <v>13</v>
      </c>
      <c r="N1658" s="23">
        <f t="shared" si="60"/>
        <v>75</v>
      </c>
      <c r="O1658" s="23" t="str">
        <f t="shared" si="61"/>
        <v/>
      </c>
      <c r="P1658" s="23" t="s">
        <v>4739</v>
      </c>
      <c r="Q1658" s="19">
        <f>VLOOKUP(M1658,'3'!$H$27:$L$48,5,FALSE)</f>
        <v>57</v>
      </c>
    </row>
    <row r="1659" spans="1:17" x14ac:dyDescent="0.25">
      <c r="A1659">
        <f>'[2]NILAI AKHIR'!B112</f>
        <v>13654</v>
      </c>
      <c r="B1659" t="str">
        <f>'[2]NILAI AKHIR'!C112</f>
        <v>Reyhan Apriyanto</v>
      </c>
      <c r="C1659" t="str">
        <f>'[2]NILAI AKHIR'!D112</f>
        <v>XI TOI 2</v>
      </c>
      <c r="D1659" s="21">
        <f>'[2]NILAI AKHIR'!J112</f>
        <v>73</v>
      </c>
      <c r="F1659" t="s">
        <v>104</v>
      </c>
      <c r="L1659">
        <f>VLOOKUP(A1659,'5'!$AB$3:$AE$313,4,FALSE)</f>
        <v>732</v>
      </c>
      <c r="M1659" s="19">
        <f>VLOOKUP(F1659,'2'!$B$2:$C$34,2,FALSE)</f>
        <v>13</v>
      </c>
      <c r="N1659" s="23">
        <f t="shared" si="60"/>
        <v>73</v>
      </c>
      <c r="O1659" s="23" t="str">
        <f t="shared" si="61"/>
        <v/>
      </c>
      <c r="P1659" s="23" t="s">
        <v>4739</v>
      </c>
      <c r="Q1659" s="19">
        <f>VLOOKUP(M1659,'3'!$H$27:$L$48,5,FALSE)</f>
        <v>57</v>
      </c>
    </row>
    <row r="1660" spans="1:17" x14ac:dyDescent="0.25">
      <c r="A1660">
        <f>'[2]NILAI AKHIR'!B113</f>
        <v>13655</v>
      </c>
      <c r="B1660" t="str">
        <f>'[2]NILAI AKHIR'!C113</f>
        <v>Reyhan Raditya Ramadhani</v>
      </c>
      <c r="C1660" t="str">
        <f>'[2]NILAI AKHIR'!D113</f>
        <v>XI TOI 2</v>
      </c>
      <c r="D1660" s="21">
        <f>'[2]NILAI AKHIR'!J113</f>
        <v>72</v>
      </c>
      <c r="F1660" t="s">
        <v>104</v>
      </c>
      <c r="L1660">
        <f>VLOOKUP(A1660,'5'!$AB$3:$AE$313,4,FALSE)</f>
        <v>733</v>
      </c>
      <c r="M1660" s="19">
        <f>VLOOKUP(F1660,'2'!$B$2:$C$34,2,FALSE)</f>
        <v>13</v>
      </c>
      <c r="N1660" s="23">
        <f t="shared" si="60"/>
        <v>72</v>
      </c>
      <c r="O1660" s="23" t="str">
        <f t="shared" si="61"/>
        <v/>
      </c>
      <c r="P1660" s="23" t="s">
        <v>4739</v>
      </c>
      <c r="Q1660" s="19">
        <f>VLOOKUP(M1660,'3'!$H$27:$L$48,5,FALSE)</f>
        <v>57</v>
      </c>
    </row>
    <row r="1661" spans="1:17" x14ac:dyDescent="0.25">
      <c r="A1661">
        <f>'[2]NILAI AKHIR'!B114</f>
        <v>13656</v>
      </c>
      <c r="B1661" t="str">
        <f>'[2]NILAI AKHIR'!C114</f>
        <v>Rhaehan Catur Nugroho</v>
      </c>
      <c r="C1661" t="str">
        <f>'[2]NILAI AKHIR'!D114</f>
        <v>XI TOI 2</v>
      </c>
      <c r="D1661" s="21">
        <f>'[2]NILAI AKHIR'!J114</f>
        <v>73</v>
      </c>
      <c r="F1661" t="s">
        <v>104</v>
      </c>
      <c r="L1661">
        <f>VLOOKUP(A1661,'5'!$AB$3:$AE$313,4,FALSE)</f>
        <v>734</v>
      </c>
      <c r="M1661" s="19">
        <f>VLOOKUP(F1661,'2'!$B$2:$C$34,2,FALSE)</f>
        <v>13</v>
      </c>
      <c r="N1661" s="23">
        <f t="shared" si="60"/>
        <v>73</v>
      </c>
      <c r="O1661" s="23" t="str">
        <f t="shared" si="61"/>
        <v/>
      </c>
      <c r="P1661" s="23" t="s">
        <v>4739</v>
      </c>
      <c r="Q1661" s="19">
        <f>VLOOKUP(M1661,'3'!$H$27:$L$48,5,FALSE)</f>
        <v>57</v>
      </c>
    </row>
    <row r="1662" spans="1:17" x14ac:dyDescent="0.25">
      <c r="A1662">
        <f>'[2]NILAI AKHIR'!B115</f>
        <v>13657</v>
      </c>
      <c r="B1662" t="str">
        <f>'[2]NILAI AKHIR'!C115</f>
        <v>Rizki Ramadhani</v>
      </c>
      <c r="C1662" t="str">
        <f>'[2]NILAI AKHIR'!D115</f>
        <v>XI TOI 2</v>
      </c>
      <c r="D1662" s="21">
        <f>'[2]NILAI AKHIR'!J115</f>
        <v>77</v>
      </c>
      <c r="F1662" t="s">
        <v>104</v>
      </c>
      <c r="L1662">
        <f>VLOOKUP(A1662,'5'!$AB$3:$AE$313,4,FALSE)</f>
        <v>735</v>
      </c>
      <c r="M1662" s="19">
        <f>VLOOKUP(F1662,'2'!$B$2:$C$34,2,FALSE)</f>
        <v>13</v>
      </c>
      <c r="N1662" s="23">
        <f t="shared" si="60"/>
        <v>77</v>
      </c>
      <c r="O1662" s="23" t="str">
        <f t="shared" si="61"/>
        <v/>
      </c>
      <c r="P1662" s="23" t="s">
        <v>4739</v>
      </c>
      <c r="Q1662" s="19">
        <f>VLOOKUP(M1662,'3'!$H$27:$L$48,5,FALSE)</f>
        <v>57</v>
      </c>
    </row>
    <row r="1663" spans="1:17" x14ac:dyDescent="0.25">
      <c r="A1663">
        <f>'[2]NILAI AKHIR'!B116</f>
        <v>13658</v>
      </c>
      <c r="B1663" t="str">
        <f>'[2]NILAI AKHIR'!C116</f>
        <v>Rofii Abdul Aziz</v>
      </c>
      <c r="C1663" t="str">
        <f>'[2]NILAI AKHIR'!D116</f>
        <v>XI TOI 2</v>
      </c>
      <c r="D1663" s="21">
        <f>'[2]NILAI AKHIR'!J116</f>
        <v>80</v>
      </c>
      <c r="F1663" t="s">
        <v>104</v>
      </c>
      <c r="L1663">
        <f>VLOOKUP(A1663,'5'!$AB$3:$AE$313,4,FALSE)</f>
        <v>736</v>
      </c>
      <c r="M1663" s="19">
        <f>VLOOKUP(F1663,'2'!$B$2:$C$34,2,FALSE)</f>
        <v>13</v>
      </c>
      <c r="N1663" s="23">
        <f t="shared" si="60"/>
        <v>80</v>
      </c>
      <c r="O1663" s="23" t="str">
        <f t="shared" si="61"/>
        <v/>
      </c>
      <c r="P1663" s="23" t="s">
        <v>4739</v>
      </c>
      <c r="Q1663" s="19">
        <f>VLOOKUP(M1663,'3'!$H$27:$L$48,5,FALSE)</f>
        <v>57</v>
      </c>
    </row>
    <row r="1664" spans="1:17" x14ac:dyDescent="0.25">
      <c r="A1664">
        <f>'[2]NILAI AKHIR'!B117</f>
        <v>13659</v>
      </c>
      <c r="B1664" t="str">
        <f>'[2]NILAI AKHIR'!C117</f>
        <v>Satria Jaya Wardana</v>
      </c>
      <c r="C1664" t="str">
        <f>'[2]NILAI AKHIR'!D117</f>
        <v>XI TOI 2</v>
      </c>
      <c r="D1664" s="21">
        <f>'[2]NILAI AKHIR'!J117</f>
        <v>80</v>
      </c>
      <c r="F1664" t="s">
        <v>104</v>
      </c>
      <c r="L1664">
        <f>VLOOKUP(A1664,'5'!$AB$3:$AE$313,4,FALSE)</f>
        <v>737</v>
      </c>
      <c r="M1664" s="19">
        <f>VLOOKUP(F1664,'2'!$B$2:$C$34,2,FALSE)</f>
        <v>13</v>
      </c>
      <c r="N1664" s="23">
        <f t="shared" si="60"/>
        <v>80</v>
      </c>
      <c r="O1664" s="23" t="str">
        <f t="shared" si="61"/>
        <v/>
      </c>
      <c r="P1664" s="23" t="s">
        <v>4739</v>
      </c>
      <c r="Q1664" s="19">
        <f>VLOOKUP(M1664,'3'!$H$27:$L$48,5,FALSE)</f>
        <v>57</v>
      </c>
    </row>
    <row r="1665" spans="1:17" x14ac:dyDescent="0.25">
      <c r="A1665">
        <f>'[2]NILAI AKHIR'!B118</f>
        <v>13660</v>
      </c>
      <c r="B1665" t="str">
        <f>'[2]NILAI AKHIR'!C118</f>
        <v>Stepanus Iskak Baskara Dahuru Aji</v>
      </c>
      <c r="C1665" t="str">
        <f>'[2]NILAI AKHIR'!D118</f>
        <v>XI TOI 2</v>
      </c>
      <c r="D1665" s="21">
        <f>'[2]NILAI AKHIR'!J118</f>
        <v>78</v>
      </c>
      <c r="F1665" t="s">
        <v>104</v>
      </c>
      <c r="L1665">
        <f>VLOOKUP(A1665,'5'!$AB$3:$AE$313,4,FALSE)</f>
        <v>738</v>
      </c>
      <c r="M1665" s="19">
        <f>VLOOKUP(F1665,'2'!$B$2:$C$34,2,FALSE)</f>
        <v>13</v>
      </c>
      <c r="N1665" s="23">
        <f t="shared" si="60"/>
        <v>78</v>
      </c>
      <c r="O1665" s="23" t="str">
        <f t="shared" si="61"/>
        <v/>
      </c>
      <c r="P1665" s="23" t="s">
        <v>4739</v>
      </c>
      <c r="Q1665" s="19">
        <f>VLOOKUP(M1665,'3'!$H$27:$L$48,5,FALSE)</f>
        <v>57</v>
      </c>
    </row>
    <row r="1666" spans="1:17" x14ac:dyDescent="0.25">
      <c r="A1666">
        <f>'[2]NILAI AKHIR'!B119</f>
        <v>13661</v>
      </c>
      <c r="B1666" t="str">
        <f>'[2]NILAI AKHIR'!C119</f>
        <v>Wahyu Nugroho</v>
      </c>
      <c r="C1666" t="str">
        <f>'[2]NILAI AKHIR'!D119</f>
        <v>XI TOI 2</v>
      </c>
      <c r="D1666" s="21">
        <f>'[2]NILAI AKHIR'!J119</f>
        <v>77</v>
      </c>
      <c r="F1666" t="s">
        <v>104</v>
      </c>
      <c r="L1666">
        <f>VLOOKUP(A1666,'5'!$AB$3:$AE$313,4,FALSE)</f>
        <v>739</v>
      </c>
      <c r="M1666" s="19">
        <f>VLOOKUP(F1666,'2'!$B$2:$C$34,2,FALSE)</f>
        <v>13</v>
      </c>
      <c r="N1666" s="23">
        <f t="shared" si="60"/>
        <v>77</v>
      </c>
      <c r="O1666" s="23" t="str">
        <f t="shared" si="61"/>
        <v/>
      </c>
      <c r="P1666" s="23" t="s">
        <v>4739</v>
      </c>
      <c r="Q1666" s="19">
        <f>VLOOKUP(M1666,'3'!$H$27:$L$48,5,FALSE)</f>
        <v>57</v>
      </c>
    </row>
    <row r="1667" spans="1:17" x14ac:dyDescent="0.25">
      <c r="A1667">
        <f>'[2]NILAI AKHIR'!B120</f>
        <v>13662</v>
      </c>
      <c r="B1667" t="str">
        <f>'[2]NILAI AKHIR'!C120</f>
        <v>Windy Ochaviany</v>
      </c>
      <c r="C1667" t="str">
        <f>'[2]NILAI AKHIR'!D120</f>
        <v>XI TOI 2</v>
      </c>
      <c r="D1667" s="21">
        <f>'[2]NILAI AKHIR'!J120</f>
        <v>78</v>
      </c>
      <c r="F1667" t="s">
        <v>104</v>
      </c>
      <c r="L1667">
        <f>VLOOKUP(A1667,'5'!$AB$3:$AE$313,4,FALSE)</f>
        <v>740</v>
      </c>
      <c r="M1667" s="19">
        <f>VLOOKUP(F1667,'2'!$B$2:$C$34,2,FALSE)</f>
        <v>13</v>
      </c>
      <c r="N1667" s="23">
        <f t="shared" si="60"/>
        <v>78</v>
      </c>
      <c r="O1667" s="23" t="str">
        <f t="shared" si="61"/>
        <v/>
      </c>
      <c r="P1667" s="23" t="s">
        <v>4739</v>
      </c>
      <c r="Q1667" s="19">
        <f>VLOOKUP(M1667,'3'!$H$27:$L$48,5,FALSE)</f>
        <v>57</v>
      </c>
    </row>
    <row r="1668" spans="1:17" x14ac:dyDescent="0.25">
      <c r="A1668">
        <f>'[2]NILAI AKHIR'!B121</f>
        <v>13663</v>
      </c>
      <c r="B1668" t="str">
        <f>'[2]NILAI AKHIR'!C121</f>
        <v>Zakqi Repflian</v>
      </c>
      <c r="C1668" t="str">
        <f>'[2]NILAI AKHIR'!D121</f>
        <v>XI TOI 2</v>
      </c>
      <c r="D1668" s="21">
        <f>'[2]NILAI AKHIR'!J121</f>
        <v>75</v>
      </c>
      <c r="F1668" t="s">
        <v>104</v>
      </c>
      <c r="L1668">
        <f>VLOOKUP(A1668,'5'!$AB$3:$AE$313,4,FALSE)</f>
        <v>741</v>
      </c>
      <c r="M1668" s="19">
        <f>VLOOKUP(F1668,'2'!$B$2:$C$34,2,FALSE)</f>
        <v>13</v>
      </c>
      <c r="N1668" s="23">
        <f t="shared" si="60"/>
        <v>75</v>
      </c>
      <c r="O1668" s="23" t="str">
        <f t="shared" si="61"/>
        <v/>
      </c>
      <c r="P1668" s="23" t="s">
        <v>4739</v>
      </c>
      <c r="Q1668" s="19">
        <f>VLOOKUP(M1668,'3'!$H$27:$L$48,5,FALSE)</f>
        <v>57</v>
      </c>
    </row>
    <row r="1669" spans="1:17" x14ac:dyDescent="0.25">
      <c r="A1669">
        <f>'[2]NILAI AKHIR'!B122</f>
        <v>13664</v>
      </c>
      <c r="B1669" t="str">
        <f>'[2]NILAI AKHIR'!C122</f>
        <v>Zhurizal Arsya Nur Maulana</v>
      </c>
      <c r="C1669" t="str">
        <f>'[2]NILAI AKHIR'!D122</f>
        <v>XI TOI 2</v>
      </c>
      <c r="D1669" s="21">
        <f>'[2]NILAI AKHIR'!J122</f>
        <v>77</v>
      </c>
      <c r="F1669" t="s">
        <v>104</v>
      </c>
      <c r="L1669">
        <f>VLOOKUP(A1669,'5'!$AB$3:$AE$313,4,FALSE)</f>
        <v>742</v>
      </c>
      <c r="M1669" s="19">
        <f>VLOOKUP(F1669,'2'!$B$2:$C$34,2,FALSE)</f>
        <v>13</v>
      </c>
      <c r="N1669" s="23">
        <f t="shared" ref="N1669:N1732" si="62">D1669</f>
        <v>77</v>
      </c>
      <c r="O1669" s="23" t="str">
        <f t="shared" ref="O1669:O1732" si="63">IF(P1669="Nilai Ekstra",E1669,"")</f>
        <v/>
      </c>
      <c r="P1669" s="23" t="s">
        <v>4739</v>
      </c>
      <c r="Q1669" s="19">
        <f>VLOOKUP(M1669,'3'!$H$27:$L$48,5,FALSE)</f>
        <v>57</v>
      </c>
    </row>
    <row r="1670" spans="1:17" x14ac:dyDescent="0.25">
      <c r="A1670">
        <f>'[2]NILAI AKHIR'!B123</f>
        <v>0</v>
      </c>
      <c r="B1670">
        <f>'[2]NILAI AKHIR'!C123</f>
        <v>0</v>
      </c>
      <c r="C1670">
        <f>'[2]NILAI AKHIR'!D123</f>
        <v>0</v>
      </c>
      <c r="D1670" s="21">
        <f>'[2]NILAI AKHIR'!J123</f>
        <v>0</v>
      </c>
      <c r="F1670" t="s">
        <v>104</v>
      </c>
      <c r="L1670" t="e">
        <f>VLOOKUP(A1670,'5'!$AB$3:$AE$313,4,FALSE)</f>
        <v>#N/A</v>
      </c>
      <c r="M1670" s="19">
        <f>VLOOKUP(F1670,'2'!$B$2:$C$34,2,FALSE)</f>
        <v>13</v>
      </c>
      <c r="N1670" s="23">
        <f t="shared" si="62"/>
        <v>0</v>
      </c>
      <c r="O1670" s="23" t="str">
        <f t="shared" si="63"/>
        <v/>
      </c>
      <c r="P1670" s="23" t="s">
        <v>4739</v>
      </c>
      <c r="Q1670" s="19">
        <f>VLOOKUP(M1670,'3'!$H$27:$L$48,5,FALSE)</f>
        <v>57</v>
      </c>
    </row>
    <row r="1671" spans="1:17" x14ac:dyDescent="0.25">
      <c r="A1671">
        <f>'[2]NILAI AKHIR'!B124</f>
        <v>13665</v>
      </c>
      <c r="B1671" t="str">
        <f>'[2]NILAI AKHIR'!C124</f>
        <v>Abdul Fattah</v>
      </c>
      <c r="C1671" t="str">
        <f>'[2]NILAI AKHIR'!D124</f>
        <v>XI TP 1</v>
      </c>
      <c r="D1671" s="21">
        <f>'[2]NILAI AKHIR'!J124</f>
        <v>80</v>
      </c>
      <c r="F1671" t="s">
        <v>104</v>
      </c>
      <c r="L1671">
        <f>VLOOKUP(A1671,'5'!$AB$3:$AE$313,4,FALSE)</f>
        <v>743</v>
      </c>
      <c r="M1671" s="19">
        <f>VLOOKUP(F1671,'2'!$B$2:$C$34,2,FALSE)</f>
        <v>13</v>
      </c>
      <c r="N1671" s="23">
        <f t="shared" si="62"/>
        <v>80</v>
      </c>
      <c r="O1671" s="23" t="str">
        <f t="shared" si="63"/>
        <v/>
      </c>
      <c r="P1671" s="23" t="s">
        <v>4739</v>
      </c>
      <c r="Q1671" s="19">
        <f>VLOOKUP(M1671,'3'!$H$27:$L$48,5,FALSE)</f>
        <v>57</v>
      </c>
    </row>
    <row r="1672" spans="1:17" x14ac:dyDescent="0.25">
      <c r="A1672">
        <f>'[2]NILAI AKHIR'!B126</f>
        <v>13667</v>
      </c>
      <c r="B1672" t="str">
        <f>'[2]NILAI AKHIR'!C126</f>
        <v>Abdullah Syarif Al Mustakim</v>
      </c>
      <c r="C1672" t="str">
        <f>'[2]NILAI AKHIR'!D126</f>
        <v>XI TP 1</v>
      </c>
      <c r="D1672" s="21">
        <f>'[2]NILAI AKHIR'!J126</f>
        <v>83</v>
      </c>
      <c r="F1672" t="s">
        <v>104</v>
      </c>
      <c r="L1672">
        <f>VLOOKUP(A1672,'5'!$AB$3:$AE$313,4,FALSE)</f>
        <v>745</v>
      </c>
      <c r="M1672" s="19">
        <f>VLOOKUP(F1672,'2'!$B$2:$C$34,2,FALSE)</f>
        <v>13</v>
      </c>
      <c r="N1672" s="23">
        <f t="shared" si="62"/>
        <v>83</v>
      </c>
      <c r="O1672" s="23" t="str">
        <f t="shared" si="63"/>
        <v/>
      </c>
      <c r="P1672" s="23" t="s">
        <v>4739</v>
      </c>
      <c r="Q1672" s="19">
        <f>VLOOKUP(M1672,'3'!$H$27:$L$48,5,FALSE)</f>
        <v>57</v>
      </c>
    </row>
    <row r="1673" spans="1:17" x14ac:dyDescent="0.25">
      <c r="A1673">
        <f>'[2]NILAI AKHIR'!B127</f>
        <v>13668</v>
      </c>
      <c r="B1673" t="str">
        <f>'[2]NILAI AKHIR'!C127</f>
        <v>Adam Farid Darujatun</v>
      </c>
      <c r="C1673" t="str">
        <f>'[2]NILAI AKHIR'!D127</f>
        <v>XI TP 1</v>
      </c>
      <c r="D1673" s="21">
        <f>'[2]NILAI AKHIR'!J127</f>
        <v>83</v>
      </c>
      <c r="F1673" t="s">
        <v>104</v>
      </c>
      <c r="L1673">
        <f>VLOOKUP(A1673,'5'!$AB$3:$AE$313,4,FALSE)</f>
        <v>746</v>
      </c>
      <c r="M1673" s="19">
        <f>VLOOKUP(F1673,'2'!$B$2:$C$34,2,FALSE)</f>
        <v>13</v>
      </c>
      <c r="N1673" s="23">
        <f t="shared" si="62"/>
        <v>83</v>
      </c>
      <c r="O1673" s="23" t="str">
        <f t="shared" si="63"/>
        <v/>
      </c>
      <c r="P1673" s="23" t="s">
        <v>4739</v>
      </c>
      <c r="Q1673" s="19">
        <f>VLOOKUP(M1673,'3'!$H$27:$L$48,5,FALSE)</f>
        <v>57</v>
      </c>
    </row>
    <row r="1674" spans="1:17" x14ac:dyDescent="0.25">
      <c r="A1674">
        <f>'[2]NILAI AKHIR'!B128</f>
        <v>13669</v>
      </c>
      <c r="B1674" t="str">
        <f>'[2]NILAI AKHIR'!C128</f>
        <v>Aditya Dwi Saputra</v>
      </c>
      <c r="C1674" t="str">
        <f>'[2]NILAI AKHIR'!D128</f>
        <v>XI TP 1</v>
      </c>
      <c r="D1674" s="21">
        <f>'[2]NILAI AKHIR'!J128</f>
        <v>83</v>
      </c>
      <c r="F1674" t="s">
        <v>104</v>
      </c>
      <c r="L1674">
        <f>VLOOKUP(A1674,'5'!$AB$3:$AE$313,4,FALSE)</f>
        <v>747</v>
      </c>
      <c r="M1674" s="19">
        <f>VLOOKUP(F1674,'2'!$B$2:$C$34,2,FALSE)</f>
        <v>13</v>
      </c>
      <c r="N1674" s="23">
        <f t="shared" si="62"/>
        <v>83</v>
      </c>
      <c r="O1674" s="23" t="str">
        <f t="shared" si="63"/>
        <v/>
      </c>
      <c r="P1674" s="23" t="s">
        <v>4739</v>
      </c>
      <c r="Q1674" s="19">
        <f>VLOOKUP(M1674,'3'!$H$27:$L$48,5,FALSE)</f>
        <v>57</v>
      </c>
    </row>
    <row r="1675" spans="1:17" x14ac:dyDescent="0.25">
      <c r="A1675">
        <f>'[2]NILAI AKHIR'!B129</f>
        <v>13670</v>
      </c>
      <c r="B1675" t="str">
        <f>'[2]NILAI AKHIR'!C129</f>
        <v>Aditya Octa Saputra</v>
      </c>
      <c r="C1675" t="str">
        <f>'[2]NILAI AKHIR'!D129</f>
        <v>XI TP 1</v>
      </c>
      <c r="D1675" s="21">
        <f>'[2]NILAI AKHIR'!J129</f>
        <v>83</v>
      </c>
      <c r="F1675" t="s">
        <v>104</v>
      </c>
      <c r="L1675">
        <f>VLOOKUP(A1675,'5'!$AB$3:$AE$313,4,FALSE)</f>
        <v>748</v>
      </c>
      <c r="M1675" s="19">
        <f>VLOOKUP(F1675,'2'!$B$2:$C$34,2,FALSE)</f>
        <v>13</v>
      </c>
      <c r="N1675" s="23">
        <f t="shared" si="62"/>
        <v>83</v>
      </c>
      <c r="O1675" s="23" t="str">
        <f t="shared" si="63"/>
        <v/>
      </c>
      <c r="P1675" s="23" t="s">
        <v>4739</v>
      </c>
      <c r="Q1675" s="19">
        <f>VLOOKUP(M1675,'3'!$H$27:$L$48,5,FALSE)</f>
        <v>57</v>
      </c>
    </row>
    <row r="1676" spans="1:17" x14ac:dyDescent="0.25">
      <c r="A1676">
        <f>'[2]NILAI AKHIR'!B130</f>
        <v>13671</v>
      </c>
      <c r="B1676" t="str">
        <f>'[2]NILAI AKHIR'!C130</f>
        <v>Adnan Fu'ad Atif Qo'is</v>
      </c>
      <c r="C1676" t="str">
        <f>'[2]NILAI AKHIR'!D130</f>
        <v>XI TP 1</v>
      </c>
      <c r="D1676" s="21">
        <f>'[2]NILAI AKHIR'!J130</f>
        <v>84</v>
      </c>
      <c r="F1676" t="s">
        <v>104</v>
      </c>
      <c r="L1676">
        <f>VLOOKUP(A1676,'5'!$AB$3:$AE$313,4,FALSE)</f>
        <v>749</v>
      </c>
      <c r="M1676" s="19">
        <f>VLOOKUP(F1676,'2'!$B$2:$C$34,2,FALSE)</f>
        <v>13</v>
      </c>
      <c r="N1676" s="23">
        <f t="shared" si="62"/>
        <v>84</v>
      </c>
      <c r="O1676" s="23" t="str">
        <f t="shared" si="63"/>
        <v/>
      </c>
      <c r="P1676" s="23" t="s">
        <v>4739</v>
      </c>
      <c r="Q1676" s="19">
        <f>VLOOKUP(M1676,'3'!$H$27:$L$48,5,FALSE)</f>
        <v>57</v>
      </c>
    </row>
    <row r="1677" spans="1:17" x14ac:dyDescent="0.25">
      <c r="A1677">
        <f>'[2]NILAI AKHIR'!B131</f>
        <v>13672</v>
      </c>
      <c r="B1677" t="str">
        <f>'[2]NILAI AKHIR'!C131</f>
        <v>Afrilian Nur Prakoso</v>
      </c>
      <c r="C1677" t="str">
        <f>'[2]NILAI AKHIR'!D131</f>
        <v>XI TP 1</v>
      </c>
      <c r="D1677" s="21">
        <f>'[2]NILAI AKHIR'!J131</f>
        <v>84</v>
      </c>
      <c r="F1677" t="s">
        <v>104</v>
      </c>
      <c r="L1677">
        <f>VLOOKUP(A1677,'5'!$AB$3:$AE$313,4,FALSE)</f>
        <v>750</v>
      </c>
      <c r="M1677" s="19">
        <f>VLOOKUP(F1677,'2'!$B$2:$C$34,2,FALSE)</f>
        <v>13</v>
      </c>
      <c r="N1677" s="23">
        <f t="shared" si="62"/>
        <v>84</v>
      </c>
      <c r="O1677" s="23" t="str">
        <f t="shared" si="63"/>
        <v/>
      </c>
      <c r="P1677" s="23" t="s">
        <v>4739</v>
      </c>
      <c r="Q1677" s="19">
        <f>VLOOKUP(M1677,'3'!$H$27:$L$48,5,FALSE)</f>
        <v>57</v>
      </c>
    </row>
    <row r="1678" spans="1:17" x14ac:dyDescent="0.25">
      <c r="A1678">
        <f>'[2]NILAI AKHIR'!B132</f>
        <v>13673</v>
      </c>
      <c r="B1678" t="str">
        <f>'[2]NILAI AKHIR'!C132</f>
        <v>Agil Ramadhan Putra Purnama</v>
      </c>
      <c r="C1678" t="str">
        <f>'[2]NILAI AKHIR'!D132</f>
        <v>XI TP 1</v>
      </c>
      <c r="D1678" s="21">
        <f>'[2]NILAI AKHIR'!J132</f>
        <v>83</v>
      </c>
      <c r="F1678" t="s">
        <v>104</v>
      </c>
      <c r="L1678">
        <f>VLOOKUP(A1678,'5'!$AB$3:$AE$313,4,FALSE)</f>
        <v>751</v>
      </c>
      <c r="M1678" s="19">
        <f>VLOOKUP(F1678,'2'!$B$2:$C$34,2,FALSE)</f>
        <v>13</v>
      </c>
      <c r="N1678" s="23">
        <f t="shared" si="62"/>
        <v>83</v>
      </c>
      <c r="O1678" s="23" t="str">
        <f t="shared" si="63"/>
        <v/>
      </c>
      <c r="P1678" s="23" t="s">
        <v>4739</v>
      </c>
      <c r="Q1678" s="19">
        <f>VLOOKUP(M1678,'3'!$H$27:$L$48,5,FALSE)</f>
        <v>57</v>
      </c>
    </row>
    <row r="1679" spans="1:17" x14ac:dyDescent="0.25">
      <c r="A1679">
        <f>'[2]NILAI AKHIR'!B133</f>
        <v>13674</v>
      </c>
      <c r="B1679" t="str">
        <f>'[2]NILAI AKHIR'!C133</f>
        <v>Ahmad Faisal Romadhon</v>
      </c>
      <c r="C1679" t="str">
        <f>'[2]NILAI AKHIR'!D133</f>
        <v>XI TP 1</v>
      </c>
      <c r="D1679" s="21">
        <f>'[2]NILAI AKHIR'!J133</f>
        <v>84</v>
      </c>
      <c r="F1679" t="s">
        <v>104</v>
      </c>
      <c r="L1679">
        <f>VLOOKUP(A1679,'5'!$AB$3:$AE$313,4,FALSE)</f>
        <v>752</v>
      </c>
      <c r="M1679" s="19">
        <f>VLOOKUP(F1679,'2'!$B$2:$C$34,2,FALSE)</f>
        <v>13</v>
      </c>
      <c r="N1679" s="23">
        <f t="shared" si="62"/>
        <v>84</v>
      </c>
      <c r="O1679" s="23" t="str">
        <f t="shared" si="63"/>
        <v/>
      </c>
      <c r="P1679" s="23" t="s">
        <v>4739</v>
      </c>
      <c r="Q1679" s="19">
        <f>VLOOKUP(M1679,'3'!$H$27:$L$48,5,FALSE)</f>
        <v>57</v>
      </c>
    </row>
    <row r="1680" spans="1:17" x14ac:dyDescent="0.25">
      <c r="A1680">
        <f>'[2]NILAI AKHIR'!B134</f>
        <v>13675</v>
      </c>
      <c r="B1680" t="str">
        <f>'[2]NILAI AKHIR'!C134</f>
        <v>Ahmad Fauzi</v>
      </c>
      <c r="C1680" t="str">
        <f>'[2]NILAI AKHIR'!D134</f>
        <v>XI TP 1</v>
      </c>
      <c r="D1680" s="21">
        <f>'[2]NILAI AKHIR'!J134</f>
        <v>83</v>
      </c>
      <c r="F1680" t="s">
        <v>104</v>
      </c>
      <c r="L1680">
        <f>VLOOKUP(A1680,'5'!$AB$3:$AE$313,4,FALSE)</f>
        <v>753</v>
      </c>
      <c r="M1680" s="19">
        <f>VLOOKUP(F1680,'2'!$B$2:$C$34,2,FALSE)</f>
        <v>13</v>
      </c>
      <c r="N1680" s="23">
        <f t="shared" si="62"/>
        <v>83</v>
      </c>
      <c r="O1680" s="23" t="str">
        <f t="shared" si="63"/>
        <v/>
      </c>
      <c r="P1680" s="23" t="s">
        <v>4739</v>
      </c>
      <c r="Q1680" s="19">
        <f>VLOOKUP(M1680,'3'!$H$27:$L$48,5,FALSE)</f>
        <v>57</v>
      </c>
    </row>
    <row r="1681" spans="1:17" x14ac:dyDescent="0.25">
      <c r="A1681">
        <f>'[2]NILAI AKHIR'!B135</f>
        <v>13676</v>
      </c>
      <c r="B1681" t="str">
        <f>'[2]NILAI AKHIR'!C135</f>
        <v>Akhsan Nur Chairyl Ramdhani</v>
      </c>
      <c r="C1681" t="str">
        <f>'[2]NILAI AKHIR'!D135</f>
        <v>XI TP 1</v>
      </c>
      <c r="D1681" s="21">
        <f>'[2]NILAI AKHIR'!J135</f>
        <v>82</v>
      </c>
      <c r="F1681" t="s">
        <v>104</v>
      </c>
      <c r="L1681">
        <f>VLOOKUP(A1681,'5'!$AB$3:$AE$313,4,FALSE)</f>
        <v>754</v>
      </c>
      <c r="M1681" s="19">
        <f>VLOOKUP(F1681,'2'!$B$2:$C$34,2,FALSE)</f>
        <v>13</v>
      </c>
      <c r="N1681" s="23">
        <f t="shared" si="62"/>
        <v>82</v>
      </c>
      <c r="O1681" s="23" t="str">
        <f t="shared" si="63"/>
        <v/>
      </c>
      <c r="P1681" s="23" t="s">
        <v>4739</v>
      </c>
      <c r="Q1681" s="19">
        <f>VLOOKUP(M1681,'3'!$H$27:$L$48,5,FALSE)</f>
        <v>57</v>
      </c>
    </row>
    <row r="1682" spans="1:17" x14ac:dyDescent="0.25">
      <c r="A1682">
        <f>'[2]NILAI AKHIR'!B136</f>
        <v>13677</v>
      </c>
      <c r="B1682" t="str">
        <f>'[2]NILAI AKHIR'!C136</f>
        <v>Aldi Nur Hidayat</v>
      </c>
      <c r="C1682" t="str">
        <f>'[2]NILAI AKHIR'!D136</f>
        <v>XI TP 1</v>
      </c>
      <c r="D1682" s="21">
        <f>'[2]NILAI AKHIR'!J136</f>
        <v>83</v>
      </c>
      <c r="F1682" t="s">
        <v>104</v>
      </c>
      <c r="L1682">
        <f>VLOOKUP(A1682,'5'!$AB$3:$AE$313,4,FALSE)</f>
        <v>755</v>
      </c>
      <c r="M1682" s="19">
        <f>VLOOKUP(F1682,'2'!$B$2:$C$34,2,FALSE)</f>
        <v>13</v>
      </c>
      <c r="N1682" s="23">
        <f t="shared" si="62"/>
        <v>83</v>
      </c>
      <c r="O1682" s="23" t="str">
        <f t="shared" si="63"/>
        <v/>
      </c>
      <c r="P1682" s="23" t="s">
        <v>4739</v>
      </c>
      <c r="Q1682" s="19">
        <f>VLOOKUP(M1682,'3'!$H$27:$L$48,5,FALSE)</f>
        <v>57</v>
      </c>
    </row>
    <row r="1683" spans="1:17" x14ac:dyDescent="0.25">
      <c r="A1683">
        <f>'[2]NILAI AKHIR'!B137</f>
        <v>13678</v>
      </c>
      <c r="B1683" t="str">
        <f>'[2]NILAI AKHIR'!C137</f>
        <v>Aldo Setiawan</v>
      </c>
      <c r="C1683" t="str">
        <f>'[2]NILAI AKHIR'!D137</f>
        <v>XI TP 1</v>
      </c>
      <c r="D1683" s="21">
        <f>'[2]NILAI AKHIR'!J137</f>
        <v>83</v>
      </c>
      <c r="F1683" t="s">
        <v>104</v>
      </c>
      <c r="L1683">
        <f>VLOOKUP(A1683,'5'!$AB$3:$AE$313,4,FALSE)</f>
        <v>756</v>
      </c>
      <c r="M1683" s="19">
        <f>VLOOKUP(F1683,'2'!$B$2:$C$34,2,FALSE)</f>
        <v>13</v>
      </c>
      <c r="N1683" s="23">
        <f t="shared" si="62"/>
        <v>83</v>
      </c>
      <c r="O1683" s="23" t="str">
        <f t="shared" si="63"/>
        <v/>
      </c>
      <c r="P1683" s="23" t="s">
        <v>4739</v>
      </c>
      <c r="Q1683" s="19">
        <f>VLOOKUP(M1683,'3'!$H$27:$L$48,5,FALSE)</f>
        <v>57</v>
      </c>
    </row>
    <row r="1684" spans="1:17" x14ac:dyDescent="0.25">
      <c r="A1684">
        <f>'[2]NILAI AKHIR'!B138</f>
        <v>13679</v>
      </c>
      <c r="B1684" t="str">
        <f>'[2]NILAI AKHIR'!C138</f>
        <v>Aldy Putra Firmansyah</v>
      </c>
      <c r="C1684" t="str">
        <f>'[2]NILAI AKHIR'!D138</f>
        <v>XI TP 1</v>
      </c>
      <c r="D1684" s="21">
        <f>'[2]NILAI AKHIR'!J138</f>
        <v>83</v>
      </c>
      <c r="F1684" t="s">
        <v>104</v>
      </c>
      <c r="L1684">
        <f>VLOOKUP(A1684,'5'!$AB$3:$AE$313,4,FALSE)</f>
        <v>757</v>
      </c>
      <c r="M1684" s="19">
        <f>VLOOKUP(F1684,'2'!$B$2:$C$34,2,FALSE)</f>
        <v>13</v>
      </c>
      <c r="N1684" s="23">
        <f t="shared" si="62"/>
        <v>83</v>
      </c>
      <c r="O1684" s="23" t="str">
        <f t="shared" si="63"/>
        <v/>
      </c>
      <c r="P1684" s="23" t="s">
        <v>4739</v>
      </c>
      <c r="Q1684" s="19">
        <f>VLOOKUP(M1684,'3'!$H$27:$L$48,5,FALSE)</f>
        <v>57</v>
      </c>
    </row>
    <row r="1685" spans="1:17" x14ac:dyDescent="0.25">
      <c r="A1685">
        <f>'[2]NILAI AKHIR'!B139</f>
        <v>13680</v>
      </c>
      <c r="B1685" t="str">
        <f>'[2]NILAI AKHIR'!C139</f>
        <v>Alfito Parmadiansyah</v>
      </c>
      <c r="C1685" t="str">
        <f>'[2]NILAI AKHIR'!D139</f>
        <v>XI TP 1</v>
      </c>
      <c r="D1685" s="21">
        <f>'[2]NILAI AKHIR'!J139</f>
        <v>81</v>
      </c>
      <c r="F1685" t="s">
        <v>104</v>
      </c>
      <c r="L1685">
        <f>VLOOKUP(A1685,'5'!$AB$3:$AE$313,4,FALSE)</f>
        <v>758</v>
      </c>
      <c r="M1685" s="19">
        <f>VLOOKUP(F1685,'2'!$B$2:$C$34,2,FALSE)</f>
        <v>13</v>
      </c>
      <c r="N1685" s="23">
        <f t="shared" si="62"/>
        <v>81</v>
      </c>
      <c r="O1685" s="23" t="str">
        <f t="shared" si="63"/>
        <v/>
      </c>
      <c r="P1685" s="23" t="s">
        <v>4739</v>
      </c>
      <c r="Q1685" s="19">
        <f>VLOOKUP(M1685,'3'!$H$27:$L$48,5,FALSE)</f>
        <v>57</v>
      </c>
    </row>
    <row r="1686" spans="1:17" x14ac:dyDescent="0.25">
      <c r="A1686">
        <f>'[2]NILAI AKHIR'!B140</f>
        <v>13681</v>
      </c>
      <c r="B1686" t="str">
        <f>'[2]NILAI AKHIR'!C140</f>
        <v>Alif Alvi Rahmad</v>
      </c>
      <c r="C1686" t="str">
        <f>'[2]NILAI AKHIR'!D140</f>
        <v>XI TP 1</v>
      </c>
      <c r="D1686" s="21">
        <f>'[2]NILAI AKHIR'!J140</f>
        <v>81</v>
      </c>
      <c r="F1686" t="s">
        <v>104</v>
      </c>
      <c r="L1686">
        <f>VLOOKUP(A1686,'5'!$AB$3:$AE$313,4,FALSE)</f>
        <v>759</v>
      </c>
      <c r="M1686" s="19">
        <f>VLOOKUP(F1686,'2'!$B$2:$C$34,2,FALSE)</f>
        <v>13</v>
      </c>
      <c r="N1686" s="23">
        <f t="shared" si="62"/>
        <v>81</v>
      </c>
      <c r="O1686" s="23" t="str">
        <f t="shared" si="63"/>
        <v/>
      </c>
      <c r="P1686" s="23" t="s">
        <v>4739</v>
      </c>
      <c r="Q1686" s="19">
        <f>VLOOKUP(M1686,'3'!$H$27:$L$48,5,FALSE)</f>
        <v>57</v>
      </c>
    </row>
    <row r="1687" spans="1:17" x14ac:dyDescent="0.25">
      <c r="A1687">
        <f>'[2]NILAI AKHIR'!B141</f>
        <v>13682</v>
      </c>
      <c r="B1687" t="str">
        <f>'[2]NILAI AKHIR'!C141</f>
        <v>Alvarenza Muhammad Fadli</v>
      </c>
      <c r="C1687" t="str">
        <f>'[2]NILAI AKHIR'!D141</f>
        <v>XI TP 1</v>
      </c>
      <c r="D1687" s="21">
        <f>'[2]NILAI AKHIR'!J141</f>
        <v>80</v>
      </c>
      <c r="F1687" t="s">
        <v>104</v>
      </c>
      <c r="L1687">
        <f>VLOOKUP(A1687,'5'!$AB$3:$AE$313,4,FALSE)</f>
        <v>760</v>
      </c>
      <c r="M1687" s="19">
        <f>VLOOKUP(F1687,'2'!$B$2:$C$34,2,FALSE)</f>
        <v>13</v>
      </c>
      <c r="N1687" s="23">
        <f t="shared" si="62"/>
        <v>80</v>
      </c>
      <c r="O1687" s="23" t="str">
        <f t="shared" si="63"/>
        <v/>
      </c>
      <c r="P1687" s="23" t="s">
        <v>4739</v>
      </c>
      <c r="Q1687" s="19">
        <f>VLOOKUP(M1687,'3'!$H$27:$L$48,5,FALSE)</f>
        <v>57</v>
      </c>
    </row>
    <row r="1688" spans="1:17" x14ac:dyDescent="0.25">
      <c r="A1688">
        <f>'[2]NILAI AKHIR'!B142</f>
        <v>13683</v>
      </c>
      <c r="B1688" t="str">
        <f>'[2]NILAI AKHIR'!C142</f>
        <v>Andhico Fajar Wijaya</v>
      </c>
      <c r="C1688" t="str">
        <f>'[2]NILAI AKHIR'!D142</f>
        <v>XI TP 1</v>
      </c>
      <c r="D1688" s="21">
        <f>'[2]NILAI AKHIR'!J142</f>
        <v>77</v>
      </c>
      <c r="F1688" t="s">
        <v>104</v>
      </c>
      <c r="L1688">
        <f>VLOOKUP(A1688,'5'!$AB$3:$AE$313,4,FALSE)</f>
        <v>761</v>
      </c>
      <c r="M1688" s="19">
        <f>VLOOKUP(F1688,'2'!$B$2:$C$34,2,FALSE)</f>
        <v>13</v>
      </c>
      <c r="N1688" s="23">
        <f t="shared" si="62"/>
        <v>77</v>
      </c>
      <c r="O1688" s="23" t="str">
        <f t="shared" si="63"/>
        <v/>
      </c>
      <c r="P1688" s="23" t="s">
        <v>4739</v>
      </c>
      <c r="Q1688" s="19">
        <f>VLOOKUP(M1688,'3'!$H$27:$L$48,5,FALSE)</f>
        <v>57</v>
      </c>
    </row>
    <row r="1689" spans="1:17" x14ac:dyDescent="0.25">
      <c r="A1689">
        <f>'[2]NILAI AKHIR'!B143</f>
        <v>13684</v>
      </c>
      <c r="B1689" t="str">
        <f>'[2]NILAI AKHIR'!C143</f>
        <v>Andika Fantasena</v>
      </c>
      <c r="C1689" t="str">
        <f>'[2]NILAI AKHIR'!D143</f>
        <v>XI TP 1</v>
      </c>
      <c r="D1689" s="21">
        <f>'[2]NILAI AKHIR'!J143</f>
        <v>78</v>
      </c>
      <c r="F1689" t="s">
        <v>104</v>
      </c>
      <c r="L1689">
        <f>VLOOKUP(A1689,'5'!$AB$3:$AE$313,4,FALSE)</f>
        <v>762</v>
      </c>
      <c r="M1689" s="19">
        <f>VLOOKUP(F1689,'2'!$B$2:$C$34,2,FALSE)</f>
        <v>13</v>
      </c>
      <c r="N1689" s="23">
        <f t="shared" si="62"/>
        <v>78</v>
      </c>
      <c r="O1689" s="23" t="str">
        <f t="shared" si="63"/>
        <v/>
      </c>
      <c r="P1689" s="23" t="s">
        <v>4739</v>
      </c>
      <c r="Q1689" s="19">
        <f>VLOOKUP(M1689,'3'!$H$27:$L$48,5,FALSE)</f>
        <v>57</v>
      </c>
    </row>
    <row r="1690" spans="1:17" x14ac:dyDescent="0.25">
      <c r="A1690">
        <f>'[2]NILAI AKHIR'!B144</f>
        <v>13685</v>
      </c>
      <c r="B1690" t="str">
        <f>'[2]NILAI AKHIR'!C144</f>
        <v>Andri Adi Widiyanto</v>
      </c>
      <c r="C1690" t="str">
        <f>'[2]NILAI AKHIR'!D144</f>
        <v>XI TP 1</v>
      </c>
      <c r="D1690" s="21">
        <f>'[2]NILAI AKHIR'!J144</f>
        <v>78</v>
      </c>
      <c r="F1690" t="s">
        <v>104</v>
      </c>
      <c r="L1690">
        <f>VLOOKUP(A1690,'5'!$AB$3:$AE$313,4,FALSE)</f>
        <v>763</v>
      </c>
      <c r="M1690" s="19">
        <f>VLOOKUP(F1690,'2'!$B$2:$C$34,2,FALSE)</f>
        <v>13</v>
      </c>
      <c r="N1690" s="23">
        <f t="shared" si="62"/>
        <v>78</v>
      </c>
      <c r="O1690" s="23" t="str">
        <f t="shared" si="63"/>
        <v/>
      </c>
      <c r="P1690" s="23" t="s">
        <v>4739</v>
      </c>
      <c r="Q1690" s="19">
        <f>VLOOKUP(M1690,'3'!$H$27:$L$48,5,FALSE)</f>
        <v>57</v>
      </c>
    </row>
    <row r="1691" spans="1:17" x14ac:dyDescent="0.25">
      <c r="A1691">
        <f>'[2]NILAI AKHIR'!B145</f>
        <v>13686</v>
      </c>
      <c r="B1691" t="str">
        <f>'[2]NILAI AKHIR'!C145</f>
        <v>Angga Pratama Putra</v>
      </c>
      <c r="C1691" t="str">
        <f>'[2]NILAI AKHIR'!D145</f>
        <v>XI TP 1</v>
      </c>
      <c r="D1691" s="21">
        <f>'[2]NILAI AKHIR'!J145</f>
        <v>78</v>
      </c>
      <c r="F1691" t="s">
        <v>104</v>
      </c>
      <c r="L1691">
        <f>VLOOKUP(A1691,'5'!$AB$3:$AE$313,4,FALSE)</f>
        <v>764</v>
      </c>
      <c r="M1691" s="19">
        <f>VLOOKUP(F1691,'2'!$B$2:$C$34,2,FALSE)</f>
        <v>13</v>
      </c>
      <c r="N1691" s="23">
        <f t="shared" si="62"/>
        <v>78</v>
      </c>
      <c r="O1691" s="23" t="str">
        <f t="shared" si="63"/>
        <v/>
      </c>
      <c r="P1691" s="23" t="s">
        <v>4739</v>
      </c>
      <c r="Q1691" s="19">
        <f>VLOOKUP(M1691,'3'!$H$27:$L$48,5,FALSE)</f>
        <v>57</v>
      </c>
    </row>
    <row r="1692" spans="1:17" x14ac:dyDescent="0.25">
      <c r="A1692">
        <f>'[2]NILAI AKHIR'!B146</f>
        <v>13687</v>
      </c>
      <c r="B1692" t="str">
        <f>'[2]NILAI AKHIR'!C146</f>
        <v>Anggra Yudistira</v>
      </c>
      <c r="C1692" t="str">
        <f>'[2]NILAI AKHIR'!D146</f>
        <v>XI TP 1</v>
      </c>
      <c r="D1692" s="21">
        <f>'[2]NILAI AKHIR'!J146</f>
        <v>80</v>
      </c>
      <c r="F1692" t="s">
        <v>104</v>
      </c>
      <c r="L1692">
        <f>VLOOKUP(A1692,'5'!$AB$3:$AE$313,4,FALSE)</f>
        <v>765</v>
      </c>
      <c r="M1692" s="19">
        <f>VLOOKUP(F1692,'2'!$B$2:$C$34,2,FALSE)</f>
        <v>13</v>
      </c>
      <c r="N1692" s="23">
        <f t="shared" si="62"/>
        <v>80</v>
      </c>
      <c r="O1692" s="23" t="str">
        <f t="shared" si="63"/>
        <v/>
      </c>
      <c r="P1692" s="23" t="s">
        <v>4739</v>
      </c>
      <c r="Q1692" s="19">
        <f>VLOOKUP(M1692,'3'!$H$27:$L$48,5,FALSE)</f>
        <v>57</v>
      </c>
    </row>
    <row r="1693" spans="1:17" x14ac:dyDescent="0.25">
      <c r="A1693">
        <f>'[2]NILAI AKHIR'!B147</f>
        <v>13688</v>
      </c>
      <c r="B1693" t="str">
        <f>'[2]NILAI AKHIR'!C147</f>
        <v>Anisa Nur Setianingrum</v>
      </c>
      <c r="C1693" t="str">
        <f>'[2]NILAI AKHIR'!D147</f>
        <v>XI TP 1</v>
      </c>
      <c r="D1693" s="21">
        <f>'[2]NILAI AKHIR'!J147</f>
        <v>83</v>
      </c>
      <c r="F1693" t="s">
        <v>104</v>
      </c>
      <c r="L1693">
        <f>VLOOKUP(A1693,'5'!$AB$3:$AE$313,4,FALSE)</f>
        <v>766</v>
      </c>
      <c r="M1693" s="19">
        <f>VLOOKUP(F1693,'2'!$B$2:$C$34,2,FALSE)</f>
        <v>13</v>
      </c>
      <c r="N1693" s="23">
        <f t="shared" si="62"/>
        <v>83</v>
      </c>
      <c r="O1693" s="23" t="str">
        <f t="shared" si="63"/>
        <v/>
      </c>
      <c r="P1693" s="23" t="s">
        <v>4739</v>
      </c>
      <c r="Q1693" s="19">
        <f>VLOOKUP(M1693,'3'!$H$27:$L$48,5,FALSE)</f>
        <v>57</v>
      </c>
    </row>
    <row r="1694" spans="1:17" x14ac:dyDescent="0.25">
      <c r="A1694">
        <f>'[2]NILAI AKHIR'!B148</f>
        <v>13689</v>
      </c>
      <c r="B1694" t="str">
        <f>'[2]NILAI AKHIR'!C148</f>
        <v>Ardi Irfansyah</v>
      </c>
      <c r="C1694" t="str">
        <f>'[2]NILAI AKHIR'!D148</f>
        <v>XI TP 1</v>
      </c>
      <c r="D1694" s="21">
        <f>'[2]NILAI AKHIR'!J148</f>
        <v>78</v>
      </c>
      <c r="F1694" t="s">
        <v>104</v>
      </c>
      <c r="L1694">
        <f>VLOOKUP(A1694,'5'!$AB$3:$AE$313,4,FALSE)</f>
        <v>767</v>
      </c>
      <c r="M1694" s="19">
        <f>VLOOKUP(F1694,'2'!$B$2:$C$34,2,FALSE)</f>
        <v>13</v>
      </c>
      <c r="N1694" s="23">
        <f t="shared" si="62"/>
        <v>78</v>
      </c>
      <c r="O1694" s="23" t="str">
        <f t="shared" si="63"/>
        <v/>
      </c>
      <c r="P1694" s="23" t="s">
        <v>4739</v>
      </c>
      <c r="Q1694" s="19">
        <f>VLOOKUP(M1694,'3'!$H$27:$L$48,5,FALSE)</f>
        <v>57</v>
      </c>
    </row>
    <row r="1695" spans="1:17" x14ac:dyDescent="0.25">
      <c r="A1695">
        <f>'[2]NILAI AKHIR'!B149</f>
        <v>13691</v>
      </c>
      <c r="B1695" t="str">
        <f>'[2]NILAI AKHIR'!C149</f>
        <v>Auxena Deflen Obriandra</v>
      </c>
      <c r="C1695" t="str">
        <f>'[2]NILAI AKHIR'!D149</f>
        <v>XI TP 1</v>
      </c>
      <c r="D1695" s="21">
        <f>'[2]NILAI AKHIR'!J149</f>
        <v>82</v>
      </c>
      <c r="F1695" t="s">
        <v>104</v>
      </c>
      <c r="L1695">
        <f>VLOOKUP(A1695,'5'!$AB$3:$AE$313,4,FALSE)</f>
        <v>768</v>
      </c>
      <c r="M1695" s="19">
        <f>VLOOKUP(F1695,'2'!$B$2:$C$34,2,FALSE)</f>
        <v>13</v>
      </c>
      <c r="N1695" s="23">
        <f t="shared" si="62"/>
        <v>82</v>
      </c>
      <c r="O1695" s="23" t="str">
        <f t="shared" si="63"/>
        <v/>
      </c>
      <c r="P1695" s="23" t="s">
        <v>4739</v>
      </c>
      <c r="Q1695" s="19">
        <f>VLOOKUP(M1695,'3'!$H$27:$L$48,5,FALSE)</f>
        <v>57</v>
      </c>
    </row>
    <row r="1696" spans="1:17" x14ac:dyDescent="0.25">
      <c r="A1696">
        <f>'[2]NILAI AKHIR'!B150</f>
        <v>13692</v>
      </c>
      <c r="B1696" t="str">
        <f>'[2]NILAI AKHIR'!C150</f>
        <v>Azqiann Yohan Bastyan</v>
      </c>
      <c r="C1696" t="str">
        <f>'[2]NILAI AKHIR'!D150</f>
        <v>XI TP 1</v>
      </c>
      <c r="D1696" s="21">
        <f>'[2]NILAI AKHIR'!J150</f>
        <v>80</v>
      </c>
      <c r="F1696" t="s">
        <v>104</v>
      </c>
      <c r="L1696">
        <f>VLOOKUP(A1696,'5'!$AB$3:$AE$313,4,FALSE)</f>
        <v>769</v>
      </c>
      <c r="M1696" s="19">
        <f>VLOOKUP(F1696,'2'!$B$2:$C$34,2,FALSE)</f>
        <v>13</v>
      </c>
      <c r="N1696" s="23">
        <f t="shared" si="62"/>
        <v>80</v>
      </c>
      <c r="O1696" s="23" t="str">
        <f t="shared" si="63"/>
        <v/>
      </c>
      <c r="P1696" s="23" t="s">
        <v>4739</v>
      </c>
      <c r="Q1696" s="19">
        <f>VLOOKUP(M1696,'3'!$H$27:$L$48,5,FALSE)</f>
        <v>57</v>
      </c>
    </row>
    <row r="1697" spans="1:17" x14ac:dyDescent="0.25">
      <c r="A1697">
        <f>'[2]NILAI AKHIR'!B151</f>
        <v>13693</v>
      </c>
      <c r="B1697" t="str">
        <f>'[2]NILAI AKHIR'!C151</f>
        <v>Bayu Seno Aji</v>
      </c>
      <c r="C1697" t="str">
        <f>'[2]NILAI AKHIR'!D151</f>
        <v>XI TP 1</v>
      </c>
      <c r="D1697" s="21">
        <f>'[2]NILAI AKHIR'!J151</f>
        <v>78</v>
      </c>
      <c r="F1697" t="s">
        <v>104</v>
      </c>
      <c r="L1697">
        <f>VLOOKUP(A1697,'5'!$AB$3:$AE$313,4,FALSE)</f>
        <v>770</v>
      </c>
      <c r="M1697" s="19">
        <f>VLOOKUP(F1697,'2'!$B$2:$C$34,2,FALSE)</f>
        <v>13</v>
      </c>
      <c r="N1697" s="23">
        <f t="shared" si="62"/>
        <v>78</v>
      </c>
      <c r="O1697" s="23" t="str">
        <f t="shared" si="63"/>
        <v/>
      </c>
      <c r="P1697" s="23" t="s">
        <v>4739</v>
      </c>
      <c r="Q1697" s="19">
        <f>VLOOKUP(M1697,'3'!$H$27:$L$48,5,FALSE)</f>
        <v>57</v>
      </c>
    </row>
    <row r="1698" spans="1:17" x14ac:dyDescent="0.25">
      <c r="A1698">
        <f>'[2]NILAI AKHIR'!B152</f>
        <v>13695</v>
      </c>
      <c r="B1698" t="str">
        <f>'[2]NILAI AKHIR'!C152</f>
        <v>Cesar Lintang Rafa Prayuditya</v>
      </c>
      <c r="C1698" t="str">
        <f>'[2]NILAI AKHIR'!D152</f>
        <v>XI TP 1</v>
      </c>
      <c r="D1698" s="21">
        <f>'[2]NILAI AKHIR'!J152</f>
        <v>78</v>
      </c>
      <c r="F1698" t="s">
        <v>104</v>
      </c>
      <c r="L1698">
        <f>VLOOKUP(A1698,'5'!$AB$3:$AE$313,4,FALSE)</f>
        <v>771</v>
      </c>
      <c r="M1698" s="19">
        <f>VLOOKUP(F1698,'2'!$B$2:$C$34,2,FALSE)</f>
        <v>13</v>
      </c>
      <c r="N1698" s="23">
        <f t="shared" si="62"/>
        <v>78</v>
      </c>
      <c r="O1698" s="23" t="str">
        <f t="shared" si="63"/>
        <v/>
      </c>
      <c r="P1698" s="23" t="s">
        <v>4739</v>
      </c>
      <c r="Q1698" s="19">
        <f>VLOOKUP(M1698,'3'!$H$27:$L$48,5,FALSE)</f>
        <v>57</v>
      </c>
    </row>
    <row r="1699" spans="1:17" x14ac:dyDescent="0.25">
      <c r="A1699">
        <f>'[2]NILAI AKHIR'!B153</f>
        <v>13696</v>
      </c>
      <c r="B1699" t="str">
        <f>'[2]NILAI AKHIR'!C153</f>
        <v>Daffa Bari Ali Mustafa</v>
      </c>
      <c r="C1699" t="str">
        <f>'[2]NILAI AKHIR'!D153</f>
        <v>XI TP 1</v>
      </c>
      <c r="D1699" s="21">
        <f>'[2]NILAI AKHIR'!J153</f>
        <v>79</v>
      </c>
      <c r="F1699" t="s">
        <v>104</v>
      </c>
      <c r="L1699">
        <f>VLOOKUP(A1699,'5'!$AB$3:$AE$313,4,FALSE)</f>
        <v>772</v>
      </c>
      <c r="M1699" s="19">
        <f>VLOOKUP(F1699,'2'!$B$2:$C$34,2,FALSE)</f>
        <v>13</v>
      </c>
      <c r="N1699" s="23">
        <f t="shared" si="62"/>
        <v>79</v>
      </c>
      <c r="O1699" s="23" t="str">
        <f t="shared" si="63"/>
        <v/>
      </c>
      <c r="P1699" s="23" t="s">
        <v>4739</v>
      </c>
      <c r="Q1699" s="19">
        <f>VLOOKUP(M1699,'3'!$H$27:$L$48,5,FALSE)</f>
        <v>57</v>
      </c>
    </row>
    <row r="1700" spans="1:17" x14ac:dyDescent="0.25">
      <c r="A1700">
        <f>'[2]NILAI AKHIR'!B154</f>
        <v>13697</v>
      </c>
      <c r="B1700" t="str">
        <f>'[2]NILAI AKHIR'!C154</f>
        <v>Daffa Nur Sahid</v>
      </c>
      <c r="C1700" t="str">
        <f>'[2]NILAI AKHIR'!D154</f>
        <v>XI TP 1</v>
      </c>
      <c r="D1700" s="21">
        <f>'[2]NILAI AKHIR'!J154</f>
        <v>80</v>
      </c>
      <c r="F1700" t="s">
        <v>104</v>
      </c>
      <c r="L1700">
        <f>VLOOKUP(A1700,'5'!$AB$3:$AE$313,4,FALSE)</f>
        <v>773</v>
      </c>
      <c r="M1700" s="19">
        <f>VLOOKUP(F1700,'2'!$B$2:$C$34,2,FALSE)</f>
        <v>13</v>
      </c>
      <c r="N1700" s="23">
        <f t="shared" si="62"/>
        <v>80</v>
      </c>
      <c r="O1700" s="23" t="str">
        <f t="shared" si="63"/>
        <v/>
      </c>
      <c r="P1700" s="23" t="s">
        <v>4739</v>
      </c>
      <c r="Q1700" s="19">
        <f>VLOOKUP(M1700,'3'!$H$27:$L$48,5,FALSE)</f>
        <v>57</v>
      </c>
    </row>
    <row r="1701" spans="1:17" x14ac:dyDescent="0.25">
      <c r="A1701">
        <f>'[2]NILAI AKHIR'!B155</f>
        <v>13698</v>
      </c>
      <c r="B1701" t="str">
        <f>'[2]NILAI AKHIR'!C155</f>
        <v>Daffa Rafi'i</v>
      </c>
      <c r="C1701" t="str">
        <f>'[2]NILAI AKHIR'!D155</f>
        <v>XI TP 1</v>
      </c>
      <c r="D1701" s="21">
        <f>'[2]NILAI AKHIR'!J155</f>
        <v>80</v>
      </c>
      <c r="F1701" t="s">
        <v>104</v>
      </c>
      <c r="L1701">
        <f>VLOOKUP(A1701,'5'!$AB$3:$AE$313,4,FALSE)</f>
        <v>774</v>
      </c>
      <c r="M1701" s="19">
        <f>VLOOKUP(F1701,'2'!$B$2:$C$34,2,FALSE)</f>
        <v>13</v>
      </c>
      <c r="N1701" s="23">
        <f t="shared" si="62"/>
        <v>80</v>
      </c>
      <c r="O1701" s="23" t="str">
        <f t="shared" si="63"/>
        <v/>
      </c>
      <c r="P1701" s="23" t="s">
        <v>4739</v>
      </c>
      <c r="Q1701" s="19">
        <f>VLOOKUP(M1701,'3'!$H$27:$L$48,5,FALSE)</f>
        <v>57</v>
      </c>
    </row>
    <row r="1702" spans="1:17" x14ac:dyDescent="0.25">
      <c r="A1702">
        <f>'[2]NILAI AKHIR'!B156</f>
        <v>13699</v>
      </c>
      <c r="B1702" t="str">
        <f>'[2]NILAI AKHIR'!C156</f>
        <v>David Dwi Kuncoro</v>
      </c>
      <c r="C1702" t="str">
        <f>'[2]NILAI AKHIR'!D156</f>
        <v>XI TP 1</v>
      </c>
      <c r="D1702" s="21">
        <f>'[2]NILAI AKHIR'!J156</f>
        <v>76</v>
      </c>
      <c r="F1702" t="s">
        <v>104</v>
      </c>
      <c r="L1702">
        <f>VLOOKUP(A1702,'5'!$AB$3:$AE$313,4,FALSE)</f>
        <v>775</v>
      </c>
      <c r="M1702" s="19">
        <f>VLOOKUP(F1702,'2'!$B$2:$C$34,2,FALSE)</f>
        <v>13</v>
      </c>
      <c r="N1702" s="23">
        <f t="shared" si="62"/>
        <v>76</v>
      </c>
      <c r="O1702" s="23" t="str">
        <f t="shared" si="63"/>
        <v/>
      </c>
      <c r="P1702" s="23" t="s">
        <v>4739</v>
      </c>
      <c r="Q1702" s="19">
        <f>VLOOKUP(M1702,'3'!$H$27:$L$48,5,FALSE)</f>
        <v>57</v>
      </c>
    </row>
    <row r="1703" spans="1:17" x14ac:dyDescent="0.25">
      <c r="A1703">
        <f>'[2]NILAI AKHIR'!B157</f>
        <v>0</v>
      </c>
      <c r="B1703">
        <f>'[2]NILAI AKHIR'!C157</f>
        <v>0</v>
      </c>
      <c r="C1703">
        <f>'[2]NILAI AKHIR'!D157</f>
        <v>0</v>
      </c>
      <c r="D1703" s="21">
        <f>'[2]NILAI AKHIR'!J157</f>
        <v>0</v>
      </c>
      <c r="F1703" t="s">
        <v>104</v>
      </c>
      <c r="L1703" t="e">
        <f>VLOOKUP(A1703,'5'!$AB$3:$AE$313,4,FALSE)</f>
        <v>#N/A</v>
      </c>
      <c r="M1703" s="19">
        <f>VLOOKUP(F1703,'2'!$B$2:$C$34,2,FALSE)</f>
        <v>13</v>
      </c>
      <c r="N1703" s="23">
        <f t="shared" si="62"/>
        <v>0</v>
      </c>
      <c r="O1703" s="23" t="str">
        <f t="shared" si="63"/>
        <v/>
      </c>
      <c r="P1703" s="23" t="s">
        <v>4739</v>
      </c>
      <c r="Q1703" s="19">
        <f>VLOOKUP(M1703,'3'!$H$27:$L$48,5,FALSE)</f>
        <v>57</v>
      </c>
    </row>
    <row r="1704" spans="1:17" x14ac:dyDescent="0.25">
      <c r="A1704">
        <f>'[2]NILAI AKHIR'!B158</f>
        <v>13700</v>
      </c>
      <c r="B1704" t="str">
        <f>'[2]NILAI AKHIR'!C158</f>
        <v>Davin Khoirul Aslam</v>
      </c>
      <c r="C1704" t="str">
        <f>'[2]NILAI AKHIR'!D158</f>
        <v>XI TP 2</v>
      </c>
      <c r="D1704" s="21">
        <f>'[2]NILAI AKHIR'!J158</f>
        <v>0</v>
      </c>
      <c r="F1704" t="s">
        <v>104</v>
      </c>
      <c r="L1704">
        <f>VLOOKUP(A1704,'5'!$AB$3:$AE$313,4,FALSE)</f>
        <v>776</v>
      </c>
      <c r="M1704" s="19">
        <f>VLOOKUP(F1704,'2'!$B$2:$C$34,2,FALSE)</f>
        <v>13</v>
      </c>
      <c r="N1704" s="23">
        <f t="shared" si="62"/>
        <v>0</v>
      </c>
      <c r="O1704" s="23" t="str">
        <f t="shared" si="63"/>
        <v/>
      </c>
      <c r="P1704" s="23" t="s">
        <v>4739</v>
      </c>
      <c r="Q1704" s="19">
        <f>VLOOKUP(M1704,'3'!$H$27:$L$48,5,FALSE)</f>
        <v>57</v>
      </c>
    </row>
    <row r="1705" spans="1:17" x14ac:dyDescent="0.25">
      <c r="A1705">
        <f>'[2]NILAI AKHIR'!B160</f>
        <v>13702</v>
      </c>
      <c r="B1705" t="str">
        <f>'[2]NILAI AKHIR'!C160</f>
        <v>Dhandy Isnaini Nur Abi</v>
      </c>
      <c r="C1705" t="str">
        <f>'[2]NILAI AKHIR'!D160</f>
        <v>XI TP 2</v>
      </c>
      <c r="D1705">
        <f>'[2]NILAI AKHIR'!J160</f>
        <v>0</v>
      </c>
      <c r="F1705" t="s">
        <v>104</v>
      </c>
      <c r="L1705">
        <f>VLOOKUP(A1705,'5'!$AB$3:$AE$313,4,FALSE)</f>
        <v>778</v>
      </c>
      <c r="M1705" s="19">
        <f>VLOOKUP(F1705,'2'!$B$2:$C$34,2,FALSE)</f>
        <v>13</v>
      </c>
      <c r="N1705" s="23">
        <f t="shared" si="62"/>
        <v>0</v>
      </c>
      <c r="O1705" s="23" t="str">
        <f t="shared" si="63"/>
        <v/>
      </c>
      <c r="P1705" s="23" t="s">
        <v>4739</v>
      </c>
      <c r="Q1705" s="19">
        <f>VLOOKUP(M1705,'3'!$H$27:$L$48,5,FALSE)</f>
        <v>57</v>
      </c>
    </row>
    <row r="1706" spans="1:17" x14ac:dyDescent="0.25">
      <c r="A1706">
        <f>'[2]NILAI AKHIR'!B161</f>
        <v>13703</v>
      </c>
      <c r="B1706" t="str">
        <f>'[2]NILAI AKHIR'!C161</f>
        <v>Dimas Halim Ash Syukuur</v>
      </c>
      <c r="C1706" t="str">
        <f>'[2]NILAI AKHIR'!D161</f>
        <v>XI TP 2</v>
      </c>
      <c r="D1706">
        <f>'[2]NILAI AKHIR'!J161</f>
        <v>0</v>
      </c>
      <c r="F1706" t="s">
        <v>104</v>
      </c>
      <c r="L1706">
        <f>VLOOKUP(A1706,'5'!$AB$3:$AE$313,4,FALSE)</f>
        <v>779</v>
      </c>
      <c r="M1706" s="19">
        <f>VLOOKUP(F1706,'2'!$B$2:$C$34,2,FALSE)</f>
        <v>13</v>
      </c>
      <c r="N1706" s="23">
        <f t="shared" si="62"/>
        <v>0</v>
      </c>
      <c r="O1706" s="23" t="str">
        <f t="shared" si="63"/>
        <v/>
      </c>
      <c r="P1706" s="23" t="s">
        <v>4739</v>
      </c>
      <c r="Q1706" s="19">
        <f>VLOOKUP(M1706,'3'!$H$27:$L$48,5,FALSE)</f>
        <v>57</v>
      </c>
    </row>
    <row r="1707" spans="1:17" x14ac:dyDescent="0.25">
      <c r="A1707">
        <f>'[2]NILAI AKHIR'!B162</f>
        <v>13704</v>
      </c>
      <c r="B1707" t="str">
        <f>'[2]NILAI AKHIR'!C162</f>
        <v>Dimas Prasetya</v>
      </c>
      <c r="C1707" t="str">
        <f>'[2]NILAI AKHIR'!D162</f>
        <v>XI TP 2</v>
      </c>
      <c r="D1707">
        <f>'[2]NILAI AKHIR'!J162</f>
        <v>0</v>
      </c>
      <c r="F1707" t="s">
        <v>104</v>
      </c>
      <c r="L1707">
        <f>VLOOKUP(A1707,'5'!$AB$3:$AE$313,4,FALSE)</f>
        <v>780</v>
      </c>
      <c r="M1707" s="19">
        <f>VLOOKUP(F1707,'2'!$B$2:$C$34,2,FALSE)</f>
        <v>13</v>
      </c>
      <c r="N1707" s="23">
        <f t="shared" si="62"/>
        <v>0</v>
      </c>
      <c r="O1707" s="23" t="str">
        <f t="shared" si="63"/>
        <v/>
      </c>
      <c r="P1707" s="23" t="s">
        <v>4739</v>
      </c>
      <c r="Q1707" s="19">
        <f>VLOOKUP(M1707,'3'!$H$27:$L$48,5,FALSE)</f>
        <v>57</v>
      </c>
    </row>
    <row r="1708" spans="1:17" x14ac:dyDescent="0.25">
      <c r="A1708">
        <f>'[2]NILAI AKHIR'!B163</f>
        <v>13705</v>
      </c>
      <c r="B1708" t="str">
        <f>'[2]NILAI AKHIR'!C163</f>
        <v>Dimas Rizqi Makhbhu</v>
      </c>
      <c r="C1708" t="str">
        <f>'[2]NILAI AKHIR'!D163</f>
        <v>XI TP 2</v>
      </c>
      <c r="D1708">
        <f>'[2]NILAI AKHIR'!J163</f>
        <v>0</v>
      </c>
      <c r="F1708" t="s">
        <v>104</v>
      </c>
      <c r="L1708">
        <f>VLOOKUP(A1708,'5'!$AB$3:$AE$313,4,FALSE)</f>
        <v>781</v>
      </c>
      <c r="M1708" s="19">
        <f>VLOOKUP(F1708,'2'!$B$2:$C$34,2,FALSE)</f>
        <v>13</v>
      </c>
      <c r="N1708" s="23">
        <f t="shared" si="62"/>
        <v>0</v>
      </c>
      <c r="O1708" s="23" t="str">
        <f t="shared" si="63"/>
        <v/>
      </c>
      <c r="P1708" s="23" t="s">
        <v>4739</v>
      </c>
      <c r="Q1708" s="19">
        <f>VLOOKUP(M1708,'3'!$H$27:$L$48,5,FALSE)</f>
        <v>57</v>
      </c>
    </row>
    <row r="1709" spans="1:17" x14ac:dyDescent="0.25">
      <c r="A1709">
        <f>'[2]NILAI AKHIR'!B164</f>
        <v>13707</v>
      </c>
      <c r="B1709" t="str">
        <f>'[2]NILAI AKHIR'!C164</f>
        <v>Dzaky Julian Arya Ardiansyah</v>
      </c>
      <c r="C1709" t="str">
        <f>'[2]NILAI AKHIR'!D164</f>
        <v>XI TP 2</v>
      </c>
      <c r="D1709">
        <f>'[2]NILAI AKHIR'!J164</f>
        <v>0</v>
      </c>
      <c r="F1709" t="s">
        <v>104</v>
      </c>
      <c r="L1709">
        <f>VLOOKUP(A1709,'5'!$AB$3:$AE$313,4,FALSE)</f>
        <v>782</v>
      </c>
      <c r="M1709" s="19">
        <f>VLOOKUP(F1709,'2'!$B$2:$C$34,2,FALSE)</f>
        <v>13</v>
      </c>
      <c r="N1709" s="23">
        <f t="shared" si="62"/>
        <v>0</v>
      </c>
      <c r="O1709" s="23" t="str">
        <f t="shared" si="63"/>
        <v/>
      </c>
      <c r="P1709" s="23" t="s">
        <v>4739</v>
      </c>
      <c r="Q1709" s="19">
        <f>VLOOKUP(M1709,'3'!$H$27:$L$48,5,FALSE)</f>
        <v>57</v>
      </c>
    </row>
    <row r="1710" spans="1:17" x14ac:dyDescent="0.25">
      <c r="A1710">
        <f>'[2]NILAI AKHIR'!B165</f>
        <v>13708</v>
      </c>
      <c r="B1710" t="str">
        <f>'[2]NILAI AKHIR'!C165</f>
        <v>Enjji Dimas Setiyawan</v>
      </c>
      <c r="C1710" t="str">
        <f>'[2]NILAI AKHIR'!D165</f>
        <v>XI TP 2</v>
      </c>
      <c r="D1710">
        <f>'[2]NILAI AKHIR'!J165</f>
        <v>0</v>
      </c>
      <c r="F1710" t="s">
        <v>104</v>
      </c>
      <c r="L1710">
        <f>VLOOKUP(A1710,'5'!$AB$3:$AE$313,4,FALSE)</f>
        <v>783</v>
      </c>
      <c r="M1710" s="19">
        <f>VLOOKUP(F1710,'2'!$B$2:$C$34,2,FALSE)</f>
        <v>13</v>
      </c>
      <c r="N1710" s="23">
        <f t="shared" si="62"/>
        <v>0</v>
      </c>
      <c r="O1710" s="23" t="str">
        <f t="shared" si="63"/>
        <v/>
      </c>
      <c r="P1710" s="23" t="s">
        <v>4739</v>
      </c>
      <c r="Q1710" s="19">
        <f>VLOOKUP(M1710,'3'!$H$27:$L$48,5,FALSE)</f>
        <v>57</v>
      </c>
    </row>
    <row r="1711" spans="1:17" x14ac:dyDescent="0.25">
      <c r="A1711">
        <f>'[2]NILAI AKHIR'!B166</f>
        <v>13709</v>
      </c>
      <c r="B1711" t="str">
        <f>'[2]NILAI AKHIR'!C166</f>
        <v>Erik Bayu Aji Putra</v>
      </c>
      <c r="C1711" t="str">
        <f>'[2]NILAI AKHIR'!D166</f>
        <v>XI TP 2</v>
      </c>
      <c r="D1711">
        <f>'[2]NILAI AKHIR'!J166</f>
        <v>0</v>
      </c>
      <c r="F1711" t="s">
        <v>104</v>
      </c>
      <c r="L1711">
        <f>VLOOKUP(A1711,'5'!$AB$3:$AE$313,4,FALSE)</f>
        <v>784</v>
      </c>
      <c r="M1711" s="19">
        <f>VLOOKUP(F1711,'2'!$B$2:$C$34,2,FALSE)</f>
        <v>13</v>
      </c>
      <c r="N1711" s="23">
        <f t="shared" si="62"/>
        <v>0</v>
      </c>
      <c r="O1711" s="23" t="str">
        <f t="shared" si="63"/>
        <v/>
      </c>
      <c r="P1711" s="23" t="s">
        <v>4739</v>
      </c>
      <c r="Q1711" s="19">
        <f>VLOOKUP(M1711,'3'!$H$27:$L$48,5,FALSE)</f>
        <v>57</v>
      </c>
    </row>
    <row r="1712" spans="1:17" x14ac:dyDescent="0.25">
      <c r="A1712">
        <f>'[2]NILAI AKHIR'!B167</f>
        <v>13710</v>
      </c>
      <c r="B1712" t="str">
        <f>'[2]NILAI AKHIR'!C167</f>
        <v>Erik Satriya Widyatama</v>
      </c>
      <c r="C1712" t="str">
        <f>'[2]NILAI AKHIR'!D167</f>
        <v>XI TP 2</v>
      </c>
      <c r="D1712">
        <f>'[2]NILAI AKHIR'!J167</f>
        <v>0</v>
      </c>
      <c r="F1712" t="s">
        <v>104</v>
      </c>
      <c r="L1712">
        <f>VLOOKUP(A1712,'5'!$AB$3:$AE$313,4,FALSE)</f>
        <v>785</v>
      </c>
      <c r="M1712" s="19">
        <f>VLOOKUP(F1712,'2'!$B$2:$C$34,2,FALSE)</f>
        <v>13</v>
      </c>
      <c r="N1712" s="23">
        <f t="shared" si="62"/>
        <v>0</v>
      </c>
      <c r="O1712" s="23" t="str">
        <f t="shared" si="63"/>
        <v/>
      </c>
      <c r="P1712" s="23" t="s">
        <v>4739</v>
      </c>
      <c r="Q1712" s="19">
        <f>VLOOKUP(M1712,'3'!$H$27:$L$48,5,FALSE)</f>
        <v>57</v>
      </c>
    </row>
    <row r="1713" spans="1:17" x14ac:dyDescent="0.25">
      <c r="A1713">
        <f>'[2]NILAI AKHIR'!B168</f>
        <v>13711</v>
      </c>
      <c r="B1713" t="str">
        <f>'[2]NILAI AKHIR'!C168</f>
        <v>Fabian Bima Sakti</v>
      </c>
      <c r="C1713" t="str">
        <f>'[2]NILAI AKHIR'!D168</f>
        <v>XI TP 2</v>
      </c>
      <c r="D1713">
        <f>'[2]NILAI AKHIR'!J168</f>
        <v>0</v>
      </c>
      <c r="F1713" t="s">
        <v>104</v>
      </c>
      <c r="L1713">
        <f>VLOOKUP(A1713,'5'!$AB$3:$AE$313,4,FALSE)</f>
        <v>786</v>
      </c>
      <c r="M1713" s="19">
        <f>VLOOKUP(F1713,'2'!$B$2:$C$34,2,FALSE)</f>
        <v>13</v>
      </c>
      <c r="N1713" s="23">
        <f t="shared" si="62"/>
        <v>0</v>
      </c>
      <c r="O1713" s="23" t="str">
        <f t="shared" si="63"/>
        <v/>
      </c>
      <c r="P1713" s="23" t="s">
        <v>4739</v>
      </c>
      <c r="Q1713" s="19">
        <f>VLOOKUP(M1713,'3'!$H$27:$L$48,5,FALSE)</f>
        <v>57</v>
      </c>
    </row>
    <row r="1714" spans="1:17" x14ac:dyDescent="0.25">
      <c r="A1714">
        <f>'[2]NILAI AKHIR'!B169</f>
        <v>13712</v>
      </c>
      <c r="B1714" t="str">
        <f>'[2]NILAI AKHIR'!C169</f>
        <v>Fadhil Ibrahim Pratama</v>
      </c>
      <c r="C1714" t="str">
        <f>'[2]NILAI AKHIR'!D169</f>
        <v>XI TP 2</v>
      </c>
      <c r="D1714">
        <f>'[2]NILAI AKHIR'!J169</f>
        <v>0</v>
      </c>
      <c r="F1714" t="s">
        <v>104</v>
      </c>
      <c r="L1714">
        <f>VLOOKUP(A1714,'5'!$AB$3:$AE$313,4,FALSE)</f>
        <v>787</v>
      </c>
      <c r="M1714" s="19">
        <f>VLOOKUP(F1714,'2'!$B$2:$C$34,2,FALSE)</f>
        <v>13</v>
      </c>
      <c r="N1714" s="23">
        <f t="shared" si="62"/>
        <v>0</v>
      </c>
      <c r="O1714" s="23" t="str">
        <f t="shared" si="63"/>
        <v/>
      </c>
      <c r="P1714" s="23" t="s">
        <v>4739</v>
      </c>
      <c r="Q1714" s="19">
        <f>VLOOKUP(M1714,'3'!$H$27:$L$48,5,FALSE)</f>
        <v>57</v>
      </c>
    </row>
    <row r="1715" spans="1:17" x14ac:dyDescent="0.25">
      <c r="A1715">
        <f>'[2]NILAI AKHIR'!B170</f>
        <v>13713</v>
      </c>
      <c r="B1715" t="str">
        <f>'[2]NILAI AKHIR'!C170</f>
        <v>Fadli Huda Ar Rasheed</v>
      </c>
      <c r="C1715" t="str">
        <f>'[2]NILAI AKHIR'!D170</f>
        <v>XI TP 2</v>
      </c>
      <c r="D1715">
        <f>'[2]NILAI AKHIR'!J170</f>
        <v>0</v>
      </c>
      <c r="F1715" t="s">
        <v>104</v>
      </c>
      <c r="L1715">
        <f>VLOOKUP(A1715,'5'!$AB$3:$AE$313,4,FALSE)</f>
        <v>788</v>
      </c>
      <c r="M1715" s="19">
        <f>VLOOKUP(F1715,'2'!$B$2:$C$34,2,FALSE)</f>
        <v>13</v>
      </c>
      <c r="N1715" s="23">
        <f t="shared" si="62"/>
        <v>0</v>
      </c>
      <c r="O1715" s="23" t="str">
        <f t="shared" si="63"/>
        <v/>
      </c>
      <c r="P1715" s="23" t="s">
        <v>4739</v>
      </c>
      <c r="Q1715" s="19">
        <f>VLOOKUP(M1715,'3'!$H$27:$L$48,5,FALSE)</f>
        <v>57</v>
      </c>
    </row>
    <row r="1716" spans="1:17" x14ac:dyDescent="0.25">
      <c r="A1716">
        <f>'[2]NILAI AKHIR'!B171</f>
        <v>13715</v>
      </c>
      <c r="B1716" t="str">
        <f>'[2]NILAI AKHIR'!C171</f>
        <v>Fardan Herdiansyah</v>
      </c>
      <c r="C1716" t="str">
        <f>'[2]NILAI AKHIR'!D171</f>
        <v>XI TP 2</v>
      </c>
      <c r="D1716">
        <f>'[2]NILAI AKHIR'!J171</f>
        <v>0</v>
      </c>
      <c r="F1716" t="s">
        <v>104</v>
      </c>
      <c r="L1716">
        <f>VLOOKUP(A1716,'5'!$AB$3:$AE$313,4,FALSE)</f>
        <v>789</v>
      </c>
      <c r="M1716" s="19">
        <f>VLOOKUP(F1716,'2'!$B$2:$C$34,2,FALSE)</f>
        <v>13</v>
      </c>
      <c r="N1716" s="23">
        <f t="shared" si="62"/>
        <v>0</v>
      </c>
      <c r="O1716" s="23" t="str">
        <f t="shared" si="63"/>
        <v/>
      </c>
      <c r="P1716" s="23" t="s">
        <v>4739</v>
      </c>
      <c r="Q1716" s="19">
        <f>VLOOKUP(M1716,'3'!$H$27:$L$48,5,FALSE)</f>
        <v>57</v>
      </c>
    </row>
    <row r="1717" spans="1:17" x14ac:dyDescent="0.25">
      <c r="A1717">
        <f>'[2]NILAI AKHIR'!B172</f>
        <v>13716</v>
      </c>
      <c r="B1717" t="str">
        <f>'[2]NILAI AKHIR'!C172</f>
        <v>Farhan Syahrul Mubarok</v>
      </c>
      <c r="C1717" t="str">
        <f>'[2]NILAI AKHIR'!D172</f>
        <v>XI TP 2</v>
      </c>
      <c r="D1717">
        <f>'[2]NILAI AKHIR'!J172</f>
        <v>0</v>
      </c>
      <c r="F1717" t="s">
        <v>104</v>
      </c>
      <c r="L1717">
        <f>VLOOKUP(A1717,'5'!$AB$3:$AE$313,4,FALSE)</f>
        <v>790</v>
      </c>
      <c r="M1717" s="19">
        <f>VLOOKUP(F1717,'2'!$B$2:$C$34,2,FALSE)</f>
        <v>13</v>
      </c>
      <c r="N1717" s="23">
        <f t="shared" si="62"/>
        <v>0</v>
      </c>
      <c r="O1717" s="23" t="str">
        <f t="shared" si="63"/>
        <v/>
      </c>
      <c r="P1717" s="23" t="s">
        <v>4739</v>
      </c>
      <c r="Q1717" s="19">
        <f>VLOOKUP(M1717,'3'!$H$27:$L$48,5,FALSE)</f>
        <v>57</v>
      </c>
    </row>
    <row r="1718" spans="1:17" x14ac:dyDescent="0.25">
      <c r="A1718">
        <f>'[2]NILAI AKHIR'!B173</f>
        <v>13717</v>
      </c>
      <c r="B1718" t="str">
        <f>'[2]NILAI AKHIR'!C173</f>
        <v>Farrel Perdana Putra</v>
      </c>
      <c r="C1718" t="str">
        <f>'[2]NILAI AKHIR'!D173</f>
        <v>XI TP 2</v>
      </c>
      <c r="D1718">
        <f>'[2]NILAI AKHIR'!J173</f>
        <v>0</v>
      </c>
      <c r="F1718" t="s">
        <v>104</v>
      </c>
      <c r="L1718">
        <f>VLOOKUP(A1718,'5'!$AB$3:$AE$313,4,FALSE)</f>
        <v>791</v>
      </c>
      <c r="M1718" s="19">
        <f>VLOOKUP(F1718,'2'!$B$2:$C$34,2,FALSE)</f>
        <v>13</v>
      </c>
      <c r="N1718" s="23">
        <f t="shared" si="62"/>
        <v>0</v>
      </c>
      <c r="O1718" s="23" t="str">
        <f t="shared" si="63"/>
        <v/>
      </c>
      <c r="P1718" s="23" t="s">
        <v>4739</v>
      </c>
      <c r="Q1718" s="19">
        <f>VLOOKUP(M1718,'3'!$H$27:$L$48,5,FALSE)</f>
        <v>57</v>
      </c>
    </row>
    <row r="1719" spans="1:17" x14ac:dyDescent="0.25">
      <c r="A1719">
        <f>'[2]NILAI AKHIR'!B174</f>
        <v>13719</v>
      </c>
      <c r="B1719" t="str">
        <f>'[2]NILAI AKHIR'!C174</f>
        <v>Gigih Akbarani</v>
      </c>
      <c r="C1719" t="str">
        <f>'[2]NILAI AKHIR'!D174</f>
        <v>XI TP 2</v>
      </c>
      <c r="D1719">
        <f>'[2]NILAI AKHIR'!J174</f>
        <v>0</v>
      </c>
      <c r="F1719" t="s">
        <v>104</v>
      </c>
      <c r="L1719">
        <f>VLOOKUP(A1719,'5'!$AB$3:$AE$313,4,FALSE)</f>
        <v>792</v>
      </c>
      <c r="M1719" s="19">
        <f>VLOOKUP(F1719,'2'!$B$2:$C$34,2,FALSE)</f>
        <v>13</v>
      </c>
      <c r="N1719" s="23">
        <f t="shared" si="62"/>
        <v>0</v>
      </c>
      <c r="O1719" s="23" t="str">
        <f t="shared" si="63"/>
        <v/>
      </c>
      <c r="P1719" s="23" t="s">
        <v>4739</v>
      </c>
      <c r="Q1719" s="19">
        <f>VLOOKUP(M1719,'3'!$H$27:$L$48,5,FALSE)</f>
        <v>57</v>
      </c>
    </row>
    <row r="1720" spans="1:17" x14ac:dyDescent="0.25">
      <c r="A1720">
        <f>'[2]NILAI AKHIR'!B175</f>
        <v>13720</v>
      </c>
      <c r="B1720" t="str">
        <f>'[2]NILAI AKHIR'!C175</f>
        <v>Hafid Maruf Sarifudin Nizam</v>
      </c>
      <c r="C1720" t="str">
        <f>'[2]NILAI AKHIR'!D175</f>
        <v>XI TP 2</v>
      </c>
      <c r="D1720">
        <f>'[2]NILAI AKHIR'!J175</f>
        <v>0</v>
      </c>
      <c r="F1720" t="s">
        <v>104</v>
      </c>
      <c r="L1720">
        <f>VLOOKUP(A1720,'5'!$AB$3:$AE$313,4,FALSE)</f>
        <v>793</v>
      </c>
      <c r="M1720" s="19">
        <f>VLOOKUP(F1720,'2'!$B$2:$C$34,2,FALSE)</f>
        <v>13</v>
      </c>
      <c r="N1720" s="23">
        <f t="shared" si="62"/>
        <v>0</v>
      </c>
      <c r="O1720" s="23" t="str">
        <f t="shared" si="63"/>
        <v/>
      </c>
      <c r="P1720" s="23" t="s">
        <v>4739</v>
      </c>
      <c r="Q1720" s="19">
        <f>VLOOKUP(M1720,'3'!$H$27:$L$48,5,FALSE)</f>
        <v>57</v>
      </c>
    </row>
    <row r="1721" spans="1:17" x14ac:dyDescent="0.25">
      <c r="A1721">
        <f>'[2]NILAI AKHIR'!B176</f>
        <v>13721</v>
      </c>
      <c r="B1721" t="str">
        <f>'[2]NILAI AKHIR'!C176</f>
        <v>Harun Sigit Wibisono</v>
      </c>
      <c r="C1721" t="str">
        <f>'[2]NILAI AKHIR'!D176</f>
        <v>XI TP 2</v>
      </c>
      <c r="D1721">
        <f>'[2]NILAI AKHIR'!J176</f>
        <v>0</v>
      </c>
      <c r="F1721" t="s">
        <v>104</v>
      </c>
      <c r="L1721">
        <f>VLOOKUP(A1721,'5'!$AB$3:$AE$313,4,FALSE)</f>
        <v>794</v>
      </c>
      <c r="M1721" s="19">
        <f>VLOOKUP(F1721,'2'!$B$2:$C$34,2,FALSE)</f>
        <v>13</v>
      </c>
      <c r="N1721" s="23">
        <f t="shared" si="62"/>
        <v>0</v>
      </c>
      <c r="O1721" s="23" t="str">
        <f t="shared" si="63"/>
        <v/>
      </c>
      <c r="P1721" s="23" t="s">
        <v>4739</v>
      </c>
      <c r="Q1721" s="19">
        <f>VLOOKUP(M1721,'3'!$H$27:$L$48,5,FALSE)</f>
        <v>57</v>
      </c>
    </row>
    <row r="1722" spans="1:17" x14ac:dyDescent="0.25">
      <c r="A1722">
        <f>'[2]NILAI AKHIR'!B177</f>
        <v>13722</v>
      </c>
      <c r="B1722" t="str">
        <f>'[2]NILAI AKHIR'!C177</f>
        <v>Hidayat Nur Wijanarko</v>
      </c>
      <c r="C1722" t="str">
        <f>'[2]NILAI AKHIR'!D177</f>
        <v>XI TP 2</v>
      </c>
      <c r="D1722">
        <f>'[2]NILAI AKHIR'!J177</f>
        <v>0</v>
      </c>
      <c r="F1722" t="s">
        <v>104</v>
      </c>
      <c r="L1722">
        <f>VLOOKUP(A1722,'5'!$AB$3:$AE$313,4,FALSE)</f>
        <v>795</v>
      </c>
      <c r="M1722" s="19">
        <f>VLOOKUP(F1722,'2'!$B$2:$C$34,2,FALSE)</f>
        <v>13</v>
      </c>
      <c r="N1722" s="23">
        <f t="shared" si="62"/>
        <v>0</v>
      </c>
      <c r="O1722" s="23" t="str">
        <f t="shared" si="63"/>
        <v/>
      </c>
      <c r="P1722" s="23" t="s">
        <v>4739</v>
      </c>
      <c r="Q1722" s="19">
        <f>VLOOKUP(M1722,'3'!$H$27:$L$48,5,FALSE)</f>
        <v>57</v>
      </c>
    </row>
    <row r="1723" spans="1:17" x14ac:dyDescent="0.25">
      <c r="A1723">
        <f>'[2]NILAI AKHIR'!B178</f>
        <v>13723</v>
      </c>
      <c r="B1723" t="str">
        <f>'[2]NILAI AKHIR'!C178</f>
        <v>Ikhwan Fajar Nahari</v>
      </c>
      <c r="C1723" t="str">
        <f>'[2]NILAI AKHIR'!D178</f>
        <v>XI TP 2</v>
      </c>
      <c r="D1723">
        <f>'[2]NILAI AKHIR'!J178</f>
        <v>0</v>
      </c>
      <c r="F1723" t="s">
        <v>104</v>
      </c>
      <c r="L1723">
        <f>VLOOKUP(A1723,'5'!$AB$3:$AE$313,4,FALSE)</f>
        <v>796</v>
      </c>
      <c r="M1723" s="19">
        <f>VLOOKUP(F1723,'2'!$B$2:$C$34,2,FALSE)</f>
        <v>13</v>
      </c>
      <c r="N1723" s="23">
        <f t="shared" si="62"/>
        <v>0</v>
      </c>
      <c r="O1723" s="23" t="str">
        <f t="shared" si="63"/>
        <v/>
      </c>
      <c r="P1723" s="23" t="s">
        <v>4739</v>
      </c>
      <c r="Q1723" s="19">
        <f>VLOOKUP(M1723,'3'!$H$27:$L$48,5,FALSE)</f>
        <v>57</v>
      </c>
    </row>
    <row r="1724" spans="1:17" x14ac:dyDescent="0.25">
      <c r="A1724">
        <f>'[2]NILAI AKHIR'!B179</f>
        <v>13724</v>
      </c>
      <c r="B1724" t="str">
        <f>'[2]NILAI AKHIR'!C179</f>
        <v>Ilham Alamsyah</v>
      </c>
      <c r="C1724" t="str">
        <f>'[2]NILAI AKHIR'!D179</f>
        <v>XI TP 2</v>
      </c>
      <c r="D1724">
        <f>'[2]NILAI AKHIR'!J179</f>
        <v>0</v>
      </c>
      <c r="F1724" t="s">
        <v>104</v>
      </c>
      <c r="L1724">
        <f>VLOOKUP(A1724,'5'!$AB$3:$AE$313,4,FALSE)</f>
        <v>797</v>
      </c>
      <c r="M1724" s="19">
        <f>VLOOKUP(F1724,'2'!$B$2:$C$34,2,FALSE)</f>
        <v>13</v>
      </c>
      <c r="N1724" s="23">
        <f t="shared" si="62"/>
        <v>0</v>
      </c>
      <c r="O1724" s="23" t="str">
        <f t="shared" si="63"/>
        <v/>
      </c>
      <c r="P1724" s="23" t="s">
        <v>4739</v>
      </c>
      <c r="Q1724" s="19">
        <f>VLOOKUP(M1724,'3'!$H$27:$L$48,5,FALSE)</f>
        <v>57</v>
      </c>
    </row>
    <row r="1725" spans="1:17" x14ac:dyDescent="0.25">
      <c r="A1725">
        <f>'[2]NILAI AKHIR'!B180</f>
        <v>13725</v>
      </c>
      <c r="B1725" t="str">
        <f>'[2]NILAI AKHIR'!C180</f>
        <v>Ilham Prihatmoko</v>
      </c>
      <c r="C1725" t="str">
        <f>'[2]NILAI AKHIR'!D180</f>
        <v>XI TP 2</v>
      </c>
      <c r="D1725">
        <f>'[2]NILAI AKHIR'!J180</f>
        <v>0</v>
      </c>
      <c r="F1725" t="s">
        <v>104</v>
      </c>
      <c r="L1725">
        <f>VLOOKUP(A1725,'5'!$AB$3:$AE$313,4,FALSE)</f>
        <v>798</v>
      </c>
      <c r="M1725" s="19">
        <f>VLOOKUP(F1725,'2'!$B$2:$C$34,2,FALSE)</f>
        <v>13</v>
      </c>
      <c r="N1725" s="23">
        <f t="shared" si="62"/>
        <v>0</v>
      </c>
      <c r="O1725" s="23" t="str">
        <f t="shared" si="63"/>
        <v/>
      </c>
      <c r="P1725" s="23" t="s">
        <v>4739</v>
      </c>
      <c r="Q1725" s="19">
        <f>VLOOKUP(M1725,'3'!$H$27:$L$48,5,FALSE)</f>
        <v>57</v>
      </c>
    </row>
    <row r="1726" spans="1:17" x14ac:dyDescent="0.25">
      <c r="A1726">
        <f>'[2]NILAI AKHIR'!B181</f>
        <v>13726</v>
      </c>
      <c r="B1726" t="str">
        <f>'[2]NILAI AKHIR'!C181</f>
        <v>Ilyas Dzaki Billah Azzadi</v>
      </c>
      <c r="C1726" t="str">
        <f>'[2]NILAI AKHIR'!D181</f>
        <v>XI TP 2</v>
      </c>
      <c r="D1726">
        <f>'[2]NILAI AKHIR'!J181</f>
        <v>0</v>
      </c>
      <c r="F1726" t="s">
        <v>104</v>
      </c>
      <c r="L1726">
        <f>VLOOKUP(A1726,'5'!$AB$3:$AE$313,4,FALSE)</f>
        <v>799</v>
      </c>
      <c r="M1726" s="19">
        <f>VLOOKUP(F1726,'2'!$B$2:$C$34,2,FALSE)</f>
        <v>13</v>
      </c>
      <c r="N1726" s="23">
        <f t="shared" si="62"/>
        <v>0</v>
      </c>
      <c r="O1726" s="23" t="str">
        <f t="shared" si="63"/>
        <v/>
      </c>
      <c r="P1726" s="23" t="s">
        <v>4739</v>
      </c>
      <c r="Q1726" s="19">
        <f>VLOOKUP(M1726,'3'!$H$27:$L$48,5,FALSE)</f>
        <v>57</v>
      </c>
    </row>
    <row r="1727" spans="1:17" x14ac:dyDescent="0.25">
      <c r="A1727">
        <f>'[2]NILAI AKHIR'!B182</f>
        <v>13727</v>
      </c>
      <c r="B1727" t="str">
        <f>'[2]NILAI AKHIR'!C182</f>
        <v>Indikal Muharrom</v>
      </c>
      <c r="C1727" t="str">
        <f>'[2]NILAI AKHIR'!D182</f>
        <v>XI TP 2</v>
      </c>
      <c r="D1727">
        <f>'[2]NILAI AKHIR'!J182</f>
        <v>0</v>
      </c>
      <c r="F1727" t="s">
        <v>104</v>
      </c>
      <c r="L1727">
        <f>VLOOKUP(A1727,'5'!$AB$3:$AE$313,4,FALSE)</f>
        <v>800</v>
      </c>
      <c r="M1727" s="19">
        <f>VLOOKUP(F1727,'2'!$B$2:$C$34,2,FALSE)</f>
        <v>13</v>
      </c>
      <c r="N1727" s="23">
        <f t="shared" si="62"/>
        <v>0</v>
      </c>
      <c r="O1727" s="23" t="str">
        <f t="shared" si="63"/>
        <v/>
      </c>
      <c r="P1727" s="23" t="s">
        <v>4739</v>
      </c>
      <c r="Q1727" s="19">
        <f>VLOOKUP(M1727,'3'!$H$27:$L$48,5,FALSE)</f>
        <v>57</v>
      </c>
    </row>
    <row r="1728" spans="1:17" x14ac:dyDescent="0.25">
      <c r="A1728">
        <f>'[2]NILAI AKHIR'!B183</f>
        <v>13728</v>
      </c>
      <c r="B1728" t="str">
        <f>'[2]NILAI AKHIR'!C183</f>
        <v>Isnantrio Widoprayektyo</v>
      </c>
      <c r="C1728" t="str">
        <f>'[2]NILAI AKHIR'!D183</f>
        <v>XI TP 2</v>
      </c>
      <c r="D1728">
        <f>'[2]NILAI AKHIR'!J183</f>
        <v>0</v>
      </c>
      <c r="F1728" t="s">
        <v>104</v>
      </c>
      <c r="L1728">
        <f>VLOOKUP(A1728,'5'!$AB$3:$AE$313,4,FALSE)</f>
        <v>801</v>
      </c>
      <c r="M1728" s="19">
        <f>VLOOKUP(F1728,'2'!$B$2:$C$34,2,FALSE)</f>
        <v>13</v>
      </c>
      <c r="N1728" s="23">
        <f t="shared" si="62"/>
        <v>0</v>
      </c>
      <c r="O1728" s="23" t="str">
        <f t="shared" si="63"/>
        <v/>
      </c>
      <c r="P1728" s="23" t="s">
        <v>4739</v>
      </c>
      <c r="Q1728" s="19">
        <f>VLOOKUP(M1728,'3'!$H$27:$L$48,5,FALSE)</f>
        <v>57</v>
      </c>
    </row>
    <row r="1729" spans="1:17" x14ac:dyDescent="0.25">
      <c r="A1729">
        <f>'[2]NILAI AKHIR'!B184</f>
        <v>13729</v>
      </c>
      <c r="B1729" t="str">
        <f>'[2]NILAI AKHIR'!C184</f>
        <v>Jefha Abbiyyu Fazis Fadillah</v>
      </c>
      <c r="C1729" t="str">
        <f>'[2]NILAI AKHIR'!D184</f>
        <v>XI TP 2</v>
      </c>
      <c r="D1729">
        <f>'[2]NILAI AKHIR'!J184</f>
        <v>0</v>
      </c>
      <c r="F1729" t="s">
        <v>104</v>
      </c>
      <c r="L1729">
        <f>VLOOKUP(A1729,'5'!$AB$3:$AE$313,4,FALSE)</f>
        <v>802</v>
      </c>
      <c r="M1729" s="19">
        <f>VLOOKUP(F1729,'2'!$B$2:$C$34,2,FALSE)</f>
        <v>13</v>
      </c>
      <c r="N1729" s="23">
        <f t="shared" si="62"/>
        <v>0</v>
      </c>
      <c r="O1729" s="23" t="str">
        <f t="shared" si="63"/>
        <v/>
      </c>
      <c r="P1729" s="23" t="s">
        <v>4739</v>
      </c>
      <c r="Q1729" s="19">
        <f>VLOOKUP(M1729,'3'!$H$27:$L$48,5,FALSE)</f>
        <v>57</v>
      </c>
    </row>
    <row r="1730" spans="1:17" x14ac:dyDescent="0.25">
      <c r="A1730">
        <f>'[2]NILAI AKHIR'!B185</f>
        <v>13730</v>
      </c>
      <c r="B1730" t="str">
        <f>'[2]NILAI AKHIR'!C185</f>
        <v>Julyavano Amin Sri Widdodo</v>
      </c>
      <c r="C1730" t="str">
        <f>'[2]NILAI AKHIR'!D185</f>
        <v>XI TP 2</v>
      </c>
      <c r="D1730">
        <f>'[2]NILAI AKHIR'!J185</f>
        <v>0</v>
      </c>
      <c r="F1730" t="s">
        <v>104</v>
      </c>
      <c r="L1730">
        <f>VLOOKUP(A1730,'5'!$AB$3:$AE$313,4,FALSE)</f>
        <v>803</v>
      </c>
      <c r="M1730" s="19">
        <f>VLOOKUP(F1730,'2'!$B$2:$C$34,2,FALSE)</f>
        <v>13</v>
      </c>
      <c r="N1730" s="23">
        <f t="shared" si="62"/>
        <v>0</v>
      </c>
      <c r="O1730" s="23" t="str">
        <f t="shared" si="63"/>
        <v/>
      </c>
      <c r="P1730" s="23" t="s">
        <v>4739</v>
      </c>
      <c r="Q1730" s="19">
        <f>VLOOKUP(M1730,'3'!$H$27:$L$48,5,FALSE)</f>
        <v>57</v>
      </c>
    </row>
    <row r="1731" spans="1:17" x14ac:dyDescent="0.25">
      <c r="A1731">
        <f>'[2]NILAI AKHIR'!B186</f>
        <v>13731</v>
      </c>
      <c r="B1731" t="str">
        <f>'[2]NILAI AKHIR'!C186</f>
        <v>Kevin Brilliyan Wijaya</v>
      </c>
      <c r="C1731" t="str">
        <f>'[2]NILAI AKHIR'!D186</f>
        <v>XI TP 2</v>
      </c>
      <c r="D1731">
        <f>'[2]NILAI AKHIR'!J186</f>
        <v>0</v>
      </c>
      <c r="F1731" t="s">
        <v>104</v>
      </c>
      <c r="L1731">
        <f>VLOOKUP(A1731,'5'!$AB$3:$AE$313,4,FALSE)</f>
        <v>804</v>
      </c>
      <c r="M1731" s="19">
        <f>VLOOKUP(F1731,'2'!$B$2:$C$34,2,FALSE)</f>
        <v>13</v>
      </c>
      <c r="N1731" s="23">
        <f t="shared" si="62"/>
        <v>0</v>
      </c>
      <c r="O1731" s="23" t="str">
        <f t="shared" si="63"/>
        <v/>
      </c>
      <c r="P1731" s="23" t="s">
        <v>4739</v>
      </c>
      <c r="Q1731" s="19">
        <f>VLOOKUP(M1731,'3'!$H$27:$L$48,5,FALSE)</f>
        <v>57</v>
      </c>
    </row>
    <row r="1732" spans="1:17" x14ac:dyDescent="0.25">
      <c r="A1732">
        <f>'[2]NILAI AKHIR'!B187</f>
        <v>13732</v>
      </c>
      <c r="B1732" t="str">
        <f>'[2]NILAI AKHIR'!C187</f>
        <v>Listyanto Nur Cahyo</v>
      </c>
      <c r="C1732" t="str">
        <f>'[2]NILAI AKHIR'!D187</f>
        <v>XI TP 2</v>
      </c>
      <c r="D1732">
        <f>'[2]NILAI AKHIR'!J187</f>
        <v>0</v>
      </c>
      <c r="F1732" t="s">
        <v>104</v>
      </c>
      <c r="L1732">
        <f>VLOOKUP(A1732,'5'!$AB$3:$AE$313,4,FALSE)</f>
        <v>805</v>
      </c>
      <c r="M1732" s="19">
        <f>VLOOKUP(F1732,'2'!$B$2:$C$34,2,FALSE)</f>
        <v>13</v>
      </c>
      <c r="N1732" s="23">
        <f t="shared" si="62"/>
        <v>0</v>
      </c>
      <c r="O1732" s="23" t="str">
        <f t="shared" si="63"/>
        <v/>
      </c>
      <c r="P1732" s="23" t="s">
        <v>4739</v>
      </c>
      <c r="Q1732" s="19">
        <f>VLOOKUP(M1732,'3'!$H$27:$L$48,5,FALSE)</f>
        <v>57</v>
      </c>
    </row>
    <row r="1733" spans="1:17" x14ac:dyDescent="0.25">
      <c r="A1733">
        <f>'[2]NILAI AKHIR'!B188</f>
        <v>13733</v>
      </c>
      <c r="B1733" t="str">
        <f>'[2]NILAI AKHIR'!C188</f>
        <v>Machmud Al Fauzi</v>
      </c>
      <c r="C1733" t="str">
        <f>'[2]NILAI AKHIR'!D188</f>
        <v>XI TP 2</v>
      </c>
      <c r="D1733">
        <f>'[2]NILAI AKHIR'!J188</f>
        <v>0</v>
      </c>
      <c r="F1733" t="s">
        <v>104</v>
      </c>
      <c r="L1733">
        <f>VLOOKUP(A1733,'5'!$AB$3:$AE$313,4,FALSE)</f>
        <v>806</v>
      </c>
      <c r="M1733" s="19">
        <f>VLOOKUP(F1733,'2'!$B$2:$C$34,2,FALSE)</f>
        <v>13</v>
      </c>
      <c r="N1733" s="23">
        <f t="shared" ref="N1733:N1796" si="64">D1733</f>
        <v>0</v>
      </c>
      <c r="O1733" s="23" t="str">
        <f t="shared" ref="O1733:O1796" si="65">IF(P1733="Nilai Ekstra",E1733,"")</f>
        <v/>
      </c>
      <c r="P1733" s="23" t="s">
        <v>4739</v>
      </c>
      <c r="Q1733" s="19">
        <f>VLOOKUP(M1733,'3'!$H$27:$L$48,5,FALSE)</f>
        <v>57</v>
      </c>
    </row>
    <row r="1734" spans="1:17" x14ac:dyDescent="0.25">
      <c r="A1734">
        <f>'[2]NILAI AKHIR'!B189</f>
        <v>13734</v>
      </c>
      <c r="B1734" t="str">
        <f>'[2]NILAI AKHIR'!C189</f>
        <v>Mahendra Wardana Putra</v>
      </c>
      <c r="C1734" t="str">
        <f>'[2]NILAI AKHIR'!D189</f>
        <v>XI TP 2</v>
      </c>
      <c r="D1734">
        <f>'[2]NILAI AKHIR'!J189</f>
        <v>0</v>
      </c>
      <c r="F1734" t="s">
        <v>104</v>
      </c>
      <c r="L1734">
        <f>VLOOKUP(A1734,'5'!$AB$3:$AE$313,4,FALSE)</f>
        <v>807</v>
      </c>
      <c r="M1734" s="19">
        <f>VLOOKUP(F1734,'2'!$B$2:$C$34,2,FALSE)</f>
        <v>13</v>
      </c>
      <c r="N1734" s="23">
        <f t="shared" si="64"/>
        <v>0</v>
      </c>
      <c r="O1734" s="23" t="str">
        <f t="shared" si="65"/>
        <v/>
      </c>
      <c r="P1734" s="23" t="s">
        <v>4739</v>
      </c>
      <c r="Q1734" s="19">
        <f>VLOOKUP(M1734,'3'!$H$27:$L$48,5,FALSE)</f>
        <v>57</v>
      </c>
    </row>
    <row r="1735" spans="1:17" x14ac:dyDescent="0.25">
      <c r="A1735">
        <f>'[2]NILAI AKHIR'!B190</f>
        <v>0</v>
      </c>
      <c r="B1735">
        <f>'[2]NILAI AKHIR'!C190</f>
        <v>0</v>
      </c>
      <c r="C1735">
        <f>'[2]NILAI AKHIR'!D190</f>
        <v>0</v>
      </c>
      <c r="D1735">
        <f>'[2]NILAI AKHIR'!J190</f>
        <v>0</v>
      </c>
      <c r="F1735" t="s">
        <v>104</v>
      </c>
      <c r="L1735" t="e">
        <f>VLOOKUP(A1735,'5'!$AB$3:$AE$313,4,FALSE)</f>
        <v>#N/A</v>
      </c>
      <c r="M1735" s="19">
        <f>VLOOKUP(F1735,'2'!$B$2:$C$34,2,FALSE)</f>
        <v>13</v>
      </c>
      <c r="N1735" s="23">
        <f t="shared" si="64"/>
        <v>0</v>
      </c>
      <c r="O1735" s="23" t="str">
        <f t="shared" si="65"/>
        <v/>
      </c>
      <c r="P1735" s="23" t="s">
        <v>4739</v>
      </c>
      <c r="Q1735" s="19">
        <f>VLOOKUP(M1735,'3'!$H$27:$L$48,5,FALSE)</f>
        <v>57</v>
      </c>
    </row>
    <row r="1736" spans="1:17" x14ac:dyDescent="0.25">
      <c r="A1736">
        <f>'[2]NILAI AKHIR'!B191</f>
        <v>13735</v>
      </c>
      <c r="B1736" t="str">
        <f>'[2]NILAI AKHIR'!C191</f>
        <v>Maycal Widyanto</v>
      </c>
      <c r="C1736" t="str">
        <f>'[2]NILAI AKHIR'!D191</f>
        <v>XI TP 3</v>
      </c>
      <c r="D1736">
        <f>'[2]NILAI AKHIR'!J191</f>
        <v>84</v>
      </c>
      <c r="F1736" t="s">
        <v>104</v>
      </c>
      <c r="L1736">
        <f>VLOOKUP(A1736,'5'!$AB$3:$AE$313,4,FALSE)</f>
        <v>808</v>
      </c>
      <c r="M1736" s="19">
        <f>VLOOKUP(F1736,'2'!$B$2:$C$34,2,FALSE)</f>
        <v>13</v>
      </c>
      <c r="N1736" s="23">
        <f t="shared" si="64"/>
        <v>84</v>
      </c>
      <c r="O1736" s="23" t="str">
        <f t="shared" si="65"/>
        <v/>
      </c>
      <c r="P1736" s="23" t="s">
        <v>4739</v>
      </c>
      <c r="Q1736" s="19">
        <f>VLOOKUP(M1736,'3'!$H$27:$L$48,5,FALSE)</f>
        <v>57</v>
      </c>
    </row>
    <row r="1737" spans="1:17" x14ac:dyDescent="0.25">
      <c r="A1737">
        <f>'[2]NILAI AKHIR'!B193</f>
        <v>13737</v>
      </c>
      <c r="B1737" t="str">
        <f>'[2]NILAI AKHIR'!C193</f>
        <v>Milano Putra Pratama</v>
      </c>
      <c r="C1737" t="str">
        <f>'[2]NILAI AKHIR'!D193</f>
        <v>XI TP 3</v>
      </c>
      <c r="D1737">
        <f>'[2]NILAI AKHIR'!J193</f>
        <v>82</v>
      </c>
      <c r="F1737" t="s">
        <v>104</v>
      </c>
      <c r="L1737">
        <f>VLOOKUP(A1737,'5'!$AB$3:$AE$313,4,FALSE)</f>
        <v>810</v>
      </c>
      <c r="M1737" s="19">
        <f>VLOOKUP(F1737,'2'!$B$2:$C$34,2,FALSE)</f>
        <v>13</v>
      </c>
      <c r="N1737" s="23">
        <f t="shared" si="64"/>
        <v>82</v>
      </c>
      <c r="O1737" s="23" t="str">
        <f t="shared" si="65"/>
        <v/>
      </c>
      <c r="P1737" s="23" t="s">
        <v>4739</v>
      </c>
      <c r="Q1737" s="19">
        <f>VLOOKUP(M1737,'3'!$H$27:$L$48,5,FALSE)</f>
        <v>57</v>
      </c>
    </row>
    <row r="1738" spans="1:17" x14ac:dyDescent="0.25">
      <c r="A1738">
        <f>'[2]NILAI AKHIR'!B194</f>
        <v>13738</v>
      </c>
      <c r="B1738" t="str">
        <f>'[2]NILAI AKHIR'!C194</f>
        <v>Moh Revin Rizaliano</v>
      </c>
      <c r="C1738" t="str">
        <f>'[2]NILAI AKHIR'!D194</f>
        <v>XI TP 3</v>
      </c>
      <c r="D1738">
        <f>'[2]NILAI AKHIR'!J194</f>
        <v>83</v>
      </c>
      <c r="F1738" t="s">
        <v>104</v>
      </c>
      <c r="L1738">
        <f>VLOOKUP(A1738,'5'!$AB$3:$AE$313,4,FALSE)</f>
        <v>811</v>
      </c>
      <c r="M1738" s="19">
        <f>VLOOKUP(F1738,'2'!$B$2:$C$34,2,FALSE)</f>
        <v>13</v>
      </c>
      <c r="N1738" s="23">
        <f t="shared" si="64"/>
        <v>83</v>
      </c>
      <c r="O1738" s="23" t="str">
        <f t="shared" si="65"/>
        <v/>
      </c>
      <c r="P1738" s="23" t="s">
        <v>4739</v>
      </c>
      <c r="Q1738" s="19">
        <f>VLOOKUP(M1738,'3'!$H$27:$L$48,5,FALSE)</f>
        <v>57</v>
      </c>
    </row>
    <row r="1739" spans="1:17" x14ac:dyDescent="0.25">
      <c r="A1739">
        <f>'[2]NILAI AKHIR'!B195</f>
        <v>13739</v>
      </c>
      <c r="B1739" t="str">
        <f>'[2]NILAI AKHIR'!C195</f>
        <v>Mohamad Faqih Syahroni</v>
      </c>
      <c r="C1739" t="str">
        <f>'[2]NILAI AKHIR'!D195</f>
        <v>XI TP 3</v>
      </c>
      <c r="D1739">
        <f>'[2]NILAI AKHIR'!J195</f>
        <v>79</v>
      </c>
      <c r="F1739" t="s">
        <v>104</v>
      </c>
      <c r="L1739">
        <f>VLOOKUP(A1739,'5'!$AB$3:$AE$313,4,FALSE)</f>
        <v>812</v>
      </c>
      <c r="M1739" s="19">
        <f>VLOOKUP(F1739,'2'!$B$2:$C$34,2,FALSE)</f>
        <v>13</v>
      </c>
      <c r="N1739" s="23">
        <f t="shared" si="64"/>
        <v>79</v>
      </c>
      <c r="O1739" s="23" t="str">
        <f t="shared" si="65"/>
        <v/>
      </c>
      <c r="P1739" s="23" t="s">
        <v>4739</v>
      </c>
      <c r="Q1739" s="19">
        <f>VLOOKUP(M1739,'3'!$H$27:$L$48,5,FALSE)</f>
        <v>57</v>
      </c>
    </row>
    <row r="1740" spans="1:17" x14ac:dyDescent="0.25">
      <c r="A1740">
        <f>'[2]NILAI AKHIR'!B196</f>
        <v>13740</v>
      </c>
      <c r="B1740" t="str">
        <f>'[2]NILAI AKHIR'!C196</f>
        <v>Muflih Abdul Azhim</v>
      </c>
      <c r="C1740" t="str">
        <f>'[2]NILAI AKHIR'!D196</f>
        <v>XI TP 3</v>
      </c>
      <c r="D1740">
        <f>'[2]NILAI AKHIR'!J196</f>
        <v>80</v>
      </c>
      <c r="F1740" t="s">
        <v>104</v>
      </c>
      <c r="L1740">
        <f>VLOOKUP(A1740,'5'!$AB$3:$AE$313,4,FALSE)</f>
        <v>813</v>
      </c>
      <c r="M1740" s="19">
        <f>VLOOKUP(F1740,'2'!$B$2:$C$34,2,FALSE)</f>
        <v>13</v>
      </c>
      <c r="N1740" s="23">
        <f t="shared" si="64"/>
        <v>80</v>
      </c>
      <c r="O1740" s="23" t="str">
        <f t="shared" si="65"/>
        <v/>
      </c>
      <c r="P1740" s="23" t="s">
        <v>4739</v>
      </c>
      <c r="Q1740" s="19">
        <f>VLOOKUP(M1740,'3'!$H$27:$L$48,5,FALSE)</f>
        <v>57</v>
      </c>
    </row>
    <row r="1741" spans="1:17" x14ac:dyDescent="0.25">
      <c r="A1741">
        <f>'[2]NILAI AKHIR'!B197</f>
        <v>13741</v>
      </c>
      <c r="B1741" t="str">
        <f>'[2]NILAI AKHIR'!C197</f>
        <v>Muhamad Afif Saputra</v>
      </c>
      <c r="C1741" t="str">
        <f>'[2]NILAI AKHIR'!D197</f>
        <v>XI TP 3</v>
      </c>
      <c r="D1741">
        <f>'[2]NILAI AKHIR'!J197</f>
        <v>82</v>
      </c>
      <c r="F1741" t="s">
        <v>104</v>
      </c>
      <c r="L1741">
        <f>VLOOKUP(A1741,'5'!$AB$3:$AE$313,4,FALSE)</f>
        <v>814</v>
      </c>
      <c r="M1741" s="19">
        <f>VLOOKUP(F1741,'2'!$B$2:$C$34,2,FALSE)</f>
        <v>13</v>
      </c>
      <c r="N1741" s="23">
        <f t="shared" si="64"/>
        <v>82</v>
      </c>
      <c r="O1741" s="23" t="str">
        <f t="shared" si="65"/>
        <v/>
      </c>
      <c r="P1741" s="23" t="s">
        <v>4739</v>
      </c>
      <c r="Q1741" s="19">
        <f>VLOOKUP(M1741,'3'!$H$27:$L$48,5,FALSE)</f>
        <v>57</v>
      </c>
    </row>
    <row r="1742" spans="1:17" x14ac:dyDescent="0.25">
      <c r="A1742">
        <f>'[2]NILAI AKHIR'!B198</f>
        <v>13742</v>
      </c>
      <c r="B1742" t="str">
        <f>'[2]NILAI AKHIR'!C198</f>
        <v>Muhamad Bintang Maylana</v>
      </c>
      <c r="C1742" t="str">
        <f>'[2]NILAI AKHIR'!D198</f>
        <v>XI TP 3</v>
      </c>
      <c r="D1742">
        <f>'[2]NILAI AKHIR'!J198</f>
        <v>80</v>
      </c>
      <c r="F1742" t="s">
        <v>104</v>
      </c>
      <c r="L1742">
        <f>VLOOKUP(A1742,'5'!$AB$3:$AE$313,4,FALSE)</f>
        <v>815</v>
      </c>
      <c r="M1742" s="19">
        <f>VLOOKUP(F1742,'2'!$B$2:$C$34,2,FALSE)</f>
        <v>13</v>
      </c>
      <c r="N1742" s="23">
        <f t="shared" si="64"/>
        <v>80</v>
      </c>
      <c r="O1742" s="23" t="str">
        <f t="shared" si="65"/>
        <v/>
      </c>
      <c r="P1742" s="23" t="s">
        <v>4739</v>
      </c>
      <c r="Q1742" s="19">
        <f>VLOOKUP(M1742,'3'!$H$27:$L$48,5,FALSE)</f>
        <v>57</v>
      </c>
    </row>
    <row r="1743" spans="1:17" x14ac:dyDescent="0.25">
      <c r="A1743">
        <f>'[2]NILAI AKHIR'!B199</f>
        <v>13743</v>
      </c>
      <c r="B1743" t="str">
        <f>'[2]NILAI AKHIR'!C199</f>
        <v>Muhamad Iqbal</v>
      </c>
      <c r="C1743" t="str">
        <f>'[2]NILAI AKHIR'!D199</f>
        <v>XI TP 3</v>
      </c>
      <c r="D1743">
        <f>'[2]NILAI AKHIR'!J199</f>
        <v>81</v>
      </c>
      <c r="F1743" t="s">
        <v>104</v>
      </c>
      <c r="L1743">
        <f>VLOOKUP(A1743,'5'!$AB$3:$AE$313,4,FALSE)</f>
        <v>816</v>
      </c>
      <c r="M1743" s="19">
        <f>VLOOKUP(F1743,'2'!$B$2:$C$34,2,FALSE)</f>
        <v>13</v>
      </c>
      <c r="N1743" s="23">
        <f t="shared" si="64"/>
        <v>81</v>
      </c>
      <c r="O1743" s="23" t="str">
        <f t="shared" si="65"/>
        <v/>
      </c>
      <c r="P1743" s="23" t="s">
        <v>4739</v>
      </c>
      <c r="Q1743" s="19">
        <f>VLOOKUP(M1743,'3'!$H$27:$L$48,5,FALSE)</f>
        <v>57</v>
      </c>
    </row>
    <row r="1744" spans="1:17" x14ac:dyDescent="0.25">
      <c r="A1744">
        <f>'[2]NILAI AKHIR'!B200</f>
        <v>13744</v>
      </c>
      <c r="B1744" t="str">
        <f>'[2]NILAI AKHIR'!C200</f>
        <v>Muhammad Adnan Tegar Pamungkas</v>
      </c>
      <c r="C1744" t="str">
        <f>'[2]NILAI AKHIR'!D200</f>
        <v>XI TP 3</v>
      </c>
      <c r="D1744">
        <f>'[2]NILAI AKHIR'!J200</f>
        <v>81</v>
      </c>
      <c r="F1744" t="s">
        <v>104</v>
      </c>
      <c r="L1744">
        <f>VLOOKUP(A1744,'5'!$AB$3:$AE$313,4,FALSE)</f>
        <v>817</v>
      </c>
      <c r="M1744" s="19">
        <f>VLOOKUP(F1744,'2'!$B$2:$C$34,2,FALSE)</f>
        <v>13</v>
      </c>
      <c r="N1744" s="23">
        <f t="shared" si="64"/>
        <v>81</v>
      </c>
      <c r="O1744" s="23" t="str">
        <f t="shared" si="65"/>
        <v/>
      </c>
      <c r="P1744" s="23" t="s">
        <v>4739</v>
      </c>
      <c r="Q1744" s="19">
        <f>VLOOKUP(M1744,'3'!$H$27:$L$48,5,FALSE)</f>
        <v>57</v>
      </c>
    </row>
    <row r="1745" spans="1:17" x14ac:dyDescent="0.25">
      <c r="A1745">
        <f>'[2]NILAI AKHIR'!B201</f>
        <v>13745</v>
      </c>
      <c r="B1745" t="str">
        <f>'[2]NILAI AKHIR'!C201</f>
        <v>Muhammad Adriansyah</v>
      </c>
      <c r="C1745" t="str">
        <f>'[2]NILAI AKHIR'!D201</f>
        <v>XI TP 3</v>
      </c>
      <c r="D1745">
        <f>'[2]NILAI AKHIR'!J201</f>
        <v>80</v>
      </c>
      <c r="F1745" t="s">
        <v>104</v>
      </c>
      <c r="L1745">
        <f>VLOOKUP(A1745,'5'!$AB$3:$AE$313,4,FALSE)</f>
        <v>818</v>
      </c>
      <c r="M1745" s="19">
        <f>VLOOKUP(F1745,'2'!$B$2:$C$34,2,FALSE)</f>
        <v>13</v>
      </c>
      <c r="N1745" s="23">
        <f t="shared" si="64"/>
        <v>80</v>
      </c>
      <c r="O1745" s="23" t="str">
        <f t="shared" si="65"/>
        <v/>
      </c>
      <c r="P1745" s="23" t="s">
        <v>4739</v>
      </c>
      <c r="Q1745" s="19">
        <f>VLOOKUP(M1745,'3'!$H$27:$L$48,5,FALSE)</f>
        <v>57</v>
      </c>
    </row>
    <row r="1746" spans="1:17" x14ac:dyDescent="0.25">
      <c r="A1746">
        <f>'[2]NILAI AKHIR'!B202</f>
        <v>13746</v>
      </c>
      <c r="B1746" t="str">
        <f>'[2]NILAI AKHIR'!C202</f>
        <v>Muhammad Aldi Firmansah</v>
      </c>
      <c r="C1746" t="str">
        <f>'[2]NILAI AKHIR'!D202</f>
        <v>XI TP 3</v>
      </c>
      <c r="D1746">
        <f>'[2]NILAI AKHIR'!J202</f>
        <v>81</v>
      </c>
      <c r="F1746" t="s">
        <v>104</v>
      </c>
      <c r="L1746">
        <f>VLOOKUP(A1746,'5'!$AB$3:$AE$313,4,FALSE)</f>
        <v>819</v>
      </c>
      <c r="M1746" s="19">
        <f>VLOOKUP(F1746,'2'!$B$2:$C$34,2,FALSE)</f>
        <v>13</v>
      </c>
      <c r="N1746" s="23">
        <f t="shared" si="64"/>
        <v>81</v>
      </c>
      <c r="O1746" s="23" t="str">
        <f t="shared" si="65"/>
        <v/>
      </c>
      <c r="P1746" s="23" t="s">
        <v>4739</v>
      </c>
      <c r="Q1746" s="19">
        <f>VLOOKUP(M1746,'3'!$H$27:$L$48,5,FALSE)</f>
        <v>57</v>
      </c>
    </row>
    <row r="1747" spans="1:17" x14ac:dyDescent="0.25">
      <c r="A1747">
        <f>'[2]NILAI AKHIR'!B203</f>
        <v>13747</v>
      </c>
      <c r="B1747" t="str">
        <f>'[2]NILAI AKHIR'!C203</f>
        <v>Muhammad Azhim Widodo</v>
      </c>
      <c r="C1747" t="str">
        <f>'[2]NILAI AKHIR'!D203</f>
        <v>XI TP 3</v>
      </c>
      <c r="D1747">
        <f>'[2]NILAI AKHIR'!J203</f>
        <v>82</v>
      </c>
      <c r="F1747" t="s">
        <v>104</v>
      </c>
      <c r="L1747">
        <f>VLOOKUP(A1747,'5'!$AB$3:$AE$313,4,FALSE)</f>
        <v>820</v>
      </c>
      <c r="M1747" s="19">
        <f>VLOOKUP(F1747,'2'!$B$2:$C$34,2,FALSE)</f>
        <v>13</v>
      </c>
      <c r="N1747" s="23">
        <f t="shared" si="64"/>
        <v>82</v>
      </c>
      <c r="O1747" s="23" t="str">
        <f t="shared" si="65"/>
        <v/>
      </c>
      <c r="P1747" s="23" t="s">
        <v>4739</v>
      </c>
      <c r="Q1747" s="19">
        <f>VLOOKUP(M1747,'3'!$H$27:$L$48,5,FALSE)</f>
        <v>57</v>
      </c>
    </row>
    <row r="1748" spans="1:17" x14ac:dyDescent="0.25">
      <c r="A1748">
        <f>'[2]NILAI AKHIR'!B204</f>
        <v>13748</v>
      </c>
      <c r="B1748" t="str">
        <f>'[2]NILAI AKHIR'!C204</f>
        <v>Muhammad Galeh Cahyono</v>
      </c>
      <c r="C1748" t="str">
        <f>'[2]NILAI AKHIR'!D204</f>
        <v>XI TP 3</v>
      </c>
      <c r="D1748">
        <f>'[2]NILAI AKHIR'!J204</f>
        <v>81</v>
      </c>
      <c r="F1748" t="s">
        <v>104</v>
      </c>
      <c r="L1748">
        <f>VLOOKUP(A1748,'5'!$AB$3:$AE$313,4,FALSE)</f>
        <v>821</v>
      </c>
      <c r="M1748" s="19">
        <f>VLOOKUP(F1748,'2'!$B$2:$C$34,2,FALSE)</f>
        <v>13</v>
      </c>
      <c r="N1748" s="23">
        <f t="shared" si="64"/>
        <v>81</v>
      </c>
      <c r="O1748" s="23" t="str">
        <f t="shared" si="65"/>
        <v/>
      </c>
      <c r="P1748" s="23" t="s">
        <v>4739</v>
      </c>
      <c r="Q1748" s="19">
        <f>VLOOKUP(M1748,'3'!$H$27:$L$48,5,FALSE)</f>
        <v>57</v>
      </c>
    </row>
    <row r="1749" spans="1:17" x14ac:dyDescent="0.25">
      <c r="A1749">
        <f>'[2]NILAI AKHIR'!B205</f>
        <v>13749</v>
      </c>
      <c r="B1749" t="str">
        <f>'[2]NILAI AKHIR'!C205</f>
        <v>Muhammad Husain Amrullah</v>
      </c>
      <c r="C1749" t="str">
        <f>'[2]NILAI AKHIR'!D205</f>
        <v>XI TP 3</v>
      </c>
      <c r="D1749">
        <f>'[2]NILAI AKHIR'!J205</f>
        <v>80</v>
      </c>
      <c r="F1749" t="s">
        <v>104</v>
      </c>
      <c r="L1749">
        <f>VLOOKUP(A1749,'5'!$AB$3:$AE$313,4,FALSE)</f>
        <v>822</v>
      </c>
      <c r="M1749" s="19">
        <f>VLOOKUP(F1749,'2'!$B$2:$C$34,2,FALSE)</f>
        <v>13</v>
      </c>
      <c r="N1749" s="23">
        <f t="shared" si="64"/>
        <v>80</v>
      </c>
      <c r="O1749" s="23" t="str">
        <f t="shared" si="65"/>
        <v/>
      </c>
      <c r="P1749" s="23" t="s">
        <v>4739</v>
      </c>
      <c r="Q1749" s="19">
        <f>VLOOKUP(M1749,'3'!$H$27:$L$48,5,FALSE)</f>
        <v>57</v>
      </c>
    </row>
    <row r="1750" spans="1:17" x14ac:dyDescent="0.25">
      <c r="A1750">
        <f>'[2]NILAI AKHIR'!B206</f>
        <v>13750</v>
      </c>
      <c r="B1750" t="str">
        <f>'[2]NILAI AKHIR'!C206</f>
        <v>Muhammad Khisnullah Nabil</v>
      </c>
      <c r="C1750" t="str">
        <f>'[2]NILAI AKHIR'!D206</f>
        <v>XI TP 3</v>
      </c>
      <c r="D1750">
        <f>'[2]NILAI AKHIR'!J206</f>
        <v>78</v>
      </c>
      <c r="F1750" t="s">
        <v>104</v>
      </c>
      <c r="L1750">
        <f>VLOOKUP(A1750,'5'!$AB$3:$AE$313,4,FALSE)</f>
        <v>823</v>
      </c>
      <c r="M1750" s="19">
        <f>VLOOKUP(F1750,'2'!$B$2:$C$34,2,FALSE)</f>
        <v>13</v>
      </c>
      <c r="N1750" s="23">
        <f t="shared" si="64"/>
        <v>78</v>
      </c>
      <c r="O1750" s="23" t="str">
        <f t="shared" si="65"/>
        <v/>
      </c>
      <c r="P1750" s="23" t="s">
        <v>4739</v>
      </c>
      <c r="Q1750" s="19">
        <f>VLOOKUP(M1750,'3'!$H$27:$L$48,5,FALSE)</f>
        <v>57</v>
      </c>
    </row>
    <row r="1751" spans="1:17" x14ac:dyDescent="0.25">
      <c r="A1751">
        <f>'[2]NILAI AKHIR'!B207</f>
        <v>13751</v>
      </c>
      <c r="B1751" t="str">
        <f>'[2]NILAI AKHIR'!C207</f>
        <v>Muhammad Rafi Asti Rosyid</v>
      </c>
      <c r="C1751" t="str">
        <f>'[2]NILAI AKHIR'!D207</f>
        <v>XI TP 3</v>
      </c>
      <c r="D1751">
        <f>'[2]NILAI AKHIR'!J207</f>
        <v>81</v>
      </c>
      <c r="F1751" t="s">
        <v>104</v>
      </c>
      <c r="L1751">
        <f>VLOOKUP(A1751,'5'!$AB$3:$AE$313,4,FALSE)</f>
        <v>824</v>
      </c>
      <c r="M1751" s="19">
        <f>VLOOKUP(F1751,'2'!$B$2:$C$34,2,FALSE)</f>
        <v>13</v>
      </c>
      <c r="N1751" s="23">
        <f t="shared" si="64"/>
        <v>81</v>
      </c>
      <c r="O1751" s="23" t="str">
        <f t="shared" si="65"/>
        <v/>
      </c>
      <c r="P1751" s="23" t="s">
        <v>4739</v>
      </c>
      <c r="Q1751" s="19">
        <f>VLOOKUP(M1751,'3'!$H$27:$L$48,5,FALSE)</f>
        <v>57</v>
      </c>
    </row>
    <row r="1752" spans="1:17" x14ac:dyDescent="0.25">
      <c r="A1752">
        <f>'[2]NILAI AKHIR'!B208</f>
        <v>13752</v>
      </c>
      <c r="B1752" t="str">
        <f>'[2]NILAI AKHIR'!C208</f>
        <v>Muhammad Teguh Saputro</v>
      </c>
      <c r="C1752" t="str">
        <f>'[2]NILAI AKHIR'!D208</f>
        <v>XI TP 3</v>
      </c>
      <c r="D1752">
        <f>'[2]NILAI AKHIR'!J208</f>
        <v>79</v>
      </c>
      <c r="F1752" t="s">
        <v>104</v>
      </c>
      <c r="L1752">
        <f>VLOOKUP(A1752,'5'!$AB$3:$AE$313,4,FALSE)</f>
        <v>825</v>
      </c>
      <c r="M1752" s="19">
        <f>VLOOKUP(F1752,'2'!$B$2:$C$34,2,FALSE)</f>
        <v>13</v>
      </c>
      <c r="N1752" s="23">
        <f t="shared" si="64"/>
        <v>79</v>
      </c>
      <c r="O1752" s="23" t="str">
        <f t="shared" si="65"/>
        <v/>
      </c>
      <c r="P1752" s="23" t="s">
        <v>4739</v>
      </c>
      <c r="Q1752" s="19">
        <f>VLOOKUP(M1752,'3'!$H$27:$L$48,5,FALSE)</f>
        <v>57</v>
      </c>
    </row>
    <row r="1753" spans="1:17" x14ac:dyDescent="0.25">
      <c r="A1753">
        <f>'[2]NILAI AKHIR'!B209</f>
        <v>13924</v>
      </c>
      <c r="B1753" t="str">
        <f>'[2]NILAI AKHIR'!C209</f>
        <v>Nabil Surya Harry Saputra</v>
      </c>
      <c r="C1753" t="str">
        <f>'[2]NILAI AKHIR'!D209</f>
        <v>XI TP 3</v>
      </c>
      <c r="D1753">
        <f>'[2]NILAI AKHIR'!J209</f>
        <v>83</v>
      </c>
      <c r="F1753" t="s">
        <v>104</v>
      </c>
      <c r="L1753">
        <f>VLOOKUP(A1753,'5'!$AB$3:$AE$313,4,FALSE)</f>
        <v>826</v>
      </c>
      <c r="M1753" s="19">
        <f>VLOOKUP(F1753,'2'!$B$2:$C$34,2,FALSE)</f>
        <v>13</v>
      </c>
      <c r="N1753" s="23">
        <f t="shared" si="64"/>
        <v>83</v>
      </c>
      <c r="O1753" s="23" t="str">
        <f t="shared" si="65"/>
        <v/>
      </c>
      <c r="P1753" s="23" t="s">
        <v>4739</v>
      </c>
      <c r="Q1753" s="19">
        <f>VLOOKUP(M1753,'3'!$H$27:$L$48,5,FALSE)</f>
        <v>57</v>
      </c>
    </row>
    <row r="1754" spans="1:17" x14ac:dyDescent="0.25">
      <c r="A1754">
        <f>'[2]NILAI AKHIR'!B210</f>
        <v>13755</v>
      </c>
      <c r="B1754" t="str">
        <f>'[2]NILAI AKHIR'!C210</f>
        <v>Nando Eko Prasetyo</v>
      </c>
      <c r="C1754" t="str">
        <f>'[2]NILAI AKHIR'!D210</f>
        <v>XI TP 3</v>
      </c>
      <c r="D1754">
        <f>'[2]NILAI AKHIR'!J210</f>
        <v>77</v>
      </c>
      <c r="F1754" t="s">
        <v>104</v>
      </c>
      <c r="L1754">
        <f>VLOOKUP(A1754,'5'!$AB$3:$AE$313,4,FALSE)</f>
        <v>827</v>
      </c>
      <c r="M1754" s="19">
        <f>VLOOKUP(F1754,'2'!$B$2:$C$34,2,FALSE)</f>
        <v>13</v>
      </c>
      <c r="N1754" s="23">
        <f t="shared" si="64"/>
        <v>77</v>
      </c>
      <c r="O1754" s="23" t="str">
        <f t="shared" si="65"/>
        <v/>
      </c>
      <c r="P1754" s="23" t="s">
        <v>4739</v>
      </c>
      <c r="Q1754" s="19">
        <f>VLOOKUP(M1754,'3'!$H$27:$L$48,5,FALSE)</f>
        <v>57</v>
      </c>
    </row>
    <row r="1755" spans="1:17" x14ac:dyDescent="0.25">
      <c r="A1755">
        <f>'[2]NILAI AKHIR'!B211</f>
        <v>13756</v>
      </c>
      <c r="B1755" t="str">
        <f>'[2]NILAI AKHIR'!C211</f>
        <v>Nazriel Putra Wijar Prasetya</v>
      </c>
      <c r="C1755" t="str">
        <f>'[2]NILAI AKHIR'!D211</f>
        <v>XI TP 3</v>
      </c>
      <c r="D1755">
        <f>'[2]NILAI AKHIR'!J211</f>
        <v>79</v>
      </c>
      <c r="F1755" t="s">
        <v>104</v>
      </c>
      <c r="L1755">
        <f>VLOOKUP(A1755,'5'!$AB$3:$AE$313,4,FALSE)</f>
        <v>828</v>
      </c>
      <c r="M1755" s="19">
        <f>VLOOKUP(F1755,'2'!$B$2:$C$34,2,FALSE)</f>
        <v>13</v>
      </c>
      <c r="N1755" s="23">
        <f t="shared" si="64"/>
        <v>79</v>
      </c>
      <c r="O1755" s="23" t="str">
        <f t="shared" si="65"/>
        <v/>
      </c>
      <c r="P1755" s="23" t="s">
        <v>4739</v>
      </c>
      <c r="Q1755" s="19">
        <f>VLOOKUP(M1755,'3'!$H$27:$L$48,5,FALSE)</f>
        <v>57</v>
      </c>
    </row>
    <row r="1756" spans="1:17" x14ac:dyDescent="0.25">
      <c r="A1756">
        <f>'[2]NILAI AKHIR'!B212</f>
        <v>13757</v>
      </c>
      <c r="B1756" t="str">
        <f>'[2]NILAI AKHIR'!C212</f>
        <v>Noval Moses Mairi</v>
      </c>
      <c r="C1756" t="str">
        <f>'[2]NILAI AKHIR'!D212</f>
        <v>XI TP 3</v>
      </c>
      <c r="D1756">
        <f>'[2]NILAI AKHIR'!J212</f>
        <v>79</v>
      </c>
      <c r="F1756" t="s">
        <v>104</v>
      </c>
      <c r="L1756">
        <f>VLOOKUP(A1756,'5'!$AB$3:$AE$313,4,FALSE)</f>
        <v>829</v>
      </c>
      <c r="M1756" s="19">
        <f>VLOOKUP(F1756,'2'!$B$2:$C$34,2,FALSE)</f>
        <v>13</v>
      </c>
      <c r="N1756" s="23">
        <f t="shared" si="64"/>
        <v>79</v>
      </c>
      <c r="O1756" s="23" t="str">
        <f t="shared" si="65"/>
        <v/>
      </c>
      <c r="P1756" s="23" t="s">
        <v>4739</v>
      </c>
      <c r="Q1756" s="19">
        <f>VLOOKUP(M1756,'3'!$H$27:$L$48,5,FALSE)</f>
        <v>57</v>
      </c>
    </row>
    <row r="1757" spans="1:17" x14ac:dyDescent="0.25">
      <c r="A1757">
        <f>'[2]NILAI AKHIR'!B213</f>
        <v>13758</v>
      </c>
      <c r="B1757" t="str">
        <f>'[2]NILAI AKHIR'!C213</f>
        <v>Novanza Fatehaqy Prakosa</v>
      </c>
      <c r="C1757" t="str">
        <f>'[2]NILAI AKHIR'!D213</f>
        <v>XI TP 3</v>
      </c>
      <c r="D1757">
        <f>'[2]NILAI AKHIR'!J213</f>
        <v>78</v>
      </c>
      <c r="F1757" t="s">
        <v>104</v>
      </c>
      <c r="L1757">
        <f>VLOOKUP(A1757,'5'!$AB$3:$AE$313,4,FALSE)</f>
        <v>830</v>
      </c>
      <c r="M1757" s="19">
        <f>VLOOKUP(F1757,'2'!$B$2:$C$34,2,FALSE)</f>
        <v>13</v>
      </c>
      <c r="N1757" s="23">
        <f t="shared" si="64"/>
        <v>78</v>
      </c>
      <c r="O1757" s="23" t="str">
        <f t="shared" si="65"/>
        <v/>
      </c>
      <c r="P1757" s="23" t="s">
        <v>4739</v>
      </c>
      <c r="Q1757" s="19">
        <f>VLOOKUP(M1757,'3'!$H$27:$L$48,5,FALSE)</f>
        <v>57</v>
      </c>
    </row>
    <row r="1758" spans="1:17" x14ac:dyDescent="0.25">
      <c r="A1758">
        <f>'[2]NILAI AKHIR'!B214</f>
        <v>13759</v>
      </c>
      <c r="B1758" t="str">
        <f>'[2]NILAI AKHIR'!C214</f>
        <v>Nur Hidayah Saputra</v>
      </c>
      <c r="C1758" t="str">
        <f>'[2]NILAI AKHIR'!D214</f>
        <v>XI TP 3</v>
      </c>
      <c r="D1758">
        <f>'[2]NILAI AKHIR'!J214</f>
        <v>78</v>
      </c>
      <c r="F1758" t="s">
        <v>104</v>
      </c>
      <c r="L1758">
        <f>VLOOKUP(A1758,'5'!$AB$3:$AE$313,4,FALSE)</f>
        <v>831</v>
      </c>
      <c r="M1758" s="19">
        <f>VLOOKUP(F1758,'2'!$B$2:$C$34,2,FALSE)</f>
        <v>13</v>
      </c>
      <c r="N1758" s="23">
        <f t="shared" si="64"/>
        <v>78</v>
      </c>
      <c r="O1758" s="23" t="str">
        <f t="shared" si="65"/>
        <v/>
      </c>
      <c r="P1758" s="23" t="s">
        <v>4739</v>
      </c>
      <c r="Q1758" s="19">
        <f>VLOOKUP(M1758,'3'!$H$27:$L$48,5,FALSE)</f>
        <v>57</v>
      </c>
    </row>
    <row r="1759" spans="1:17" x14ac:dyDescent="0.25">
      <c r="A1759">
        <f>'[2]NILAI AKHIR'!B215</f>
        <v>13760</v>
      </c>
      <c r="B1759" t="str">
        <f>'[2]NILAI AKHIR'!C215</f>
        <v>Orlando Al Ghazaly</v>
      </c>
      <c r="C1759" t="str">
        <f>'[2]NILAI AKHIR'!D215</f>
        <v>XI TP 3</v>
      </c>
      <c r="D1759">
        <f>'[2]NILAI AKHIR'!J215</f>
        <v>82</v>
      </c>
      <c r="F1759" t="s">
        <v>104</v>
      </c>
      <c r="L1759">
        <f>VLOOKUP(A1759,'5'!$AB$3:$AE$313,4,FALSE)</f>
        <v>832</v>
      </c>
      <c r="M1759" s="19">
        <f>VLOOKUP(F1759,'2'!$B$2:$C$34,2,FALSE)</f>
        <v>13</v>
      </c>
      <c r="N1759" s="23">
        <f t="shared" si="64"/>
        <v>82</v>
      </c>
      <c r="O1759" s="23" t="str">
        <f t="shared" si="65"/>
        <v/>
      </c>
      <c r="P1759" s="23" t="s">
        <v>4739</v>
      </c>
      <c r="Q1759" s="19">
        <f>VLOOKUP(M1759,'3'!$H$27:$L$48,5,FALSE)</f>
        <v>57</v>
      </c>
    </row>
    <row r="1760" spans="1:17" x14ac:dyDescent="0.25">
      <c r="A1760">
        <f>'[2]NILAI AKHIR'!B216</f>
        <v>13761</v>
      </c>
      <c r="B1760" t="str">
        <f>'[2]NILAI AKHIR'!C216</f>
        <v>Pandu Wicaksono</v>
      </c>
      <c r="C1760" t="str">
        <f>'[2]NILAI AKHIR'!D216</f>
        <v>XI TP 3</v>
      </c>
      <c r="D1760">
        <f>'[2]NILAI AKHIR'!J216</f>
        <v>80</v>
      </c>
      <c r="F1760" t="s">
        <v>104</v>
      </c>
      <c r="L1760">
        <f>VLOOKUP(A1760,'5'!$AB$3:$AE$313,4,FALSE)</f>
        <v>833</v>
      </c>
      <c r="M1760" s="19">
        <f>VLOOKUP(F1760,'2'!$B$2:$C$34,2,FALSE)</f>
        <v>13</v>
      </c>
      <c r="N1760" s="23">
        <f t="shared" si="64"/>
        <v>80</v>
      </c>
      <c r="O1760" s="23" t="str">
        <f t="shared" si="65"/>
        <v/>
      </c>
      <c r="P1760" s="23" t="s">
        <v>4739</v>
      </c>
      <c r="Q1760" s="19">
        <f>VLOOKUP(M1760,'3'!$H$27:$L$48,5,FALSE)</f>
        <v>57</v>
      </c>
    </row>
    <row r="1761" spans="1:17" x14ac:dyDescent="0.25">
      <c r="A1761">
        <f>'[2]NILAI AKHIR'!B217</f>
        <v>13762</v>
      </c>
      <c r="B1761" t="str">
        <f>'[2]NILAI AKHIR'!C217</f>
        <v>Patuh Bagiono Nurjaya</v>
      </c>
      <c r="C1761" t="str">
        <f>'[2]NILAI AKHIR'!D217</f>
        <v>XI TP 3</v>
      </c>
      <c r="D1761">
        <f>'[2]NILAI AKHIR'!J217</f>
        <v>81</v>
      </c>
      <c r="F1761" t="s">
        <v>104</v>
      </c>
      <c r="L1761">
        <f>VLOOKUP(A1761,'5'!$AB$3:$AE$313,4,FALSE)</f>
        <v>834</v>
      </c>
      <c r="M1761" s="19">
        <f>VLOOKUP(F1761,'2'!$B$2:$C$34,2,FALSE)</f>
        <v>13</v>
      </c>
      <c r="N1761" s="23">
        <f t="shared" si="64"/>
        <v>81</v>
      </c>
      <c r="O1761" s="23" t="str">
        <f t="shared" si="65"/>
        <v/>
      </c>
      <c r="P1761" s="23" t="s">
        <v>4739</v>
      </c>
      <c r="Q1761" s="19">
        <f>VLOOKUP(M1761,'3'!$H$27:$L$48,5,FALSE)</f>
        <v>57</v>
      </c>
    </row>
    <row r="1762" spans="1:17" x14ac:dyDescent="0.25">
      <c r="A1762">
        <f>'[2]NILAI AKHIR'!B218</f>
        <v>13763</v>
      </c>
      <c r="B1762" t="str">
        <f>'[2]NILAI AKHIR'!C218</f>
        <v>Prananda Torres Pradita</v>
      </c>
      <c r="C1762" t="str">
        <f>'[2]NILAI AKHIR'!D218</f>
        <v>XI TP 3</v>
      </c>
      <c r="D1762">
        <f>'[2]NILAI AKHIR'!J218</f>
        <v>79</v>
      </c>
      <c r="F1762" t="s">
        <v>104</v>
      </c>
      <c r="L1762">
        <f>VLOOKUP(A1762,'5'!$AB$3:$AE$313,4,FALSE)</f>
        <v>835</v>
      </c>
      <c r="M1762" s="19">
        <f>VLOOKUP(F1762,'2'!$B$2:$C$34,2,FALSE)</f>
        <v>13</v>
      </c>
      <c r="N1762" s="23">
        <f t="shared" si="64"/>
        <v>79</v>
      </c>
      <c r="O1762" s="23" t="str">
        <f t="shared" si="65"/>
        <v/>
      </c>
      <c r="P1762" s="23" t="s">
        <v>4739</v>
      </c>
      <c r="Q1762" s="19">
        <f>VLOOKUP(M1762,'3'!$H$27:$L$48,5,FALSE)</f>
        <v>57</v>
      </c>
    </row>
    <row r="1763" spans="1:17" x14ac:dyDescent="0.25">
      <c r="A1763">
        <f>'[2]NILAI AKHIR'!B219</f>
        <v>13764</v>
      </c>
      <c r="B1763" t="str">
        <f>'[2]NILAI AKHIR'!C219</f>
        <v>Praska Bethan Handoko</v>
      </c>
      <c r="C1763" t="str">
        <f>'[2]NILAI AKHIR'!D219</f>
        <v>XI TP 3</v>
      </c>
      <c r="D1763">
        <f>'[2]NILAI AKHIR'!J219</f>
        <v>78</v>
      </c>
      <c r="F1763" t="s">
        <v>104</v>
      </c>
      <c r="L1763">
        <f>VLOOKUP(A1763,'5'!$AB$3:$AE$313,4,FALSE)</f>
        <v>836</v>
      </c>
      <c r="M1763" s="19">
        <f>VLOOKUP(F1763,'2'!$B$2:$C$34,2,FALSE)</f>
        <v>13</v>
      </c>
      <c r="N1763" s="23">
        <f t="shared" si="64"/>
        <v>78</v>
      </c>
      <c r="O1763" s="23" t="str">
        <f t="shared" si="65"/>
        <v/>
      </c>
      <c r="P1763" s="23" t="s">
        <v>4739</v>
      </c>
      <c r="Q1763" s="19">
        <f>VLOOKUP(M1763,'3'!$H$27:$L$48,5,FALSE)</f>
        <v>57</v>
      </c>
    </row>
    <row r="1764" spans="1:17" x14ac:dyDescent="0.25">
      <c r="A1764">
        <f>'[2]NILAI AKHIR'!B220</f>
        <v>13765</v>
      </c>
      <c r="B1764" t="str">
        <f>'[2]NILAI AKHIR'!C220</f>
        <v>Pratama Adi Saputra</v>
      </c>
      <c r="C1764" t="str">
        <f>'[2]NILAI AKHIR'!D220</f>
        <v>XI TP 3</v>
      </c>
      <c r="D1764">
        <f>'[2]NILAI AKHIR'!J220</f>
        <v>78</v>
      </c>
      <c r="F1764" t="s">
        <v>104</v>
      </c>
      <c r="L1764">
        <f>VLOOKUP(A1764,'5'!$AB$3:$AE$313,4,FALSE)</f>
        <v>837</v>
      </c>
      <c r="M1764" s="19">
        <f>VLOOKUP(F1764,'2'!$B$2:$C$34,2,FALSE)</f>
        <v>13</v>
      </c>
      <c r="N1764" s="23">
        <f t="shared" si="64"/>
        <v>78</v>
      </c>
      <c r="O1764" s="23" t="str">
        <f t="shared" si="65"/>
        <v/>
      </c>
      <c r="P1764" s="23" t="s">
        <v>4739</v>
      </c>
      <c r="Q1764" s="19">
        <f>VLOOKUP(M1764,'3'!$H$27:$L$48,5,FALSE)</f>
        <v>57</v>
      </c>
    </row>
    <row r="1765" spans="1:17" x14ac:dyDescent="0.25">
      <c r="A1765">
        <f>'[2]NILAI AKHIR'!B221</f>
        <v>13766</v>
      </c>
      <c r="B1765" t="str">
        <f>'[2]NILAI AKHIR'!C221</f>
        <v>Qais Vungki Fabean</v>
      </c>
      <c r="C1765" t="str">
        <f>'[2]NILAI AKHIR'!D221</f>
        <v>XI TP 3</v>
      </c>
      <c r="D1765">
        <f>'[2]NILAI AKHIR'!J221</f>
        <v>79</v>
      </c>
      <c r="F1765" t="s">
        <v>104</v>
      </c>
      <c r="L1765">
        <f>VLOOKUP(A1765,'5'!$AB$3:$AE$313,4,FALSE)</f>
        <v>838</v>
      </c>
      <c r="M1765" s="19">
        <f>VLOOKUP(F1765,'2'!$B$2:$C$34,2,FALSE)</f>
        <v>13</v>
      </c>
      <c r="N1765" s="23">
        <f t="shared" si="64"/>
        <v>79</v>
      </c>
      <c r="O1765" s="23" t="str">
        <f t="shared" si="65"/>
        <v/>
      </c>
      <c r="P1765" s="23" t="s">
        <v>4739</v>
      </c>
      <c r="Q1765" s="19">
        <f>VLOOKUP(M1765,'3'!$H$27:$L$48,5,FALSE)</f>
        <v>57</v>
      </c>
    </row>
    <row r="1766" spans="1:17" x14ac:dyDescent="0.25">
      <c r="A1766">
        <f>'[2]NILAI AKHIR'!B222</f>
        <v>13767</v>
      </c>
      <c r="B1766" t="str">
        <f>'[2]NILAI AKHIR'!C222</f>
        <v>Rachelza Bayu Wicaksana</v>
      </c>
      <c r="C1766" t="str">
        <f>'[2]NILAI AKHIR'!D222</f>
        <v>XI TP 3</v>
      </c>
      <c r="D1766">
        <f>'[2]NILAI AKHIR'!J222</f>
        <v>77</v>
      </c>
      <c r="F1766" t="s">
        <v>104</v>
      </c>
      <c r="L1766">
        <f>VLOOKUP(A1766,'5'!$AB$3:$AE$313,4,FALSE)</f>
        <v>839</v>
      </c>
      <c r="M1766" s="19">
        <f>VLOOKUP(F1766,'2'!$B$2:$C$34,2,FALSE)</f>
        <v>13</v>
      </c>
      <c r="N1766" s="23">
        <f t="shared" si="64"/>
        <v>77</v>
      </c>
      <c r="O1766" s="23" t="str">
        <f t="shared" si="65"/>
        <v/>
      </c>
      <c r="P1766" s="23" t="s">
        <v>4739</v>
      </c>
      <c r="Q1766" s="19">
        <f>VLOOKUP(M1766,'3'!$H$27:$L$48,5,FALSE)</f>
        <v>57</v>
      </c>
    </row>
    <row r="1767" spans="1:17" x14ac:dyDescent="0.25">
      <c r="A1767">
        <f>'[2]NILAI AKHIR'!B223</f>
        <v>13768</v>
      </c>
      <c r="B1767" t="str">
        <f>'[2]NILAI AKHIR'!C223</f>
        <v>Raditya Vito Danendra</v>
      </c>
      <c r="C1767" t="str">
        <f>'[2]NILAI AKHIR'!D223</f>
        <v>XI TP 3</v>
      </c>
      <c r="D1767">
        <f>'[2]NILAI AKHIR'!J223</f>
        <v>78</v>
      </c>
      <c r="F1767" t="s">
        <v>104</v>
      </c>
      <c r="L1767">
        <f>VLOOKUP(A1767,'5'!$AB$3:$AE$313,4,FALSE)</f>
        <v>840</v>
      </c>
      <c r="M1767" s="19">
        <f>VLOOKUP(F1767,'2'!$B$2:$C$34,2,FALSE)</f>
        <v>13</v>
      </c>
      <c r="N1767" s="23">
        <f t="shared" si="64"/>
        <v>78</v>
      </c>
      <c r="O1767" s="23" t="str">
        <f t="shared" si="65"/>
        <v/>
      </c>
      <c r="P1767" s="23" t="s">
        <v>4739</v>
      </c>
      <c r="Q1767" s="19">
        <f>VLOOKUP(M1767,'3'!$H$27:$L$48,5,FALSE)</f>
        <v>57</v>
      </c>
    </row>
    <row r="1768" spans="1:17" x14ac:dyDescent="0.25">
      <c r="A1768">
        <f>'[2]NILAI AKHIR'!B224</f>
        <v>0</v>
      </c>
      <c r="B1768">
        <f>'[2]NILAI AKHIR'!C224</f>
        <v>0</v>
      </c>
      <c r="C1768">
        <f>'[2]NILAI AKHIR'!D224</f>
        <v>0</v>
      </c>
      <c r="D1768">
        <f>'[2]NILAI AKHIR'!J224</f>
        <v>0</v>
      </c>
      <c r="F1768" t="s">
        <v>104</v>
      </c>
      <c r="L1768" t="e">
        <f>VLOOKUP(A1768,'5'!$AB$3:$AE$313,4,FALSE)</f>
        <v>#N/A</v>
      </c>
      <c r="M1768" s="19">
        <f>VLOOKUP(F1768,'2'!$B$2:$C$34,2,FALSE)</f>
        <v>13</v>
      </c>
      <c r="N1768" s="23">
        <f t="shared" si="64"/>
        <v>0</v>
      </c>
      <c r="O1768" s="23" t="str">
        <f t="shared" si="65"/>
        <v/>
      </c>
      <c r="P1768" s="23" t="s">
        <v>4739</v>
      </c>
      <c r="Q1768" s="19">
        <f>VLOOKUP(M1768,'3'!$H$27:$L$48,5,FALSE)</f>
        <v>57</v>
      </c>
    </row>
    <row r="1769" spans="1:17" x14ac:dyDescent="0.25">
      <c r="A1769">
        <f>'[2]NILAI AKHIR'!B225</f>
        <v>13769</v>
      </c>
      <c r="B1769" t="str">
        <f>'[2]NILAI AKHIR'!C225</f>
        <v>Raffi Ananda Santosa</v>
      </c>
      <c r="C1769" t="str">
        <f>'[2]NILAI AKHIR'!D225</f>
        <v>XI TP 4</v>
      </c>
      <c r="D1769">
        <f>'[2]NILAI AKHIR'!J225</f>
        <v>78</v>
      </c>
      <c r="F1769" t="s">
        <v>104</v>
      </c>
      <c r="L1769">
        <f>VLOOKUP(A1769,'5'!$AB$3:$AE$313,4,FALSE)</f>
        <v>841</v>
      </c>
      <c r="M1769" s="19">
        <f>VLOOKUP(F1769,'2'!$B$2:$C$34,2,FALSE)</f>
        <v>13</v>
      </c>
      <c r="N1769" s="23">
        <f t="shared" si="64"/>
        <v>78</v>
      </c>
      <c r="O1769" s="23" t="str">
        <f t="shared" si="65"/>
        <v/>
      </c>
      <c r="P1769" s="23" t="s">
        <v>4739</v>
      </c>
      <c r="Q1769" s="19">
        <f>VLOOKUP(M1769,'3'!$H$27:$L$48,5,FALSE)</f>
        <v>57</v>
      </c>
    </row>
    <row r="1770" spans="1:17" x14ac:dyDescent="0.25">
      <c r="A1770">
        <f>'[2]NILAI AKHIR'!B227</f>
        <v>13925</v>
      </c>
      <c r="B1770" t="str">
        <f>'[2]NILAI AKHIR'!C227</f>
        <v>Rahmad Catur Sanjaya</v>
      </c>
      <c r="C1770" t="str">
        <f>'[2]NILAI AKHIR'!D227</f>
        <v>XI TP 4</v>
      </c>
      <c r="D1770">
        <f>'[2]NILAI AKHIR'!J227</f>
        <v>80</v>
      </c>
      <c r="F1770" t="s">
        <v>104</v>
      </c>
      <c r="L1770">
        <f>VLOOKUP(A1770,'5'!$AB$3:$AE$313,4,FALSE)</f>
        <v>843</v>
      </c>
      <c r="M1770" s="19">
        <f>VLOOKUP(F1770,'2'!$B$2:$C$34,2,FALSE)</f>
        <v>13</v>
      </c>
      <c r="N1770" s="23">
        <f t="shared" si="64"/>
        <v>80</v>
      </c>
      <c r="O1770" s="23" t="str">
        <f t="shared" si="65"/>
        <v/>
      </c>
      <c r="P1770" s="23" t="s">
        <v>4739</v>
      </c>
      <c r="Q1770" s="19">
        <f>VLOOKUP(M1770,'3'!$H$27:$L$48,5,FALSE)</f>
        <v>57</v>
      </c>
    </row>
    <row r="1771" spans="1:17" x14ac:dyDescent="0.25">
      <c r="A1771">
        <f>'[2]NILAI AKHIR'!B228</f>
        <v>13771</v>
      </c>
      <c r="B1771" t="str">
        <f>'[2]NILAI AKHIR'!C228</f>
        <v>Rahmad Surya Wilda</v>
      </c>
      <c r="C1771" t="str">
        <f>'[2]NILAI AKHIR'!D228</f>
        <v>XI TP 4</v>
      </c>
      <c r="D1771">
        <f>'[2]NILAI AKHIR'!J228</f>
        <v>81</v>
      </c>
      <c r="F1771" t="s">
        <v>104</v>
      </c>
      <c r="L1771">
        <f>VLOOKUP(A1771,'5'!$AB$3:$AE$313,4,FALSE)</f>
        <v>844</v>
      </c>
      <c r="M1771" s="19">
        <f>VLOOKUP(F1771,'2'!$B$2:$C$34,2,FALSE)</f>
        <v>13</v>
      </c>
      <c r="N1771" s="23">
        <f t="shared" si="64"/>
        <v>81</v>
      </c>
      <c r="O1771" s="23" t="str">
        <f t="shared" si="65"/>
        <v/>
      </c>
      <c r="P1771" s="23" t="s">
        <v>4739</v>
      </c>
      <c r="Q1771" s="19">
        <f>VLOOKUP(M1771,'3'!$H$27:$L$48,5,FALSE)</f>
        <v>57</v>
      </c>
    </row>
    <row r="1772" spans="1:17" x14ac:dyDescent="0.25">
      <c r="A1772">
        <f>'[2]NILAI AKHIR'!B229</f>
        <v>13772</v>
      </c>
      <c r="B1772" t="str">
        <f>'[2]NILAI AKHIR'!C229</f>
        <v>Rahmadani Saputra</v>
      </c>
      <c r="C1772" t="str">
        <f>'[2]NILAI AKHIR'!D229</f>
        <v>XI TP 4</v>
      </c>
      <c r="D1772">
        <f>'[2]NILAI AKHIR'!J229</f>
        <v>79</v>
      </c>
      <c r="F1772" t="s">
        <v>104</v>
      </c>
      <c r="L1772">
        <f>VLOOKUP(A1772,'5'!$AB$3:$AE$313,4,FALSE)</f>
        <v>845</v>
      </c>
      <c r="M1772" s="19">
        <f>VLOOKUP(F1772,'2'!$B$2:$C$34,2,FALSE)</f>
        <v>13</v>
      </c>
      <c r="N1772" s="23">
        <f t="shared" si="64"/>
        <v>79</v>
      </c>
      <c r="O1772" s="23" t="str">
        <f t="shared" si="65"/>
        <v/>
      </c>
      <c r="P1772" s="23" t="s">
        <v>4739</v>
      </c>
      <c r="Q1772" s="19">
        <f>VLOOKUP(M1772,'3'!$H$27:$L$48,5,FALSE)</f>
        <v>57</v>
      </c>
    </row>
    <row r="1773" spans="1:17" x14ac:dyDescent="0.25">
      <c r="A1773">
        <f>'[2]NILAI AKHIR'!B230</f>
        <v>13773</v>
      </c>
      <c r="B1773" t="str">
        <f>'[2]NILAI AKHIR'!C230</f>
        <v>Raihan Damar Rifki Andreansyah</v>
      </c>
      <c r="C1773" t="str">
        <f>'[2]NILAI AKHIR'!D230</f>
        <v>XI TP 4</v>
      </c>
      <c r="D1773">
        <f>'[2]NILAI AKHIR'!J230</f>
        <v>81</v>
      </c>
      <c r="F1773" t="s">
        <v>104</v>
      </c>
      <c r="L1773">
        <f>VLOOKUP(A1773,'5'!$AB$3:$AE$313,4,FALSE)</f>
        <v>846</v>
      </c>
      <c r="M1773" s="19">
        <f>VLOOKUP(F1773,'2'!$B$2:$C$34,2,FALSE)</f>
        <v>13</v>
      </c>
      <c r="N1773" s="23">
        <f t="shared" si="64"/>
        <v>81</v>
      </c>
      <c r="O1773" s="23" t="str">
        <f t="shared" si="65"/>
        <v/>
      </c>
      <c r="P1773" s="23" t="s">
        <v>4739</v>
      </c>
      <c r="Q1773" s="19">
        <f>VLOOKUP(M1773,'3'!$H$27:$L$48,5,FALSE)</f>
        <v>57</v>
      </c>
    </row>
    <row r="1774" spans="1:17" x14ac:dyDescent="0.25">
      <c r="A1774">
        <f>'[2]NILAI AKHIR'!B231</f>
        <v>13774</v>
      </c>
      <c r="B1774" t="str">
        <f>'[2]NILAI AKHIR'!C231</f>
        <v>Raihan Rizky Pratama</v>
      </c>
      <c r="C1774" t="str">
        <f>'[2]NILAI AKHIR'!D231</f>
        <v>XI TP 4</v>
      </c>
      <c r="D1774">
        <f>'[2]NILAI AKHIR'!J231</f>
        <v>79</v>
      </c>
      <c r="F1774" t="s">
        <v>104</v>
      </c>
      <c r="L1774">
        <f>VLOOKUP(A1774,'5'!$AB$3:$AE$313,4,FALSE)</f>
        <v>847</v>
      </c>
      <c r="M1774" s="19">
        <f>VLOOKUP(F1774,'2'!$B$2:$C$34,2,FALSE)</f>
        <v>13</v>
      </c>
      <c r="N1774" s="23">
        <f t="shared" si="64"/>
        <v>79</v>
      </c>
      <c r="O1774" s="23" t="str">
        <f t="shared" si="65"/>
        <v/>
      </c>
      <c r="P1774" s="23" t="s">
        <v>4739</v>
      </c>
      <c r="Q1774" s="19">
        <f>VLOOKUP(M1774,'3'!$H$27:$L$48,5,FALSE)</f>
        <v>57</v>
      </c>
    </row>
    <row r="1775" spans="1:17" x14ac:dyDescent="0.25">
      <c r="A1775">
        <f>'[2]NILAI AKHIR'!B232</f>
        <v>13775</v>
      </c>
      <c r="B1775" t="str">
        <f>'[2]NILAI AKHIR'!C232</f>
        <v>Rangga Manggala Saputra</v>
      </c>
      <c r="C1775" t="str">
        <f>'[2]NILAI AKHIR'!D232</f>
        <v>XI TP 4</v>
      </c>
      <c r="D1775">
        <f>'[2]NILAI AKHIR'!J232</f>
        <v>80</v>
      </c>
      <c r="F1775" t="s">
        <v>104</v>
      </c>
      <c r="L1775">
        <f>VLOOKUP(A1775,'5'!$AB$3:$AE$313,4,FALSE)</f>
        <v>848</v>
      </c>
      <c r="M1775" s="19">
        <f>VLOOKUP(F1775,'2'!$B$2:$C$34,2,FALSE)</f>
        <v>13</v>
      </c>
      <c r="N1775" s="23">
        <f t="shared" si="64"/>
        <v>80</v>
      </c>
      <c r="O1775" s="23" t="str">
        <f t="shared" si="65"/>
        <v/>
      </c>
      <c r="P1775" s="23" t="s">
        <v>4739</v>
      </c>
      <c r="Q1775" s="19">
        <f>VLOOKUP(M1775,'3'!$H$27:$L$48,5,FALSE)</f>
        <v>57</v>
      </c>
    </row>
    <row r="1776" spans="1:17" x14ac:dyDescent="0.25">
      <c r="A1776">
        <f>'[2]NILAI AKHIR'!B233</f>
        <v>13776</v>
      </c>
      <c r="B1776" t="str">
        <f>'[2]NILAI AKHIR'!C233</f>
        <v>Rehan Pandu Wibowo</v>
      </c>
      <c r="C1776" t="str">
        <f>'[2]NILAI AKHIR'!D233</f>
        <v>XI TP 4</v>
      </c>
      <c r="D1776">
        <f>'[2]NILAI AKHIR'!J233</f>
        <v>79</v>
      </c>
      <c r="F1776" t="s">
        <v>104</v>
      </c>
      <c r="L1776">
        <f>VLOOKUP(A1776,'5'!$AB$3:$AE$313,4,FALSE)</f>
        <v>849</v>
      </c>
      <c r="M1776" s="19">
        <f>VLOOKUP(F1776,'2'!$B$2:$C$34,2,FALSE)</f>
        <v>13</v>
      </c>
      <c r="N1776" s="23">
        <f t="shared" si="64"/>
        <v>79</v>
      </c>
      <c r="O1776" s="23" t="str">
        <f t="shared" si="65"/>
        <v/>
      </c>
      <c r="P1776" s="23" t="s">
        <v>4739</v>
      </c>
      <c r="Q1776" s="19">
        <f>VLOOKUP(M1776,'3'!$H$27:$L$48,5,FALSE)</f>
        <v>57</v>
      </c>
    </row>
    <row r="1777" spans="1:17" x14ac:dyDescent="0.25">
      <c r="A1777">
        <f>'[2]NILAI AKHIR'!B234</f>
        <v>13777</v>
      </c>
      <c r="B1777" t="str">
        <f>'[2]NILAI AKHIR'!C234</f>
        <v>Reihan Pratama Oktavian</v>
      </c>
      <c r="C1777" t="str">
        <f>'[2]NILAI AKHIR'!D234</f>
        <v>XI TP 4</v>
      </c>
      <c r="D1777">
        <f>'[2]NILAI AKHIR'!J234</f>
        <v>82</v>
      </c>
      <c r="F1777" t="s">
        <v>104</v>
      </c>
      <c r="L1777">
        <f>VLOOKUP(A1777,'5'!$AB$3:$AE$313,4,FALSE)</f>
        <v>850</v>
      </c>
      <c r="M1777" s="19">
        <f>VLOOKUP(F1777,'2'!$B$2:$C$34,2,FALSE)</f>
        <v>13</v>
      </c>
      <c r="N1777" s="23">
        <f t="shared" si="64"/>
        <v>82</v>
      </c>
      <c r="O1777" s="23" t="str">
        <f t="shared" si="65"/>
        <v/>
      </c>
      <c r="P1777" s="23" t="s">
        <v>4739</v>
      </c>
      <c r="Q1777" s="19">
        <f>VLOOKUP(M1777,'3'!$H$27:$L$48,5,FALSE)</f>
        <v>57</v>
      </c>
    </row>
    <row r="1778" spans="1:17" x14ac:dyDescent="0.25">
      <c r="A1778">
        <f>'[2]NILAI AKHIR'!B235</f>
        <v>13778</v>
      </c>
      <c r="B1778" t="str">
        <f>'[2]NILAI AKHIR'!C235</f>
        <v>Rendra Julian Jiantori</v>
      </c>
      <c r="C1778" t="str">
        <f>'[2]NILAI AKHIR'!D235</f>
        <v>XI TP 4</v>
      </c>
      <c r="D1778">
        <f>'[2]NILAI AKHIR'!J235</f>
        <v>81</v>
      </c>
      <c r="F1778" t="s">
        <v>104</v>
      </c>
      <c r="L1778">
        <f>VLOOKUP(A1778,'5'!$AB$3:$AE$313,4,FALSE)</f>
        <v>851</v>
      </c>
      <c r="M1778" s="19">
        <f>VLOOKUP(F1778,'2'!$B$2:$C$34,2,FALSE)</f>
        <v>13</v>
      </c>
      <c r="N1778" s="23">
        <f t="shared" si="64"/>
        <v>81</v>
      </c>
      <c r="O1778" s="23" t="str">
        <f t="shared" si="65"/>
        <v/>
      </c>
      <c r="P1778" s="23" t="s">
        <v>4739</v>
      </c>
      <c r="Q1778" s="19">
        <f>VLOOKUP(M1778,'3'!$H$27:$L$48,5,FALSE)</f>
        <v>57</v>
      </c>
    </row>
    <row r="1779" spans="1:17" x14ac:dyDescent="0.25">
      <c r="A1779">
        <f>'[2]NILAI AKHIR'!B236</f>
        <v>13779</v>
      </c>
      <c r="B1779" t="str">
        <f>'[2]NILAI AKHIR'!C236</f>
        <v>Restu Gabreal Nanda Arimba</v>
      </c>
      <c r="C1779" t="str">
        <f>'[2]NILAI AKHIR'!D236</f>
        <v>XI TP 4</v>
      </c>
      <c r="D1779">
        <f>'[2]NILAI AKHIR'!J236</f>
        <v>77</v>
      </c>
      <c r="F1779" t="s">
        <v>104</v>
      </c>
      <c r="L1779">
        <f>VLOOKUP(A1779,'5'!$AB$3:$AE$313,4,FALSE)</f>
        <v>852</v>
      </c>
      <c r="M1779" s="19">
        <f>VLOOKUP(F1779,'2'!$B$2:$C$34,2,FALSE)</f>
        <v>13</v>
      </c>
      <c r="N1779" s="23">
        <f t="shared" si="64"/>
        <v>77</v>
      </c>
      <c r="O1779" s="23" t="str">
        <f t="shared" si="65"/>
        <v/>
      </c>
      <c r="P1779" s="23" t="s">
        <v>4739</v>
      </c>
      <c r="Q1779" s="19">
        <f>VLOOKUP(M1779,'3'!$H$27:$L$48,5,FALSE)</f>
        <v>57</v>
      </c>
    </row>
    <row r="1780" spans="1:17" x14ac:dyDescent="0.25">
      <c r="A1780">
        <f>'[2]NILAI AKHIR'!B237</f>
        <v>13781</v>
      </c>
      <c r="B1780" t="str">
        <f>'[2]NILAI AKHIR'!C237</f>
        <v>Reyhan Fauzi Habibullah</v>
      </c>
      <c r="C1780" t="str">
        <f>'[2]NILAI AKHIR'!D237</f>
        <v>XI TP 4</v>
      </c>
      <c r="D1780">
        <f>'[2]NILAI AKHIR'!J237</f>
        <v>86</v>
      </c>
      <c r="F1780" t="s">
        <v>104</v>
      </c>
      <c r="L1780">
        <f>VLOOKUP(A1780,'5'!$AB$3:$AE$313,4,FALSE)</f>
        <v>853</v>
      </c>
      <c r="M1780" s="19">
        <f>VLOOKUP(F1780,'2'!$B$2:$C$34,2,FALSE)</f>
        <v>13</v>
      </c>
      <c r="N1780" s="23">
        <f t="shared" si="64"/>
        <v>86</v>
      </c>
      <c r="O1780" s="23" t="str">
        <f t="shared" si="65"/>
        <v/>
      </c>
      <c r="P1780" s="23" t="s">
        <v>4739</v>
      </c>
      <c r="Q1780" s="19">
        <f>VLOOKUP(M1780,'3'!$H$27:$L$48,5,FALSE)</f>
        <v>57</v>
      </c>
    </row>
    <row r="1781" spans="1:17" x14ac:dyDescent="0.25">
      <c r="A1781">
        <f>'[2]NILAI AKHIR'!B238</f>
        <v>13782</v>
      </c>
      <c r="B1781" t="str">
        <f>'[2]NILAI AKHIR'!C238</f>
        <v>Reza Nur Irawan</v>
      </c>
      <c r="C1781" t="str">
        <f>'[2]NILAI AKHIR'!D238</f>
        <v>XI TP 4</v>
      </c>
      <c r="D1781">
        <f>'[2]NILAI AKHIR'!J238</f>
        <v>82</v>
      </c>
      <c r="F1781" t="s">
        <v>104</v>
      </c>
      <c r="L1781">
        <f>VLOOKUP(A1781,'5'!$AB$3:$AE$313,4,FALSE)</f>
        <v>854</v>
      </c>
      <c r="M1781" s="19">
        <f>VLOOKUP(F1781,'2'!$B$2:$C$34,2,FALSE)</f>
        <v>13</v>
      </c>
      <c r="N1781" s="23">
        <f t="shared" si="64"/>
        <v>82</v>
      </c>
      <c r="O1781" s="23" t="str">
        <f t="shared" si="65"/>
        <v/>
      </c>
      <c r="P1781" s="23" t="s">
        <v>4739</v>
      </c>
      <c r="Q1781" s="19">
        <f>VLOOKUP(M1781,'3'!$H$27:$L$48,5,FALSE)</f>
        <v>57</v>
      </c>
    </row>
    <row r="1782" spans="1:17" x14ac:dyDescent="0.25">
      <c r="A1782">
        <f>'[2]NILAI AKHIR'!B239</f>
        <v>13783</v>
      </c>
      <c r="B1782" t="str">
        <f>'[2]NILAI AKHIR'!C239</f>
        <v>Ridho Dwi Cahyo</v>
      </c>
      <c r="C1782" t="str">
        <f>'[2]NILAI AKHIR'!D239</f>
        <v>XI TP 4</v>
      </c>
      <c r="D1782">
        <f>'[2]NILAI AKHIR'!J239</f>
        <v>86</v>
      </c>
      <c r="F1782" t="s">
        <v>104</v>
      </c>
      <c r="L1782">
        <f>VLOOKUP(A1782,'5'!$AB$3:$AE$313,4,FALSE)</f>
        <v>855</v>
      </c>
      <c r="M1782" s="19">
        <f>VLOOKUP(F1782,'2'!$B$2:$C$34,2,FALSE)</f>
        <v>13</v>
      </c>
      <c r="N1782" s="23">
        <f t="shared" si="64"/>
        <v>86</v>
      </c>
      <c r="O1782" s="23" t="str">
        <f t="shared" si="65"/>
        <v/>
      </c>
      <c r="P1782" s="23" t="s">
        <v>4739</v>
      </c>
      <c r="Q1782" s="19">
        <f>VLOOKUP(M1782,'3'!$H$27:$L$48,5,FALSE)</f>
        <v>57</v>
      </c>
    </row>
    <row r="1783" spans="1:17" x14ac:dyDescent="0.25">
      <c r="A1783">
        <f>'[2]NILAI AKHIR'!B240</f>
        <v>13784</v>
      </c>
      <c r="B1783" t="str">
        <f>'[2]NILAI AKHIR'!C240</f>
        <v>Ridho Restu Pratama</v>
      </c>
      <c r="C1783" t="str">
        <f>'[2]NILAI AKHIR'!D240</f>
        <v>XI TP 4</v>
      </c>
      <c r="D1783">
        <f>'[2]NILAI AKHIR'!J240</f>
        <v>81</v>
      </c>
      <c r="F1783" t="s">
        <v>104</v>
      </c>
      <c r="L1783">
        <f>VLOOKUP(A1783,'5'!$AB$3:$AE$313,4,FALSE)</f>
        <v>856</v>
      </c>
      <c r="M1783" s="19">
        <f>VLOOKUP(F1783,'2'!$B$2:$C$34,2,FALSE)</f>
        <v>13</v>
      </c>
      <c r="N1783" s="23">
        <f t="shared" si="64"/>
        <v>81</v>
      </c>
      <c r="O1783" s="23" t="str">
        <f t="shared" si="65"/>
        <v/>
      </c>
      <c r="P1783" s="23" t="s">
        <v>4739</v>
      </c>
      <c r="Q1783" s="19">
        <f>VLOOKUP(M1783,'3'!$H$27:$L$48,5,FALSE)</f>
        <v>57</v>
      </c>
    </row>
    <row r="1784" spans="1:17" x14ac:dyDescent="0.25">
      <c r="A1784">
        <f>'[2]NILAI AKHIR'!B241</f>
        <v>13785</v>
      </c>
      <c r="B1784" t="str">
        <f>'[2]NILAI AKHIR'!C241</f>
        <v>Rizqi Akbar Ramadhon</v>
      </c>
      <c r="C1784" t="str">
        <f>'[2]NILAI AKHIR'!D241</f>
        <v>XI TP 4</v>
      </c>
      <c r="D1784">
        <f>'[2]NILAI AKHIR'!J241</f>
        <v>81</v>
      </c>
      <c r="F1784" t="s">
        <v>104</v>
      </c>
      <c r="L1784">
        <f>VLOOKUP(A1784,'5'!$AB$3:$AE$313,4,FALSE)</f>
        <v>857</v>
      </c>
      <c r="M1784" s="19">
        <f>VLOOKUP(F1784,'2'!$B$2:$C$34,2,FALSE)</f>
        <v>13</v>
      </c>
      <c r="N1784" s="23">
        <f t="shared" si="64"/>
        <v>81</v>
      </c>
      <c r="O1784" s="23" t="str">
        <f t="shared" si="65"/>
        <v/>
      </c>
      <c r="P1784" s="23" t="s">
        <v>4739</v>
      </c>
      <c r="Q1784" s="19">
        <f>VLOOKUP(M1784,'3'!$H$27:$L$48,5,FALSE)</f>
        <v>57</v>
      </c>
    </row>
    <row r="1785" spans="1:17" x14ac:dyDescent="0.25">
      <c r="A1785">
        <f>'[2]NILAI AKHIR'!B242</f>
        <v>13786</v>
      </c>
      <c r="B1785" t="str">
        <f>'[2]NILAI AKHIR'!C242</f>
        <v>Rizqi Pratama Nurlaili</v>
      </c>
      <c r="C1785" t="str">
        <f>'[2]NILAI AKHIR'!D242</f>
        <v>XI TP 4</v>
      </c>
      <c r="D1785">
        <f>'[2]NILAI AKHIR'!J242</f>
        <v>80</v>
      </c>
      <c r="F1785" t="s">
        <v>104</v>
      </c>
      <c r="L1785">
        <f>VLOOKUP(A1785,'5'!$AB$3:$AE$313,4,FALSE)</f>
        <v>858</v>
      </c>
      <c r="M1785" s="19">
        <f>VLOOKUP(F1785,'2'!$B$2:$C$34,2,FALSE)</f>
        <v>13</v>
      </c>
      <c r="N1785" s="23">
        <f t="shared" si="64"/>
        <v>80</v>
      </c>
      <c r="O1785" s="23" t="str">
        <f t="shared" si="65"/>
        <v/>
      </c>
      <c r="P1785" s="23" t="s">
        <v>4739</v>
      </c>
      <c r="Q1785" s="19">
        <f>VLOOKUP(M1785,'3'!$H$27:$L$48,5,FALSE)</f>
        <v>57</v>
      </c>
    </row>
    <row r="1786" spans="1:17" x14ac:dyDescent="0.25">
      <c r="A1786">
        <f>'[2]NILAI AKHIR'!B243</f>
        <v>13787</v>
      </c>
      <c r="B1786" t="str">
        <f>'[2]NILAI AKHIR'!C243</f>
        <v>Rohib Risalata</v>
      </c>
      <c r="C1786" t="str">
        <f>'[2]NILAI AKHIR'!D243</f>
        <v>XI TP 4</v>
      </c>
      <c r="D1786">
        <f>'[2]NILAI AKHIR'!J243</f>
        <v>82</v>
      </c>
      <c r="F1786" t="s">
        <v>104</v>
      </c>
      <c r="L1786">
        <f>VLOOKUP(A1786,'5'!$AB$3:$AE$313,4,FALSE)</f>
        <v>859</v>
      </c>
      <c r="M1786" s="19">
        <f>VLOOKUP(F1786,'2'!$B$2:$C$34,2,FALSE)</f>
        <v>13</v>
      </c>
      <c r="N1786" s="23">
        <f t="shared" si="64"/>
        <v>82</v>
      </c>
      <c r="O1786" s="23" t="str">
        <f t="shared" si="65"/>
        <v/>
      </c>
      <c r="P1786" s="23" t="s">
        <v>4739</v>
      </c>
      <c r="Q1786" s="19">
        <f>VLOOKUP(M1786,'3'!$H$27:$L$48,5,FALSE)</f>
        <v>57</v>
      </c>
    </row>
    <row r="1787" spans="1:17" x14ac:dyDescent="0.25">
      <c r="A1787">
        <f>'[2]NILAI AKHIR'!B244</f>
        <v>13788</v>
      </c>
      <c r="B1787" t="str">
        <f>'[2]NILAI AKHIR'!C244</f>
        <v>Satria Rishad Amaly Saputro</v>
      </c>
      <c r="C1787" t="str">
        <f>'[2]NILAI AKHIR'!D244</f>
        <v>XI TP 4</v>
      </c>
      <c r="D1787">
        <f>'[2]NILAI AKHIR'!J244</f>
        <v>82</v>
      </c>
      <c r="F1787" t="s">
        <v>104</v>
      </c>
      <c r="L1787">
        <f>VLOOKUP(A1787,'5'!$AB$3:$AE$313,4,FALSE)</f>
        <v>860</v>
      </c>
      <c r="M1787" s="19">
        <f>VLOOKUP(F1787,'2'!$B$2:$C$34,2,FALSE)</f>
        <v>13</v>
      </c>
      <c r="N1787" s="23">
        <f t="shared" si="64"/>
        <v>82</v>
      </c>
      <c r="O1787" s="23" t="str">
        <f t="shared" si="65"/>
        <v/>
      </c>
      <c r="P1787" s="23" t="s">
        <v>4739</v>
      </c>
      <c r="Q1787" s="19">
        <f>VLOOKUP(M1787,'3'!$H$27:$L$48,5,FALSE)</f>
        <v>57</v>
      </c>
    </row>
    <row r="1788" spans="1:17" x14ac:dyDescent="0.25">
      <c r="A1788">
        <f>'[2]NILAI AKHIR'!B245</f>
        <v>13789</v>
      </c>
      <c r="B1788" t="str">
        <f>'[2]NILAI AKHIR'!C245</f>
        <v>Sidik Nur Mughis</v>
      </c>
      <c r="C1788" t="str">
        <f>'[2]NILAI AKHIR'!D245</f>
        <v>XI TP 4</v>
      </c>
      <c r="D1788">
        <f>'[2]NILAI AKHIR'!J245</f>
        <v>80</v>
      </c>
      <c r="F1788" t="s">
        <v>104</v>
      </c>
      <c r="L1788">
        <f>VLOOKUP(A1788,'5'!$AB$3:$AE$313,4,FALSE)</f>
        <v>861</v>
      </c>
      <c r="M1788" s="19">
        <f>VLOOKUP(F1788,'2'!$B$2:$C$34,2,FALSE)</f>
        <v>13</v>
      </c>
      <c r="N1788" s="23">
        <f t="shared" si="64"/>
        <v>80</v>
      </c>
      <c r="O1788" s="23" t="str">
        <f t="shared" si="65"/>
        <v/>
      </c>
      <c r="P1788" s="23" t="s">
        <v>4739</v>
      </c>
      <c r="Q1788" s="19">
        <f>VLOOKUP(M1788,'3'!$H$27:$L$48,5,FALSE)</f>
        <v>57</v>
      </c>
    </row>
    <row r="1789" spans="1:17" x14ac:dyDescent="0.25">
      <c r="A1789">
        <f>'[2]NILAI AKHIR'!B246</f>
        <v>13790</v>
      </c>
      <c r="B1789" t="str">
        <f>'[2]NILAI AKHIR'!C246</f>
        <v>Sinung Aji Merbawani</v>
      </c>
      <c r="C1789" t="str">
        <f>'[2]NILAI AKHIR'!D246</f>
        <v>XI TP 4</v>
      </c>
      <c r="D1789">
        <f>'[2]NILAI AKHIR'!J246</f>
        <v>83</v>
      </c>
      <c r="F1789" t="s">
        <v>104</v>
      </c>
      <c r="L1789">
        <f>VLOOKUP(A1789,'5'!$AB$3:$AE$313,4,FALSE)</f>
        <v>862</v>
      </c>
      <c r="M1789" s="19">
        <f>VLOOKUP(F1789,'2'!$B$2:$C$34,2,FALSE)</f>
        <v>13</v>
      </c>
      <c r="N1789" s="23">
        <f t="shared" si="64"/>
        <v>83</v>
      </c>
      <c r="O1789" s="23" t="str">
        <f t="shared" si="65"/>
        <v/>
      </c>
      <c r="P1789" s="23" t="s">
        <v>4739</v>
      </c>
      <c r="Q1789" s="19">
        <f>VLOOKUP(M1789,'3'!$H$27:$L$48,5,FALSE)</f>
        <v>57</v>
      </c>
    </row>
    <row r="1790" spans="1:17" x14ac:dyDescent="0.25">
      <c r="A1790">
        <f>'[2]NILAI AKHIR'!B247</f>
        <v>13791</v>
      </c>
      <c r="B1790" t="str">
        <f>'[2]NILAI AKHIR'!C247</f>
        <v>Surya Putra Denta Pratama</v>
      </c>
      <c r="C1790" t="str">
        <f>'[2]NILAI AKHIR'!D247</f>
        <v>XI TP 4</v>
      </c>
      <c r="D1790">
        <f>'[2]NILAI AKHIR'!J247</f>
        <v>78</v>
      </c>
      <c r="F1790" t="s">
        <v>104</v>
      </c>
      <c r="L1790">
        <f>VLOOKUP(A1790,'5'!$AB$3:$AE$313,4,FALSE)</f>
        <v>863</v>
      </c>
      <c r="M1790" s="19">
        <f>VLOOKUP(F1790,'2'!$B$2:$C$34,2,FALSE)</f>
        <v>13</v>
      </c>
      <c r="N1790" s="23">
        <f t="shared" si="64"/>
        <v>78</v>
      </c>
      <c r="O1790" s="23" t="str">
        <f t="shared" si="65"/>
        <v/>
      </c>
      <c r="P1790" s="23" t="s">
        <v>4739</v>
      </c>
      <c r="Q1790" s="19">
        <f>VLOOKUP(M1790,'3'!$H$27:$L$48,5,FALSE)</f>
        <v>57</v>
      </c>
    </row>
    <row r="1791" spans="1:17" x14ac:dyDescent="0.25">
      <c r="A1791">
        <f>'[2]NILAI AKHIR'!B248</f>
        <v>13792</v>
      </c>
      <c r="B1791" t="str">
        <f>'[2]NILAI AKHIR'!C248</f>
        <v>Taufiq Nur Hidayah</v>
      </c>
      <c r="C1791" t="str">
        <f>'[2]NILAI AKHIR'!D248</f>
        <v>XI TP 4</v>
      </c>
      <c r="D1791">
        <f>'[2]NILAI AKHIR'!J248</f>
        <v>80</v>
      </c>
      <c r="F1791" t="s">
        <v>104</v>
      </c>
      <c r="L1791">
        <f>VLOOKUP(A1791,'5'!$AB$3:$AE$313,4,FALSE)</f>
        <v>864</v>
      </c>
      <c r="M1791" s="19">
        <f>VLOOKUP(F1791,'2'!$B$2:$C$34,2,FALSE)</f>
        <v>13</v>
      </c>
      <c r="N1791" s="23">
        <f t="shared" si="64"/>
        <v>80</v>
      </c>
      <c r="O1791" s="23" t="str">
        <f t="shared" si="65"/>
        <v/>
      </c>
      <c r="P1791" s="23" t="s">
        <v>4739</v>
      </c>
      <c r="Q1791" s="19">
        <f>VLOOKUP(M1791,'3'!$H$27:$L$48,5,FALSE)</f>
        <v>57</v>
      </c>
    </row>
    <row r="1792" spans="1:17" x14ac:dyDescent="0.25">
      <c r="A1792">
        <f>'[2]NILAI AKHIR'!B249</f>
        <v>13793</v>
      </c>
      <c r="B1792" t="str">
        <f>'[2]NILAI AKHIR'!C249</f>
        <v>Wiklid Novian Dwi Mohammat Hasanudin</v>
      </c>
      <c r="C1792" t="str">
        <f>'[2]NILAI AKHIR'!D249</f>
        <v>XI TP 4</v>
      </c>
      <c r="D1792">
        <f>'[2]NILAI AKHIR'!J249</f>
        <v>80</v>
      </c>
      <c r="F1792" t="s">
        <v>104</v>
      </c>
      <c r="L1792">
        <f>VLOOKUP(A1792,'5'!$AB$3:$AE$313,4,FALSE)</f>
        <v>865</v>
      </c>
      <c r="M1792" s="19">
        <f>VLOOKUP(F1792,'2'!$B$2:$C$34,2,FALSE)</f>
        <v>13</v>
      </c>
      <c r="N1792" s="23">
        <f t="shared" si="64"/>
        <v>80</v>
      </c>
      <c r="O1792" s="23" t="str">
        <f t="shared" si="65"/>
        <v/>
      </c>
      <c r="P1792" s="23" t="s">
        <v>4739</v>
      </c>
      <c r="Q1792" s="19">
        <f>VLOOKUP(M1792,'3'!$H$27:$L$48,5,FALSE)</f>
        <v>57</v>
      </c>
    </row>
    <row r="1793" spans="1:17" x14ac:dyDescent="0.25">
      <c r="A1793">
        <f>'[2]NILAI AKHIR'!B250</f>
        <v>13795</v>
      </c>
      <c r="B1793" t="str">
        <f>'[2]NILAI AKHIR'!C250</f>
        <v>Yudha Permana</v>
      </c>
      <c r="C1793" t="str">
        <f>'[2]NILAI AKHIR'!D250</f>
        <v>XI TP 4</v>
      </c>
      <c r="D1793">
        <f>'[2]NILAI AKHIR'!J250</f>
        <v>75</v>
      </c>
      <c r="F1793" t="s">
        <v>104</v>
      </c>
      <c r="L1793">
        <f>VLOOKUP(A1793,'5'!$AB$3:$AE$313,4,FALSE)</f>
        <v>866</v>
      </c>
      <c r="M1793" s="19">
        <f>VLOOKUP(F1793,'2'!$B$2:$C$34,2,FALSE)</f>
        <v>13</v>
      </c>
      <c r="N1793" s="23">
        <f t="shared" si="64"/>
        <v>75</v>
      </c>
      <c r="O1793" s="23" t="str">
        <f t="shared" si="65"/>
        <v/>
      </c>
      <c r="P1793" s="23" t="s">
        <v>4739</v>
      </c>
      <c r="Q1793" s="19">
        <f>VLOOKUP(M1793,'3'!$H$27:$L$48,5,FALSE)</f>
        <v>57</v>
      </c>
    </row>
    <row r="1794" spans="1:17" x14ac:dyDescent="0.25">
      <c r="A1794">
        <f>'[2]NILAI AKHIR'!B251</f>
        <v>13796</v>
      </c>
      <c r="B1794" t="str">
        <f>'[2]NILAI AKHIR'!C251</f>
        <v>Yuga Aditya Pratama</v>
      </c>
      <c r="C1794" t="str">
        <f>'[2]NILAI AKHIR'!D251</f>
        <v>XI TP 4</v>
      </c>
      <c r="D1794">
        <f>'[2]NILAI AKHIR'!J251</f>
        <v>80</v>
      </c>
      <c r="F1794" t="s">
        <v>104</v>
      </c>
      <c r="L1794">
        <f>VLOOKUP(A1794,'5'!$AB$3:$AE$313,4,FALSE)</f>
        <v>867</v>
      </c>
      <c r="M1794" s="19">
        <f>VLOOKUP(F1794,'2'!$B$2:$C$34,2,FALSE)</f>
        <v>13</v>
      </c>
      <c r="N1794" s="23">
        <f t="shared" si="64"/>
        <v>80</v>
      </c>
      <c r="O1794" s="23" t="str">
        <f t="shared" si="65"/>
        <v/>
      </c>
      <c r="P1794" s="23" t="s">
        <v>4739</v>
      </c>
      <c r="Q1794" s="19">
        <f>VLOOKUP(M1794,'3'!$H$27:$L$48,5,FALSE)</f>
        <v>57</v>
      </c>
    </row>
    <row r="1795" spans="1:17" x14ac:dyDescent="0.25">
      <c r="A1795">
        <f>'[2]NILAI AKHIR'!B252</f>
        <v>13797</v>
      </c>
      <c r="B1795" t="str">
        <f>'[2]NILAI AKHIR'!C252</f>
        <v>Yuliztyano Ardha Shaputra</v>
      </c>
      <c r="C1795" t="str">
        <f>'[2]NILAI AKHIR'!D252</f>
        <v>XI TP 4</v>
      </c>
      <c r="D1795">
        <f>'[2]NILAI AKHIR'!J252</f>
        <v>81</v>
      </c>
      <c r="F1795" t="s">
        <v>104</v>
      </c>
      <c r="L1795">
        <f>VLOOKUP(A1795,'5'!$AB$3:$AE$313,4,FALSE)</f>
        <v>868</v>
      </c>
      <c r="M1795" s="19">
        <f>VLOOKUP(F1795,'2'!$B$2:$C$34,2,FALSE)</f>
        <v>13</v>
      </c>
      <c r="N1795" s="23">
        <f t="shared" si="64"/>
        <v>81</v>
      </c>
      <c r="O1795" s="23" t="str">
        <f t="shared" si="65"/>
        <v/>
      </c>
      <c r="P1795" s="23" t="s">
        <v>4739</v>
      </c>
      <c r="Q1795" s="19">
        <f>VLOOKUP(M1795,'3'!$H$27:$L$48,5,FALSE)</f>
        <v>57</v>
      </c>
    </row>
    <row r="1796" spans="1:17" x14ac:dyDescent="0.25">
      <c r="A1796">
        <f>'[2]NILAI AKHIR'!B253</f>
        <v>13798</v>
      </c>
      <c r="B1796" t="str">
        <f>'[2]NILAI AKHIR'!C253</f>
        <v>Zacky Julio Pratama</v>
      </c>
      <c r="C1796" t="str">
        <f>'[2]NILAI AKHIR'!D253</f>
        <v>XI TP 4</v>
      </c>
      <c r="D1796">
        <f>'[2]NILAI AKHIR'!J253</f>
        <v>79</v>
      </c>
      <c r="F1796" t="s">
        <v>104</v>
      </c>
      <c r="L1796">
        <f>VLOOKUP(A1796,'5'!$AB$3:$AE$313,4,FALSE)</f>
        <v>869</v>
      </c>
      <c r="M1796" s="19">
        <f>VLOOKUP(F1796,'2'!$B$2:$C$34,2,FALSE)</f>
        <v>13</v>
      </c>
      <c r="N1796" s="23">
        <f t="shared" si="64"/>
        <v>79</v>
      </c>
      <c r="O1796" s="23" t="str">
        <f t="shared" si="65"/>
        <v/>
      </c>
      <c r="P1796" s="23" t="s">
        <v>4739</v>
      </c>
      <c r="Q1796" s="19">
        <f>VLOOKUP(M1796,'3'!$H$27:$L$48,5,FALSE)</f>
        <v>57</v>
      </c>
    </row>
    <row r="1797" spans="1:17" x14ac:dyDescent="0.25">
      <c r="A1797">
        <f>'[2]NILAI AKHIR'!B254</f>
        <v>13799</v>
      </c>
      <c r="B1797" t="str">
        <f>'[2]NILAI AKHIR'!C254</f>
        <v>Zafaron Alwida Kusuma</v>
      </c>
      <c r="C1797" t="str">
        <f>'[2]NILAI AKHIR'!D254</f>
        <v>XI TP 4</v>
      </c>
      <c r="D1797">
        <f>'[2]NILAI AKHIR'!J254</f>
        <v>79</v>
      </c>
      <c r="F1797" t="s">
        <v>104</v>
      </c>
      <c r="L1797">
        <f>VLOOKUP(A1797,'5'!$AB$3:$AE$313,4,FALSE)</f>
        <v>870</v>
      </c>
      <c r="M1797" s="19">
        <f>VLOOKUP(F1797,'2'!$B$2:$C$34,2,FALSE)</f>
        <v>13</v>
      </c>
      <c r="N1797" s="23">
        <f t="shared" ref="N1797:N1860" si="66">D1797</f>
        <v>79</v>
      </c>
      <c r="O1797" s="23" t="str">
        <f t="shared" ref="O1797:O1860" si="67">IF(P1797="Nilai Ekstra",E1797,"")</f>
        <v/>
      </c>
      <c r="P1797" s="23" t="s">
        <v>4739</v>
      </c>
      <c r="Q1797" s="19">
        <f>VLOOKUP(M1797,'3'!$H$27:$L$48,5,FALSE)</f>
        <v>57</v>
      </c>
    </row>
    <row r="1798" spans="1:17" x14ac:dyDescent="0.25">
      <c r="A1798">
        <f>'[2]NILAI AKHIR'!B255</f>
        <v>13800</v>
      </c>
      <c r="B1798" t="str">
        <f>'[2]NILAI AKHIR'!C255</f>
        <v>Zaki Nur Rufi Ramadhani</v>
      </c>
      <c r="C1798" t="str">
        <f>'[2]NILAI AKHIR'!D255</f>
        <v>XI TP 4</v>
      </c>
      <c r="D1798">
        <f>'[2]NILAI AKHIR'!J255</f>
        <v>78</v>
      </c>
      <c r="F1798" t="s">
        <v>104</v>
      </c>
      <c r="L1798">
        <f>VLOOKUP(A1798,'5'!$AB$3:$AE$313,4,FALSE)</f>
        <v>871</v>
      </c>
      <c r="M1798" s="19">
        <f>VLOOKUP(F1798,'2'!$B$2:$C$34,2,FALSE)</f>
        <v>13</v>
      </c>
      <c r="N1798" s="23">
        <f t="shared" si="66"/>
        <v>78</v>
      </c>
      <c r="O1798" s="23" t="str">
        <f t="shared" si="67"/>
        <v/>
      </c>
      <c r="P1798" s="23" t="s">
        <v>4739</v>
      </c>
      <c r="Q1798" s="19">
        <f>VLOOKUP(M1798,'3'!$H$27:$L$48,5,FALSE)</f>
        <v>57</v>
      </c>
    </row>
    <row r="1799" spans="1:17" x14ac:dyDescent="0.25">
      <c r="A1799">
        <f>'[2]NILAI AKHIR'!B256</f>
        <v>13801</v>
      </c>
      <c r="B1799" t="str">
        <f>'[2]NILAI AKHIR'!C256</f>
        <v>Zaky Nur Shodiq</v>
      </c>
      <c r="C1799" t="str">
        <f>'[2]NILAI AKHIR'!D256</f>
        <v>XI TP 4</v>
      </c>
      <c r="D1799">
        <f>'[2]NILAI AKHIR'!J256</f>
        <v>78</v>
      </c>
      <c r="F1799" t="s">
        <v>104</v>
      </c>
      <c r="L1799">
        <f>VLOOKUP(A1799,'5'!$AB$3:$AE$313,4,FALSE)</f>
        <v>872</v>
      </c>
      <c r="M1799" s="19">
        <f>VLOOKUP(F1799,'2'!$B$2:$C$34,2,FALSE)</f>
        <v>13</v>
      </c>
      <c r="N1799" s="23">
        <f t="shared" si="66"/>
        <v>78</v>
      </c>
      <c r="O1799" s="23" t="str">
        <f t="shared" si="67"/>
        <v/>
      </c>
      <c r="P1799" s="23" t="s">
        <v>4739</v>
      </c>
      <c r="Q1799" s="19">
        <f>VLOOKUP(M1799,'3'!$H$27:$L$48,5,FALSE)</f>
        <v>57</v>
      </c>
    </row>
    <row r="1800" spans="1:17" x14ac:dyDescent="0.25">
      <c r="A1800">
        <f>'[2]NILAI AKHIR'!B257</f>
        <v>13802</v>
      </c>
      <c r="B1800" t="str">
        <f>'[2]NILAI AKHIR'!C257</f>
        <v>Zamhari</v>
      </c>
      <c r="C1800" t="str">
        <f>'[2]NILAI AKHIR'!D257</f>
        <v>XI TP 4</v>
      </c>
      <c r="D1800">
        <f>'[2]NILAI AKHIR'!J257</f>
        <v>77</v>
      </c>
      <c r="F1800" t="s">
        <v>104</v>
      </c>
      <c r="L1800">
        <f>VLOOKUP(A1800,'5'!$AB$3:$AE$313,4,FALSE)</f>
        <v>873</v>
      </c>
      <c r="M1800" s="19">
        <f>VLOOKUP(F1800,'2'!$B$2:$C$34,2,FALSE)</f>
        <v>13</v>
      </c>
      <c r="N1800" s="23">
        <f t="shared" si="66"/>
        <v>77</v>
      </c>
      <c r="O1800" s="23" t="str">
        <f t="shared" si="67"/>
        <v/>
      </c>
      <c r="P1800" s="23" t="s">
        <v>4739</v>
      </c>
      <c r="Q1800" s="19">
        <f>VLOOKUP(M1800,'3'!$H$27:$L$48,5,FALSE)</f>
        <v>57</v>
      </c>
    </row>
    <row r="1801" spans="1:17" x14ac:dyDescent="0.25">
      <c r="A1801">
        <f>'[2]NILAI AKHIR'!B258</f>
        <v>0</v>
      </c>
      <c r="B1801">
        <f>'[2]NILAI AKHIR'!C258</f>
        <v>0</v>
      </c>
      <c r="C1801">
        <f>'[2]NILAI AKHIR'!D258</f>
        <v>0</v>
      </c>
      <c r="D1801">
        <f>'[2]NILAI AKHIR'!J258</f>
        <v>0</v>
      </c>
      <c r="F1801" t="s">
        <v>104</v>
      </c>
      <c r="L1801" t="e">
        <f>VLOOKUP(A1801,'5'!$AB$3:$AE$313,4,FALSE)</f>
        <v>#N/A</v>
      </c>
      <c r="M1801" s="19">
        <f>VLOOKUP(F1801,'2'!$B$2:$C$34,2,FALSE)</f>
        <v>13</v>
      </c>
      <c r="N1801" s="23">
        <f t="shared" si="66"/>
        <v>0</v>
      </c>
      <c r="O1801" s="23" t="str">
        <f t="shared" si="67"/>
        <v/>
      </c>
      <c r="P1801" s="23" t="s">
        <v>4739</v>
      </c>
      <c r="Q1801" s="19">
        <f>VLOOKUP(M1801,'3'!$H$27:$L$48,5,FALSE)</f>
        <v>57</v>
      </c>
    </row>
    <row r="1802" spans="1:17" x14ac:dyDescent="0.25">
      <c r="A1802">
        <f>'[2]NILAI AKHIR'!B259</f>
        <v>13848</v>
      </c>
      <c r="B1802" t="str">
        <f>'[2]NILAI AKHIR'!C259</f>
        <v>Abdul Muniif Khares Saputro</v>
      </c>
      <c r="C1802" t="str">
        <f>'[2]NILAI AKHIR'!D259</f>
        <v>XI TSM 1</v>
      </c>
      <c r="D1802">
        <f>'[2]NILAI AKHIR'!J259</f>
        <v>80</v>
      </c>
      <c r="F1802" t="s">
        <v>104</v>
      </c>
      <c r="L1802">
        <f>VLOOKUP(A1802,'5'!$AB$3:$AE$313,4,FALSE)</f>
        <v>874</v>
      </c>
      <c r="M1802" s="19">
        <f>VLOOKUP(F1802,'2'!$B$2:$C$34,2,FALSE)</f>
        <v>13</v>
      </c>
      <c r="N1802" s="23">
        <f t="shared" si="66"/>
        <v>80</v>
      </c>
      <c r="O1802" s="23" t="str">
        <f t="shared" si="67"/>
        <v/>
      </c>
      <c r="P1802" s="23" t="s">
        <v>4739</v>
      </c>
      <c r="Q1802" s="19">
        <f>VLOOKUP(M1802,'3'!$H$27:$L$48,5,FALSE)</f>
        <v>57</v>
      </c>
    </row>
    <row r="1803" spans="1:17" x14ac:dyDescent="0.25">
      <c r="A1803">
        <f>'[2]NILAI AKHIR'!B261</f>
        <v>13851</v>
      </c>
      <c r="B1803" t="str">
        <f>'[2]NILAI AKHIR'!C261</f>
        <v>Aditya Rizki Handoko</v>
      </c>
      <c r="C1803" t="str">
        <f>'[2]NILAI AKHIR'!D261</f>
        <v>XI TSM 1</v>
      </c>
      <c r="D1803">
        <f>'[2]NILAI AKHIR'!J261</f>
        <v>82</v>
      </c>
      <c r="F1803" t="s">
        <v>104</v>
      </c>
      <c r="L1803">
        <f>VLOOKUP(A1803,'5'!$AB$3:$AE$313,4,FALSE)</f>
        <v>876</v>
      </c>
      <c r="M1803" s="19">
        <f>VLOOKUP(F1803,'2'!$B$2:$C$34,2,FALSE)</f>
        <v>13</v>
      </c>
      <c r="N1803" s="23">
        <f t="shared" si="66"/>
        <v>82</v>
      </c>
      <c r="O1803" s="23" t="str">
        <f t="shared" si="67"/>
        <v/>
      </c>
      <c r="P1803" s="23" t="s">
        <v>4739</v>
      </c>
      <c r="Q1803" s="19">
        <f>VLOOKUP(M1803,'3'!$H$27:$L$48,5,FALSE)</f>
        <v>57</v>
      </c>
    </row>
    <row r="1804" spans="1:17" x14ac:dyDescent="0.25">
      <c r="A1804">
        <f>'[2]NILAI AKHIR'!B262</f>
        <v>13852</v>
      </c>
      <c r="B1804" t="str">
        <f>'[2]NILAI AKHIR'!C262</f>
        <v>Afdhal Aditya Pratama</v>
      </c>
      <c r="C1804" t="str">
        <f>'[2]NILAI AKHIR'!D262</f>
        <v>XI TSM 1</v>
      </c>
      <c r="D1804">
        <f>'[2]NILAI AKHIR'!J262</f>
        <v>81</v>
      </c>
      <c r="F1804" t="s">
        <v>104</v>
      </c>
      <c r="L1804">
        <f>VLOOKUP(A1804,'5'!$AB$3:$AE$313,4,FALSE)</f>
        <v>877</v>
      </c>
      <c r="M1804" s="19">
        <f>VLOOKUP(F1804,'2'!$B$2:$C$34,2,FALSE)</f>
        <v>13</v>
      </c>
      <c r="N1804" s="23">
        <f t="shared" si="66"/>
        <v>81</v>
      </c>
      <c r="O1804" s="23" t="str">
        <f t="shared" si="67"/>
        <v/>
      </c>
      <c r="P1804" s="23" t="s">
        <v>4739</v>
      </c>
      <c r="Q1804" s="19">
        <f>VLOOKUP(M1804,'3'!$H$27:$L$48,5,FALSE)</f>
        <v>57</v>
      </c>
    </row>
    <row r="1805" spans="1:17" x14ac:dyDescent="0.25">
      <c r="A1805">
        <f>'[2]NILAI AKHIR'!B263</f>
        <v>13854</v>
      </c>
      <c r="B1805" t="str">
        <f>'[2]NILAI AKHIR'!C263</f>
        <v>Alfian Nur Hanif</v>
      </c>
      <c r="C1805" t="str">
        <f>'[2]NILAI AKHIR'!D263</f>
        <v>XI TSM 1</v>
      </c>
      <c r="D1805">
        <f>'[2]NILAI AKHIR'!J263</f>
        <v>79</v>
      </c>
      <c r="F1805" t="s">
        <v>104</v>
      </c>
      <c r="L1805">
        <f>VLOOKUP(A1805,'5'!$AB$3:$AE$313,4,FALSE)</f>
        <v>878</v>
      </c>
      <c r="M1805" s="19">
        <f>VLOOKUP(F1805,'2'!$B$2:$C$34,2,FALSE)</f>
        <v>13</v>
      </c>
      <c r="N1805" s="23">
        <f t="shared" si="66"/>
        <v>79</v>
      </c>
      <c r="O1805" s="23" t="str">
        <f t="shared" si="67"/>
        <v/>
      </c>
      <c r="P1805" s="23" t="s">
        <v>4739</v>
      </c>
      <c r="Q1805" s="19">
        <f>VLOOKUP(M1805,'3'!$H$27:$L$48,5,FALSE)</f>
        <v>57</v>
      </c>
    </row>
    <row r="1806" spans="1:17" x14ac:dyDescent="0.25">
      <c r="A1806">
        <f>'[2]NILAI AKHIR'!B264</f>
        <v>13855</v>
      </c>
      <c r="B1806" t="str">
        <f>'[2]NILAI AKHIR'!C264</f>
        <v>Alga Jalu Oktiyanto</v>
      </c>
      <c r="C1806" t="str">
        <f>'[2]NILAI AKHIR'!D264</f>
        <v>XI TSM 1</v>
      </c>
      <c r="D1806">
        <f>'[2]NILAI AKHIR'!J264</f>
        <v>83</v>
      </c>
      <c r="F1806" t="s">
        <v>104</v>
      </c>
      <c r="L1806">
        <f>VLOOKUP(A1806,'5'!$AB$3:$AE$313,4,FALSE)</f>
        <v>879</v>
      </c>
      <c r="M1806" s="19">
        <f>VLOOKUP(F1806,'2'!$B$2:$C$34,2,FALSE)</f>
        <v>13</v>
      </c>
      <c r="N1806" s="23">
        <f t="shared" si="66"/>
        <v>83</v>
      </c>
      <c r="O1806" s="23" t="str">
        <f t="shared" si="67"/>
        <v/>
      </c>
      <c r="P1806" s="23" t="s">
        <v>4739</v>
      </c>
      <c r="Q1806" s="19">
        <f>VLOOKUP(M1806,'3'!$H$27:$L$48,5,FALSE)</f>
        <v>57</v>
      </c>
    </row>
    <row r="1807" spans="1:17" x14ac:dyDescent="0.25">
      <c r="A1807">
        <f>'[2]NILAI AKHIR'!B265</f>
        <v>13856</v>
      </c>
      <c r="B1807" t="str">
        <f>'[2]NILAI AKHIR'!C265</f>
        <v>Ananda Niko Pratama</v>
      </c>
      <c r="C1807" t="str">
        <f>'[2]NILAI AKHIR'!D265</f>
        <v>XI TSM 1</v>
      </c>
      <c r="D1807">
        <f>'[2]NILAI AKHIR'!J265</f>
        <v>76</v>
      </c>
      <c r="F1807" t="s">
        <v>104</v>
      </c>
      <c r="L1807">
        <f>VLOOKUP(A1807,'5'!$AB$3:$AE$313,4,FALSE)</f>
        <v>880</v>
      </c>
      <c r="M1807" s="19">
        <f>VLOOKUP(F1807,'2'!$B$2:$C$34,2,FALSE)</f>
        <v>13</v>
      </c>
      <c r="N1807" s="23">
        <f t="shared" si="66"/>
        <v>76</v>
      </c>
      <c r="O1807" s="23" t="str">
        <f t="shared" si="67"/>
        <v/>
      </c>
      <c r="P1807" s="23" t="s">
        <v>4739</v>
      </c>
      <c r="Q1807" s="19">
        <f>VLOOKUP(M1807,'3'!$H$27:$L$48,5,FALSE)</f>
        <v>57</v>
      </c>
    </row>
    <row r="1808" spans="1:17" x14ac:dyDescent="0.25">
      <c r="A1808">
        <f>'[2]NILAI AKHIR'!B266</f>
        <v>13857</v>
      </c>
      <c r="B1808" t="str">
        <f>'[2]NILAI AKHIR'!C266</f>
        <v>Andika Ferdi Pratama</v>
      </c>
      <c r="C1808" t="str">
        <f>'[2]NILAI AKHIR'!D266</f>
        <v>XI TSM 1</v>
      </c>
      <c r="D1808">
        <f>'[2]NILAI AKHIR'!J266</f>
        <v>81</v>
      </c>
      <c r="F1808" t="s">
        <v>104</v>
      </c>
      <c r="L1808">
        <f>VLOOKUP(A1808,'5'!$AB$3:$AE$313,4,FALSE)</f>
        <v>881</v>
      </c>
      <c r="M1808" s="19">
        <f>VLOOKUP(F1808,'2'!$B$2:$C$34,2,FALSE)</f>
        <v>13</v>
      </c>
      <c r="N1808" s="23">
        <f t="shared" si="66"/>
        <v>81</v>
      </c>
      <c r="O1808" s="23" t="str">
        <f t="shared" si="67"/>
        <v/>
      </c>
      <c r="P1808" s="23" t="s">
        <v>4739</v>
      </c>
      <c r="Q1808" s="19">
        <f>VLOOKUP(M1808,'3'!$H$27:$L$48,5,FALSE)</f>
        <v>57</v>
      </c>
    </row>
    <row r="1809" spans="1:17" x14ac:dyDescent="0.25">
      <c r="A1809">
        <f>'[2]NILAI AKHIR'!B267</f>
        <v>13858</v>
      </c>
      <c r="B1809" t="str">
        <f>'[2]NILAI AKHIR'!C267</f>
        <v>Andika Setiawan Saputra</v>
      </c>
      <c r="C1809" t="str">
        <f>'[2]NILAI AKHIR'!D267</f>
        <v>XI TSM 1</v>
      </c>
      <c r="D1809">
        <f>'[2]NILAI AKHIR'!J267</f>
        <v>81</v>
      </c>
      <c r="F1809" t="s">
        <v>104</v>
      </c>
      <c r="L1809">
        <f>VLOOKUP(A1809,'5'!$AB$3:$AE$313,4,FALSE)</f>
        <v>882</v>
      </c>
      <c r="M1809" s="19">
        <f>VLOOKUP(F1809,'2'!$B$2:$C$34,2,FALSE)</f>
        <v>13</v>
      </c>
      <c r="N1809" s="23">
        <f t="shared" si="66"/>
        <v>81</v>
      </c>
      <c r="O1809" s="23" t="str">
        <f t="shared" si="67"/>
        <v/>
      </c>
      <c r="P1809" s="23" t="s">
        <v>4739</v>
      </c>
      <c r="Q1809" s="19">
        <f>VLOOKUP(M1809,'3'!$H$27:$L$48,5,FALSE)</f>
        <v>57</v>
      </c>
    </row>
    <row r="1810" spans="1:17" x14ac:dyDescent="0.25">
      <c r="A1810">
        <f>'[2]NILAI AKHIR'!B268</f>
        <v>13859</v>
      </c>
      <c r="B1810" t="str">
        <f>'[2]NILAI AKHIR'!C268</f>
        <v>Angga Triyanto</v>
      </c>
      <c r="C1810" t="str">
        <f>'[2]NILAI AKHIR'!D268</f>
        <v>XI TSM 1</v>
      </c>
      <c r="D1810">
        <f>'[2]NILAI AKHIR'!J268</f>
        <v>82</v>
      </c>
      <c r="F1810" t="s">
        <v>104</v>
      </c>
      <c r="L1810">
        <f>VLOOKUP(A1810,'5'!$AB$3:$AE$313,4,FALSE)</f>
        <v>883</v>
      </c>
      <c r="M1810" s="19">
        <f>VLOOKUP(F1810,'2'!$B$2:$C$34,2,FALSE)</f>
        <v>13</v>
      </c>
      <c r="N1810" s="23">
        <f t="shared" si="66"/>
        <v>82</v>
      </c>
      <c r="O1810" s="23" t="str">
        <f t="shared" si="67"/>
        <v/>
      </c>
      <c r="P1810" s="23" t="s">
        <v>4739</v>
      </c>
      <c r="Q1810" s="19">
        <f>VLOOKUP(M1810,'3'!$H$27:$L$48,5,FALSE)</f>
        <v>57</v>
      </c>
    </row>
    <row r="1811" spans="1:17" x14ac:dyDescent="0.25">
      <c r="A1811">
        <f>'[2]NILAI AKHIR'!B269</f>
        <v>13860</v>
      </c>
      <c r="B1811" t="str">
        <f>'[2]NILAI AKHIR'!C269</f>
        <v>Annabil Khisbulloh</v>
      </c>
      <c r="C1811" t="str">
        <f>'[2]NILAI AKHIR'!D269</f>
        <v>XI TSM 1</v>
      </c>
      <c r="D1811">
        <f>'[2]NILAI AKHIR'!J269</f>
        <v>83</v>
      </c>
      <c r="F1811" t="s">
        <v>104</v>
      </c>
      <c r="L1811">
        <f>VLOOKUP(A1811,'5'!$AB$3:$AE$313,4,FALSE)</f>
        <v>884</v>
      </c>
      <c r="M1811" s="19">
        <f>VLOOKUP(F1811,'2'!$B$2:$C$34,2,FALSE)</f>
        <v>13</v>
      </c>
      <c r="N1811" s="23">
        <f t="shared" si="66"/>
        <v>83</v>
      </c>
      <c r="O1811" s="23" t="str">
        <f t="shared" si="67"/>
        <v/>
      </c>
      <c r="P1811" s="23" t="s">
        <v>4739</v>
      </c>
      <c r="Q1811" s="19">
        <f>VLOOKUP(M1811,'3'!$H$27:$L$48,5,FALSE)</f>
        <v>57</v>
      </c>
    </row>
    <row r="1812" spans="1:17" x14ac:dyDescent="0.25">
      <c r="A1812">
        <f>'[2]NILAI AKHIR'!B270</f>
        <v>13861</v>
      </c>
      <c r="B1812" t="str">
        <f>'[2]NILAI AKHIR'!C270</f>
        <v>Arfan Faiz Pratama</v>
      </c>
      <c r="C1812" t="str">
        <f>'[2]NILAI AKHIR'!D270</f>
        <v>XI TSM 1</v>
      </c>
      <c r="D1812">
        <f>'[2]NILAI AKHIR'!J270</f>
        <v>84</v>
      </c>
      <c r="F1812" t="s">
        <v>104</v>
      </c>
      <c r="L1812">
        <f>VLOOKUP(A1812,'5'!$AB$3:$AE$313,4,FALSE)</f>
        <v>885</v>
      </c>
      <c r="M1812" s="19">
        <f>VLOOKUP(F1812,'2'!$B$2:$C$34,2,FALSE)</f>
        <v>13</v>
      </c>
      <c r="N1812" s="23">
        <f t="shared" si="66"/>
        <v>84</v>
      </c>
      <c r="O1812" s="23" t="str">
        <f t="shared" si="67"/>
        <v/>
      </c>
      <c r="P1812" s="23" t="s">
        <v>4739</v>
      </c>
      <c r="Q1812" s="19">
        <f>VLOOKUP(M1812,'3'!$H$27:$L$48,5,FALSE)</f>
        <v>57</v>
      </c>
    </row>
    <row r="1813" spans="1:17" x14ac:dyDescent="0.25">
      <c r="A1813">
        <f>'[2]NILAI AKHIR'!B271</f>
        <v>13862</v>
      </c>
      <c r="B1813" t="str">
        <f>'[2]NILAI AKHIR'!C271</f>
        <v>Arga Rizky Yafi'ansyah</v>
      </c>
      <c r="C1813" t="str">
        <f>'[2]NILAI AKHIR'!D271</f>
        <v>XI TSM 1</v>
      </c>
      <c r="D1813">
        <f>'[2]NILAI AKHIR'!J271</f>
        <v>79</v>
      </c>
      <c r="F1813" t="s">
        <v>104</v>
      </c>
      <c r="L1813">
        <f>VLOOKUP(A1813,'5'!$AB$3:$AE$313,4,FALSE)</f>
        <v>886</v>
      </c>
      <c r="M1813" s="19">
        <f>VLOOKUP(F1813,'2'!$B$2:$C$34,2,FALSE)</f>
        <v>13</v>
      </c>
      <c r="N1813" s="23">
        <f t="shared" si="66"/>
        <v>79</v>
      </c>
      <c r="O1813" s="23" t="str">
        <f t="shared" si="67"/>
        <v/>
      </c>
      <c r="P1813" s="23" t="s">
        <v>4739</v>
      </c>
      <c r="Q1813" s="19">
        <f>VLOOKUP(M1813,'3'!$H$27:$L$48,5,FALSE)</f>
        <v>57</v>
      </c>
    </row>
    <row r="1814" spans="1:17" x14ac:dyDescent="0.25">
      <c r="A1814">
        <f>'[2]NILAI AKHIR'!B272</f>
        <v>13863</v>
      </c>
      <c r="B1814" t="str">
        <f>'[2]NILAI AKHIR'!C272</f>
        <v>Azriel Rizky Banyu Pradana</v>
      </c>
      <c r="C1814" t="str">
        <f>'[2]NILAI AKHIR'!D272</f>
        <v>XI TSM 1</v>
      </c>
      <c r="D1814">
        <f>'[2]NILAI AKHIR'!J272</f>
        <v>80</v>
      </c>
      <c r="F1814" t="s">
        <v>104</v>
      </c>
      <c r="L1814">
        <f>VLOOKUP(A1814,'5'!$AB$3:$AE$313,4,FALSE)</f>
        <v>887</v>
      </c>
      <c r="M1814" s="19">
        <f>VLOOKUP(F1814,'2'!$B$2:$C$34,2,FALSE)</f>
        <v>13</v>
      </c>
      <c r="N1814" s="23">
        <f t="shared" si="66"/>
        <v>80</v>
      </c>
      <c r="O1814" s="23" t="str">
        <f t="shared" si="67"/>
        <v/>
      </c>
      <c r="P1814" s="23" t="s">
        <v>4739</v>
      </c>
      <c r="Q1814" s="19">
        <f>VLOOKUP(M1814,'3'!$H$27:$L$48,5,FALSE)</f>
        <v>57</v>
      </c>
    </row>
    <row r="1815" spans="1:17" x14ac:dyDescent="0.25">
      <c r="A1815">
        <f>'[2]NILAI AKHIR'!B273</f>
        <v>13864</v>
      </c>
      <c r="B1815" t="str">
        <f>'[2]NILAI AKHIR'!C273</f>
        <v>Bagas Hasiolan Pratama Doloksaribu</v>
      </c>
      <c r="C1815" t="str">
        <f>'[2]NILAI AKHIR'!D273</f>
        <v>XI TSM 1</v>
      </c>
      <c r="D1815">
        <f>'[2]NILAI AKHIR'!J273</f>
        <v>77</v>
      </c>
      <c r="F1815" t="s">
        <v>104</v>
      </c>
      <c r="L1815">
        <f>VLOOKUP(A1815,'5'!$AB$3:$AE$313,4,FALSE)</f>
        <v>888</v>
      </c>
      <c r="M1815" s="19">
        <f>VLOOKUP(F1815,'2'!$B$2:$C$34,2,FALSE)</f>
        <v>13</v>
      </c>
      <c r="N1815" s="23">
        <f t="shared" si="66"/>
        <v>77</v>
      </c>
      <c r="O1815" s="23" t="str">
        <f t="shared" si="67"/>
        <v/>
      </c>
      <c r="P1815" s="23" t="s">
        <v>4739</v>
      </c>
      <c r="Q1815" s="19">
        <f>VLOOKUP(M1815,'3'!$H$27:$L$48,5,FALSE)</f>
        <v>57</v>
      </c>
    </row>
    <row r="1816" spans="1:17" x14ac:dyDescent="0.25">
      <c r="A1816">
        <f>'[2]NILAI AKHIR'!B274</f>
        <v>13865</v>
      </c>
      <c r="B1816" t="str">
        <f>'[2]NILAI AKHIR'!C274</f>
        <v>Bian Putra Nurahma</v>
      </c>
      <c r="C1816" t="str">
        <f>'[2]NILAI AKHIR'!D274</f>
        <v>XI TSM 1</v>
      </c>
      <c r="D1816">
        <f>'[2]NILAI AKHIR'!J274</f>
        <v>82</v>
      </c>
      <c r="F1816" t="s">
        <v>104</v>
      </c>
      <c r="L1816">
        <f>VLOOKUP(A1816,'5'!$AB$3:$AE$313,4,FALSE)</f>
        <v>889</v>
      </c>
      <c r="M1816" s="19">
        <f>VLOOKUP(F1816,'2'!$B$2:$C$34,2,FALSE)</f>
        <v>13</v>
      </c>
      <c r="N1816" s="23">
        <f t="shared" si="66"/>
        <v>82</v>
      </c>
      <c r="O1816" s="23" t="str">
        <f t="shared" si="67"/>
        <v/>
      </c>
      <c r="P1816" s="23" t="s">
        <v>4739</v>
      </c>
      <c r="Q1816" s="19">
        <f>VLOOKUP(M1816,'3'!$H$27:$L$48,5,FALSE)</f>
        <v>57</v>
      </c>
    </row>
    <row r="1817" spans="1:17" x14ac:dyDescent="0.25">
      <c r="A1817">
        <f>'[2]NILAI AKHIR'!B275</f>
        <v>13866</v>
      </c>
      <c r="B1817" t="str">
        <f>'[2]NILAI AKHIR'!C275</f>
        <v>Choiri Rafaa Fauzan</v>
      </c>
      <c r="C1817" t="str">
        <f>'[2]NILAI AKHIR'!D275</f>
        <v>XI TSM 1</v>
      </c>
      <c r="D1817">
        <f>'[2]NILAI AKHIR'!J275</f>
        <v>79</v>
      </c>
      <c r="F1817" t="s">
        <v>104</v>
      </c>
      <c r="L1817">
        <f>VLOOKUP(A1817,'5'!$AB$3:$AE$313,4,FALSE)</f>
        <v>890</v>
      </c>
      <c r="M1817" s="19">
        <f>VLOOKUP(F1817,'2'!$B$2:$C$34,2,FALSE)</f>
        <v>13</v>
      </c>
      <c r="N1817" s="23">
        <f t="shared" si="66"/>
        <v>79</v>
      </c>
      <c r="O1817" s="23" t="str">
        <f t="shared" si="67"/>
        <v/>
      </c>
      <c r="P1817" s="23" t="s">
        <v>4739</v>
      </c>
      <c r="Q1817" s="19">
        <f>VLOOKUP(M1817,'3'!$H$27:$L$48,5,FALSE)</f>
        <v>57</v>
      </c>
    </row>
    <row r="1818" spans="1:17" x14ac:dyDescent="0.25">
      <c r="A1818">
        <f>'[2]NILAI AKHIR'!B276</f>
        <v>13867</v>
      </c>
      <c r="B1818" t="str">
        <f>'[2]NILAI AKHIR'!C276</f>
        <v>Dafid Pradifta Ervianto</v>
      </c>
      <c r="C1818" t="str">
        <f>'[2]NILAI AKHIR'!D276</f>
        <v>XI TSM 1</v>
      </c>
      <c r="D1818">
        <f>'[2]NILAI AKHIR'!J276</f>
        <v>80</v>
      </c>
      <c r="F1818" t="s">
        <v>104</v>
      </c>
      <c r="L1818">
        <f>VLOOKUP(A1818,'5'!$AB$3:$AE$313,4,FALSE)</f>
        <v>891</v>
      </c>
      <c r="M1818" s="19">
        <f>VLOOKUP(F1818,'2'!$B$2:$C$34,2,FALSE)</f>
        <v>13</v>
      </c>
      <c r="N1818" s="23">
        <f t="shared" si="66"/>
        <v>80</v>
      </c>
      <c r="O1818" s="23" t="str">
        <f t="shared" si="67"/>
        <v/>
      </c>
      <c r="P1818" s="23" t="s">
        <v>4739</v>
      </c>
      <c r="Q1818" s="19">
        <f>VLOOKUP(M1818,'3'!$H$27:$L$48,5,FALSE)</f>
        <v>57</v>
      </c>
    </row>
    <row r="1819" spans="1:17" x14ac:dyDescent="0.25">
      <c r="A1819">
        <f>'[2]NILAI AKHIR'!B277</f>
        <v>13868</v>
      </c>
      <c r="B1819" t="str">
        <f>'[2]NILAI AKHIR'!C277</f>
        <v>Danang Aji Wibowo</v>
      </c>
      <c r="C1819" t="str">
        <f>'[2]NILAI AKHIR'!D277</f>
        <v>XI TSM 1</v>
      </c>
      <c r="D1819">
        <f>'[2]NILAI AKHIR'!J277</f>
        <v>83</v>
      </c>
      <c r="F1819" t="s">
        <v>104</v>
      </c>
      <c r="L1819">
        <f>VLOOKUP(A1819,'5'!$AB$3:$AE$313,4,FALSE)</f>
        <v>892</v>
      </c>
      <c r="M1819" s="19">
        <f>VLOOKUP(F1819,'2'!$B$2:$C$34,2,FALSE)</f>
        <v>13</v>
      </c>
      <c r="N1819" s="23">
        <f t="shared" si="66"/>
        <v>83</v>
      </c>
      <c r="O1819" s="23" t="str">
        <f t="shared" si="67"/>
        <v/>
      </c>
      <c r="P1819" s="23" t="s">
        <v>4739</v>
      </c>
      <c r="Q1819" s="19">
        <f>VLOOKUP(M1819,'3'!$H$27:$L$48,5,FALSE)</f>
        <v>57</v>
      </c>
    </row>
    <row r="1820" spans="1:17" x14ac:dyDescent="0.25">
      <c r="A1820">
        <f>'[2]NILAI AKHIR'!B278</f>
        <v>13869</v>
      </c>
      <c r="B1820" t="str">
        <f>'[2]NILAI AKHIR'!C278</f>
        <v>David Rizal Fadhila</v>
      </c>
      <c r="C1820" t="str">
        <f>'[2]NILAI AKHIR'!D278</f>
        <v>XI TSM 1</v>
      </c>
      <c r="D1820">
        <f>'[2]NILAI AKHIR'!J278</f>
        <v>78</v>
      </c>
      <c r="F1820" t="s">
        <v>104</v>
      </c>
      <c r="L1820">
        <f>VLOOKUP(A1820,'5'!$AB$3:$AE$313,4,FALSE)</f>
        <v>893</v>
      </c>
      <c r="M1820" s="19">
        <f>VLOOKUP(F1820,'2'!$B$2:$C$34,2,FALSE)</f>
        <v>13</v>
      </c>
      <c r="N1820" s="23">
        <f t="shared" si="66"/>
        <v>78</v>
      </c>
      <c r="O1820" s="23" t="str">
        <f t="shared" si="67"/>
        <v/>
      </c>
      <c r="P1820" s="23" t="s">
        <v>4739</v>
      </c>
      <c r="Q1820" s="19">
        <f>VLOOKUP(M1820,'3'!$H$27:$L$48,5,FALSE)</f>
        <v>57</v>
      </c>
    </row>
    <row r="1821" spans="1:17" x14ac:dyDescent="0.25">
      <c r="A1821">
        <f>'[2]NILAI AKHIR'!B279</f>
        <v>13870</v>
      </c>
      <c r="B1821" t="str">
        <f>'[2]NILAI AKHIR'!C279</f>
        <v>Dealova Arga Rifky Wijayanto</v>
      </c>
      <c r="C1821" t="str">
        <f>'[2]NILAI AKHIR'!D279</f>
        <v>XI TSM 1</v>
      </c>
      <c r="D1821">
        <f>'[2]NILAI AKHIR'!J279</f>
        <v>80</v>
      </c>
      <c r="F1821" t="s">
        <v>104</v>
      </c>
      <c r="L1821">
        <f>VLOOKUP(A1821,'5'!$AB$3:$AE$313,4,FALSE)</f>
        <v>894</v>
      </c>
      <c r="M1821" s="19">
        <f>VLOOKUP(F1821,'2'!$B$2:$C$34,2,FALSE)</f>
        <v>13</v>
      </c>
      <c r="N1821" s="23">
        <f t="shared" si="66"/>
        <v>80</v>
      </c>
      <c r="O1821" s="23" t="str">
        <f t="shared" si="67"/>
        <v/>
      </c>
      <c r="P1821" s="23" t="s">
        <v>4739</v>
      </c>
      <c r="Q1821" s="19">
        <f>VLOOKUP(M1821,'3'!$H$27:$L$48,5,FALSE)</f>
        <v>57</v>
      </c>
    </row>
    <row r="1822" spans="1:17" x14ac:dyDescent="0.25">
      <c r="A1822">
        <f>'[2]NILAI AKHIR'!B280</f>
        <v>13871</v>
      </c>
      <c r="B1822" t="str">
        <f>'[2]NILAI AKHIR'!C280</f>
        <v>Delta Marcello</v>
      </c>
      <c r="C1822" t="str">
        <f>'[2]NILAI AKHIR'!D280</f>
        <v>XI TSM 1</v>
      </c>
      <c r="D1822">
        <f>'[2]NILAI AKHIR'!J280</f>
        <v>87</v>
      </c>
      <c r="F1822" t="s">
        <v>104</v>
      </c>
      <c r="L1822">
        <f>VLOOKUP(A1822,'5'!$AB$3:$AE$313,4,FALSE)</f>
        <v>895</v>
      </c>
      <c r="M1822" s="19">
        <f>VLOOKUP(F1822,'2'!$B$2:$C$34,2,FALSE)</f>
        <v>13</v>
      </c>
      <c r="N1822" s="23">
        <f t="shared" si="66"/>
        <v>87</v>
      </c>
      <c r="O1822" s="23" t="str">
        <f t="shared" si="67"/>
        <v/>
      </c>
      <c r="P1822" s="23" t="s">
        <v>4739</v>
      </c>
      <c r="Q1822" s="19">
        <f>VLOOKUP(M1822,'3'!$H$27:$L$48,5,FALSE)</f>
        <v>57</v>
      </c>
    </row>
    <row r="1823" spans="1:17" x14ac:dyDescent="0.25">
      <c r="A1823">
        <f>'[2]NILAI AKHIR'!B281</f>
        <v>13872</v>
      </c>
      <c r="B1823" t="str">
        <f>'[2]NILAI AKHIR'!C281</f>
        <v>Dimas Dwi Ismail</v>
      </c>
      <c r="C1823" t="str">
        <f>'[2]NILAI AKHIR'!D281</f>
        <v>XI TSM 1</v>
      </c>
      <c r="D1823">
        <f>'[2]NILAI AKHIR'!J281</f>
        <v>81</v>
      </c>
      <c r="F1823" t="s">
        <v>104</v>
      </c>
      <c r="L1823">
        <f>VLOOKUP(A1823,'5'!$AB$3:$AE$313,4,FALSE)</f>
        <v>896</v>
      </c>
      <c r="M1823" s="19">
        <f>VLOOKUP(F1823,'2'!$B$2:$C$34,2,FALSE)</f>
        <v>13</v>
      </c>
      <c r="N1823" s="23">
        <f t="shared" si="66"/>
        <v>81</v>
      </c>
      <c r="O1823" s="23" t="str">
        <f t="shared" si="67"/>
        <v/>
      </c>
      <c r="P1823" s="23" t="s">
        <v>4739</v>
      </c>
      <c r="Q1823" s="19">
        <f>VLOOKUP(M1823,'3'!$H$27:$L$48,5,FALSE)</f>
        <v>57</v>
      </c>
    </row>
    <row r="1824" spans="1:17" x14ac:dyDescent="0.25">
      <c r="A1824">
        <f>'[2]NILAI AKHIR'!B282</f>
        <v>13873</v>
      </c>
      <c r="B1824" t="str">
        <f>'[2]NILAI AKHIR'!C282</f>
        <v>Ervan Nashrulloh</v>
      </c>
      <c r="C1824" t="str">
        <f>'[2]NILAI AKHIR'!D282</f>
        <v>XI TSM 1</v>
      </c>
      <c r="D1824">
        <f>'[2]NILAI AKHIR'!J282</f>
        <v>80</v>
      </c>
      <c r="F1824" t="s">
        <v>104</v>
      </c>
      <c r="L1824">
        <f>VLOOKUP(A1824,'5'!$AB$3:$AE$313,4,FALSE)</f>
        <v>897</v>
      </c>
      <c r="M1824" s="19">
        <f>VLOOKUP(F1824,'2'!$B$2:$C$34,2,FALSE)</f>
        <v>13</v>
      </c>
      <c r="N1824" s="23">
        <f t="shared" si="66"/>
        <v>80</v>
      </c>
      <c r="O1824" s="23" t="str">
        <f t="shared" si="67"/>
        <v/>
      </c>
      <c r="P1824" s="23" t="s">
        <v>4739</v>
      </c>
      <c r="Q1824" s="19">
        <f>VLOOKUP(M1824,'3'!$H$27:$L$48,5,FALSE)</f>
        <v>57</v>
      </c>
    </row>
    <row r="1825" spans="1:17" x14ac:dyDescent="0.25">
      <c r="A1825">
        <f>'[2]NILAI AKHIR'!B283</f>
        <v>13874</v>
      </c>
      <c r="B1825" t="str">
        <f>'[2]NILAI AKHIR'!C283</f>
        <v>Fahreza Arif Depriyanto</v>
      </c>
      <c r="C1825" t="str">
        <f>'[2]NILAI AKHIR'!D283</f>
        <v>XI TSM 1</v>
      </c>
      <c r="D1825">
        <f>'[2]NILAI AKHIR'!J283</f>
        <v>81</v>
      </c>
      <c r="F1825" t="s">
        <v>104</v>
      </c>
      <c r="L1825">
        <f>VLOOKUP(A1825,'5'!$AB$3:$AE$313,4,FALSE)</f>
        <v>898</v>
      </c>
      <c r="M1825" s="19">
        <f>VLOOKUP(F1825,'2'!$B$2:$C$34,2,FALSE)</f>
        <v>13</v>
      </c>
      <c r="N1825" s="23">
        <f t="shared" si="66"/>
        <v>81</v>
      </c>
      <c r="O1825" s="23" t="str">
        <f t="shared" si="67"/>
        <v/>
      </c>
      <c r="P1825" s="23" t="s">
        <v>4739</v>
      </c>
      <c r="Q1825" s="19">
        <f>VLOOKUP(M1825,'3'!$H$27:$L$48,5,FALSE)</f>
        <v>57</v>
      </c>
    </row>
    <row r="1826" spans="1:17" x14ac:dyDescent="0.25">
      <c r="A1826">
        <f>'[2]NILAI AKHIR'!B284</f>
        <v>13875</v>
      </c>
      <c r="B1826" t="str">
        <f>'[2]NILAI AKHIR'!C284</f>
        <v>Faiz Nur Khoirudin</v>
      </c>
      <c r="C1826" t="str">
        <f>'[2]NILAI AKHIR'!D284</f>
        <v>XI TSM 1</v>
      </c>
      <c r="D1826">
        <f>'[2]NILAI AKHIR'!J284</f>
        <v>82</v>
      </c>
      <c r="F1826" t="s">
        <v>104</v>
      </c>
      <c r="L1826">
        <f>VLOOKUP(A1826,'5'!$AB$3:$AE$313,4,FALSE)</f>
        <v>899</v>
      </c>
      <c r="M1826" s="19">
        <f>VLOOKUP(F1826,'2'!$B$2:$C$34,2,FALSE)</f>
        <v>13</v>
      </c>
      <c r="N1826" s="23">
        <f t="shared" si="66"/>
        <v>82</v>
      </c>
      <c r="O1826" s="23" t="str">
        <f t="shared" si="67"/>
        <v/>
      </c>
      <c r="P1826" s="23" t="s">
        <v>4739</v>
      </c>
      <c r="Q1826" s="19">
        <f>VLOOKUP(M1826,'3'!$H$27:$L$48,5,FALSE)</f>
        <v>57</v>
      </c>
    </row>
    <row r="1827" spans="1:17" x14ac:dyDescent="0.25">
      <c r="A1827">
        <f>'[2]NILAI AKHIR'!B285</f>
        <v>13876</v>
      </c>
      <c r="B1827" t="str">
        <f>'[2]NILAI AKHIR'!C285</f>
        <v>Fajar Nur Rahmat Dani</v>
      </c>
      <c r="C1827" t="str">
        <f>'[2]NILAI AKHIR'!D285</f>
        <v>XI TSM 1</v>
      </c>
      <c r="D1827">
        <f>'[2]NILAI AKHIR'!J285</f>
        <v>81</v>
      </c>
      <c r="F1827" t="s">
        <v>104</v>
      </c>
      <c r="L1827">
        <f>VLOOKUP(A1827,'5'!$AB$3:$AE$313,4,FALSE)</f>
        <v>900</v>
      </c>
      <c r="M1827" s="19">
        <f>VLOOKUP(F1827,'2'!$B$2:$C$34,2,FALSE)</f>
        <v>13</v>
      </c>
      <c r="N1827" s="23">
        <f t="shared" si="66"/>
        <v>81</v>
      </c>
      <c r="O1827" s="23" t="str">
        <f t="shared" si="67"/>
        <v/>
      </c>
      <c r="P1827" s="23" t="s">
        <v>4739</v>
      </c>
      <c r="Q1827" s="19">
        <f>VLOOKUP(M1827,'3'!$H$27:$L$48,5,FALSE)</f>
        <v>57</v>
      </c>
    </row>
    <row r="1828" spans="1:17" x14ac:dyDescent="0.25">
      <c r="A1828">
        <f>'[2]NILAI AKHIR'!B286</f>
        <v>13877</v>
      </c>
      <c r="B1828" t="str">
        <f>'[2]NILAI AKHIR'!C286</f>
        <v>Fandhy Cesar Pratama</v>
      </c>
      <c r="C1828" t="str">
        <f>'[2]NILAI AKHIR'!D286</f>
        <v>XI TSM 1</v>
      </c>
      <c r="D1828">
        <f>'[2]NILAI AKHIR'!J286</f>
        <v>81</v>
      </c>
      <c r="F1828" t="s">
        <v>104</v>
      </c>
      <c r="L1828">
        <f>VLOOKUP(A1828,'5'!$AB$3:$AE$313,4,FALSE)</f>
        <v>901</v>
      </c>
      <c r="M1828" s="19">
        <f>VLOOKUP(F1828,'2'!$B$2:$C$34,2,FALSE)</f>
        <v>13</v>
      </c>
      <c r="N1828" s="23">
        <f t="shared" si="66"/>
        <v>81</v>
      </c>
      <c r="O1828" s="23" t="str">
        <f t="shared" si="67"/>
        <v/>
      </c>
      <c r="P1828" s="23" t="s">
        <v>4739</v>
      </c>
      <c r="Q1828" s="19">
        <f>VLOOKUP(M1828,'3'!$H$27:$L$48,5,FALSE)</f>
        <v>57</v>
      </c>
    </row>
    <row r="1829" spans="1:17" x14ac:dyDescent="0.25">
      <c r="A1829">
        <f>'[2]NILAI AKHIR'!B287</f>
        <v>13878</v>
      </c>
      <c r="B1829" t="str">
        <f>'[2]NILAI AKHIR'!C287</f>
        <v>Fauzi Yahya Wibowo</v>
      </c>
      <c r="C1829" t="str">
        <f>'[2]NILAI AKHIR'!D287</f>
        <v>XI TSM 1</v>
      </c>
      <c r="D1829">
        <f>'[2]NILAI AKHIR'!J287</f>
        <v>81</v>
      </c>
      <c r="F1829" t="s">
        <v>104</v>
      </c>
      <c r="L1829">
        <f>VLOOKUP(A1829,'5'!$AB$3:$AE$313,4,FALSE)</f>
        <v>902</v>
      </c>
      <c r="M1829" s="19">
        <f>VLOOKUP(F1829,'2'!$B$2:$C$34,2,FALSE)</f>
        <v>13</v>
      </c>
      <c r="N1829" s="23">
        <f t="shared" si="66"/>
        <v>81</v>
      </c>
      <c r="O1829" s="23" t="str">
        <f t="shared" si="67"/>
        <v/>
      </c>
      <c r="P1829" s="23" t="s">
        <v>4739</v>
      </c>
      <c r="Q1829" s="19">
        <f>VLOOKUP(M1829,'3'!$H$27:$L$48,5,FALSE)</f>
        <v>57</v>
      </c>
    </row>
    <row r="1830" spans="1:17" x14ac:dyDescent="0.25">
      <c r="A1830">
        <f>'[2]NILAI AKHIR'!B288</f>
        <v>13879</v>
      </c>
      <c r="B1830" t="str">
        <f>'[2]NILAI AKHIR'!C288</f>
        <v>Ferdinanda Julianto</v>
      </c>
      <c r="C1830" t="str">
        <f>'[2]NILAI AKHIR'!D288</f>
        <v>XI TSM 1</v>
      </c>
      <c r="D1830">
        <f>'[2]NILAI AKHIR'!J288</f>
        <v>80</v>
      </c>
      <c r="F1830" t="s">
        <v>104</v>
      </c>
      <c r="L1830">
        <f>VLOOKUP(A1830,'5'!$AB$3:$AE$313,4,FALSE)</f>
        <v>903</v>
      </c>
      <c r="M1830" s="19">
        <f>VLOOKUP(F1830,'2'!$B$2:$C$34,2,FALSE)</f>
        <v>13</v>
      </c>
      <c r="N1830" s="23">
        <f t="shared" si="66"/>
        <v>80</v>
      </c>
      <c r="O1830" s="23" t="str">
        <f t="shared" si="67"/>
        <v/>
      </c>
      <c r="P1830" s="23" t="s">
        <v>4739</v>
      </c>
      <c r="Q1830" s="19">
        <f>VLOOKUP(M1830,'3'!$H$27:$L$48,5,FALSE)</f>
        <v>57</v>
      </c>
    </row>
    <row r="1831" spans="1:17" x14ac:dyDescent="0.25">
      <c r="A1831">
        <f>'[2]NILAI AKHIR'!B289</f>
        <v>13881</v>
      </c>
      <c r="B1831" t="str">
        <f>'[2]NILAI AKHIR'!C289</f>
        <v>Helma Deka Adiyan</v>
      </c>
      <c r="C1831" t="str">
        <f>'[2]NILAI AKHIR'!D289</f>
        <v>XI TSM 1</v>
      </c>
      <c r="D1831">
        <f>'[2]NILAI AKHIR'!J289</f>
        <v>81</v>
      </c>
      <c r="F1831" t="s">
        <v>104</v>
      </c>
      <c r="L1831">
        <f>VLOOKUP(A1831,'5'!$AB$3:$AE$313,4,FALSE)</f>
        <v>904</v>
      </c>
      <c r="M1831" s="19">
        <f>VLOOKUP(F1831,'2'!$B$2:$C$34,2,FALSE)</f>
        <v>13</v>
      </c>
      <c r="N1831" s="23">
        <f t="shared" si="66"/>
        <v>81</v>
      </c>
      <c r="O1831" s="23" t="str">
        <f t="shared" si="67"/>
        <v/>
      </c>
      <c r="P1831" s="23" t="s">
        <v>4739</v>
      </c>
      <c r="Q1831" s="19">
        <f>VLOOKUP(M1831,'3'!$H$27:$L$48,5,FALSE)</f>
        <v>57</v>
      </c>
    </row>
    <row r="1832" spans="1:17" x14ac:dyDescent="0.25">
      <c r="A1832">
        <f>'[2]NILAI AKHIR'!B290</f>
        <v>13882</v>
      </c>
      <c r="B1832" t="str">
        <f>'[2]NILAI AKHIR'!C290</f>
        <v>Hilal Daffa Amrulloh</v>
      </c>
      <c r="C1832" t="str">
        <f>'[2]NILAI AKHIR'!D290</f>
        <v>XI TSM 1</v>
      </c>
      <c r="D1832">
        <f>'[2]NILAI AKHIR'!J290</f>
        <v>79</v>
      </c>
      <c r="F1832" t="s">
        <v>104</v>
      </c>
      <c r="L1832">
        <f>VLOOKUP(A1832,'5'!$AB$3:$AE$313,4,FALSE)</f>
        <v>905</v>
      </c>
      <c r="M1832" s="19">
        <f>VLOOKUP(F1832,'2'!$B$2:$C$34,2,FALSE)</f>
        <v>13</v>
      </c>
      <c r="N1832" s="23">
        <f t="shared" si="66"/>
        <v>79</v>
      </c>
      <c r="O1832" s="23" t="str">
        <f t="shared" si="67"/>
        <v/>
      </c>
      <c r="P1832" s="23" t="s">
        <v>4739</v>
      </c>
      <c r="Q1832" s="19">
        <f>VLOOKUP(M1832,'3'!$H$27:$L$48,5,FALSE)</f>
        <v>57</v>
      </c>
    </row>
    <row r="1833" spans="1:17" x14ac:dyDescent="0.25">
      <c r="A1833">
        <f>'[2]NILAI AKHIR'!B291</f>
        <v>13883</v>
      </c>
      <c r="B1833" t="str">
        <f>'[2]NILAI AKHIR'!C291</f>
        <v>Kevin Chesar Iszmail</v>
      </c>
      <c r="C1833" t="str">
        <f>'[2]NILAI AKHIR'!D291</f>
        <v>XI TSM 1</v>
      </c>
      <c r="D1833">
        <f>'[2]NILAI AKHIR'!J291</f>
        <v>78</v>
      </c>
      <c r="F1833" t="s">
        <v>104</v>
      </c>
      <c r="L1833">
        <f>VLOOKUP(A1833,'5'!$AB$3:$AE$313,4,FALSE)</f>
        <v>906</v>
      </c>
      <c r="M1833" s="19">
        <f>VLOOKUP(F1833,'2'!$B$2:$C$34,2,FALSE)</f>
        <v>13</v>
      </c>
      <c r="N1833" s="23">
        <f t="shared" si="66"/>
        <v>78</v>
      </c>
      <c r="O1833" s="23" t="str">
        <f t="shared" si="67"/>
        <v/>
      </c>
      <c r="P1833" s="23" t="s">
        <v>4739</v>
      </c>
      <c r="Q1833" s="19">
        <f>VLOOKUP(M1833,'3'!$H$27:$L$48,5,FALSE)</f>
        <v>57</v>
      </c>
    </row>
    <row r="1834" spans="1:17" x14ac:dyDescent="0.25">
      <c r="A1834">
        <f>'[2]NILAI AKHIR'!B292</f>
        <v>0</v>
      </c>
      <c r="B1834">
        <f>'[2]NILAI AKHIR'!C292</f>
        <v>0</v>
      </c>
      <c r="C1834">
        <f>'[2]NILAI AKHIR'!D292</f>
        <v>0</v>
      </c>
      <c r="D1834">
        <f>'[2]NILAI AKHIR'!J292</f>
        <v>0</v>
      </c>
      <c r="F1834" t="s">
        <v>104</v>
      </c>
      <c r="L1834" t="e">
        <f>VLOOKUP(A1834,'5'!$AB$3:$AE$313,4,FALSE)</f>
        <v>#N/A</v>
      </c>
      <c r="M1834" s="19">
        <f>VLOOKUP(F1834,'2'!$B$2:$C$34,2,FALSE)</f>
        <v>13</v>
      </c>
      <c r="N1834" s="23">
        <f t="shared" si="66"/>
        <v>0</v>
      </c>
      <c r="O1834" s="23" t="str">
        <f t="shared" si="67"/>
        <v/>
      </c>
      <c r="P1834" s="23" t="s">
        <v>4739</v>
      </c>
      <c r="Q1834" s="19">
        <f>VLOOKUP(M1834,'3'!$H$27:$L$48,5,FALSE)</f>
        <v>57</v>
      </c>
    </row>
    <row r="1835" spans="1:17" x14ac:dyDescent="0.25">
      <c r="A1835">
        <f>'[2]NILAI AKHIR'!B293</f>
        <v>13884</v>
      </c>
      <c r="B1835" t="str">
        <f>'[2]NILAI AKHIR'!C293</f>
        <v>Lintang Kinasih</v>
      </c>
      <c r="C1835" t="str">
        <f>'[2]NILAI AKHIR'!D293</f>
        <v>XI TSM 2</v>
      </c>
      <c r="D1835">
        <f>'[2]NILAI AKHIR'!J293</f>
        <v>0</v>
      </c>
      <c r="F1835" t="s">
        <v>104</v>
      </c>
      <c r="L1835">
        <f>VLOOKUP(A1835,'5'!$AB$3:$AE$313,4,FALSE)</f>
        <v>907</v>
      </c>
      <c r="M1835" s="19">
        <f>VLOOKUP(F1835,'2'!$B$2:$C$34,2,FALSE)</f>
        <v>13</v>
      </c>
      <c r="N1835" s="23">
        <f t="shared" si="66"/>
        <v>0</v>
      </c>
      <c r="O1835" s="23" t="str">
        <f t="shared" si="67"/>
        <v/>
      </c>
      <c r="P1835" s="23" t="s">
        <v>4739</v>
      </c>
      <c r="Q1835" s="19">
        <f>VLOOKUP(M1835,'3'!$H$27:$L$48,5,FALSE)</f>
        <v>57</v>
      </c>
    </row>
    <row r="1836" spans="1:17" x14ac:dyDescent="0.25">
      <c r="A1836">
        <f>'[2]NILAI AKHIR'!B295</f>
        <v>13886</v>
      </c>
      <c r="B1836" t="str">
        <f>'[2]NILAI AKHIR'!C295</f>
        <v>Mohammad Marfel Ovin Saputra</v>
      </c>
      <c r="C1836" t="str">
        <f>'[2]NILAI AKHIR'!D295</f>
        <v>XI TSM 2</v>
      </c>
      <c r="D1836">
        <f>'[2]NILAI AKHIR'!J295</f>
        <v>0</v>
      </c>
      <c r="F1836" t="s">
        <v>104</v>
      </c>
      <c r="L1836">
        <f>VLOOKUP(A1836,'5'!$AB$3:$AE$313,4,FALSE)</f>
        <v>909</v>
      </c>
      <c r="M1836" s="19">
        <f>VLOOKUP(F1836,'2'!$B$2:$C$34,2,FALSE)</f>
        <v>13</v>
      </c>
      <c r="N1836" s="23">
        <f t="shared" si="66"/>
        <v>0</v>
      </c>
      <c r="O1836" s="23" t="str">
        <f t="shared" si="67"/>
        <v/>
      </c>
      <c r="P1836" s="23" t="s">
        <v>4739</v>
      </c>
      <c r="Q1836" s="19">
        <f>VLOOKUP(M1836,'3'!$H$27:$L$48,5,FALSE)</f>
        <v>57</v>
      </c>
    </row>
    <row r="1837" spans="1:17" x14ac:dyDescent="0.25">
      <c r="A1837">
        <f>'[2]NILAI AKHIR'!B296</f>
        <v>13888</v>
      </c>
      <c r="B1837" t="str">
        <f>'[2]NILAI AKHIR'!C296</f>
        <v>Muhamad Fajar</v>
      </c>
      <c r="C1837" t="str">
        <f>'[2]NILAI AKHIR'!D296</f>
        <v>XI TSM 2</v>
      </c>
      <c r="D1837">
        <f>'[2]NILAI AKHIR'!J296</f>
        <v>0</v>
      </c>
      <c r="F1837" t="s">
        <v>104</v>
      </c>
      <c r="L1837">
        <f>VLOOKUP(A1837,'5'!$AB$3:$AE$313,4,FALSE)</f>
        <v>910</v>
      </c>
      <c r="M1837" s="19">
        <f>VLOOKUP(F1837,'2'!$B$2:$C$34,2,FALSE)</f>
        <v>13</v>
      </c>
      <c r="N1837" s="23">
        <f t="shared" si="66"/>
        <v>0</v>
      </c>
      <c r="O1837" s="23" t="str">
        <f t="shared" si="67"/>
        <v/>
      </c>
      <c r="P1837" s="23" t="s">
        <v>4739</v>
      </c>
      <c r="Q1837" s="19">
        <f>VLOOKUP(M1837,'3'!$H$27:$L$48,5,FALSE)</f>
        <v>57</v>
      </c>
    </row>
    <row r="1838" spans="1:17" x14ac:dyDescent="0.25">
      <c r="A1838">
        <f>'[2]NILAI AKHIR'!B297</f>
        <v>13889</v>
      </c>
      <c r="B1838" t="str">
        <f>'[2]NILAI AKHIR'!C297</f>
        <v>Muhamad Rizky</v>
      </c>
      <c r="C1838" t="str">
        <f>'[2]NILAI AKHIR'!D297</f>
        <v>XI TSM 2</v>
      </c>
      <c r="D1838">
        <f>'[2]NILAI AKHIR'!J297</f>
        <v>0</v>
      </c>
      <c r="F1838" t="s">
        <v>104</v>
      </c>
      <c r="L1838">
        <f>VLOOKUP(A1838,'5'!$AB$3:$AE$313,4,FALSE)</f>
        <v>911</v>
      </c>
      <c r="M1838" s="19">
        <f>VLOOKUP(F1838,'2'!$B$2:$C$34,2,FALSE)</f>
        <v>13</v>
      </c>
      <c r="N1838" s="23">
        <f t="shared" si="66"/>
        <v>0</v>
      </c>
      <c r="O1838" s="23" t="str">
        <f t="shared" si="67"/>
        <v/>
      </c>
      <c r="P1838" s="23" t="s">
        <v>4739</v>
      </c>
      <c r="Q1838" s="19">
        <f>VLOOKUP(M1838,'3'!$H$27:$L$48,5,FALSE)</f>
        <v>57</v>
      </c>
    </row>
    <row r="1839" spans="1:17" x14ac:dyDescent="0.25">
      <c r="A1839">
        <f>'[2]NILAI AKHIR'!B298</f>
        <v>13890</v>
      </c>
      <c r="B1839" t="str">
        <f>'[2]NILAI AKHIR'!C298</f>
        <v>Muhammad Edja Pratama</v>
      </c>
      <c r="C1839" t="str">
        <f>'[2]NILAI AKHIR'!D298</f>
        <v>XI TSM 2</v>
      </c>
      <c r="D1839">
        <f>'[2]NILAI AKHIR'!J298</f>
        <v>0</v>
      </c>
      <c r="F1839" t="s">
        <v>104</v>
      </c>
      <c r="L1839">
        <f>VLOOKUP(A1839,'5'!$AB$3:$AE$313,4,FALSE)</f>
        <v>912</v>
      </c>
      <c r="M1839" s="19">
        <f>VLOOKUP(F1839,'2'!$B$2:$C$34,2,FALSE)</f>
        <v>13</v>
      </c>
      <c r="N1839" s="23">
        <f t="shared" si="66"/>
        <v>0</v>
      </c>
      <c r="O1839" s="23" t="str">
        <f t="shared" si="67"/>
        <v/>
      </c>
      <c r="P1839" s="23" t="s">
        <v>4739</v>
      </c>
      <c r="Q1839" s="19">
        <f>VLOOKUP(M1839,'3'!$H$27:$L$48,5,FALSE)</f>
        <v>57</v>
      </c>
    </row>
    <row r="1840" spans="1:17" x14ac:dyDescent="0.25">
      <c r="A1840">
        <f>'[2]NILAI AKHIR'!B299</f>
        <v>13891</v>
      </c>
      <c r="B1840" t="str">
        <f>'[2]NILAI AKHIR'!C299</f>
        <v>Muhammad Fatan Al Ilmi Machsum</v>
      </c>
      <c r="C1840" t="str">
        <f>'[2]NILAI AKHIR'!D299</f>
        <v>XI TSM 2</v>
      </c>
      <c r="D1840">
        <f>'[2]NILAI AKHIR'!J299</f>
        <v>0</v>
      </c>
      <c r="F1840" t="s">
        <v>104</v>
      </c>
      <c r="L1840">
        <f>VLOOKUP(A1840,'5'!$AB$3:$AE$313,4,FALSE)</f>
        <v>913</v>
      </c>
      <c r="M1840" s="19">
        <f>VLOOKUP(F1840,'2'!$B$2:$C$34,2,FALSE)</f>
        <v>13</v>
      </c>
      <c r="N1840" s="23">
        <f t="shared" si="66"/>
        <v>0</v>
      </c>
      <c r="O1840" s="23" t="str">
        <f t="shared" si="67"/>
        <v/>
      </c>
      <c r="P1840" s="23" t="s">
        <v>4739</v>
      </c>
      <c r="Q1840" s="19">
        <f>VLOOKUP(M1840,'3'!$H$27:$L$48,5,FALSE)</f>
        <v>57</v>
      </c>
    </row>
    <row r="1841" spans="1:17" x14ac:dyDescent="0.25">
      <c r="A1841">
        <f>'[2]NILAI AKHIR'!B300</f>
        <v>13892</v>
      </c>
      <c r="B1841" t="str">
        <f>'[2]NILAI AKHIR'!C300</f>
        <v>Muhammad Louis Prasetya</v>
      </c>
      <c r="C1841" t="str">
        <f>'[2]NILAI AKHIR'!D300</f>
        <v>XI TSM 2</v>
      </c>
      <c r="D1841">
        <f>'[2]NILAI AKHIR'!J300</f>
        <v>0</v>
      </c>
      <c r="F1841" t="s">
        <v>104</v>
      </c>
      <c r="L1841">
        <f>VLOOKUP(A1841,'5'!$AB$3:$AE$313,4,FALSE)</f>
        <v>914</v>
      </c>
      <c r="M1841" s="19">
        <f>VLOOKUP(F1841,'2'!$B$2:$C$34,2,FALSE)</f>
        <v>13</v>
      </c>
      <c r="N1841" s="23">
        <f t="shared" si="66"/>
        <v>0</v>
      </c>
      <c r="O1841" s="23" t="str">
        <f t="shared" si="67"/>
        <v/>
      </c>
      <c r="P1841" s="23" t="s">
        <v>4739</v>
      </c>
      <c r="Q1841" s="19">
        <f>VLOOKUP(M1841,'3'!$H$27:$L$48,5,FALSE)</f>
        <v>57</v>
      </c>
    </row>
    <row r="1842" spans="1:17" x14ac:dyDescent="0.25">
      <c r="A1842">
        <f>'[2]NILAI AKHIR'!B301</f>
        <v>13893</v>
      </c>
      <c r="B1842" t="str">
        <f>'[2]NILAI AKHIR'!C301</f>
        <v>Muhammad Ryan Setiawan</v>
      </c>
      <c r="C1842" t="str">
        <f>'[2]NILAI AKHIR'!D301</f>
        <v>XI TSM 2</v>
      </c>
      <c r="D1842">
        <f>'[2]NILAI AKHIR'!J301</f>
        <v>0</v>
      </c>
      <c r="F1842" t="s">
        <v>104</v>
      </c>
      <c r="L1842">
        <f>VLOOKUP(A1842,'5'!$AB$3:$AE$313,4,FALSE)</f>
        <v>915</v>
      </c>
      <c r="M1842" s="19">
        <f>VLOOKUP(F1842,'2'!$B$2:$C$34,2,FALSE)</f>
        <v>13</v>
      </c>
      <c r="N1842" s="23">
        <f t="shared" si="66"/>
        <v>0</v>
      </c>
      <c r="O1842" s="23" t="str">
        <f t="shared" si="67"/>
        <v/>
      </c>
      <c r="P1842" s="23" t="s">
        <v>4739</v>
      </c>
      <c r="Q1842" s="19">
        <f>VLOOKUP(M1842,'3'!$H$27:$L$48,5,FALSE)</f>
        <v>57</v>
      </c>
    </row>
    <row r="1843" spans="1:17" x14ac:dyDescent="0.25">
      <c r="A1843">
        <f>'[2]NILAI AKHIR'!B302</f>
        <v>13894</v>
      </c>
      <c r="B1843" t="str">
        <f>'[2]NILAI AKHIR'!C302</f>
        <v>Nanda Nugroho Dwi Jayadi</v>
      </c>
      <c r="C1843" t="str">
        <f>'[2]NILAI AKHIR'!D302</f>
        <v>XI TSM 2</v>
      </c>
      <c r="D1843">
        <f>'[2]NILAI AKHIR'!J302</f>
        <v>0</v>
      </c>
      <c r="F1843" t="s">
        <v>104</v>
      </c>
      <c r="L1843">
        <f>VLOOKUP(A1843,'5'!$AB$3:$AE$313,4,FALSE)</f>
        <v>916</v>
      </c>
      <c r="M1843" s="19">
        <f>VLOOKUP(F1843,'2'!$B$2:$C$34,2,FALSE)</f>
        <v>13</v>
      </c>
      <c r="N1843" s="23">
        <f t="shared" si="66"/>
        <v>0</v>
      </c>
      <c r="O1843" s="23" t="str">
        <f t="shared" si="67"/>
        <v/>
      </c>
      <c r="P1843" s="23" t="s">
        <v>4739</v>
      </c>
      <c r="Q1843" s="19">
        <f>VLOOKUP(M1843,'3'!$H$27:$L$48,5,FALSE)</f>
        <v>57</v>
      </c>
    </row>
    <row r="1844" spans="1:17" x14ac:dyDescent="0.25">
      <c r="A1844">
        <f>'[2]NILAI AKHIR'!B303</f>
        <v>13895</v>
      </c>
      <c r="B1844" t="str">
        <f>'[2]NILAI AKHIR'!C303</f>
        <v>Naufal Fadhilah</v>
      </c>
      <c r="C1844" t="str">
        <f>'[2]NILAI AKHIR'!D303</f>
        <v>XI TSM 2</v>
      </c>
      <c r="D1844">
        <f>'[2]NILAI AKHIR'!J303</f>
        <v>0</v>
      </c>
      <c r="F1844" t="s">
        <v>104</v>
      </c>
      <c r="L1844">
        <f>VLOOKUP(A1844,'5'!$AB$3:$AE$313,4,FALSE)</f>
        <v>917</v>
      </c>
      <c r="M1844" s="19">
        <f>VLOOKUP(F1844,'2'!$B$2:$C$34,2,FALSE)</f>
        <v>13</v>
      </c>
      <c r="N1844" s="23">
        <f t="shared" si="66"/>
        <v>0</v>
      </c>
      <c r="O1844" s="23" t="str">
        <f t="shared" si="67"/>
        <v/>
      </c>
      <c r="P1844" s="23" t="s">
        <v>4739</v>
      </c>
      <c r="Q1844" s="19">
        <f>VLOOKUP(M1844,'3'!$H$27:$L$48,5,FALSE)</f>
        <v>57</v>
      </c>
    </row>
    <row r="1845" spans="1:17" x14ac:dyDescent="0.25">
      <c r="A1845">
        <f>'[2]NILAI AKHIR'!B304</f>
        <v>13896</v>
      </c>
      <c r="B1845" t="str">
        <f>'[2]NILAI AKHIR'!C304</f>
        <v>Nawank Juwita Maharani</v>
      </c>
      <c r="C1845" t="str">
        <f>'[2]NILAI AKHIR'!D304</f>
        <v>XI TSM 2</v>
      </c>
      <c r="D1845">
        <f>'[2]NILAI AKHIR'!J304</f>
        <v>0</v>
      </c>
      <c r="F1845" t="s">
        <v>104</v>
      </c>
      <c r="L1845">
        <f>VLOOKUP(A1845,'5'!$AB$3:$AE$313,4,FALSE)</f>
        <v>918</v>
      </c>
      <c r="M1845" s="19">
        <f>VLOOKUP(F1845,'2'!$B$2:$C$34,2,FALSE)</f>
        <v>13</v>
      </c>
      <c r="N1845" s="23">
        <f t="shared" si="66"/>
        <v>0</v>
      </c>
      <c r="O1845" s="23" t="str">
        <f t="shared" si="67"/>
        <v/>
      </c>
      <c r="P1845" s="23" t="s">
        <v>4739</v>
      </c>
      <c r="Q1845" s="19">
        <f>VLOOKUP(M1845,'3'!$H$27:$L$48,5,FALSE)</f>
        <v>57</v>
      </c>
    </row>
    <row r="1846" spans="1:17" x14ac:dyDescent="0.25">
      <c r="A1846">
        <f>'[2]NILAI AKHIR'!B305</f>
        <v>13897</v>
      </c>
      <c r="B1846" t="str">
        <f>'[2]NILAI AKHIR'!C305</f>
        <v>Nugroho Wisnu Aji</v>
      </c>
      <c r="C1846" t="str">
        <f>'[2]NILAI AKHIR'!D305</f>
        <v>XI TSM 2</v>
      </c>
      <c r="D1846">
        <f>'[2]NILAI AKHIR'!J305</f>
        <v>0</v>
      </c>
      <c r="F1846" t="s">
        <v>104</v>
      </c>
      <c r="L1846">
        <f>VLOOKUP(A1846,'5'!$AB$3:$AE$313,4,FALSE)</f>
        <v>919</v>
      </c>
      <c r="M1846" s="19">
        <f>VLOOKUP(F1846,'2'!$B$2:$C$34,2,FALSE)</f>
        <v>13</v>
      </c>
      <c r="N1846" s="23">
        <f t="shared" si="66"/>
        <v>0</v>
      </c>
      <c r="O1846" s="23" t="str">
        <f t="shared" si="67"/>
        <v/>
      </c>
      <c r="P1846" s="23" t="s">
        <v>4739</v>
      </c>
      <c r="Q1846" s="19">
        <f>VLOOKUP(M1846,'3'!$H$27:$L$48,5,FALSE)</f>
        <v>57</v>
      </c>
    </row>
    <row r="1847" spans="1:17" x14ac:dyDescent="0.25">
      <c r="A1847">
        <f>'[2]NILAI AKHIR'!B306</f>
        <v>13898</v>
      </c>
      <c r="B1847" t="str">
        <f>'[2]NILAI AKHIR'!C306</f>
        <v>Pandu Dwi Saputro</v>
      </c>
      <c r="C1847" t="str">
        <f>'[2]NILAI AKHIR'!D306</f>
        <v>XI TSM 2</v>
      </c>
      <c r="D1847">
        <f>'[2]NILAI AKHIR'!J306</f>
        <v>0</v>
      </c>
      <c r="F1847" t="s">
        <v>104</v>
      </c>
      <c r="L1847">
        <f>VLOOKUP(A1847,'5'!$AB$3:$AE$313,4,FALSE)</f>
        <v>920</v>
      </c>
      <c r="M1847" s="19">
        <f>VLOOKUP(F1847,'2'!$B$2:$C$34,2,FALSE)</f>
        <v>13</v>
      </c>
      <c r="N1847" s="23">
        <f t="shared" si="66"/>
        <v>0</v>
      </c>
      <c r="O1847" s="23" t="str">
        <f t="shared" si="67"/>
        <v/>
      </c>
      <c r="P1847" s="23" t="s">
        <v>4739</v>
      </c>
      <c r="Q1847" s="19">
        <f>VLOOKUP(M1847,'3'!$H$27:$L$48,5,FALSE)</f>
        <v>57</v>
      </c>
    </row>
    <row r="1848" spans="1:17" x14ac:dyDescent="0.25">
      <c r="A1848">
        <f>'[2]NILAI AKHIR'!B307</f>
        <v>13899</v>
      </c>
      <c r="B1848" t="str">
        <f>'[2]NILAI AKHIR'!C307</f>
        <v>R Kiyosaki Ghoniyyu Wijaya</v>
      </c>
      <c r="C1848" t="str">
        <f>'[2]NILAI AKHIR'!D307</f>
        <v>XI TSM 2</v>
      </c>
      <c r="D1848">
        <f>'[2]NILAI AKHIR'!J307</f>
        <v>0</v>
      </c>
      <c r="F1848" t="s">
        <v>104</v>
      </c>
      <c r="L1848">
        <f>VLOOKUP(A1848,'5'!$AB$3:$AE$313,4,FALSE)</f>
        <v>921</v>
      </c>
      <c r="M1848" s="19">
        <f>VLOOKUP(F1848,'2'!$B$2:$C$34,2,FALSE)</f>
        <v>13</v>
      </c>
      <c r="N1848" s="23">
        <f t="shared" si="66"/>
        <v>0</v>
      </c>
      <c r="O1848" s="23" t="str">
        <f t="shared" si="67"/>
        <v/>
      </c>
      <c r="P1848" s="23" t="s">
        <v>4739</v>
      </c>
      <c r="Q1848" s="19">
        <f>VLOOKUP(M1848,'3'!$H$27:$L$48,5,FALSE)</f>
        <v>57</v>
      </c>
    </row>
    <row r="1849" spans="1:17" x14ac:dyDescent="0.25">
      <c r="A1849">
        <f>'[2]NILAI AKHIR'!B308</f>
        <v>13900</v>
      </c>
      <c r="B1849" t="str">
        <f>'[2]NILAI AKHIR'!C308</f>
        <v>Rafael Arya Hutama</v>
      </c>
      <c r="C1849" t="str">
        <f>'[2]NILAI AKHIR'!D308</f>
        <v>XI TSM 2</v>
      </c>
      <c r="D1849">
        <f>'[2]NILAI AKHIR'!J308</f>
        <v>0</v>
      </c>
      <c r="F1849" t="s">
        <v>104</v>
      </c>
      <c r="L1849">
        <f>VLOOKUP(A1849,'5'!$AB$3:$AE$313,4,FALSE)</f>
        <v>922</v>
      </c>
      <c r="M1849" s="19">
        <f>VLOOKUP(F1849,'2'!$B$2:$C$34,2,FALSE)</f>
        <v>13</v>
      </c>
      <c r="N1849" s="23">
        <f t="shared" si="66"/>
        <v>0</v>
      </c>
      <c r="O1849" s="23" t="str">
        <f t="shared" si="67"/>
        <v/>
      </c>
      <c r="P1849" s="23" t="s">
        <v>4739</v>
      </c>
      <c r="Q1849" s="19">
        <f>VLOOKUP(M1849,'3'!$H$27:$L$48,5,FALSE)</f>
        <v>57</v>
      </c>
    </row>
    <row r="1850" spans="1:17" x14ac:dyDescent="0.25">
      <c r="A1850">
        <f>'[2]NILAI AKHIR'!B309</f>
        <v>13901</v>
      </c>
      <c r="B1850" t="str">
        <f>'[2]NILAI AKHIR'!C309</f>
        <v>Rafiano Bara Saputra</v>
      </c>
      <c r="C1850" t="str">
        <f>'[2]NILAI AKHIR'!D309</f>
        <v>XI TSM 2</v>
      </c>
      <c r="D1850">
        <f>'[2]NILAI AKHIR'!J309</f>
        <v>0</v>
      </c>
      <c r="F1850" t="s">
        <v>104</v>
      </c>
      <c r="L1850">
        <f>VLOOKUP(A1850,'5'!$AB$3:$AE$313,4,FALSE)</f>
        <v>923</v>
      </c>
      <c r="M1850" s="19">
        <f>VLOOKUP(F1850,'2'!$B$2:$C$34,2,FALSE)</f>
        <v>13</v>
      </c>
      <c r="N1850" s="23">
        <f t="shared" si="66"/>
        <v>0</v>
      </c>
      <c r="O1850" s="23" t="str">
        <f t="shared" si="67"/>
        <v/>
      </c>
      <c r="P1850" s="23" t="s">
        <v>4739</v>
      </c>
      <c r="Q1850" s="19">
        <f>VLOOKUP(M1850,'3'!$H$27:$L$48,5,FALSE)</f>
        <v>57</v>
      </c>
    </row>
    <row r="1851" spans="1:17" x14ac:dyDescent="0.25">
      <c r="A1851">
        <f>'[2]NILAI AKHIR'!B310</f>
        <v>13902</v>
      </c>
      <c r="B1851" t="str">
        <f>'[2]NILAI AKHIR'!C310</f>
        <v>Ravael Aprilio</v>
      </c>
      <c r="C1851" t="str">
        <f>'[2]NILAI AKHIR'!D310</f>
        <v>XI TSM 2</v>
      </c>
      <c r="D1851">
        <f>'[2]NILAI AKHIR'!J310</f>
        <v>0</v>
      </c>
      <c r="F1851" t="s">
        <v>104</v>
      </c>
      <c r="L1851">
        <f>VLOOKUP(A1851,'5'!$AB$3:$AE$313,4,FALSE)</f>
        <v>924</v>
      </c>
      <c r="M1851" s="19">
        <f>VLOOKUP(F1851,'2'!$B$2:$C$34,2,FALSE)</f>
        <v>13</v>
      </c>
      <c r="N1851" s="23">
        <f t="shared" si="66"/>
        <v>0</v>
      </c>
      <c r="O1851" s="23" t="str">
        <f t="shared" si="67"/>
        <v/>
      </c>
      <c r="P1851" s="23" t="s">
        <v>4739</v>
      </c>
      <c r="Q1851" s="19">
        <f>VLOOKUP(M1851,'3'!$H$27:$L$48,5,FALSE)</f>
        <v>57</v>
      </c>
    </row>
    <row r="1852" spans="1:17" x14ac:dyDescent="0.25">
      <c r="A1852">
        <f>'[2]NILAI AKHIR'!B311</f>
        <v>13904</v>
      </c>
      <c r="B1852" t="str">
        <f>'[2]NILAI AKHIR'!C311</f>
        <v>Rezky Aditiya Wibisono</v>
      </c>
      <c r="C1852" t="str">
        <f>'[2]NILAI AKHIR'!D311</f>
        <v>XI TSM 2</v>
      </c>
      <c r="D1852">
        <f>'[2]NILAI AKHIR'!J311</f>
        <v>0</v>
      </c>
      <c r="F1852" t="s">
        <v>104</v>
      </c>
      <c r="L1852">
        <f>VLOOKUP(A1852,'5'!$AB$3:$AE$313,4,FALSE)</f>
        <v>925</v>
      </c>
      <c r="M1852" s="19">
        <f>VLOOKUP(F1852,'2'!$B$2:$C$34,2,FALSE)</f>
        <v>13</v>
      </c>
      <c r="N1852" s="23">
        <f t="shared" si="66"/>
        <v>0</v>
      </c>
      <c r="O1852" s="23" t="str">
        <f t="shared" si="67"/>
        <v/>
      </c>
      <c r="P1852" s="23" t="s">
        <v>4739</v>
      </c>
      <c r="Q1852" s="19">
        <f>VLOOKUP(M1852,'3'!$H$27:$L$48,5,FALSE)</f>
        <v>57</v>
      </c>
    </row>
    <row r="1853" spans="1:17" x14ac:dyDescent="0.25">
      <c r="A1853">
        <f>'[2]NILAI AKHIR'!B312</f>
        <v>13905</v>
      </c>
      <c r="B1853" t="str">
        <f>'[2]NILAI AKHIR'!C312</f>
        <v>Rifa'ki Nur Ismail</v>
      </c>
      <c r="C1853" t="str">
        <f>'[2]NILAI AKHIR'!D312</f>
        <v>XI TSM 2</v>
      </c>
      <c r="D1853">
        <f>'[2]NILAI AKHIR'!J312</f>
        <v>0</v>
      </c>
      <c r="F1853" t="s">
        <v>104</v>
      </c>
      <c r="L1853">
        <f>VLOOKUP(A1853,'5'!$AB$3:$AE$313,4,FALSE)</f>
        <v>926</v>
      </c>
      <c r="M1853" s="19">
        <f>VLOOKUP(F1853,'2'!$B$2:$C$34,2,FALSE)</f>
        <v>13</v>
      </c>
      <c r="N1853" s="23">
        <f t="shared" si="66"/>
        <v>0</v>
      </c>
      <c r="O1853" s="23" t="str">
        <f t="shared" si="67"/>
        <v/>
      </c>
      <c r="P1853" s="23" t="s">
        <v>4739</v>
      </c>
      <c r="Q1853" s="19">
        <f>VLOOKUP(M1853,'3'!$H$27:$L$48,5,FALSE)</f>
        <v>57</v>
      </c>
    </row>
    <row r="1854" spans="1:17" x14ac:dyDescent="0.25">
      <c r="A1854">
        <f>'[2]NILAI AKHIR'!B313</f>
        <v>13906</v>
      </c>
      <c r="B1854" t="str">
        <f>'[2]NILAI AKHIR'!C313</f>
        <v>Rifqi Rijal Rafif</v>
      </c>
      <c r="C1854" t="str">
        <f>'[2]NILAI AKHIR'!D313</f>
        <v>XI TSM 2</v>
      </c>
      <c r="D1854">
        <f>'[2]NILAI AKHIR'!J313</f>
        <v>0</v>
      </c>
      <c r="F1854" t="s">
        <v>104</v>
      </c>
      <c r="L1854">
        <f>VLOOKUP(A1854,'5'!$AB$3:$AE$313,4,FALSE)</f>
        <v>927</v>
      </c>
      <c r="M1854" s="19">
        <f>VLOOKUP(F1854,'2'!$B$2:$C$34,2,FALSE)</f>
        <v>13</v>
      </c>
      <c r="N1854" s="23">
        <f t="shared" si="66"/>
        <v>0</v>
      </c>
      <c r="O1854" s="23" t="str">
        <f t="shared" si="67"/>
        <v/>
      </c>
      <c r="P1854" s="23" t="s">
        <v>4739</v>
      </c>
      <c r="Q1854" s="19">
        <f>VLOOKUP(M1854,'3'!$H$27:$L$48,5,FALSE)</f>
        <v>57</v>
      </c>
    </row>
    <row r="1855" spans="1:17" x14ac:dyDescent="0.25">
      <c r="A1855">
        <f>'[2]NILAI AKHIR'!B314</f>
        <v>13907</v>
      </c>
      <c r="B1855" t="str">
        <f>'[2]NILAI AKHIR'!C314</f>
        <v>Risky Aditya Pratama</v>
      </c>
      <c r="C1855" t="str">
        <f>'[2]NILAI AKHIR'!D314</f>
        <v>XI TSM 2</v>
      </c>
      <c r="D1855">
        <f>'[2]NILAI AKHIR'!J314</f>
        <v>0</v>
      </c>
      <c r="F1855" t="s">
        <v>104</v>
      </c>
      <c r="L1855">
        <f>VLOOKUP(A1855,'5'!$AB$3:$AE$313,4,FALSE)</f>
        <v>928</v>
      </c>
      <c r="M1855" s="19">
        <f>VLOOKUP(F1855,'2'!$B$2:$C$34,2,FALSE)</f>
        <v>13</v>
      </c>
      <c r="N1855" s="23">
        <f t="shared" si="66"/>
        <v>0</v>
      </c>
      <c r="O1855" s="23" t="str">
        <f t="shared" si="67"/>
        <v/>
      </c>
      <c r="P1855" s="23" t="s">
        <v>4739</v>
      </c>
      <c r="Q1855" s="19">
        <f>VLOOKUP(M1855,'3'!$H$27:$L$48,5,FALSE)</f>
        <v>57</v>
      </c>
    </row>
    <row r="1856" spans="1:17" x14ac:dyDescent="0.25">
      <c r="A1856">
        <f>'[2]NILAI AKHIR'!B315</f>
        <v>13908</v>
      </c>
      <c r="B1856" t="str">
        <f>'[2]NILAI AKHIR'!C315</f>
        <v>Rizjal Alfiano Dian Fadzillah</v>
      </c>
      <c r="C1856" t="str">
        <f>'[2]NILAI AKHIR'!D315</f>
        <v>XI TSM 2</v>
      </c>
      <c r="D1856">
        <f>'[2]NILAI AKHIR'!J315</f>
        <v>0</v>
      </c>
      <c r="F1856" t="s">
        <v>104</v>
      </c>
      <c r="L1856">
        <f>VLOOKUP(A1856,'5'!$AB$3:$AE$313,4,FALSE)</f>
        <v>929</v>
      </c>
      <c r="M1856" s="19">
        <f>VLOOKUP(F1856,'2'!$B$2:$C$34,2,FALSE)</f>
        <v>13</v>
      </c>
      <c r="N1856" s="23">
        <f t="shared" si="66"/>
        <v>0</v>
      </c>
      <c r="O1856" s="23" t="str">
        <f t="shared" si="67"/>
        <v/>
      </c>
      <c r="P1856" s="23" t="s">
        <v>4739</v>
      </c>
      <c r="Q1856" s="19">
        <f>VLOOKUP(M1856,'3'!$H$27:$L$48,5,FALSE)</f>
        <v>57</v>
      </c>
    </row>
    <row r="1857" spans="1:18" x14ac:dyDescent="0.25">
      <c r="A1857">
        <f>'[2]NILAI AKHIR'!B316</f>
        <v>13909</v>
      </c>
      <c r="B1857" t="str">
        <f>'[2]NILAI AKHIR'!C316</f>
        <v>Rizky Dhafin Ozora</v>
      </c>
      <c r="C1857" t="str">
        <f>'[2]NILAI AKHIR'!D316</f>
        <v>XI TSM 2</v>
      </c>
      <c r="D1857">
        <f>'[2]NILAI AKHIR'!J316</f>
        <v>0</v>
      </c>
      <c r="F1857" t="s">
        <v>104</v>
      </c>
      <c r="L1857">
        <f>VLOOKUP(A1857,'5'!$AB$3:$AE$313,4,FALSE)</f>
        <v>930</v>
      </c>
      <c r="M1857" s="19">
        <f>VLOOKUP(F1857,'2'!$B$2:$C$34,2,FALSE)</f>
        <v>13</v>
      </c>
      <c r="N1857" s="23">
        <f t="shared" si="66"/>
        <v>0</v>
      </c>
      <c r="O1857" s="23" t="str">
        <f t="shared" si="67"/>
        <v/>
      </c>
      <c r="P1857" s="23" t="s">
        <v>4739</v>
      </c>
      <c r="Q1857" s="19">
        <f>VLOOKUP(M1857,'3'!$H$27:$L$48,5,FALSE)</f>
        <v>57</v>
      </c>
    </row>
    <row r="1858" spans="1:18" x14ac:dyDescent="0.25">
      <c r="A1858">
        <f>'[2]NILAI AKHIR'!B317</f>
        <v>13910</v>
      </c>
      <c r="B1858" t="str">
        <f>'[2]NILAI AKHIR'!C317</f>
        <v>Robert Naufa</v>
      </c>
      <c r="C1858" t="str">
        <f>'[2]NILAI AKHIR'!D317</f>
        <v>XI TSM 2</v>
      </c>
      <c r="D1858">
        <f>'[2]NILAI AKHIR'!J317</f>
        <v>0</v>
      </c>
      <c r="F1858" t="s">
        <v>104</v>
      </c>
      <c r="L1858">
        <f>VLOOKUP(A1858,'5'!$AB$3:$AE$313,4,FALSE)</f>
        <v>931</v>
      </c>
      <c r="M1858" s="19">
        <f>VLOOKUP(F1858,'2'!$B$2:$C$34,2,FALSE)</f>
        <v>13</v>
      </c>
      <c r="N1858" s="23">
        <f t="shared" si="66"/>
        <v>0</v>
      </c>
      <c r="O1858" s="23" t="str">
        <f t="shared" si="67"/>
        <v/>
      </c>
      <c r="P1858" s="23" t="s">
        <v>4739</v>
      </c>
      <c r="Q1858" s="19">
        <f>VLOOKUP(M1858,'3'!$H$27:$L$48,5,FALSE)</f>
        <v>57</v>
      </c>
    </row>
    <row r="1859" spans="1:18" x14ac:dyDescent="0.25">
      <c r="A1859">
        <f>'[2]NILAI AKHIR'!B318</f>
        <v>13911</v>
      </c>
      <c r="B1859" t="str">
        <f>'[2]NILAI AKHIR'!C318</f>
        <v>Rudi Nova Ariyanto</v>
      </c>
      <c r="C1859" t="str">
        <f>'[2]NILAI AKHIR'!D318</f>
        <v>XI TSM 2</v>
      </c>
      <c r="D1859">
        <f>'[2]NILAI AKHIR'!J318</f>
        <v>0</v>
      </c>
      <c r="F1859" t="s">
        <v>104</v>
      </c>
      <c r="L1859">
        <f>VLOOKUP(A1859,'5'!$AB$3:$AE$313,4,FALSE)</f>
        <v>932</v>
      </c>
      <c r="M1859" s="19">
        <f>VLOOKUP(F1859,'2'!$B$2:$C$34,2,FALSE)</f>
        <v>13</v>
      </c>
      <c r="N1859" s="23">
        <f t="shared" si="66"/>
        <v>0</v>
      </c>
      <c r="O1859" s="23" t="str">
        <f t="shared" si="67"/>
        <v/>
      </c>
      <c r="P1859" s="23" t="s">
        <v>4739</v>
      </c>
      <c r="Q1859" s="19">
        <f>VLOOKUP(M1859,'3'!$H$27:$L$48,5,FALSE)</f>
        <v>57</v>
      </c>
    </row>
    <row r="1860" spans="1:18" x14ac:dyDescent="0.25">
      <c r="A1860">
        <f>'[2]NILAI AKHIR'!B319</f>
        <v>13912</v>
      </c>
      <c r="B1860" t="str">
        <f>'[2]NILAI AKHIR'!C319</f>
        <v>Saiful Faudy</v>
      </c>
      <c r="C1860" t="str">
        <f>'[2]NILAI AKHIR'!D319</f>
        <v>XI TSM 2</v>
      </c>
      <c r="D1860">
        <f>'[2]NILAI AKHIR'!J319</f>
        <v>0</v>
      </c>
      <c r="F1860" t="s">
        <v>104</v>
      </c>
      <c r="L1860">
        <f>VLOOKUP(A1860,'5'!$AB$3:$AE$313,4,FALSE)</f>
        <v>933</v>
      </c>
      <c r="M1860" s="19">
        <f>VLOOKUP(F1860,'2'!$B$2:$C$34,2,FALSE)</f>
        <v>13</v>
      </c>
      <c r="N1860" s="23">
        <f t="shared" si="66"/>
        <v>0</v>
      </c>
      <c r="O1860" s="23" t="str">
        <f t="shared" si="67"/>
        <v/>
      </c>
      <c r="P1860" s="23" t="s">
        <v>4739</v>
      </c>
      <c r="Q1860" s="19">
        <f>VLOOKUP(M1860,'3'!$H$27:$L$48,5,FALSE)</f>
        <v>57</v>
      </c>
    </row>
    <row r="1861" spans="1:18" x14ac:dyDescent="0.25">
      <c r="A1861">
        <f>'[2]NILAI AKHIR'!B320</f>
        <v>13913</v>
      </c>
      <c r="B1861" t="str">
        <f>'[2]NILAI AKHIR'!C320</f>
        <v>Syaiful Azhari</v>
      </c>
      <c r="C1861" t="str">
        <f>'[2]NILAI AKHIR'!D320</f>
        <v>XI TSM 2</v>
      </c>
      <c r="D1861">
        <f>'[2]NILAI AKHIR'!J320</f>
        <v>0</v>
      </c>
      <c r="F1861" t="s">
        <v>104</v>
      </c>
      <c r="L1861">
        <f>VLOOKUP(A1861,'5'!$AB$3:$AE$313,4,FALSE)</f>
        <v>934</v>
      </c>
      <c r="M1861" s="19">
        <f>VLOOKUP(F1861,'2'!$B$2:$C$34,2,FALSE)</f>
        <v>13</v>
      </c>
      <c r="N1861" s="23">
        <f t="shared" ref="N1861:N1924" si="68">D1861</f>
        <v>0</v>
      </c>
      <c r="O1861" s="23" t="str">
        <f t="shared" ref="O1861:O1924" si="69">IF(P1861="Nilai Ekstra",E1861,"")</f>
        <v/>
      </c>
      <c r="P1861" s="23" t="s">
        <v>4739</v>
      </c>
      <c r="Q1861" s="19">
        <f>VLOOKUP(M1861,'3'!$H$27:$L$48,5,FALSE)</f>
        <v>57</v>
      </c>
    </row>
    <row r="1862" spans="1:18" x14ac:dyDescent="0.25">
      <c r="A1862">
        <f>'[2]NILAI AKHIR'!B321</f>
        <v>13914</v>
      </c>
      <c r="B1862" t="str">
        <f>'[2]NILAI AKHIR'!C321</f>
        <v>Thony Handika Pratama</v>
      </c>
      <c r="C1862" t="str">
        <f>'[2]NILAI AKHIR'!D321</f>
        <v>XI TSM 2</v>
      </c>
      <c r="D1862">
        <f>'[2]NILAI AKHIR'!J321</f>
        <v>0</v>
      </c>
      <c r="F1862" t="s">
        <v>104</v>
      </c>
      <c r="L1862">
        <f>VLOOKUP(A1862,'5'!$AB$3:$AE$313,4,FALSE)</f>
        <v>935</v>
      </c>
      <c r="M1862" s="19">
        <f>VLOOKUP(F1862,'2'!$B$2:$C$34,2,FALSE)</f>
        <v>13</v>
      </c>
      <c r="N1862" s="23">
        <f t="shared" si="68"/>
        <v>0</v>
      </c>
      <c r="O1862" s="23" t="str">
        <f t="shared" si="69"/>
        <v/>
      </c>
      <c r="P1862" s="23" t="s">
        <v>4739</v>
      </c>
      <c r="Q1862" s="19">
        <f>VLOOKUP(M1862,'3'!$H$27:$L$48,5,FALSE)</f>
        <v>57</v>
      </c>
    </row>
    <row r="1863" spans="1:18" x14ac:dyDescent="0.25">
      <c r="A1863">
        <f>'[2]NILAI AKHIR'!B322</f>
        <v>13915</v>
      </c>
      <c r="B1863" t="str">
        <f>'[2]NILAI AKHIR'!C322</f>
        <v>Usmandani</v>
      </c>
      <c r="C1863" t="str">
        <f>'[2]NILAI AKHIR'!D322</f>
        <v>XI TSM 2</v>
      </c>
      <c r="D1863">
        <f>'[2]NILAI AKHIR'!J322</f>
        <v>0</v>
      </c>
      <c r="F1863" t="s">
        <v>104</v>
      </c>
      <c r="L1863">
        <f>VLOOKUP(A1863,'5'!$AB$3:$AE$313,4,FALSE)</f>
        <v>936</v>
      </c>
      <c r="M1863" s="19">
        <f>VLOOKUP(F1863,'2'!$B$2:$C$34,2,FALSE)</f>
        <v>13</v>
      </c>
      <c r="N1863" s="23">
        <f t="shared" si="68"/>
        <v>0</v>
      </c>
      <c r="O1863" s="23" t="str">
        <f t="shared" si="69"/>
        <v/>
      </c>
      <c r="P1863" s="23" t="s">
        <v>4739</v>
      </c>
      <c r="Q1863" s="19">
        <f>VLOOKUP(M1863,'3'!$H$27:$L$48,5,FALSE)</f>
        <v>57</v>
      </c>
    </row>
    <row r="1864" spans="1:18" x14ac:dyDescent="0.25">
      <c r="A1864">
        <f>'[2]NILAI AKHIR'!B323</f>
        <v>13916</v>
      </c>
      <c r="B1864" t="str">
        <f>'[2]NILAI AKHIR'!C323</f>
        <v>Valentino Travida Putra</v>
      </c>
      <c r="C1864" t="str">
        <f>'[2]NILAI AKHIR'!D323</f>
        <v>XI TSM 2</v>
      </c>
      <c r="D1864">
        <f>'[2]NILAI AKHIR'!J323</f>
        <v>0</v>
      </c>
      <c r="F1864" t="s">
        <v>104</v>
      </c>
      <c r="L1864">
        <f>VLOOKUP(A1864,'5'!$AB$3:$AE$313,4,FALSE)</f>
        <v>937</v>
      </c>
      <c r="M1864" s="19">
        <f>VLOOKUP(F1864,'2'!$B$2:$C$34,2,FALSE)</f>
        <v>13</v>
      </c>
      <c r="N1864" s="23">
        <f t="shared" si="68"/>
        <v>0</v>
      </c>
      <c r="O1864" s="23" t="str">
        <f t="shared" si="69"/>
        <v/>
      </c>
      <c r="P1864" s="23" t="s">
        <v>4739</v>
      </c>
      <c r="Q1864" s="19">
        <f>VLOOKUP(M1864,'3'!$H$27:$L$48,5,FALSE)</f>
        <v>57</v>
      </c>
    </row>
    <row r="1865" spans="1:18" x14ac:dyDescent="0.25">
      <c r="A1865">
        <f>'[2]NILAI AKHIR'!B324</f>
        <v>13917</v>
      </c>
      <c r="B1865" t="str">
        <f>'[2]NILAI AKHIR'!C324</f>
        <v>Yogi Setiyawan</v>
      </c>
      <c r="C1865" t="str">
        <f>'[2]NILAI AKHIR'!D324</f>
        <v>XI TSM 2</v>
      </c>
      <c r="D1865">
        <f>'[2]NILAI AKHIR'!J324</f>
        <v>0</v>
      </c>
      <c r="F1865" t="s">
        <v>104</v>
      </c>
      <c r="L1865">
        <f>VLOOKUP(A1865,'5'!$AB$3:$AE$313,4,FALSE)</f>
        <v>938</v>
      </c>
      <c r="M1865" s="19">
        <f>VLOOKUP(F1865,'2'!$B$2:$C$34,2,FALSE)</f>
        <v>13</v>
      </c>
      <c r="N1865" s="23">
        <f t="shared" si="68"/>
        <v>0</v>
      </c>
      <c r="O1865" s="23" t="str">
        <f t="shared" si="69"/>
        <v/>
      </c>
      <c r="P1865" s="23" t="s">
        <v>4739</v>
      </c>
      <c r="Q1865" s="19">
        <f>VLOOKUP(M1865,'3'!$H$27:$L$48,5,FALSE)</f>
        <v>57</v>
      </c>
    </row>
    <row r="1866" spans="1:18" x14ac:dyDescent="0.25">
      <c r="A1866">
        <f>'[2]NILAI AKHIR'!B325</f>
        <v>13918</v>
      </c>
      <c r="B1866" t="str">
        <f>'[2]NILAI AKHIR'!C325</f>
        <v>Yuda Wahyu Utama</v>
      </c>
      <c r="C1866" t="str">
        <f>'[2]NILAI AKHIR'!D325</f>
        <v>XI TSM 2</v>
      </c>
      <c r="D1866">
        <f>'[2]NILAI AKHIR'!J325</f>
        <v>0</v>
      </c>
      <c r="F1866" t="s">
        <v>104</v>
      </c>
      <c r="L1866">
        <f>VLOOKUP(A1866,'5'!$AB$3:$AE$313,4,FALSE)</f>
        <v>939</v>
      </c>
      <c r="M1866" s="19">
        <f>VLOOKUP(F1866,'2'!$B$2:$C$34,2,FALSE)</f>
        <v>13</v>
      </c>
      <c r="N1866" s="23">
        <f t="shared" si="68"/>
        <v>0</v>
      </c>
      <c r="O1866" s="23" t="str">
        <f t="shared" si="69"/>
        <v/>
      </c>
      <c r="P1866" s="23" t="s">
        <v>4739</v>
      </c>
      <c r="Q1866" s="19">
        <f>VLOOKUP(M1866,'3'!$H$27:$L$48,5,FALSE)</f>
        <v>57</v>
      </c>
    </row>
    <row r="1867" spans="1:18" x14ac:dyDescent="0.25">
      <c r="A1867">
        <f>'[2]NILAI AKHIR'!B326</f>
        <v>13919</v>
      </c>
      <c r="B1867" t="str">
        <f>'[2]NILAI AKHIR'!C326</f>
        <v>Zaky Raihan</v>
      </c>
      <c r="C1867" t="str">
        <f>'[2]NILAI AKHIR'!D326</f>
        <v>XI TSM 2</v>
      </c>
      <c r="D1867">
        <f>'[2]NILAI AKHIR'!J326</f>
        <v>0</v>
      </c>
      <c r="F1867" t="s">
        <v>104</v>
      </c>
      <c r="L1867">
        <f>VLOOKUP(A1867,'5'!$AB$3:$AE$313,4,FALSE)</f>
        <v>940</v>
      </c>
      <c r="M1867" s="19">
        <f>VLOOKUP(F1867,'2'!$B$2:$C$34,2,FALSE)</f>
        <v>13</v>
      </c>
      <c r="N1867" s="23">
        <f t="shared" si="68"/>
        <v>0</v>
      </c>
      <c r="O1867" s="23" t="str">
        <f t="shared" si="69"/>
        <v/>
      </c>
      <c r="P1867" s="23" t="s">
        <v>4739</v>
      </c>
      <c r="Q1867" s="19">
        <f>VLOOKUP(M1867,'3'!$H$27:$L$48,5,FALSE)</f>
        <v>57</v>
      </c>
    </row>
    <row r="1868" spans="1:18" x14ac:dyDescent="0.25">
      <c r="A1868">
        <f>'[2]NILAI AKHIR'!B327</f>
        <v>0</v>
      </c>
      <c r="B1868">
        <f>'[2]NILAI AKHIR'!C327</f>
        <v>0</v>
      </c>
      <c r="C1868">
        <f>'[2]NILAI AKHIR'!D327</f>
        <v>0</v>
      </c>
      <c r="D1868">
        <f>'[2]NILAI AKHIR'!J327</f>
        <v>0</v>
      </c>
      <c r="F1868" t="s">
        <v>104</v>
      </c>
      <c r="L1868" t="e">
        <f>VLOOKUP(A1868,'5'!$AB$3:$AE$313,4,FALSE)</f>
        <v>#N/A</v>
      </c>
      <c r="M1868" s="19">
        <f>VLOOKUP(F1868,'2'!$B$2:$C$34,2,FALSE)</f>
        <v>13</v>
      </c>
      <c r="N1868" s="23">
        <f t="shared" si="68"/>
        <v>0</v>
      </c>
      <c r="O1868" s="23" t="str">
        <f t="shared" si="69"/>
        <v/>
      </c>
      <c r="P1868" s="23" t="s">
        <v>4739</v>
      </c>
      <c r="Q1868" s="19">
        <f>VLOOKUP(M1868,'3'!$H$27:$L$48,5,FALSE)</f>
        <v>57</v>
      </c>
    </row>
    <row r="1869" spans="1:18" x14ac:dyDescent="0.25">
      <c r="A1869">
        <f>'[2]NILAI AKHIR'!B328</f>
        <v>0</v>
      </c>
      <c r="B1869">
        <f>'[2]NILAI AKHIR'!C328</f>
        <v>0</v>
      </c>
      <c r="C1869">
        <f>'[2]NILAI AKHIR'!D328</f>
        <v>0</v>
      </c>
      <c r="D1869">
        <f>'[2]NILAI AKHIR'!J328</f>
        <v>0</v>
      </c>
      <c r="F1869" t="s">
        <v>104</v>
      </c>
      <c r="L1869" t="e">
        <f>VLOOKUP(A1869,'5'!$AB$3:$AE$313,4,FALSE)</f>
        <v>#N/A</v>
      </c>
      <c r="M1869" s="19">
        <f>VLOOKUP(F1869,'2'!$B$2:$C$34,2,FALSE)</f>
        <v>13</v>
      </c>
      <c r="N1869" s="23">
        <f t="shared" si="68"/>
        <v>0</v>
      </c>
      <c r="O1869" s="23" t="str">
        <f t="shared" si="69"/>
        <v/>
      </c>
      <c r="P1869" s="23" t="s">
        <v>4739</v>
      </c>
      <c r="Q1869" s="19">
        <f>VLOOKUP(M1869,'3'!$H$27:$L$48,5,FALSE)</f>
        <v>57</v>
      </c>
    </row>
    <row r="1870" spans="1:18" x14ac:dyDescent="0.25">
      <c r="A1870" s="14">
        <f>'[2]NILAI AKHIR'!B9</f>
        <v>13805</v>
      </c>
      <c r="B1870" s="14" t="str">
        <f>'[2]NILAI AKHIR'!C9</f>
        <v>Abi Manyu</v>
      </c>
      <c r="C1870" s="14" t="str">
        <f>'[2]NILAI AKHIR'!D9</f>
        <v>XI TJKT 1</v>
      </c>
      <c r="D1870" s="14">
        <f>'[2]NILAI AKHIR'!L9</f>
        <v>0</v>
      </c>
      <c r="E1870" s="14">
        <f>'[2]NILAI AKHIR'!L7</f>
        <v>0</v>
      </c>
      <c r="F1870" t="s">
        <v>90</v>
      </c>
      <c r="L1870">
        <f>VLOOKUP(A1870,'5'!$AB$3:$AE$313,4,FALSE)</f>
        <v>632</v>
      </c>
      <c r="M1870" s="19">
        <f>VLOOKUP(F1870,'2'!$B$2:$C$34,2,FALSE)</f>
        <v>5</v>
      </c>
      <c r="N1870" s="23">
        <f t="shared" si="68"/>
        <v>0</v>
      </c>
      <c r="O1870" s="23" t="str">
        <f t="shared" si="69"/>
        <v/>
      </c>
      <c r="P1870" s="23" t="s">
        <v>4739</v>
      </c>
      <c r="Q1870" s="19">
        <f>VLOOKUP(M1870,'3'!$H$27:$L$48,5,FALSE)</f>
        <v>56</v>
      </c>
      <c r="R1870" s="23">
        <v>1</v>
      </c>
    </row>
    <row r="1871" spans="1:18" x14ac:dyDescent="0.25">
      <c r="A1871">
        <f>'[2]NILAI AKHIR'!B10</f>
        <v>13806</v>
      </c>
      <c r="B1871" t="str">
        <f>'[2]NILAI AKHIR'!C10</f>
        <v>Affan Fahrozi</v>
      </c>
      <c r="C1871" t="str">
        <f>'[2]NILAI AKHIR'!D10</f>
        <v>XI TJKT 1</v>
      </c>
      <c r="D1871">
        <f>'[2]NILAI AKHIR'!L10</f>
        <v>0</v>
      </c>
      <c r="F1871" t="s">
        <v>90</v>
      </c>
      <c r="L1871">
        <f>VLOOKUP(A1871,'5'!$AB$3:$AE$313,4,FALSE)</f>
        <v>633</v>
      </c>
      <c r="M1871" s="19">
        <f>VLOOKUP(F1871,'2'!$B$2:$C$34,2,FALSE)</f>
        <v>5</v>
      </c>
      <c r="N1871" s="23">
        <f t="shared" si="68"/>
        <v>0</v>
      </c>
      <c r="O1871" s="23" t="str">
        <f t="shared" si="69"/>
        <v/>
      </c>
      <c r="P1871" s="23" t="s">
        <v>4739</v>
      </c>
      <c r="Q1871" s="19">
        <f>VLOOKUP(M1871,'3'!$H$27:$L$48,5,FALSE)</f>
        <v>56</v>
      </c>
    </row>
    <row r="1872" spans="1:18" x14ac:dyDescent="0.25">
      <c r="A1872">
        <f>'[2]NILAI AKHIR'!B11</f>
        <v>13807</v>
      </c>
      <c r="B1872" t="str">
        <f>'[2]NILAI AKHIR'!C11</f>
        <v>Ajeng Viera Putri Ramadhani</v>
      </c>
      <c r="C1872" t="str">
        <f>'[2]NILAI AKHIR'!D11</f>
        <v>XI TJKT 1</v>
      </c>
      <c r="D1872">
        <f>'[2]NILAI AKHIR'!L11</f>
        <v>0</v>
      </c>
      <c r="F1872" t="s">
        <v>90</v>
      </c>
      <c r="L1872">
        <f>VLOOKUP(A1872,'5'!$AB$3:$AE$313,4,FALSE)</f>
        <v>634</v>
      </c>
      <c r="M1872" s="19">
        <f>VLOOKUP(F1872,'2'!$B$2:$C$34,2,FALSE)</f>
        <v>5</v>
      </c>
      <c r="N1872" s="23">
        <f t="shared" si="68"/>
        <v>0</v>
      </c>
      <c r="O1872" s="23" t="str">
        <f t="shared" si="69"/>
        <v/>
      </c>
      <c r="P1872" s="23" t="s">
        <v>4739</v>
      </c>
      <c r="Q1872" s="19">
        <f>VLOOKUP(M1872,'3'!$H$27:$L$48,5,FALSE)</f>
        <v>56</v>
      </c>
    </row>
    <row r="1873" spans="1:17" x14ac:dyDescent="0.25">
      <c r="A1873">
        <f>'[2]NILAI AKHIR'!B12</f>
        <v>13808</v>
      </c>
      <c r="B1873" t="str">
        <f>'[2]NILAI AKHIR'!C12</f>
        <v>Aldo Muhammad Kurniawan</v>
      </c>
      <c r="C1873" t="str">
        <f>'[2]NILAI AKHIR'!D12</f>
        <v>XI TJKT 1</v>
      </c>
      <c r="D1873">
        <f>'[2]NILAI AKHIR'!L12</f>
        <v>0</v>
      </c>
      <c r="F1873" t="s">
        <v>90</v>
      </c>
      <c r="L1873">
        <f>VLOOKUP(A1873,'5'!$AB$3:$AE$313,4,FALSE)</f>
        <v>635</v>
      </c>
      <c r="M1873" s="19">
        <f>VLOOKUP(F1873,'2'!$B$2:$C$34,2,FALSE)</f>
        <v>5</v>
      </c>
      <c r="N1873" s="23">
        <f t="shared" si="68"/>
        <v>0</v>
      </c>
      <c r="O1873" s="23" t="str">
        <f t="shared" si="69"/>
        <v/>
      </c>
      <c r="P1873" s="23" t="s">
        <v>4739</v>
      </c>
      <c r="Q1873" s="19">
        <f>VLOOKUP(M1873,'3'!$H$27:$L$48,5,FALSE)</f>
        <v>56</v>
      </c>
    </row>
    <row r="1874" spans="1:17" x14ac:dyDescent="0.25">
      <c r="A1874">
        <f>'[2]NILAI AKHIR'!B13</f>
        <v>13809</v>
      </c>
      <c r="B1874" t="str">
        <f>'[2]NILAI AKHIR'!C13</f>
        <v>Alfian Hafizh Arkhan</v>
      </c>
      <c r="C1874" t="str">
        <f>'[2]NILAI AKHIR'!D13</f>
        <v>XI TJKT 1</v>
      </c>
      <c r="D1874">
        <f>'[2]NILAI AKHIR'!L13</f>
        <v>0</v>
      </c>
      <c r="F1874" t="s">
        <v>90</v>
      </c>
      <c r="L1874">
        <f>VLOOKUP(A1874,'5'!$AB$3:$AE$313,4,FALSE)</f>
        <v>636</v>
      </c>
      <c r="M1874" s="19">
        <f>VLOOKUP(F1874,'2'!$B$2:$C$34,2,FALSE)</f>
        <v>5</v>
      </c>
      <c r="N1874" s="23">
        <f t="shared" si="68"/>
        <v>0</v>
      </c>
      <c r="O1874" s="23" t="str">
        <f t="shared" si="69"/>
        <v/>
      </c>
      <c r="P1874" s="23" t="s">
        <v>4739</v>
      </c>
      <c r="Q1874" s="19">
        <f>VLOOKUP(M1874,'3'!$H$27:$L$48,5,FALSE)</f>
        <v>56</v>
      </c>
    </row>
    <row r="1875" spans="1:17" x14ac:dyDescent="0.25">
      <c r="A1875">
        <f>'[2]NILAI AKHIR'!B14</f>
        <v>13810</v>
      </c>
      <c r="B1875" t="str">
        <f>'[2]NILAI AKHIR'!C14</f>
        <v>Arief Rahmat Sholeh</v>
      </c>
      <c r="C1875" t="str">
        <f>'[2]NILAI AKHIR'!D14</f>
        <v>XI TJKT 1</v>
      </c>
      <c r="D1875">
        <f>'[2]NILAI AKHIR'!L14</f>
        <v>0</v>
      </c>
      <c r="F1875" t="s">
        <v>90</v>
      </c>
      <c r="L1875">
        <f>VLOOKUP(A1875,'5'!$AB$3:$AE$313,4,FALSE)</f>
        <v>637</v>
      </c>
      <c r="M1875" s="19">
        <f>VLOOKUP(F1875,'2'!$B$2:$C$34,2,FALSE)</f>
        <v>5</v>
      </c>
      <c r="N1875" s="23">
        <f t="shared" si="68"/>
        <v>0</v>
      </c>
      <c r="O1875" s="23" t="str">
        <f t="shared" si="69"/>
        <v/>
      </c>
      <c r="P1875" s="23" t="s">
        <v>4739</v>
      </c>
      <c r="Q1875" s="19">
        <f>VLOOKUP(M1875,'3'!$H$27:$L$48,5,FALSE)</f>
        <v>56</v>
      </c>
    </row>
    <row r="1876" spans="1:17" x14ac:dyDescent="0.25">
      <c r="A1876">
        <f>'[2]NILAI AKHIR'!B15</f>
        <v>13811</v>
      </c>
      <c r="B1876" t="str">
        <f>'[2]NILAI AKHIR'!C15</f>
        <v>Aris Firmansyah</v>
      </c>
      <c r="C1876" t="str">
        <f>'[2]NILAI AKHIR'!D15</f>
        <v>XI TJKT 1</v>
      </c>
      <c r="D1876">
        <f>'[2]NILAI AKHIR'!L15</f>
        <v>0</v>
      </c>
      <c r="F1876" t="s">
        <v>90</v>
      </c>
      <c r="L1876">
        <f>VLOOKUP(A1876,'5'!$AB$3:$AE$313,4,FALSE)</f>
        <v>638</v>
      </c>
      <c r="M1876" s="19">
        <f>VLOOKUP(F1876,'2'!$B$2:$C$34,2,FALSE)</f>
        <v>5</v>
      </c>
      <c r="N1876" s="23">
        <f t="shared" si="68"/>
        <v>0</v>
      </c>
      <c r="O1876" s="23" t="str">
        <f t="shared" si="69"/>
        <v/>
      </c>
      <c r="P1876" s="23" t="s">
        <v>4739</v>
      </c>
      <c r="Q1876" s="19">
        <f>VLOOKUP(M1876,'3'!$H$27:$L$48,5,FALSE)</f>
        <v>56</v>
      </c>
    </row>
    <row r="1877" spans="1:17" x14ac:dyDescent="0.25">
      <c r="A1877">
        <f>'[2]NILAI AKHIR'!B16</f>
        <v>13812</v>
      </c>
      <c r="B1877" t="str">
        <f>'[2]NILAI AKHIR'!C16</f>
        <v>Ashe Ardhana Putra</v>
      </c>
      <c r="C1877" t="str">
        <f>'[2]NILAI AKHIR'!D16</f>
        <v>XI TJKT 1</v>
      </c>
      <c r="D1877">
        <f>'[2]NILAI AKHIR'!L16</f>
        <v>0</v>
      </c>
      <c r="F1877" t="s">
        <v>90</v>
      </c>
      <c r="L1877">
        <f>VLOOKUP(A1877,'5'!$AB$3:$AE$313,4,FALSE)</f>
        <v>639</v>
      </c>
      <c r="M1877" s="19">
        <f>VLOOKUP(F1877,'2'!$B$2:$C$34,2,FALSE)</f>
        <v>5</v>
      </c>
      <c r="N1877" s="23">
        <f t="shared" si="68"/>
        <v>0</v>
      </c>
      <c r="O1877" s="23" t="str">
        <f t="shared" si="69"/>
        <v/>
      </c>
      <c r="P1877" s="23" t="s">
        <v>4739</v>
      </c>
      <c r="Q1877" s="19">
        <f>VLOOKUP(M1877,'3'!$H$27:$L$48,5,FALSE)</f>
        <v>56</v>
      </c>
    </row>
    <row r="1878" spans="1:17" x14ac:dyDescent="0.25">
      <c r="A1878">
        <f>'[2]NILAI AKHIR'!B17</f>
        <v>13813</v>
      </c>
      <c r="B1878" t="str">
        <f>'[2]NILAI AKHIR'!C17</f>
        <v>Asiska Pangesti</v>
      </c>
      <c r="C1878" t="str">
        <f>'[2]NILAI AKHIR'!D17</f>
        <v>XI TJKT 1</v>
      </c>
      <c r="D1878">
        <f>'[2]NILAI AKHIR'!L17</f>
        <v>0</v>
      </c>
      <c r="F1878" t="s">
        <v>90</v>
      </c>
      <c r="L1878">
        <f>VLOOKUP(A1878,'5'!$AB$3:$AE$313,4,FALSE)</f>
        <v>640</v>
      </c>
      <c r="M1878" s="19">
        <f>VLOOKUP(F1878,'2'!$B$2:$C$34,2,FALSE)</f>
        <v>5</v>
      </c>
      <c r="N1878" s="23">
        <f t="shared" si="68"/>
        <v>0</v>
      </c>
      <c r="O1878" s="23" t="str">
        <f t="shared" si="69"/>
        <v/>
      </c>
      <c r="P1878" s="23" t="s">
        <v>4739</v>
      </c>
      <c r="Q1878" s="19">
        <f>VLOOKUP(M1878,'3'!$H$27:$L$48,5,FALSE)</f>
        <v>56</v>
      </c>
    </row>
    <row r="1879" spans="1:17" x14ac:dyDescent="0.25">
      <c r="A1879">
        <f>'[2]NILAI AKHIR'!B18</f>
        <v>13814</v>
      </c>
      <c r="B1879" t="str">
        <f>'[2]NILAI AKHIR'!C18</f>
        <v>Asokawati Ning Kusuma</v>
      </c>
      <c r="C1879" t="str">
        <f>'[2]NILAI AKHIR'!D18</f>
        <v>XI TJKT 1</v>
      </c>
      <c r="D1879">
        <f>'[2]NILAI AKHIR'!L18</f>
        <v>0</v>
      </c>
      <c r="F1879" t="s">
        <v>90</v>
      </c>
      <c r="L1879">
        <f>VLOOKUP(A1879,'5'!$AB$3:$AE$313,4,FALSE)</f>
        <v>641</v>
      </c>
      <c r="M1879" s="19">
        <f>VLOOKUP(F1879,'2'!$B$2:$C$34,2,FALSE)</f>
        <v>5</v>
      </c>
      <c r="N1879" s="23">
        <f t="shared" si="68"/>
        <v>0</v>
      </c>
      <c r="O1879" s="23" t="str">
        <f t="shared" si="69"/>
        <v/>
      </c>
      <c r="P1879" s="23" t="s">
        <v>4739</v>
      </c>
      <c r="Q1879" s="19">
        <f>VLOOKUP(M1879,'3'!$H$27:$L$48,5,FALSE)</f>
        <v>56</v>
      </c>
    </row>
    <row r="1880" spans="1:17" x14ac:dyDescent="0.25">
      <c r="A1880">
        <f>'[2]NILAI AKHIR'!B19</f>
        <v>13815</v>
      </c>
      <c r="B1880" t="str">
        <f>'[2]NILAI AKHIR'!C19</f>
        <v>Budi Utomo</v>
      </c>
      <c r="C1880" t="str">
        <f>'[2]NILAI AKHIR'!D19</f>
        <v>XI TJKT 1</v>
      </c>
      <c r="D1880">
        <f>'[2]NILAI AKHIR'!L19</f>
        <v>0</v>
      </c>
      <c r="F1880" t="s">
        <v>90</v>
      </c>
      <c r="L1880">
        <f>VLOOKUP(A1880,'5'!$AB$3:$AE$313,4,FALSE)</f>
        <v>642</v>
      </c>
      <c r="M1880" s="19">
        <f>VLOOKUP(F1880,'2'!$B$2:$C$34,2,FALSE)</f>
        <v>5</v>
      </c>
      <c r="N1880" s="23">
        <f t="shared" si="68"/>
        <v>0</v>
      </c>
      <c r="O1880" s="23" t="str">
        <f t="shared" si="69"/>
        <v/>
      </c>
      <c r="P1880" s="23" t="s">
        <v>4739</v>
      </c>
      <c r="Q1880" s="19">
        <f>VLOOKUP(M1880,'3'!$H$27:$L$48,5,FALSE)</f>
        <v>56</v>
      </c>
    </row>
    <row r="1881" spans="1:17" x14ac:dyDescent="0.25">
      <c r="A1881">
        <f>'[2]NILAI AKHIR'!B20</f>
        <v>13816</v>
      </c>
      <c r="B1881" t="str">
        <f>'[2]NILAI AKHIR'!C20</f>
        <v>Chairul Ardiansyah</v>
      </c>
      <c r="C1881" t="str">
        <f>'[2]NILAI AKHIR'!D20</f>
        <v>XI TJKT 1</v>
      </c>
      <c r="D1881">
        <f>'[2]NILAI AKHIR'!L20</f>
        <v>0</v>
      </c>
      <c r="F1881" t="s">
        <v>90</v>
      </c>
      <c r="L1881">
        <f>VLOOKUP(A1881,'5'!$AB$3:$AE$313,4,FALSE)</f>
        <v>643</v>
      </c>
      <c r="M1881" s="19">
        <f>VLOOKUP(F1881,'2'!$B$2:$C$34,2,FALSE)</f>
        <v>5</v>
      </c>
      <c r="N1881" s="23">
        <f t="shared" si="68"/>
        <v>0</v>
      </c>
      <c r="O1881" s="23" t="str">
        <f t="shared" si="69"/>
        <v/>
      </c>
      <c r="P1881" s="23" t="s">
        <v>4739</v>
      </c>
      <c r="Q1881" s="19">
        <f>VLOOKUP(M1881,'3'!$H$27:$L$48,5,FALSE)</f>
        <v>56</v>
      </c>
    </row>
    <row r="1882" spans="1:17" x14ac:dyDescent="0.25">
      <c r="A1882">
        <f>'[2]NILAI AKHIR'!B21</f>
        <v>13817</v>
      </c>
      <c r="B1882" t="str">
        <f>'[2]NILAI AKHIR'!C21</f>
        <v>Dany Affif Sasongko</v>
      </c>
      <c r="C1882" t="str">
        <f>'[2]NILAI AKHIR'!D21</f>
        <v>XI TJKT 1</v>
      </c>
      <c r="D1882">
        <f>'[2]NILAI AKHIR'!L21</f>
        <v>0</v>
      </c>
      <c r="F1882" t="s">
        <v>90</v>
      </c>
      <c r="L1882">
        <f>VLOOKUP(A1882,'5'!$AB$3:$AE$313,4,FALSE)</f>
        <v>644</v>
      </c>
      <c r="M1882" s="19">
        <f>VLOOKUP(F1882,'2'!$B$2:$C$34,2,FALSE)</f>
        <v>5</v>
      </c>
      <c r="N1882" s="23">
        <f t="shared" si="68"/>
        <v>0</v>
      </c>
      <c r="O1882" s="23" t="str">
        <f t="shared" si="69"/>
        <v/>
      </c>
      <c r="P1882" s="23" t="s">
        <v>4739</v>
      </c>
      <c r="Q1882" s="19">
        <f>VLOOKUP(M1882,'3'!$H$27:$L$48,5,FALSE)</f>
        <v>56</v>
      </c>
    </row>
    <row r="1883" spans="1:17" x14ac:dyDescent="0.25">
      <c r="A1883">
        <f>'[2]NILAI AKHIR'!B22</f>
        <v>13818</v>
      </c>
      <c r="B1883" t="str">
        <f>'[2]NILAI AKHIR'!C22</f>
        <v>Dimas Artha Nugraha</v>
      </c>
      <c r="C1883" t="str">
        <f>'[2]NILAI AKHIR'!D22</f>
        <v>XI TJKT 1</v>
      </c>
      <c r="D1883">
        <f>'[2]NILAI AKHIR'!L22</f>
        <v>0</v>
      </c>
      <c r="F1883" t="s">
        <v>90</v>
      </c>
      <c r="L1883">
        <f>VLOOKUP(A1883,'5'!$AB$3:$AE$313,4,FALSE)</f>
        <v>645</v>
      </c>
      <c r="M1883" s="19">
        <f>VLOOKUP(F1883,'2'!$B$2:$C$34,2,FALSE)</f>
        <v>5</v>
      </c>
      <c r="N1883" s="23">
        <f t="shared" si="68"/>
        <v>0</v>
      </c>
      <c r="O1883" s="23" t="str">
        <f t="shared" si="69"/>
        <v/>
      </c>
      <c r="P1883" s="23" t="s">
        <v>4739</v>
      </c>
      <c r="Q1883" s="19">
        <f>VLOOKUP(M1883,'3'!$H$27:$L$48,5,FALSE)</f>
        <v>56</v>
      </c>
    </row>
    <row r="1884" spans="1:17" x14ac:dyDescent="0.25">
      <c r="A1884">
        <f>'[2]NILAI AKHIR'!B23</f>
        <v>13819</v>
      </c>
      <c r="B1884" t="str">
        <f>'[2]NILAI AKHIR'!C23</f>
        <v>Eveline Ganesha Pearche</v>
      </c>
      <c r="C1884" t="str">
        <f>'[2]NILAI AKHIR'!D23</f>
        <v>XI TJKT 1</v>
      </c>
      <c r="D1884">
        <f>'[2]NILAI AKHIR'!L23</f>
        <v>0</v>
      </c>
      <c r="F1884" t="s">
        <v>90</v>
      </c>
      <c r="L1884">
        <f>VLOOKUP(A1884,'5'!$AB$3:$AE$313,4,FALSE)</f>
        <v>646</v>
      </c>
      <c r="M1884" s="19">
        <f>VLOOKUP(F1884,'2'!$B$2:$C$34,2,FALSE)</f>
        <v>5</v>
      </c>
      <c r="N1884" s="23">
        <f t="shared" si="68"/>
        <v>0</v>
      </c>
      <c r="O1884" s="23" t="str">
        <f t="shared" si="69"/>
        <v/>
      </c>
      <c r="P1884" s="23" t="s">
        <v>4739</v>
      </c>
      <c r="Q1884" s="19">
        <f>VLOOKUP(M1884,'3'!$H$27:$L$48,5,FALSE)</f>
        <v>56</v>
      </c>
    </row>
    <row r="1885" spans="1:17" x14ac:dyDescent="0.25">
      <c r="A1885">
        <f>'[2]NILAI AKHIR'!B24</f>
        <v>13820</v>
      </c>
      <c r="B1885" t="str">
        <f>'[2]NILAI AKHIR'!C24</f>
        <v>Fabian Warzal Ahmad Zikri</v>
      </c>
      <c r="C1885" t="str">
        <f>'[2]NILAI AKHIR'!D24</f>
        <v>XI TJKT 1</v>
      </c>
      <c r="D1885">
        <f>'[2]NILAI AKHIR'!L24</f>
        <v>0</v>
      </c>
      <c r="F1885" t="s">
        <v>90</v>
      </c>
      <c r="L1885">
        <f>VLOOKUP(A1885,'5'!$AB$3:$AE$313,4,FALSE)</f>
        <v>647</v>
      </c>
      <c r="M1885" s="19">
        <f>VLOOKUP(F1885,'2'!$B$2:$C$34,2,FALSE)</f>
        <v>5</v>
      </c>
      <c r="N1885" s="23">
        <f t="shared" si="68"/>
        <v>0</v>
      </c>
      <c r="O1885" s="23" t="str">
        <f t="shared" si="69"/>
        <v/>
      </c>
      <c r="P1885" s="23" t="s">
        <v>4739</v>
      </c>
      <c r="Q1885" s="19">
        <f>VLOOKUP(M1885,'3'!$H$27:$L$48,5,FALSE)</f>
        <v>56</v>
      </c>
    </row>
    <row r="1886" spans="1:17" x14ac:dyDescent="0.25">
      <c r="A1886">
        <f>'[2]NILAI AKHIR'!B25</f>
        <v>13821</v>
      </c>
      <c r="B1886" t="str">
        <f>'[2]NILAI AKHIR'!C25</f>
        <v>Fauzan Rahmadan Wibowo</v>
      </c>
      <c r="C1886" t="str">
        <f>'[2]NILAI AKHIR'!D25</f>
        <v>XI TJKT 1</v>
      </c>
      <c r="D1886">
        <f>'[2]NILAI AKHIR'!L25</f>
        <v>0</v>
      </c>
      <c r="F1886" t="s">
        <v>90</v>
      </c>
      <c r="L1886">
        <f>VLOOKUP(A1886,'5'!$AB$3:$AE$313,4,FALSE)</f>
        <v>648</v>
      </c>
      <c r="M1886" s="19">
        <f>VLOOKUP(F1886,'2'!$B$2:$C$34,2,FALSE)</f>
        <v>5</v>
      </c>
      <c r="N1886" s="23">
        <f t="shared" si="68"/>
        <v>0</v>
      </c>
      <c r="O1886" s="23" t="str">
        <f t="shared" si="69"/>
        <v/>
      </c>
      <c r="P1886" s="23" t="s">
        <v>4739</v>
      </c>
      <c r="Q1886" s="19">
        <f>VLOOKUP(M1886,'3'!$H$27:$L$48,5,FALSE)</f>
        <v>56</v>
      </c>
    </row>
    <row r="1887" spans="1:17" x14ac:dyDescent="0.25">
      <c r="A1887">
        <f>'[2]NILAI AKHIR'!B26</f>
        <v>13822</v>
      </c>
      <c r="B1887" t="str">
        <f>'[2]NILAI AKHIR'!C26</f>
        <v>Febio Robert Frederico</v>
      </c>
      <c r="C1887" t="str">
        <f>'[2]NILAI AKHIR'!D26</f>
        <v>XI TJKT 1</v>
      </c>
      <c r="D1887">
        <f>'[2]NILAI AKHIR'!L26</f>
        <v>0</v>
      </c>
      <c r="F1887" t="s">
        <v>90</v>
      </c>
      <c r="L1887">
        <f>VLOOKUP(A1887,'5'!$AB$3:$AE$313,4,FALSE)</f>
        <v>649</v>
      </c>
      <c r="M1887" s="19">
        <f>VLOOKUP(F1887,'2'!$B$2:$C$34,2,FALSE)</f>
        <v>5</v>
      </c>
      <c r="N1887" s="23">
        <f t="shared" si="68"/>
        <v>0</v>
      </c>
      <c r="O1887" s="23" t="str">
        <f t="shared" si="69"/>
        <v/>
      </c>
      <c r="P1887" s="23" t="s">
        <v>4739</v>
      </c>
      <c r="Q1887" s="19">
        <f>VLOOKUP(M1887,'3'!$H$27:$L$48,5,FALSE)</f>
        <v>56</v>
      </c>
    </row>
    <row r="1888" spans="1:17" x14ac:dyDescent="0.25">
      <c r="A1888">
        <f>'[2]NILAI AKHIR'!B27</f>
        <v>13928</v>
      </c>
      <c r="B1888" t="str">
        <f>'[2]NILAI AKHIR'!C27</f>
        <v>Gingga Amirul Muiz</v>
      </c>
      <c r="C1888" t="str">
        <f>'[2]NILAI AKHIR'!D27</f>
        <v>XI TJKT 1</v>
      </c>
      <c r="D1888">
        <f>'[2]NILAI AKHIR'!L27</f>
        <v>0</v>
      </c>
      <c r="F1888" t="s">
        <v>90</v>
      </c>
      <c r="L1888">
        <f>VLOOKUP(A1888,'5'!$AB$3:$AE$313,4,FALSE)</f>
        <v>650</v>
      </c>
      <c r="M1888" s="19">
        <f>VLOOKUP(F1888,'2'!$B$2:$C$34,2,FALSE)</f>
        <v>5</v>
      </c>
      <c r="N1888" s="23">
        <f t="shared" si="68"/>
        <v>0</v>
      </c>
      <c r="O1888" s="23" t="str">
        <f t="shared" si="69"/>
        <v/>
      </c>
      <c r="P1888" s="23" t="s">
        <v>4739</v>
      </c>
      <c r="Q1888" s="19">
        <f>VLOOKUP(M1888,'3'!$H$27:$L$48,5,FALSE)</f>
        <v>56</v>
      </c>
    </row>
    <row r="1889" spans="1:17" x14ac:dyDescent="0.25">
      <c r="A1889">
        <f>'[2]NILAI AKHIR'!B28</f>
        <v>13823</v>
      </c>
      <c r="B1889" t="str">
        <f>'[2]NILAI AKHIR'!C28</f>
        <v>Hilmiyahya Said</v>
      </c>
      <c r="C1889" t="str">
        <f>'[2]NILAI AKHIR'!D28</f>
        <v>XI TJKT 1</v>
      </c>
      <c r="D1889">
        <f>'[2]NILAI AKHIR'!L28</f>
        <v>0</v>
      </c>
      <c r="F1889" t="s">
        <v>90</v>
      </c>
      <c r="L1889">
        <f>VLOOKUP(A1889,'5'!$AB$3:$AE$313,4,FALSE)</f>
        <v>651</v>
      </c>
      <c r="M1889" s="19">
        <f>VLOOKUP(F1889,'2'!$B$2:$C$34,2,FALSE)</f>
        <v>5</v>
      </c>
      <c r="N1889" s="23">
        <f t="shared" si="68"/>
        <v>0</v>
      </c>
      <c r="O1889" s="23" t="str">
        <f t="shared" si="69"/>
        <v/>
      </c>
      <c r="P1889" s="23" t="s">
        <v>4739</v>
      </c>
      <c r="Q1889" s="19">
        <f>VLOOKUP(M1889,'3'!$H$27:$L$48,5,FALSE)</f>
        <v>56</v>
      </c>
    </row>
    <row r="1890" spans="1:17" x14ac:dyDescent="0.25">
      <c r="A1890">
        <f>'[2]NILAI AKHIR'!B29</f>
        <v>13824</v>
      </c>
      <c r="B1890" t="str">
        <f>'[2]NILAI AKHIR'!C29</f>
        <v>Janur Akbar Hardjo Djatmiko</v>
      </c>
      <c r="C1890" t="str">
        <f>'[2]NILAI AKHIR'!D29</f>
        <v>XI TJKT 1</v>
      </c>
      <c r="D1890">
        <f>'[2]NILAI AKHIR'!L29</f>
        <v>0</v>
      </c>
      <c r="F1890" t="s">
        <v>90</v>
      </c>
      <c r="L1890">
        <f>VLOOKUP(A1890,'5'!$AB$3:$AE$313,4,FALSE)</f>
        <v>652</v>
      </c>
      <c r="M1890" s="19">
        <f>VLOOKUP(F1890,'2'!$B$2:$C$34,2,FALSE)</f>
        <v>5</v>
      </c>
      <c r="N1890" s="23">
        <f t="shared" si="68"/>
        <v>0</v>
      </c>
      <c r="O1890" s="23" t="str">
        <f t="shared" si="69"/>
        <v/>
      </c>
      <c r="P1890" s="23" t="s">
        <v>4739</v>
      </c>
      <c r="Q1890" s="19">
        <f>VLOOKUP(M1890,'3'!$H$27:$L$48,5,FALSE)</f>
        <v>56</v>
      </c>
    </row>
    <row r="1891" spans="1:17" x14ac:dyDescent="0.25">
      <c r="A1891">
        <f>'[2]NILAI AKHIR'!B30</f>
        <v>13825</v>
      </c>
      <c r="B1891" t="str">
        <f>'[2]NILAI AKHIR'!C30</f>
        <v>Joceline John Beno</v>
      </c>
      <c r="C1891" t="str">
        <f>'[2]NILAI AKHIR'!D30</f>
        <v>XI TJKT 1</v>
      </c>
      <c r="D1891">
        <f>'[2]NILAI AKHIR'!L30</f>
        <v>0</v>
      </c>
      <c r="F1891" t="s">
        <v>90</v>
      </c>
      <c r="L1891">
        <f>VLOOKUP(A1891,'5'!$AB$3:$AE$313,4,FALSE)</f>
        <v>653</v>
      </c>
      <c r="M1891" s="19">
        <f>VLOOKUP(F1891,'2'!$B$2:$C$34,2,FALSE)</f>
        <v>5</v>
      </c>
      <c r="N1891" s="23">
        <f t="shared" si="68"/>
        <v>0</v>
      </c>
      <c r="O1891" s="23" t="str">
        <f t="shared" si="69"/>
        <v/>
      </c>
      <c r="P1891" s="23" t="s">
        <v>4739</v>
      </c>
      <c r="Q1891" s="19">
        <f>VLOOKUP(M1891,'3'!$H$27:$L$48,5,FALSE)</f>
        <v>56</v>
      </c>
    </row>
    <row r="1892" spans="1:17" x14ac:dyDescent="0.25">
      <c r="A1892">
        <f>'[2]NILAI AKHIR'!B31</f>
        <v>13926</v>
      </c>
      <c r="B1892" t="str">
        <f>'[2]NILAI AKHIR'!C31</f>
        <v>Wahyu Putra Rahmadan</v>
      </c>
      <c r="C1892" t="str">
        <f>'[2]NILAI AKHIR'!D31</f>
        <v>XI TJKT 1</v>
      </c>
      <c r="D1892">
        <f>'[2]NILAI AKHIR'!L31</f>
        <v>0</v>
      </c>
      <c r="F1892" t="s">
        <v>90</v>
      </c>
      <c r="L1892">
        <f>VLOOKUP(A1892,'5'!$AB$3:$AE$313,4,FALSE)</f>
        <v>654</v>
      </c>
      <c r="M1892" s="19">
        <f>VLOOKUP(F1892,'2'!$B$2:$C$34,2,FALSE)</f>
        <v>5</v>
      </c>
      <c r="N1892" s="23">
        <f t="shared" si="68"/>
        <v>0</v>
      </c>
      <c r="O1892" s="23" t="str">
        <f t="shared" si="69"/>
        <v/>
      </c>
      <c r="P1892" s="23" t="s">
        <v>4739</v>
      </c>
      <c r="Q1892" s="19">
        <f>VLOOKUP(M1892,'3'!$H$27:$L$48,5,FALSE)</f>
        <v>56</v>
      </c>
    </row>
    <row r="1893" spans="1:17" x14ac:dyDescent="0.25">
      <c r="A1893">
        <f>'[2]NILAI AKHIR'!B32</f>
        <v>0</v>
      </c>
      <c r="B1893">
        <f>'[2]NILAI AKHIR'!C32</f>
        <v>0</v>
      </c>
      <c r="C1893">
        <f>'[2]NILAI AKHIR'!D32</f>
        <v>0</v>
      </c>
      <c r="D1893">
        <f>'[2]NILAI AKHIR'!L32</f>
        <v>0</v>
      </c>
      <c r="F1893" t="s">
        <v>90</v>
      </c>
      <c r="L1893" t="e">
        <f>VLOOKUP(A1893,'5'!$AB$3:$AE$313,4,FALSE)</f>
        <v>#N/A</v>
      </c>
      <c r="M1893" s="19">
        <f>VLOOKUP(F1893,'2'!$B$2:$C$34,2,FALSE)</f>
        <v>5</v>
      </c>
      <c r="N1893" s="23">
        <f t="shared" si="68"/>
        <v>0</v>
      </c>
      <c r="O1893" s="23" t="str">
        <f t="shared" si="69"/>
        <v/>
      </c>
      <c r="P1893" s="23" t="s">
        <v>4739</v>
      </c>
      <c r="Q1893" s="19">
        <f>VLOOKUP(M1893,'3'!$H$27:$L$48,5,FALSE)</f>
        <v>56</v>
      </c>
    </row>
    <row r="1894" spans="1:17" x14ac:dyDescent="0.25">
      <c r="A1894">
        <f>'[2]NILAI AKHIR'!B33</f>
        <v>13927</v>
      </c>
      <c r="B1894" t="str">
        <f>'[2]NILAI AKHIR'!C33</f>
        <v>Ahmad Sultan Kurniawan</v>
      </c>
      <c r="C1894" t="str">
        <f>'[2]NILAI AKHIR'!D33</f>
        <v>XI TJKT 2</v>
      </c>
      <c r="D1894">
        <f>'[2]NILAI AKHIR'!L33</f>
        <v>84.166666666666671</v>
      </c>
      <c r="F1894" t="s">
        <v>90</v>
      </c>
      <c r="L1894">
        <f>VLOOKUP(A1894,'5'!$AB$3:$AE$313,4,FALSE)</f>
        <v>655</v>
      </c>
      <c r="M1894" s="19">
        <f>VLOOKUP(F1894,'2'!$B$2:$C$34,2,FALSE)</f>
        <v>5</v>
      </c>
      <c r="N1894" s="23">
        <f t="shared" si="68"/>
        <v>84.166666666666671</v>
      </c>
      <c r="O1894" s="23" t="str">
        <f t="shared" si="69"/>
        <v/>
      </c>
      <c r="P1894" s="23" t="s">
        <v>4739</v>
      </c>
      <c r="Q1894" s="19">
        <f>VLOOKUP(M1894,'3'!$H$27:$L$48,5,FALSE)</f>
        <v>56</v>
      </c>
    </row>
    <row r="1895" spans="1:17" x14ac:dyDescent="0.25">
      <c r="A1895">
        <f>'[2]NILAI AKHIR'!B35</f>
        <v>13827</v>
      </c>
      <c r="B1895" t="str">
        <f>'[2]NILAI AKHIR'!C35</f>
        <v>Muhamad Ridho Alkhofi</v>
      </c>
      <c r="C1895" t="str">
        <f>'[2]NILAI AKHIR'!D35</f>
        <v>XI TJKT 2</v>
      </c>
      <c r="D1895" s="21">
        <f>'[2]NILAI AKHIR'!L35</f>
        <v>84.722222222222229</v>
      </c>
      <c r="F1895" t="s">
        <v>90</v>
      </c>
      <c r="L1895">
        <f>VLOOKUP(A1895,'5'!$AB$3:$AE$313,4,FALSE)</f>
        <v>657</v>
      </c>
      <c r="M1895" s="19">
        <f>VLOOKUP(F1895,'2'!$B$2:$C$34,2,FALSE)</f>
        <v>5</v>
      </c>
      <c r="N1895" s="23">
        <f t="shared" si="68"/>
        <v>84.722222222222229</v>
      </c>
      <c r="O1895" s="23" t="str">
        <f t="shared" si="69"/>
        <v/>
      </c>
      <c r="P1895" s="23" t="s">
        <v>4739</v>
      </c>
      <c r="Q1895" s="19">
        <f>VLOOKUP(M1895,'3'!$H$27:$L$48,5,FALSE)</f>
        <v>56</v>
      </c>
    </row>
    <row r="1896" spans="1:17" x14ac:dyDescent="0.25">
      <c r="A1896">
        <f>'[2]NILAI AKHIR'!B36</f>
        <v>13828</v>
      </c>
      <c r="B1896" t="str">
        <f>'[2]NILAI AKHIR'!C36</f>
        <v>Muhammad Ananda Akbar Fatkhurrozi</v>
      </c>
      <c r="C1896" t="str">
        <f>'[2]NILAI AKHIR'!D36</f>
        <v>XI TJKT 2</v>
      </c>
      <c r="D1896" s="21">
        <f>'[2]NILAI AKHIR'!L36</f>
        <v>82.301111111111112</v>
      </c>
      <c r="F1896" t="s">
        <v>90</v>
      </c>
      <c r="L1896">
        <f>VLOOKUP(A1896,'5'!$AB$3:$AE$313,4,FALSE)</f>
        <v>658</v>
      </c>
      <c r="M1896" s="19">
        <f>VLOOKUP(F1896,'2'!$B$2:$C$34,2,FALSE)</f>
        <v>5</v>
      </c>
      <c r="N1896" s="23">
        <f t="shared" si="68"/>
        <v>82.301111111111112</v>
      </c>
      <c r="O1896" s="23" t="str">
        <f t="shared" si="69"/>
        <v/>
      </c>
      <c r="P1896" s="23" t="s">
        <v>4739</v>
      </c>
      <c r="Q1896" s="19">
        <f>VLOOKUP(M1896,'3'!$H$27:$L$48,5,FALSE)</f>
        <v>56</v>
      </c>
    </row>
    <row r="1897" spans="1:17" x14ac:dyDescent="0.25">
      <c r="A1897">
        <f>'[2]NILAI AKHIR'!B37</f>
        <v>13829</v>
      </c>
      <c r="B1897" t="str">
        <f>'[2]NILAI AKHIR'!C37</f>
        <v>Muhammad Arifin</v>
      </c>
      <c r="C1897" t="str">
        <f>'[2]NILAI AKHIR'!D37</f>
        <v>XI TJKT 2</v>
      </c>
      <c r="D1897" s="21">
        <f>'[2]NILAI AKHIR'!L37</f>
        <v>84.563333333333333</v>
      </c>
      <c r="F1897" t="s">
        <v>90</v>
      </c>
      <c r="L1897">
        <f>VLOOKUP(A1897,'5'!$AB$3:$AE$313,4,FALSE)</f>
        <v>659</v>
      </c>
      <c r="M1897" s="19">
        <f>VLOOKUP(F1897,'2'!$B$2:$C$34,2,FALSE)</f>
        <v>5</v>
      </c>
      <c r="N1897" s="23">
        <f t="shared" si="68"/>
        <v>84.563333333333333</v>
      </c>
      <c r="O1897" s="23" t="str">
        <f t="shared" si="69"/>
        <v/>
      </c>
      <c r="P1897" s="23" t="s">
        <v>4739</v>
      </c>
      <c r="Q1897" s="19">
        <f>VLOOKUP(M1897,'3'!$H$27:$L$48,5,FALSE)</f>
        <v>56</v>
      </c>
    </row>
    <row r="1898" spans="1:17" x14ac:dyDescent="0.25">
      <c r="A1898">
        <f>'[2]NILAI AKHIR'!B38</f>
        <v>13831</v>
      </c>
      <c r="B1898" t="str">
        <f>'[2]NILAI AKHIR'!C38</f>
        <v>Muhammad Fikri Sabiluddin</v>
      </c>
      <c r="C1898" t="str">
        <f>'[2]NILAI AKHIR'!D38</f>
        <v>XI TJKT 2</v>
      </c>
      <c r="D1898" s="21">
        <f>'[2]NILAI AKHIR'!L38</f>
        <v>83.19</v>
      </c>
      <c r="F1898" t="s">
        <v>90</v>
      </c>
      <c r="L1898">
        <f>VLOOKUP(A1898,'5'!$AB$3:$AE$313,4,FALSE)</f>
        <v>660</v>
      </c>
      <c r="M1898" s="19">
        <f>VLOOKUP(F1898,'2'!$B$2:$C$34,2,FALSE)</f>
        <v>5</v>
      </c>
      <c r="N1898" s="23">
        <f t="shared" si="68"/>
        <v>83.19</v>
      </c>
      <c r="O1898" s="23" t="str">
        <f t="shared" si="69"/>
        <v/>
      </c>
      <c r="P1898" s="23" t="s">
        <v>4739</v>
      </c>
      <c r="Q1898" s="19">
        <f>VLOOKUP(M1898,'3'!$H$27:$L$48,5,FALSE)</f>
        <v>56</v>
      </c>
    </row>
    <row r="1899" spans="1:17" x14ac:dyDescent="0.25">
      <c r="A1899">
        <f>'[2]NILAI AKHIR'!B39</f>
        <v>13833</v>
      </c>
      <c r="B1899" t="str">
        <f>'[2]NILAI AKHIR'!C39</f>
        <v>Nataswa Aziva Putri</v>
      </c>
      <c r="C1899" t="str">
        <f>'[2]NILAI AKHIR'!D39</f>
        <v>XI TJKT 2</v>
      </c>
      <c r="D1899" s="21">
        <f>'[2]NILAI AKHIR'!L39</f>
        <v>82.856666666666669</v>
      </c>
      <c r="F1899" t="s">
        <v>90</v>
      </c>
      <c r="L1899">
        <f>VLOOKUP(A1899,'5'!$AB$3:$AE$313,4,FALSE)</f>
        <v>661</v>
      </c>
      <c r="M1899" s="19">
        <f>VLOOKUP(F1899,'2'!$B$2:$C$34,2,FALSE)</f>
        <v>5</v>
      </c>
      <c r="N1899" s="23">
        <f t="shared" si="68"/>
        <v>82.856666666666669</v>
      </c>
      <c r="O1899" s="23" t="str">
        <f t="shared" si="69"/>
        <v/>
      </c>
      <c r="P1899" s="23" t="s">
        <v>4739</v>
      </c>
      <c r="Q1899" s="19">
        <f>VLOOKUP(M1899,'3'!$H$27:$L$48,5,FALSE)</f>
        <v>56</v>
      </c>
    </row>
    <row r="1900" spans="1:17" x14ac:dyDescent="0.25">
      <c r="A1900">
        <f>'[2]NILAI AKHIR'!B40</f>
        <v>13834</v>
      </c>
      <c r="B1900" t="str">
        <f>'[2]NILAI AKHIR'!C40</f>
        <v>Nayya Agustina Nurjanah</v>
      </c>
      <c r="C1900" t="str">
        <f>'[2]NILAI AKHIR'!D40</f>
        <v>XI TJKT 2</v>
      </c>
      <c r="D1900" s="21">
        <f>'[2]NILAI AKHIR'!L40</f>
        <v>81.653333333333322</v>
      </c>
      <c r="F1900" t="s">
        <v>90</v>
      </c>
      <c r="L1900">
        <f>VLOOKUP(A1900,'5'!$AB$3:$AE$313,4,FALSE)</f>
        <v>662</v>
      </c>
      <c r="M1900" s="19">
        <f>VLOOKUP(F1900,'2'!$B$2:$C$34,2,FALSE)</f>
        <v>5</v>
      </c>
      <c r="N1900" s="23">
        <f t="shared" si="68"/>
        <v>81.653333333333322</v>
      </c>
      <c r="O1900" s="23" t="str">
        <f t="shared" si="69"/>
        <v/>
      </c>
      <c r="P1900" s="23" t="s">
        <v>4739</v>
      </c>
      <c r="Q1900" s="19">
        <f>VLOOKUP(M1900,'3'!$H$27:$L$48,5,FALSE)</f>
        <v>56</v>
      </c>
    </row>
    <row r="1901" spans="1:17" x14ac:dyDescent="0.25">
      <c r="A1901">
        <f>'[2]NILAI AKHIR'!B41</f>
        <v>13835</v>
      </c>
      <c r="B1901" t="str">
        <f>'[2]NILAI AKHIR'!C41</f>
        <v>Oktavian Rafif Admaja</v>
      </c>
      <c r="C1901" t="str">
        <f>'[2]NILAI AKHIR'!D41</f>
        <v>XI TJKT 2</v>
      </c>
      <c r="D1901" s="21">
        <f>'[2]NILAI AKHIR'!L41</f>
        <v>83.023333333333326</v>
      </c>
      <c r="F1901" t="s">
        <v>90</v>
      </c>
      <c r="L1901">
        <f>VLOOKUP(A1901,'5'!$AB$3:$AE$313,4,FALSE)</f>
        <v>663</v>
      </c>
      <c r="M1901" s="19">
        <f>VLOOKUP(F1901,'2'!$B$2:$C$34,2,FALSE)</f>
        <v>5</v>
      </c>
      <c r="N1901" s="23">
        <f t="shared" si="68"/>
        <v>83.023333333333326</v>
      </c>
      <c r="O1901" s="23" t="str">
        <f t="shared" si="69"/>
        <v/>
      </c>
      <c r="P1901" s="23" t="s">
        <v>4739</v>
      </c>
      <c r="Q1901" s="19">
        <f>VLOOKUP(M1901,'3'!$H$27:$L$48,5,FALSE)</f>
        <v>56</v>
      </c>
    </row>
    <row r="1902" spans="1:17" x14ac:dyDescent="0.25">
      <c r="A1902">
        <f>'[2]NILAI AKHIR'!B42</f>
        <v>13921</v>
      </c>
      <c r="B1902" t="str">
        <f>'[2]NILAI AKHIR'!C42</f>
        <v>Putra Avristiyan Aqrom</v>
      </c>
      <c r="C1902" t="str">
        <f>'[2]NILAI AKHIR'!D42</f>
        <v>XI TJKT 2</v>
      </c>
      <c r="D1902" s="21">
        <f>'[2]NILAI AKHIR'!L42</f>
        <v>82.264444444444436</v>
      </c>
      <c r="F1902" t="s">
        <v>90</v>
      </c>
      <c r="L1902">
        <f>VLOOKUP(A1902,'5'!$AB$3:$AE$313,4,FALSE)</f>
        <v>664</v>
      </c>
      <c r="M1902" s="19">
        <f>VLOOKUP(F1902,'2'!$B$2:$C$34,2,FALSE)</f>
        <v>5</v>
      </c>
      <c r="N1902" s="23">
        <f t="shared" si="68"/>
        <v>82.264444444444436</v>
      </c>
      <c r="O1902" s="23" t="str">
        <f t="shared" si="69"/>
        <v/>
      </c>
      <c r="P1902" s="23" t="s">
        <v>4739</v>
      </c>
      <c r="Q1902" s="19">
        <f>VLOOKUP(M1902,'3'!$H$27:$L$48,5,FALSE)</f>
        <v>56</v>
      </c>
    </row>
    <row r="1903" spans="1:17" x14ac:dyDescent="0.25">
      <c r="A1903">
        <f>'[2]NILAI AKHIR'!B43</f>
        <v>13836</v>
      </c>
      <c r="B1903" t="str">
        <f>'[2]NILAI AKHIR'!C43</f>
        <v>Radita Setiyawan</v>
      </c>
      <c r="C1903" t="str">
        <f>'[2]NILAI AKHIR'!D43</f>
        <v>XI TJKT 2</v>
      </c>
      <c r="D1903" s="21">
        <f>'[2]NILAI AKHIR'!L43</f>
        <v>85.055555555555557</v>
      </c>
      <c r="F1903" t="s">
        <v>90</v>
      </c>
      <c r="L1903">
        <f>VLOOKUP(A1903,'5'!$AB$3:$AE$313,4,FALSE)</f>
        <v>665</v>
      </c>
      <c r="M1903" s="19">
        <f>VLOOKUP(F1903,'2'!$B$2:$C$34,2,FALSE)</f>
        <v>5</v>
      </c>
      <c r="N1903" s="23">
        <f t="shared" si="68"/>
        <v>85.055555555555557</v>
      </c>
      <c r="O1903" s="23" t="str">
        <f t="shared" si="69"/>
        <v/>
      </c>
      <c r="P1903" s="23" t="s">
        <v>4739</v>
      </c>
      <c r="Q1903" s="19">
        <f>VLOOKUP(M1903,'3'!$H$27:$L$48,5,FALSE)</f>
        <v>56</v>
      </c>
    </row>
    <row r="1904" spans="1:17" x14ac:dyDescent="0.25">
      <c r="A1904">
        <f>'[2]NILAI AKHIR'!B44</f>
        <v>13837</v>
      </c>
      <c r="B1904" t="str">
        <f>'[2]NILAI AKHIR'!C44</f>
        <v>Rafansya Adinta Prayoga</v>
      </c>
      <c r="C1904" t="str">
        <f>'[2]NILAI AKHIR'!D44</f>
        <v>XI TJKT 2</v>
      </c>
      <c r="D1904" s="21">
        <f>'[2]NILAI AKHIR'!L44</f>
        <v>84.452222222222218</v>
      </c>
      <c r="F1904" t="s">
        <v>90</v>
      </c>
      <c r="L1904">
        <f>VLOOKUP(A1904,'5'!$AB$3:$AE$313,4,FALSE)</f>
        <v>666</v>
      </c>
      <c r="M1904" s="19">
        <f>VLOOKUP(F1904,'2'!$B$2:$C$34,2,FALSE)</f>
        <v>5</v>
      </c>
      <c r="N1904" s="23">
        <f t="shared" si="68"/>
        <v>84.452222222222218</v>
      </c>
      <c r="O1904" s="23" t="str">
        <f t="shared" si="69"/>
        <v/>
      </c>
      <c r="P1904" s="23" t="s">
        <v>4739</v>
      </c>
      <c r="Q1904" s="19">
        <f>VLOOKUP(M1904,'3'!$H$27:$L$48,5,FALSE)</f>
        <v>56</v>
      </c>
    </row>
    <row r="1905" spans="1:17" x14ac:dyDescent="0.25">
      <c r="A1905">
        <f>'[2]NILAI AKHIR'!B45</f>
        <v>13838</v>
      </c>
      <c r="B1905" t="str">
        <f>'[2]NILAI AKHIR'!C45</f>
        <v>Rahmadila Cahya Widya Verara</v>
      </c>
      <c r="C1905" t="str">
        <f>'[2]NILAI AKHIR'!D45</f>
        <v>XI TJKT 2</v>
      </c>
      <c r="D1905" s="21">
        <f>'[2]NILAI AKHIR'!L45</f>
        <v>83.478888888888889</v>
      </c>
      <c r="F1905" t="s">
        <v>90</v>
      </c>
      <c r="L1905">
        <f>VLOOKUP(A1905,'5'!$AB$3:$AE$313,4,FALSE)</f>
        <v>667</v>
      </c>
      <c r="M1905" s="19">
        <f>VLOOKUP(F1905,'2'!$B$2:$C$34,2,FALSE)</f>
        <v>5</v>
      </c>
      <c r="N1905" s="23">
        <f t="shared" si="68"/>
        <v>83.478888888888889</v>
      </c>
      <c r="O1905" s="23" t="str">
        <f t="shared" si="69"/>
        <v/>
      </c>
      <c r="P1905" s="23" t="s">
        <v>4739</v>
      </c>
      <c r="Q1905" s="19">
        <f>VLOOKUP(M1905,'3'!$H$27:$L$48,5,FALSE)</f>
        <v>56</v>
      </c>
    </row>
    <row r="1906" spans="1:17" x14ac:dyDescent="0.25">
      <c r="A1906">
        <f>'[2]NILAI AKHIR'!B46</f>
        <v>13839</v>
      </c>
      <c r="B1906" t="str">
        <f>'[2]NILAI AKHIR'!C46</f>
        <v>Refan Syahdan Franstama</v>
      </c>
      <c r="C1906" t="str">
        <f>'[2]NILAI AKHIR'!D46</f>
        <v>XI TJKT 2</v>
      </c>
      <c r="D1906" s="21">
        <f>'[2]NILAI AKHIR'!L46</f>
        <v>80.683333333333323</v>
      </c>
      <c r="F1906" t="s">
        <v>90</v>
      </c>
      <c r="L1906">
        <f>VLOOKUP(A1906,'5'!$AB$3:$AE$313,4,FALSE)</f>
        <v>668</v>
      </c>
      <c r="M1906" s="19">
        <f>VLOOKUP(F1906,'2'!$B$2:$C$34,2,FALSE)</f>
        <v>5</v>
      </c>
      <c r="N1906" s="23">
        <f t="shared" si="68"/>
        <v>80.683333333333323</v>
      </c>
      <c r="O1906" s="23" t="str">
        <f t="shared" si="69"/>
        <v/>
      </c>
      <c r="P1906" s="23" t="s">
        <v>4739</v>
      </c>
      <c r="Q1906" s="19">
        <f>VLOOKUP(M1906,'3'!$H$27:$L$48,5,FALSE)</f>
        <v>56</v>
      </c>
    </row>
    <row r="1907" spans="1:17" x14ac:dyDescent="0.25">
      <c r="A1907">
        <f>'[2]NILAI AKHIR'!B47</f>
        <v>13841</v>
      </c>
      <c r="B1907" t="str">
        <f>'[2]NILAI AKHIR'!C47</f>
        <v>Revanza Erland Saputra</v>
      </c>
      <c r="C1907" t="str">
        <f>'[2]NILAI AKHIR'!D47</f>
        <v>XI TJKT 2</v>
      </c>
      <c r="D1907" s="21">
        <f>'[2]NILAI AKHIR'!L47</f>
        <v>82.194444444444443</v>
      </c>
      <c r="F1907" t="s">
        <v>90</v>
      </c>
      <c r="L1907">
        <f>VLOOKUP(A1907,'5'!$AB$3:$AE$313,4,FALSE)</f>
        <v>669</v>
      </c>
      <c r="M1907" s="19">
        <f>VLOOKUP(F1907,'2'!$B$2:$C$34,2,FALSE)</f>
        <v>5</v>
      </c>
      <c r="N1907" s="23">
        <f t="shared" si="68"/>
        <v>82.194444444444443</v>
      </c>
      <c r="O1907" s="23" t="str">
        <f t="shared" si="69"/>
        <v/>
      </c>
      <c r="P1907" s="23" t="s">
        <v>4739</v>
      </c>
      <c r="Q1907" s="19">
        <f>VLOOKUP(M1907,'3'!$H$27:$L$48,5,FALSE)</f>
        <v>56</v>
      </c>
    </row>
    <row r="1908" spans="1:17" x14ac:dyDescent="0.25">
      <c r="A1908">
        <f>'[2]NILAI AKHIR'!B48</f>
        <v>13842</v>
      </c>
      <c r="B1908" t="str">
        <f>'[2]NILAI AKHIR'!C48</f>
        <v>Reza Anjas Saputra</v>
      </c>
      <c r="C1908" t="str">
        <f>'[2]NILAI AKHIR'!D48</f>
        <v>XI TJKT 2</v>
      </c>
      <c r="D1908" s="21">
        <f>'[2]NILAI AKHIR'!L48</f>
        <v>81.808888888888887</v>
      </c>
      <c r="F1908" t="s">
        <v>90</v>
      </c>
      <c r="L1908">
        <f>VLOOKUP(A1908,'5'!$AB$3:$AE$313,4,FALSE)</f>
        <v>670</v>
      </c>
      <c r="M1908" s="19">
        <f>VLOOKUP(F1908,'2'!$B$2:$C$34,2,FALSE)</f>
        <v>5</v>
      </c>
      <c r="N1908" s="23">
        <f t="shared" si="68"/>
        <v>81.808888888888887</v>
      </c>
      <c r="O1908" s="23" t="str">
        <f t="shared" si="69"/>
        <v/>
      </c>
      <c r="P1908" s="23" t="s">
        <v>4739</v>
      </c>
      <c r="Q1908" s="19">
        <f>VLOOKUP(M1908,'3'!$H$27:$L$48,5,FALSE)</f>
        <v>56</v>
      </c>
    </row>
    <row r="1909" spans="1:17" x14ac:dyDescent="0.25">
      <c r="A1909">
        <f>'[2]NILAI AKHIR'!B49</f>
        <v>13843</v>
      </c>
      <c r="B1909" t="str">
        <f>'[2]NILAI AKHIR'!C49</f>
        <v>Rido Lamindo</v>
      </c>
      <c r="C1909" t="str">
        <f>'[2]NILAI AKHIR'!D49</f>
        <v>XI TJKT 2</v>
      </c>
      <c r="D1909" s="21">
        <f>'[2]NILAI AKHIR'!L49</f>
        <v>80.665555555555557</v>
      </c>
      <c r="F1909" t="s">
        <v>90</v>
      </c>
      <c r="L1909">
        <f>VLOOKUP(A1909,'5'!$AB$3:$AE$313,4,FALSE)</f>
        <v>671</v>
      </c>
      <c r="M1909" s="19">
        <f>VLOOKUP(F1909,'2'!$B$2:$C$34,2,FALSE)</f>
        <v>5</v>
      </c>
      <c r="N1909" s="23">
        <f t="shared" si="68"/>
        <v>80.665555555555557</v>
      </c>
      <c r="O1909" s="23" t="str">
        <f t="shared" si="69"/>
        <v/>
      </c>
      <c r="P1909" s="23" t="s">
        <v>4739</v>
      </c>
      <c r="Q1909" s="19">
        <f>VLOOKUP(M1909,'3'!$H$27:$L$48,5,FALSE)</f>
        <v>56</v>
      </c>
    </row>
    <row r="1910" spans="1:17" x14ac:dyDescent="0.25">
      <c r="A1910">
        <f>'[2]NILAI AKHIR'!B50</f>
        <v>13844</v>
      </c>
      <c r="B1910" t="str">
        <f>'[2]NILAI AKHIR'!C50</f>
        <v>Rosela Maharani</v>
      </c>
      <c r="C1910" t="str">
        <f>'[2]NILAI AKHIR'!D50</f>
        <v>XI TJKT 2</v>
      </c>
      <c r="D1910" s="21">
        <f>'[2]NILAI AKHIR'!L50</f>
        <v>82.451111111111103</v>
      </c>
      <c r="F1910" t="s">
        <v>90</v>
      </c>
      <c r="L1910">
        <f>VLOOKUP(A1910,'5'!$AB$3:$AE$313,4,FALSE)</f>
        <v>672</v>
      </c>
      <c r="M1910" s="19">
        <f>VLOOKUP(F1910,'2'!$B$2:$C$34,2,FALSE)</f>
        <v>5</v>
      </c>
      <c r="N1910" s="23">
        <f t="shared" si="68"/>
        <v>82.451111111111103</v>
      </c>
      <c r="O1910" s="23" t="str">
        <f t="shared" si="69"/>
        <v/>
      </c>
      <c r="P1910" s="23" t="s">
        <v>4739</v>
      </c>
      <c r="Q1910" s="19">
        <f>VLOOKUP(M1910,'3'!$H$27:$L$48,5,FALSE)</f>
        <v>56</v>
      </c>
    </row>
    <row r="1911" spans="1:17" x14ac:dyDescent="0.25">
      <c r="A1911">
        <f>'[2]NILAI AKHIR'!B51</f>
        <v>13846</v>
      </c>
      <c r="B1911" t="str">
        <f>'[2]NILAI AKHIR'!C51</f>
        <v>Septian Helmi Ramadhan</v>
      </c>
      <c r="C1911" t="str">
        <f>'[2]NILAI AKHIR'!D51</f>
        <v>XI TJKT 2</v>
      </c>
      <c r="D1911" s="21">
        <f>'[2]NILAI AKHIR'!L51</f>
        <v>67.27</v>
      </c>
      <c r="F1911" t="s">
        <v>90</v>
      </c>
      <c r="L1911">
        <f>VLOOKUP(A1911,'5'!$AB$3:$AE$313,4,FALSE)</f>
        <v>673</v>
      </c>
      <c r="M1911" s="19">
        <f>VLOOKUP(F1911,'2'!$B$2:$C$34,2,FALSE)</f>
        <v>5</v>
      </c>
      <c r="N1911" s="23">
        <f t="shared" si="68"/>
        <v>67.27</v>
      </c>
      <c r="O1911" s="23" t="str">
        <f t="shared" si="69"/>
        <v/>
      </c>
      <c r="P1911" s="23" t="s">
        <v>4739</v>
      </c>
      <c r="Q1911" s="19">
        <f>VLOOKUP(M1911,'3'!$H$27:$L$48,5,FALSE)</f>
        <v>56</v>
      </c>
    </row>
    <row r="1912" spans="1:17" x14ac:dyDescent="0.25">
      <c r="A1912">
        <f>'[2]NILAI AKHIR'!B52</f>
        <v>13847</v>
      </c>
      <c r="B1912" t="str">
        <f>'[2]NILAI AKHIR'!C52</f>
        <v>Shoni Syakuro</v>
      </c>
      <c r="C1912" t="str">
        <f>'[2]NILAI AKHIR'!D52</f>
        <v>XI TJKT 2</v>
      </c>
      <c r="D1912" s="21">
        <f>'[2]NILAI AKHIR'!L52</f>
        <v>84.563333333333333</v>
      </c>
      <c r="F1912" t="s">
        <v>90</v>
      </c>
      <c r="L1912">
        <f>VLOOKUP(A1912,'5'!$AB$3:$AE$313,4,FALSE)</f>
        <v>674</v>
      </c>
      <c r="M1912" s="19">
        <f>VLOOKUP(F1912,'2'!$B$2:$C$34,2,FALSE)</f>
        <v>5</v>
      </c>
      <c r="N1912" s="23">
        <f t="shared" si="68"/>
        <v>84.563333333333333</v>
      </c>
      <c r="O1912" s="23" t="str">
        <f t="shared" si="69"/>
        <v/>
      </c>
      <c r="P1912" s="23" t="s">
        <v>4739</v>
      </c>
      <c r="Q1912" s="19">
        <f>VLOOKUP(M1912,'3'!$H$27:$L$48,5,FALSE)</f>
        <v>56</v>
      </c>
    </row>
    <row r="1913" spans="1:17" x14ac:dyDescent="0.25">
      <c r="A1913">
        <f>'[2]NILAI AKHIR'!B53</f>
        <v>0</v>
      </c>
      <c r="B1913">
        <f>'[2]NILAI AKHIR'!C53</f>
        <v>0</v>
      </c>
      <c r="C1913">
        <f>'[2]NILAI AKHIR'!D53</f>
        <v>0</v>
      </c>
      <c r="D1913" s="21">
        <f>'[2]NILAI AKHIR'!L53</f>
        <v>0</v>
      </c>
      <c r="F1913" t="s">
        <v>90</v>
      </c>
      <c r="L1913" t="e">
        <f>VLOOKUP(A1913,'5'!$AB$3:$AE$313,4,FALSE)</f>
        <v>#N/A</v>
      </c>
      <c r="M1913" s="19">
        <f>VLOOKUP(F1913,'2'!$B$2:$C$34,2,FALSE)</f>
        <v>5</v>
      </c>
      <c r="N1913" s="23">
        <f t="shared" si="68"/>
        <v>0</v>
      </c>
      <c r="O1913" s="23" t="str">
        <f t="shared" si="69"/>
        <v/>
      </c>
      <c r="P1913" s="23" t="s">
        <v>4739</v>
      </c>
      <c r="Q1913" s="19">
        <f>VLOOKUP(M1913,'3'!$H$27:$L$48,5,FALSE)</f>
        <v>56</v>
      </c>
    </row>
    <row r="1914" spans="1:17" x14ac:dyDescent="0.25">
      <c r="A1914">
        <f>'[2]NILAI AKHIR'!B54</f>
        <v>13595</v>
      </c>
      <c r="B1914" t="str">
        <f>'[2]NILAI AKHIR'!C54</f>
        <v>Abdul Halim</v>
      </c>
      <c r="C1914" t="str">
        <f>'[2]NILAI AKHIR'!D54</f>
        <v>XI TOI 1</v>
      </c>
      <c r="D1914" s="21">
        <f>'[2]NILAI AKHIR'!L54</f>
        <v>0</v>
      </c>
      <c r="F1914" t="s">
        <v>90</v>
      </c>
      <c r="L1914">
        <f>VLOOKUP(A1914,'5'!$AB$3:$AE$313,4,FALSE)</f>
        <v>675</v>
      </c>
      <c r="M1914" s="19">
        <f>VLOOKUP(F1914,'2'!$B$2:$C$34,2,FALSE)</f>
        <v>5</v>
      </c>
      <c r="N1914" s="23">
        <f t="shared" si="68"/>
        <v>0</v>
      </c>
      <c r="O1914" s="23" t="str">
        <f t="shared" si="69"/>
        <v/>
      </c>
      <c r="P1914" s="23" t="s">
        <v>4739</v>
      </c>
      <c r="Q1914" s="19">
        <f>VLOOKUP(M1914,'3'!$H$27:$L$48,5,FALSE)</f>
        <v>56</v>
      </c>
    </row>
    <row r="1915" spans="1:17" x14ac:dyDescent="0.25">
      <c r="A1915">
        <f>'[2]NILAI AKHIR'!B56</f>
        <v>13597</v>
      </c>
      <c r="B1915" t="str">
        <f>'[2]NILAI AKHIR'!C56</f>
        <v>Adnan Prayudi Ramadhani</v>
      </c>
      <c r="C1915" t="str">
        <f>'[2]NILAI AKHIR'!D56</f>
        <v>XI TOI 1</v>
      </c>
      <c r="D1915">
        <f>'[2]NILAI AKHIR'!L56</f>
        <v>0</v>
      </c>
      <c r="F1915" t="s">
        <v>90</v>
      </c>
      <c r="L1915">
        <f>VLOOKUP(A1915,'5'!$AB$3:$AE$313,4,FALSE)</f>
        <v>677</v>
      </c>
      <c r="M1915" s="19">
        <f>VLOOKUP(F1915,'2'!$B$2:$C$34,2,FALSE)</f>
        <v>5</v>
      </c>
      <c r="N1915" s="23">
        <f t="shared" si="68"/>
        <v>0</v>
      </c>
      <c r="O1915" s="23" t="str">
        <f t="shared" si="69"/>
        <v/>
      </c>
      <c r="P1915" s="23" t="s">
        <v>4739</v>
      </c>
      <c r="Q1915" s="19">
        <f>VLOOKUP(M1915,'3'!$H$27:$L$48,5,FALSE)</f>
        <v>56</v>
      </c>
    </row>
    <row r="1916" spans="1:17" x14ac:dyDescent="0.25">
      <c r="A1916">
        <f>'[2]NILAI AKHIR'!B57</f>
        <v>13598</v>
      </c>
      <c r="B1916" t="str">
        <f>'[2]NILAI AKHIR'!C57</f>
        <v>Ahmad Aufa Baddawi</v>
      </c>
      <c r="C1916" t="str">
        <f>'[2]NILAI AKHIR'!D57</f>
        <v>XI TOI 1</v>
      </c>
      <c r="D1916">
        <f>'[2]NILAI AKHIR'!L57</f>
        <v>0</v>
      </c>
      <c r="F1916" t="s">
        <v>90</v>
      </c>
      <c r="L1916">
        <f>VLOOKUP(A1916,'5'!$AB$3:$AE$313,4,FALSE)</f>
        <v>678</v>
      </c>
      <c r="M1916" s="19">
        <f>VLOOKUP(F1916,'2'!$B$2:$C$34,2,FALSE)</f>
        <v>5</v>
      </c>
      <c r="N1916" s="23">
        <f t="shared" si="68"/>
        <v>0</v>
      </c>
      <c r="O1916" s="23" t="str">
        <f t="shared" si="69"/>
        <v/>
      </c>
      <c r="P1916" s="23" t="s">
        <v>4739</v>
      </c>
      <c r="Q1916" s="19">
        <f>VLOOKUP(M1916,'3'!$H$27:$L$48,5,FALSE)</f>
        <v>56</v>
      </c>
    </row>
    <row r="1917" spans="1:17" x14ac:dyDescent="0.25">
      <c r="A1917">
        <f>'[2]NILAI AKHIR'!B58</f>
        <v>13599</v>
      </c>
      <c r="B1917" t="str">
        <f>'[2]NILAI AKHIR'!C58</f>
        <v>Aksan Tadharu</v>
      </c>
      <c r="C1917" t="str">
        <f>'[2]NILAI AKHIR'!D58</f>
        <v>XI TOI 1</v>
      </c>
      <c r="D1917">
        <f>'[2]NILAI AKHIR'!L58</f>
        <v>0</v>
      </c>
      <c r="F1917" t="s">
        <v>90</v>
      </c>
      <c r="L1917">
        <f>VLOOKUP(A1917,'5'!$AB$3:$AE$313,4,FALSE)</f>
        <v>679</v>
      </c>
      <c r="M1917" s="19">
        <f>VLOOKUP(F1917,'2'!$B$2:$C$34,2,FALSE)</f>
        <v>5</v>
      </c>
      <c r="N1917" s="23">
        <f t="shared" si="68"/>
        <v>0</v>
      </c>
      <c r="O1917" s="23" t="str">
        <f t="shared" si="69"/>
        <v/>
      </c>
      <c r="P1917" s="23" t="s">
        <v>4739</v>
      </c>
      <c r="Q1917" s="19">
        <f>VLOOKUP(M1917,'3'!$H$27:$L$48,5,FALSE)</f>
        <v>56</v>
      </c>
    </row>
    <row r="1918" spans="1:17" x14ac:dyDescent="0.25">
      <c r="A1918">
        <f>'[2]NILAI AKHIR'!B59</f>
        <v>13600</v>
      </c>
      <c r="B1918" t="str">
        <f>'[2]NILAI AKHIR'!C59</f>
        <v>Al Aqila Gaza Wrianto</v>
      </c>
      <c r="C1918" t="str">
        <f>'[2]NILAI AKHIR'!D59</f>
        <v>XI TOI 1</v>
      </c>
      <c r="D1918">
        <f>'[2]NILAI AKHIR'!L59</f>
        <v>0</v>
      </c>
      <c r="F1918" t="s">
        <v>90</v>
      </c>
      <c r="L1918">
        <f>VLOOKUP(A1918,'5'!$AB$3:$AE$313,4,FALSE)</f>
        <v>680</v>
      </c>
      <c r="M1918" s="19">
        <f>VLOOKUP(F1918,'2'!$B$2:$C$34,2,FALSE)</f>
        <v>5</v>
      </c>
      <c r="N1918" s="23">
        <f t="shared" si="68"/>
        <v>0</v>
      </c>
      <c r="O1918" s="23" t="str">
        <f t="shared" si="69"/>
        <v/>
      </c>
      <c r="P1918" s="23" t="s">
        <v>4739</v>
      </c>
      <c r="Q1918" s="19">
        <f>VLOOKUP(M1918,'3'!$H$27:$L$48,5,FALSE)</f>
        <v>56</v>
      </c>
    </row>
    <row r="1919" spans="1:17" x14ac:dyDescent="0.25">
      <c r="A1919">
        <f>'[2]NILAI AKHIR'!B60</f>
        <v>13601</v>
      </c>
      <c r="B1919" t="str">
        <f>'[2]NILAI AKHIR'!C60</f>
        <v>Albahtiar Mahesa Satria Elang</v>
      </c>
      <c r="C1919" t="str">
        <f>'[2]NILAI AKHIR'!D60</f>
        <v>XI TOI 1</v>
      </c>
      <c r="D1919">
        <f>'[2]NILAI AKHIR'!L60</f>
        <v>0</v>
      </c>
      <c r="F1919" t="s">
        <v>90</v>
      </c>
      <c r="L1919">
        <f>VLOOKUP(A1919,'5'!$AB$3:$AE$313,4,FALSE)</f>
        <v>681</v>
      </c>
      <c r="M1919" s="19">
        <f>VLOOKUP(F1919,'2'!$B$2:$C$34,2,FALSE)</f>
        <v>5</v>
      </c>
      <c r="N1919" s="23">
        <f t="shared" si="68"/>
        <v>0</v>
      </c>
      <c r="O1919" s="23" t="str">
        <f t="shared" si="69"/>
        <v/>
      </c>
      <c r="P1919" s="23" t="s">
        <v>4739</v>
      </c>
      <c r="Q1919" s="19">
        <f>VLOOKUP(M1919,'3'!$H$27:$L$48,5,FALSE)</f>
        <v>56</v>
      </c>
    </row>
    <row r="1920" spans="1:17" x14ac:dyDescent="0.25">
      <c r="A1920">
        <f>'[2]NILAI AKHIR'!B61</f>
        <v>13602</v>
      </c>
      <c r="B1920" t="str">
        <f>'[2]NILAI AKHIR'!C61</f>
        <v>Alde Royan Pratama</v>
      </c>
      <c r="C1920" t="str">
        <f>'[2]NILAI AKHIR'!D61</f>
        <v>XI TOI 1</v>
      </c>
      <c r="D1920">
        <f>'[2]NILAI AKHIR'!L61</f>
        <v>0</v>
      </c>
      <c r="F1920" t="s">
        <v>90</v>
      </c>
      <c r="L1920">
        <f>VLOOKUP(A1920,'5'!$AB$3:$AE$313,4,FALSE)</f>
        <v>682</v>
      </c>
      <c r="M1920" s="19">
        <f>VLOOKUP(F1920,'2'!$B$2:$C$34,2,FALSE)</f>
        <v>5</v>
      </c>
      <c r="N1920" s="23">
        <f t="shared" si="68"/>
        <v>0</v>
      </c>
      <c r="O1920" s="23" t="str">
        <f t="shared" si="69"/>
        <v/>
      </c>
      <c r="P1920" s="23" t="s">
        <v>4739</v>
      </c>
      <c r="Q1920" s="19">
        <f>VLOOKUP(M1920,'3'!$H$27:$L$48,5,FALSE)</f>
        <v>56</v>
      </c>
    </row>
    <row r="1921" spans="1:17" x14ac:dyDescent="0.25">
      <c r="A1921">
        <f>'[2]NILAI AKHIR'!B62</f>
        <v>13603</v>
      </c>
      <c r="B1921" t="str">
        <f>'[2]NILAI AKHIR'!C62</f>
        <v>Alfinza Cahya Saputra</v>
      </c>
      <c r="C1921" t="str">
        <f>'[2]NILAI AKHIR'!D62</f>
        <v>XI TOI 1</v>
      </c>
      <c r="D1921">
        <f>'[2]NILAI AKHIR'!L62</f>
        <v>0</v>
      </c>
      <c r="F1921" t="s">
        <v>90</v>
      </c>
      <c r="L1921">
        <f>VLOOKUP(A1921,'5'!$AB$3:$AE$313,4,FALSE)</f>
        <v>683</v>
      </c>
      <c r="M1921" s="19">
        <f>VLOOKUP(F1921,'2'!$B$2:$C$34,2,FALSE)</f>
        <v>5</v>
      </c>
      <c r="N1921" s="23">
        <f t="shared" si="68"/>
        <v>0</v>
      </c>
      <c r="O1921" s="23" t="str">
        <f t="shared" si="69"/>
        <v/>
      </c>
      <c r="P1921" s="23" t="s">
        <v>4739</v>
      </c>
      <c r="Q1921" s="19">
        <f>VLOOKUP(M1921,'3'!$H$27:$L$48,5,FALSE)</f>
        <v>56</v>
      </c>
    </row>
    <row r="1922" spans="1:17" x14ac:dyDescent="0.25">
      <c r="A1922">
        <f>'[2]NILAI AKHIR'!B63</f>
        <v>13604</v>
      </c>
      <c r="B1922" t="str">
        <f>'[2]NILAI AKHIR'!C63</f>
        <v>Arif Fhatin Mustaqim</v>
      </c>
      <c r="C1922" t="str">
        <f>'[2]NILAI AKHIR'!D63</f>
        <v>XI TOI 1</v>
      </c>
      <c r="D1922">
        <f>'[2]NILAI AKHIR'!L63</f>
        <v>0</v>
      </c>
      <c r="F1922" t="s">
        <v>90</v>
      </c>
      <c r="L1922">
        <f>VLOOKUP(A1922,'5'!$AB$3:$AE$313,4,FALSE)</f>
        <v>684</v>
      </c>
      <c r="M1922" s="19">
        <f>VLOOKUP(F1922,'2'!$B$2:$C$34,2,FALSE)</f>
        <v>5</v>
      </c>
      <c r="N1922" s="23">
        <f t="shared" si="68"/>
        <v>0</v>
      </c>
      <c r="O1922" s="23" t="str">
        <f t="shared" si="69"/>
        <v/>
      </c>
      <c r="P1922" s="23" t="s">
        <v>4739</v>
      </c>
      <c r="Q1922" s="19">
        <f>VLOOKUP(M1922,'3'!$H$27:$L$48,5,FALSE)</f>
        <v>56</v>
      </c>
    </row>
    <row r="1923" spans="1:17" x14ac:dyDescent="0.25">
      <c r="A1923">
        <f>'[2]NILAI AKHIR'!B64</f>
        <v>13605</v>
      </c>
      <c r="B1923" t="str">
        <f>'[2]NILAI AKHIR'!C64</f>
        <v>Aroqyan Azis Khoirul Misbah</v>
      </c>
      <c r="C1923" t="str">
        <f>'[2]NILAI AKHIR'!D64</f>
        <v>XI TOI 1</v>
      </c>
      <c r="D1923">
        <f>'[2]NILAI AKHIR'!L64</f>
        <v>0</v>
      </c>
      <c r="F1923" t="s">
        <v>90</v>
      </c>
      <c r="L1923">
        <f>VLOOKUP(A1923,'5'!$AB$3:$AE$313,4,FALSE)</f>
        <v>685</v>
      </c>
      <c r="M1923" s="19">
        <f>VLOOKUP(F1923,'2'!$B$2:$C$34,2,FALSE)</f>
        <v>5</v>
      </c>
      <c r="N1923" s="23">
        <f t="shared" si="68"/>
        <v>0</v>
      </c>
      <c r="O1923" s="23" t="str">
        <f t="shared" si="69"/>
        <v/>
      </c>
      <c r="P1923" s="23" t="s">
        <v>4739</v>
      </c>
      <c r="Q1923" s="19">
        <f>VLOOKUP(M1923,'3'!$H$27:$L$48,5,FALSE)</f>
        <v>56</v>
      </c>
    </row>
    <row r="1924" spans="1:17" x14ac:dyDescent="0.25">
      <c r="A1924">
        <f>'[2]NILAI AKHIR'!B65</f>
        <v>13606</v>
      </c>
      <c r="B1924" t="str">
        <f>'[2]NILAI AKHIR'!C65</f>
        <v>Azwanirham Fahriza</v>
      </c>
      <c r="C1924" t="str">
        <f>'[2]NILAI AKHIR'!D65</f>
        <v>XI TOI 1</v>
      </c>
      <c r="D1924">
        <f>'[2]NILAI AKHIR'!L65</f>
        <v>0</v>
      </c>
      <c r="F1924" t="s">
        <v>90</v>
      </c>
      <c r="L1924">
        <f>VLOOKUP(A1924,'5'!$AB$3:$AE$313,4,FALSE)</f>
        <v>686</v>
      </c>
      <c r="M1924" s="19">
        <f>VLOOKUP(F1924,'2'!$B$2:$C$34,2,FALSE)</f>
        <v>5</v>
      </c>
      <c r="N1924" s="23">
        <f t="shared" si="68"/>
        <v>0</v>
      </c>
      <c r="O1924" s="23" t="str">
        <f t="shared" si="69"/>
        <v/>
      </c>
      <c r="P1924" s="23" t="s">
        <v>4739</v>
      </c>
      <c r="Q1924" s="19">
        <f>VLOOKUP(M1924,'3'!$H$27:$L$48,5,FALSE)</f>
        <v>56</v>
      </c>
    </row>
    <row r="1925" spans="1:17" x14ac:dyDescent="0.25">
      <c r="A1925">
        <f>'[2]NILAI AKHIR'!B66</f>
        <v>13607</v>
      </c>
      <c r="B1925" t="str">
        <f>'[2]NILAI AKHIR'!C66</f>
        <v>Cenata Arya Fizziansyah</v>
      </c>
      <c r="C1925" t="str">
        <f>'[2]NILAI AKHIR'!D66</f>
        <v>XI TOI 1</v>
      </c>
      <c r="D1925">
        <f>'[2]NILAI AKHIR'!L66</f>
        <v>0</v>
      </c>
      <c r="F1925" t="s">
        <v>90</v>
      </c>
      <c r="L1925">
        <f>VLOOKUP(A1925,'5'!$AB$3:$AE$313,4,FALSE)</f>
        <v>687</v>
      </c>
      <c r="M1925" s="19">
        <f>VLOOKUP(F1925,'2'!$B$2:$C$34,2,FALSE)</f>
        <v>5</v>
      </c>
      <c r="N1925" s="23">
        <f t="shared" ref="N1925:N1988" si="70">D1925</f>
        <v>0</v>
      </c>
      <c r="O1925" s="23" t="str">
        <f t="shared" ref="O1925:O1988" si="71">IF(P1925="Nilai Ekstra",E1925,"")</f>
        <v/>
      </c>
      <c r="P1925" s="23" t="s">
        <v>4739</v>
      </c>
      <c r="Q1925" s="19">
        <f>VLOOKUP(M1925,'3'!$H$27:$L$48,5,FALSE)</f>
        <v>56</v>
      </c>
    </row>
    <row r="1926" spans="1:17" x14ac:dyDescent="0.25">
      <c r="A1926">
        <f>'[2]NILAI AKHIR'!B67</f>
        <v>13608</v>
      </c>
      <c r="B1926" t="str">
        <f>'[2]NILAI AKHIR'!C67</f>
        <v>Daffa Khoirul Annas</v>
      </c>
      <c r="C1926" t="str">
        <f>'[2]NILAI AKHIR'!D67</f>
        <v>XI TOI 1</v>
      </c>
      <c r="D1926">
        <f>'[2]NILAI AKHIR'!L67</f>
        <v>0</v>
      </c>
      <c r="F1926" t="s">
        <v>90</v>
      </c>
      <c r="L1926">
        <f>VLOOKUP(A1926,'5'!$AB$3:$AE$313,4,FALSE)</f>
        <v>688</v>
      </c>
      <c r="M1926" s="19">
        <f>VLOOKUP(F1926,'2'!$B$2:$C$34,2,FALSE)</f>
        <v>5</v>
      </c>
      <c r="N1926" s="23">
        <f t="shared" si="70"/>
        <v>0</v>
      </c>
      <c r="O1926" s="23" t="str">
        <f t="shared" si="71"/>
        <v/>
      </c>
      <c r="P1926" s="23" t="s">
        <v>4739</v>
      </c>
      <c r="Q1926" s="19">
        <f>VLOOKUP(M1926,'3'!$H$27:$L$48,5,FALSE)</f>
        <v>56</v>
      </c>
    </row>
    <row r="1927" spans="1:17" x14ac:dyDescent="0.25">
      <c r="A1927">
        <f>'[2]NILAI AKHIR'!B68</f>
        <v>13609</v>
      </c>
      <c r="B1927" t="str">
        <f>'[2]NILAI AKHIR'!C68</f>
        <v>Damar Novel Eka Prahuda</v>
      </c>
      <c r="C1927" t="str">
        <f>'[2]NILAI AKHIR'!D68</f>
        <v>XI TOI 1</v>
      </c>
      <c r="D1927">
        <f>'[2]NILAI AKHIR'!L68</f>
        <v>0</v>
      </c>
      <c r="F1927" t="s">
        <v>90</v>
      </c>
      <c r="L1927">
        <f>VLOOKUP(A1927,'5'!$AB$3:$AE$313,4,FALSE)</f>
        <v>689</v>
      </c>
      <c r="M1927" s="19">
        <f>VLOOKUP(F1927,'2'!$B$2:$C$34,2,FALSE)</f>
        <v>5</v>
      </c>
      <c r="N1927" s="23">
        <f t="shared" si="70"/>
        <v>0</v>
      </c>
      <c r="O1927" s="23" t="str">
        <f t="shared" si="71"/>
        <v/>
      </c>
      <c r="P1927" s="23" t="s">
        <v>4739</v>
      </c>
      <c r="Q1927" s="19">
        <f>VLOOKUP(M1927,'3'!$H$27:$L$48,5,FALSE)</f>
        <v>56</v>
      </c>
    </row>
    <row r="1928" spans="1:17" x14ac:dyDescent="0.25">
      <c r="A1928">
        <f>'[2]NILAI AKHIR'!B69</f>
        <v>13610</v>
      </c>
      <c r="B1928" t="str">
        <f>'[2]NILAI AKHIR'!C69</f>
        <v>Dandi Wira Pratama</v>
      </c>
      <c r="C1928" t="str">
        <f>'[2]NILAI AKHIR'!D69</f>
        <v>XI TOI 1</v>
      </c>
      <c r="D1928">
        <f>'[2]NILAI AKHIR'!L69</f>
        <v>0</v>
      </c>
      <c r="F1928" t="s">
        <v>90</v>
      </c>
      <c r="L1928">
        <f>VLOOKUP(A1928,'5'!$AB$3:$AE$313,4,FALSE)</f>
        <v>690</v>
      </c>
      <c r="M1928" s="19">
        <f>VLOOKUP(F1928,'2'!$B$2:$C$34,2,FALSE)</f>
        <v>5</v>
      </c>
      <c r="N1928" s="23">
        <f t="shared" si="70"/>
        <v>0</v>
      </c>
      <c r="O1928" s="23" t="str">
        <f t="shared" si="71"/>
        <v/>
      </c>
      <c r="P1928" s="23" t="s">
        <v>4739</v>
      </c>
      <c r="Q1928" s="19">
        <f>VLOOKUP(M1928,'3'!$H$27:$L$48,5,FALSE)</f>
        <v>56</v>
      </c>
    </row>
    <row r="1929" spans="1:17" x14ac:dyDescent="0.25">
      <c r="A1929">
        <f>'[2]NILAI AKHIR'!B70</f>
        <v>13611</v>
      </c>
      <c r="B1929" t="str">
        <f>'[2]NILAI AKHIR'!C70</f>
        <v>Davit Alif Prasetyo</v>
      </c>
      <c r="C1929" t="str">
        <f>'[2]NILAI AKHIR'!D70</f>
        <v>XI TOI 1</v>
      </c>
      <c r="D1929">
        <f>'[2]NILAI AKHIR'!L70</f>
        <v>0</v>
      </c>
      <c r="F1929" t="s">
        <v>90</v>
      </c>
      <c r="L1929">
        <f>VLOOKUP(A1929,'5'!$AB$3:$AE$313,4,FALSE)</f>
        <v>691</v>
      </c>
      <c r="M1929" s="19">
        <f>VLOOKUP(F1929,'2'!$B$2:$C$34,2,FALSE)</f>
        <v>5</v>
      </c>
      <c r="N1929" s="23">
        <f t="shared" si="70"/>
        <v>0</v>
      </c>
      <c r="O1929" s="23" t="str">
        <f t="shared" si="71"/>
        <v/>
      </c>
      <c r="P1929" s="23" t="s">
        <v>4739</v>
      </c>
      <c r="Q1929" s="19">
        <f>VLOOKUP(M1929,'3'!$H$27:$L$48,5,FALSE)</f>
        <v>56</v>
      </c>
    </row>
    <row r="1930" spans="1:17" x14ac:dyDescent="0.25">
      <c r="A1930">
        <f>'[2]NILAI AKHIR'!B71</f>
        <v>13613</v>
      </c>
      <c r="B1930" t="str">
        <f>'[2]NILAI AKHIR'!C71</f>
        <v>Denisa Nur Fitriana</v>
      </c>
      <c r="C1930" t="str">
        <f>'[2]NILAI AKHIR'!D71</f>
        <v>XI TOI 1</v>
      </c>
      <c r="D1930">
        <f>'[2]NILAI AKHIR'!L71</f>
        <v>0</v>
      </c>
      <c r="F1930" t="s">
        <v>90</v>
      </c>
      <c r="L1930">
        <f>VLOOKUP(A1930,'5'!$AB$3:$AE$313,4,FALSE)</f>
        <v>692</v>
      </c>
      <c r="M1930" s="19">
        <f>VLOOKUP(F1930,'2'!$B$2:$C$34,2,FALSE)</f>
        <v>5</v>
      </c>
      <c r="N1930" s="23">
        <f t="shared" si="70"/>
        <v>0</v>
      </c>
      <c r="O1930" s="23" t="str">
        <f t="shared" si="71"/>
        <v/>
      </c>
      <c r="P1930" s="23" t="s">
        <v>4739</v>
      </c>
      <c r="Q1930" s="19">
        <f>VLOOKUP(M1930,'3'!$H$27:$L$48,5,FALSE)</f>
        <v>56</v>
      </c>
    </row>
    <row r="1931" spans="1:17" x14ac:dyDescent="0.25">
      <c r="A1931">
        <f>'[2]NILAI AKHIR'!B72</f>
        <v>13614</v>
      </c>
      <c r="B1931" t="str">
        <f>'[2]NILAI AKHIR'!C72</f>
        <v>Endgrix Lion Meipin</v>
      </c>
      <c r="C1931" t="str">
        <f>'[2]NILAI AKHIR'!D72</f>
        <v>XI TOI 1</v>
      </c>
      <c r="D1931">
        <f>'[2]NILAI AKHIR'!L72</f>
        <v>0</v>
      </c>
      <c r="F1931" t="s">
        <v>90</v>
      </c>
      <c r="L1931">
        <f>VLOOKUP(A1931,'5'!$AB$3:$AE$313,4,FALSE)</f>
        <v>693</v>
      </c>
      <c r="M1931" s="19">
        <f>VLOOKUP(F1931,'2'!$B$2:$C$34,2,FALSE)</f>
        <v>5</v>
      </c>
      <c r="N1931" s="23">
        <f t="shared" si="70"/>
        <v>0</v>
      </c>
      <c r="O1931" s="23" t="str">
        <f t="shared" si="71"/>
        <v/>
      </c>
      <c r="P1931" s="23" t="s">
        <v>4739</v>
      </c>
      <c r="Q1931" s="19">
        <f>VLOOKUP(M1931,'3'!$H$27:$L$48,5,FALSE)</f>
        <v>56</v>
      </c>
    </row>
    <row r="1932" spans="1:17" x14ac:dyDescent="0.25">
      <c r="A1932">
        <f>'[2]NILAI AKHIR'!B73</f>
        <v>13615</v>
      </c>
      <c r="B1932" t="str">
        <f>'[2]NILAI AKHIR'!C73</f>
        <v>Evan Fadilah</v>
      </c>
      <c r="C1932" t="str">
        <f>'[2]NILAI AKHIR'!D73</f>
        <v>XI TOI 1</v>
      </c>
      <c r="D1932">
        <f>'[2]NILAI AKHIR'!L73</f>
        <v>0</v>
      </c>
      <c r="F1932" t="s">
        <v>90</v>
      </c>
      <c r="L1932">
        <f>VLOOKUP(A1932,'5'!$AB$3:$AE$313,4,FALSE)</f>
        <v>694</v>
      </c>
      <c r="M1932" s="19">
        <f>VLOOKUP(F1932,'2'!$B$2:$C$34,2,FALSE)</f>
        <v>5</v>
      </c>
      <c r="N1932" s="23">
        <f t="shared" si="70"/>
        <v>0</v>
      </c>
      <c r="O1932" s="23" t="str">
        <f t="shared" si="71"/>
        <v/>
      </c>
      <c r="P1932" s="23" t="s">
        <v>4739</v>
      </c>
      <c r="Q1932" s="19">
        <f>VLOOKUP(M1932,'3'!$H$27:$L$48,5,FALSE)</f>
        <v>56</v>
      </c>
    </row>
    <row r="1933" spans="1:17" x14ac:dyDescent="0.25">
      <c r="A1933">
        <f>'[2]NILAI AKHIR'!B74</f>
        <v>13616</v>
      </c>
      <c r="B1933" t="str">
        <f>'[2]NILAI AKHIR'!C74</f>
        <v>Fachrudin Ahmad Haidar</v>
      </c>
      <c r="C1933" t="str">
        <f>'[2]NILAI AKHIR'!D74</f>
        <v>XI TOI 1</v>
      </c>
      <c r="D1933">
        <f>'[2]NILAI AKHIR'!L74</f>
        <v>0</v>
      </c>
      <c r="F1933" t="s">
        <v>90</v>
      </c>
      <c r="L1933">
        <f>VLOOKUP(A1933,'5'!$AB$3:$AE$313,4,FALSE)</f>
        <v>695</v>
      </c>
      <c r="M1933" s="19">
        <f>VLOOKUP(F1933,'2'!$B$2:$C$34,2,FALSE)</f>
        <v>5</v>
      </c>
      <c r="N1933" s="23">
        <f t="shared" si="70"/>
        <v>0</v>
      </c>
      <c r="O1933" s="23" t="str">
        <f t="shared" si="71"/>
        <v/>
      </c>
      <c r="P1933" s="23" t="s">
        <v>4739</v>
      </c>
      <c r="Q1933" s="19">
        <f>VLOOKUP(M1933,'3'!$H$27:$L$48,5,FALSE)</f>
        <v>56</v>
      </c>
    </row>
    <row r="1934" spans="1:17" x14ac:dyDescent="0.25">
      <c r="A1934">
        <f>'[2]NILAI AKHIR'!B75</f>
        <v>13617</v>
      </c>
      <c r="B1934" t="str">
        <f>'[2]NILAI AKHIR'!C75</f>
        <v>Faiz Abiyyu Dzaki Raditiya Zaib</v>
      </c>
      <c r="C1934" t="str">
        <f>'[2]NILAI AKHIR'!D75</f>
        <v>XI TOI 1</v>
      </c>
      <c r="D1934">
        <f>'[2]NILAI AKHIR'!L75</f>
        <v>0</v>
      </c>
      <c r="F1934" t="s">
        <v>90</v>
      </c>
      <c r="L1934">
        <f>VLOOKUP(A1934,'5'!$AB$3:$AE$313,4,FALSE)</f>
        <v>696</v>
      </c>
      <c r="M1934" s="19">
        <f>VLOOKUP(F1934,'2'!$B$2:$C$34,2,FALSE)</f>
        <v>5</v>
      </c>
      <c r="N1934" s="23">
        <f t="shared" si="70"/>
        <v>0</v>
      </c>
      <c r="O1934" s="23" t="str">
        <f t="shared" si="71"/>
        <v/>
      </c>
      <c r="P1934" s="23" t="s">
        <v>4739</v>
      </c>
      <c r="Q1934" s="19">
        <f>VLOOKUP(M1934,'3'!$H$27:$L$48,5,FALSE)</f>
        <v>56</v>
      </c>
    </row>
    <row r="1935" spans="1:17" x14ac:dyDescent="0.25">
      <c r="A1935">
        <f>'[2]NILAI AKHIR'!B76</f>
        <v>13618</v>
      </c>
      <c r="B1935" t="str">
        <f>'[2]NILAI AKHIR'!C76</f>
        <v>Fakhri Syahrul Ramadhanu</v>
      </c>
      <c r="C1935" t="str">
        <f>'[2]NILAI AKHIR'!D76</f>
        <v>XI TOI 1</v>
      </c>
      <c r="D1935">
        <f>'[2]NILAI AKHIR'!L76</f>
        <v>0</v>
      </c>
      <c r="F1935" t="s">
        <v>90</v>
      </c>
      <c r="L1935">
        <f>VLOOKUP(A1935,'5'!$AB$3:$AE$313,4,FALSE)</f>
        <v>697</v>
      </c>
      <c r="M1935" s="19">
        <f>VLOOKUP(F1935,'2'!$B$2:$C$34,2,FALSE)</f>
        <v>5</v>
      </c>
      <c r="N1935" s="23">
        <f t="shared" si="70"/>
        <v>0</v>
      </c>
      <c r="O1935" s="23" t="str">
        <f t="shared" si="71"/>
        <v/>
      </c>
      <c r="P1935" s="23" t="s">
        <v>4739</v>
      </c>
      <c r="Q1935" s="19">
        <f>VLOOKUP(M1935,'3'!$H$27:$L$48,5,FALSE)</f>
        <v>56</v>
      </c>
    </row>
    <row r="1936" spans="1:17" x14ac:dyDescent="0.25">
      <c r="A1936">
        <f>'[2]NILAI AKHIR'!B77</f>
        <v>13619</v>
      </c>
      <c r="B1936" t="str">
        <f>'[2]NILAI AKHIR'!C77</f>
        <v>Fathur Nugroho</v>
      </c>
      <c r="C1936" t="str">
        <f>'[2]NILAI AKHIR'!D77</f>
        <v>XI TOI 1</v>
      </c>
      <c r="D1936">
        <f>'[2]NILAI AKHIR'!L77</f>
        <v>0</v>
      </c>
      <c r="F1936" t="s">
        <v>90</v>
      </c>
      <c r="L1936">
        <f>VLOOKUP(A1936,'5'!$AB$3:$AE$313,4,FALSE)</f>
        <v>698</v>
      </c>
      <c r="M1936" s="19">
        <f>VLOOKUP(F1936,'2'!$B$2:$C$34,2,FALSE)</f>
        <v>5</v>
      </c>
      <c r="N1936" s="23">
        <f t="shared" si="70"/>
        <v>0</v>
      </c>
      <c r="O1936" s="23" t="str">
        <f t="shared" si="71"/>
        <v/>
      </c>
      <c r="P1936" s="23" t="s">
        <v>4739</v>
      </c>
      <c r="Q1936" s="19">
        <f>VLOOKUP(M1936,'3'!$H$27:$L$48,5,FALSE)</f>
        <v>56</v>
      </c>
    </row>
    <row r="1937" spans="1:17" x14ac:dyDescent="0.25">
      <c r="A1937">
        <f>'[2]NILAI AKHIR'!B78</f>
        <v>13620</v>
      </c>
      <c r="B1937" t="str">
        <f>'[2]NILAI AKHIR'!C78</f>
        <v>Fiba Granza Ahriansyah</v>
      </c>
      <c r="C1937" t="str">
        <f>'[2]NILAI AKHIR'!D78</f>
        <v>XI TOI 1</v>
      </c>
      <c r="D1937">
        <f>'[2]NILAI AKHIR'!L78</f>
        <v>0</v>
      </c>
      <c r="F1937" t="s">
        <v>90</v>
      </c>
      <c r="L1937">
        <f>VLOOKUP(A1937,'5'!$AB$3:$AE$313,4,FALSE)</f>
        <v>699</v>
      </c>
      <c r="M1937" s="19">
        <f>VLOOKUP(F1937,'2'!$B$2:$C$34,2,FALSE)</f>
        <v>5</v>
      </c>
      <c r="N1937" s="23">
        <f t="shared" si="70"/>
        <v>0</v>
      </c>
      <c r="O1937" s="23" t="str">
        <f t="shared" si="71"/>
        <v/>
      </c>
      <c r="P1937" s="23" t="s">
        <v>4739</v>
      </c>
      <c r="Q1937" s="19">
        <f>VLOOKUP(M1937,'3'!$H$27:$L$48,5,FALSE)</f>
        <v>56</v>
      </c>
    </row>
    <row r="1938" spans="1:17" x14ac:dyDescent="0.25">
      <c r="A1938">
        <f>'[2]NILAI AKHIR'!B79</f>
        <v>13621</v>
      </c>
      <c r="B1938" t="str">
        <f>'[2]NILAI AKHIR'!C79</f>
        <v>Gilang Akbar Kurniawan</v>
      </c>
      <c r="C1938" t="str">
        <f>'[2]NILAI AKHIR'!D79</f>
        <v>XI TOI 1</v>
      </c>
      <c r="D1938">
        <f>'[2]NILAI AKHIR'!L79</f>
        <v>0</v>
      </c>
      <c r="F1938" t="s">
        <v>90</v>
      </c>
      <c r="L1938">
        <f>VLOOKUP(A1938,'5'!$AB$3:$AE$313,4,FALSE)</f>
        <v>700</v>
      </c>
      <c r="M1938" s="19">
        <f>VLOOKUP(F1938,'2'!$B$2:$C$34,2,FALSE)</f>
        <v>5</v>
      </c>
      <c r="N1938" s="23">
        <f t="shared" si="70"/>
        <v>0</v>
      </c>
      <c r="O1938" s="23" t="str">
        <f t="shared" si="71"/>
        <v/>
      </c>
      <c r="P1938" s="23" t="s">
        <v>4739</v>
      </c>
      <c r="Q1938" s="19">
        <f>VLOOKUP(M1938,'3'!$H$27:$L$48,5,FALSE)</f>
        <v>56</v>
      </c>
    </row>
    <row r="1939" spans="1:17" x14ac:dyDescent="0.25">
      <c r="A1939">
        <f>'[2]NILAI AKHIR'!B80</f>
        <v>13622</v>
      </c>
      <c r="B1939" t="str">
        <f>'[2]NILAI AKHIR'!C80</f>
        <v>Hana Ifarel Putra Yohatna</v>
      </c>
      <c r="C1939" t="str">
        <f>'[2]NILAI AKHIR'!D80</f>
        <v>XI TOI 1</v>
      </c>
      <c r="D1939">
        <f>'[2]NILAI AKHIR'!L80</f>
        <v>0</v>
      </c>
      <c r="F1939" t="s">
        <v>90</v>
      </c>
      <c r="L1939">
        <f>VLOOKUP(A1939,'5'!$AB$3:$AE$313,4,FALSE)</f>
        <v>701</v>
      </c>
      <c r="M1939" s="19">
        <f>VLOOKUP(F1939,'2'!$B$2:$C$34,2,FALSE)</f>
        <v>5</v>
      </c>
      <c r="N1939" s="23">
        <f t="shared" si="70"/>
        <v>0</v>
      </c>
      <c r="O1939" s="23" t="str">
        <f t="shared" si="71"/>
        <v/>
      </c>
      <c r="P1939" s="23" t="s">
        <v>4739</v>
      </c>
      <c r="Q1939" s="19">
        <f>VLOOKUP(M1939,'3'!$H$27:$L$48,5,FALSE)</f>
        <v>56</v>
      </c>
    </row>
    <row r="1940" spans="1:17" x14ac:dyDescent="0.25">
      <c r="A1940">
        <f>'[2]NILAI AKHIR'!B81</f>
        <v>13623</v>
      </c>
      <c r="B1940" t="str">
        <f>'[2]NILAI AKHIR'!C81</f>
        <v>Hendrik Dwi Nur Pratama</v>
      </c>
      <c r="C1940" t="str">
        <f>'[2]NILAI AKHIR'!D81</f>
        <v>XI TOI 1</v>
      </c>
      <c r="D1940">
        <f>'[2]NILAI AKHIR'!L81</f>
        <v>0</v>
      </c>
      <c r="F1940" t="s">
        <v>90</v>
      </c>
      <c r="L1940">
        <f>VLOOKUP(A1940,'5'!$AB$3:$AE$313,4,FALSE)</f>
        <v>702</v>
      </c>
      <c r="M1940" s="19">
        <f>VLOOKUP(F1940,'2'!$B$2:$C$34,2,FALSE)</f>
        <v>5</v>
      </c>
      <c r="N1940" s="23">
        <f t="shared" si="70"/>
        <v>0</v>
      </c>
      <c r="O1940" s="23" t="str">
        <f t="shared" si="71"/>
        <v/>
      </c>
      <c r="P1940" s="23" t="s">
        <v>4739</v>
      </c>
      <c r="Q1940" s="19">
        <f>VLOOKUP(M1940,'3'!$H$27:$L$48,5,FALSE)</f>
        <v>56</v>
      </c>
    </row>
    <row r="1941" spans="1:17" x14ac:dyDescent="0.25">
      <c r="A1941">
        <f>'[2]NILAI AKHIR'!B82</f>
        <v>13625</v>
      </c>
      <c r="B1941" t="str">
        <f>'[2]NILAI AKHIR'!C82</f>
        <v>Ilyas Anggara Pratama</v>
      </c>
      <c r="C1941" t="str">
        <f>'[2]NILAI AKHIR'!D82</f>
        <v>XI TOI 1</v>
      </c>
      <c r="D1941">
        <f>'[2]NILAI AKHIR'!L82</f>
        <v>0</v>
      </c>
      <c r="F1941" t="s">
        <v>90</v>
      </c>
      <c r="L1941">
        <f>VLOOKUP(A1941,'5'!$AB$3:$AE$313,4,FALSE)</f>
        <v>703</v>
      </c>
      <c r="M1941" s="19">
        <f>VLOOKUP(F1941,'2'!$B$2:$C$34,2,FALSE)</f>
        <v>5</v>
      </c>
      <c r="N1941" s="23">
        <f t="shared" si="70"/>
        <v>0</v>
      </c>
      <c r="O1941" s="23" t="str">
        <f t="shared" si="71"/>
        <v/>
      </c>
      <c r="P1941" s="23" t="s">
        <v>4739</v>
      </c>
      <c r="Q1941" s="19">
        <f>VLOOKUP(M1941,'3'!$H$27:$L$48,5,FALSE)</f>
        <v>56</v>
      </c>
    </row>
    <row r="1942" spans="1:17" x14ac:dyDescent="0.25">
      <c r="A1942">
        <f>'[2]NILAI AKHIR'!B83</f>
        <v>13626</v>
      </c>
      <c r="B1942" t="str">
        <f>'[2]NILAI AKHIR'!C83</f>
        <v>Innani Arsya Muarifah</v>
      </c>
      <c r="C1942" t="str">
        <f>'[2]NILAI AKHIR'!D83</f>
        <v>XI TOI 1</v>
      </c>
      <c r="D1942">
        <f>'[2]NILAI AKHIR'!L83</f>
        <v>0</v>
      </c>
      <c r="F1942" t="s">
        <v>90</v>
      </c>
      <c r="L1942">
        <f>VLOOKUP(A1942,'5'!$AB$3:$AE$313,4,FALSE)</f>
        <v>704</v>
      </c>
      <c r="M1942" s="19">
        <f>VLOOKUP(F1942,'2'!$B$2:$C$34,2,FALSE)</f>
        <v>5</v>
      </c>
      <c r="N1942" s="23">
        <f t="shared" si="70"/>
        <v>0</v>
      </c>
      <c r="O1942" s="23" t="str">
        <f t="shared" si="71"/>
        <v/>
      </c>
      <c r="P1942" s="23" t="s">
        <v>4739</v>
      </c>
      <c r="Q1942" s="19">
        <f>VLOOKUP(M1942,'3'!$H$27:$L$48,5,FALSE)</f>
        <v>56</v>
      </c>
    </row>
    <row r="1943" spans="1:17" x14ac:dyDescent="0.25">
      <c r="A1943">
        <f>'[2]NILAI AKHIR'!B84</f>
        <v>13627</v>
      </c>
      <c r="B1943" t="str">
        <f>'[2]NILAI AKHIR'!C84</f>
        <v>Iqbal Mahendra</v>
      </c>
      <c r="C1943" t="str">
        <f>'[2]NILAI AKHIR'!D84</f>
        <v>XI TOI 1</v>
      </c>
      <c r="D1943">
        <f>'[2]NILAI AKHIR'!L84</f>
        <v>0</v>
      </c>
      <c r="F1943" t="s">
        <v>90</v>
      </c>
      <c r="L1943">
        <f>VLOOKUP(A1943,'5'!$AB$3:$AE$313,4,FALSE)</f>
        <v>705</v>
      </c>
      <c r="M1943" s="19">
        <f>VLOOKUP(F1943,'2'!$B$2:$C$34,2,FALSE)</f>
        <v>5</v>
      </c>
      <c r="N1943" s="23">
        <f t="shared" si="70"/>
        <v>0</v>
      </c>
      <c r="O1943" s="23" t="str">
        <f t="shared" si="71"/>
        <v/>
      </c>
      <c r="P1943" s="23" t="s">
        <v>4739</v>
      </c>
      <c r="Q1943" s="19">
        <f>VLOOKUP(M1943,'3'!$H$27:$L$48,5,FALSE)</f>
        <v>56</v>
      </c>
    </row>
    <row r="1944" spans="1:17" x14ac:dyDescent="0.25">
      <c r="A1944">
        <f>'[2]NILAI AKHIR'!B85</f>
        <v>13628</v>
      </c>
      <c r="B1944" t="str">
        <f>'[2]NILAI AKHIR'!C85</f>
        <v>Irsadt Saifulloh</v>
      </c>
      <c r="C1944" t="str">
        <f>'[2]NILAI AKHIR'!D85</f>
        <v>XI TOI 1</v>
      </c>
      <c r="D1944">
        <f>'[2]NILAI AKHIR'!L85</f>
        <v>0</v>
      </c>
      <c r="F1944" t="s">
        <v>90</v>
      </c>
      <c r="L1944">
        <f>VLOOKUP(A1944,'5'!$AB$3:$AE$313,4,FALSE)</f>
        <v>706</v>
      </c>
      <c r="M1944" s="19">
        <f>VLOOKUP(F1944,'2'!$B$2:$C$34,2,FALSE)</f>
        <v>5</v>
      </c>
      <c r="N1944" s="23">
        <f t="shared" si="70"/>
        <v>0</v>
      </c>
      <c r="O1944" s="23" t="str">
        <f t="shared" si="71"/>
        <v/>
      </c>
      <c r="P1944" s="23" t="s">
        <v>4739</v>
      </c>
      <c r="Q1944" s="19">
        <f>VLOOKUP(M1944,'3'!$H$27:$L$48,5,FALSE)</f>
        <v>56</v>
      </c>
    </row>
    <row r="1945" spans="1:17" x14ac:dyDescent="0.25">
      <c r="A1945">
        <f>'[2]NILAI AKHIR'!B86</f>
        <v>13629</v>
      </c>
      <c r="B1945" t="str">
        <f>'[2]NILAI AKHIR'!C86</f>
        <v>Ismail Murfid Efendi</v>
      </c>
      <c r="C1945" t="str">
        <f>'[2]NILAI AKHIR'!D86</f>
        <v>XI TOI 1</v>
      </c>
      <c r="D1945">
        <f>'[2]NILAI AKHIR'!L86</f>
        <v>0</v>
      </c>
      <c r="F1945" t="s">
        <v>90</v>
      </c>
      <c r="L1945">
        <f>VLOOKUP(A1945,'5'!$AB$3:$AE$313,4,FALSE)</f>
        <v>707</v>
      </c>
      <c r="M1945" s="19">
        <f>VLOOKUP(F1945,'2'!$B$2:$C$34,2,FALSE)</f>
        <v>5</v>
      </c>
      <c r="N1945" s="23">
        <f t="shared" si="70"/>
        <v>0</v>
      </c>
      <c r="O1945" s="23" t="str">
        <f t="shared" si="71"/>
        <v/>
      </c>
      <c r="P1945" s="23" t="s">
        <v>4739</v>
      </c>
      <c r="Q1945" s="19">
        <f>VLOOKUP(M1945,'3'!$H$27:$L$48,5,FALSE)</f>
        <v>56</v>
      </c>
    </row>
    <row r="1946" spans="1:17" x14ac:dyDescent="0.25">
      <c r="A1946">
        <f>'[2]NILAI AKHIR'!B87</f>
        <v>0</v>
      </c>
      <c r="B1946">
        <f>'[2]NILAI AKHIR'!C87</f>
        <v>0</v>
      </c>
      <c r="C1946">
        <f>'[2]NILAI AKHIR'!D87</f>
        <v>0</v>
      </c>
      <c r="D1946">
        <f>'[2]NILAI AKHIR'!L87</f>
        <v>0</v>
      </c>
      <c r="F1946" t="s">
        <v>90</v>
      </c>
      <c r="L1946" t="e">
        <f>VLOOKUP(A1946,'5'!$AB$3:$AE$313,4,FALSE)</f>
        <v>#N/A</v>
      </c>
      <c r="M1946" s="19">
        <f>VLOOKUP(F1946,'2'!$B$2:$C$34,2,FALSE)</f>
        <v>5</v>
      </c>
      <c r="N1946" s="23">
        <f t="shared" si="70"/>
        <v>0</v>
      </c>
      <c r="O1946" s="23" t="str">
        <f t="shared" si="71"/>
        <v/>
      </c>
      <c r="P1946" s="23" t="s">
        <v>4739</v>
      </c>
      <c r="Q1946" s="19">
        <f>VLOOKUP(M1946,'3'!$H$27:$L$48,5,FALSE)</f>
        <v>56</v>
      </c>
    </row>
    <row r="1947" spans="1:17" x14ac:dyDescent="0.25">
      <c r="A1947">
        <f>'[2]NILAI AKHIR'!B88</f>
        <v>13630</v>
      </c>
      <c r="B1947" t="str">
        <f>'[2]NILAI AKHIR'!C88</f>
        <v>Jeckson Fajar Yulianto</v>
      </c>
      <c r="C1947" t="str">
        <f>'[2]NILAI AKHIR'!D88</f>
        <v>XI TOI 2</v>
      </c>
      <c r="D1947">
        <f>'[2]NILAI AKHIR'!L88</f>
        <v>89.222222222222229</v>
      </c>
      <c r="F1947" t="s">
        <v>90</v>
      </c>
      <c r="L1947">
        <f>VLOOKUP(A1947,'5'!$AB$3:$AE$313,4,FALSE)</f>
        <v>708</v>
      </c>
      <c r="M1947" s="19">
        <f>VLOOKUP(F1947,'2'!$B$2:$C$34,2,FALSE)</f>
        <v>5</v>
      </c>
      <c r="N1947" s="23">
        <f t="shared" si="70"/>
        <v>89.222222222222229</v>
      </c>
      <c r="O1947" s="23" t="str">
        <f t="shared" si="71"/>
        <v/>
      </c>
      <c r="P1947" s="23" t="s">
        <v>4739</v>
      </c>
      <c r="Q1947" s="19">
        <f>VLOOKUP(M1947,'3'!$H$27:$L$48,5,FALSE)</f>
        <v>56</v>
      </c>
    </row>
    <row r="1948" spans="1:17" x14ac:dyDescent="0.25">
      <c r="A1948">
        <f>'[2]NILAI AKHIR'!B90</f>
        <v>13632</v>
      </c>
      <c r="B1948" t="str">
        <f>'[2]NILAI AKHIR'!C90</f>
        <v>Lintang Zulfa Zulkarnain</v>
      </c>
      <c r="C1948" t="str">
        <f>'[2]NILAI AKHIR'!D90</f>
        <v>XI TOI 2</v>
      </c>
      <c r="D1948" s="21">
        <f>'[2]NILAI AKHIR'!L90</f>
        <v>89.666666666666671</v>
      </c>
      <c r="F1948" t="s">
        <v>90</v>
      </c>
      <c r="L1948">
        <f>VLOOKUP(A1948,'5'!$AB$3:$AE$313,4,FALSE)</f>
        <v>710</v>
      </c>
      <c r="M1948" s="19">
        <f>VLOOKUP(F1948,'2'!$B$2:$C$34,2,FALSE)</f>
        <v>5</v>
      </c>
      <c r="N1948" s="23">
        <f t="shared" si="70"/>
        <v>89.666666666666671</v>
      </c>
      <c r="O1948" s="23" t="str">
        <f t="shared" si="71"/>
        <v/>
      </c>
      <c r="P1948" s="23" t="s">
        <v>4739</v>
      </c>
      <c r="Q1948" s="19">
        <f>VLOOKUP(M1948,'3'!$H$27:$L$48,5,FALSE)</f>
        <v>56</v>
      </c>
    </row>
    <row r="1949" spans="1:17" x14ac:dyDescent="0.25">
      <c r="A1949">
        <f>'[2]NILAI AKHIR'!B91</f>
        <v>13633</v>
      </c>
      <c r="B1949" t="str">
        <f>'[2]NILAI AKHIR'!C91</f>
        <v>Lucky Putra Pratama</v>
      </c>
      <c r="C1949" t="str">
        <f>'[2]NILAI AKHIR'!D91</f>
        <v>XI TOI 2</v>
      </c>
      <c r="D1949" s="21">
        <f>'[2]NILAI AKHIR'!L91</f>
        <v>83.333333333333329</v>
      </c>
      <c r="F1949" t="s">
        <v>90</v>
      </c>
      <c r="L1949">
        <f>VLOOKUP(A1949,'5'!$AB$3:$AE$313,4,FALSE)</f>
        <v>711</v>
      </c>
      <c r="M1949" s="19">
        <f>VLOOKUP(F1949,'2'!$B$2:$C$34,2,FALSE)</f>
        <v>5</v>
      </c>
      <c r="N1949" s="23">
        <f t="shared" si="70"/>
        <v>83.333333333333329</v>
      </c>
      <c r="O1949" s="23" t="str">
        <f t="shared" si="71"/>
        <v/>
      </c>
      <c r="P1949" s="23" t="s">
        <v>4739</v>
      </c>
      <c r="Q1949" s="19">
        <f>VLOOKUP(M1949,'3'!$H$27:$L$48,5,FALSE)</f>
        <v>56</v>
      </c>
    </row>
    <row r="1950" spans="1:17" x14ac:dyDescent="0.25">
      <c r="A1950">
        <f>'[2]NILAI AKHIR'!B92</f>
        <v>13634</v>
      </c>
      <c r="B1950" t="str">
        <f>'[2]NILAI AKHIR'!C92</f>
        <v>Marselline Putri Utama</v>
      </c>
      <c r="C1950" t="str">
        <f>'[2]NILAI AKHIR'!D92</f>
        <v>XI TOI 2</v>
      </c>
      <c r="D1950" s="21">
        <f>'[2]NILAI AKHIR'!L92</f>
        <v>88.1111111111111</v>
      </c>
      <c r="F1950" t="s">
        <v>90</v>
      </c>
      <c r="L1950">
        <f>VLOOKUP(A1950,'5'!$AB$3:$AE$313,4,FALSE)</f>
        <v>712</v>
      </c>
      <c r="M1950" s="19">
        <f>VLOOKUP(F1950,'2'!$B$2:$C$34,2,FALSE)</f>
        <v>5</v>
      </c>
      <c r="N1950" s="23">
        <f t="shared" si="70"/>
        <v>88.1111111111111</v>
      </c>
      <c r="O1950" s="23" t="str">
        <f t="shared" si="71"/>
        <v/>
      </c>
      <c r="P1950" s="23" t="s">
        <v>4739</v>
      </c>
      <c r="Q1950" s="19">
        <f>VLOOKUP(M1950,'3'!$H$27:$L$48,5,FALSE)</f>
        <v>56</v>
      </c>
    </row>
    <row r="1951" spans="1:17" x14ac:dyDescent="0.25">
      <c r="A1951">
        <f>'[2]NILAI AKHIR'!B93</f>
        <v>13635</v>
      </c>
      <c r="B1951" t="str">
        <f>'[2]NILAI AKHIR'!C93</f>
        <v>Marvel Andhika Saputra</v>
      </c>
      <c r="C1951" t="str">
        <f>'[2]NILAI AKHIR'!D93</f>
        <v>XI TOI 2</v>
      </c>
      <c r="D1951" s="21">
        <f>'[2]NILAI AKHIR'!L93</f>
        <v>92.666666666666671</v>
      </c>
      <c r="F1951" t="s">
        <v>90</v>
      </c>
      <c r="L1951">
        <f>VLOOKUP(A1951,'5'!$AB$3:$AE$313,4,FALSE)</f>
        <v>713</v>
      </c>
      <c r="M1951" s="19">
        <f>VLOOKUP(F1951,'2'!$B$2:$C$34,2,FALSE)</f>
        <v>5</v>
      </c>
      <c r="N1951" s="23">
        <f t="shared" si="70"/>
        <v>92.666666666666671</v>
      </c>
      <c r="O1951" s="23" t="str">
        <f t="shared" si="71"/>
        <v/>
      </c>
      <c r="P1951" s="23" t="s">
        <v>4739</v>
      </c>
      <c r="Q1951" s="19">
        <f>VLOOKUP(M1951,'3'!$H$27:$L$48,5,FALSE)</f>
        <v>56</v>
      </c>
    </row>
    <row r="1952" spans="1:17" x14ac:dyDescent="0.25">
      <c r="A1952">
        <f>'[2]NILAI AKHIR'!B94</f>
        <v>13636</v>
      </c>
      <c r="B1952" t="str">
        <f>'[2]NILAI AKHIR'!C94</f>
        <v>Mas'ud Rama Dinata</v>
      </c>
      <c r="C1952" t="str">
        <f>'[2]NILAI AKHIR'!D94</f>
        <v>XI TOI 2</v>
      </c>
      <c r="D1952" s="21">
        <f>'[2]NILAI AKHIR'!L94</f>
        <v>92</v>
      </c>
      <c r="F1952" t="s">
        <v>90</v>
      </c>
      <c r="L1952">
        <f>VLOOKUP(A1952,'5'!$AB$3:$AE$313,4,FALSE)</f>
        <v>714</v>
      </c>
      <c r="M1952" s="19">
        <f>VLOOKUP(F1952,'2'!$B$2:$C$34,2,FALSE)</f>
        <v>5</v>
      </c>
      <c r="N1952" s="23">
        <f t="shared" si="70"/>
        <v>92</v>
      </c>
      <c r="O1952" s="23" t="str">
        <f t="shared" si="71"/>
        <v/>
      </c>
      <c r="P1952" s="23" t="s">
        <v>4739</v>
      </c>
      <c r="Q1952" s="19">
        <f>VLOOKUP(M1952,'3'!$H$27:$L$48,5,FALSE)</f>
        <v>56</v>
      </c>
    </row>
    <row r="1953" spans="1:17" x14ac:dyDescent="0.25">
      <c r="A1953">
        <f>'[2]NILAI AKHIR'!B95</f>
        <v>13637</v>
      </c>
      <c r="B1953" t="str">
        <f>'[2]NILAI AKHIR'!C95</f>
        <v>Miftahqul Annand</v>
      </c>
      <c r="C1953" t="str">
        <f>'[2]NILAI AKHIR'!D95</f>
        <v>XI TOI 2</v>
      </c>
      <c r="D1953" s="21">
        <f>'[2]NILAI AKHIR'!L95</f>
        <v>89.1111111111111</v>
      </c>
      <c r="F1953" t="s">
        <v>90</v>
      </c>
      <c r="L1953">
        <f>VLOOKUP(A1953,'5'!$AB$3:$AE$313,4,FALSE)</f>
        <v>715</v>
      </c>
      <c r="M1953" s="19">
        <f>VLOOKUP(F1953,'2'!$B$2:$C$34,2,FALSE)</f>
        <v>5</v>
      </c>
      <c r="N1953" s="23">
        <f t="shared" si="70"/>
        <v>89.1111111111111</v>
      </c>
      <c r="O1953" s="23" t="str">
        <f t="shared" si="71"/>
        <v/>
      </c>
      <c r="P1953" s="23" t="s">
        <v>4739</v>
      </c>
      <c r="Q1953" s="19">
        <f>VLOOKUP(M1953,'3'!$H$27:$L$48,5,FALSE)</f>
        <v>56</v>
      </c>
    </row>
    <row r="1954" spans="1:17" x14ac:dyDescent="0.25">
      <c r="A1954">
        <f>'[2]NILAI AKHIR'!B96</f>
        <v>13638</v>
      </c>
      <c r="B1954" t="str">
        <f>'[2]NILAI AKHIR'!C96</f>
        <v>Muhammad Iqbal Ramadhani</v>
      </c>
      <c r="C1954" t="str">
        <f>'[2]NILAI AKHIR'!D96</f>
        <v>XI TOI 2</v>
      </c>
      <c r="D1954" s="21">
        <f>'[2]NILAI AKHIR'!L96</f>
        <v>87.444444444444443</v>
      </c>
      <c r="F1954" t="s">
        <v>90</v>
      </c>
      <c r="L1954">
        <f>VLOOKUP(A1954,'5'!$AB$3:$AE$313,4,FALSE)</f>
        <v>716</v>
      </c>
      <c r="M1954" s="19">
        <f>VLOOKUP(F1954,'2'!$B$2:$C$34,2,FALSE)</f>
        <v>5</v>
      </c>
      <c r="N1954" s="23">
        <f t="shared" si="70"/>
        <v>87.444444444444443</v>
      </c>
      <c r="O1954" s="23" t="str">
        <f t="shared" si="71"/>
        <v/>
      </c>
      <c r="P1954" s="23" t="s">
        <v>4739</v>
      </c>
      <c r="Q1954" s="19">
        <f>VLOOKUP(M1954,'3'!$H$27:$L$48,5,FALSE)</f>
        <v>56</v>
      </c>
    </row>
    <row r="1955" spans="1:17" x14ac:dyDescent="0.25">
      <c r="A1955">
        <f>'[2]NILAI AKHIR'!B97</f>
        <v>13640</v>
      </c>
      <c r="B1955" t="str">
        <f>'[2]NILAI AKHIR'!C97</f>
        <v>Muhammad Nashir</v>
      </c>
      <c r="C1955" t="str">
        <f>'[2]NILAI AKHIR'!D97</f>
        <v>XI TOI 2</v>
      </c>
      <c r="D1955" s="21">
        <f>'[2]NILAI AKHIR'!L97</f>
        <v>88.666666666666671</v>
      </c>
      <c r="F1955" t="s">
        <v>90</v>
      </c>
      <c r="L1955">
        <f>VLOOKUP(A1955,'5'!$AB$3:$AE$313,4,FALSE)</f>
        <v>717</v>
      </c>
      <c r="M1955" s="19">
        <f>VLOOKUP(F1955,'2'!$B$2:$C$34,2,FALSE)</f>
        <v>5</v>
      </c>
      <c r="N1955" s="23">
        <f t="shared" si="70"/>
        <v>88.666666666666671</v>
      </c>
      <c r="O1955" s="23" t="str">
        <f t="shared" si="71"/>
        <v/>
      </c>
      <c r="P1955" s="23" t="s">
        <v>4739</v>
      </c>
      <c r="Q1955" s="19">
        <f>VLOOKUP(M1955,'3'!$H$27:$L$48,5,FALSE)</f>
        <v>56</v>
      </c>
    </row>
    <row r="1956" spans="1:17" x14ac:dyDescent="0.25">
      <c r="A1956">
        <f>'[2]NILAI AKHIR'!B98</f>
        <v>13641</v>
      </c>
      <c r="B1956" t="str">
        <f>'[2]NILAI AKHIR'!C98</f>
        <v>Muhammad Zacky</v>
      </c>
      <c r="C1956" t="str">
        <f>'[2]NILAI AKHIR'!D98</f>
        <v>XI TOI 2</v>
      </c>
      <c r="D1956" s="21">
        <f>'[2]NILAI AKHIR'!L98</f>
        <v>91.333333333333329</v>
      </c>
      <c r="F1956" t="s">
        <v>90</v>
      </c>
      <c r="L1956">
        <f>VLOOKUP(A1956,'5'!$AB$3:$AE$313,4,FALSE)</f>
        <v>718</v>
      </c>
      <c r="M1956" s="19">
        <f>VLOOKUP(F1956,'2'!$B$2:$C$34,2,FALSE)</f>
        <v>5</v>
      </c>
      <c r="N1956" s="23">
        <f t="shared" si="70"/>
        <v>91.333333333333329</v>
      </c>
      <c r="O1956" s="23" t="str">
        <f t="shared" si="71"/>
        <v/>
      </c>
      <c r="P1956" s="23" t="s">
        <v>4739</v>
      </c>
      <c r="Q1956" s="19">
        <f>VLOOKUP(M1956,'3'!$H$27:$L$48,5,FALSE)</f>
        <v>56</v>
      </c>
    </row>
    <row r="1957" spans="1:17" x14ac:dyDescent="0.25">
      <c r="A1957">
        <f>'[2]NILAI AKHIR'!B99</f>
        <v>13642</v>
      </c>
      <c r="B1957" t="str">
        <f>'[2]NILAI AKHIR'!C99</f>
        <v>Muhammad Zulfa Susila Atmaja</v>
      </c>
      <c r="C1957" t="str">
        <f>'[2]NILAI AKHIR'!D99</f>
        <v>XI TOI 2</v>
      </c>
      <c r="D1957" s="21">
        <f>'[2]NILAI AKHIR'!L99</f>
        <v>89.777777777777771</v>
      </c>
      <c r="F1957" t="s">
        <v>90</v>
      </c>
      <c r="L1957">
        <f>VLOOKUP(A1957,'5'!$AB$3:$AE$313,4,FALSE)</f>
        <v>719</v>
      </c>
      <c r="M1957" s="19">
        <f>VLOOKUP(F1957,'2'!$B$2:$C$34,2,FALSE)</f>
        <v>5</v>
      </c>
      <c r="N1957" s="23">
        <f t="shared" si="70"/>
        <v>89.777777777777771</v>
      </c>
      <c r="O1957" s="23" t="str">
        <f t="shared" si="71"/>
        <v/>
      </c>
      <c r="P1957" s="23" t="s">
        <v>4739</v>
      </c>
      <c r="Q1957" s="19">
        <f>VLOOKUP(M1957,'3'!$H$27:$L$48,5,FALSE)</f>
        <v>56</v>
      </c>
    </row>
    <row r="1958" spans="1:17" x14ac:dyDescent="0.25">
      <c r="A1958">
        <f>'[2]NILAI AKHIR'!B100</f>
        <v>13643</v>
      </c>
      <c r="B1958" t="str">
        <f>'[2]NILAI AKHIR'!C100</f>
        <v>Nadine Nathania Putri</v>
      </c>
      <c r="C1958" t="str">
        <f>'[2]NILAI AKHIR'!D100</f>
        <v>XI TOI 2</v>
      </c>
      <c r="D1958" s="21">
        <f>'[2]NILAI AKHIR'!L100</f>
        <v>91.555555555555557</v>
      </c>
      <c r="F1958" t="s">
        <v>90</v>
      </c>
      <c r="L1958">
        <f>VLOOKUP(A1958,'5'!$AB$3:$AE$313,4,FALSE)</f>
        <v>720</v>
      </c>
      <c r="M1958" s="19">
        <f>VLOOKUP(F1958,'2'!$B$2:$C$34,2,FALSE)</f>
        <v>5</v>
      </c>
      <c r="N1958" s="23">
        <f t="shared" si="70"/>
        <v>91.555555555555557</v>
      </c>
      <c r="O1958" s="23" t="str">
        <f t="shared" si="71"/>
        <v/>
      </c>
      <c r="P1958" s="23" t="s">
        <v>4739</v>
      </c>
      <c r="Q1958" s="19">
        <f>VLOOKUP(M1958,'3'!$H$27:$L$48,5,FALSE)</f>
        <v>56</v>
      </c>
    </row>
    <row r="1959" spans="1:17" x14ac:dyDescent="0.25">
      <c r="A1959">
        <f>'[2]NILAI AKHIR'!B101</f>
        <v>13644</v>
      </c>
      <c r="B1959" t="str">
        <f>'[2]NILAI AKHIR'!C101</f>
        <v>Naeala Sa Adah Ivadati</v>
      </c>
      <c r="C1959" t="str">
        <f>'[2]NILAI AKHIR'!D101</f>
        <v>XI TOI 2</v>
      </c>
      <c r="D1959" s="21">
        <f>'[2]NILAI AKHIR'!L101</f>
        <v>93.777777777777771</v>
      </c>
      <c r="F1959" t="s">
        <v>90</v>
      </c>
      <c r="L1959">
        <f>VLOOKUP(A1959,'5'!$AB$3:$AE$313,4,FALSE)</f>
        <v>721</v>
      </c>
      <c r="M1959" s="19">
        <f>VLOOKUP(F1959,'2'!$B$2:$C$34,2,FALSE)</f>
        <v>5</v>
      </c>
      <c r="N1959" s="23">
        <f t="shared" si="70"/>
        <v>93.777777777777771</v>
      </c>
      <c r="O1959" s="23" t="str">
        <f t="shared" si="71"/>
        <v/>
      </c>
      <c r="P1959" s="23" t="s">
        <v>4739</v>
      </c>
      <c r="Q1959" s="19">
        <f>VLOOKUP(M1959,'3'!$H$27:$L$48,5,FALSE)</f>
        <v>56</v>
      </c>
    </row>
    <row r="1960" spans="1:17" x14ac:dyDescent="0.25">
      <c r="A1960">
        <f>'[2]NILAI AKHIR'!B102</f>
        <v>13645</v>
      </c>
      <c r="B1960" t="str">
        <f>'[2]NILAI AKHIR'!C102</f>
        <v>Nafi Ul Husna</v>
      </c>
      <c r="C1960" t="str">
        <f>'[2]NILAI AKHIR'!D102</f>
        <v>XI TOI 2</v>
      </c>
      <c r="D1960" s="21">
        <f>'[2]NILAI AKHIR'!L102</f>
        <v>82.777777777777771</v>
      </c>
      <c r="F1960" t="s">
        <v>90</v>
      </c>
      <c r="L1960">
        <f>VLOOKUP(A1960,'5'!$AB$3:$AE$313,4,FALSE)</f>
        <v>722</v>
      </c>
      <c r="M1960" s="19">
        <f>VLOOKUP(F1960,'2'!$B$2:$C$34,2,FALSE)</f>
        <v>5</v>
      </c>
      <c r="N1960" s="23">
        <f t="shared" si="70"/>
        <v>82.777777777777771</v>
      </c>
      <c r="O1960" s="23" t="str">
        <f t="shared" si="71"/>
        <v/>
      </c>
      <c r="P1960" s="23" t="s">
        <v>4739</v>
      </c>
      <c r="Q1960" s="19">
        <f>VLOOKUP(M1960,'3'!$H$27:$L$48,5,FALSE)</f>
        <v>56</v>
      </c>
    </row>
    <row r="1961" spans="1:17" x14ac:dyDescent="0.25">
      <c r="A1961">
        <f>'[2]NILAI AKHIR'!B103</f>
        <v>13920</v>
      </c>
      <c r="B1961" t="str">
        <f>'[2]NILAI AKHIR'!C103</f>
        <v>Opic Isnaini Noviansyah</v>
      </c>
      <c r="C1961" t="str">
        <f>'[2]NILAI AKHIR'!D103</f>
        <v>XI TOI 2</v>
      </c>
      <c r="D1961" s="21">
        <f>'[2]NILAI AKHIR'!L103</f>
        <v>86.555555555555557</v>
      </c>
      <c r="F1961" t="s">
        <v>90</v>
      </c>
      <c r="L1961">
        <f>VLOOKUP(A1961,'5'!$AB$3:$AE$313,4,FALSE)</f>
        <v>723</v>
      </c>
      <c r="M1961" s="19">
        <f>VLOOKUP(F1961,'2'!$B$2:$C$34,2,FALSE)</f>
        <v>5</v>
      </c>
      <c r="N1961" s="23">
        <f t="shared" si="70"/>
        <v>86.555555555555557</v>
      </c>
      <c r="O1961" s="23" t="str">
        <f t="shared" si="71"/>
        <v/>
      </c>
      <c r="P1961" s="23" t="s">
        <v>4739</v>
      </c>
      <c r="Q1961" s="19">
        <f>VLOOKUP(M1961,'3'!$H$27:$L$48,5,FALSE)</f>
        <v>56</v>
      </c>
    </row>
    <row r="1962" spans="1:17" x14ac:dyDescent="0.25">
      <c r="A1962">
        <f>'[2]NILAI AKHIR'!B104</f>
        <v>13646</v>
      </c>
      <c r="B1962" t="str">
        <f>'[2]NILAI AKHIR'!C104</f>
        <v>Puguh Aditya Pratama</v>
      </c>
      <c r="C1962" t="str">
        <f>'[2]NILAI AKHIR'!D104</f>
        <v>XI TOI 2</v>
      </c>
      <c r="D1962" s="21">
        <f>'[2]NILAI AKHIR'!L104</f>
        <v>84.777777777777771</v>
      </c>
      <c r="F1962" t="s">
        <v>90</v>
      </c>
      <c r="L1962">
        <f>VLOOKUP(A1962,'5'!$AB$3:$AE$313,4,FALSE)</f>
        <v>724</v>
      </c>
      <c r="M1962" s="19">
        <f>VLOOKUP(F1962,'2'!$B$2:$C$34,2,FALSE)</f>
        <v>5</v>
      </c>
      <c r="N1962" s="23">
        <f t="shared" si="70"/>
        <v>84.777777777777771</v>
      </c>
      <c r="O1962" s="23" t="str">
        <f t="shared" si="71"/>
        <v/>
      </c>
      <c r="P1962" s="23" t="s">
        <v>4739</v>
      </c>
      <c r="Q1962" s="19">
        <f>VLOOKUP(M1962,'3'!$H$27:$L$48,5,FALSE)</f>
        <v>56</v>
      </c>
    </row>
    <row r="1963" spans="1:17" x14ac:dyDescent="0.25">
      <c r="A1963">
        <f>'[2]NILAI AKHIR'!B105</f>
        <v>13647</v>
      </c>
      <c r="B1963" t="str">
        <f>'[2]NILAI AKHIR'!C105</f>
        <v>Puja Syah Putra</v>
      </c>
      <c r="C1963" t="str">
        <f>'[2]NILAI AKHIR'!D105</f>
        <v>XI TOI 2</v>
      </c>
      <c r="D1963" s="21">
        <f>'[2]NILAI AKHIR'!L105</f>
        <v>85.777777777777771</v>
      </c>
      <c r="F1963" t="s">
        <v>90</v>
      </c>
      <c r="L1963">
        <f>VLOOKUP(A1963,'5'!$AB$3:$AE$313,4,FALSE)</f>
        <v>725</v>
      </c>
      <c r="M1963" s="19">
        <f>VLOOKUP(F1963,'2'!$B$2:$C$34,2,FALSE)</f>
        <v>5</v>
      </c>
      <c r="N1963" s="23">
        <f t="shared" si="70"/>
        <v>85.777777777777771</v>
      </c>
      <c r="O1963" s="23" t="str">
        <f t="shared" si="71"/>
        <v/>
      </c>
      <c r="P1963" s="23" t="s">
        <v>4739</v>
      </c>
      <c r="Q1963" s="19">
        <f>VLOOKUP(M1963,'3'!$H$27:$L$48,5,FALSE)</f>
        <v>56</v>
      </c>
    </row>
    <row r="1964" spans="1:17" x14ac:dyDescent="0.25">
      <c r="A1964">
        <f>'[2]NILAI AKHIR'!B106</f>
        <v>13648</v>
      </c>
      <c r="B1964" t="str">
        <f>'[2]NILAI AKHIR'!C106</f>
        <v>Racel Hino Putro</v>
      </c>
      <c r="C1964" t="str">
        <f>'[2]NILAI AKHIR'!D106</f>
        <v>XI TOI 2</v>
      </c>
      <c r="D1964" s="21">
        <f>'[2]NILAI AKHIR'!L106</f>
        <v>96.666666666666671</v>
      </c>
      <c r="F1964" t="s">
        <v>90</v>
      </c>
      <c r="L1964">
        <f>VLOOKUP(A1964,'5'!$AB$3:$AE$313,4,FALSE)</f>
        <v>726</v>
      </c>
      <c r="M1964" s="19">
        <f>VLOOKUP(F1964,'2'!$B$2:$C$34,2,FALSE)</f>
        <v>5</v>
      </c>
      <c r="N1964" s="23">
        <f t="shared" si="70"/>
        <v>96.666666666666671</v>
      </c>
      <c r="O1964" s="23" t="str">
        <f t="shared" si="71"/>
        <v/>
      </c>
      <c r="P1964" s="23" t="s">
        <v>4739</v>
      </c>
      <c r="Q1964" s="19">
        <f>VLOOKUP(M1964,'3'!$H$27:$L$48,5,FALSE)</f>
        <v>56</v>
      </c>
    </row>
    <row r="1965" spans="1:17" x14ac:dyDescent="0.25">
      <c r="A1965">
        <f>'[2]NILAI AKHIR'!B107</f>
        <v>13649</v>
      </c>
      <c r="B1965" t="str">
        <f>'[2]NILAI AKHIR'!C107</f>
        <v>Raffaiz Senda Ardiansyah</v>
      </c>
      <c r="C1965" t="str">
        <f>'[2]NILAI AKHIR'!D107</f>
        <v>XI TOI 2</v>
      </c>
      <c r="D1965" s="21">
        <f>'[2]NILAI AKHIR'!L107</f>
        <v>82.777777777777771</v>
      </c>
      <c r="F1965" t="s">
        <v>90</v>
      </c>
      <c r="L1965">
        <f>VLOOKUP(A1965,'5'!$AB$3:$AE$313,4,FALSE)</f>
        <v>727</v>
      </c>
      <c r="M1965" s="19">
        <f>VLOOKUP(F1965,'2'!$B$2:$C$34,2,FALSE)</f>
        <v>5</v>
      </c>
      <c r="N1965" s="23">
        <f t="shared" si="70"/>
        <v>82.777777777777771</v>
      </c>
      <c r="O1965" s="23" t="str">
        <f t="shared" si="71"/>
        <v/>
      </c>
      <c r="P1965" s="23" t="s">
        <v>4739</v>
      </c>
      <c r="Q1965" s="19">
        <f>VLOOKUP(M1965,'3'!$H$27:$L$48,5,FALSE)</f>
        <v>56</v>
      </c>
    </row>
    <row r="1966" spans="1:17" x14ac:dyDescent="0.25">
      <c r="A1966">
        <f>'[2]NILAI AKHIR'!B108</f>
        <v>13650</v>
      </c>
      <c r="B1966" t="str">
        <f>'[2]NILAI AKHIR'!C108</f>
        <v>Rahmad Indra Saktiawan</v>
      </c>
      <c r="C1966" t="str">
        <f>'[2]NILAI AKHIR'!D108</f>
        <v>XI TOI 2</v>
      </c>
      <c r="D1966" s="21">
        <f>'[2]NILAI AKHIR'!L108</f>
        <v>83.333333333333329</v>
      </c>
      <c r="F1966" t="s">
        <v>90</v>
      </c>
      <c r="L1966">
        <f>VLOOKUP(A1966,'5'!$AB$3:$AE$313,4,FALSE)</f>
        <v>728</v>
      </c>
      <c r="M1966" s="19">
        <f>VLOOKUP(F1966,'2'!$B$2:$C$34,2,FALSE)</f>
        <v>5</v>
      </c>
      <c r="N1966" s="23">
        <f t="shared" si="70"/>
        <v>83.333333333333329</v>
      </c>
      <c r="O1966" s="23" t="str">
        <f t="shared" si="71"/>
        <v/>
      </c>
      <c r="P1966" s="23" t="s">
        <v>4739</v>
      </c>
      <c r="Q1966" s="19">
        <f>VLOOKUP(M1966,'3'!$H$27:$L$48,5,FALSE)</f>
        <v>56</v>
      </c>
    </row>
    <row r="1967" spans="1:17" x14ac:dyDescent="0.25">
      <c r="A1967">
        <f>'[2]NILAI AKHIR'!B109</f>
        <v>13651</v>
      </c>
      <c r="B1967" t="str">
        <f>'[2]NILAI AKHIR'!C109</f>
        <v>Rasya Dimas Aribi</v>
      </c>
      <c r="C1967" t="str">
        <f>'[2]NILAI AKHIR'!D109</f>
        <v>XI TOI 2</v>
      </c>
      <c r="D1967" s="21">
        <f>'[2]NILAI AKHIR'!L109</f>
        <v>87</v>
      </c>
      <c r="F1967" t="s">
        <v>90</v>
      </c>
      <c r="L1967">
        <f>VLOOKUP(A1967,'5'!$AB$3:$AE$313,4,FALSE)</f>
        <v>729</v>
      </c>
      <c r="M1967" s="19">
        <f>VLOOKUP(F1967,'2'!$B$2:$C$34,2,FALSE)</f>
        <v>5</v>
      </c>
      <c r="N1967" s="23">
        <f t="shared" si="70"/>
        <v>87</v>
      </c>
      <c r="O1967" s="23" t="str">
        <f t="shared" si="71"/>
        <v/>
      </c>
      <c r="P1967" s="23" t="s">
        <v>4739</v>
      </c>
      <c r="Q1967" s="19">
        <f>VLOOKUP(M1967,'3'!$H$27:$L$48,5,FALSE)</f>
        <v>56</v>
      </c>
    </row>
    <row r="1968" spans="1:17" x14ac:dyDescent="0.25">
      <c r="A1968">
        <f>'[2]NILAI AKHIR'!B110</f>
        <v>13652</v>
      </c>
      <c r="B1968" t="str">
        <f>'[2]NILAI AKHIR'!C110</f>
        <v>Rasyd Jafar Dwi Saputra</v>
      </c>
      <c r="C1968" t="str">
        <f>'[2]NILAI AKHIR'!D110</f>
        <v>XI TOI 2</v>
      </c>
      <c r="D1968" s="21">
        <f>'[2]NILAI AKHIR'!L110</f>
        <v>84.444444444444443</v>
      </c>
      <c r="F1968" t="s">
        <v>90</v>
      </c>
      <c r="L1968">
        <f>VLOOKUP(A1968,'5'!$AB$3:$AE$313,4,FALSE)</f>
        <v>730</v>
      </c>
      <c r="M1968" s="19">
        <f>VLOOKUP(F1968,'2'!$B$2:$C$34,2,FALSE)</f>
        <v>5</v>
      </c>
      <c r="N1968" s="23">
        <f t="shared" si="70"/>
        <v>84.444444444444443</v>
      </c>
      <c r="O1968" s="23" t="str">
        <f t="shared" si="71"/>
        <v/>
      </c>
      <c r="P1968" s="23" t="s">
        <v>4739</v>
      </c>
      <c r="Q1968" s="19">
        <f>VLOOKUP(M1968,'3'!$H$27:$L$48,5,FALSE)</f>
        <v>56</v>
      </c>
    </row>
    <row r="1969" spans="1:17" x14ac:dyDescent="0.25">
      <c r="A1969">
        <f>'[2]NILAI AKHIR'!B111</f>
        <v>13653</v>
      </c>
      <c r="B1969" t="str">
        <f>'[2]NILAI AKHIR'!C111</f>
        <v>Revan Erlangga</v>
      </c>
      <c r="C1969" t="str">
        <f>'[2]NILAI AKHIR'!D111</f>
        <v>XI TOI 2</v>
      </c>
      <c r="D1969" s="21">
        <f>'[2]NILAI AKHIR'!L111</f>
        <v>86.8888888888889</v>
      </c>
      <c r="F1969" t="s">
        <v>90</v>
      </c>
      <c r="L1969">
        <f>VLOOKUP(A1969,'5'!$AB$3:$AE$313,4,FALSE)</f>
        <v>731</v>
      </c>
      <c r="M1969" s="19">
        <f>VLOOKUP(F1969,'2'!$B$2:$C$34,2,FALSE)</f>
        <v>5</v>
      </c>
      <c r="N1969" s="23">
        <f t="shared" si="70"/>
        <v>86.8888888888889</v>
      </c>
      <c r="O1969" s="23" t="str">
        <f t="shared" si="71"/>
        <v/>
      </c>
      <c r="P1969" s="23" t="s">
        <v>4739</v>
      </c>
      <c r="Q1969" s="19">
        <f>VLOOKUP(M1969,'3'!$H$27:$L$48,5,FALSE)</f>
        <v>56</v>
      </c>
    </row>
    <row r="1970" spans="1:17" x14ac:dyDescent="0.25">
      <c r="A1970">
        <f>'[2]NILAI AKHIR'!B112</f>
        <v>13654</v>
      </c>
      <c r="B1970" t="str">
        <f>'[2]NILAI AKHIR'!C112</f>
        <v>Reyhan Apriyanto</v>
      </c>
      <c r="C1970" t="str">
        <f>'[2]NILAI AKHIR'!D112</f>
        <v>XI TOI 2</v>
      </c>
      <c r="D1970" s="21">
        <f>'[2]NILAI AKHIR'!L112</f>
        <v>89.1111111111111</v>
      </c>
      <c r="F1970" t="s">
        <v>90</v>
      </c>
      <c r="L1970">
        <f>VLOOKUP(A1970,'5'!$AB$3:$AE$313,4,FALSE)</f>
        <v>732</v>
      </c>
      <c r="M1970" s="19">
        <f>VLOOKUP(F1970,'2'!$B$2:$C$34,2,FALSE)</f>
        <v>5</v>
      </c>
      <c r="N1970" s="23">
        <f t="shared" si="70"/>
        <v>89.1111111111111</v>
      </c>
      <c r="O1970" s="23" t="str">
        <f t="shared" si="71"/>
        <v/>
      </c>
      <c r="P1970" s="23" t="s">
        <v>4739</v>
      </c>
      <c r="Q1970" s="19">
        <f>VLOOKUP(M1970,'3'!$H$27:$L$48,5,FALSE)</f>
        <v>56</v>
      </c>
    </row>
    <row r="1971" spans="1:17" x14ac:dyDescent="0.25">
      <c r="A1971">
        <f>'[2]NILAI AKHIR'!B113</f>
        <v>13655</v>
      </c>
      <c r="B1971" t="str">
        <f>'[2]NILAI AKHIR'!C113</f>
        <v>Reyhan Raditya Ramadhani</v>
      </c>
      <c r="C1971" t="str">
        <f>'[2]NILAI AKHIR'!D113</f>
        <v>XI TOI 2</v>
      </c>
      <c r="D1971" s="21">
        <f>'[2]NILAI AKHIR'!L113</f>
        <v>83.333333333333329</v>
      </c>
      <c r="F1971" t="s">
        <v>90</v>
      </c>
      <c r="L1971">
        <f>VLOOKUP(A1971,'5'!$AB$3:$AE$313,4,FALSE)</f>
        <v>733</v>
      </c>
      <c r="M1971" s="19">
        <f>VLOOKUP(F1971,'2'!$B$2:$C$34,2,FALSE)</f>
        <v>5</v>
      </c>
      <c r="N1971" s="23">
        <f t="shared" si="70"/>
        <v>83.333333333333329</v>
      </c>
      <c r="O1971" s="23" t="str">
        <f t="shared" si="71"/>
        <v/>
      </c>
      <c r="P1971" s="23" t="s">
        <v>4739</v>
      </c>
      <c r="Q1971" s="19">
        <f>VLOOKUP(M1971,'3'!$H$27:$L$48,5,FALSE)</f>
        <v>56</v>
      </c>
    </row>
    <row r="1972" spans="1:17" x14ac:dyDescent="0.25">
      <c r="A1972">
        <f>'[2]NILAI AKHIR'!B114</f>
        <v>13656</v>
      </c>
      <c r="B1972" t="str">
        <f>'[2]NILAI AKHIR'!C114</f>
        <v>Rhaehan Catur Nugroho</v>
      </c>
      <c r="C1972" t="str">
        <f>'[2]NILAI AKHIR'!D114</f>
        <v>XI TOI 2</v>
      </c>
      <c r="D1972" s="21">
        <f>'[2]NILAI AKHIR'!L114</f>
        <v>83.333333333333329</v>
      </c>
      <c r="F1972" t="s">
        <v>90</v>
      </c>
      <c r="L1972">
        <f>VLOOKUP(A1972,'5'!$AB$3:$AE$313,4,FALSE)</f>
        <v>734</v>
      </c>
      <c r="M1972" s="19">
        <f>VLOOKUP(F1972,'2'!$B$2:$C$34,2,FALSE)</f>
        <v>5</v>
      </c>
      <c r="N1972" s="23">
        <f t="shared" si="70"/>
        <v>83.333333333333329</v>
      </c>
      <c r="O1972" s="23" t="str">
        <f t="shared" si="71"/>
        <v/>
      </c>
      <c r="P1972" s="23" t="s">
        <v>4739</v>
      </c>
      <c r="Q1972" s="19">
        <f>VLOOKUP(M1972,'3'!$H$27:$L$48,5,FALSE)</f>
        <v>56</v>
      </c>
    </row>
    <row r="1973" spans="1:17" x14ac:dyDescent="0.25">
      <c r="A1973">
        <f>'[2]NILAI AKHIR'!B115</f>
        <v>13657</v>
      </c>
      <c r="B1973" t="str">
        <f>'[2]NILAI AKHIR'!C115</f>
        <v>Rizki Ramadhani</v>
      </c>
      <c r="C1973" t="str">
        <f>'[2]NILAI AKHIR'!D115</f>
        <v>XI TOI 2</v>
      </c>
      <c r="D1973" s="21">
        <f>'[2]NILAI AKHIR'!L115</f>
        <v>93.333333333333329</v>
      </c>
      <c r="F1973" t="s">
        <v>90</v>
      </c>
      <c r="L1973">
        <f>VLOOKUP(A1973,'5'!$AB$3:$AE$313,4,FALSE)</f>
        <v>735</v>
      </c>
      <c r="M1973" s="19">
        <f>VLOOKUP(F1973,'2'!$B$2:$C$34,2,FALSE)</f>
        <v>5</v>
      </c>
      <c r="N1973" s="23">
        <f t="shared" si="70"/>
        <v>93.333333333333329</v>
      </c>
      <c r="O1973" s="23" t="str">
        <f t="shared" si="71"/>
        <v/>
      </c>
      <c r="P1973" s="23" t="s">
        <v>4739</v>
      </c>
      <c r="Q1973" s="19">
        <f>VLOOKUP(M1973,'3'!$H$27:$L$48,5,FALSE)</f>
        <v>56</v>
      </c>
    </row>
    <row r="1974" spans="1:17" x14ac:dyDescent="0.25">
      <c r="A1974">
        <f>'[2]NILAI AKHIR'!B116</f>
        <v>13658</v>
      </c>
      <c r="B1974" t="str">
        <f>'[2]NILAI AKHIR'!C116</f>
        <v>Rofii Abdul Aziz</v>
      </c>
      <c r="C1974" t="str">
        <f>'[2]NILAI AKHIR'!D116</f>
        <v>XI TOI 2</v>
      </c>
      <c r="D1974" s="21">
        <f>'[2]NILAI AKHIR'!L116</f>
        <v>90.444444444444443</v>
      </c>
      <c r="F1974" t="s">
        <v>90</v>
      </c>
      <c r="L1974">
        <f>VLOOKUP(A1974,'5'!$AB$3:$AE$313,4,FALSE)</f>
        <v>736</v>
      </c>
      <c r="M1974" s="19">
        <f>VLOOKUP(F1974,'2'!$B$2:$C$34,2,FALSE)</f>
        <v>5</v>
      </c>
      <c r="N1974" s="23">
        <f t="shared" si="70"/>
        <v>90.444444444444443</v>
      </c>
      <c r="O1974" s="23" t="str">
        <f t="shared" si="71"/>
        <v/>
      </c>
      <c r="P1974" s="23" t="s">
        <v>4739</v>
      </c>
      <c r="Q1974" s="19">
        <f>VLOOKUP(M1974,'3'!$H$27:$L$48,5,FALSE)</f>
        <v>56</v>
      </c>
    </row>
    <row r="1975" spans="1:17" x14ac:dyDescent="0.25">
      <c r="A1975">
        <f>'[2]NILAI AKHIR'!B117</f>
        <v>13659</v>
      </c>
      <c r="B1975" t="str">
        <f>'[2]NILAI AKHIR'!C117</f>
        <v>Satria Jaya Wardana</v>
      </c>
      <c r="C1975" t="str">
        <f>'[2]NILAI AKHIR'!D117</f>
        <v>XI TOI 2</v>
      </c>
      <c r="D1975" s="21">
        <f>'[2]NILAI AKHIR'!L117</f>
        <v>87.8888888888889</v>
      </c>
      <c r="F1975" t="s">
        <v>90</v>
      </c>
      <c r="L1975">
        <f>VLOOKUP(A1975,'5'!$AB$3:$AE$313,4,FALSE)</f>
        <v>737</v>
      </c>
      <c r="M1975" s="19">
        <f>VLOOKUP(F1975,'2'!$B$2:$C$34,2,FALSE)</f>
        <v>5</v>
      </c>
      <c r="N1975" s="23">
        <f t="shared" si="70"/>
        <v>87.8888888888889</v>
      </c>
      <c r="O1975" s="23" t="str">
        <f t="shared" si="71"/>
        <v/>
      </c>
      <c r="P1975" s="23" t="s">
        <v>4739</v>
      </c>
      <c r="Q1975" s="19">
        <f>VLOOKUP(M1975,'3'!$H$27:$L$48,5,FALSE)</f>
        <v>56</v>
      </c>
    </row>
    <row r="1976" spans="1:17" x14ac:dyDescent="0.25">
      <c r="A1976">
        <f>'[2]NILAI AKHIR'!B118</f>
        <v>13660</v>
      </c>
      <c r="B1976" t="str">
        <f>'[2]NILAI AKHIR'!C118</f>
        <v>Stepanus Iskak Baskara Dahuru Aji</v>
      </c>
      <c r="C1976" t="str">
        <f>'[2]NILAI AKHIR'!D118</f>
        <v>XI TOI 2</v>
      </c>
      <c r="D1976" s="21">
        <f>'[2]NILAI AKHIR'!L118</f>
        <v>97.333333333333329</v>
      </c>
      <c r="F1976" t="s">
        <v>90</v>
      </c>
      <c r="L1976">
        <f>VLOOKUP(A1976,'5'!$AB$3:$AE$313,4,FALSE)</f>
        <v>738</v>
      </c>
      <c r="M1976" s="19">
        <f>VLOOKUP(F1976,'2'!$B$2:$C$34,2,FALSE)</f>
        <v>5</v>
      </c>
      <c r="N1976" s="23">
        <f t="shared" si="70"/>
        <v>97.333333333333329</v>
      </c>
      <c r="O1976" s="23" t="str">
        <f t="shared" si="71"/>
        <v/>
      </c>
      <c r="P1976" s="23" t="s">
        <v>4739</v>
      </c>
      <c r="Q1976" s="19">
        <f>VLOOKUP(M1976,'3'!$H$27:$L$48,5,FALSE)</f>
        <v>56</v>
      </c>
    </row>
    <row r="1977" spans="1:17" x14ac:dyDescent="0.25">
      <c r="A1977">
        <f>'[2]NILAI AKHIR'!B119</f>
        <v>13661</v>
      </c>
      <c r="B1977" t="str">
        <f>'[2]NILAI AKHIR'!C119</f>
        <v>Wahyu Nugroho</v>
      </c>
      <c r="C1977" t="str">
        <f>'[2]NILAI AKHIR'!D119</f>
        <v>XI TOI 2</v>
      </c>
      <c r="D1977" s="21">
        <f>'[2]NILAI AKHIR'!L119</f>
        <v>86.222222222222229</v>
      </c>
      <c r="F1977" t="s">
        <v>90</v>
      </c>
      <c r="L1977">
        <f>VLOOKUP(A1977,'5'!$AB$3:$AE$313,4,FALSE)</f>
        <v>739</v>
      </c>
      <c r="M1977" s="19">
        <f>VLOOKUP(F1977,'2'!$B$2:$C$34,2,FALSE)</f>
        <v>5</v>
      </c>
      <c r="N1977" s="23">
        <f t="shared" si="70"/>
        <v>86.222222222222229</v>
      </c>
      <c r="O1977" s="23" t="str">
        <f t="shared" si="71"/>
        <v/>
      </c>
      <c r="P1977" s="23" t="s">
        <v>4739</v>
      </c>
      <c r="Q1977" s="19">
        <f>VLOOKUP(M1977,'3'!$H$27:$L$48,5,FALSE)</f>
        <v>56</v>
      </c>
    </row>
    <row r="1978" spans="1:17" x14ac:dyDescent="0.25">
      <c r="A1978">
        <f>'[2]NILAI AKHIR'!B120</f>
        <v>13662</v>
      </c>
      <c r="B1978" t="str">
        <f>'[2]NILAI AKHIR'!C120</f>
        <v>Windy Ochaviany</v>
      </c>
      <c r="C1978" t="str">
        <f>'[2]NILAI AKHIR'!D120</f>
        <v>XI TOI 2</v>
      </c>
      <c r="D1978" s="21">
        <f>'[2]NILAI AKHIR'!L120</f>
        <v>93.444444444444443</v>
      </c>
      <c r="F1978" t="s">
        <v>90</v>
      </c>
      <c r="L1978">
        <f>VLOOKUP(A1978,'5'!$AB$3:$AE$313,4,FALSE)</f>
        <v>740</v>
      </c>
      <c r="M1978" s="19">
        <f>VLOOKUP(F1978,'2'!$B$2:$C$34,2,FALSE)</f>
        <v>5</v>
      </c>
      <c r="N1978" s="23">
        <f t="shared" si="70"/>
        <v>93.444444444444443</v>
      </c>
      <c r="O1978" s="23" t="str">
        <f t="shared" si="71"/>
        <v/>
      </c>
      <c r="P1978" s="23" t="s">
        <v>4739</v>
      </c>
      <c r="Q1978" s="19">
        <f>VLOOKUP(M1978,'3'!$H$27:$L$48,5,FALSE)</f>
        <v>56</v>
      </c>
    </row>
    <row r="1979" spans="1:17" x14ac:dyDescent="0.25">
      <c r="A1979">
        <f>'[2]NILAI AKHIR'!B121</f>
        <v>13663</v>
      </c>
      <c r="B1979" t="str">
        <f>'[2]NILAI AKHIR'!C121</f>
        <v>Zakqi Repflian</v>
      </c>
      <c r="C1979" t="str">
        <f>'[2]NILAI AKHIR'!D121</f>
        <v>XI TOI 2</v>
      </c>
      <c r="D1979" s="21">
        <f>'[2]NILAI AKHIR'!L121</f>
        <v>90.222222222222229</v>
      </c>
      <c r="F1979" t="s">
        <v>90</v>
      </c>
      <c r="L1979">
        <f>VLOOKUP(A1979,'5'!$AB$3:$AE$313,4,FALSE)</f>
        <v>741</v>
      </c>
      <c r="M1979" s="19">
        <f>VLOOKUP(F1979,'2'!$B$2:$C$34,2,FALSE)</f>
        <v>5</v>
      </c>
      <c r="N1979" s="23">
        <f t="shared" si="70"/>
        <v>90.222222222222229</v>
      </c>
      <c r="O1979" s="23" t="str">
        <f t="shared" si="71"/>
        <v/>
      </c>
      <c r="P1979" s="23" t="s">
        <v>4739</v>
      </c>
      <c r="Q1979" s="19">
        <f>VLOOKUP(M1979,'3'!$H$27:$L$48,5,FALSE)</f>
        <v>56</v>
      </c>
    </row>
    <row r="1980" spans="1:17" x14ac:dyDescent="0.25">
      <c r="A1980">
        <f>'[2]NILAI AKHIR'!B122</f>
        <v>13664</v>
      </c>
      <c r="B1980" t="str">
        <f>'[2]NILAI AKHIR'!C122</f>
        <v>Zhurizal Arsya Nur Maulana</v>
      </c>
      <c r="C1980" t="str">
        <f>'[2]NILAI AKHIR'!D122</f>
        <v>XI TOI 2</v>
      </c>
      <c r="D1980" s="21">
        <f>'[2]NILAI AKHIR'!L122</f>
        <v>90.1111111111111</v>
      </c>
      <c r="F1980" t="s">
        <v>90</v>
      </c>
      <c r="L1980">
        <f>VLOOKUP(A1980,'5'!$AB$3:$AE$313,4,FALSE)</f>
        <v>742</v>
      </c>
      <c r="M1980" s="19">
        <f>VLOOKUP(F1980,'2'!$B$2:$C$34,2,FALSE)</f>
        <v>5</v>
      </c>
      <c r="N1980" s="23">
        <f t="shared" si="70"/>
        <v>90.1111111111111</v>
      </c>
      <c r="O1980" s="23" t="str">
        <f t="shared" si="71"/>
        <v/>
      </c>
      <c r="P1980" s="23" t="s">
        <v>4739</v>
      </c>
      <c r="Q1980" s="19">
        <f>VLOOKUP(M1980,'3'!$H$27:$L$48,5,FALSE)</f>
        <v>56</v>
      </c>
    </row>
    <row r="1981" spans="1:17" x14ac:dyDescent="0.25">
      <c r="A1981">
        <f>'[2]NILAI AKHIR'!B123</f>
        <v>0</v>
      </c>
      <c r="B1981">
        <f>'[2]NILAI AKHIR'!C123</f>
        <v>0</v>
      </c>
      <c r="C1981">
        <f>'[2]NILAI AKHIR'!D123</f>
        <v>0</v>
      </c>
      <c r="D1981" s="21">
        <f>'[2]NILAI AKHIR'!L123</f>
        <v>0</v>
      </c>
      <c r="F1981" t="s">
        <v>90</v>
      </c>
      <c r="L1981" t="e">
        <f>VLOOKUP(A1981,'5'!$AB$3:$AE$313,4,FALSE)</f>
        <v>#N/A</v>
      </c>
      <c r="M1981" s="19">
        <f>VLOOKUP(F1981,'2'!$B$2:$C$34,2,FALSE)</f>
        <v>5</v>
      </c>
      <c r="N1981" s="23">
        <f t="shared" si="70"/>
        <v>0</v>
      </c>
      <c r="O1981" s="23" t="str">
        <f t="shared" si="71"/>
        <v/>
      </c>
      <c r="P1981" s="23" t="s">
        <v>4739</v>
      </c>
      <c r="Q1981" s="19">
        <f>VLOOKUP(M1981,'3'!$H$27:$L$48,5,FALSE)</f>
        <v>56</v>
      </c>
    </row>
    <row r="1982" spans="1:17" x14ac:dyDescent="0.25">
      <c r="A1982">
        <f>'[2]NILAI AKHIR'!B124</f>
        <v>13665</v>
      </c>
      <c r="B1982" t="str">
        <f>'[2]NILAI AKHIR'!C124</f>
        <v>Abdul Fattah</v>
      </c>
      <c r="C1982" t="str">
        <f>'[2]NILAI AKHIR'!D124</f>
        <v>XI TP 1</v>
      </c>
      <c r="D1982" s="21">
        <f>'[2]NILAI AKHIR'!L124</f>
        <v>82.666666666666671</v>
      </c>
      <c r="F1982" t="s">
        <v>90</v>
      </c>
      <c r="L1982">
        <f>VLOOKUP(A1982,'5'!$AB$3:$AE$313,4,FALSE)</f>
        <v>743</v>
      </c>
      <c r="M1982" s="19">
        <f>VLOOKUP(F1982,'2'!$B$2:$C$34,2,FALSE)</f>
        <v>5</v>
      </c>
      <c r="N1982" s="23">
        <f t="shared" si="70"/>
        <v>82.666666666666671</v>
      </c>
      <c r="O1982" s="23" t="str">
        <f t="shared" si="71"/>
        <v/>
      </c>
      <c r="P1982" s="23" t="s">
        <v>4739</v>
      </c>
      <c r="Q1982" s="19">
        <f>VLOOKUP(M1982,'3'!$H$27:$L$48,5,FALSE)</f>
        <v>56</v>
      </c>
    </row>
    <row r="1983" spans="1:17" x14ac:dyDescent="0.25">
      <c r="A1983">
        <f>'[2]NILAI AKHIR'!B126</f>
        <v>13667</v>
      </c>
      <c r="B1983" t="str">
        <f>'[2]NILAI AKHIR'!C126</f>
        <v>Abdullah Syarif Al Mustakim</v>
      </c>
      <c r="C1983" t="str">
        <f>'[2]NILAI AKHIR'!D126</f>
        <v>XI TP 1</v>
      </c>
      <c r="D1983" s="21">
        <f>'[2]NILAI AKHIR'!L126</f>
        <v>87.1111111111111</v>
      </c>
      <c r="F1983" t="s">
        <v>90</v>
      </c>
      <c r="L1983">
        <f>VLOOKUP(A1983,'5'!$AB$3:$AE$313,4,FALSE)</f>
        <v>745</v>
      </c>
      <c r="M1983" s="19">
        <f>VLOOKUP(F1983,'2'!$B$2:$C$34,2,FALSE)</f>
        <v>5</v>
      </c>
      <c r="N1983" s="23">
        <f t="shared" si="70"/>
        <v>87.1111111111111</v>
      </c>
      <c r="O1983" s="23" t="str">
        <f t="shared" si="71"/>
        <v/>
      </c>
      <c r="P1983" s="23" t="s">
        <v>4739</v>
      </c>
      <c r="Q1983" s="19">
        <f>VLOOKUP(M1983,'3'!$H$27:$L$48,5,FALSE)</f>
        <v>56</v>
      </c>
    </row>
    <row r="1984" spans="1:17" x14ac:dyDescent="0.25">
      <c r="A1984">
        <f>'[2]NILAI AKHIR'!B127</f>
        <v>13668</v>
      </c>
      <c r="B1984" t="str">
        <f>'[2]NILAI AKHIR'!C127</f>
        <v>Adam Farid Darujatun</v>
      </c>
      <c r="C1984" t="str">
        <f>'[2]NILAI AKHIR'!D127</f>
        <v>XI TP 1</v>
      </c>
      <c r="D1984" s="21">
        <f>'[2]NILAI AKHIR'!L127</f>
        <v>85.8888888888889</v>
      </c>
      <c r="F1984" t="s">
        <v>90</v>
      </c>
      <c r="L1984">
        <f>VLOOKUP(A1984,'5'!$AB$3:$AE$313,4,FALSE)</f>
        <v>746</v>
      </c>
      <c r="M1984" s="19">
        <f>VLOOKUP(F1984,'2'!$B$2:$C$34,2,FALSE)</f>
        <v>5</v>
      </c>
      <c r="N1984" s="23">
        <f t="shared" si="70"/>
        <v>85.8888888888889</v>
      </c>
      <c r="O1984" s="23" t="str">
        <f t="shared" si="71"/>
        <v/>
      </c>
      <c r="P1984" s="23" t="s">
        <v>4739</v>
      </c>
      <c r="Q1984" s="19">
        <f>VLOOKUP(M1984,'3'!$H$27:$L$48,5,FALSE)</f>
        <v>56</v>
      </c>
    </row>
    <row r="1985" spans="1:17" x14ac:dyDescent="0.25">
      <c r="A1985">
        <f>'[2]NILAI AKHIR'!B128</f>
        <v>13669</v>
      </c>
      <c r="B1985" t="str">
        <f>'[2]NILAI AKHIR'!C128</f>
        <v>Aditya Dwi Saputra</v>
      </c>
      <c r="C1985" t="str">
        <f>'[2]NILAI AKHIR'!D128</f>
        <v>XI TP 1</v>
      </c>
      <c r="D1985" s="21">
        <f>'[2]NILAI AKHIR'!L128</f>
        <v>85.222222222222229</v>
      </c>
      <c r="F1985" t="s">
        <v>90</v>
      </c>
      <c r="L1985">
        <f>VLOOKUP(A1985,'5'!$AB$3:$AE$313,4,FALSE)</f>
        <v>747</v>
      </c>
      <c r="M1985" s="19">
        <f>VLOOKUP(F1985,'2'!$B$2:$C$34,2,FALSE)</f>
        <v>5</v>
      </c>
      <c r="N1985" s="23">
        <f t="shared" si="70"/>
        <v>85.222222222222229</v>
      </c>
      <c r="O1985" s="23" t="str">
        <f t="shared" si="71"/>
        <v/>
      </c>
      <c r="P1985" s="23" t="s">
        <v>4739</v>
      </c>
      <c r="Q1985" s="19">
        <f>VLOOKUP(M1985,'3'!$H$27:$L$48,5,FALSE)</f>
        <v>56</v>
      </c>
    </row>
    <row r="1986" spans="1:17" x14ac:dyDescent="0.25">
      <c r="A1986">
        <f>'[2]NILAI AKHIR'!B129</f>
        <v>13670</v>
      </c>
      <c r="B1986" t="str">
        <f>'[2]NILAI AKHIR'!C129</f>
        <v>Aditya Octa Saputra</v>
      </c>
      <c r="C1986" t="str">
        <f>'[2]NILAI AKHIR'!D129</f>
        <v>XI TP 1</v>
      </c>
      <c r="D1986" s="21">
        <f>'[2]NILAI AKHIR'!L129</f>
        <v>85.8888888888889</v>
      </c>
      <c r="F1986" t="s">
        <v>90</v>
      </c>
      <c r="L1986">
        <f>VLOOKUP(A1986,'5'!$AB$3:$AE$313,4,FALSE)</f>
        <v>748</v>
      </c>
      <c r="M1986" s="19">
        <f>VLOOKUP(F1986,'2'!$B$2:$C$34,2,FALSE)</f>
        <v>5</v>
      </c>
      <c r="N1986" s="23">
        <f t="shared" si="70"/>
        <v>85.8888888888889</v>
      </c>
      <c r="O1986" s="23" t="str">
        <f t="shared" si="71"/>
        <v/>
      </c>
      <c r="P1986" s="23" t="s">
        <v>4739</v>
      </c>
      <c r="Q1986" s="19">
        <f>VLOOKUP(M1986,'3'!$H$27:$L$48,5,FALSE)</f>
        <v>56</v>
      </c>
    </row>
    <row r="1987" spans="1:17" x14ac:dyDescent="0.25">
      <c r="A1987">
        <f>'[2]NILAI AKHIR'!B130</f>
        <v>13671</v>
      </c>
      <c r="B1987" t="str">
        <f>'[2]NILAI AKHIR'!C130</f>
        <v>Adnan Fu'ad Atif Qo'is</v>
      </c>
      <c r="C1987" t="str">
        <f>'[2]NILAI AKHIR'!D130</f>
        <v>XI TP 1</v>
      </c>
      <c r="D1987" s="21">
        <f>'[2]NILAI AKHIR'!L130</f>
        <v>83</v>
      </c>
      <c r="F1987" t="s">
        <v>90</v>
      </c>
      <c r="L1987">
        <f>VLOOKUP(A1987,'5'!$AB$3:$AE$313,4,FALSE)</f>
        <v>749</v>
      </c>
      <c r="M1987" s="19">
        <f>VLOOKUP(F1987,'2'!$B$2:$C$34,2,FALSE)</f>
        <v>5</v>
      </c>
      <c r="N1987" s="23">
        <f t="shared" si="70"/>
        <v>83</v>
      </c>
      <c r="O1987" s="23" t="str">
        <f t="shared" si="71"/>
        <v/>
      </c>
      <c r="P1987" s="23" t="s">
        <v>4739</v>
      </c>
      <c r="Q1987" s="19">
        <f>VLOOKUP(M1987,'3'!$H$27:$L$48,5,FALSE)</f>
        <v>56</v>
      </c>
    </row>
    <row r="1988" spans="1:17" x14ac:dyDescent="0.25">
      <c r="A1988">
        <f>'[2]NILAI AKHIR'!B131</f>
        <v>13672</v>
      </c>
      <c r="B1988" t="str">
        <f>'[2]NILAI AKHIR'!C131</f>
        <v>Afrilian Nur Prakoso</v>
      </c>
      <c r="C1988" t="str">
        <f>'[2]NILAI AKHIR'!D131</f>
        <v>XI TP 1</v>
      </c>
      <c r="D1988" s="21">
        <f>'[2]NILAI AKHIR'!L131</f>
        <v>83.222222222222229</v>
      </c>
      <c r="F1988" t="s">
        <v>90</v>
      </c>
      <c r="L1988">
        <f>VLOOKUP(A1988,'5'!$AB$3:$AE$313,4,FALSE)</f>
        <v>750</v>
      </c>
      <c r="M1988" s="19">
        <f>VLOOKUP(F1988,'2'!$B$2:$C$34,2,FALSE)</f>
        <v>5</v>
      </c>
      <c r="N1988" s="23">
        <f t="shared" si="70"/>
        <v>83.222222222222229</v>
      </c>
      <c r="O1988" s="23" t="str">
        <f t="shared" si="71"/>
        <v/>
      </c>
      <c r="P1988" s="23" t="s">
        <v>4739</v>
      </c>
      <c r="Q1988" s="19">
        <f>VLOOKUP(M1988,'3'!$H$27:$L$48,5,FALSE)</f>
        <v>56</v>
      </c>
    </row>
    <row r="1989" spans="1:17" x14ac:dyDescent="0.25">
      <c r="A1989">
        <f>'[2]NILAI AKHIR'!B132</f>
        <v>13673</v>
      </c>
      <c r="B1989" t="str">
        <f>'[2]NILAI AKHIR'!C132</f>
        <v>Agil Ramadhan Putra Purnama</v>
      </c>
      <c r="C1989" t="str">
        <f>'[2]NILAI AKHIR'!D132</f>
        <v>XI TP 1</v>
      </c>
      <c r="D1989" s="21">
        <f>'[2]NILAI AKHIR'!L132</f>
        <v>85.444444444444443</v>
      </c>
      <c r="F1989" t="s">
        <v>90</v>
      </c>
      <c r="L1989">
        <f>VLOOKUP(A1989,'5'!$AB$3:$AE$313,4,FALSE)</f>
        <v>751</v>
      </c>
      <c r="M1989" s="19">
        <f>VLOOKUP(F1989,'2'!$B$2:$C$34,2,FALSE)</f>
        <v>5</v>
      </c>
      <c r="N1989" s="23">
        <f t="shared" ref="N1989:N2052" si="72">D1989</f>
        <v>85.444444444444443</v>
      </c>
      <c r="O1989" s="23" t="str">
        <f t="shared" ref="O1989:O2052" si="73">IF(P1989="Nilai Ekstra",E1989,"")</f>
        <v/>
      </c>
      <c r="P1989" s="23" t="s">
        <v>4739</v>
      </c>
      <c r="Q1989" s="19">
        <f>VLOOKUP(M1989,'3'!$H$27:$L$48,5,FALSE)</f>
        <v>56</v>
      </c>
    </row>
    <row r="1990" spans="1:17" x14ac:dyDescent="0.25">
      <c r="A1990">
        <f>'[2]NILAI AKHIR'!B133</f>
        <v>13674</v>
      </c>
      <c r="B1990" t="str">
        <f>'[2]NILAI AKHIR'!C133</f>
        <v>Ahmad Faisal Romadhon</v>
      </c>
      <c r="C1990" t="str">
        <f>'[2]NILAI AKHIR'!D133</f>
        <v>XI TP 1</v>
      </c>
      <c r="D1990" s="21">
        <f>'[2]NILAI AKHIR'!L133</f>
        <v>85.222222222222229</v>
      </c>
      <c r="F1990" t="s">
        <v>90</v>
      </c>
      <c r="L1990">
        <f>VLOOKUP(A1990,'5'!$AB$3:$AE$313,4,FALSE)</f>
        <v>752</v>
      </c>
      <c r="M1990" s="19">
        <f>VLOOKUP(F1990,'2'!$B$2:$C$34,2,FALSE)</f>
        <v>5</v>
      </c>
      <c r="N1990" s="23">
        <f t="shared" si="72"/>
        <v>85.222222222222229</v>
      </c>
      <c r="O1990" s="23" t="str">
        <f t="shared" si="73"/>
        <v/>
      </c>
      <c r="P1990" s="23" t="s">
        <v>4739</v>
      </c>
      <c r="Q1990" s="19">
        <f>VLOOKUP(M1990,'3'!$H$27:$L$48,5,FALSE)</f>
        <v>56</v>
      </c>
    </row>
    <row r="1991" spans="1:17" x14ac:dyDescent="0.25">
      <c r="A1991">
        <f>'[2]NILAI AKHIR'!B134</f>
        <v>13675</v>
      </c>
      <c r="B1991" t="str">
        <f>'[2]NILAI AKHIR'!C134</f>
        <v>Ahmad Fauzi</v>
      </c>
      <c r="C1991" t="str">
        <f>'[2]NILAI AKHIR'!D134</f>
        <v>XI TP 1</v>
      </c>
      <c r="D1991" s="21">
        <f>'[2]NILAI AKHIR'!L134</f>
        <v>85.222222222222229</v>
      </c>
      <c r="F1991" t="s">
        <v>90</v>
      </c>
      <c r="L1991">
        <f>VLOOKUP(A1991,'5'!$AB$3:$AE$313,4,FALSE)</f>
        <v>753</v>
      </c>
      <c r="M1991" s="19">
        <f>VLOOKUP(F1991,'2'!$B$2:$C$34,2,FALSE)</f>
        <v>5</v>
      </c>
      <c r="N1991" s="23">
        <f t="shared" si="72"/>
        <v>85.222222222222229</v>
      </c>
      <c r="O1991" s="23" t="str">
        <f t="shared" si="73"/>
        <v/>
      </c>
      <c r="P1991" s="23" t="s">
        <v>4739</v>
      </c>
      <c r="Q1991" s="19">
        <f>VLOOKUP(M1991,'3'!$H$27:$L$48,5,FALSE)</f>
        <v>56</v>
      </c>
    </row>
    <row r="1992" spans="1:17" x14ac:dyDescent="0.25">
      <c r="A1992">
        <f>'[2]NILAI AKHIR'!B135</f>
        <v>13676</v>
      </c>
      <c r="B1992" t="str">
        <f>'[2]NILAI AKHIR'!C135</f>
        <v>Akhsan Nur Chairyl Ramdhani</v>
      </c>
      <c r="C1992" t="str">
        <f>'[2]NILAI AKHIR'!D135</f>
        <v>XI TP 1</v>
      </c>
      <c r="D1992" s="21">
        <f>'[2]NILAI AKHIR'!L135</f>
        <v>83.8888888888889</v>
      </c>
      <c r="F1992" t="s">
        <v>90</v>
      </c>
      <c r="L1992">
        <f>VLOOKUP(A1992,'5'!$AB$3:$AE$313,4,FALSE)</f>
        <v>754</v>
      </c>
      <c r="M1992" s="19">
        <f>VLOOKUP(F1992,'2'!$B$2:$C$34,2,FALSE)</f>
        <v>5</v>
      </c>
      <c r="N1992" s="23">
        <f t="shared" si="72"/>
        <v>83.8888888888889</v>
      </c>
      <c r="O1992" s="23" t="str">
        <f t="shared" si="73"/>
        <v/>
      </c>
      <c r="P1992" s="23" t="s">
        <v>4739</v>
      </c>
      <c r="Q1992" s="19">
        <f>VLOOKUP(M1992,'3'!$H$27:$L$48,5,FALSE)</f>
        <v>56</v>
      </c>
    </row>
    <row r="1993" spans="1:17" x14ac:dyDescent="0.25">
      <c r="A1993">
        <f>'[2]NILAI AKHIR'!B136</f>
        <v>13677</v>
      </c>
      <c r="B1993" t="str">
        <f>'[2]NILAI AKHIR'!C136</f>
        <v>Aldi Nur Hidayat</v>
      </c>
      <c r="C1993" t="str">
        <f>'[2]NILAI AKHIR'!D136</f>
        <v>XI TP 1</v>
      </c>
      <c r="D1993" s="21">
        <f>'[2]NILAI AKHIR'!L136</f>
        <v>84</v>
      </c>
      <c r="F1993" t="s">
        <v>90</v>
      </c>
      <c r="L1993">
        <f>VLOOKUP(A1993,'5'!$AB$3:$AE$313,4,FALSE)</f>
        <v>755</v>
      </c>
      <c r="M1993" s="19">
        <f>VLOOKUP(F1993,'2'!$B$2:$C$34,2,FALSE)</f>
        <v>5</v>
      </c>
      <c r="N1993" s="23">
        <f t="shared" si="72"/>
        <v>84</v>
      </c>
      <c r="O1993" s="23" t="str">
        <f t="shared" si="73"/>
        <v/>
      </c>
      <c r="P1993" s="23" t="s">
        <v>4739</v>
      </c>
      <c r="Q1993" s="19">
        <f>VLOOKUP(M1993,'3'!$H$27:$L$48,5,FALSE)</f>
        <v>56</v>
      </c>
    </row>
    <row r="1994" spans="1:17" x14ac:dyDescent="0.25">
      <c r="A1994">
        <f>'[2]NILAI AKHIR'!B137</f>
        <v>13678</v>
      </c>
      <c r="B1994" t="str">
        <f>'[2]NILAI AKHIR'!C137</f>
        <v>Aldo Setiawan</v>
      </c>
      <c r="C1994" t="str">
        <f>'[2]NILAI AKHIR'!D137</f>
        <v>XI TP 1</v>
      </c>
      <c r="D1994" s="21">
        <f>'[2]NILAI AKHIR'!L137</f>
        <v>85.222222222222229</v>
      </c>
      <c r="F1994" t="s">
        <v>90</v>
      </c>
      <c r="L1994">
        <f>VLOOKUP(A1994,'5'!$AB$3:$AE$313,4,FALSE)</f>
        <v>756</v>
      </c>
      <c r="M1994" s="19">
        <f>VLOOKUP(F1994,'2'!$B$2:$C$34,2,FALSE)</f>
        <v>5</v>
      </c>
      <c r="N1994" s="23">
        <f t="shared" si="72"/>
        <v>85.222222222222229</v>
      </c>
      <c r="O1994" s="23" t="str">
        <f t="shared" si="73"/>
        <v/>
      </c>
      <c r="P1994" s="23" t="s">
        <v>4739</v>
      </c>
      <c r="Q1994" s="19">
        <f>VLOOKUP(M1994,'3'!$H$27:$L$48,5,FALSE)</f>
        <v>56</v>
      </c>
    </row>
    <row r="1995" spans="1:17" x14ac:dyDescent="0.25">
      <c r="A1995">
        <f>'[2]NILAI AKHIR'!B138</f>
        <v>13679</v>
      </c>
      <c r="B1995" t="str">
        <f>'[2]NILAI AKHIR'!C138</f>
        <v>Aldy Putra Firmansyah</v>
      </c>
      <c r="C1995" t="str">
        <f>'[2]NILAI AKHIR'!D138</f>
        <v>XI TP 1</v>
      </c>
      <c r="D1995" s="21">
        <f>'[2]NILAI AKHIR'!L138</f>
        <v>84.444444444444443</v>
      </c>
      <c r="F1995" t="s">
        <v>90</v>
      </c>
      <c r="L1995">
        <f>VLOOKUP(A1995,'5'!$AB$3:$AE$313,4,FALSE)</f>
        <v>757</v>
      </c>
      <c r="M1995" s="19">
        <f>VLOOKUP(F1995,'2'!$B$2:$C$34,2,FALSE)</f>
        <v>5</v>
      </c>
      <c r="N1995" s="23">
        <f t="shared" si="72"/>
        <v>84.444444444444443</v>
      </c>
      <c r="O1995" s="23" t="str">
        <f t="shared" si="73"/>
        <v/>
      </c>
      <c r="P1995" s="23" t="s">
        <v>4739</v>
      </c>
      <c r="Q1995" s="19">
        <f>VLOOKUP(M1995,'3'!$H$27:$L$48,5,FALSE)</f>
        <v>56</v>
      </c>
    </row>
    <row r="1996" spans="1:17" x14ac:dyDescent="0.25">
      <c r="A1996">
        <f>'[2]NILAI AKHIR'!B139</f>
        <v>13680</v>
      </c>
      <c r="B1996" t="str">
        <f>'[2]NILAI AKHIR'!C139</f>
        <v>Alfito Parmadiansyah</v>
      </c>
      <c r="C1996" t="str">
        <f>'[2]NILAI AKHIR'!D139</f>
        <v>XI TP 1</v>
      </c>
      <c r="D1996" s="21">
        <f>'[2]NILAI AKHIR'!L139</f>
        <v>85.333333333333329</v>
      </c>
      <c r="F1996" t="s">
        <v>90</v>
      </c>
      <c r="L1996">
        <f>VLOOKUP(A1996,'5'!$AB$3:$AE$313,4,FALSE)</f>
        <v>758</v>
      </c>
      <c r="M1996" s="19">
        <f>VLOOKUP(F1996,'2'!$B$2:$C$34,2,FALSE)</f>
        <v>5</v>
      </c>
      <c r="N1996" s="23">
        <f t="shared" si="72"/>
        <v>85.333333333333329</v>
      </c>
      <c r="O1996" s="23" t="str">
        <f t="shared" si="73"/>
        <v/>
      </c>
      <c r="P1996" s="23" t="s">
        <v>4739</v>
      </c>
      <c r="Q1996" s="19">
        <f>VLOOKUP(M1996,'3'!$H$27:$L$48,5,FALSE)</f>
        <v>56</v>
      </c>
    </row>
    <row r="1997" spans="1:17" x14ac:dyDescent="0.25">
      <c r="A1997">
        <f>'[2]NILAI AKHIR'!B140</f>
        <v>13681</v>
      </c>
      <c r="B1997" t="str">
        <f>'[2]NILAI AKHIR'!C140</f>
        <v>Alif Alvi Rahmad</v>
      </c>
      <c r="C1997" t="str">
        <f>'[2]NILAI AKHIR'!D140</f>
        <v>XI TP 1</v>
      </c>
      <c r="D1997" s="21">
        <f>'[2]NILAI AKHIR'!L140</f>
        <v>85.777777777777771</v>
      </c>
      <c r="F1997" t="s">
        <v>90</v>
      </c>
      <c r="L1997">
        <f>VLOOKUP(A1997,'5'!$AB$3:$AE$313,4,FALSE)</f>
        <v>759</v>
      </c>
      <c r="M1997" s="19">
        <f>VLOOKUP(F1997,'2'!$B$2:$C$34,2,FALSE)</f>
        <v>5</v>
      </c>
      <c r="N1997" s="23">
        <f t="shared" si="72"/>
        <v>85.777777777777771</v>
      </c>
      <c r="O1997" s="23" t="str">
        <f t="shared" si="73"/>
        <v/>
      </c>
      <c r="P1997" s="23" t="s">
        <v>4739</v>
      </c>
      <c r="Q1997" s="19">
        <f>VLOOKUP(M1997,'3'!$H$27:$L$48,5,FALSE)</f>
        <v>56</v>
      </c>
    </row>
    <row r="1998" spans="1:17" x14ac:dyDescent="0.25">
      <c r="A1998">
        <f>'[2]NILAI AKHIR'!B141</f>
        <v>13682</v>
      </c>
      <c r="B1998" t="str">
        <f>'[2]NILAI AKHIR'!C141</f>
        <v>Alvarenza Muhammad Fadli</v>
      </c>
      <c r="C1998" t="str">
        <f>'[2]NILAI AKHIR'!D141</f>
        <v>XI TP 1</v>
      </c>
      <c r="D1998" s="21">
        <f>'[2]NILAI AKHIR'!L141</f>
        <v>89</v>
      </c>
      <c r="F1998" t="s">
        <v>90</v>
      </c>
      <c r="L1998">
        <f>VLOOKUP(A1998,'5'!$AB$3:$AE$313,4,FALSE)</f>
        <v>760</v>
      </c>
      <c r="M1998" s="19">
        <f>VLOOKUP(F1998,'2'!$B$2:$C$34,2,FALSE)</f>
        <v>5</v>
      </c>
      <c r="N1998" s="23">
        <f t="shared" si="72"/>
        <v>89</v>
      </c>
      <c r="O1998" s="23" t="str">
        <f t="shared" si="73"/>
        <v/>
      </c>
      <c r="P1998" s="23" t="s">
        <v>4739</v>
      </c>
      <c r="Q1998" s="19">
        <f>VLOOKUP(M1998,'3'!$H$27:$L$48,5,FALSE)</f>
        <v>56</v>
      </c>
    </row>
    <row r="1999" spans="1:17" x14ac:dyDescent="0.25">
      <c r="A1999">
        <f>'[2]NILAI AKHIR'!B142</f>
        <v>13683</v>
      </c>
      <c r="B1999" t="str">
        <f>'[2]NILAI AKHIR'!C142</f>
        <v>Andhico Fajar Wijaya</v>
      </c>
      <c r="C1999" t="str">
        <f>'[2]NILAI AKHIR'!D142</f>
        <v>XI TP 1</v>
      </c>
      <c r="D1999" s="21">
        <f>'[2]NILAI AKHIR'!L142</f>
        <v>81.333333333333329</v>
      </c>
      <c r="F1999" t="s">
        <v>90</v>
      </c>
      <c r="L1999">
        <f>VLOOKUP(A1999,'5'!$AB$3:$AE$313,4,FALSE)</f>
        <v>761</v>
      </c>
      <c r="M1999" s="19">
        <f>VLOOKUP(F1999,'2'!$B$2:$C$34,2,FALSE)</f>
        <v>5</v>
      </c>
      <c r="N1999" s="23">
        <f t="shared" si="72"/>
        <v>81.333333333333329</v>
      </c>
      <c r="O1999" s="23" t="str">
        <f t="shared" si="73"/>
        <v/>
      </c>
      <c r="P1999" s="23" t="s">
        <v>4739</v>
      </c>
      <c r="Q1999" s="19">
        <f>VLOOKUP(M1999,'3'!$H$27:$L$48,5,FALSE)</f>
        <v>56</v>
      </c>
    </row>
    <row r="2000" spans="1:17" x14ac:dyDescent="0.25">
      <c r="A2000">
        <f>'[2]NILAI AKHIR'!B143</f>
        <v>13684</v>
      </c>
      <c r="B2000" t="str">
        <f>'[2]NILAI AKHIR'!C143</f>
        <v>Andika Fantasena</v>
      </c>
      <c r="C2000" t="str">
        <f>'[2]NILAI AKHIR'!D143</f>
        <v>XI TP 1</v>
      </c>
      <c r="D2000" s="21">
        <f>'[2]NILAI AKHIR'!L143</f>
        <v>84.555555555555557</v>
      </c>
      <c r="F2000" t="s">
        <v>90</v>
      </c>
      <c r="L2000">
        <f>VLOOKUP(A2000,'5'!$AB$3:$AE$313,4,FALSE)</f>
        <v>762</v>
      </c>
      <c r="M2000" s="19">
        <f>VLOOKUP(F2000,'2'!$B$2:$C$34,2,FALSE)</f>
        <v>5</v>
      </c>
      <c r="N2000" s="23">
        <f t="shared" si="72"/>
        <v>84.555555555555557</v>
      </c>
      <c r="O2000" s="23" t="str">
        <f t="shared" si="73"/>
        <v/>
      </c>
      <c r="P2000" s="23" t="s">
        <v>4739</v>
      </c>
      <c r="Q2000" s="19">
        <f>VLOOKUP(M2000,'3'!$H$27:$L$48,5,FALSE)</f>
        <v>56</v>
      </c>
    </row>
    <row r="2001" spans="1:17" x14ac:dyDescent="0.25">
      <c r="A2001">
        <f>'[2]NILAI AKHIR'!B144</f>
        <v>13685</v>
      </c>
      <c r="B2001" t="str">
        <f>'[2]NILAI AKHIR'!C144</f>
        <v>Andri Adi Widiyanto</v>
      </c>
      <c r="C2001" t="str">
        <f>'[2]NILAI AKHIR'!D144</f>
        <v>XI TP 1</v>
      </c>
      <c r="D2001" s="21">
        <f>'[2]NILAI AKHIR'!L144</f>
        <v>83.333333333333329</v>
      </c>
      <c r="F2001" t="s">
        <v>90</v>
      </c>
      <c r="L2001">
        <f>VLOOKUP(A2001,'5'!$AB$3:$AE$313,4,FALSE)</f>
        <v>763</v>
      </c>
      <c r="M2001" s="19">
        <f>VLOOKUP(F2001,'2'!$B$2:$C$34,2,FALSE)</f>
        <v>5</v>
      </c>
      <c r="N2001" s="23">
        <f t="shared" si="72"/>
        <v>83.333333333333329</v>
      </c>
      <c r="O2001" s="23" t="str">
        <f t="shared" si="73"/>
        <v/>
      </c>
      <c r="P2001" s="23" t="s">
        <v>4739</v>
      </c>
      <c r="Q2001" s="19">
        <f>VLOOKUP(M2001,'3'!$H$27:$L$48,5,FALSE)</f>
        <v>56</v>
      </c>
    </row>
    <row r="2002" spans="1:17" x14ac:dyDescent="0.25">
      <c r="A2002">
        <f>'[2]NILAI AKHIR'!B145</f>
        <v>13686</v>
      </c>
      <c r="B2002" t="str">
        <f>'[2]NILAI AKHIR'!C145</f>
        <v>Angga Pratama Putra</v>
      </c>
      <c r="C2002" t="str">
        <f>'[2]NILAI AKHIR'!D145</f>
        <v>XI TP 1</v>
      </c>
      <c r="D2002" s="21">
        <f>'[2]NILAI AKHIR'!L145</f>
        <v>81.555555555555557</v>
      </c>
      <c r="F2002" t="s">
        <v>90</v>
      </c>
      <c r="L2002">
        <f>VLOOKUP(A2002,'5'!$AB$3:$AE$313,4,FALSE)</f>
        <v>764</v>
      </c>
      <c r="M2002" s="19">
        <f>VLOOKUP(F2002,'2'!$B$2:$C$34,2,FALSE)</f>
        <v>5</v>
      </c>
      <c r="N2002" s="23">
        <f t="shared" si="72"/>
        <v>81.555555555555557</v>
      </c>
      <c r="O2002" s="23" t="str">
        <f t="shared" si="73"/>
        <v/>
      </c>
      <c r="P2002" s="23" t="s">
        <v>4739</v>
      </c>
      <c r="Q2002" s="19">
        <f>VLOOKUP(M2002,'3'!$H$27:$L$48,5,FALSE)</f>
        <v>56</v>
      </c>
    </row>
    <row r="2003" spans="1:17" x14ac:dyDescent="0.25">
      <c r="A2003">
        <f>'[2]NILAI AKHIR'!B146</f>
        <v>13687</v>
      </c>
      <c r="B2003" t="str">
        <f>'[2]NILAI AKHIR'!C146</f>
        <v>Anggra Yudistira</v>
      </c>
      <c r="C2003" t="str">
        <f>'[2]NILAI AKHIR'!D146</f>
        <v>XI TP 1</v>
      </c>
      <c r="D2003" s="21">
        <f>'[2]NILAI AKHIR'!L146</f>
        <v>81.8888888888889</v>
      </c>
      <c r="F2003" t="s">
        <v>90</v>
      </c>
      <c r="L2003">
        <f>VLOOKUP(A2003,'5'!$AB$3:$AE$313,4,FALSE)</f>
        <v>765</v>
      </c>
      <c r="M2003" s="19">
        <f>VLOOKUP(F2003,'2'!$B$2:$C$34,2,FALSE)</f>
        <v>5</v>
      </c>
      <c r="N2003" s="23">
        <f t="shared" si="72"/>
        <v>81.8888888888889</v>
      </c>
      <c r="O2003" s="23" t="str">
        <f t="shared" si="73"/>
        <v/>
      </c>
      <c r="P2003" s="23" t="s">
        <v>4739</v>
      </c>
      <c r="Q2003" s="19">
        <f>VLOOKUP(M2003,'3'!$H$27:$L$48,5,FALSE)</f>
        <v>56</v>
      </c>
    </row>
    <row r="2004" spans="1:17" x14ac:dyDescent="0.25">
      <c r="A2004">
        <f>'[2]NILAI AKHIR'!B147</f>
        <v>13688</v>
      </c>
      <c r="B2004" t="str">
        <f>'[2]NILAI AKHIR'!C147</f>
        <v>Anisa Nur Setianingrum</v>
      </c>
      <c r="C2004" t="str">
        <f>'[2]NILAI AKHIR'!D147</f>
        <v>XI TP 1</v>
      </c>
      <c r="D2004" s="21">
        <f>'[2]NILAI AKHIR'!L147</f>
        <v>92</v>
      </c>
      <c r="F2004" t="s">
        <v>90</v>
      </c>
      <c r="L2004">
        <f>VLOOKUP(A2004,'5'!$AB$3:$AE$313,4,FALSE)</f>
        <v>766</v>
      </c>
      <c r="M2004" s="19">
        <f>VLOOKUP(F2004,'2'!$B$2:$C$34,2,FALSE)</f>
        <v>5</v>
      </c>
      <c r="N2004" s="23">
        <f t="shared" si="72"/>
        <v>92</v>
      </c>
      <c r="O2004" s="23" t="str">
        <f t="shared" si="73"/>
        <v/>
      </c>
      <c r="P2004" s="23" t="s">
        <v>4739</v>
      </c>
      <c r="Q2004" s="19">
        <f>VLOOKUP(M2004,'3'!$H$27:$L$48,5,FALSE)</f>
        <v>56</v>
      </c>
    </row>
    <row r="2005" spans="1:17" x14ac:dyDescent="0.25">
      <c r="A2005">
        <f>'[2]NILAI AKHIR'!B148</f>
        <v>13689</v>
      </c>
      <c r="B2005" t="str">
        <f>'[2]NILAI AKHIR'!C148</f>
        <v>Ardi Irfansyah</v>
      </c>
      <c r="C2005" t="str">
        <f>'[2]NILAI AKHIR'!D148</f>
        <v>XI TP 1</v>
      </c>
      <c r="D2005" s="21">
        <f>'[2]NILAI AKHIR'!L148</f>
        <v>81.8888888888889</v>
      </c>
      <c r="F2005" t="s">
        <v>90</v>
      </c>
      <c r="L2005">
        <f>VLOOKUP(A2005,'5'!$AB$3:$AE$313,4,FALSE)</f>
        <v>767</v>
      </c>
      <c r="M2005" s="19">
        <f>VLOOKUP(F2005,'2'!$B$2:$C$34,2,FALSE)</f>
        <v>5</v>
      </c>
      <c r="N2005" s="23">
        <f t="shared" si="72"/>
        <v>81.8888888888889</v>
      </c>
      <c r="O2005" s="23" t="str">
        <f t="shared" si="73"/>
        <v/>
      </c>
      <c r="P2005" s="23" t="s">
        <v>4739</v>
      </c>
      <c r="Q2005" s="19">
        <f>VLOOKUP(M2005,'3'!$H$27:$L$48,5,FALSE)</f>
        <v>56</v>
      </c>
    </row>
    <row r="2006" spans="1:17" x14ac:dyDescent="0.25">
      <c r="A2006">
        <f>'[2]NILAI AKHIR'!B149</f>
        <v>13691</v>
      </c>
      <c r="B2006" t="str">
        <f>'[2]NILAI AKHIR'!C149</f>
        <v>Auxena Deflen Obriandra</v>
      </c>
      <c r="C2006" t="str">
        <f>'[2]NILAI AKHIR'!D149</f>
        <v>XI TP 1</v>
      </c>
      <c r="D2006" s="21">
        <f>'[2]NILAI AKHIR'!L149</f>
        <v>81.777777777777771</v>
      </c>
      <c r="F2006" t="s">
        <v>90</v>
      </c>
      <c r="L2006">
        <f>VLOOKUP(A2006,'5'!$AB$3:$AE$313,4,FALSE)</f>
        <v>768</v>
      </c>
      <c r="M2006" s="19">
        <f>VLOOKUP(F2006,'2'!$B$2:$C$34,2,FALSE)</f>
        <v>5</v>
      </c>
      <c r="N2006" s="23">
        <f t="shared" si="72"/>
        <v>81.777777777777771</v>
      </c>
      <c r="O2006" s="23" t="str">
        <f t="shared" si="73"/>
        <v/>
      </c>
      <c r="P2006" s="23" t="s">
        <v>4739</v>
      </c>
      <c r="Q2006" s="19">
        <f>VLOOKUP(M2006,'3'!$H$27:$L$48,5,FALSE)</f>
        <v>56</v>
      </c>
    </row>
    <row r="2007" spans="1:17" x14ac:dyDescent="0.25">
      <c r="A2007">
        <f>'[2]NILAI AKHIR'!B150</f>
        <v>13692</v>
      </c>
      <c r="B2007" t="str">
        <f>'[2]NILAI AKHIR'!C150</f>
        <v>Azqiann Yohan Bastyan</v>
      </c>
      <c r="C2007" t="str">
        <f>'[2]NILAI AKHIR'!D150</f>
        <v>XI TP 1</v>
      </c>
      <c r="D2007" s="21">
        <f>'[2]NILAI AKHIR'!L150</f>
        <v>81.555555555555557</v>
      </c>
      <c r="F2007" t="s">
        <v>90</v>
      </c>
      <c r="L2007">
        <f>VLOOKUP(A2007,'5'!$AB$3:$AE$313,4,FALSE)</f>
        <v>769</v>
      </c>
      <c r="M2007" s="19">
        <f>VLOOKUP(F2007,'2'!$B$2:$C$34,2,FALSE)</f>
        <v>5</v>
      </c>
      <c r="N2007" s="23">
        <f t="shared" si="72"/>
        <v>81.555555555555557</v>
      </c>
      <c r="O2007" s="23" t="str">
        <f t="shared" si="73"/>
        <v/>
      </c>
      <c r="P2007" s="23" t="s">
        <v>4739</v>
      </c>
      <c r="Q2007" s="19">
        <f>VLOOKUP(M2007,'3'!$H$27:$L$48,5,FALSE)</f>
        <v>56</v>
      </c>
    </row>
    <row r="2008" spans="1:17" x14ac:dyDescent="0.25">
      <c r="A2008">
        <f>'[2]NILAI AKHIR'!B151</f>
        <v>13693</v>
      </c>
      <c r="B2008" t="str">
        <f>'[2]NILAI AKHIR'!C151</f>
        <v>Bayu Seno Aji</v>
      </c>
      <c r="C2008" t="str">
        <f>'[2]NILAI AKHIR'!D151</f>
        <v>XI TP 1</v>
      </c>
      <c r="D2008" s="21">
        <f>'[2]NILAI AKHIR'!L151</f>
        <v>84.1111111111111</v>
      </c>
      <c r="F2008" t="s">
        <v>90</v>
      </c>
      <c r="L2008">
        <f>VLOOKUP(A2008,'5'!$AB$3:$AE$313,4,FALSE)</f>
        <v>770</v>
      </c>
      <c r="M2008" s="19">
        <f>VLOOKUP(F2008,'2'!$B$2:$C$34,2,FALSE)</f>
        <v>5</v>
      </c>
      <c r="N2008" s="23">
        <f t="shared" si="72"/>
        <v>84.1111111111111</v>
      </c>
      <c r="O2008" s="23" t="str">
        <f t="shared" si="73"/>
        <v/>
      </c>
      <c r="P2008" s="23" t="s">
        <v>4739</v>
      </c>
      <c r="Q2008" s="19">
        <f>VLOOKUP(M2008,'3'!$H$27:$L$48,5,FALSE)</f>
        <v>56</v>
      </c>
    </row>
    <row r="2009" spans="1:17" x14ac:dyDescent="0.25">
      <c r="A2009">
        <f>'[2]NILAI AKHIR'!B152</f>
        <v>13695</v>
      </c>
      <c r="B2009" t="str">
        <f>'[2]NILAI AKHIR'!C152</f>
        <v>Cesar Lintang Rafa Prayuditya</v>
      </c>
      <c r="C2009" t="str">
        <f>'[2]NILAI AKHIR'!D152</f>
        <v>XI TP 1</v>
      </c>
      <c r="D2009" s="21">
        <f>'[2]NILAI AKHIR'!L152</f>
        <v>86.8888888888889</v>
      </c>
      <c r="F2009" t="s">
        <v>90</v>
      </c>
      <c r="L2009">
        <f>VLOOKUP(A2009,'5'!$AB$3:$AE$313,4,FALSE)</f>
        <v>771</v>
      </c>
      <c r="M2009" s="19">
        <f>VLOOKUP(F2009,'2'!$B$2:$C$34,2,FALSE)</f>
        <v>5</v>
      </c>
      <c r="N2009" s="23">
        <f t="shared" si="72"/>
        <v>86.8888888888889</v>
      </c>
      <c r="O2009" s="23" t="str">
        <f t="shared" si="73"/>
        <v/>
      </c>
      <c r="P2009" s="23" t="s">
        <v>4739</v>
      </c>
      <c r="Q2009" s="19">
        <f>VLOOKUP(M2009,'3'!$H$27:$L$48,5,FALSE)</f>
        <v>56</v>
      </c>
    </row>
    <row r="2010" spans="1:17" x14ac:dyDescent="0.25">
      <c r="A2010">
        <f>'[2]NILAI AKHIR'!B153</f>
        <v>13696</v>
      </c>
      <c r="B2010" t="str">
        <f>'[2]NILAI AKHIR'!C153</f>
        <v>Daffa Bari Ali Mustafa</v>
      </c>
      <c r="C2010" t="str">
        <f>'[2]NILAI AKHIR'!D153</f>
        <v>XI TP 1</v>
      </c>
      <c r="D2010" s="21">
        <f>'[2]NILAI AKHIR'!L153</f>
        <v>82.555555555555557</v>
      </c>
      <c r="F2010" t="s">
        <v>90</v>
      </c>
      <c r="L2010">
        <f>VLOOKUP(A2010,'5'!$AB$3:$AE$313,4,FALSE)</f>
        <v>772</v>
      </c>
      <c r="M2010" s="19">
        <f>VLOOKUP(F2010,'2'!$B$2:$C$34,2,FALSE)</f>
        <v>5</v>
      </c>
      <c r="N2010" s="23">
        <f t="shared" si="72"/>
        <v>82.555555555555557</v>
      </c>
      <c r="O2010" s="23" t="str">
        <f t="shared" si="73"/>
        <v/>
      </c>
      <c r="P2010" s="23" t="s">
        <v>4739</v>
      </c>
      <c r="Q2010" s="19">
        <f>VLOOKUP(M2010,'3'!$H$27:$L$48,5,FALSE)</f>
        <v>56</v>
      </c>
    </row>
    <row r="2011" spans="1:17" x14ac:dyDescent="0.25">
      <c r="A2011">
        <f>'[2]NILAI AKHIR'!B154</f>
        <v>13697</v>
      </c>
      <c r="B2011" t="str">
        <f>'[2]NILAI AKHIR'!C154</f>
        <v>Daffa Nur Sahid</v>
      </c>
      <c r="C2011" t="str">
        <f>'[2]NILAI AKHIR'!D154</f>
        <v>XI TP 1</v>
      </c>
      <c r="D2011" s="21">
        <f>'[2]NILAI AKHIR'!L154</f>
        <v>83.1111111111111</v>
      </c>
      <c r="F2011" t="s">
        <v>90</v>
      </c>
      <c r="L2011">
        <f>VLOOKUP(A2011,'5'!$AB$3:$AE$313,4,FALSE)</f>
        <v>773</v>
      </c>
      <c r="M2011" s="19">
        <f>VLOOKUP(F2011,'2'!$B$2:$C$34,2,FALSE)</f>
        <v>5</v>
      </c>
      <c r="N2011" s="23">
        <f t="shared" si="72"/>
        <v>83.1111111111111</v>
      </c>
      <c r="O2011" s="23" t="str">
        <f t="shared" si="73"/>
        <v/>
      </c>
      <c r="P2011" s="23" t="s">
        <v>4739</v>
      </c>
      <c r="Q2011" s="19">
        <f>VLOOKUP(M2011,'3'!$H$27:$L$48,5,FALSE)</f>
        <v>56</v>
      </c>
    </row>
    <row r="2012" spans="1:17" x14ac:dyDescent="0.25">
      <c r="A2012">
        <f>'[2]NILAI AKHIR'!B155</f>
        <v>13698</v>
      </c>
      <c r="B2012" t="str">
        <f>'[2]NILAI AKHIR'!C155</f>
        <v>Daffa Rafi'i</v>
      </c>
      <c r="C2012" t="str">
        <f>'[2]NILAI AKHIR'!D155</f>
        <v>XI TP 1</v>
      </c>
      <c r="D2012" s="21">
        <f>'[2]NILAI AKHIR'!L155</f>
        <v>88.666666666666671</v>
      </c>
      <c r="F2012" t="s">
        <v>90</v>
      </c>
      <c r="L2012">
        <f>VLOOKUP(A2012,'5'!$AB$3:$AE$313,4,FALSE)</f>
        <v>774</v>
      </c>
      <c r="M2012" s="19">
        <f>VLOOKUP(F2012,'2'!$B$2:$C$34,2,FALSE)</f>
        <v>5</v>
      </c>
      <c r="N2012" s="23">
        <f t="shared" si="72"/>
        <v>88.666666666666671</v>
      </c>
      <c r="O2012" s="23" t="str">
        <f t="shared" si="73"/>
        <v/>
      </c>
      <c r="P2012" s="23" t="s">
        <v>4739</v>
      </c>
      <c r="Q2012" s="19">
        <f>VLOOKUP(M2012,'3'!$H$27:$L$48,5,FALSE)</f>
        <v>56</v>
      </c>
    </row>
    <row r="2013" spans="1:17" x14ac:dyDescent="0.25">
      <c r="A2013">
        <f>'[2]NILAI AKHIR'!B156</f>
        <v>13699</v>
      </c>
      <c r="B2013" t="str">
        <f>'[2]NILAI AKHIR'!C156</f>
        <v>David Dwi Kuncoro</v>
      </c>
      <c r="C2013" t="str">
        <f>'[2]NILAI AKHIR'!D156</f>
        <v>XI TP 1</v>
      </c>
      <c r="D2013" s="21">
        <f>'[2]NILAI AKHIR'!L156</f>
        <v>84</v>
      </c>
      <c r="F2013" t="s">
        <v>90</v>
      </c>
      <c r="L2013">
        <f>VLOOKUP(A2013,'5'!$AB$3:$AE$313,4,FALSE)</f>
        <v>775</v>
      </c>
      <c r="M2013" s="19">
        <f>VLOOKUP(F2013,'2'!$B$2:$C$34,2,FALSE)</f>
        <v>5</v>
      </c>
      <c r="N2013" s="23">
        <f t="shared" si="72"/>
        <v>84</v>
      </c>
      <c r="O2013" s="23" t="str">
        <f t="shared" si="73"/>
        <v/>
      </c>
      <c r="P2013" s="23" t="s">
        <v>4739</v>
      </c>
      <c r="Q2013" s="19">
        <f>VLOOKUP(M2013,'3'!$H$27:$L$48,5,FALSE)</f>
        <v>56</v>
      </c>
    </row>
    <row r="2014" spans="1:17" x14ac:dyDescent="0.25">
      <c r="A2014">
        <f>'[2]NILAI AKHIR'!B157</f>
        <v>0</v>
      </c>
      <c r="B2014">
        <f>'[2]NILAI AKHIR'!C157</f>
        <v>0</v>
      </c>
      <c r="C2014">
        <f>'[2]NILAI AKHIR'!D157</f>
        <v>0</v>
      </c>
      <c r="D2014" s="21">
        <f>'[2]NILAI AKHIR'!L157</f>
        <v>0</v>
      </c>
      <c r="F2014" t="s">
        <v>90</v>
      </c>
      <c r="L2014" t="e">
        <f>VLOOKUP(A2014,'5'!$AB$3:$AE$313,4,FALSE)</f>
        <v>#N/A</v>
      </c>
      <c r="M2014" s="19">
        <f>VLOOKUP(F2014,'2'!$B$2:$C$34,2,FALSE)</f>
        <v>5</v>
      </c>
      <c r="N2014" s="23">
        <f t="shared" si="72"/>
        <v>0</v>
      </c>
      <c r="O2014" s="23" t="str">
        <f t="shared" si="73"/>
        <v/>
      </c>
      <c r="P2014" s="23" t="s">
        <v>4739</v>
      </c>
      <c r="Q2014" s="19">
        <f>VLOOKUP(M2014,'3'!$H$27:$L$48,5,FALSE)</f>
        <v>56</v>
      </c>
    </row>
    <row r="2015" spans="1:17" x14ac:dyDescent="0.25">
      <c r="A2015">
        <f>'[2]NILAI AKHIR'!B158</f>
        <v>13700</v>
      </c>
      <c r="B2015" t="str">
        <f>'[2]NILAI AKHIR'!C158</f>
        <v>Davin Khoirul Aslam</v>
      </c>
      <c r="C2015" t="str">
        <f>'[2]NILAI AKHIR'!D158</f>
        <v>XI TP 2</v>
      </c>
      <c r="D2015" s="21">
        <f>'[2]NILAI AKHIR'!L158</f>
        <v>0</v>
      </c>
      <c r="F2015" t="s">
        <v>90</v>
      </c>
      <c r="L2015">
        <f>VLOOKUP(A2015,'5'!$AB$3:$AE$313,4,FALSE)</f>
        <v>776</v>
      </c>
      <c r="M2015" s="19">
        <f>VLOOKUP(F2015,'2'!$B$2:$C$34,2,FALSE)</f>
        <v>5</v>
      </c>
      <c r="N2015" s="23">
        <f t="shared" si="72"/>
        <v>0</v>
      </c>
      <c r="O2015" s="23" t="str">
        <f t="shared" si="73"/>
        <v/>
      </c>
      <c r="P2015" s="23" t="s">
        <v>4739</v>
      </c>
      <c r="Q2015" s="19">
        <f>VLOOKUP(M2015,'3'!$H$27:$L$48,5,FALSE)</f>
        <v>56</v>
      </c>
    </row>
    <row r="2016" spans="1:17" x14ac:dyDescent="0.25">
      <c r="A2016">
        <f>'[2]NILAI AKHIR'!B160</f>
        <v>13702</v>
      </c>
      <c r="B2016" t="str">
        <f>'[2]NILAI AKHIR'!C160</f>
        <v>Dhandy Isnaini Nur Abi</v>
      </c>
      <c r="C2016" t="str">
        <f>'[2]NILAI AKHIR'!D160</f>
        <v>XI TP 2</v>
      </c>
      <c r="D2016">
        <f>'[2]NILAI AKHIR'!L160</f>
        <v>0</v>
      </c>
      <c r="F2016" t="s">
        <v>90</v>
      </c>
      <c r="L2016">
        <f>VLOOKUP(A2016,'5'!$AB$3:$AE$313,4,FALSE)</f>
        <v>778</v>
      </c>
      <c r="M2016" s="19">
        <f>VLOOKUP(F2016,'2'!$B$2:$C$34,2,FALSE)</f>
        <v>5</v>
      </c>
      <c r="N2016" s="23">
        <f t="shared" si="72"/>
        <v>0</v>
      </c>
      <c r="O2016" s="23" t="str">
        <f t="shared" si="73"/>
        <v/>
      </c>
      <c r="P2016" s="23" t="s">
        <v>4739</v>
      </c>
      <c r="Q2016" s="19">
        <f>VLOOKUP(M2016,'3'!$H$27:$L$48,5,FALSE)</f>
        <v>56</v>
      </c>
    </row>
    <row r="2017" spans="1:17" x14ac:dyDescent="0.25">
      <c r="A2017">
        <f>'[2]NILAI AKHIR'!B161</f>
        <v>13703</v>
      </c>
      <c r="B2017" t="str">
        <f>'[2]NILAI AKHIR'!C161</f>
        <v>Dimas Halim Ash Syukuur</v>
      </c>
      <c r="C2017" t="str">
        <f>'[2]NILAI AKHIR'!D161</f>
        <v>XI TP 2</v>
      </c>
      <c r="D2017">
        <f>'[2]NILAI AKHIR'!L161</f>
        <v>0</v>
      </c>
      <c r="F2017" t="s">
        <v>90</v>
      </c>
      <c r="L2017">
        <f>VLOOKUP(A2017,'5'!$AB$3:$AE$313,4,FALSE)</f>
        <v>779</v>
      </c>
      <c r="M2017" s="19">
        <f>VLOOKUP(F2017,'2'!$B$2:$C$34,2,FALSE)</f>
        <v>5</v>
      </c>
      <c r="N2017" s="23">
        <f t="shared" si="72"/>
        <v>0</v>
      </c>
      <c r="O2017" s="23" t="str">
        <f t="shared" si="73"/>
        <v/>
      </c>
      <c r="P2017" s="23" t="s">
        <v>4739</v>
      </c>
      <c r="Q2017" s="19">
        <f>VLOOKUP(M2017,'3'!$H$27:$L$48,5,FALSE)</f>
        <v>56</v>
      </c>
    </row>
    <row r="2018" spans="1:17" x14ac:dyDescent="0.25">
      <c r="A2018">
        <f>'[2]NILAI AKHIR'!B162</f>
        <v>13704</v>
      </c>
      <c r="B2018" t="str">
        <f>'[2]NILAI AKHIR'!C162</f>
        <v>Dimas Prasetya</v>
      </c>
      <c r="C2018" t="str">
        <f>'[2]NILAI AKHIR'!D162</f>
        <v>XI TP 2</v>
      </c>
      <c r="D2018">
        <f>'[2]NILAI AKHIR'!L162</f>
        <v>0</v>
      </c>
      <c r="F2018" t="s">
        <v>90</v>
      </c>
      <c r="L2018">
        <f>VLOOKUP(A2018,'5'!$AB$3:$AE$313,4,FALSE)</f>
        <v>780</v>
      </c>
      <c r="M2018" s="19">
        <f>VLOOKUP(F2018,'2'!$B$2:$C$34,2,FALSE)</f>
        <v>5</v>
      </c>
      <c r="N2018" s="23">
        <f t="shared" si="72"/>
        <v>0</v>
      </c>
      <c r="O2018" s="23" t="str">
        <f t="shared" si="73"/>
        <v/>
      </c>
      <c r="P2018" s="23" t="s">
        <v>4739</v>
      </c>
      <c r="Q2018" s="19">
        <f>VLOOKUP(M2018,'3'!$H$27:$L$48,5,FALSE)</f>
        <v>56</v>
      </c>
    </row>
    <row r="2019" spans="1:17" x14ac:dyDescent="0.25">
      <c r="A2019">
        <f>'[2]NILAI AKHIR'!B163</f>
        <v>13705</v>
      </c>
      <c r="B2019" t="str">
        <f>'[2]NILAI AKHIR'!C163</f>
        <v>Dimas Rizqi Makhbhu</v>
      </c>
      <c r="C2019" t="str">
        <f>'[2]NILAI AKHIR'!D163</f>
        <v>XI TP 2</v>
      </c>
      <c r="D2019">
        <f>'[2]NILAI AKHIR'!L163</f>
        <v>0</v>
      </c>
      <c r="F2019" t="s">
        <v>90</v>
      </c>
      <c r="L2019">
        <f>VLOOKUP(A2019,'5'!$AB$3:$AE$313,4,FALSE)</f>
        <v>781</v>
      </c>
      <c r="M2019" s="19">
        <f>VLOOKUP(F2019,'2'!$B$2:$C$34,2,FALSE)</f>
        <v>5</v>
      </c>
      <c r="N2019" s="23">
        <f t="shared" si="72"/>
        <v>0</v>
      </c>
      <c r="O2019" s="23" t="str">
        <f t="shared" si="73"/>
        <v/>
      </c>
      <c r="P2019" s="23" t="s">
        <v>4739</v>
      </c>
      <c r="Q2019" s="19">
        <f>VLOOKUP(M2019,'3'!$H$27:$L$48,5,FALSE)</f>
        <v>56</v>
      </c>
    </row>
    <row r="2020" spans="1:17" x14ac:dyDescent="0.25">
      <c r="A2020">
        <f>'[2]NILAI AKHIR'!B164</f>
        <v>13707</v>
      </c>
      <c r="B2020" t="str">
        <f>'[2]NILAI AKHIR'!C164</f>
        <v>Dzaky Julian Arya Ardiansyah</v>
      </c>
      <c r="C2020" t="str">
        <f>'[2]NILAI AKHIR'!D164</f>
        <v>XI TP 2</v>
      </c>
      <c r="D2020">
        <f>'[2]NILAI AKHIR'!L164</f>
        <v>0</v>
      </c>
      <c r="F2020" t="s">
        <v>90</v>
      </c>
      <c r="L2020">
        <f>VLOOKUP(A2020,'5'!$AB$3:$AE$313,4,FALSE)</f>
        <v>782</v>
      </c>
      <c r="M2020" s="19">
        <f>VLOOKUP(F2020,'2'!$B$2:$C$34,2,FALSE)</f>
        <v>5</v>
      </c>
      <c r="N2020" s="23">
        <f t="shared" si="72"/>
        <v>0</v>
      </c>
      <c r="O2020" s="23" t="str">
        <f t="shared" si="73"/>
        <v/>
      </c>
      <c r="P2020" s="23" t="s">
        <v>4739</v>
      </c>
      <c r="Q2020" s="19">
        <f>VLOOKUP(M2020,'3'!$H$27:$L$48,5,FALSE)</f>
        <v>56</v>
      </c>
    </row>
    <row r="2021" spans="1:17" x14ac:dyDescent="0.25">
      <c r="A2021">
        <f>'[2]NILAI AKHIR'!B165</f>
        <v>13708</v>
      </c>
      <c r="B2021" t="str">
        <f>'[2]NILAI AKHIR'!C165</f>
        <v>Enjji Dimas Setiyawan</v>
      </c>
      <c r="C2021" t="str">
        <f>'[2]NILAI AKHIR'!D165</f>
        <v>XI TP 2</v>
      </c>
      <c r="D2021">
        <f>'[2]NILAI AKHIR'!L165</f>
        <v>0</v>
      </c>
      <c r="F2021" t="s">
        <v>90</v>
      </c>
      <c r="L2021">
        <f>VLOOKUP(A2021,'5'!$AB$3:$AE$313,4,FALSE)</f>
        <v>783</v>
      </c>
      <c r="M2021" s="19">
        <f>VLOOKUP(F2021,'2'!$B$2:$C$34,2,FALSE)</f>
        <v>5</v>
      </c>
      <c r="N2021" s="23">
        <f t="shared" si="72"/>
        <v>0</v>
      </c>
      <c r="O2021" s="23" t="str">
        <f t="shared" si="73"/>
        <v/>
      </c>
      <c r="P2021" s="23" t="s">
        <v>4739</v>
      </c>
      <c r="Q2021" s="19">
        <f>VLOOKUP(M2021,'3'!$H$27:$L$48,5,FALSE)</f>
        <v>56</v>
      </c>
    </row>
    <row r="2022" spans="1:17" x14ac:dyDescent="0.25">
      <c r="A2022">
        <f>'[2]NILAI AKHIR'!B166</f>
        <v>13709</v>
      </c>
      <c r="B2022" t="str">
        <f>'[2]NILAI AKHIR'!C166</f>
        <v>Erik Bayu Aji Putra</v>
      </c>
      <c r="C2022" t="str">
        <f>'[2]NILAI AKHIR'!D166</f>
        <v>XI TP 2</v>
      </c>
      <c r="D2022">
        <f>'[2]NILAI AKHIR'!L166</f>
        <v>0</v>
      </c>
      <c r="F2022" t="s">
        <v>90</v>
      </c>
      <c r="L2022">
        <f>VLOOKUP(A2022,'5'!$AB$3:$AE$313,4,FALSE)</f>
        <v>784</v>
      </c>
      <c r="M2022" s="19">
        <f>VLOOKUP(F2022,'2'!$B$2:$C$34,2,FALSE)</f>
        <v>5</v>
      </c>
      <c r="N2022" s="23">
        <f t="shared" si="72"/>
        <v>0</v>
      </c>
      <c r="O2022" s="23" t="str">
        <f t="shared" si="73"/>
        <v/>
      </c>
      <c r="P2022" s="23" t="s">
        <v>4739</v>
      </c>
      <c r="Q2022" s="19">
        <f>VLOOKUP(M2022,'3'!$H$27:$L$48,5,FALSE)</f>
        <v>56</v>
      </c>
    </row>
    <row r="2023" spans="1:17" x14ac:dyDescent="0.25">
      <c r="A2023">
        <f>'[2]NILAI AKHIR'!B167</f>
        <v>13710</v>
      </c>
      <c r="B2023" t="str">
        <f>'[2]NILAI AKHIR'!C167</f>
        <v>Erik Satriya Widyatama</v>
      </c>
      <c r="C2023" t="str">
        <f>'[2]NILAI AKHIR'!D167</f>
        <v>XI TP 2</v>
      </c>
      <c r="D2023">
        <f>'[2]NILAI AKHIR'!L167</f>
        <v>0</v>
      </c>
      <c r="F2023" t="s">
        <v>90</v>
      </c>
      <c r="L2023">
        <f>VLOOKUP(A2023,'5'!$AB$3:$AE$313,4,FALSE)</f>
        <v>785</v>
      </c>
      <c r="M2023" s="19">
        <f>VLOOKUP(F2023,'2'!$B$2:$C$34,2,FALSE)</f>
        <v>5</v>
      </c>
      <c r="N2023" s="23">
        <f t="shared" si="72"/>
        <v>0</v>
      </c>
      <c r="O2023" s="23" t="str">
        <f t="shared" si="73"/>
        <v/>
      </c>
      <c r="P2023" s="23" t="s">
        <v>4739</v>
      </c>
      <c r="Q2023" s="19">
        <f>VLOOKUP(M2023,'3'!$H$27:$L$48,5,FALSE)</f>
        <v>56</v>
      </c>
    </row>
    <row r="2024" spans="1:17" x14ac:dyDescent="0.25">
      <c r="A2024">
        <f>'[2]NILAI AKHIR'!B168</f>
        <v>13711</v>
      </c>
      <c r="B2024" t="str">
        <f>'[2]NILAI AKHIR'!C168</f>
        <v>Fabian Bima Sakti</v>
      </c>
      <c r="C2024" t="str">
        <f>'[2]NILAI AKHIR'!D168</f>
        <v>XI TP 2</v>
      </c>
      <c r="D2024">
        <f>'[2]NILAI AKHIR'!L168</f>
        <v>0</v>
      </c>
      <c r="F2024" t="s">
        <v>90</v>
      </c>
      <c r="L2024">
        <f>VLOOKUP(A2024,'5'!$AB$3:$AE$313,4,FALSE)</f>
        <v>786</v>
      </c>
      <c r="M2024" s="19">
        <f>VLOOKUP(F2024,'2'!$B$2:$C$34,2,FALSE)</f>
        <v>5</v>
      </c>
      <c r="N2024" s="23">
        <f t="shared" si="72"/>
        <v>0</v>
      </c>
      <c r="O2024" s="23" t="str">
        <f t="shared" si="73"/>
        <v/>
      </c>
      <c r="P2024" s="23" t="s">
        <v>4739</v>
      </c>
      <c r="Q2024" s="19">
        <f>VLOOKUP(M2024,'3'!$H$27:$L$48,5,FALSE)</f>
        <v>56</v>
      </c>
    </row>
    <row r="2025" spans="1:17" x14ac:dyDescent="0.25">
      <c r="A2025">
        <f>'[2]NILAI AKHIR'!B169</f>
        <v>13712</v>
      </c>
      <c r="B2025" t="str">
        <f>'[2]NILAI AKHIR'!C169</f>
        <v>Fadhil Ibrahim Pratama</v>
      </c>
      <c r="C2025" t="str">
        <f>'[2]NILAI AKHIR'!D169</f>
        <v>XI TP 2</v>
      </c>
      <c r="D2025">
        <f>'[2]NILAI AKHIR'!L169</f>
        <v>0</v>
      </c>
      <c r="F2025" t="s">
        <v>90</v>
      </c>
      <c r="L2025">
        <f>VLOOKUP(A2025,'5'!$AB$3:$AE$313,4,FALSE)</f>
        <v>787</v>
      </c>
      <c r="M2025" s="19">
        <f>VLOOKUP(F2025,'2'!$B$2:$C$34,2,FALSE)</f>
        <v>5</v>
      </c>
      <c r="N2025" s="23">
        <f t="shared" si="72"/>
        <v>0</v>
      </c>
      <c r="O2025" s="23" t="str">
        <f t="shared" si="73"/>
        <v/>
      </c>
      <c r="P2025" s="23" t="s">
        <v>4739</v>
      </c>
      <c r="Q2025" s="19">
        <f>VLOOKUP(M2025,'3'!$H$27:$L$48,5,FALSE)</f>
        <v>56</v>
      </c>
    </row>
    <row r="2026" spans="1:17" x14ac:dyDescent="0.25">
      <c r="A2026">
        <f>'[2]NILAI AKHIR'!B170</f>
        <v>13713</v>
      </c>
      <c r="B2026" t="str">
        <f>'[2]NILAI AKHIR'!C170</f>
        <v>Fadli Huda Ar Rasheed</v>
      </c>
      <c r="C2026" t="str">
        <f>'[2]NILAI AKHIR'!D170</f>
        <v>XI TP 2</v>
      </c>
      <c r="D2026">
        <f>'[2]NILAI AKHIR'!L170</f>
        <v>0</v>
      </c>
      <c r="F2026" t="s">
        <v>90</v>
      </c>
      <c r="L2026">
        <f>VLOOKUP(A2026,'5'!$AB$3:$AE$313,4,FALSE)</f>
        <v>788</v>
      </c>
      <c r="M2026" s="19">
        <f>VLOOKUP(F2026,'2'!$B$2:$C$34,2,FALSE)</f>
        <v>5</v>
      </c>
      <c r="N2026" s="23">
        <f t="shared" si="72"/>
        <v>0</v>
      </c>
      <c r="O2026" s="23" t="str">
        <f t="shared" si="73"/>
        <v/>
      </c>
      <c r="P2026" s="23" t="s">
        <v>4739</v>
      </c>
      <c r="Q2026" s="19">
        <f>VLOOKUP(M2026,'3'!$H$27:$L$48,5,FALSE)</f>
        <v>56</v>
      </c>
    </row>
    <row r="2027" spans="1:17" x14ac:dyDescent="0.25">
      <c r="A2027">
        <f>'[2]NILAI AKHIR'!B171</f>
        <v>13715</v>
      </c>
      <c r="B2027" t="str">
        <f>'[2]NILAI AKHIR'!C171</f>
        <v>Fardan Herdiansyah</v>
      </c>
      <c r="C2027" t="str">
        <f>'[2]NILAI AKHIR'!D171</f>
        <v>XI TP 2</v>
      </c>
      <c r="D2027">
        <f>'[2]NILAI AKHIR'!L171</f>
        <v>0</v>
      </c>
      <c r="F2027" t="s">
        <v>90</v>
      </c>
      <c r="L2027">
        <f>VLOOKUP(A2027,'5'!$AB$3:$AE$313,4,FALSE)</f>
        <v>789</v>
      </c>
      <c r="M2027" s="19">
        <f>VLOOKUP(F2027,'2'!$B$2:$C$34,2,FALSE)</f>
        <v>5</v>
      </c>
      <c r="N2027" s="23">
        <f t="shared" si="72"/>
        <v>0</v>
      </c>
      <c r="O2027" s="23" t="str">
        <f t="shared" si="73"/>
        <v/>
      </c>
      <c r="P2027" s="23" t="s">
        <v>4739</v>
      </c>
      <c r="Q2027" s="19">
        <f>VLOOKUP(M2027,'3'!$H$27:$L$48,5,FALSE)</f>
        <v>56</v>
      </c>
    </row>
    <row r="2028" spans="1:17" x14ac:dyDescent="0.25">
      <c r="A2028">
        <f>'[2]NILAI AKHIR'!B172</f>
        <v>13716</v>
      </c>
      <c r="B2028" t="str">
        <f>'[2]NILAI AKHIR'!C172</f>
        <v>Farhan Syahrul Mubarok</v>
      </c>
      <c r="C2028" t="str">
        <f>'[2]NILAI AKHIR'!D172</f>
        <v>XI TP 2</v>
      </c>
      <c r="D2028">
        <f>'[2]NILAI AKHIR'!L172</f>
        <v>0</v>
      </c>
      <c r="F2028" t="s">
        <v>90</v>
      </c>
      <c r="L2028">
        <f>VLOOKUP(A2028,'5'!$AB$3:$AE$313,4,FALSE)</f>
        <v>790</v>
      </c>
      <c r="M2028" s="19">
        <f>VLOOKUP(F2028,'2'!$B$2:$C$34,2,FALSE)</f>
        <v>5</v>
      </c>
      <c r="N2028" s="23">
        <f t="shared" si="72"/>
        <v>0</v>
      </c>
      <c r="O2028" s="23" t="str">
        <f t="shared" si="73"/>
        <v/>
      </c>
      <c r="P2028" s="23" t="s">
        <v>4739</v>
      </c>
      <c r="Q2028" s="19">
        <f>VLOOKUP(M2028,'3'!$H$27:$L$48,5,FALSE)</f>
        <v>56</v>
      </c>
    </row>
    <row r="2029" spans="1:17" x14ac:dyDescent="0.25">
      <c r="A2029">
        <f>'[2]NILAI AKHIR'!B173</f>
        <v>13717</v>
      </c>
      <c r="B2029" t="str">
        <f>'[2]NILAI AKHIR'!C173</f>
        <v>Farrel Perdana Putra</v>
      </c>
      <c r="C2029" t="str">
        <f>'[2]NILAI AKHIR'!D173</f>
        <v>XI TP 2</v>
      </c>
      <c r="D2029">
        <f>'[2]NILAI AKHIR'!L173</f>
        <v>0</v>
      </c>
      <c r="F2029" t="s">
        <v>90</v>
      </c>
      <c r="L2029">
        <f>VLOOKUP(A2029,'5'!$AB$3:$AE$313,4,FALSE)</f>
        <v>791</v>
      </c>
      <c r="M2029" s="19">
        <f>VLOOKUP(F2029,'2'!$B$2:$C$34,2,FALSE)</f>
        <v>5</v>
      </c>
      <c r="N2029" s="23">
        <f t="shared" si="72"/>
        <v>0</v>
      </c>
      <c r="O2029" s="23" t="str">
        <f t="shared" si="73"/>
        <v/>
      </c>
      <c r="P2029" s="23" t="s">
        <v>4739</v>
      </c>
      <c r="Q2029" s="19">
        <f>VLOOKUP(M2029,'3'!$H$27:$L$48,5,FALSE)</f>
        <v>56</v>
      </c>
    </row>
    <row r="2030" spans="1:17" x14ac:dyDescent="0.25">
      <c r="A2030">
        <f>'[2]NILAI AKHIR'!B174</f>
        <v>13719</v>
      </c>
      <c r="B2030" t="str">
        <f>'[2]NILAI AKHIR'!C174</f>
        <v>Gigih Akbarani</v>
      </c>
      <c r="C2030" t="str">
        <f>'[2]NILAI AKHIR'!D174</f>
        <v>XI TP 2</v>
      </c>
      <c r="D2030">
        <f>'[2]NILAI AKHIR'!L174</f>
        <v>0</v>
      </c>
      <c r="F2030" t="s">
        <v>90</v>
      </c>
      <c r="L2030">
        <f>VLOOKUP(A2030,'5'!$AB$3:$AE$313,4,FALSE)</f>
        <v>792</v>
      </c>
      <c r="M2030" s="19">
        <f>VLOOKUP(F2030,'2'!$B$2:$C$34,2,FALSE)</f>
        <v>5</v>
      </c>
      <c r="N2030" s="23">
        <f t="shared" si="72"/>
        <v>0</v>
      </c>
      <c r="O2030" s="23" t="str">
        <f t="shared" si="73"/>
        <v/>
      </c>
      <c r="P2030" s="23" t="s">
        <v>4739</v>
      </c>
      <c r="Q2030" s="19">
        <f>VLOOKUP(M2030,'3'!$H$27:$L$48,5,FALSE)</f>
        <v>56</v>
      </c>
    </row>
    <row r="2031" spans="1:17" x14ac:dyDescent="0.25">
      <c r="A2031">
        <f>'[2]NILAI AKHIR'!B175</f>
        <v>13720</v>
      </c>
      <c r="B2031" t="str">
        <f>'[2]NILAI AKHIR'!C175</f>
        <v>Hafid Maruf Sarifudin Nizam</v>
      </c>
      <c r="C2031" t="str">
        <f>'[2]NILAI AKHIR'!D175</f>
        <v>XI TP 2</v>
      </c>
      <c r="D2031">
        <f>'[2]NILAI AKHIR'!L175</f>
        <v>0</v>
      </c>
      <c r="F2031" t="s">
        <v>90</v>
      </c>
      <c r="L2031">
        <f>VLOOKUP(A2031,'5'!$AB$3:$AE$313,4,FALSE)</f>
        <v>793</v>
      </c>
      <c r="M2031" s="19">
        <f>VLOOKUP(F2031,'2'!$B$2:$C$34,2,FALSE)</f>
        <v>5</v>
      </c>
      <c r="N2031" s="23">
        <f t="shared" si="72"/>
        <v>0</v>
      </c>
      <c r="O2031" s="23" t="str">
        <f t="shared" si="73"/>
        <v/>
      </c>
      <c r="P2031" s="23" t="s">
        <v>4739</v>
      </c>
      <c r="Q2031" s="19">
        <f>VLOOKUP(M2031,'3'!$H$27:$L$48,5,FALSE)</f>
        <v>56</v>
      </c>
    </row>
    <row r="2032" spans="1:17" x14ac:dyDescent="0.25">
      <c r="A2032">
        <f>'[2]NILAI AKHIR'!B176</f>
        <v>13721</v>
      </c>
      <c r="B2032" t="str">
        <f>'[2]NILAI AKHIR'!C176</f>
        <v>Harun Sigit Wibisono</v>
      </c>
      <c r="C2032" t="str">
        <f>'[2]NILAI AKHIR'!D176</f>
        <v>XI TP 2</v>
      </c>
      <c r="D2032">
        <f>'[2]NILAI AKHIR'!L176</f>
        <v>0</v>
      </c>
      <c r="F2032" t="s">
        <v>90</v>
      </c>
      <c r="L2032">
        <f>VLOOKUP(A2032,'5'!$AB$3:$AE$313,4,FALSE)</f>
        <v>794</v>
      </c>
      <c r="M2032" s="19">
        <f>VLOOKUP(F2032,'2'!$B$2:$C$34,2,FALSE)</f>
        <v>5</v>
      </c>
      <c r="N2032" s="23">
        <f t="shared" si="72"/>
        <v>0</v>
      </c>
      <c r="O2032" s="23" t="str">
        <f t="shared" si="73"/>
        <v/>
      </c>
      <c r="P2032" s="23" t="s">
        <v>4739</v>
      </c>
      <c r="Q2032" s="19">
        <f>VLOOKUP(M2032,'3'!$H$27:$L$48,5,FALSE)</f>
        <v>56</v>
      </c>
    </row>
    <row r="2033" spans="1:17" x14ac:dyDescent="0.25">
      <c r="A2033">
        <f>'[2]NILAI AKHIR'!B177</f>
        <v>13722</v>
      </c>
      <c r="B2033" t="str">
        <f>'[2]NILAI AKHIR'!C177</f>
        <v>Hidayat Nur Wijanarko</v>
      </c>
      <c r="C2033" t="str">
        <f>'[2]NILAI AKHIR'!D177</f>
        <v>XI TP 2</v>
      </c>
      <c r="D2033">
        <f>'[2]NILAI AKHIR'!L177</f>
        <v>0</v>
      </c>
      <c r="F2033" t="s">
        <v>90</v>
      </c>
      <c r="L2033">
        <f>VLOOKUP(A2033,'5'!$AB$3:$AE$313,4,FALSE)</f>
        <v>795</v>
      </c>
      <c r="M2033" s="19">
        <f>VLOOKUP(F2033,'2'!$B$2:$C$34,2,FALSE)</f>
        <v>5</v>
      </c>
      <c r="N2033" s="23">
        <f t="shared" si="72"/>
        <v>0</v>
      </c>
      <c r="O2033" s="23" t="str">
        <f t="shared" si="73"/>
        <v/>
      </c>
      <c r="P2033" s="23" t="s">
        <v>4739</v>
      </c>
      <c r="Q2033" s="19">
        <f>VLOOKUP(M2033,'3'!$H$27:$L$48,5,FALSE)</f>
        <v>56</v>
      </c>
    </row>
    <row r="2034" spans="1:17" x14ac:dyDescent="0.25">
      <c r="A2034">
        <f>'[2]NILAI AKHIR'!B178</f>
        <v>13723</v>
      </c>
      <c r="B2034" t="str">
        <f>'[2]NILAI AKHIR'!C178</f>
        <v>Ikhwan Fajar Nahari</v>
      </c>
      <c r="C2034" t="str">
        <f>'[2]NILAI AKHIR'!D178</f>
        <v>XI TP 2</v>
      </c>
      <c r="D2034">
        <f>'[2]NILAI AKHIR'!L178</f>
        <v>0</v>
      </c>
      <c r="F2034" t="s">
        <v>90</v>
      </c>
      <c r="L2034">
        <f>VLOOKUP(A2034,'5'!$AB$3:$AE$313,4,FALSE)</f>
        <v>796</v>
      </c>
      <c r="M2034" s="19">
        <f>VLOOKUP(F2034,'2'!$B$2:$C$34,2,FALSE)</f>
        <v>5</v>
      </c>
      <c r="N2034" s="23">
        <f t="shared" si="72"/>
        <v>0</v>
      </c>
      <c r="O2034" s="23" t="str">
        <f t="shared" si="73"/>
        <v/>
      </c>
      <c r="P2034" s="23" t="s">
        <v>4739</v>
      </c>
      <c r="Q2034" s="19">
        <f>VLOOKUP(M2034,'3'!$H$27:$L$48,5,FALSE)</f>
        <v>56</v>
      </c>
    </row>
    <row r="2035" spans="1:17" x14ac:dyDescent="0.25">
      <c r="A2035">
        <f>'[2]NILAI AKHIR'!B179</f>
        <v>13724</v>
      </c>
      <c r="B2035" t="str">
        <f>'[2]NILAI AKHIR'!C179</f>
        <v>Ilham Alamsyah</v>
      </c>
      <c r="C2035" t="str">
        <f>'[2]NILAI AKHIR'!D179</f>
        <v>XI TP 2</v>
      </c>
      <c r="D2035">
        <f>'[2]NILAI AKHIR'!L179</f>
        <v>0</v>
      </c>
      <c r="F2035" t="s">
        <v>90</v>
      </c>
      <c r="L2035">
        <f>VLOOKUP(A2035,'5'!$AB$3:$AE$313,4,FALSE)</f>
        <v>797</v>
      </c>
      <c r="M2035" s="19">
        <f>VLOOKUP(F2035,'2'!$B$2:$C$34,2,FALSE)</f>
        <v>5</v>
      </c>
      <c r="N2035" s="23">
        <f t="shared" si="72"/>
        <v>0</v>
      </c>
      <c r="O2035" s="23" t="str">
        <f t="shared" si="73"/>
        <v/>
      </c>
      <c r="P2035" s="23" t="s">
        <v>4739</v>
      </c>
      <c r="Q2035" s="19">
        <f>VLOOKUP(M2035,'3'!$H$27:$L$48,5,FALSE)</f>
        <v>56</v>
      </c>
    </row>
    <row r="2036" spans="1:17" x14ac:dyDescent="0.25">
      <c r="A2036">
        <f>'[2]NILAI AKHIR'!B180</f>
        <v>13725</v>
      </c>
      <c r="B2036" t="str">
        <f>'[2]NILAI AKHIR'!C180</f>
        <v>Ilham Prihatmoko</v>
      </c>
      <c r="C2036" t="str">
        <f>'[2]NILAI AKHIR'!D180</f>
        <v>XI TP 2</v>
      </c>
      <c r="D2036">
        <f>'[2]NILAI AKHIR'!L180</f>
        <v>0</v>
      </c>
      <c r="F2036" t="s">
        <v>90</v>
      </c>
      <c r="L2036">
        <f>VLOOKUP(A2036,'5'!$AB$3:$AE$313,4,FALSE)</f>
        <v>798</v>
      </c>
      <c r="M2036" s="19">
        <f>VLOOKUP(F2036,'2'!$B$2:$C$34,2,FALSE)</f>
        <v>5</v>
      </c>
      <c r="N2036" s="23">
        <f t="shared" si="72"/>
        <v>0</v>
      </c>
      <c r="O2036" s="23" t="str">
        <f t="shared" si="73"/>
        <v/>
      </c>
      <c r="P2036" s="23" t="s">
        <v>4739</v>
      </c>
      <c r="Q2036" s="19">
        <f>VLOOKUP(M2036,'3'!$H$27:$L$48,5,FALSE)</f>
        <v>56</v>
      </c>
    </row>
    <row r="2037" spans="1:17" x14ac:dyDescent="0.25">
      <c r="A2037">
        <f>'[2]NILAI AKHIR'!B181</f>
        <v>13726</v>
      </c>
      <c r="B2037" t="str">
        <f>'[2]NILAI AKHIR'!C181</f>
        <v>Ilyas Dzaki Billah Azzadi</v>
      </c>
      <c r="C2037" t="str">
        <f>'[2]NILAI AKHIR'!D181</f>
        <v>XI TP 2</v>
      </c>
      <c r="D2037">
        <f>'[2]NILAI AKHIR'!L181</f>
        <v>0</v>
      </c>
      <c r="F2037" t="s">
        <v>90</v>
      </c>
      <c r="L2037">
        <f>VLOOKUP(A2037,'5'!$AB$3:$AE$313,4,FALSE)</f>
        <v>799</v>
      </c>
      <c r="M2037" s="19">
        <f>VLOOKUP(F2037,'2'!$B$2:$C$34,2,FALSE)</f>
        <v>5</v>
      </c>
      <c r="N2037" s="23">
        <f t="shared" si="72"/>
        <v>0</v>
      </c>
      <c r="O2037" s="23" t="str">
        <f t="shared" si="73"/>
        <v/>
      </c>
      <c r="P2037" s="23" t="s">
        <v>4739</v>
      </c>
      <c r="Q2037" s="19">
        <f>VLOOKUP(M2037,'3'!$H$27:$L$48,5,FALSE)</f>
        <v>56</v>
      </c>
    </row>
    <row r="2038" spans="1:17" x14ac:dyDescent="0.25">
      <c r="A2038">
        <f>'[2]NILAI AKHIR'!B182</f>
        <v>13727</v>
      </c>
      <c r="B2038" t="str">
        <f>'[2]NILAI AKHIR'!C182</f>
        <v>Indikal Muharrom</v>
      </c>
      <c r="C2038" t="str">
        <f>'[2]NILAI AKHIR'!D182</f>
        <v>XI TP 2</v>
      </c>
      <c r="D2038">
        <f>'[2]NILAI AKHIR'!L182</f>
        <v>0</v>
      </c>
      <c r="F2038" t="s">
        <v>90</v>
      </c>
      <c r="L2038">
        <f>VLOOKUP(A2038,'5'!$AB$3:$AE$313,4,FALSE)</f>
        <v>800</v>
      </c>
      <c r="M2038" s="19">
        <f>VLOOKUP(F2038,'2'!$B$2:$C$34,2,FALSE)</f>
        <v>5</v>
      </c>
      <c r="N2038" s="23">
        <f t="shared" si="72"/>
        <v>0</v>
      </c>
      <c r="O2038" s="23" t="str">
        <f t="shared" si="73"/>
        <v/>
      </c>
      <c r="P2038" s="23" t="s">
        <v>4739</v>
      </c>
      <c r="Q2038" s="19">
        <f>VLOOKUP(M2038,'3'!$H$27:$L$48,5,FALSE)</f>
        <v>56</v>
      </c>
    </row>
    <row r="2039" spans="1:17" x14ac:dyDescent="0.25">
      <c r="A2039">
        <f>'[2]NILAI AKHIR'!B183</f>
        <v>13728</v>
      </c>
      <c r="B2039" t="str">
        <f>'[2]NILAI AKHIR'!C183</f>
        <v>Isnantrio Widoprayektyo</v>
      </c>
      <c r="C2039" t="str">
        <f>'[2]NILAI AKHIR'!D183</f>
        <v>XI TP 2</v>
      </c>
      <c r="D2039">
        <f>'[2]NILAI AKHIR'!L183</f>
        <v>0</v>
      </c>
      <c r="F2039" t="s">
        <v>90</v>
      </c>
      <c r="L2039">
        <f>VLOOKUP(A2039,'5'!$AB$3:$AE$313,4,FALSE)</f>
        <v>801</v>
      </c>
      <c r="M2039" s="19">
        <f>VLOOKUP(F2039,'2'!$B$2:$C$34,2,FALSE)</f>
        <v>5</v>
      </c>
      <c r="N2039" s="23">
        <f t="shared" si="72"/>
        <v>0</v>
      </c>
      <c r="O2039" s="23" t="str">
        <f t="shared" si="73"/>
        <v/>
      </c>
      <c r="P2039" s="23" t="s">
        <v>4739</v>
      </c>
      <c r="Q2039" s="19">
        <f>VLOOKUP(M2039,'3'!$H$27:$L$48,5,FALSE)</f>
        <v>56</v>
      </c>
    </row>
    <row r="2040" spans="1:17" x14ac:dyDescent="0.25">
      <c r="A2040">
        <f>'[2]NILAI AKHIR'!B184</f>
        <v>13729</v>
      </c>
      <c r="B2040" t="str">
        <f>'[2]NILAI AKHIR'!C184</f>
        <v>Jefha Abbiyyu Fazis Fadillah</v>
      </c>
      <c r="C2040" t="str">
        <f>'[2]NILAI AKHIR'!D184</f>
        <v>XI TP 2</v>
      </c>
      <c r="D2040">
        <f>'[2]NILAI AKHIR'!L184</f>
        <v>0</v>
      </c>
      <c r="F2040" t="s">
        <v>90</v>
      </c>
      <c r="L2040">
        <f>VLOOKUP(A2040,'5'!$AB$3:$AE$313,4,FALSE)</f>
        <v>802</v>
      </c>
      <c r="M2040" s="19">
        <f>VLOOKUP(F2040,'2'!$B$2:$C$34,2,FALSE)</f>
        <v>5</v>
      </c>
      <c r="N2040" s="23">
        <f t="shared" si="72"/>
        <v>0</v>
      </c>
      <c r="O2040" s="23" t="str">
        <f t="shared" si="73"/>
        <v/>
      </c>
      <c r="P2040" s="23" t="s">
        <v>4739</v>
      </c>
      <c r="Q2040" s="19">
        <f>VLOOKUP(M2040,'3'!$H$27:$L$48,5,FALSE)</f>
        <v>56</v>
      </c>
    </row>
    <row r="2041" spans="1:17" x14ac:dyDescent="0.25">
      <c r="A2041">
        <f>'[2]NILAI AKHIR'!B185</f>
        <v>13730</v>
      </c>
      <c r="B2041" t="str">
        <f>'[2]NILAI AKHIR'!C185</f>
        <v>Julyavano Amin Sri Widdodo</v>
      </c>
      <c r="C2041" t="str">
        <f>'[2]NILAI AKHIR'!D185</f>
        <v>XI TP 2</v>
      </c>
      <c r="D2041">
        <f>'[2]NILAI AKHIR'!L185</f>
        <v>0</v>
      </c>
      <c r="F2041" t="s">
        <v>90</v>
      </c>
      <c r="L2041">
        <f>VLOOKUP(A2041,'5'!$AB$3:$AE$313,4,FALSE)</f>
        <v>803</v>
      </c>
      <c r="M2041" s="19">
        <f>VLOOKUP(F2041,'2'!$B$2:$C$34,2,FALSE)</f>
        <v>5</v>
      </c>
      <c r="N2041" s="23">
        <f t="shared" si="72"/>
        <v>0</v>
      </c>
      <c r="O2041" s="23" t="str">
        <f t="shared" si="73"/>
        <v/>
      </c>
      <c r="P2041" s="23" t="s">
        <v>4739</v>
      </c>
      <c r="Q2041" s="19">
        <f>VLOOKUP(M2041,'3'!$H$27:$L$48,5,FALSE)</f>
        <v>56</v>
      </c>
    </row>
    <row r="2042" spans="1:17" x14ac:dyDescent="0.25">
      <c r="A2042">
        <f>'[2]NILAI AKHIR'!B186</f>
        <v>13731</v>
      </c>
      <c r="B2042" t="str">
        <f>'[2]NILAI AKHIR'!C186</f>
        <v>Kevin Brilliyan Wijaya</v>
      </c>
      <c r="C2042" t="str">
        <f>'[2]NILAI AKHIR'!D186</f>
        <v>XI TP 2</v>
      </c>
      <c r="D2042">
        <f>'[2]NILAI AKHIR'!L186</f>
        <v>0</v>
      </c>
      <c r="F2042" t="s">
        <v>90</v>
      </c>
      <c r="L2042">
        <f>VLOOKUP(A2042,'5'!$AB$3:$AE$313,4,FALSE)</f>
        <v>804</v>
      </c>
      <c r="M2042" s="19">
        <f>VLOOKUP(F2042,'2'!$B$2:$C$34,2,FALSE)</f>
        <v>5</v>
      </c>
      <c r="N2042" s="23">
        <f t="shared" si="72"/>
        <v>0</v>
      </c>
      <c r="O2042" s="23" t="str">
        <f t="shared" si="73"/>
        <v/>
      </c>
      <c r="P2042" s="23" t="s">
        <v>4739</v>
      </c>
      <c r="Q2042" s="19">
        <f>VLOOKUP(M2042,'3'!$H$27:$L$48,5,FALSE)</f>
        <v>56</v>
      </c>
    </row>
    <row r="2043" spans="1:17" x14ac:dyDescent="0.25">
      <c r="A2043">
        <f>'[2]NILAI AKHIR'!B187</f>
        <v>13732</v>
      </c>
      <c r="B2043" t="str">
        <f>'[2]NILAI AKHIR'!C187</f>
        <v>Listyanto Nur Cahyo</v>
      </c>
      <c r="C2043" t="str">
        <f>'[2]NILAI AKHIR'!D187</f>
        <v>XI TP 2</v>
      </c>
      <c r="D2043">
        <f>'[2]NILAI AKHIR'!L187</f>
        <v>0</v>
      </c>
      <c r="F2043" t="s">
        <v>90</v>
      </c>
      <c r="L2043">
        <f>VLOOKUP(A2043,'5'!$AB$3:$AE$313,4,FALSE)</f>
        <v>805</v>
      </c>
      <c r="M2043" s="19">
        <f>VLOOKUP(F2043,'2'!$B$2:$C$34,2,FALSE)</f>
        <v>5</v>
      </c>
      <c r="N2043" s="23">
        <f t="shared" si="72"/>
        <v>0</v>
      </c>
      <c r="O2043" s="23" t="str">
        <f t="shared" si="73"/>
        <v/>
      </c>
      <c r="P2043" s="23" t="s">
        <v>4739</v>
      </c>
      <c r="Q2043" s="19">
        <f>VLOOKUP(M2043,'3'!$H$27:$L$48,5,FALSE)</f>
        <v>56</v>
      </c>
    </row>
    <row r="2044" spans="1:17" x14ac:dyDescent="0.25">
      <c r="A2044">
        <f>'[2]NILAI AKHIR'!B188</f>
        <v>13733</v>
      </c>
      <c r="B2044" t="str">
        <f>'[2]NILAI AKHIR'!C188</f>
        <v>Machmud Al Fauzi</v>
      </c>
      <c r="C2044" t="str">
        <f>'[2]NILAI AKHIR'!D188</f>
        <v>XI TP 2</v>
      </c>
      <c r="D2044">
        <f>'[2]NILAI AKHIR'!L188</f>
        <v>0</v>
      </c>
      <c r="F2044" t="s">
        <v>90</v>
      </c>
      <c r="L2044">
        <f>VLOOKUP(A2044,'5'!$AB$3:$AE$313,4,FALSE)</f>
        <v>806</v>
      </c>
      <c r="M2044" s="19">
        <f>VLOOKUP(F2044,'2'!$B$2:$C$34,2,FALSE)</f>
        <v>5</v>
      </c>
      <c r="N2044" s="23">
        <f t="shared" si="72"/>
        <v>0</v>
      </c>
      <c r="O2044" s="23" t="str">
        <f t="shared" si="73"/>
        <v/>
      </c>
      <c r="P2044" s="23" t="s">
        <v>4739</v>
      </c>
      <c r="Q2044" s="19">
        <f>VLOOKUP(M2044,'3'!$H$27:$L$48,5,FALSE)</f>
        <v>56</v>
      </c>
    </row>
    <row r="2045" spans="1:17" x14ac:dyDescent="0.25">
      <c r="A2045">
        <f>'[2]NILAI AKHIR'!B189</f>
        <v>13734</v>
      </c>
      <c r="B2045" t="str">
        <f>'[2]NILAI AKHIR'!C189</f>
        <v>Mahendra Wardana Putra</v>
      </c>
      <c r="C2045" t="str">
        <f>'[2]NILAI AKHIR'!D189</f>
        <v>XI TP 2</v>
      </c>
      <c r="D2045">
        <f>'[2]NILAI AKHIR'!L189</f>
        <v>0</v>
      </c>
      <c r="F2045" t="s">
        <v>90</v>
      </c>
      <c r="L2045">
        <f>VLOOKUP(A2045,'5'!$AB$3:$AE$313,4,FALSE)</f>
        <v>807</v>
      </c>
      <c r="M2045" s="19">
        <f>VLOOKUP(F2045,'2'!$B$2:$C$34,2,FALSE)</f>
        <v>5</v>
      </c>
      <c r="N2045" s="23">
        <f t="shared" si="72"/>
        <v>0</v>
      </c>
      <c r="O2045" s="23" t="str">
        <f t="shared" si="73"/>
        <v/>
      </c>
      <c r="P2045" s="23" t="s">
        <v>4739</v>
      </c>
      <c r="Q2045" s="19">
        <f>VLOOKUP(M2045,'3'!$H$27:$L$48,5,FALSE)</f>
        <v>56</v>
      </c>
    </row>
    <row r="2046" spans="1:17" x14ac:dyDescent="0.25">
      <c r="A2046">
        <f>'[2]NILAI AKHIR'!B190</f>
        <v>0</v>
      </c>
      <c r="B2046">
        <f>'[2]NILAI AKHIR'!C190</f>
        <v>0</v>
      </c>
      <c r="C2046">
        <f>'[2]NILAI AKHIR'!D190</f>
        <v>0</v>
      </c>
      <c r="D2046">
        <f>'[2]NILAI AKHIR'!L190</f>
        <v>0</v>
      </c>
      <c r="F2046" t="s">
        <v>90</v>
      </c>
      <c r="L2046" t="e">
        <f>VLOOKUP(A2046,'5'!$AB$3:$AE$313,4,FALSE)</f>
        <v>#N/A</v>
      </c>
      <c r="M2046" s="19">
        <f>VLOOKUP(F2046,'2'!$B$2:$C$34,2,FALSE)</f>
        <v>5</v>
      </c>
      <c r="N2046" s="23">
        <f t="shared" si="72"/>
        <v>0</v>
      </c>
      <c r="O2046" s="23" t="str">
        <f t="shared" si="73"/>
        <v/>
      </c>
      <c r="P2046" s="23" t="s">
        <v>4739</v>
      </c>
      <c r="Q2046" s="19">
        <f>VLOOKUP(M2046,'3'!$H$27:$L$48,5,FALSE)</f>
        <v>56</v>
      </c>
    </row>
    <row r="2047" spans="1:17" x14ac:dyDescent="0.25">
      <c r="A2047">
        <f>'[2]NILAI AKHIR'!B191</f>
        <v>13735</v>
      </c>
      <c r="B2047" t="str">
        <f>'[2]NILAI AKHIR'!C191</f>
        <v>Maycal Widyanto</v>
      </c>
      <c r="C2047" t="str">
        <f>'[2]NILAI AKHIR'!D191</f>
        <v>XI TP 3</v>
      </c>
      <c r="D2047">
        <f>'[2]NILAI AKHIR'!L191</f>
        <v>84</v>
      </c>
      <c r="F2047" t="s">
        <v>90</v>
      </c>
      <c r="L2047">
        <f>VLOOKUP(A2047,'5'!$AB$3:$AE$313,4,FALSE)</f>
        <v>808</v>
      </c>
      <c r="M2047" s="19">
        <f>VLOOKUP(F2047,'2'!$B$2:$C$34,2,FALSE)</f>
        <v>5</v>
      </c>
      <c r="N2047" s="23">
        <f t="shared" si="72"/>
        <v>84</v>
      </c>
      <c r="O2047" s="23" t="str">
        <f t="shared" si="73"/>
        <v/>
      </c>
      <c r="P2047" s="23" t="s">
        <v>4739</v>
      </c>
      <c r="Q2047" s="19">
        <f>VLOOKUP(M2047,'3'!$H$27:$L$48,5,FALSE)</f>
        <v>56</v>
      </c>
    </row>
    <row r="2048" spans="1:17" x14ac:dyDescent="0.25">
      <c r="A2048">
        <f>'[2]NILAI AKHIR'!B193</f>
        <v>13737</v>
      </c>
      <c r="B2048" t="str">
        <f>'[2]NILAI AKHIR'!C193</f>
        <v>Milano Putra Pratama</v>
      </c>
      <c r="C2048" t="str">
        <f>'[2]NILAI AKHIR'!D193</f>
        <v>XI TP 3</v>
      </c>
      <c r="D2048">
        <f>'[2]NILAI AKHIR'!L193</f>
        <v>86</v>
      </c>
      <c r="F2048" t="s">
        <v>90</v>
      </c>
      <c r="L2048">
        <f>VLOOKUP(A2048,'5'!$AB$3:$AE$313,4,FALSE)</f>
        <v>810</v>
      </c>
      <c r="M2048" s="19">
        <f>VLOOKUP(F2048,'2'!$B$2:$C$34,2,FALSE)</f>
        <v>5</v>
      </c>
      <c r="N2048" s="23">
        <f t="shared" si="72"/>
        <v>86</v>
      </c>
      <c r="O2048" s="23" t="str">
        <f t="shared" si="73"/>
        <v/>
      </c>
      <c r="P2048" s="23" t="s">
        <v>4739</v>
      </c>
      <c r="Q2048" s="19">
        <f>VLOOKUP(M2048,'3'!$H$27:$L$48,5,FALSE)</f>
        <v>56</v>
      </c>
    </row>
    <row r="2049" spans="1:17" x14ac:dyDescent="0.25">
      <c r="A2049">
        <f>'[2]NILAI AKHIR'!B194</f>
        <v>13738</v>
      </c>
      <c r="B2049" t="str">
        <f>'[2]NILAI AKHIR'!C194</f>
        <v>Moh Revin Rizaliano</v>
      </c>
      <c r="C2049" t="str">
        <f>'[2]NILAI AKHIR'!D194</f>
        <v>XI TP 3</v>
      </c>
      <c r="D2049">
        <f>'[2]NILAI AKHIR'!L194</f>
        <v>85</v>
      </c>
      <c r="F2049" t="s">
        <v>90</v>
      </c>
      <c r="L2049">
        <f>VLOOKUP(A2049,'5'!$AB$3:$AE$313,4,FALSE)</f>
        <v>811</v>
      </c>
      <c r="M2049" s="19">
        <f>VLOOKUP(F2049,'2'!$B$2:$C$34,2,FALSE)</f>
        <v>5</v>
      </c>
      <c r="N2049" s="23">
        <f t="shared" si="72"/>
        <v>85</v>
      </c>
      <c r="O2049" s="23" t="str">
        <f t="shared" si="73"/>
        <v/>
      </c>
      <c r="P2049" s="23" t="s">
        <v>4739</v>
      </c>
      <c r="Q2049" s="19">
        <f>VLOOKUP(M2049,'3'!$H$27:$L$48,5,FALSE)</f>
        <v>56</v>
      </c>
    </row>
    <row r="2050" spans="1:17" x14ac:dyDescent="0.25">
      <c r="A2050">
        <f>'[2]NILAI AKHIR'!B195</f>
        <v>13739</v>
      </c>
      <c r="B2050" t="str">
        <f>'[2]NILAI AKHIR'!C195</f>
        <v>Mohamad Faqih Syahroni</v>
      </c>
      <c r="C2050" t="str">
        <f>'[2]NILAI AKHIR'!D195</f>
        <v>XI TP 3</v>
      </c>
      <c r="D2050">
        <f>'[2]NILAI AKHIR'!L195</f>
        <v>85</v>
      </c>
      <c r="F2050" t="s">
        <v>90</v>
      </c>
      <c r="L2050">
        <f>VLOOKUP(A2050,'5'!$AB$3:$AE$313,4,FALSE)</f>
        <v>812</v>
      </c>
      <c r="M2050" s="19">
        <f>VLOOKUP(F2050,'2'!$B$2:$C$34,2,FALSE)</f>
        <v>5</v>
      </c>
      <c r="N2050" s="23">
        <f t="shared" si="72"/>
        <v>85</v>
      </c>
      <c r="O2050" s="23" t="str">
        <f t="shared" si="73"/>
        <v/>
      </c>
      <c r="P2050" s="23" t="s">
        <v>4739</v>
      </c>
      <c r="Q2050" s="19">
        <f>VLOOKUP(M2050,'3'!$H$27:$L$48,5,FALSE)</f>
        <v>56</v>
      </c>
    </row>
    <row r="2051" spans="1:17" x14ac:dyDescent="0.25">
      <c r="A2051">
        <f>'[2]NILAI AKHIR'!B196</f>
        <v>13740</v>
      </c>
      <c r="B2051" t="str">
        <f>'[2]NILAI AKHIR'!C196</f>
        <v>Muflih Abdul Azhim</v>
      </c>
      <c r="C2051" t="str">
        <f>'[2]NILAI AKHIR'!D196</f>
        <v>XI TP 3</v>
      </c>
      <c r="D2051">
        <f>'[2]NILAI AKHIR'!L196</f>
        <v>83</v>
      </c>
      <c r="F2051" t="s">
        <v>90</v>
      </c>
      <c r="L2051">
        <f>VLOOKUP(A2051,'5'!$AB$3:$AE$313,4,FALSE)</f>
        <v>813</v>
      </c>
      <c r="M2051" s="19">
        <f>VLOOKUP(F2051,'2'!$B$2:$C$34,2,FALSE)</f>
        <v>5</v>
      </c>
      <c r="N2051" s="23">
        <f t="shared" si="72"/>
        <v>83</v>
      </c>
      <c r="O2051" s="23" t="str">
        <f t="shared" si="73"/>
        <v/>
      </c>
      <c r="P2051" s="23" t="s">
        <v>4739</v>
      </c>
      <c r="Q2051" s="19">
        <f>VLOOKUP(M2051,'3'!$H$27:$L$48,5,FALSE)</f>
        <v>56</v>
      </c>
    </row>
    <row r="2052" spans="1:17" x14ac:dyDescent="0.25">
      <c r="A2052">
        <f>'[2]NILAI AKHIR'!B197</f>
        <v>13741</v>
      </c>
      <c r="B2052" t="str">
        <f>'[2]NILAI AKHIR'!C197</f>
        <v>Muhamad Afif Saputra</v>
      </c>
      <c r="C2052" t="str">
        <f>'[2]NILAI AKHIR'!D197</f>
        <v>XI TP 3</v>
      </c>
      <c r="D2052">
        <f>'[2]NILAI AKHIR'!L197</f>
        <v>82</v>
      </c>
      <c r="F2052" t="s">
        <v>90</v>
      </c>
      <c r="L2052">
        <f>VLOOKUP(A2052,'5'!$AB$3:$AE$313,4,FALSE)</f>
        <v>814</v>
      </c>
      <c r="M2052" s="19">
        <f>VLOOKUP(F2052,'2'!$B$2:$C$34,2,FALSE)</f>
        <v>5</v>
      </c>
      <c r="N2052" s="23">
        <f t="shared" si="72"/>
        <v>82</v>
      </c>
      <c r="O2052" s="23" t="str">
        <f t="shared" si="73"/>
        <v/>
      </c>
      <c r="P2052" s="23" t="s">
        <v>4739</v>
      </c>
      <c r="Q2052" s="19">
        <f>VLOOKUP(M2052,'3'!$H$27:$L$48,5,FALSE)</f>
        <v>56</v>
      </c>
    </row>
    <row r="2053" spans="1:17" x14ac:dyDescent="0.25">
      <c r="A2053">
        <f>'[2]NILAI AKHIR'!B198</f>
        <v>13742</v>
      </c>
      <c r="B2053" t="str">
        <f>'[2]NILAI AKHIR'!C198</f>
        <v>Muhamad Bintang Maylana</v>
      </c>
      <c r="C2053" t="str">
        <f>'[2]NILAI AKHIR'!D198</f>
        <v>XI TP 3</v>
      </c>
      <c r="D2053">
        <f>'[2]NILAI AKHIR'!L198</f>
        <v>85</v>
      </c>
      <c r="F2053" t="s">
        <v>90</v>
      </c>
      <c r="L2053">
        <f>VLOOKUP(A2053,'5'!$AB$3:$AE$313,4,FALSE)</f>
        <v>815</v>
      </c>
      <c r="M2053" s="19">
        <f>VLOOKUP(F2053,'2'!$B$2:$C$34,2,FALSE)</f>
        <v>5</v>
      </c>
      <c r="N2053" s="23">
        <f t="shared" ref="N2053:N2116" si="74">D2053</f>
        <v>85</v>
      </c>
      <c r="O2053" s="23" t="str">
        <f t="shared" ref="O2053:O2116" si="75">IF(P2053="Nilai Ekstra",E2053,"")</f>
        <v/>
      </c>
      <c r="P2053" s="23" t="s">
        <v>4739</v>
      </c>
      <c r="Q2053" s="19">
        <f>VLOOKUP(M2053,'3'!$H$27:$L$48,5,FALSE)</f>
        <v>56</v>
      </c>
    </row>
    <row r="2054" spans="1:17" x14ac:dyDescent="0.25">
      <c r="A2054">
        <f>'[2]NILAI AKHIR'!B199</f>
        <v>13743</v>
      </c>
      <c r="B2054" t="str">
        <f>'[2]NILAI AKHIR'!C199</f>
        <v>Muhamad Iqbal</v>
      </c>
      <c r="C2054" t="str">
        <f>'[2]NILAI AKHIR'!D199</f>
        <v>XI TP 3</v>
      </c>
      <c r="D2054">
        <f>'[2]NILAI AKHIR'!L199</f>
        <v>82</v>
      </c>
      <c r="F2054" t="s">
        <v>90</v>
      </c>
      <c r="L2054">
        <f>VLOOKUP(A2054,'5'!$AB$3:$AE$313,4,FALSE)</f>
        <v>816</v>
      </c>
      <c r="M2054" s="19">
        <f>VLOOKUP(F2054,'2'!$B$2:$C$34,2,FALSE)</f>
        <v>5</v>
      </c>
      <c r="N2054" s="23">
        <f t="shared" si="74"/>
        <v>82</v>
      </c>
      <c r="O2054" s="23" t="str">
        <f t="shared" si="75"/>
        <v/>
      </c>
      <c r="P2054" s="23" t="s">
        <v>4739</v>
      </c>
      <c r="Q2054" s="19">
        <f>VLOOKUP(M2054,'3'!$H$27:$L$48,5,FALSE)</f>
        <v>56</v>
      </c>
    </row>
    <row r="2055" spans="1:17" x14ac:dyDescent="0.25">
      <c r="A2055">
        <f>'[2]NILAI AKHIR'!B200</f>
        <v>13744</v>
      </c>
      <c r="B2055" t="str">
        <f>'[2]NILAI AKHIR'!C200</f>
        <v>Muhammad Adnan Tegar Pamungkas</v>
      </c>
      <c r="C2055" t="str">
        <f>'[2]NILAI AKHIR'!D200</f>
        <v>XI TP 3</v>
      </c>
      <c r="D2055">
        <f>'[2]NILAI AKHIR'!L200</f>
        <v>85</v>
      </c>
      <c r="F2055" t="s">
        <v>90</v>
      </c>
      <c r="L2055">
        <f>VLOOKUP(A2055,'5'!$AB$3:$AE$313,4,FALSE)</f>
        <v>817</v>
      </c>
      <c r="M2055" s="19">
        <f>VLOOKUP(F2055,'2'!$B$2:$C$34,2,FALSE)</f>
        <v>5</v>
      </c>
      <c r="N2055" s="23">
        <f t="shared" si="74"/>
        <v>85</v>
      </c>
      <c r="O2055" s="23" t="str">
        <f t="shared" si="75"/>
        <v/>
      </c>
      <c r="P2055" s="23" t="s">
        <v>4739</v>
      </c>
      <c r="Q2055" s="19">
        <f>VLOOKUP(M2055,'3'!$H$27:$L$48,5,FALSE)</f>
        <v>56</v>
      </c>
    </row>
    <row r="2056" spans="1:17" x14ac:dyDescent="0.25">
      <c r="A2056">
        <f>'[2]NILAI AKHIR'!B201</f>
        <v>13745</v>
      </c>
      <c r="B2056" t="str">
        <f>'[2]NILAI AKHIR'!C201</f>
        <v>Muhammad Adriansyah</v>
      </c>
      <c r="C2056" t="str">
        <f>'[2]NILAI AKHIR'!D201</f>
        <v>XI TP 3</v>
      </c>
      <c r="D2056">
        <f>'[2]NILAI AKHIR'!L201</f>
        <v>83</v>
      </c>
      <c r="F2056" t="s">
        <v>90</v>
      </c>
      <c r="L2056">
        <f>VLOOKUP(A2056,'5'!$AB$3:$AE$313,4,FALSE)</f>
        <v>818</v>
      </c>
      <c r="M2056" s="19">
        <f>VLOOKUP(F2056,'2'!$B$2:$C$34,2,FALSE)</f>
        <v>5</v>
      </c>
      <c r="N2056" s="23">
        <f t="shared" si="74"/>
        <v>83</v>
      </c>
      <c r="O2056" s="23" t="str">
        <f t="shared" si="75"/>
        <v/>
      </c>
      <c r="P2056" s="23" t="s">
        <v>4739</v>
      </c>
      <c r="Q2056" s="19">
        <f>VLOOKUP(M2056,'3'!$H$27:$L$48,5,FALSE)</f>
        <v>56</v>
      </c>
    </row>
    <row r="2057" spans="1:17" x14ac:dyDescent="0.25">
      <c r="A2057">
        <f>'[2]NILAI AKHIR'!B202</f>
        <v>13746</v>
      </c>
      <c r="B2057" t="str">
        <f>'[2]NILAI AKHIR'!C202</f>
        <v>Muhammad Aldi Firmansah</v>
      </c>
      <c r="C2057" t="str">
        <f>'[2]NILAI AKHIR'!D202</f>
        <v>XI TP 3</v>
      </c>
      <c r="D2057">
        <f>'[2]NILAI AKHIR'!L202</f>
        <v>80</v>
      </c>
      <c r="F2057" t="s">
        <v>90</v>
      </c>
      <c r="L2057">
        <f>VLOOKUP(A2057,'5'!$AB$3:$AE$313,4,FALSE)</f>
        <v>819</v>
      </c>
      <c r="M2057" s="19">
        <f>VLOOKUP(F2057,'2'!$B$2:$C$34,2,FALSE)</f>
        <v>5</v>
      </c>
      <c r="N2057" s="23">
        <f t="shared" si="74"/>
        <v>80</v>
      </c>
      <c r="O2057" s="23" t="str">
        <f t="shared" si="75"/>
        <v/>
      </c>
      <c r="P2057" s="23" t="s">
        <v>4739</v>
      </c>
      <c r="Q2057" s="19">
        <f>VLOOKUP(M2057,'3'!$H$27:$L$48,5,FALSE)</f>
        <v>56</v>
      </c>
    </row>
    <row r="2058" spans="1:17" x14ac:dyDescent="0.25">
      <c r="A2058">
        <f>'[2]NILAI AKHIR'!B203</f>
        <v>13747</v>
      </c>
      <c r="B2058" t="str">
        <f>'[2]NILAI AKHIR'!C203</f>
        <v>Muhammad Azhim Widodo</v>
      </c>
      <c r="C2058" t="str">
        <f>'[2]NILAI AKHIR'!D203</f>
        <v>XI TP 3</v>
      </c>
      <c r="D2058">
        <f>'[2]NILAI AKHIR'!L203</f>
        <v>81</v>
      </c>
      <c r="F2058" t="s">
        <v>90</v>
      </c>
      <c r="L2058">
        <f>VLOOKUP(A2058,'5'!$AB$3:$AE$313,4,FALSE)</f>
        <v>820</v>
      </c>
      <c r="M2058" s="19">
        <f>VLOOKUP(F2058,'2'!$B$2:$C$34,2,FALSE)</f>
        <v>5</v>
      </c>
      <c r="N2058" s="23">
        <f t="shared" si="74"/>
        <v>81</v>
      </c>
      <c r="O2058" s="23" t="str">
        <f t="shared" si="75"/>
        <v/>
      </c>
      <c r="P2058" s="23" t="s">
        <v>4739</v>
      </c>
      <c r="Q2058" s="19">
        <f>VLOOKUP(M2058,'3'!$H$27:$L$48,5,FALSE)</f>
        <v>56</v>
      </c>
    </row>
    <row r="2059" spans="1:17" x14ac:dyDescent="0.25">
      <c r="A2059">
        <f>'[2]NILAI AKHIR'!B204</f>
        <v>13748</v>
      </c>
      <c r="B2059" t="str">
        <f>'[2]NILAI AKHIR'!C204</f>
        <v>Muhammad Galeh Cahyono</v>
      </c>
      <c r="C2059" t="str">
        <f>'[2]NILAI AKHIR'!D204</f>
        <v>XI TP 3</v>
      </c>
      <c r="D2059">
        <f>'[2]NILAI AKHIR'!L204</f>
        <v>83</v>
      </c>
      <c r="F2059" t="s">
        <v>90</v>
      </c>
      <c r="L2059">
        <f>VLOOKUP(A2059,'5'!$AB$3:$AE$313,4,FALSE)</f>
        <v>821</v>
      </c>
      <c r="M2059" s="19">
        <f>VLOOKUP(F2059,'2'!$B$2:$C$34,2,FALSE)</f>
        <v>5</v>
      </c>
      <c r="N2059" s="23">
        <f t="shared" si="74"/>
        <v>83</v>
      </c>
      <c r="O2059" s="23" t="str">
        <f t="shared" si="75"/>
        <v/>
      </c>
      <c r="P2059" s="23" t="s">
        <v>4739</v>
      </c>
      <c r="Q2059" s="19">
        <f>VLOOKUP(M2059,'3'!$H$27:$L$48,5,FALSE)</f>
        <v>56</v>
      </c>
    </row>
    <row r="2060" spans="1:17" x14ac:dyDescent="0.25">
      <c r="A2060">
        <f>'[2]NILAI AKHIR'!B205</f>
        <v>13749</v>
      </c>
      <c r="B2060" t="str">
        <f>'[2]NILAI AKHIR'!C205</f>
        <v>Muhammad Husain Amrullah</v>
      </c>
      <c r="C2060" t="str">
        <f>'[2]NILAI AKHIR'!D205</f>
        <v>XI TP 3</v>
      </c>
      <c r="D2060">
        <f>'[2]NILAI AKHIR'!L205</f>
        <v>83</v>
      </c>
      <c r="F2060" t="s">
        <v>90</v>
      </c>
      <c r="L2060">
        <f>VLOOKUP(A2060,'5'!$AB$3:$AE$313,4,FALSE)</f>
        <v>822</v>
      </c>
      <c r="M2060" s="19">
        <f>VLOOKUP(F2060,'2'!$B$2:$C$34,2,FALSE)</f>
        <v>5</v>
      </c>
      <c r="N2060" s="23">
        <f t="shared" si="74"/>
        <v>83</v>
      </c>
      <c r="O2060" s="23" t="str">
        <f t="shared" si="75"/>
        <v/>
      </c>
      <c r="P2060" s="23" t="s">
        <v>4739</v>
      </c>
      <c r="Q2060" s="19">
        <f>VLOOKUP(M2060,'3'!$H$27:$L$48,5,FALSE)</f>
        <v>56</v>
      </c>
    </row>
    <row r="2061" spans="1:17" x14ac:dyDescent="0.25">
      <c r="A2061">
        <f>'[2]NILAI AKHIR'!B206</f>
        <v>13750</v>
      </c>
      <c r="B2061" t="str">
        <f>'[2]NILAI AKHIR'!C206</f>
        <v>Muhammad Khisnullah Nabil</v>
      </c>
      <c r="C2061" t="str">
        <f>'[2]NILAI AKHIR'!D206</f>
        <v>XI TP 3</v>
      </c>
      <c r="D2061">
        <f>'[2]NILAI AKHIR'!L206</f>
        <v>80</v>
      </c>
      <c r="F2061" t="s">
        <v>90</v>
      </c>
      <c r="L2061">
        <f>VLOOKUP(A2061,'5'!$AB$3:$AE$313,4,FALSE)</f>
        <v>823</v>
      </c>
      <c r="M2061" s="19">
        <f>VLOOKUP(F2061,'2'!$B$2:$C$34,2,FALSE)</f>
        <v>5</v>
      </c>
      <c r="N2061" s="23">
        <f t="shared" si="74"/>
        <v>80</v>
      </c>
      <c r="O2061" s="23" t="str">
        <f t="shared" si="75"/>
        <v/>
      </c>
      <c r="P2061" s="23" t="s">
        <v>4739</v>
      </c>
      <c r="Q2061" s="19">
        <f>VLOOKUP(M2061,'3'!$H$27:$L$48,5,FALSE)</f>
        <v>56</v>
      </c>
    </row>
    <row r="2062" spans="1:17" x14ac:dyDescent="0.25">
      <c r="A2062">
        <f>'[2]NILAI AKHIR'!B207</f>
        <v>13751</v>
      </c>
      <c r="B2062" t="str">
        <f>'[2]NILAI AKHIR'!C207</f>
        <v>Muhammad Rafi Asti Rosyid</v>
      </c>
      <c r="C2062" t="str">
        <f>'[2]NILAI AKHIR'!D207</f>
        <v>XI TP 3</v>
      </c>
      <c r="D2062">
        <f>'[2]NILAI AKHIR'!L207</f>
        <v>85</v>
      </c>
      <c r="F2062" t="s">
        <v>90</v>
      </c>
      <c r="L2062">
        <f>VLOOKUP(A2062,'5'!$AB$3:$AE$313,4,FALSE)</f>
        <v>824</v>
      </c>
      <c r="M2062" s="19">
        <f>VLOOKUP(F2062,'2'!$B$2:$C$34,2,FALSE)</f>
        <v>5</v>
      </c>
      <c r="N2062" s="23">
        <f t="shared" si="74"/>
        <v>85</v>
      </c>
      <c r="O2062" s="23" t="str">
        <f t="shared" si="75"/>
        <v/>
      </c>
      <c r="P2062" s="23" t="s">
        <v>4739</v>
      </c>
      <c r="Q2062" s="19">
        <f>VLOOKUP(M2062,'3'!$H$27:$L$48,5,FALSE)</f>
        <v>56</v>
      </c>
    </row>
    <row r="2063" spans="1:17" x14ac:dyDescent="0.25">
      <c r="A2063">
        <f>'[2]NILAI AKHIR'!B208</f>
        <v>13752</v>
      </c>
      <c r="B2063" t="str">
        <f>'[2]NILAI AKHIR'!C208</f>
        <v>Muhammad Teguh Saputro</v>
      </c>
      <c r="C2063" t="str">
        <f>'[2]NILAI AKHIR'!D208</f>
        <v>XI TP 3</v>
      </c>
      <c r="D2063">
        <f>'[2]NILAI AKHIR'!L208</f>
        <v>84</v>
      </c>
      <c r="F2063" t="s">
        <v>90</v>
      </c>
      <c r="L2063">
        <f>VLOOKUP(A2063,'5'!$AB$3:$AE$313,4,FALSE)</f>
        <v>825</v>
      </c>
      <c r="M2063" s="19">
        <f>VLOOKUP(F2063,'2'!$B$2:$C$34,2,FALSE)</f>
        <v>5</v>
      </c>
      <c r="N2063" s="23">
        <f t="shared" si="74"/>
        <v>84</v>
      </c>
      <c r="O2063" s="23" t="str">
        <f t="shared" si="75"/>
        <v/>
      </c>
      <c r="P2063" s="23" t="s">
        <v>4739</v>
      </c>
      <c r="Q2063" s="19">
        <f>VLOOKUP(M2063,'3'!$H$27:$L$48,5,FALSE)</f>
        <v>56</v>
      </c>
    </row>
    <row r="2064" spans="1:17" x14ac:dyDescent="0.25">
      <c r="A2064">
        <f>'[2]NILAI AKHIR'!B209</f>
        <v>13924</v>
      </c>
      <c r="B2064" t="str">
        <f>'[2]NILAI AKHIR'!C209</f>
        <v>Nabil Surya Harry Saputra</v>
      </c>
      <c r="C2064" t="str">
        <f>'[2]NILAI AKHIR'!D209</f>
        <v>XI TP 3</v>
      </c>
      <c r="D2064">
        <f>'[2]NILAI AKHIR'!L209</f>
        <v>85</v>
      </c>
      <c r="F2064" t="s">
        <v>90</v>
      </c>
      <c r="L2064">
        <f>VLOOKUP(A2064,'5'!$AB$3:$AE$313,4,FALSE)</f>
        <v>826</v>
      </c>
      <c r="M2064" s="19">
        <f>VLOOKUP(F2064,'2'!$B$2:$C$34,2,FALSE)</f>
        <v>5</v>
      </c>
      <c r="N2064" s="23">
        <f t="shared" si="74"/>
        <v>85</v>
      </c>
      <c r="O2064" s="23" t="str">
        <f t="shared" si="75"/>
        <v/>
      </c>
      <c r="P2064" s="23" t="s">
        <v>4739</v>
      </c>
      <c r="Q2064" s="19">
        <f>VLOOKUP(M2064,'3'!$H$27:$L$48,5,FALSE)</f>
        <v>56</v>
      </c>
    </row>
    <row r="2065" spans="1:17" x14ac:dyDescent="0.25">
      <c r="A2065">
        <f>'[2]NILAI AKHIR'!B210</f>
        <v>13755</v>
      </c>
      <c r="B2065" t="str">
        <f>'[2]NILAI AKHIR'!C210</f>
        <v>Nando Eko Prasetyo</v>
      </c>
      <c r="C2065" t="str">
        <f>'[2]NILAI AKHIR'!D210</f>
        <v>XI TP 3</v>
      </c>
      <c r="D2065">
        <f>'[2]NILAI AKHIR'!L210</f>
        <v>80</v>
      </c>
      <c r="F2065" t="s">
        <v>90</v>
      </c>
      <c r="L2065">
        <f>VLOOKUP(A2065,'5'!$AB$3:$AE$313,4,FALSE)</f>
        <v>827</v>
      </c>
      <c r="M2065" s="19">
        <f>VLOOKUP(F2065,'2'!$B$2:$C$34,2,FALSE)</f>
        <v>5</v>
      </c>
      <c r="N2065" s="23">
        <f t="shared" si="74"/>
        <v>80</v>
      </c>
      <c r="O2065" s="23" t="str">
        <f t="shared" si="75"/>
        <v/>
      </c>
      <c r="P2065" s="23" t="s">
        <v>4739</v>
      </c>
      <c r="Q2065" s="19">
        <f>VLOOKUP(M2065,'3'!$H$27:$L$48,5,FALSE)</f>
        <v>56</v>
      </c>
    </row>
    <row r="2066" spans="1:17" x14ac:dyDescent="0.25">
      <c r="A2066">
        <f>'[2]NILAI AKHIR'!B211</f>
        <v>13756</v>
      </c>
      <c r="B2066" t="str">
        <f>'[2]NILAI AKHIR'!C211</f>
        <v>Nazriel Putra Wijar Prasetya</v>
      </c>
      <c r="C2066" t="str">
        <f>'[2]NILAI AKHIR'!D211</f>
        <v>XI TP 3</v>
      </c>
      <c r="D2066">
        <f>'[2]NILAI AKHIR'!L211</f>
        <v>84</v>
      </c>
      <c r="F2066" t="s">
        <v>90</v>
      </c>
      <c r="L2066">
        <f>VLOOKUP(A2066,'5'!$AB$3:$AE$313,4,FALSE)</f>
        <v>828</v>
      </c>
      <c r="M2066" s="19">
        <f>VLOOKUP(F2066,'2'!$B$2:$C$34,2,FALSE)</f>
        <v>5</v>
      </c>
      <c r="N2066" s="23">
        <f t="shared" si="74"/>
        <v>84</v>
      </c>
      <c r="O2066" s="23" t="str">
        <f t="shared" si="75"/>
        <v/>
      </c>
      <c r="P2066" s="23" t="s">
        <v>4739</v>
      </c>
      <c r="Q2066" s="19">
        <f>VLOOKUP(M2066,'3'!$H$27:$L$48,5,FALSE)</f>
        <v>56</v>
      </c>
    </row>
    <row r="2067" spans="1:17" x14ac:dyDescent="0.25">
      <c r="A2067">
        <f>'[2]NILAI AKHIR'!B212</f>
        <v>13757</v>
      </c>
      <c r="B2067" t="str">
        <f>'[2]NILAI AKHIR'!C212</f>
        <v>Noval Moses Mairi</v>
      </c>
      <c r="C2067" t="str">
        <f>'[2]NILAI AKHIR'!D212</f>
        <v>XI TP 3</v>
      </c>
      <c r="D2067">
        <f>'[2]NILAI AKHIR'!L212</f>
        <v>83</v>
      </c>
      <c r="F2067" t="s">
        <v>90</v>
      </c>
      <c r="L2067">
        <f>VLOOKUP(A2067,'5'!$AB$3:$AE$313,4,FALSE)</f>
        <v>829</v>
      </c>
      <c r="M2067" s="19">
        <f>VLOOKUP(F2067,'2'!$B$2:$C$34,2,FALSE)</f>
        <v>5</v>
      </c>
      <c r="N2067" s="23">
        <f t="shared" si="74"/>
        <v>83</v>
      </c>
      <c r="O2067" s="23" t="str">
        <f t="shared" si="75"/>
        <v/>
      </c>
      <c r="P2067" s="23" t="s">
        <v>4739</v>
      </c>
      <c r="Q2067" s="19">
        <f>VLOOKUP(M2067,'3'!$H$27:$L$48,5,FALSE)</f>
        <v>56</v>
      </c>
    </row>
    <row r="2068" spans="1:17" x14ac:dyDescent="0.25">
      <c r="A2068">
        <f>'[2]NILAI AKHIR'!B213</f>
        <v>13758</v>
      </c>
      <c r="B2068" t="str">
        <f>'[2]NILAI AKHIR'!C213</f>
        <v>Novanza Fatehaqy Prakosa</v>
      </c>
      <c r="C2068" t="str">
        <f>'[2]NILAI AKHIR'!D213</f>
        <v>XI TP 3</v>
      </c>
      <c r="D2068">
        <f>'[2]NILAI AKHIR'!L213</f>
        <v>80</v>
      </c>
      <c r="F2068" t="s">
        <v>90</v>
      </c>
      <c r="L2068">
        <f>VLOOKUP(A2068,'5'!$AB$3:$AE$313,4,FALSE)</f>
        <v>830</v>
      </c>
      <c r="M2068" s="19">
        <f>VLOOKUP(F2068,'2'!$B$2:$C$34,2,FALSE)</f>
        <v>5</v>
      </c>
      <c r="N2068" s="23">
        <f t="shared" si="74"/>
        <v>80</v>
      </c>
      <c r="O2068" s="23" t="str">
        <f t="shared" si="75"/>
        <v/>
      </c>
      <c r="P2068" s="23" t="s">
        <v>4739</v>
      </c>
      <c r="Q2068" s="19">
        <f>VLOOKUP(M2068,'3'!$H$27:$L$48,5,FALSE)</f>
        <v>56</v>
      </c>
    </row>
    <row r="2069" spans="1:17" x14ac:dyDescent="0.25">
      <c r="A2069">
        <f>'[2]NILAI AKHIR'!B214</f>
        <v>13759</v>
      </c>
      <c r="B2069" t="str">
        <f>'[2]NILAI AKHIR'!C214</f>
        <v>Nur Hidayah Saputra</v>
      </c>
      <c r="C2069" t="str">
        <f>'[2]NILAI AKHIR'!D214</f>
        <v>XI TP 3</v>
      </c>
      <c r="D2069">
        <f>'[2]NILAI AKHIR'!L214</f>
        <v>83</v>
      </c>
      <c r="F2069" t="s">
        <v>90</v>
      </c>
      <c r="L2069">
        <f>VLOOKUP(A2069,'5'!$AB$3:$AE$313,4,FALSE)</f>
        <v>831</v>
      </c>
      <c r="M2069" s="19">
        <f>VLOOKUP(F2069,'2'!$B$2:$C$34,2,FALSE)</f>
        <v>5</v>
      </c>
      <c r="N2069" s="23">
        <f t="shared" si="74"/>
        <v>83</v>
      </c>
      <c r="O2069" s="23" t="str">
        <f t="shared" si="75"/>
        <v/>
      </c>
      <c r="P2069" s="23" t="s">
        <v>4739</v>
      </c>
      <c r="Q2069" s="19">
        <f>VLOOKUP(M2069,'3'!$H$27:$L$48,5,FALSE)</f>
        <v>56</v>
      </c>
    </row>
    <row r="2070" spans="1:17" x14ac:dyDescent="0.25">
      <c r="A2070">
        <f>'[2]NILAI AKHIR'!B215</f>
        <v>13760</v>
      </c>
      <c r="B2070" t="str">
        <f>'[2]NILAI AKHIR'!C215</f>
        <v>Orlando Al Ghazaly</v>
      </c>
      <c r="C2070" t="str">
        <f>'[2]NILAI AKHIR'!D215</f>
        <v>XI TP 3</v>
      </c>
      <c r="D2070">
        <f>'[2]NILAI AKHIR'!L215</f>
        <v>84</v>
      </c>
      <c r="F2070" t="s">
        <v>90</v>
      </c>
      <c r="L2070">
        <f>VLOOKUP(A2070,'5'!$AB$3:$AE$313,4,FALSE)</f>
        <v>832</v>
      </c>
      <c r="M2070" s="19">
        <f>VLOOKUP(F2070,'2'!$B$2:$C$34,2,FALSE)</f>
        <v>5</v>
      </c>
      <c r="N2070" s="23">
        <f t="shared" si="74"/>
        <v>84</v>
      </c>
      <c r="O2070" s="23" t="str">
        <f t="shared" si="75"/>
        <v/>
      </c>
      <c r="P2070" s="23" t="s">
        <v>4739</v>
      </c>
      <c r="Q2070" s="19">
        <f>VLOOKUP(M2070,'3'!$H$27:$L$48,5,FALSE)</f>
        <v>56</v>
      </c>
    </row>
    <row r="2071" spans="1:17" x14ac:dyDescent="0.25">
      <c r="A2071">
        <f>'[2]NILAI AKHIR'!B216</f>
        <v>13761</v>
      </c>
      <c r="B2071" t="str">
        <f>'[2]NILAI AKHIR'!C216</f>
        <v>Pandu Wicaksono</v>
      </c>
      <c r="C2071" t="str">
        <f>'[2]NILAI AKHIR'!D216</f>
        <v>XI TP 3</v>
      </c>
      <c r="D2071">
        <f>'[2]NILAI AKHIR'!L216</f>
        <v>83</v>
      </c>
      <c r="F2071" t="s">
        <v>90</v>
      </c>
      <c r="L2071">
        <f>VLOOKUP(A2071,'5'!$AB$3:$AE$313,4,FALSE)</f>
        <v>833</v>
      </c>
      <c r="M2071" s="19">
        <f>VLOOKUP(F2071,'2'!$B$2:$C$34,2,FALSE)</f>
        <v>5</v>
      </c>
      <c r="N2071" s="23">
        <f t="shared" si="74"/>
        <v>83</v>
      </c>
      <c r="O2071" s="23" t="str">
        <f t="shared" si="75"/>
        <v/>
      </c>
      <c r="P2071" s="23" t="s">
        <v>4739</v>
      </c>
      <c r="Q2071" s="19">
        <f>VLOOKUP(M2071,'3'!$H$27:$L$48,5,FALSE)</f>
        <v>56</v>
      </c>
    </row>
    <row r="2072" spans="1:17" x14ac:dyDescent="0.25">
      <c r="A2072">
        <f>'[2]NILAI AKHIR'!B217</f>
        <v>13762</v>
      </c>
      <c r="B2072" t="str">
        <f>'[2]NILAI AKHIR'!C217</f>
        <v>Patuh Bagiono Nurjaya</v>
      </c>
      <c r="C2072" t="str">
        <f>'[2]NILAI AKHIR'!D217</f>
        <v>XI TP 3</v>
      </c>
      <c r="D2072">
        <f>'[2]NILAI AKHIR'!L217</f>
        <v>84</v>
      </c>
      <c r="F2072" t="s">
        <v>90</v>
      </c>
      <c r="L2072">
        <f>VLOOKUP(A2072,'5'!$AB$3:$AE$313,4,FALSE)</f>
        <v>834</v>
      </c>
      <c r="M2072" s="19">
        <f>VLOOKUP(F2072,'2'!$B$2:$C$34,2,FALSE)</f>
        <v>5</v>
      </c>
      <c r="N2072" s="23">
        <f t="shared" si="74"/>
        <v>84</v>
      </c>
      <c r="O2072" s="23" t="str">
        <f t="shared" si="75"/>
        <v/>
      </c>
      <c r="P2072" s="23" t="s">
        <v>4739</v>
      </c>
      <c r="Q2072" s="19">
        <f>VLOOKUP(M2072,'3'!$H$27:$L$48,5,FALSE)</f>
        <v>56</v>
      </c>
    </row>
    <row r="2073" spans="1:17" x14ac:dyDescent="0.25">
      <c r="A2073">
        <f>'[2]NILAI AKHIR'!B218</f>
        <v>13763</v>
      </c>
      <c r="B2073" t="str">
        <f>'[2]NILAI AKHIR'!C218</f>
        <v>Prananda Torres Pradita</v>
      </c>
      <c r="C2073" t="str">
        <f>'[2]NILAI AKHIR'!D218</f>
        <v>XI TP 3</v>
      </c>
      <c r="D2073">
        <f>'[2]NILAI AKHIR'!L218</f>
        <v>82</v>
      </c>
      <c r="F2073" t="s">
        <v>90</v>
      </c>
      <c r="L2073">
        <f>VLOOKUP(A2073,'5'!$AB$3:$AE$313,4,FALSE)</f>
        <v>835</v>
      </c>
      <c r="M2073" s="19">
        <f>VLOOKUP(F2073,'2'!$B$2:$C$34,2,FALSE)</f>
        <v>5</v>
      </c>
      <c r="N2073" s="23">
        <f t="shared" si="74"/>
        <v>82</v>
      </c>
      <c r="O2073" s="23" t="str">
        <f t="shared" si="75"/>
        <v/>
      </c>
      <c r="P2073" s="23" t="s">
        <v>4739</v>
      </c>
      <c r="Q2073" s="19">
        <f>VLOOKUP(M2073,'3'!$H$27:$L$48,5,FALSE)</f>
        <v>56</v>
      </c>
    </row>
    <row r="2074" spans="1:17" x14ac:dyDescent="0.25">
      <c r="A2074">
        <f>'[2]NILAI AKHIR'!B219</f>
        <v>13764</v>
      </c>
      <c r="B2074" t="str">
        <f>'[2]NILAI AKHIR'!C219</f>
        <v>Praska Bethan Handoko</v>
      </c>
      <c r="C2074" t="str">
        <f>'[2]NILAI AKHIR'!D219</f>
        <v>XI TP 3</v>
      </c>
      <c r="D2074">
        <f>'[2]NILAI AKHIR'!L219</f>
        <v>82</v>
      </c>
      <c r="F2074" t="s">
        <v>90</v>
      </c>
      <c r="L2074">
        <f>VLOOKUP(A2074,'5'!$AB$3:$AE$313,4,FALSE)</f>
        <v>836</v>
      </c>
      <c r="M2074" s="19">
        <f>VLOOKUP(F2074,'2'!$B$2:$C$34,2,FALSE)</f>
        <v>5</v>
      </c>
      <c r="N2074" s="23">
        <f t="shared" si="74"/>
        <v>82</v>
      </c>
      <c r="O2074" s="23" t="str">
        <f t="shared" si="75"/>
        <v/>
      </c>
      <c r="P2074" s="23" t="s">
        <v>4739</v>
      </c>
      <c r="Q2074" s="19">
        <f>VLOOKUP(M2074,'3'!$H$27:$L$48,5,FALSE)</f>
        <v>56</v>
      </c>
    </row>
    <row r="2075" spans="1:17" x14ac:dyDescent="0.25">
      <c r="A2075">
        <f>'[2]NILAI AKHIR'!B220</f>
        <v>13765</v>
      </c>
      <c r="B2075" t="str">
        <f>'[2]NILAI AKHIR'!C220</f>
        <v>Pratama Adi Saputra</v>
      </c>
      <c r="C2075" t="str">
        <f>'[2]NILAI AKHIR'!D220</f>
        <v>XI TP 3</v>
      </c>
      <c r="D2075">
        <f>'[2]NILAI AKHIR'!L220</f>
        <v>84</v>
      </c>
      <c r="F2075" t="s">
        <v>90</v>
      </c>
      <c r="L2075">
        <f>VLOOKUP(A2075,'5'!$AB$3:$AE$313,4,FALSE)</f>
        <v>837</v>
      </c>
      <c r="M2075" s="19">
        <f>VLOOKUP(F2075,'2'!$B$2:$C$34,2,FALSE)</f>
        <v>5</v>
      </c>
      <c r="N2075" s="23">
        <f t="shared" si="74"/>
        <v>84</v>
      </c>
      <c r="O2075" s="23" t="str">
        <f t="shared" si="75"/>
        <v/>
      </c>
      <c r="P2075" s="23" t="s">
        <v>4739</v>
      </c>
      <c r="Q2075" s="19">
        <f>VLOOKUP(M2075,'3'!$H$27:$L$48,5,FALSE)</f>
        <v>56</v>
      </c>
    </row>
    <row r="2076" spans="1:17" x14ac:dyDescent="0.25">
      <c r="A2076">
        <f>'[2]NILAI AKHIR'!B221</f>
        <v>13766</v>
      </c>
      <c r="B2076" t="str">
        <f>'[2]NILAI AKHIR'!C221</f>
        <v>Qais Vungki Fabean</v>
      </c>
      <c r="C2076" t="str">
        <f>'[2]NILAI AKHIR'!D221</f>
        <v>XI TP 3</v>
      </c>
      <c r="D2076">
        <f>'[2]NILAI AKHIR'!L221</f>
        <v>84</v>
      </c>
      <c r="F2076" t="s">
        <v>90</v>
      </c>
      <c r="L2076">
        <f>VLOOKUP(A2076,'5'!$AB$3:$AE$313,4,FALSE)</f>
        <v>838</v>
      </c>
      <c r="M2076" s="19">
        <f>VLOOKUP(F2076,'2'!$B$2:$C$34,2,FALSE)</f>
        <v>5</v>
      </c>
      <c r="N2076" s="23">
        <f t="shared" si="74"/>
        <v>84</v>
      </c>
      <c r="O2076" s="23" t="str">
        <f t="shared" si="75"/>
        <v/>
      </c>
      <c r="P2076" s="23" t="s">
        <v>4739</v>
      </c>
      <c r="Q2076" s="19">
        <f>VLOOKUP(M2076,'3'!$H$27:$L$48,5,FALSE)</f>
        <v>56</v>
      </c>
    </row>
    <row r="2077" spans="1:17" x14ac:dyDescent="0.25">
      <c r="A2077">
        <f>'[2]NILAI AKHIR'!B222</f>
        <v>13767</v>
      </c>
      <c r="B2077" t="str">
        <f>'[2]NILAI AKHIR'!C222</f>
        <v>Rachelza Bayu Wicaksana</v>
      </c>
      <c r="C2077" t="str">
        <f>'[2]NILAI AKHIR'!D222</f>
        <v>XI TP 3</v>
      </c>
      <c r="D2077">
        <f>'[2]NILAI AKHIR'!L222</f>
        <v>82</v>
      </c>
      <c r="F2077" t="s">
        <v>90</v>
      </c>
      <c r="L2077">
        <f>VLOOKUP(A2077,'5'!$AB$3:$AE$313,4,FALSE)</f>
        <v>839</v>
      </c>
      <c r="M2077" s="19">
        <f>VLOOKUP(F2077,'2'!$B$2:$C$34,2,FALSE)</f>
        <v>5</v>
      </c>
      <c r="N2077" s="23">
        <f t="shared" si="74"/>
        <v>82</v>
      </c>
      <c r="O2077" s="23" t="str">
        <f t="shared" si="75"/>
        <v/>
      </c>
      <c r="P2077" s="23" t="s">
        <v>4739</v>
      </c>
      <c r="Q2077" s="19">
        <f>VLOOKUP(M2077,'3'!$H$27:$L$48,5,FALSE)</f>
        <v>56</v>
      </c>
    </row>
    <row r="2078" spans="1:17" x14ac:dyDescent="0.25">
      <c r="A2078">
        <f>'[2]NILAI AKHIR'!B223</f>
        <v>13768</v>
      </c>
      <c r="B2078" t="str">
        <f>'[2]NILAI AKHIR'!C223</f>
        <v>Raditya Vito Danendra</v>
      </c>
      <c r="C2078" t="str">
        <f>'[2]NILAI AKHIR'!D223</f>
        <v>XI TP 3</v>
      </c>
      <c r="D2078">
        <f>'[2]NILAI AKHIR'!L223</f>
        <v>84</v>
      </c>
      <c r="F2078" t="s">
        <v>90</v>
      </c>
      <c r="L2078">
        <f>VLOOKUP(A2078,'5'!$AB$3:$AE$313,4,FALSE)</f>
        <v>840</v>
      </c>
      <c r="M2078" s="19">
        <f>VLOOKUP(F2078,'2'!$B$2:$C$34,2,FALSE)</f>
        <v>5</v>
      </c>
      <c r="N2078" s="23">
        <f t="shared" si="74"/>
        <v>84</v>
      </c>
      <c r="O2078" s="23" t="str">
        <f t="shared" si="75"/>
        <v/>
      </c>
      <c r="P2078" s="23" t="s">
        <v>4739</v>
      </c>
      <c r="Q2078" s="19">
        <f>VLOOKUP(M2078,'3'!$H$27:$L$48,5,FALSE)</f>
        <v>56</v>
      </c>
    </row>
    <row r="2079" spans="1:17" x14ac:dyDescent="0.25">
      <c r="A2079">
        <f>'[2]NILAI AKHIR'!B224</f>
        <v>0</v>
      </c>
      <c r="B2079">
        <f>'[2]NILAI AKHIR'!C224</f>
        <v>0</v>
      </c>
      <c r="C2079">
        <f>'[2]NILAI AKHIR'!D224</f>
        <v>0</v>
      </c>
      <c r="D2079">
        <f>'[2]NILAI AKHIR'!L224</f>
        <v>0</v>
      </c>
      <c r="F2079" t="s">
        <v>90</v>
      </c>
      <c r="L2079" t="e">
        <f>VLOOKUP(A2079,'5'!$AB$3:$AE$313,4,FALSE)</f>
        <v>#N/A</v>
      </c>
      <c r="M2079" s="19">
        <f>VLOOKUP(F2079,'2'!$B$2:$C$34,2,FALSE)</f>
        <v>5</v>
      </c>
      <c r="N2079" s="23">
        <f t="shared" si="74"/>
        <v>0</v>
      </c>
      <c r="O2079" s="23" t="str">
        <f t="shared" si="75"/>
        <v/>
      </c>
      <c r="P2079" s="23" t="s">
        <v>4739</v>
      </c>
      <c r="Q2079" s="19">
        <f>VLOOKUP(M2079,'3'!$H$27:$L$48,5,FALSE)</f>
        <v>56</v>
      </c>
    </row>
    <row r="2080" spans="1:17" x14ac:dyDescent="0.25">
      <c r="A2080">
        <f>'[2]NILAI AKHIR'!B225</f>
        <v>13769</v>
      </c>
      <c r="B2080" t="str">
        <f>'[2]NILAI AKHIR'!C225</f>
        <v>Raffi Ananda Santosa</v>
      </c>
      <c r="C2080" t="str">
        <f>'[2]NILAI AKHIR'!D225</f>
        <v>XI TP 4</v>
      </c>
      <c r="D2080">
        <f>'[2]NILAI AKHIR'!L225</f>
        <v>80</v>
      </c>
      <c r="F2080" t="s">
        <v>90</v>
      </c>
      <c r="L2080">
        <f>VLOOKUP(A2080,'5'!$AB$3:$AE$313,4,FALSE)</f>
        <v>841</v>
      </c>
      <c r="M2080" s="19">
        <f>VLOOKUP(F2080,'2'!$B$2:$C$34,2,FALSE)</f>
        <v>5</v>
      </c>
      <c r="N2080" s="23">
        <f t="shared" si="74"/>
        <v>80</v>
      </c>
      <c r="O2080" s="23" t="str">
        <f t="shared" si="75"/>
        <v/>
      </c>
      <c r="P2080" s="23" t="s">
        <v>4739</v>
      </c>
      <c r="Q2080" s="19">
        <f>VLOOKUP(M2080,'3'!$H$27:$L$48,5,FALSE)</f>
        <v>56</v>
      </c>
    </row>
    <row r="2081" spans="1:17" x14ac:dyDescent="0.25">
      <c r="A2081">
        <f>'[2]NILAI AKHIR'!B227</f>
        <v>13925</v>
      </c>
      <c r="B2081" t="str">
        <f>'[2]NILAI AKHIR'!C227</f>
        <v>Rahmad Catur Sanjaya</v>
      </c>
      <c r="C2081" t="str">
        <f>'[2]NILAI AKHIR'!D227</f>
        <v>XI TP 4</v>
      </c>
      <c r="D2081">
        <f>'[2]NILAI AKHIR'!L227</f>
        <v>81</v>
      </c>
      <c r="F2081" t="s">
        <v>90</v>
      </c>
      <c r="L2081">
        <f>VLOOKUP(A2081,'5'!$AB$3:$AE$313,4,FALSE)</f>
        <v>843</v>
      </c>
      <c r="M2081" s="19">
        <f>VLOOKUP(F2081,'2'!$B$2:$C$34,2,FALSE)</f>
        <v>5</v>
      </c>
      <c r="N2081" s="23">
        <f t="shared" si="74"/>
        <v>81</v>
      </c>
      <c r="O2081" s="23" t="str">
        <f t="shared" si="75"/>
        <v/>
      </c>
      <c r="P2081" s="23" t="s">
        <v>4739</v>
      </c>
      <c r="Q2081" s="19">
        <f>VLOOKUP(M2081,'3'!$H$27:$L$48,5,FALSE)</f>
        <v>56</v>
      </c>
    </row>
    <row r="2082" spans="1:17" x14ac:dyDescent="0.25">
      <c r="A2082">
        <f>'[2]NILAI AKHIR'!B228</f>
        <v>13771</v>
      </c>
      <c r="B2082" t="str">
        <f>'[2]NILAI AKHIR'!C228</f>
        <v>Rahmad Surya Wilda</v>
      </c>
      <c r="C2082" t="str">
        <f>'[2]NILAI AKHIR'!D228</f>
        <v>XI TP 4</v>
      </c>
      <c r="D2082">
        <f>'[2]NILAI AKHIR'!L228</f>
        <v>85</v>
      </c>
      <c r="F2082" t="s">
        <v>90</v>
      </c>
      <c r="L2082">
        <f>VLOOKUP(A2082,'5'!$AB$3:$AE$313,4,FALSE)</f>
        <v>844</v>
      </c>
      <c r="M2082" s="19">
        <f>VLOOKUP(F2082,'2'!$B$2:$C$34,2,FALSE)</f>
        <v>5</v>
      </c>
      <c r="N2082" s="23">
        <f t="shared" si="74"/>
        <v>85</v>
      </c>
      <c r="O2082" s="23" t="str">
        <f t="shared" si="75"/>
        <v/>
      </c>
      <c r="P2082" s="23" t="s">
        <v>4739</v>
      </c>
      <c r="Q2082" s="19">
        <f>VLOOKUP(M2082,'3'!$H$27:$L$48,5,FALSE)</f>
        <v>56</v>
      </c>
    </row>
    <row r="2083" spans="1:17" x14ac:dyDescent="0.25">
      <c r="A2083">
        <f>'[2]NILAI AKHIR'!B229</f>
        <v>13772</v>
      </c>
      <c r="B2083" t="str">
        <f>'[2]NILAI AKHIR'!C229</f>
        <v>Rahmadani Saputra</v>
      </c>
      <c r="C2083" t="str">
        <f>'[2]NILAI AKHIR'!D229</f>
        <v>XI TP 4</v>
      </c>
      <c r="D2083">
        <f>'[2]NILAI AKHIR'!L229</f>
        <v>86</v>
      </c>
      <c r="F2083" t="s">
        <v>90</v>
      </c>
      <c r="L2083">
        <f>VLOOKUP(A2083,'5'!$AB$3:$AE$313,4,FALSE)</f>
        <v>845</v>
      </c>
      <c r="M2083" s="19">
        <f>VLOOKUP(F2083,'2'!$B$2:$C$34,2,FALSE)</f>
        <v>5</v>
      </c>
      <c r="N2083" s="23">
        <f t="shared" si="74"/>
        <v>86</v>
      </c>
      <c r="O2083" s="23" t="str">
        <f t="shared" si="75"/>
        <v/>
      </c>
      <c r="P2083" s="23" t="s">
        <v>4739</v>
      </c>
      <c r="Q2083" s="19">
        <f>VLOOKUP(M2083,'3'!$H$27:$L$48,5,FALSE)</f>
        <v>56</v>
      </c>
    </row>
    <row r="2084" spans="1:17" x14ac:dyDescent="0.25">
      <c r="A2084">
        <f>'[2]NILAI AKHIR'!B230</f>
        <v>13773</v>
      </c>
      <c r="B2084" t="str">
        <f>'[2]NILAI AKHIR'!C230</f>
        <v>Raihan Damar Rifki Andreansyah</v>
      </c>
      <c r="C2084" t="str">
        <f>'[2]NILAI AKHIR'!D230</f>
        <v>XI TP 4</v>
      </c>
      <c r="D2084">
        <f>'[2]NILAI AKHIR'!L230</f>
        <v>85</v>
      </c>
      <c r="F2084" t="s">
        <v>90</v>
      </c>
      <c r="L2084">
        <f>VLOOKUP(A2084,'5'!$AB$3:$AE$313,4,FALSE)</f>
        <v>846</v>
      </c>
      <c r="M2084" s="19">
        <f>VLOOKUP(F2084,'2'!$B$2:$C$34,2,FALSE)</f>
        <v>5</v>
      </c>
      <c r="N2084" s="23">
        <f t="shared" si="74"/>
        <v>85</v>
      </c>
      <c r="O2084" s="23" t="str">
        <f t="shared" si="75"/>
        <v/>
      </c>
      <c r="P2084" s="23" t="s">
        <v>4739</v>
      </c>
      <c r="Q2084" s="19">
        <f>VLOOKUP(M2084,'3'!$H$27:$L$48,5,FALSE)</f>
        <v>56</v>
      </c>
    </row>
    <row r="2085" spans="1:17" x14ac:dyDescent="0.25">
      <c r="A2085">
        <f>'[2]NILAI AKHIR'!B231</f>
        <v>13774</v>
      </c>
      <c r="B2085" t="str">
        <f>'[2]NILAI AKHIR'!C231</f>
        <v>Raihan Rizky Pratama</v>
      </c>
      <c r="C2085" t="str">
        <f>'[2]NILAI AKHIR'!D231</f>
        <v>XI TP 4</v>
      </c>
      <c r="D2085">
        <f>'[2]NILAI AKHIR'!L231</f>
        <v>81</v>
      </c>
      <c r="F2085" t="s">
        <v>90</v>
      </c>
      <c r="L2085">
        <f>VLOOKUP(A2085,'5'!$AB$3:$AE$313,4,FALSE)</f>
        <v>847</v>
      </c>
      <c r="M2085" s="19">
        <f>VLOOKUP(F2085,'2'!$B$2:$C$34,2,FALSE)</f>
        <v>5</v>
      </c>
      <c r="N2085" s="23">
        <f t="shared" si="74"/>
        <v>81</v>
      </c>
      <c r="O2085" s="23" t="str">
        <f t="shared" si="75"/>
        <v/>
      </c>
      <c r="P2085" s="23" t="s">
        <v>4739</v>
      </c>
      <c r="Q2085" s="19">
        <f>VLOOKUP(M2085,'3'!$H$27:$L$48,5,FALSE)</f>
        <v>56</v>
      </c>
    </row>
    <row r="2086" spans="1:17" x14ac:dyDescent="0.25">
      <c r="A2086">
        <f>'[2]NILAI AKHIR'!B232</f>
        <v>13775</v>
      </c>
      <c r="B2086" t="str">
        <f>'[2]NILAI AKHIR'!C232</f>
        <v>Rangga Manggala Saputra</v>
      </c>
      <c r="C2086" t="str">
        <f>'[2]NILAI AKHIR'!D232</f>
        <v>XI TP 4</v>
      </c>
      <c r="D2086">
        <f>'[2]NILAI AKHIR'!L232</f>
        <v>80</v>
      </c>
      <c r="F2086" t="s">
        <v>90</v>
      </c>
      <c r="L2086">
        <f>VLOOKUP(A2086,'5'!$AB$3:$AE$313,4,FALSE)</f>
        <v>848</v>
      </c>
      <c r="M2086" s="19">
        <f>VLOOKUP(F2086,'2'!$B$2:$C$34,2,FALSE)</f>
        <v>5</v>
      </c>
      <c r="N2086" s="23">
        <f t="shared" si="74"/>
        <v>80</v>
      </c>
      <c r="O2086" s="23" t="str">
        <f t="shared" si="75"/>
        <v/>
      </c>
      <c r="P2086" s="23" t="s">
        <v>4739</v>
      </c>
      <c r="Q2086" s="19">
        <f>VLOOKUP(M2086,'3'!$H$27:$L$48,5,FALSE)</f>
        <v>56</v>
      </c>
    </row>
    <row r="2087" spans="1:17" x14ac:dyDescent="0.25">
      <c r="A2087">
        <f>'[2]NILAI AKHIR'!B233</f>
        <v>13776</v>
      </c>
      <c r="B2087" t="str">
        <f>'[2]NILAI AKHIR'!C233</f>
        <v>Rehan Pandu Wibowo</v>
      </c>
      <c r="C2087" t="str">
        <f>'[2]NILAI AKHIR'!D233</f>
        <v>XI TP 4</v>
      </c>
      <c r="D2087">
        <f>'[2]NILAI AKHIR'!L233</f>
        <v>82</v>
      </c>
      <c r="F2087" t="s">
        <v>90</v>
      </c>
      <c r="L2087">
        <f>VLOOKUP(A2087,'5'!$AB$3:$AE$313,4,FALSE)</f>
        <v>849</v>
      </c>
      <c r="M2087" s="19">
        <f>VLOOKUP(F2087,'2'!$B$2:$C$34,2,FALSE)</f>
        <v>5</v>
      </c>
      <c r="N2087" s="23">
        <f t="shared" si="74"/>
        <v>82</v>
      </c>
      <c r="O2087" s="23" t="str">
        <f t="shared" si="75"/>
        <v/>
      </c>
      <c r="P2087" s="23" t="s">
        <v>4739</v>
      </c>
      <c r="Q2087" s="19">
        <f>VLOOKUP(M2087,'3'!$H$27:$L$48,5,FALSE)</f>
        <v>56</v>
      </c>
    </row>
    <row r="2088" spans="1:17" x14ac:dyDescent="0.25">
      <c r="A2088">
        <f>'[2]NILAI AKHIR'!B234</f>
        <v>13777</v>
      </c>
      <c r="B2088" t="str">
        <f>'[2]NILAI AKHIR'!C234</f>
        <v>Reihan Pratama Oktavian</v>
      </c>
      <c r="C2088" t="str">
        <f>'[2]NILAI AKHIR'!D234</f>
        <v>XI TP 4</v>
      </c>
      <c r="D2088">
        <f>'[2]NILAI AKHIR'!L234</f>
        <v>82</v>
      </c>
      <c r="F2088" t="s">
        <v>90</v>
      </c>
      <c r="L2088">
        <f>VLOOKUP(A2088,'5'!$AB$3:$AE$313,4,FALSE)</f>
        <v>850</v>
      </c>
      <c r="M2088" s="19">
        <f>VLOOKUP(F2088,'2'!$B$2:$C$34,2,FALSE)</f>
        <v>5</v>
      </c>
      <c r="N2088" s="23">
        <f t="shared" si="74"/>
        <v>82</v>
      </c>
      <c r="O2088" s="23" t="str">
        <f t="shared" si="75"/>
        <v/>
      </c>
      <c r="P2088" s="23" t="s">
        <v>4739</v>
      </c>
      <c r="Q2088" s="19">
        <f>VLOOKUP(M2088,'3'!$H$27:$L$48,5,FALSE)</f>
        <v>56</v>
      </c>
    </row>
    <row r="2089" spans="1:17" x14ac:dyDescent="0.25">
      <c r="A2089">
        <f>'[2]NILAI AKHIR'!B235</f>
        <v>13778</v>
      </c>
      <c r="B2089" t="str">
        <f>'[2]NILAI AKHIR'!C235</f>
        <v>Rendra Julian Jiantori</v>
      </c>
      <c r="C2089" t="str">
        <f>'[2]NILAI AKHIR'!D235</f>
        <v>XI TP 4</v>
      </c>
      <c r="D2089">
        <f>'[2]NILAI AKHIR'!L235</f>
        <v>80</v>
      </c>
      <c r="F2089" t="s">
        <v>90</v>
      </c>
      <c r="L2089">
        <f>VLOOKUP(A2089,'5'!$AB$3:$AE$313,4,FALSE)</f>
        <v>851</v>
      </c>
      <c r="M2089" s="19">
        <f>VLOOKUP(F2089,'2'!$B$2:$C$34,2,FALSE)</f>
        <v>5</v>
      </c>
      <c r="N2089" s="23">
        <f t="shared" si="74"/>
        <v>80</v>
      </c>
      <c r="O2089" s="23" t="str">
        <f t="shared" si="75"/>
        <v/>
      </c>
      <c r="P2089" s="23" t="s">
        <v>4739</v>
      </c>
      <c r="Q2089" s="19">
        <f>VLOOKUP(M2089,'3'!$H$27:$L$48,5,FALSE)</f>
        <v>56</v>
      </c>
    </row>
    <row r="2090" spans="1:17" x14ac:dyDescent="0.25">
      <c r="A2090">
        <f>'[2]NILAI AKHIR'!B236</f>
        <v>13779</v>
      </c>
      <c r="B2090" t="str">
        <f>'[2]NILAI AKHIR'!C236</f>
        <v>Restu Gabreal Nanda Arimba</v>
      </c>
      <c r="C2090" t="str">
        <f>'[2]NILAI AKHIR'!D236</f>
        <v>XI TP 4</v>
      </c>
      <c r="D2090">
        <f>'[2]NILAI AKHIR'!L236</f>
        <v>82</v>
      </c>
      <c r="F2090" t="s">
        <v>90</v>
      </c>
      <c r="L2090">
        <f>VLOOKUP(A2090,'5'!$AB$3:$AE$313,4,FALSE)</f>
        <v>852</v>
      </c>
      <c r="M2090" s="19">
        <f>VLOOKUP(F2090,'2'!$B$2:$C$34,2,FALSE)</f>
        <v>5</v>
      </c>
      <c r="N2090" s="23">
        <f t="shared" si="74"/>
        <v>82</v>
      </c>
      <c r="O2090" s="23" t="str">
        <f t="shared" si="75"/>
        <v/>
      </c>
      <c r="P2090" s="23" t="s">
        <v>4739</v>
      </c>
      <c r="Q2090" s="19">
        <f>VLOOKUP(M2090,'3'!$H$27:$L$48,5,FALSE)</f>
        <v>56</v>
      </c>
    </row>
    <row r="2091" spans="1:17" x14ac:dyDescent="0.25">
      <c r="A2091">
        <f>'[2]NILAI AKHIR'!B237</f>
        <v>13781</v>
      </c>
      <c r="B2091" t="str">
        <f>'[2]NILAI AKHIR'!C237</f>
        <v>Reyhan Fauzi Habibullah</v>
      </c>
      <c r="C2091" t="str">
        <f>'[2]NILAI AKHIR'!D237</f>
        <v>XI TP 4</v>
      </c>
      <c r="D2091">
        <f>'[2]NILAI AKHIR'!L237</f>
        <v>82</v>
      </c>
      <c r="F2091" t="s">
        <v>90</v>
      </c>
      <c r="L2091">
        <f>VLOOKUP(A2091,'5'!$AB$3:$AE$313,4,FALSE)</f>
        <v>853</v>
      </c>
      <c r="M2091" s="19">
        <f>VLOOKUP(F2091,'2'!$B$2:$C$34,2,FALSE)</f>
        <v>5</v>
      </c>
      <c r="N2091" s="23">
        <f t="shared" si="74"/>
        <v>82</v>
      </c>
      <c r="O2091" s="23" t="str">
        <f t="shared" si="75"/>
        <v/>
      </c>
      <c r="P2091" s="23" t="s">
        <v>4739</v>
      </c>
      <c r="Q2091" s="19">
        <f>VLOOKUP(M2091,'3'!$H$27:$L$48,5,FALSE)</f>
        <v>56</v>
      </c>
    </row>
    <row r="2092" spans="1:17" x14ac:dyDescent="0.25">
      <c r="A2092">
        <f>'[2]NILAI AKHIR'!B238</f>
        <v>13782</v>
      </c>
      <c r="B2092" t="str">
        <f>'[2]NILAI AKHIR'!C238</f>
        <v>Reza Nur Irawan</v>
      </c>
      <c r="C2092" t="str">
        <f>'[2]NILAI AKHIR'!D238</f>
        <v>XI TP 4</v>
      </c>
      <c r="D2092">
        <f>'[2]NILAI AKHIR'!L238</f>
        <v>82</v>
      </c>
      <c r="F2092" t="s">
        <v>90</v>
      </c>
      <c r="L2092">
        <f>VLOOKUP(A2092,'5'!$AB$3:$AE$313,4,FALSE)</f>
        <v>854</v>
      </c>
      <c r="M2092" s="19">
        <f>VLOOKUP(F2092,'2'!$B$2:$C$34,2,FALSE)</f>
        <v>5</v>
      </c>
      <c r="N2092" s="23">
        <f t="shared" si="74"/>
        <v>82</v>
      </c>
      <c r="O2092" s="23" t="str">
        <f t="shared" si="75"/>
        <v/>
      </c>
      <c r="P2092" s="23" t="s">
        <v>4739</v>
      </c>
      <c r="Q2092" s="19">
        <f>VLOOKUP(M2092,'3'!$H$27:$L$48,5,FALSE)</f>
        <v>56</v>
      </c>
    </row>
    <row r="2093" spans="1:17" x14ac:dyDescent="0.25">
      <c r="A2093">
        <f>'[2]NILAI AKHIR'!B239</f>
        <v>13783</v>
      </c>
      <c r="B2093" t="str">
        <f>'[2]NILAI AKHIR'!C239</f>
        <v>Ridho Dwi Cahyo</v>
      </c>
      <c r="C2093" t="str">
        <f>'[2]NILAI AKHIR'!D239</f>
        <v>XI TP 4</v>
      </c>
      <c r="D2093">
        <f>'[2]NILAI AKHIR'!L239</f>
        <v>84</v>
      </c>
      <c r="F2093" t="s">
        <v>90</v>
      </c>
      <c r="L2093">
        <f>VLOOKUP(A2093,'5'!$AB$3:$AE$313,4,FALSE)</f>
        <v>855</v>
      </c>
      <c r="M2093" s="19">
        <f>VLOOKUP(F2093,'2'!$B$2:$C$34,2,FALSE)</f>
        <v>5</v>
      </c>
      <c r="N2093" s="23">
        <f t="shared" si="74"/>
        <v>84</v>
      </c>
      <c r="O2093" s="23" t="str">
        <f t="shared" si="75"/>
        <v/>
      </c>
      <c r="P2093" s="23" t="s">
        <v>4739</v>
      </c>
      <c r="Q2093" s="19">
        <f>VLOOKUP(M2093,'3'!$H$27:$L$48,5,FALSE)</f>
        <v>56</v>
      </c>
    </row>
    <row r="2094" spans="1:17" x14ac:dyDescent="0.25">
      <c r="A2094">
        <f>'[2]NILAI AKHIR'!B240</f>
        <v>13784</v>
      </c>
      <c r="B2094" t="str">
        <f>'[2]NILAI AKHIR'!C240</f>
        <v>Ridho Restu Pratama</v>
      </c>
      <c r="C2094" t="str">
        <f>'[2]NILAI AKHIR'!D240</f>
        <v>XI TP 4</v>
      </c>
      <c r="D2094">
        <f>'[2]NILAI AKHIR'!L240</f>
        <v>84</v>
      </c>
      <c r="F2094" t="s">
        <v>90</v>
      </c>
      <c r="L2094">
        <f>VLOOKUP(A2094,'5'!$AB$3:$AE$313,4,FALSE)</f>
        <v>856</v>
      </c>
      <c r="M2094" s="19">
        <f>VLOOKUP(F2094,'2'!$B$2:$C$34,2,FALSE)</f>
        <v>5</v>
      </c>
      <c r="N2094" s="23">
        <f t="shared" si="74"/>
        <v>84</v>
      </c>
      <c r="O2094" s="23" t="str">
        <f t="shared" si="75"/>
        <v/>
      </c>
      <c r="P2094" s="23" t="s">
        <v>4739</v>
      </c>
      <c r="Q2094" s="19">
        <f>VLOOKUP(M2094,'3'!$H$27:$L$48,5,FALSE)</f>
        <v>56</v>
      </c>
    </row>
    <row r="2095" spans="1:17" x14ac:dyDescent="0.25">
      <c r="A2095">
        <f>'[2]NILAI AKHIR'!B241</f>
        <v>13785</v>
      </c>
      <c r="B2095" t="str">
        <f>'[2]NILAI AKHIR'!C241</f>
        <v>Rizqi Akbar Ramadhon</v>
      </c>
      <c r="C2095" t="str">
        <f>'[2]NILAI AKHIR'!D241</f>
        <v>XI TP 4</v>
      </c>
      <c r="D2095">
        <f>'[2]NILAI AKHIR'!L241</f>
        <v>81</v>
      </c>
      <c r="F2095" t="s">
        <v>90</v>
      </c>
      <c r="L2095">
        <f>VLOOKUP(A2095,'5'!$AB$3:$AE$313,4,FALSE)</f>
        <v>857</v>
      </c>
      <c r="M2095" s="19">
        <f>VLOOKUP(F2095,'2'!$B$2:$C$34,2,FALSE)</f>
        <v>5</v>
      </c>
      <c r="N2095" s="23">
        <f t="shared" si="74"/>
        <v>81</v>
      </c>
      <c r="O2095" s="23" t="str">
        <f t="shared" si="75"/>
        <v/>
      </c>
      <c r="P2095" s="23" t="s">
        <v>4739</v>
      </c>
      <c r="Q2095" s="19">
        <f>VLOOKUP(M2095,'3'!$H$27:$L$48,5,FALSE)</f>
        <v>56</v>
      </c>
    </row>
    <row r="2096" spans="1:17" x14ac:dyDescent="0.25">
      <c r="A2096">
        <f>'[2]NILAI AKHIR'!B242</f>
        <v>13786</v>
      </c>
      <c r="B2096" t="str">
        <f>'[2]NILAI AKHIR'!C242</f>
        <v>Rizqi Pratama Nurlaili</v>
      </c>
      <c r="C2096" t="str">
        <f>'[2]NILAI AKHIR'!D242</f>
        <v>XI TP 4</v>
      </c>
      <c r="D2096">
        <f>'[2]NILAI AKHIR'!L242</f>
        <v>81</v>
      </c>
      <c r="F2096" t="s">
        <v>90</v>
      </c>
      <c r="L2096">
        <f>VLOOKUP(A2096,'5'!$AB$3:$AE$313,4,FALSE)</f>
        <v>858</v>
      </c>
      <c r="M2096" s="19">
        <f>VLOOKUP(F2096,'2'!$B$2:$C$34,2,FALSE)</f>
        <v>5</v>
      </c>
      <c r="N2096" s="23">
        <f t="shared" si="74"/>
        <v>81</v>
      </c>
      <c r="O2096" s="23" t="str">
        <f t="shared" si="75"/>
        <v/>
      </c>
      <c r="P2096" s="23" t="s">
        <v>4739</v>
      </c>
      <c r="Q2096" s="19">
        <f>VLOOKUP(M2096,'3'!$H$27:$L$48,5,FALSE)</f>
        <v>56</v>
      </c>
    </row>
    <row r="2097" spans="1:17" x14ac:dyDescent="0.25">
      <c r="A2097">
        <f>'[2]NILAI AKHIR'!B243</f>
        <v>13787</v>
      </c>
      <c r="B2097" t="str">
        <f>'[2]NILAI AKHIR'!C243</f>
        <v>Rohib Risalata</v>
      </c>
      <c r="C2097" t="str">
        <f>'[2]NILAI AKHIR'!D243</f>
        <v>XI TP 4</v>
      </c>
      <c r="D2097">
        <f>'[2]NILAI AKHIR'!L243</f>
        <v>82</v>
      </c>
      <c r="F2097" t="s">
        <v>90</v>
      </c>
      <c r="L2097">
        <f>VLOOKUP(A2097,'5'!$AB$3:$AE$313,4,FALSE)</f>
        <v>859</v>
      </c>
      <c r="M2097" s="19">
        <f>VLOOKUP(F2097,'2'!$B$2:$C$34,2,FALSE)</f>
        <v>5</v>
      </c>
      <c r="N2097" s="23">
        <f t="shared" si="74"/>
        <v>82</v>
      </c>
      <c r="O2097" s="23" t="str">
        <f t="shared" si="75"/>
        <v/>
      </c>
      <c r="P2097" s="23" t="s">
        <v>4739</v>
      </c>
      <c r="Q2097" s="19">
        <f>VLOOKUP(M2097,'3'!$H$27:$L$48,5,FALSE)</f>
        <v>56</v>
      </c>
    </row>
    <row r="2098" spans="1:17" x14ac:dyDescent="0.25">
      <c r="A2098">
        <f>'[2]NILAI AKHIR'!B244</f>
        <v>13788</v>
      </c>
      <c r="B2098" t="str">
        <f>'[2]NILAI AKHIR'!C244</f>
        <v>Satria Rishad Amaly Saputro</v>
      </c>
      <c r="C2098" t="str">
        <f>'[2]NILAI AKHIR'!D244</f>
        <v>XI TP 4</v>
      </c>
      <c r="D2098">
        <f>'[2]NILAI AKHIR'!L244</f>
        <v>84</v>
      </c>
      <c r="F2098" t="s">
        <v>90</v>
      </c>
      <c r="L2098">
        <f>VLOOKUP(A2098,'5'!$AB$3:$AE$313,4,FALSE)</f>
        <v>860</v>
      </c>
      <c r="M2098" s="19">
        <f>VLOOKUP(F2098,'2'!$B$2:$C$34,2,FALSE)</f>
        <v>5</v>
      </c>
      <c r="N2098" s="23">
        <f t="shared" si="74"/>
        <v>84</v>
      </c>
      <c r="O2098" s="23" t="str">
        <f t="shared" si="75"/>
        <v/>
      </c>
      <c r="P2098" s="23" t="s">
        <v>4739</v>
      </c>
      <c r="Q2098" s="19">
        <f>VLOOKUP(M2098,'3'!$H$27:$L$48,5,FALSE)</f>
        <v>56</v>
      </c>
    </row>
    <row r="2099" spans="1:17" x14ac:dyDescent="0.25">
      <c r="A2099">
        <f>'[2]NILAI AKHIR'!B245</f>
        <v>13789</v>
      </c>
      <c r="B2099" t="str">
        <f>'[2]NILAI AKHIR'!C245</f>
        <v>Sidik Nur Mughis</v>
      </c>
      <c r="C2099" t="str">
        <f>'[2]NILAI AKHIR'!D245</f>
        <v>XI TP 4</v>
      </c>
      <c r="D2099">
        <f>'[2]NILAI AKHIR'!L245</f>
        <v>85</v>
      </c>
      <c r="F2099" t="s">
        <v>90</v>
      </c>
      <c r="L2099">
        <f>VLOOKUP(A2099,'5'!$AB$3:$AE$313,4,FALSE)</f>
        <v>861</v>
      </c>
      <c r="M2099" s="19">
        <f>VLOOKUP(F2099,'2'!$B$2:$C$34,2,FALSE)</f>
        <v>5</v>
      </c>
      <c r="N2099" s="23">
        <f t="shared" si="74"/>
        <v>85</v>
      </c>
      <c r="O2099" s="23" t="str">
        <f t="shared" si="75"/>
        <v/>
      </c>
      <c r="P2099" s="23" t="s">
        <v>4739</v>
      </c>
      <c r="Q2099" s="19">
        <f>VLOOKUP(M2099,'3'!$H$27:$L$48,5,FALSE)</f>
        <v>56</v>
      </c>
    </row>
    <row r="2100" spans="1:17" x14ac:dyDescent="0.25">
      <c r="A2100">
        <f>'[2]NILAI AKHIR'!B246</f>
        <v>13790</v>
      </c>
      <c r="B2100" t="str">
        <f>'[2]NILAI AKHIR'!C246</f>
        <v>Sinung Aji Merbawani</v>
      </c>
      <c r="C2100" t="str">
        <f>'[2]NILAI AKHIR'!D246</f>
        <v>XI TP 4</v>
      </c>
      <c r="D2100">
        <f>'[2]NILAI AKHIR'!L246</f>
        <v>84</v>
      </c>
      <c r="F2100" t="s">
        <v>90</v>
      </c>
      <c r="L2100">
        <f>VLOOKUP(A2100,'5'!$AB$3:$AE$313,4,FALSE)</f>
        <v>862</v>
      </c>
      <c r="M2100" s="19">
        <f>VLOOKUP(F2100,'2'!$B$2:$C$34,2,FALSE)</f>
        <v>5</v>
      </c>
      <c r="N2100" s="23">
        <f t="shared" si="74"/>
        <v>84</v>
      </c>
      <c r="O2100" s="23" t="str">
        <f t="shared" si="75"/>
        <v/>
      </c>
      <c r="P2100" s="23" t="s">
        <v>4739</v>
      </c>
      <c r="Q2100" s="19">
        <f>VLOOKUP(M2100,'3'!$H$27:$L$48,5,FALSE)</f>
        <v>56</v>
      </c>
    </row>
    <row r="2101" spans="1:17" x14ac:dyDescent="0.25">
      <c r="A2101">
        <f>'[2]NILAI AKHIR'!B247</f>
        <v>13791</v>
      </c>
      <c r="B2101" t="str">
        <f>'[2]NILAI AKHIR'!C247</f>
        <v>Surya Putra Denta Pratama</v>
      </c>
      <c r="C2101" t="str">
        <f>'[2]NILAI AKHIR'!D247</f>
        <v>XI TP 4</v>
      </c>
      <c r="D2101">
        <f>'[2]NILAI AKHIR'!L247</f>
        <v>85</v>
      </c>
      <c r="F2101" t="s">
        <v>90</v>
      </c>
      <c r="L2101">
        <f>VLOOKUP(A2101,'5'!$AB$3:$AE$313,4,FALSE)</f>
        <v>863</v>
      </c>
      <c r="M2101" s="19">
        <f>VLOOKUP(F2101,'2'!$B$2:$C$34,2,FALSE)</f>
        <v>5</v>
      </c>
      <c r="N2101" s="23">
        <f t="shared" si="74"/>
        <v>85</v>
      </c>
      <c r="O2101" s="23" t="str">
        <f t="shared" si="75"/>
        <v/>
      </c>
      <c r="P2101" s="23" t="s">
        <v>4739</v>
      </c>
      <c r="Q2101" s="19">
        <f>VLOOKUP(M2101,'3'!$H$27:$L$48,5,FALSE)</f>
        <v>56</v>
      </c>
    </row>
    <row r="2102" spans="1:17" x14ac:dyDescent="0.25">
      <c r="A2102">
        <f>'[2]NILAI AKHIR'!B248</f>
        <v>13792</v>
      </c>
      <c r="B2102" t="str">
        <f>'[2]NILAI AKHIR'!C248</f>
        <v>Taufiq Nur Hidayah</v>
      </c>
      <c r="C2102" t="str">
        <f>'[2]NILAI AKHIR'!D248</f>
        <v>XI TP 4</v>
      </c>
      <c r="D2102">
        <f>'[2]NILAI AKHIR'!L248</f>
        <v>86</v>
      </c>
      <c r="F2102" t="s">
        <v>90</v>
      </c>
      <c r="L2102">
        <f>VLOOKUP(A2102,'5'!$AB$3:$AE$313,4,FALSE)</f>
        <v>864</v>
      </c>
      <c r="M2102" s="19">
        <f>VLOOKUP(F2102,'2'!$B$2:$C$34,2,FALSE)</f>
        <v>5</v>
      </c>
      <c r="N2102" s="23">
        <f t="shared" si="74"/>
        <v>86</v>
      </c>
      <c r="O2102" s="23" t="str">
        <f t="shared" si="75"/>
        <v/>
      </c>
      <c r="P2102" s="23" t="s">
        <v>4739</v>
      </c>
      <c r="Q2102" s="19">
        <f>VLOOKUP(M2102,'3'!$H$27:$L$48,5,FALSE)</f>
        <v>56</v>
      </c>
    </row>
    <row r="2103" spans="1:17" x14ac:dyDescent="0.25">
      <c r="A2103">
        <f>'[2]NILAI AKHIR'!B249</f>
        <v>13793</v>
      </c>
      <c r="B2103" t="str">
        <f>'[2]NILAI AKHIR'!C249</f>
        <v>Wiklid Novian Dwi Mohammat Hasanudin</v>
      </c>
      <c r="C2103" t="str">
        <f>'[2]NILAI AKHIR'!D249</f>
        <v>XI TP 4</v>
      </c>
      <c r="D2103">
        <f>'[2]NILAI AKHIR'!L249</f>
        <v>82</v>
      </c>
      <c r="F2103" t="s">
        <v>90</v>
      </c>
      <c r="L2103">
        <f>VLOOKUP(A2103,'5'!$AB$3:$AE$313,4,FALSE)</f>
        <v>865</v>
      </c>
      <c r="M2103" s="19">
        <f>VLOOKUP(F2103,'2'!$B$2:$C$34,2,FALSE)</f>
        <v>5</v>
      </c>
      <c r="N2103" s="23">
        <f t="shared" si="74"/>
        <v>82</v>
      </c>
      <c r="O2103" s="23" t="str">
        <f t="shared" si="75"/>
        <v/>
      </c>
      <c r="P2103" s="23" t="s">
        <v>4739</v>
      </c>
      <c r="Q2103" s="19">
        <f>VLOOKUP(M2103,'3'!$H$27:$L$48,5,FALSE)</f>
        <v>56</v>
      </c>
    </row>
    <row r="2104" spans="1:17" x14ac:dyDescent="0.25">
      <c r="A2104">
        <f>'[2]NILAI AKHIR'!B250</f>
        <v>13795</v>
      </c>
      <c r="B2104" t="str">
        <f>'[2]NILAI AKHIR'!C250</f>
        <v>Yudha Permana</v>
      </c>
      <c r="C2104" t="str">
        <f>'[2]NILAI AKHIR'!D250</f>
        <v>XI TP 4</v>
      </c>
      <c r="D2104">
        <f>'[2]NILAI AKHIR'!L250</f>
        <v>81</v>
      </c>
      <c r="F2104" t="s">
        <v>90</v>
      </c>
      <c r="L2104">
        <f>VLOOKUP(A2104,'5'!$AB$3:$AE$313,4,FALSE)</f>
        <v>866</v>
      </c>
      <c r="M2104" s="19">
        <f>VLOOKUP(F2104,'2'!$B$2:$C$34,2,FALSE)</f>
        <v>5</v>
      </c>
      <c r="N2104" s="23">
        <f t="shared" si="74"/>
        <v>81</v>
      </c>
      <c r="O2104" s="23" t="str">
        <f t="shared" si="75"/>
        <v/>
      </c>
      <c r="P2104" s="23" t="s">
        <v>4739</v>
      </c>
      <c r="Q2104" s="19">
        <f>VLOOKUP(M2104,'3'!$H$27:$L$48,5,FALSE)</f>
        <v>56</v>
      </c>
    </row>
    <row r="2105" spans="1:17" x14ac:dyDescent="0.25">
      <c r="A2105">
        <f>'[2]NILAI AKHIR'!B251</f>
        <v>13796</v>
      </c>
      <c r="B2105" t="str">
        <f>'[2]NILAI AKHIR'!C251</f>
        <v>Yuga Aditya Pratama</v>
      </c>
      <c r="C2105" t="str">
        <f>'[2]NILAI AKHIR'!D251</f>
        <v>XI TP 4</v>
      </c>
      <c r="D2105">
        <f>'[2]NILAI AKHIR'!L251</f>
        <v>81</v>
      </c>
      <c r="F2105" t="s">
        <v>90</v>
      </c>
      <c r="L2105">
        <f>VLOOKUP(A2105,'5'!$AB$3:$AE$313,4,FALSE)</f>
        <v>867</v>
      </c>
      <c r="M2105" s="19">
        <f>VLOOKUP(F2105,'2'!$B$2:$C$34,2,FALSE)</f>
        <v>5</v>
      </c>
      <c r="N2105" s="23">
        <f t="shared" si="74"/>
        <v>81</v>
      </c>
      <c r="O2105" s="23" t="str">
        <f t="shared" si="75"/>
        <v/>
      </c>
      <c r="P2105" s="23" t="s">
        <v>4739</v>
      </c>
      <c r="Q2105" s="19">
        <f>VLOOKUP(M2105,'3'!$H$27:$L$48,5,FALSE)</f>
        <v>56</v>
      </c>
    </row>
    <row r="2106" spans="1:17" x14ac:dyDescent="0.25">
      <c r="A2106">
        <f>'[2]NILAI AKHIR'!B252</f>
        <v>13797</v>
      </c>
      <c r="B2106" t="str">
        <f>'[2]NILAI AKHIR'!C252</f>
        <v>Yuliztyano Ardha Shaputra</v>
      </c>
      <c r="C2106" t="str">
        <f>'[2]NILAI AKHIR'!D252</f>
        <v>XI TP 4</v>
      </c>
      <c r="D2106">
        <f>'[2]NILAI AKHIR'!L252</f>
        <v>84</v>
      </c>
      <c r="F2106" t="s">
        <v>90</v>
      </c>
      <c r="L2106">
        <f>VLOOKUP(A2106,'5'!$AB$3:$AE$313,4,FALSE)</f>
        <v>868</v>
      </c>
      <c r="M2106" s="19">
        <f>VLOOKUP(F2106,'2'!$B$2:$C$34,2,FALSE)</f>
        <v>5</v>
      </c>
      <c r="N2106" s="23">
        <f t="shared" si="74"/>
        <v>84</v>
      </c>
      <c r="O2106" s="23" t="str">
        <f t="shared" si="75"/>
        <v/>
      </c>
      <c r="P2106" s="23" t="s">
        <v>4739</v>
      </c>
      <c r="Q2106" s="19">
        <f>VLOOKUP(M2106,'3'!$H$27:$L$48,5,FALSE)</f>
        <v>56</v>
      </c>
    </row>
    <row r="2107" spans="1:17" x14ac:dyDescent="0.25">
      <c r="A2107">
        <f>'[2]NILAI AKHIR'!B253</f>
        <v>13798</v>
      </c>
      <c r="B2107" t="str">
        <f>'[2]NILAI AKHIR'!C253</f>
        <v>Zacky Julio Pratama</v>
      </c>
      <c r="C2107" t="str">
        <f>'[2]NILAI AKHIR'!D253</f>
        <v>XI TP 4</v>
      </c>
      <c r="D2107">
        <f>'[2]NILAI AKHIR'!L253</f>
        <v>86</v>
      </c>
      <c r="F2107" t="s">
        <v>90</v>
      </c>
      <c r="L2107">
        <f>VLOOKUP(A2107,'5'!$AB$3:$AE$313,4,FALSE)</f>
        <v>869</v>
      </c>
      <c r="M2107" s="19">
        <f>VLOOKUP(F2107,'2'!$B$2:$C$34,2,FALSE)</f>
        <v>5</v>
      </c>
      <c r="N2107" s="23">
        <f t="shared" si="74"/>
        <v>86</v>
      </c>
      <c r="O2107" s="23" t="str">
        <f t="shared" si="75"/>
        <v/>
      </c>
      <c r="P2107" s="23" t="s">
        <v>4739</v>
      </c>
      <c r="Q2107" s="19">
        <f>VLOOKUP(M2107,'3'!$H$27:$L$48,5,FALSE)</f>
        <v>56</v>
      </c>
    </row>
    <row r="2108" spans="1:17" x14ac:dyDescent="0.25">
      <c r="A2108">
        <f>'[2]NILAI AKHIR'!B254</f>
        <v>13799</v>
      </c>
      <c r="B2108" t="str">
        <f>'[2]NILAI AKHIR'!C254</f>
        <v>Zafaron Alwida Kusuma</v>
      </c>
      <c r="C2108" t="str">
        <f>'[2]NILAI AKHIR'!D254</f>
        <v>XI TP 4</v>
      </c>
      <c r="D2108">
        <f>'[2]NILAI AKHIR'!L254</f>
        <v>84</v>
      </c>
      <c r="F2108" t="s">
        <v>90</v>
      </c>
      <c r="L2108">
        <f>VLOOKUP(A2108,'5'!$AB$3:$AE$313,4,FALSE)</f>
        <v>870</v>
      </c>
      <c r="M2108" s="19">
        <f>VLOOKUP(F2108,'2'!$B$2:$C$34,2,FALSE)</f>
        <v>5</v>
      </c>
      <c r="N2108" s="23">
        <f t="shared" si="74"/>
        <v>84</v>
      </c>
      <c r="O2108" s="23" t="str">
        <f t="shared" si="75"/>
        <v/>
      </c>
      <c r="P2108" s="23" t="s">
        <v>4739</v>
      </c>
      <c r="Q2108" s="19">
        <f>VLOOKUP(M2108,'3'!$H$27:$L$48,5,FALSE)</f>
        <v>56</v>
      </c>
    </row>
    <row r="2109" spans="1:17" x14ac:dyDescent="0.25">
      <c r="A2109">
        <f>'[2]NILAI AKHIR'!B255</f>
        <v>13800</v>
      </c>
      <c r="B2109" t="str">
        <f>'[2]NILAI AKHIR'!C255</f>
        <v>Zaki Nur Rufi Ramadhani</v>
      </c>
      <c r="C2109" t="str">
        <f>'[2]NILAI AKHIR'!D255</f>
        <v>XI TP 4</v>
      </c>
      <c r="D2109">
        <f>'[2]NILAI AKHIR'!L255</f>
        <v>81</v>
      </c>
      <c r="F2109" t="s">
        <v>90</v>
      </c>
      <c r="L2109">
        <f>VLOOKUP(A2109,'5'!$AB$3:$AE$313,4,FALSE)</f>
        <v>871</v>
      </c>
      <c r="M2109" s="19">
        <f>VLOOKUP(F2109,'2'!$B$2:$C$34,2,FALSE)</f>
        <v>5</v>
      </c>
      <c r="N2109" s="23">
        <f t="shared" si="74"/>
        <v>81</v>
      </c>
      <c r="O2109" s="23" t="str">
        <f t="shared" si="75"/>
        <v/>
      </c>
      <c r="P2109" s="23" t="s">
        <v>4739</v>
      </c>
      <c r="Q2109" s="19">
        <f>VLOOKUP(M2109,'3'!$H$27:$L$48,5,FALSE)</f>
        <v>56</v>
      </c>
    </row>
    <row r="2110" spans="1:17" x14ac:dyDescent="0.25">
      <c r="A2110">
        <f>'[2]NILAI AKHIR'!B256</f>
        <v>13801</v>
      </c>
      <c r="B2110" t="str">
        <f>'[2]NILAI AKHIR'!C256</f>
        <v>Zaky Nur Shodiq</v>
      </c>
      <c r="C2110" t="str">
        <f>'[2]NILAI AKHIR'!D256</f>
        <v>XI TP 4</v>
      </c>
      <c r="D2110">
        <f>'[2]NILAI AKHIR'!L256</f>
        <v>83</v>
      </c>
      <c r="F2110" t="s">
        <v>90</v>
      </c>
      <c r="L2110">
        <f>VLOOKUP(A2110,'5'!$AB$3:$AE$313,4,FALSE)</f>
        <v>872</v>
      </c>
      <c r="M2110" s="19">
        <f>VLOOKUP(F2110,'2'!$B$2:$C$34,2,FALSE)</f>
        <v>5</v>
      </c>
      <c r="N2110" s="23">
        <f t="shared" si="74"/>
        <v>83</v>
      </c>
      <c r="O2110" s="23" t="str">
        <f t="shared" si="75"/>
        <v/>
      </c>
      <c r="P2110" s="23" t="s">
        <v>4739</v>
      </c>
      <c r="Q2110" s="19">
        <f>VLOOKUP(M2110,'3'!$H$27:$L$48,5,FALSE)</f>
        <v>56</v>
      </c>
    </row>
    <row r="2111" spans="1:17" x14ac:dyDescent="0.25">
      <c r="A2111">
        <f>'[2]NILAI AKHIR'!B257</f>
        <v>13802</v>
      </c>
      <c r="B2111" t="str">
        <f>'[2]NILAI AKHIR'!C257</f>
        <v>Zamhari</v>
      </c>
      <c r="C2111" t="str">
        <f>'[2]NILAI AKHIR'!D257</f>
        <v>XI TP 4</v>
      </c>
      <c r="D2111">
        <f>'[2]NILAI AKHIR'!L257</f>
        <v>83</v>
      </c>
      <c r="F2111" t="s">
        <v>90</v>
      </c>
      <c r="L2111">
        <f>VLOOKUP(A2111,'5'!$AB$3:$AE$313,4,FALSE)</f>
        <v>873</v>
      </c>
      <c r="M2111" s="19">
        <f>VLOOKUP(F2111,'2'!$B$2:$C$34,2,FALSE)</f>
        <v>5</v>
      </c>
      <c r="N2111" s="23">
        <f t="shared" si="74"/>
        <v>83</v>
      </c>
      <c r="O2111" s="23" t="str">
        <f t="shared" si="75"/>
        <v/>
      </c>
      <c r="P2111" s="23" t="s">
        <v>4739</v>
      </c>
      <c r="Q2111" s="19">
        <f>VLOOKUP(M2111,'3'!$H$27:$L$48,5,FALSE)</f>
        <v>56</v>
      </c>
    </row>
    <row r="2112" spans="1:17" x14ac:dyDescent="0.25">
      <c r="A2112">
        <f>'[2]NILAI AKHIR'!B258</f>
        <v>0</v>
      </c>
      <c r="B2112">
        <f>'[2]NILAI AKHIR'!C258</f>
        <v>0</v>
      </c>
      <c r="C2112">
        <f>'[2]NILAI AKHIR'!D258</f>
        <v>0</v>
      </c>
      <c r="D2112">
        <f>'[2]NILAI AKHIR'!L258</f>
        <v>0</v>
      </c>
      <c r="F2112" t="s">
        <v>90</v>
      </c>
      <c r="L2112" t="e">
        <f>VLOOKUP(A2112,'5'!$AB$3:$AE$313,4,FALSE)</f>
        <v>#N/A</v>
      </c>
      <c r="M2112" s="19">
        <f>VLOOKUP(F2112,'2'!$B$2:$C$34,2,FALSE)</f>
        <v>5</v>
      </c>
      <c r="N2112" s="23">
        <f t="shared" si="74"/>
        <v>0</v>
      </c>
      <c r="O2112" s="23" t="str">
        <f t="shared" si="75"/>
        <v/>
      </c>
      <c r="P2112" s="23" t="s">
        <v>4739</v>
      </c>
      <c r="Q2112" s="19">
        <f>VLOOKUP(M2112,'3'!$H$27:$L$48,5,FALSE)</f>
        <v>56</v>
      </c>
    </row>
    <row r="2113" spans="1:17" x14ac:dyDescent="0.25">
      <c r="A2113">
        <f>'[2]NILAI AKHIR'!B259</f>
        <v>13848</v>
      </c>
      <c r="B2113" t="str">
        <f>'[2]NILAI AKHIR'!C259</f>
        <v>Abdul Muniif Khares Saputro</v>
      </c>
      <c r="C2113" t="str">
        <f>'[2]NILAI AKHIR'!D259</f>
        <v>XI TSM 1</v>
      </c>
      <c r="D2113">
        <f>'[2]NILAI AKHIR'!L259</f>
        <v>81.666666666666671</v>
      </c>
      <c r="F2113" t="s">
        <v>90</v>
      </c>
      <c r="L2113">
        <f>VLOOKUP(A2113,'5'!$AB$3:$AE$313,4,FALSE)</f>
        <v>874</v>
      </c>
      <c r="M2113" s="19">
        <f>VLOOKUP(F2113,'2'!$B$2:$C$34,2,FALSE)</f>
        <v>5</v>
      </c>
      <c r="N2113" s="23">
        <f t="shared" si="74"/>
        <v>81.666666666666671</v>
      </c>
      <c r="O2113" s="23" t="str">
        <f t="shared" si="75"/>
        <v/>
      </c>
      <c r="P2113" s="23" t="s">
        <v>4739</v>
      </c>
      <c r="Q2113" s="19">
        <f>VLOOKUP(M2113,'3'!$H$27:$L$48,5,FALSE)</f>
        <v>56</v>
      </c>
    </row>
    <row r="2114" spans="1:17" x14ac:dyDescent="0.25">
      <c r="A2114">
        <f>'[2]NILAI AKHIR'!B261</f>
        <v>13851</v>
      </c>
      <c r="B2114" t="str">
        <f>'[2]NILAI AKHIR'!C261</f>
        <v>Aditya Rizki Handoko</v>
      </c>
      <c r="C2114" t="str">
        <f>'[2]NILAI AKHIR'!D261</f>
        <v>XI TSM 1</v>
      </c>
      <c r="D2114">
        <f>'[2]NILAI AKHIR'!L261</f>
        <v>82.333333333333329</v>
      </c>
      <c r="F2114" t="s">
        <v>90</v>
      </c>
      <c r="L2114">
        <f>VLOOKUP(A2114,'5'!$AB$3:$AE$313,4,FALSE)</f>
        <v>876</v>
      </c>
      <c r="M2114" s="19">
        <f>VLOOKUP(F2114,'2'!$B$2:$C$34,2,FALSE)</f>
        <v>5</v>
      </c>
      <c r="N2114" s="23">
        <f t="shared" si="74"/>
        <v>82.333333333333329</v>
      </c>
      <c r="O2114" s="23" t="str">
        <f t="shared" si="75"/>
        <v/>
      </c>
      <c r="P2114" s="23" t="s">
        <v>4739</v>
      </c>
      <c r="Q2114" s="19">
        <f>VLOOKUP(M2114,'3'!$H$27:$L$48,5,FALSE)</f>
        <v>56</v>
      </c>
    </row>
    <row r="2115" spans="1:17" x14ac:dyDescent="0.25">
      <c r="A2115">
        <f>'[2]NILAI AKHIR'!B262</f>
        <v>13852</v>
      </c>
      <c r="B2115" t="str">
        <f>'[2]NILAI AKHIR'!C262</f>
        <v>Afdhal Aditya Pratama</v>
      </c>
      <c r="C2115" t="str">
        <f>'[2]NILAI AKHIR'!D262</f>
        <v>XI TSM 1</v>
      </c>
      <c r="D2115">
        <f>'[2]NILAI AKHIR'!L262</f>
        <v>83.222222222222229</v>
      </c>
      <c r="F2115" t="s">
        <v>90</v>
      </c>
      <c r="L2115">
        <f>VLOOKUP(A2115,'5'!$AB$3:$AE$313,4,FALSE)</f>
        <v>877</v>
      </c>
      <c r="M2115" s="19">
        <f>VLOOKUP(F2115,'2'!$B$2:$C$34,2,FALSE)</f>
        <v>5</v>
      </c>
      <c r="N2115" s="23">
        <f t="shared" si="74"/>
        <v>83.222222222222229</v>
      </c>
      <c r="O2115" s="23" t="str">
        <f t="shared" si="75"/>
        <v/>
      </c>
      <c r="P2115" s="23" t="s">
        <v>4739</v>
      </c>
      <c r="Q2115" s="19">
        <f>VLOOKUP(M2115,'3'!$H$27:$L$48,5,FALSE)</f>
        <v>56</v>
      </c>
    </row>
    <row r="2116" spans="1:17" x14ac:dyDescent="0.25">
      <c r="A2116">
        <f>'[2]NILAI AKHIR'!B263</f>
        <v>13854</v>
      </c>
      <c r="B2116" t="str">
        <f>'[2]NILAI AKHIR'!C263</f>
        <v>Alfian Nur Hanif</v>
      </c>
      <c r="C2116" t="str">
        <f>'[2]NILAI AKHIR'!D263</f>
        <v>XI TSM 1</v>
      </c>
      <c r="D2116">
        <f>'[2]NILAI AKHIR'!L263</f>
        <v>81.666666666666671</v>
      </c>
      <c r="F2116" t="s">
        <v>90</v>
      </c>
      <c r="L2116">
        <f>VLOOKUP(A2116,'5'!$AB$3:$AE$313,4,FALSE)</f>
        <v>878</v>
      </c>
      <c r="M2116" s="19">
        <f>VLOOKUP(F2116,'2'!$B$2:$C$34,2,FALSE)</f>
        <v>5</v>
      </c>
      <c r="N2116" s="23">
        <f t="shared" si="74"/>
        <v>81.666666666666671</v>
      </c>
      <c r="O2116" s="23" t="str">
        <f t="shared" si="75"/>
        <v/>
      </c>
      <c r="P2116" s="23" t="s">
        <v>4739</v>
      </c>
      <c r="Q2116" s="19">
        <f>VLOOKUP(M2116,'3'!$H$27:$L$48,5,FALSE)</f>
        <v>56</v>
      </c>
    </row>
    <row r="2117" spans="1:17" x14ac:dyDescent="0.25">
      <c r="A2117">
        <f>'[2]NILAI AKHIR'!B264</f>
        <v>13855</v>
      </c>
      <c r="B2117" t="str">
        <f>'[2]NILAI AKHIR'!C264</f>
        <v>Alga Jalu Oktiyanto</v>
      </c>
      <c r="C2117" t="str">
        <f>'[2]NILAI AKHIR'!D264</f>
        <v>XI TSM 1</v>
      </c>
      <c r="D2117">
        <f>'[2]NILAI AKHIR'!L264</f>
        <v>86.8888888888889</v>
      </c>
      <c r="F2117" t="s">
        <v>90</v>
      </c>
      <c r="L2117">
        <f>VLOOKUP(A2117,'5'!$AB$3:$AE$313,4,FALSE)</f>
        <v>879</v>
      </c>
      <c r="M2117" s="19">
        <f>VLOOKUP(F2117,'2'!$B$2:$C$34,2,FALSE)</f>
        <v>5</v>
      </c>
      <c r="N2117" s="23">
        <f t="shared" ref="N2117:N2180" si="76">D2117</f>
        <v>86.8888888888889</v>
      </c>
      <c r="O2117" s="23" t="str">
        <f t="shared" ref="O2117:O2180" si="77">IF(P2117="Nilai Ekstra",E2117,"")</f>
        <v/>
      </c>
      <c r="P2117" s="23" t="s">
        <v>4739</v>
      </c>
      <c r="Q2117" s="19">
        <f>VLOOKUP(M2117,'3'!$H$27:$L$48,5,FALSE)</f>
        <v>56</v>
      </c>
    </row>
    <row r="2118" spans="1:17" x14ac:dyDescent="0.25">
      <c r="A2118">
        <f>'[2]NILAI AKHIR'!B265</f>
        <v>13856</v>
      </c>
      <c r="B2118" t="str">
        <f>'[2]NILAI AKHIR'!C265</f>
        <v>Ananda Niko Pratama</v>
      </c>
      <c r="C2118" t="str">
        <f>'[2]NILAI AKHIR'!D265</f>
        <v>XI TSM 1</v>
      </c>
      <c r="D2118">
        <f>'[2]NILAI AKHIR'!L265</f>
        <v>81.666666666666671</v>
      </c>
      <c r="F2118" t="s">
        <v>90</v>
      </c>
      <c r="L2118">
        <f>VLOOKUP(A2118,'5'!$AB$3:$AE$313,4,FALSE)</f>
        <v>880</v>
      </c>
      <c r="M2118" s="19">
        <f>VLOOKUP(F2118,'2'!$B$2:$C$34,2,FALSE)</f>
        <v>5</v>
      </c>
      <c r="N2118" s="23">
        <f t="shared" si="76"/>
        <v>81.666666666666671</v>
      </c>
      <c r="O2118" s="23" t="str">
        <f t="shared" si="77"/>
        <v/>
      </c>
      <c r="P2118" s="23" t="s">
        <v>4739</v>
      </c>
      <c r="Q2118" s="19">
        <f>VLOOKUP(M2118,'3'!$H$27:$L$48,5,FALSE)</f>
        <v>56</v>
      </c>
    </row>
    <row r="2119" spans="1:17" x14ac:dyDescent="0.25">
      <c r="A2119">
        <f>'[2]NILAI AKHIR'!B266</f>
        <v>13857</v>
      </c>
      <c r="B2119" t="str">
        <f>'[2]NILAI AKHIR'!C266</f>
        <v>Andika Ferdi Pratama</v>
      </c>
      <c r="C2119" t="str">
        <f>'[2]NILAI AKHIR'!D266</f>
        <v>XI TSM 1</v>
      </c>
      <c r="D2119">
        <f>'[2]NILAI AKHIR'!L266</f>
        <v>81.666666666666671</v>
      </c>
      <c r="F2119" t="s">
        <v>90</v>
      </c>
      <c r="L2119">
        <f>VLOOKUP(A2119,'5'!$AB$3:$AE$313,4,FALSE)</f>
        <v>881</v>
      </c>
      <c r="M2119" s="19">
        <f>VLOOKUP(F2119,'2'!$B$2:$C$34,2,FALSE)</f>
        <v>5</v>
      </c>
      <c r="N2119" s="23">
        <f t="shared" si="76"/>
        <v>81.666666666666671</v>
      </c>
      <c r="O2119" s="23" t="str">
        <f t="shared" si="77"/>
        <v/>
      </c>
      <c r="P2119" s="23" t="s">
        <v>4739</v>
      </c>
      <c r="Q2119" s="19">
        <f>VLOOKUP(M2119,'3'!$H$27:$L$48,5,FALSE)</f>
        <v>56</v>
      </c>
    </row>
    <row r="2120" spans="1:17" x14ac:dyDescent="0.25">
      <c r="A2120">
        <f>'[2]NILAI AKHIR'!B267</f>
        <v>13858</v>
      </c>
      <c r="B2120" t="str">
        <f>'[2]NILAI AKHIR'!C267</f>
        <v>Andika Setiawan Saputra</v>
      </c>
      <c r="C2120" t="str">
        <f>'[2]NILAI AKHIR'!D267</f>
        <v>XI TSM 1</v>
      </c>
      <c r="D2120">
        <f>'[2]NILAI AKHIR'!L267</f>
        <v>82.333333333333329</v>
      </c>
      <c r="F2120" t="s">
        <v>90</v>
      </c>
      <c r="L2120">
        <f>VLOOKUP(A2120,'5'!$AB$3:$AE$313,4,FALSE)</f>
        <v>882</v>
      </c>
      <c r="M2120" s="19">
        <f>VLOOKUP(F2120,'2'!$B$2:$C$34,2,FALSE)</f>
        <v>5</v>
      </c>
      <c r="N2120" s="23">
        <f t="shared" si="76"/>
        <v>82.333333333333329</v>
      </c>
      <c r="O2120" s="23" t="str">
        <f t="shared" si="77"/>
        <v/>
      </c>
      <c r="P2120" s="23" t="s">
        <v>4739</v>
      </c>
      <c r="Q2120" s="19">
        <f>VLOOKUP(M2120,'3'!$H$27:$L$48,5,FALSE)</f>
        <v>56</v>
      </c>
    </row>
    <row r="2121" spans="1:17" x14ac:dyDescent="0.25">
      <c r="A2121">
        <f>'[2]NILAI AKHIR'!B268</f>
        <v>13859</v>
      </c>
      <c r="B2121" t="str">
        <f>'[2]NILAI AKHIR'!C268</f>
        <v>Angga Triyanto</v>
      </c>
      <c r="C2121" t="str">
        <f>'[2]NILAI AKHIR'!D268</f>
        <v>XI TSM 1</v>
      </c>
      <c r="D2121">
        <f>'[2]NILAI AKHIR'!L268</f>
        <v>82.1111111111111</v>
      </c>
      <c r="F2121" t="s">
        <v>90</v>
      </c>
      <c r="L2121">
        <f>VLOOKUP(A2121,'5'!$AB$3:$AE$313,4,FALSE)</f>
        <v>883</v>
      </c>
      <c r="M2121" s="19">
        <f>VLOOKUP(F2121,'2'!$B$2:$C$34,2,FALSE)</f>
        <v>5</v>
      </c>
      <c r="N2121" s="23">
        <f t="shared" si="76"/>
        <v>82.1111111111111</v>
      </c>
      <c r="O2121" s="23" t="str">
        <f t="shared" si="77"/>
        <v/>
      </c>
      <c r="P2121" s="23" t="s">
        <v>4739</v>
      </c>
      <c r="Q2121" s="19">
        <f>VLOOKUP(M2121,'3'!$H$27:$L$48,5,FALSE)</f>
        <v>56</v>
      </c>
    </row>
    <row r="2122" spans="1:17" x14ac:dyDescent="0.25">
      <c r="A2122">
        <f>'[2]NILAI AKHIR'!B269</f>
        <v>13860</v>
      </c>
      <c r="B2122" t="str">
        <f>'[2]NILAI AKHIR'!C269</f>
        <v>Annabil Khisbulloh</v>
      </c>
      <c r="C2122" t="str">
        <f>'[2]NILAI AKHIR'!D269</f>
        <v>XI TSM 1</v>
      </c>
      <c r="D2122">
        <f>'[2]NILAI AKHIR'!L269</f>
        <v>83.333333333333329</v>
      </c>
      <c r="F2122" t="s">
        <v>90</v>
      </c>
      <c r="L2122">
        <f>VLOOKUP(A2122,'5'!$AB$3:$AE$313,4,FALSE)</f>
        <v>884</v>
      </c>
      <c r="M2122" s="19">
        <f>VLOOKUP(F2122,'2'!$B$2:$C$34,2,FALSE)</f>
        <v>5</v>
      </c>
      <c r="N2122" s="23">
        <f t="shared" si="76"/>
        <v>83.333333333333329</v>
      </c>
      <c r="O2122" s="23" t="str">
        <f t="shared" si="77"/>
        <v/>
      </c>
      <c r="P2122" s="23" t="s">
        <v>4739</v>
      </c>
      <c r="Q2122" s="19">
        <f>VLOOKUP(M2122,'3'!$H$27:$L$48,5,FALSE)</f>
        <v>56</v>
      </c>
    </row>
    <row r="2123" spans="1:17" x14ac:dyDescent="0.25">
      <c r="A2123">
        <f>'[2]NILAI AKHIR'!B270</f>
        <v>13861</v>
      </c>
      <c r="B2123" t="str">
        <f>'[2]NILAI AKHIR'!C270</f>
        <v>Arfan Faiz Pratama</v>
      </c>
      <c r="C2123" t="str">
        <f>'[2]NILAI AKHIR'!D270</f>
        <v>XI TSM 1</v>
      </c>
      <c r="D2123">
        <f>'[2]NILAI AKHIR'!L270</f>
        <v>83.777777777777771</v>
      </c>
      <c r="F2123" t="s">
        <v>90</v>
      </c>
      <c r="L2123">
        <f>VLOOKUP(A2123,'5'!$AB$3:$AE$313,4,FALSE)</f>
        <v>885</v>
      </c>
      <c r="M2123" s="19">
        <f>VLOOKUP(F2123,'2'!$B$2:$C$34,2,FALSE)</f>
        <v>5</v>
      </c>
      <c r="N2123" s="23">
        <f t="shared" si="76"/>
        <v>83.777777777777771</v>
      </c>
      <c r="O2123" s="23" t="str">
        <f t="shared" si="77"/>
        <v/>
      </c>
      <c r="P2123" s="23" t="s">
        <v>4739</v>
      </c>
      <c r="Q2123" s="19">
        <f>VLOOKUP(M2123,'3'!$H$27:$L$48,5,FALSE)</f>
        <v>56</v>
      </c>
    </row>
    <row r="2124" spans="1:17" x14ac:dyDescent="0.25">
      <c r="A2124">
        <f>'[2]NILAI AKHIR'!B271</f>
        <v>13862</v>
      </c>
      <c r="B2124" t="str">
        <f>'[2]NILAI AKHIR'!C271</f>
        <v>Arga Rizky Yafi'ansyah</v>
      </c>
      <c r="C2124" t="str">
        <f>'[2]NILAI AKHIR'!D271</f>
        <v>XI TSM 1</v>
      </c>
      <c r="D2124">
        <f>'[2]NILAI AKHIR'!L271</f>
        <v>81.8888888888889</v>
      </c>
      <c r="F2124" t="s">
        <v>90</v>
      </c>
      <c r="L2124">
        <f>VLOOKUP(A2124,'5'!$AB$3:$AE$313,4,FALSE)</f>
        <v>886</v>
      </c>
      <c r="M2124" s="19">
        <f>VLOOKUP(F2124,'2'!$B$2:$C$34,2,FALSE)</f>
        <v>5</v>
      </c>
      <c r="N2124" s="23">
        <f t="shared" si="76"/>
        <v>81.8888888888889</v>
      </c>
      <c r="O2124" s="23" t="str">
        <f t="shared" si="77"/>
        <v/>
      </c>
      <c r="P2124" s="23" t="s">
        <v>4739</v>
      </c>
      <c r="Q2124" s="19">
        <f>VLOOKUP(M2124,'3'!$H$27:$L$48,5,FALSE)</f>
        <v>56</v>
      </c>
    </row>
    <row r="2125" spans="1:17" x14ac:dyDescent="0.25">
      <c r="A2125">
        <f>'[2]NILAI AKHIR'!B272</f>
        <v>13863</v>
      </c>
      <c r="B2125" t="str">
        <f>'[2]NILAI AKHIR'!C272</f>
        <v>Azriel Rizky Banyu Pradana</v>
      </c>
      <c r="C2125" t="str">
        <f>'[2]NILAI AKHIR'!D272</f>
        <v>XI TSM 1</v>
      </c>
      <c r="D2125">
        <f>'[2]NILAI AKHIR'!L272</f>
        <v>81.666666666666671</v>
      </c>
      <c r="F2125" t="s">
        <v>90</v>
      </c>
      <c r="L2125">
        <f>VLOOKUP(A2125,'5'!$AB$3:$AE$313,4,FALSE)</f>
        <v>887</v>
      </c>
      <c r="M2125" s="19">
        <f>VLOOKUP(F2125,'2'!$B$2:$C$34,2,FALSE)</f>
        <v>5</v>
      </c>
      <c r="N2125" s="23">
        <f t="shared" si="76"/>
        <v>81.666666666666671</v>
      </c>
      <c r="O2125" s="23" t="str">
        <f t="shared" si="77"/>
        <v/>
      </c>
      <c r="P2125" s="23" t="s">
        <v>4739</v>
      </c>
      <c r="Q2125" s="19">
        <f>VLOOKUP(M2125,'3'!$H$27:$L$48,5,FALSE)</f>
        <v>56</v>
      </c>
    </row>
    <row r="2126" spans="1:17" x14ac:dyDescent="0.25">
      <c r="A2126">
        <f>'[2]NILAI AKHIR'!B273</f>
        <v>13864</v>
      </c>
      <c r="B2126" t="str">
        <f>'[2]NILAI AKHIR'!C273</f>
        <v>Bagas Hasiolan Pratama Doloksaribu</v>
      </c>
      <c r="C2126" t="str">
        <f>'[2]NILAI AKHIR'!D273</f>
        <v>XI TSM 1</v>
      </c>
      <c r="D2126">
        <f>'[2]NILAI AKHIR'!L273</f>
        <v>81.666666666666671</v>
      </c>
      <c r="F2126" t="s">
        <v>90</v>
      </c>
      <c r="L2126">
        <f>VLOOKUP(A2126,'5'!$AB$3:$AE$313,4,FALSE)</f>
        <v>888</v>
      </c>
      <c r="M2126" s="19">
        <f>VLOOKUP(F2126,'2'!$B$2:$C$34,2,FALSE)</f>
        <v>5</v>
      </c>
      <c r="N2126" s="23">
        <f t="shared" si="76"/>
        <v>81.666666666666671</v>
      </c>
      <c r="O2126" s="23" t="str">
        <f t="shared" si="77"/>
        <v/>
      </c>
      <c r="P2126" s="23" t="s">
        <v>4739</v>
      </c>
      <c r="Q2126" s="19">
        <f>VLOOKUP(M2126,'3'!$H$27:$L$48,5,FALSE)</f>
        <v>56</v>
      </c>
    </row>
    <row r="2127" spans="1:17" x14ac:dyDescent="0.25">
      <c r="A2127">
        <f>'[2]NILAI AKHIR'!B274</f>
        <v>13865</v>
      </c>
      <c r="B2127" t="str">
        <f>'[2]NILAI AKHIR'!C274</f>
        <v>Bian Putra Nurahma</v>
      </c>
      <c r="C2127" t="str">
        <f>'[2]NILAI AKHIR'!D274</f>
        <v>XI TSM 1</v>
      </c>
      <c r="D2127">
        <f>'[2]NILAI AKHIR'!L274</f>
        <v>84.666666666666671</v>
      </c>
      <c r="F2127" t="s">
        <v>90</v>
      </c>
      <c r="L2127">
        <f>VLOOKUP(A2127,'5'!$AB$3:$AE$313,4,FALSE)</f>
        <v>889</v>
      </c>
      <c r="M2127" s="19">
        <f>VLOOKUP(F2127,'2'!$B$2:$C$34,2,FALSE)</f>
        <v>5</v>
      </c>
      <c r="N2127" s="23">
        <f t="shared" si="76"/>
        <v>84.666666666666671</v>
      </c>
      <c r="O2127" s="23" t="str">
        <f t="shared" si="77"/>
        <v/>
      </c>
      <c r="P2127" s="23" t="s">
        <v>4739</v>
      </c>
      <c r="Q2127" s="19">
        <f>VLOOKUP(M2127,'3'!$H$27:$L$48,5,FALSE)</f>
        <v>56</v>
      </c>
    </row>
    <row r="2128" spans="1:17" x14ac:dyDescent="0.25">
      <c r="A2128">
        <f>'[2]NILAI AKHIR'!B275</f>
        <v>13866</v>
      </c>
      <c r="B2128" t="str">
        <f>'[2]NILAI AKHIR'!C275</f>
        <v>Choiri Rafaa Fauzan</v>
      </c>
      <c r="C2128" t="str">
        <f>'[2]NILAI AKHIR'!D275</f>
        <v>XI TSM 1</v>
      </c>
      <c r="D2128">
        <f>'[2]NILAI AKHIR'!L275</f>
        <v>82.777777777777771</v>
      </c>
      <c r="F2128" t="s">
        <v>90</v>
      </c>
      <c r="L2128">
        <f>VLOOKUP(A2128,'5'!$AB$3:$AE$313,4,FALSE)</f>
        <v>890</v>
      </c>
      <c r="M2128" s="19">
        <f>VLOOKUP(F2128,'2'!$B$2:$C$34,2,FALSE)</f>
        <v>5</v>
      </c>
      <c r="N2128" s="23">
        <f t="shared" si="76"/>
        <v>82.777777777777771</v>
      </c>
      <c r="O2128" s="23" t="str">
        <f t="shared" si="77"/>
        <v/>
      </c>
      <c r="P2128" s="23" t="s">
        <v>4739</v>
      </c>
      <c r="Q2128" s="19">
        <f>VLOOKUP(M2128,'3'!$H$27:$L$48,5,FALSE)</f>
        <v>56</v>
      </c>
    </row>
    <row r="2129" spans="1:17" x14ac:dyDescent="0.25">
      <c r="A2129">
        <f>'[2]NILAI AKHIR'!B276</f>
        <v>13867</v>
      </c>
      <c r="B2129" t="str">
        <f>'[2]NILAI AKHIR'!C276</f>
        <v>Dafid Pradifta Ervianto</v>
      </c>
      <c r="C2129" t="str">
        <f>'[2]NILAI AKHIR'!D276</f>
        <v>XI TSM 1</v>
      </c>
      <c r="D2129">
        <f>'[2]NILAI AKHIR'!L276</f>
        <v>81.666666666666671</v>
      </c>
      <c r="F2129" t="s">
        <v>90</v>
      </c>
      <c r="L2129">
        <f>VLOOKUP(A2129,'5'!$AB$3:$AE$313,4,FALSE)</f>
        <v>891</v>
      </c>
      <c r="M2129" s="19">
        <f>VLOOKUP(F2129,'2'!$B$2:$C$34,2,FALSE)</f>
        <v>5</v>
      </c>
      <c r="N2129" s="23">
        <f t="shared" si="76"/>
        <v>81.666666666666671</v>
      </c>
      <c r="O2129" s="23" t="str">
        <f t="shared" si="77"/>
        <v/>
      </c>
      <c r="P2129" s="23" t="s">
        <v>4739</v>
      </c>
      <c r="Q2129" s="19">
        <f>VLOOKUP(M2129,'3'!$H$27:$L$48,5,FALSE)</f>
        <v>56</v>
      </c>
    </row>
    <row r="2130" spans="1:17" x14ac:dyDescent="0.25">
      <c r="A2130">
        <f>'[2]NILAI AKHIR'!B277</f>
        <v>13868</v>
      </c>
      <c r="B2130" t="str">
        <f>'[2]NILAI AKHIR'!C277</f>
        <v>Danang Aji Wibowo</v>
      </c>
      <c r="C2130" t="str">
        <f>'[2]NILAI AKHIR'!D277</f>
        <v>XI TSM 1</v>
      </c>
      <c r="D2130">
        <f>'[2]NILAI AKHIR'!L277</f>
        <v>83.8888888888889</v>
      </c>
      <c r="F2130" t="s">
        <v>90</v>
      </c>
      <c r="L2130">
        <f>VLOOKUP(A2130,'5'!$AB$3:$AE$313,4,FALSE)</f>
        <v>892</v>
      </c>
      <c r="M2130" s="19">
        <f>VLOOKUP(F2130,'2'!$B$2:$C$34,2,FALSE)</f>
        <v>5</v>
      </c>
      <c r="N2130" s="23">
        <f t="shared" si="76"/>
        <v>83.8888888888889</v>
      </c>
      <c r="O2130" s="23" t="str">
        <f t="shared" si="77"/>
        <v/>
      </c>
      <c r="P2130" s="23" t="s">
        <v>4739</v>
      </c>
      <c r="Q2130" s="19">
        <f>VLOOKUP(M2130,'3'!$H$27:$L$48,5,FALSE)</f>
        <v>56</v>
      </c>
    </row>
    <row r="2131" spans="1:17" x14ac:dyDescent="0.25">
      <c r="A2131">
        <f>'[2]NILAI AKHIR'!B278</f>
        <v>13869</v>
      </c>
      <c r="B2131" t="str">
        <f>'[2]NILAI AKHIR'!C278</f>
        <v>David Rizal Fadhila</v>
      </c>
      <c r="C2131" t="str">
        <f>'[2]NILAI AKHIR'!D278</f>
        <v>XI TSM 1</v>
      </c>
      <c r="D2131">
        <f>'[2]NILAI AKHIR'!L278</f>
        <v>83.222222222222229</v>
      </c>
      <c r="F2131" t="s">
        <v>90</v>
      </c>
      <c r="L2131">
        <f>VLOOKUP(A2131,'5'!$AB$3:$AE$313,4,FALSE)</f>
        <v>893</v>
      </c>
      <c r="M2131" s="19">
        <f>VLOOKUP(F2131,'2'!$B$2:$C$34,2,FALSE)</f>
        <v>5</v>
      </c>
      <c r="N2131" s="23">
        <f t="shared" si="76"/>
        <v>83.222222222222229</v>
      </c>
      <c r="O2131" s="23" t="str">
        <f t="shared" si="77"/>
        <v/>
      </c>
      <c r="P2131" s="23" t="s">
        <v>4739</v>
      </c>
      <c r="Q2131" s="19">
        <f>VLOOKUP(M2131,'3'!$H$27:$L$48,5,FALSE)</f>
        <v>56</v>
      </c>
    </row>
    <row r="2132" spans="1:17" x14ac:dyDescent="0.25">
      <c r="A2132">
        <f>'[2]NILAI AKHIR'!B279</f>
        <v>13870</v>
      </c>
      <c r="B2132" t="str">
        <f>'[2]NILAI AKHIR'!C279</f>
        <v>Dealova Arga Rifky Wijayanto</v>
      </c>
      <c r="C2132" t="str">
        <f>'[2]NILAI AKHIR'!D279</f>
        <v>XI TSM 1</v>
      </c>
      <c r="D2132">
        <f>'[2]NILAI AKHIR'!L279</f>
        <v>84.666666666666671</v>
      </c>
      <c r="F2132" t="s">
        <v>90</v>
      </c>
      <c r="L2132">
        <f>VLOOKUP(A2132,'5'!$AB$3:$AE$313,4,FALSE)</f>
        <v>894</v>
      </c>
      <c r="M2132" s="19">
        <f>VLOOKUP(F2132,'2'!$B$2:$C$34,2,FALSE)</f>
        <v>5</v>
      </c>
      <c r="N2132" s="23">
        <f t="shared" si="76"/>
        <v>84.666666666666671</v>
      </c>
      <c r="O2132" s="23" t="str">
        <f t="shared" si="77"/>
        <v/>
      </c>
      <c r="P2132" s="23" t="s">
        <v>4739</v>
      </c>
      <c r="Q2132" s="19">
        <f>VLOOKUP(M2132,'3'!$H$27:$L$48,5,FALSE)</f>
        <v>56</v>
      </c>
    </row>
    <row r="2133" spans="1:17" x14ac:dyDescent="0.25">
      <c r="A2133">
        <f>'[2]NILAI AKHIR'!B280</f>
        <v>13871</v>
      </c>
      <c r="B2133" t="str">
        <f>'[2]NILAI AKHIR'!C280</f>
        <v>Delta Marcello</v>
      </c>
      <c r="C2133" t="str">
        <f>'[2]NILAI AKHIR'!D280</f>
        <v>XI TSM 1</v>
      </c>
      <c r="D2133">
        <f>'[2]NILAI AKHIR'!L280</f>
        <v>94.333333333333329</v>
      </c>
      <c r="F2133" t="s">
        <v>90</v>
      </c>
      <c r="L2133">
        <f>VLOOKUP(A2133,'5'!$AB$3:$AE$313,4,FALSE)</f>
        <v>895</v>
      </c>
      <c r="M2133" s="19">
        <f>VLOOKUP(F2133,'2'!$B$2:$C$34,2,FALSE)</f>
        <v>5</v>
      </c>
      <c r="N2133" s="23">
        <f t="shared" si="76"/>
        <v>94.333333333333329</v>
      </c>
      <c r="O2133" s="23" t="str">
        <f t="shared" si="77"/>
        <v/>
      </c>
      <c r="P2133" s="23" t="s">
        <v>4739</v>
      </c>
      <c r="Q2133" s="19">
        <f>VLOOKUP(M2133,'3'!$H$27:$L$48,5,FALSE)</f>
        <v>56</v>
      </c>
    </row>
    <row r="2134" spans="1:17" x14ac:dyDescent="0.25">
      <c r="A2134">
        <f>'[2]NILAI AKHIR'!B281</f>
        <v>13872</v>
      </c>
      <c r="B2134" t="str">
        <f>'[2]NILAI AKHIR'!C281</f>
        <v>Dimas Dwi Ismail</v>
      </c>
      <c r="C2134" t="str">
        <f>'[2]NILAI AKHIR'!D281</f>
        <v>XI TSM 1</v>
      </c>
      <c r="D2134">
        <f>'[2]NILAI AKHIR'!L281</f>
        <v>82.777777777777771</v>
      </c>
      <c r="F2134" t="s">
        <v>90</v>
      </c>
      <c r="L2134">
        <f>VLOOKUP(A2134,'5'!$AB$3:$AE$313,4,FALSE)</f>
        <v>896</v>
      </c>
      <c r="M2134" s="19">
        <f>VLOOKUP(F2134,'2'!$B$2:$C$34,2,FALSE)</f>
        <v>5</v>
      </c>
      <c r="N2134" s="23">
        <f t="shared" si="76"/>
        <v>82.777777777777771</v>
      </c>
      <c r="O2134" s="23" t="str">
        <f t="shared" si="77"/>
        <v/>
      </c>
      <c r="P2134" s="23" t="s">
        <v>4739</v>
      </c>
      <c r="Q2134" s="19">
        <f>VLOOKUP(M2134,'3'!$H$27:$L$48,5,FALSE)</f>
        <v>56</v>
      </c>
    </row>
    <row r="2135" spans="1:17" x14ac:dyDescent="0.25">
      <c r="A2135">
        <f>'[2]NILAI AKHIR'!B282</f>
        <v>13873</v>
      </c>
      <c r="B2135" t="str">
        <f>'[2]NILAI AKHIR'!C282</f>
        <v>Ervan Nashrulloh</v>
      </c>
      <c r="C2135" t="str">
        <f>'[2]NILAI AKHIR'!D282</f>
        <v>XI TSM 1</v>
      </c>
      <c r="D2135">
        <f>'[2]NILAI AKHIR'!L282</f>
        <v>81.666666666666671</v>
      </c>
      <c r="F2135" t="s">
        <v>90</v>
      </c>
      <c r="L2135">
        <f>VLOOKUP(A2135,'5'!$AB$3:$AE$313,4,FALSE)</f>
        <v>897</v>
      </c>
      <c r="M2135" s="19">
        <f>VLOOKUP(F2135,'2'!$B$2:$C$34,2,FALSE)</f>
        <v>5</v>
      </c>
      <c r="N2135" s="23">
        <f t="shared" si="76"/>
        <v>81.666666666666671</v>
      </c>
      <c r="O2135" s="23" t="str">
        <f t="shared" si="77"/>
        <v/>
      </c>
      <c r="P2135" s="23" t="s">
        <v>4739</v>
      </c>
      <c r="Q2135" s="19">
        <f>VLOOKUP(M2135,'3'!$H$27:$L$48,5,FALSE)</f>
        <v>56</v>
      </c>
    </row>
    <row r="2136" spans="1:17" x14ac:dyDescent="0.25">
      <c r="A2136">
        <f>'[2]NILAI AKHIR'!B283</f>
        <v>13874</v>
      </c>
      <c r="B2136" t="str">
        <f>'[2]NILAI AKHIR'!C283</f>
        <v>Fahreza Arif Depriyanto</v>
      </c>
      <c r="C2136" t="str">
        <f>'[2]NILAI AKHIR'!D283</f>
        <v>XI TSM 1</v>
      </c>
      <c r="D2136">
        <f>'[2]NILAI AKHIR'!L283</f>
        <v>82.1111111111111</v>
      </c>
      <c r="F2136" t="s">
        <v>90</v>
      </c>
      <c r="L2136">
        <f>VLOOKUP(A2136,'5'!$AB$3:$AE$313,4,FALSE)</f>
        <v>898</v>
      </c>
      <c r="M2136" s="19">
        <f>VLOOKUP(F2136,'2'!$B$2:$C$34,2,FALSE)</f>
        <v>5</v>
      </c>
      <c r="N2136" s="23">
        <f t="shared" si="76"/>
        <v>82.1111111111111</v>
      </c>
      <c r="O2136" s="23" t="str">
        <f t="shared" si="77"/>
        <v/>
      </c>
      <c r="P2136" s="23" t="s">
        <v>4739</v>
      </c>
      <c r="Q2136" s="19">
        <f>VLOOKUP(M2136,'3'!$H$27:$L$48,5,FALSE)</f>
        <v>56</v>
      </c>
    </row>
    <row r="2137" spans="1:17" x14ac:dyDescent="0.25">
      <c r="A2137">
        <f>'[2]NILAI AKHIR'!B284</f>
        <v>13875</v>
      </c>
      <c r="B2137" t="str">
        <f>'[2]NILAI AKHIR'!C284</f>
        <v>Faiz Nur Khoirudin</v>
      </c>
      <c r="C2137" t="str">
        <f>'[2]NILAI AKHIR'!D284</f>
        <v>XI TSM 1</v>
      </c>
      <c r="D2137">
        <f>'[2]NILAI AKHIR'!L284</f>
        <v>83</v>
      </c>
      <c r="F2137" t="s">
        <v>90</v>
      </c>
      <c r="L2137">
        <f>VLOOKUP(A2137,'5'!$AB$3:$AE$313,4,FALSE)</f>
        <v>899</v>
      </c>
      <c r="M2137" s="19">
        <f>VLOOKUP(F2137,'2'!$B$2:$C$34,2,FALSE)</f>
        <v>5</v>
      </c>
      <c r="N2137" s="23">
        <f t="shared" si="76"/>
        <v>83</v>
      </c>
      <c r="O2137" s="23" t="str">
        <f t="shared" si="77"/>
        <v/>
      </c>
      <c r="P2137" s="23" t="s">
        <v>4739</v>
      </c>
      <c r="Q2137" s="19">
        <f>VLOOKUP(M2137,'3'!$H$27:$L$48,5,FALSE)</f>
        <v>56</v>
      </c>
    </row>
    <row r="2138" spans="1:17" x14ac:dyDescent="0.25">
      <c r="A2138">
        <f>'[2]NILAI AKHIR'!B285</f>
        <v>13876</v>
      </c>
      <c r="B2138" t="str">
        <f>'[2]NILAI AKHIR'!C285</f>
        <v>Fajar Nur Rahmat Dani</v>
      </c>
      <c r="C2138" t="str">
        <f>'[2]NILAI AKHIR'!D285</f>
        <v>XI TSM 1</v>
      </c>
      <c r="D2138">
        <f>'[2]NILAI AKHIR'!L285</f>
        <v>82.222222222222229</v>
      </c>
      <c r="F2138" t="s">
        <v>90</v>
      </c>
      <c r="L2138">
        <f>VLOOKUP(A2138,'5'!$AB$3:$AE$313,4,FALSE)</f>
        <v>900</v>
      </c>
      <c r="M2138" s="19">
        <f>VLOOKUP(F2138,'2'!$B$2:$C$34,2,FALSE)</f>
        <v>5</v>
      </c>
      <c r="N2138" s="23">
        <f t="shared" si="76"/>
        <v>82.222222222222229</v>
      </c>
      <c r="O2138" s="23" t="str">
        <f t="shared" si="77"/>
        <v/>
      </c>
      <c r="P2138" s="23" t="s">
        <v>4739</v>
      </c>
      <c r="Q2138" s="19">
        <f>VLOOKUP(M2138,'3'!$H$27:$L$48,5,FALSE)</f>
        <v>56</v>
      </c>
    </row>
    <row r="2139" spans="1:17" x14ac:dyDescent="0.25">
      <c r="A2139">
        <f>'[2]NILAI AKHIR'!B286</f>
        <v>13877</v>
      </c>
      <c r="B2139" t="str">
        <f>'[2]NILAI AKHIR'!C286</f>
        <v>Fandhy Cesar Pratama</v>
      </c>
      <c r="C2139" t="str">
        <f>'[2]NILAI AKHIR'!D286</f>
        <v>XI TSM 1</v>
      </c>
      <c r="D2139">
        <f>'[2]NILAI AKHIR'!L286</f>
        <v>82.222222222222229</v>
      </c>
      <c r="F2139" t="s">
        <v>90</v>
      </c>
      <c r="L2139">
        <f>VLOOKUP(A2139,'5'!$AB$3:$AE$313,4,FALSE)</f>
        <v>901</v>
      </c>
      <c r="M2139" s="19">
        <f>VLOOKUP(F2139,'2'!$B$2:$C$34,2,FALSE)</f>
        <v>5</v>
      </c>
      <c r="N2139" s="23">
        <f t="shared" si="76"/>
        <v>82.222222222222229</v>
      </c>
      <c r="O2139" s="23" t="str">
        <f t="shared" si="77"/>
        <v/>
      </c>
      <c r="P2139" s="23" t="s">
        <v>4739</v>
      </c>
      <c r="Q2139" s="19">
        <f>VLOOKUP(M2139,'3'!$H$27:$L$48,5,FALSE)</f>
        <v>56</v>
      </c>
    </row>
    <row r="2140" spans="1:17" x14ac:dyDescent="0.25">
      <c r="A2140">
        <f>'[2]NILAI AKHIR'!B287</f>
        <v>13878</v>
      </c>
      <c r="B2140" t="str">
        <f>'[2]NILAI AKHIR'!C287</f>
        <v>Fauzi Yahya Wibowo</v>
      </c>
      <c r="C2140" t="str">
        <f>'[2]NILAI AKHIR'!D287</f>
        <v>XI TSM 1</v>
      </c>
      <c r="D2140">
        <f>'[2]NILAI AKHIR'!L287</f>
        <v>87.444444444444443</v>
      </c>
      <c r="F2140" t="s">
        <v>90</v>
      </c>
      <c r="L2140">
        <f>VLOOKUP(A2140,'5'!$AB$3:$AE$313,4,FALSE)</f>
        <v>902</v>
      </c>
      <c r="M2140" s="19">
        <f>VLOOKUP(F2140,'2'!$B$2:$C$34,2,FALSE)</f>
        <v>5</v>
      </c>
      <c r="N2140" s="23">
        <f t="shared" si="76"/>
        <v>87.444444444444443</v>
      </c>
      <c r="O2140" s="23" t="str">
        <f t="shared" si="77"/>
        <v/>
      </c>
      <c r="P2140" s="23" t="s">
        <v>4739</v>
      </c>
      <c r="Q2140" s="19">
        <f>VLOOKUP(M2140,'3'!$H$27:$L$48,5,FALSE)</f>
        <v>56</v>
      </c>
    </row>
    <row r="2141" spans="1:17" x14ac:dyDescent="0.25">
      <c r="A2141">
        <f>'[2]NILAI AKHIR'!B288</f>
        <v>13879</v>
      </c>
      <c r="B2141" t="str">
        <f>'[2]NILAI AKHIR'!C288</f>
        <v>Ferdinanda Julianto</v>
      </c>
      <c r="C2141" t="str">
        <f>'[2]NILAI AKHIR'!D288</f>
        <v>XI TSM 1</v>
      </c>
      <c r="D2141">
        <f>'[2]NILAI AKHIR'!L288</f>
        <v>81.666666666666671</v>
      </c>
      <c r="F2141" t="s">
        <v>90</v>
      </c>
      <c r="L2141">
        <f>VLOOKUP(A2141,'5'!$AB$3:$AE$313,4,FALSE)</f>
        <v>903</v>
      </c>
      <c r="M2141" s="19">
        <f>VLOOKUP(F2141,'2'!$B$2:$C$34,2,FALSE)</f>
        <v>5</v>
      </c>
      <c r="N2141" s="23">
        <f t="shared" si="76"/>
        <v>81.666666666666671</v>
      </c>
      <c r="O2141" s="23" t="str">
        <f t="shared" si="77"/>
        <v/>
      </c>
      <c r="P2141" s="23" t="s">
        <v>4739</v>
      </c>
      <c r="Q2141" s="19">
        <f>VLOOKUP(M2141,'3'!$H$27:$L$48,5,FALSE)</f>
        <v>56</v>
      </c>
    </row>
    <row r="2142" spans="1:17" x14ac:dyDescent="0.25">
      <c r="A2142">
        <f>'[2]NILAI AKHIR'!B289</f>
        <v>13881</v>
      </c>
      <c r="B2142" t="str">
        <f>'[2]NILAI AKHIR'!C289</f>
        <v>Helma Deka Adiyan</v>
      </c>
      <c r="C2142" t="str">
        <f>'[2]NILAI AKHIR'!D289</f>
        <v>XI TSM 1</v>
      </c>
      <c r="D2142">
        <f>'[2]NILAI AKHIR'!L289</f>
        <v>82.777777777777771</v>
      </c>
      <c r="F2142" t="s">
        <v>90</v>
      </c>
      <c r="L2142">
        <f>VLOOKUP(A2142,'5'!$AB$3:$AE$313,4,FALSE)</f>
        <v>904</v>
      </c>
      <c r="M2142" s="19">
        <f>VLOOKUP(F2142,'2'!$B$2:$C$34,2,FALSE)</f>
        <v>5</v>
      </c>
      <c r="N2142" s="23">
        <f t="shared" si="76"/>
        <v>82.777777777777771</v>
      </c>
      <c r="O2142" s="23" t="str">
        <f t="shared" si="77"/>
        <v/>
      </c>
      <c r="P2142" s="23" t="s">
        <v>4739</v>
      </c>
      <c r="Q2142" s="19">
        <f>VLOOKUP(M2142,'3'!$H$27:$L$48,5,FALSE)</f>
        <v>56</v>
      </c>
    </row>
    <row r="2143" spans="1:17" x14ac:dyDescent="0.25">
      <c r="A2143">
        <f>'[2]NILAI AKHIR'!B290</f>
        <v>13882</v>
      </c>
      <c r="B2143" t="str">
        <f>'[2]NILAI AKHIR'!C290</f>
        <v>Hilal Daffa Amrulloh</v>
      </c>
      <c r="C2143" t="str">
        <f>'[2]NILAI AKHIR'!D290</f>
        <v>XI TSM 1</v>
      </c>
      <c r="D2143">
        <f>'[2]NILAI AKHIR'!L290</f>
        <v>81.666666666666671</v>
      </c>
      <c r="F2143" t="s">
        <v>90</v>
      </c>
      <c r="L2143">
        <f>VLOOKUP(A2143,'5'!$AB$3:$AE$313,4,FALSE)</f>
        <v>905</v>
      </c>
      <c r="M2143" s="19">
        <f>VLOOKUP(F2143,'2'!$B$2:$C$34,2,FALSE)</f>
        <v>5</v>
      </c>
      <c r="N2143" s="23">
        <f t="shared" si="76"/>
        <v>81.666666666666671</v>
      </c>
      <c r="O2143" s="23" t="str">
        <f t="shared" si="77"/>
        <v/>
      </c>
      <c r="P2143" s="23" t="s">
        <v>4739</v>
      </c>
      <c r="Q2143" s="19">
        <f>VLOOKUP(M2143,'3'!$H$27:$L$48,5,FALSE)</f>
        <v>56</v>
      </c>
    </row>
    <row r="2144" spans="1:17" x14ac:dyDescent="0.25">
      <c r="A2144">
        <f>'[2]NILAI AKHIR'!B291</f>
        <v>13883</v>
      </c>
      <c r="B2144" t="str">
        <f>'[2]NILAI AKHIR'!C291</f>
        <v>Kevin Chesar Iszmail</v>
      </c>
      <c r="C2144" t="str">
        <f>'[2]NILAI AKHIR'!D291</f>
        <v>XI TSM 1</v>
      </c>
      <c r="D2144">
        <f>'[2]NILAI AKHIR'!L291</f>
        <v>82.777777777777771</v>
      </c>
      <c r="F2144" t="s">
        <v>90</v>
      </c>
      <c r="L2144">
        <f>VLOOKUP(A2144,'5'!$AB$3:$AE$313,4,FALSE)</f>
        <v>906</v>
      </c>
      <c r="M2144" s="19">
        <f>VLOOKUP(F2144,'2'!$B$2:$C$34,2,FALSE)</f>
        <v>5</v>
      </c>
      <c r="N2144" s="23">
        <f t="shared" si="76"/>
        <v>82.777777777777771</v>
      </c>
      <c r="O2144" s="23" t="str">
        <f t="shared" si="77"/>
        <v/>
      </c>
      <c r="P2144" s="23" t="s">
        <v>4739</v>
      </c>
      <c r="Q2144" s="19">
        <f>VLOOKUP(M2144,'3'!$H$27:$L$48,5,FALSE)</f>
        <v>56</v>
      </c>
    </row>
    <row r="2145" spans="1:17" x14ac:dyDescent="0.25">
      <c r="A2145">
        <f>'[2]NILAI AKHIR'!B292</f>
        <v>0</v>
      </c>
      <c r="B2145">
        <f>'[2]NILAI AKHIR'!C292</f>
        <v>0</v>
      </c>
      <c r="C2145">
        <f>'[2]NILAI AKHIR'!D292</f>
        <v>0</v>
      </c>
      <c r="D2145">
        <f>'[2]NILAI AKHIR'!L292</f>
        <v>0</v>
      </c>
      <c r="F2145" t="s">
        <v>90</v>
      </c>
      <c r="L2145" t="e">
        <f>VLOOKUP(A2145,'5'!$AB$3:$AE$313,4,FALSE)</f>
        <v>#N/A</v>
      </c>
      <c r="M2145" s="19">
        <f>VLOOKUP(F2145,'2'!$B$2:$C$34,2,FALSE)</f>
        <v>5</v>
      </c>
      <c r="N2145" s="23">
        <f t="shared" si="76"/>
        <v>0</v>
      </c>
      <c r="O2145" s="23" t="str">
        <f t="shared" si="77"/>
        <v/>
      </c>
      <c r="P2145" s="23" t="s">
        <v>4739</v>
      </c>
      <c r="Q2145" s="19">
        <f>VLOOKUP(M2145,'3'!$H$27:$L$48,5,FALSE)</f>
        <v>56</v>
      </c>
    </row>
    <row r="2146" spans="1:17" x14ac:dyDescent="0.25">
      <c r="A2146">
        <f>'[2]NILAI AKHIR'!B293</f>
        <v>13884</v>
      </c>
      <c r="B2146" t="str">
        <f>'[2]NILAI AKHIR'!C293</f>
        <v>Lintang Kinasih</v>
      </c>
      <c r="C2146" t="str">
        <f>'[2]NILAI AKHIR'!D293</f>
        <v>XI TSM 2</v>
      </c>
      <c r="D2146">
        <f>'[2]NILAI AKHIR'!L293</f>
        <v>0</v>
      </c>
      <c r="F2146" t="s">
        <v>90</v>
      </c>
      <c r="L2146">
        <f>VLOOKUP(A2146,'5'!$AB$3:$AE$313,4,FALSE)</f>
        <v>907</v>
      </c>
      <c r="M2146" s="19">
        <f>VLOOKUP(F2146,'2'!$B$2:$C$34,2,FALSE)</f>
        <v>5</v>
      </c>
      <c r="N2146" s="23">
        <f t="shared" si="76"/>
        <v>0</v>
      </c>
      <c r="O2146" s="23" t="str">
        <f t="shared" si="77"/>
        <v/>
      </c>
      <c r="P2146" s="23" t="s">
        <v>4739</v>
      </c>
      <c r="Q2146" s="19">
        <f>VLOOKUP(M2146,'3'!$H$27:$L$48,5,FALSE)</f>
        <v>56</v>
      </c>
    </row>
    <row r="2147" spans="1:17" x14ac:dyDescent="0.25">
      <c r="A2147">
        <f>'[2]NILAI AKHIR'!B295</f>
        <v>13886</v>
      </c>
      <c r="B2147" t="str">
        <f>'[2]NILAI AKHIR'!C295</f>
        <v>Mohammad Marfel Ovin Saputra</v>
      </c>
      <c r="C2147" t="str">
        <f>'[2]NILAI AKHIR'!D295</f>
        <v>XI TSM 2</v>
      </c>
      <c r="D2147">
        <f>'[2]NILAI AKHIR'!L295</f>
        <v>0</v>
      </c>
      <c r="F2147" t="s">
        <v>90</v>
      </c>
      <c r="L2147">
        <f>VLOOKUP(A2147,'5'!$AB$3:$AE$313,4,FALSE)</f>
        <v>909</v>
      </c>
      <c r="M2147" s="19">
        <f>VLOOKUP(F2147,'2'!$B$2:$C$34,2,FALSE)</f>
        <v>5</v>
      </c>
      <c r="N2147" s="23">
        <f t="shared" si="76"/>
        <v>0</v>
      </c>
      <c r="O2147" s="23" t="str">
        <f t="shared" si="77"/>
        <v/>
      </c>
      <c r="P2147" s="23" t="s">
        <v>4739</v>
      </c>
      <c r="Q2147" s="19">
        <f>VLOOKUP(M2147,'3'!$H$27:$L$48,5,FALSE)</f>
        <v>56</v>
      </c>
    </row>
    <row r="2148" spans="1:17" x14ac:dyDescent="0.25">
      <c r="A2148">
        <f>'[2]NILAI AKHIR'!B296</f>
        <v>13888</v>
      </c>
      <c r="B2148" t="str">
        <f>'[2]NILAI AKHIR'!C296</f>
        <v>Muhamad Fajar</v>
      </c>
      <c r="C2148" t="str">
        <f>'[2]NILAI AKHIR'!D296</f>
        <v>XI TSM 2</v>
      </c>
      <c r="D2148">
        <f>'[2]NILAI AKHIR'!L296</f>
        <v>0</v>
      </c>
      <c r="F2148" t="s">
        <v>90</v>
      </c>
      <c r="L2148">
        <f>VLOOKUP(A2148,'5'!$AB$3:$AE$313,4,FALSE)</f>
        <v>910</v>
      </c>
      <c r="M2148" s="19">
        <f>VLOOKUP(F2148,'2'!$B$2:$C$34,2,FALSE)</f>
        <v>5</v>
      </c>
      <c r="N2148" s="23">
        <f t="shared" si="76"/>
        <v>0</v>
      </c>
      <c r="O2148" s="23" t="str">
        <f t="shared" si="77"/>
        <v/>
      </c>
      <c r="P2148" s="23" t="s">
        <v>4739</v>
      </c>
      <c r="Q2148" s="19">
        <f>VLOOKUP(M2148,'3'!$H$27:$L$48,5,FALSE)</f>
        <v>56</v>
      </c>
    </row>
    <row r="2149" spans="1:17" x14ac:dyDescent="0.25">
      <c r="A2149">
        <f>'[2]NILAI AKHIR'!B297</f>
        <v>13889</v>
      </c>
      <c r="B2149" t="str">
        <f>'[2]NILAI AKHIR'!C297</f>
        <v>Muhamad Rizky</v>
      </c>
      <c r="C2149" t="str">
        <f>'[2]NILAI AKHIR'!D297</f>
        <v>XI TSM 2</v>
      </c>
      <c r="D2149">
        <f>'[2]NILAI AKHIR'!L297</f>
        <v>0</v>
      </c>
      <c r="F2149" t="s">
        <v>90</v>
      </c>
      <c r="L2149">
        <f>VLOOKUP(A2149,'5'!$AB$3:$AE$313,4,FALSE)</f>
        <v>911</v>
      </c>
      <c r="M2149" s="19">
        <f>VLOOKUP(F2149,'2'!$B$2:$C$34,2,FALSE)</f>
        <v>5</v>
      </c>
      <c r="N2149" s="23">
        <f t="shared" si="76"/>
        <v>0</v>
      </c>
      <c r="O2149" s="23" t="str">
        <f t="shared" si="77"/>
        <v/>
      </c>
      <c r="P2149" s="23" t="s">
        <v>4739</v>
      </c>
      <c r="Q2149" s="19">
        <f>VLOOKUP(M2149,'3'!$H$27:$L$48,5,FALSE)</f>
        <v>56</v>
      </c>
    </row>
    <row r="2150" spans="1:17" x14ac:dyDescent="0.25">
      <c r="A2150">
        <f>'[2]NILAI AKHIR'!B298</f>
        <v>13890</v>
      </c>
      <c r="B2150" t="str">
        <f>'[2]NILAI AKHIR'!C298</f>
        <v>Muhammad Edja Pratama</v>
      </c>
      <c r="C2150" t="str">
        <f>'[2]NILAI AKHIR'!D298</f>
        <v>XI TSM 2</v>
      </c>
      <c r="D2150">
        <f>'[2]NILAI AKHIR'!L298</f>
        <v>0</v>
      </c>
      <c r="F2150" t="s">
        <v>90</v>
      </c>
      <c r="L2150">
        <f>VLOOKUP(A2150,'5'!$AB$3:$AE$313,4,FALSE)</f>
        <v>912</v>
      </c>
      <c r="M2150" s="19">
        <f>VLOOKUP(F2150,'2'!$B$2:$C$34,2,FALSE)</f>
        <v>5</v>
      </c>
      <c r="N2150" s="23">
        <f t="shared" si="76"/>
        <v>0</v>
      </c>
      <c r="O2150" s="23" t="str">
        <f t="shared" si="77"/>
        <v/>
      </c>
      <c r="P2150" s="23" t="s">
        <v>4739</v>
      </c>
      <c r="Q2150" s="19">
        <f>VLOOKUP(M2150,'3'!$H$27:$L$48,5,FALSE)</f>
        <v>56</v>
      </c>
    </row>
    <row r="2151" spans="1:17" x14ac:dyDescent="0.25">
      <c r="A2151">
        <f>'[2]NILAI AKHIR'!B299</f>
        <v>13891</v>
      </c>
      <c r="B2151" t="str">
        <f>'[2]NILAI AKHIR'!C299</f>
        <v>Muhammad Fatan Al Ilmi Machsum</v>
      </c>
      <c r="C2151" t="str">
        <f>'[2]NILAI AKHIR'!D299</f>
        <v>XI TSM 2</v>
      </c>
      <c r="D2151">
        <f>'[2]NILAI AKHIR'!L299</f>
        <v>0</v>
      </c>
      <c r="F2151" t="s">
        <v>90</v>
      </c>
      <c r="L2151">
        <f>VLOOKUP(A2151,'5'!$AB$3:$AE$313,4,FALSE)</f>
        <v>913</v>
      </c>
      <c r="M2151" s="19">
        <f>VLOOKUP(F2151,'2'!$B$2:$C$34,2,FALSE)</f>
        <v>5</v>
      </c>
      <c r="N2151" s="23">
        <f t="shared" si="76"/>
        <v>0</v>
      </c>
      <c r="O2151" s="23" t="str">
        <f t="shared" si="77"/>
        <v/>
      </c>
      <c r="P2151" s="23" t="s">
        <v>4739</v>
      </c>
      <c r="Q2151" s="19">
        <f>VLOOKUP(M2151,'3'!$H$27:$L$48,5,FALSE)</f>
        <v>56</v>
      </c>
    </row>
    <row r="2152" spans="1:17" x14ac:dyDescent="0.25">
      <c r="A2152">
        <f>'[2]NILAI AKHIR'!B300</f>
        <v>13892</v>
      </c>
      <c r="B2152" t="str">
        <f>'[2]NILAI AKHIR'!C300</f>
        <v>Muhammad Louis Prasetya</v>
      </c>
      <c r="C2152" t="str">
        <f>'[2]NILAI AKHIR'!D300</f>
        <v>XI TSM 2</v>
      </c>
      <c r="D2152">
        <f>'[2]NILAI AKHIR'!L300</f>
        <v>0</v>
      </c>
      <c r="F2152" t="s">
        <v>90</v>
      </c>
      <c r="L2152">
        <f>VLOOKUP(A2152,'5'!$AB$3:$AE$313,4,FALSE)</f>
        <v>914</v>
      </c>
      <c r="M2152" s="19">
        <f>VLOOKUP(F2152,'2'!$B$2:$C$34,2,FALSE)</f>
        <v>5</v>
      </c>
      <c r="N2152" s="23">
        <f t="shared" si="76"/>
        <v>0</v>
      </c>
      <c r="O2152" s="23" t="str">
        <f t="shared" si="77"/>
        <v/>
      </c>
      <c r="P2152" s="23" t="s">
        <v>4739</v>
      </c>
      <c r="Q2152" s="19">
        <f>VLOOKUP(M2152,'3'!$H$27:$L$48,5,FALSE)</f>
        <v>56</v>
      </c>
    </row>
    <row r="2153" spans="1:17" x14ac:dyDescent="0.25">
      <c r="A2153">
        <f>'[2]NILAI AKHIR'!B301</f>
        <v>13893</v>
      </c>
      <c r="B2153" t="str">
        <f>'[2]NILAI AKHIR'!C301</f>
        <v>Muhammad Ryan Setiawan</v>
      </c>
      <c r="C2153" t="str">
        <f>'[2]NILAI AKHIR'!D301</f>
        <v>XI TSM 2</v>
      </c>
      <c r="D2153">
        <f>'[2]NILAI AKHIR'!L301</f>
        <v>0</v>
      </c>
      <c r="F2153" t="s">
        <v>90</v>
      </c>
      <c r="L2153">
        <f>VLOOKUP(A2153,'5'!$AB$3:$AE$313,4,FALSE)</f>
        <v>915</v>
      </c>
      <c r="M2153" s="19">
        <f>VLOOKUP(F2153,'2'!$B$2:$C$34,2,FALSE)</f>
        <v>5</v>
      </c>
      <c r="N2153" s="23">
        <f t="shared" si="76"/>
        <v>0</v>
      </c>
      <c r="O2153" s="23" t="str">
        <f t="shared" si="77"/>
        <v/>
      </c>
      <c r="P2153" s="23" t="s">
        <v>4739</v>
      </c>
      <c r="Q2153" s="19">
        <f>VLOOKUP(M2153,'3'!$H$27:$L$48,5,FALSE)</f>
        <v>56</v>
      </c>
    </row>
    <row r="2154" spans="1:17" x14ac:dyDescent="0.25">
      <c r="A2154">
        <f>'[2]NILAI AKHIR'!B302</f>
        <v>13894</v>
      </c>
      <c r="B2154" t="str">
        <f>'[2]NILAI AKHIR'!C302</f>
        <v>Nanda Nugroho Dwi Jayadi</v>
      </c>
      <c r="C2154" t="str">
        <f>'[2]NILAI AKHIR'!D302</f>
        <v>XI TSM 2</v>
      </c>
      <c r="D2154">
        <f>'[2]NILAI AKHIR'!L302</f>
        <v>0</v>
      </c>
      <c r="F2154" t="s">
        <v>90</v>
      </c>
      <c r="L2154">
        <f>VLOOKUP(A2154,'5'!$AB$3:$AE$313,4,FALSE)</f>
        <v>916</v>
      </c>
      <c r="M2154" s="19">
        <f>VLOOKUP(F2154,'2'!$B$2:$C$34,2,FALSE)</f>
        <v>5</v>
      </c>
      <c r="N2154" s="23">
        <f t="shared" si="76"/>
        <v>0</v>
      </c>
      <c r="O2154" s="23" t="str">
        <f t="shared" si="77"/>
        <v/>
      </c>
      <c r="P2154" s="23" t="s">
        <v>4739</v>
      </c>
      <c r="Q2154" s="19">
        <f>VLOOKUP(M2154,'3'!$H$27:$L$48,5,FALSE)</f>
        <v>56</v>
      </c>
    </row>
    <row r="2155" spans="1:17" x14ac:dyDescent="0.25">
      <c r="A2155">
        <f>'[2]NILAI AKHIR'!B303</f>
        <v>13895</v>
      </c>
      <c r="B2155" t="str">
        <f>'[2]NILAI AKHIR'!C303</f>
        <v>Naufal Fadhilah</v>
      </c>
      <c r="C2155" t="str">
        <f>'[2]NILAI AKHIR'!D303</f>
        <v>XI TSM 2</v>
      </c>
      <c r="D2155">
        <f>'[2]NILAI AKHIR'!L303</f>
        <v>0</v>
      </c>
      <c r="F2155" t="s">
        <v>90</v>
      </c>
      <c r="L2155">
        <f>VLOOKUP(A2155,'5'!$AB$3:$AE$313,4,FALSE)</f>
        <v>917</v>
      </c>
      <c r="M2155" s="19">
        <f>VLOOKUP(F2155,'2'!$B$2:$C$34,2,FALSE)</f>
        <v>5</v>
      </c>
      <c r="N2155" s="23">
        <f t="shared" si="76"/>
        <v>0</v>
      </c>
      <c r="O2155" s="23" t="str">
        <f t="shared" si="77"/>
        <v/>
      </c>
      <c r="P2155" s="23" t="s">
        <v>4739</v>
      </c>
      <c r="Q2155" s="19">
        <f>VLOOKUP(M2155,'3'!$H$27:$L$48,5,FALSE)</f>
        <v>56</v>
      </c>
    </row>
    <row r="2156" spans="1:17" x14ac:dyDescent="0.25">
      <c r="A2156">
        <f>'[2]NILAI AKHIR'!B304</f>
        <v>13896</v>
      </c>
      <c r="B2156" t="str">
        <f>'[2]NILAI AKHIR'!C304</f>
        <v>Nawank Juwita Maharani</v>
      </c>
      <c r="C2156" t="str">
        <f>'[2]NILAI AKHIR'!D304</f>
        <v>XI TSM 2</v>
      </c>
      <c r="D2156">
        <f>'[2]NILAI AKHIR'!L304</f>
        <v>0</v>
      </c>
      <c r="F2156" t="s">
        <v>90</v>
      </c>
      <c r="L2156">
        <f>VLOOKUP(A2156,'5'!$AB$3:$AE$313,4,FALSE)</f>
        <v>918</v>
      </c>
      <c r="M2156" s="19">
        <f>VLOOKUP(F2156,'2'!$B$2:$C$34,2,FALSE)</f>
        <v>5</v>
      </c>
      <c r="N2156" s="23">
        <f t="shared" si="76"/>
        <v>0</v>
      </c>
      <c r="O2156" s="23" t="str">
        <f t="shared" si="77"/>
        <v/>
      </c>
      <c r="P2156" s="23" t="s">
        <v>4739</v>
      </c>
      <c r="Q2156" s="19">
        <f>VLOOKUP(M2156,'3'!$H$27:$L$48,5,FALSE)</f>
        <v>56</v>
      </c>
    </row>
    <row r="2157" spans="1:17" x14ac:dyDescent="0.25">
      <c r="A2157">
        <f>'[2]NILAI AKHIR'!B305</f>
        <v>13897</v>
      </c>
      <c r="B2157" t="str">
        <f>'[2]NILAI AKHIR'!C305</f>
        <v>Nugroho Wisnu Aji</v>
      </c>
      <c r="C2157" t="str">
        <f>'[2]NILAI AKHIR'!D305</f>
        <v>XI TSM 2</v>
      </c>
      <c r="D2157">
        <f>'[2]NILAI AKHIR'!L305</f>
        <v>0</v>
      </c>
      <c r="F2157" t="s">
        <v>90</v>
      </c>
      <c r="L2157">
        <f>VLOOKUP(A2157,'5'!$AB$3:$AE$313,4,FALSE)</f>
        <v>919</v>
      </c>
      <c r="M2157" s="19">
        <f>VLOOKUP(F2157,'2'!$B$2:$C$34,2,FALSE)</f>
        <v>5</v>
      </c>
      <c r="N2157" s="23">
        <f t="shared" si="76"/>
        <v>0</v>
      </c>
      <c r="O2157" s="23" t="str">
        <f t="shared" si="77"/>
        <v/>
      </c>
      <c r="P2157" s="23" t="s">
        <v>4739</v>
      </c>
      <c r="Q2157" s="19">
        <f>VLOOKUP(M2157,'3'!$H$27:$L$48,5,FALSE)</f>
        <v>56</v>
      </c>
    </row>
    <row r="2158" spans="1:17" x14ac:dyDescent="0.25">
      <c r="A2158">
        <f>'[2]NILAI AKHIR'!B306</f>
        <v>13898</v>
      </c>
      <c r="B2158" t="str">
        <f>'[2]NILAI AKHIR'!C306</f>
        <v>Pandu Dwi Saputro</v>
      </c>
      <c r="C2158" t="str">
        <f>'[2]NILAI AKHIR'!D306</f>
        <v>XI TSM 2</v>
      </c>
      <c r="D2158">
        <f>'[2]NILAI AKHIR'!L306</f>
        <v>0</v>
      </c>
      <c r="F2158" t="s">
        <v>90</v>
      </c>
      <c r="L2158">
        <f>VLOOKUP(A2158,'5'!$AB$3:$AE$313,4,FALSE)</f>
        <v>920</v>
      </c>
      <c r="M2158" s="19">
        <f>VLOOKUP(F2158,'2'!$B$2:$C$34,2,FALSE)</f>
        <v>5</v>
      </c>
      <c r="N2158" s="23">
        <f t="shared" si="76"/>
        <v>0</v>
      </c>
      <c r="O2158" s="23" t="str">
        <f t="shared" si="77"/>
        <v/>
      </c>
      <c r="P2158" s="23" t="s">
        <v>4739</v>
      </c>
      <c r="Q2158" s="19">
        <f>VLOOKUP(M2158,'3'!$H$27:$L$48,5,FALSE)</f>
        <v>56</v>
      </c>
    </row>
    <row r="2159" spans="1:17" x14ac:dyDescent="0.25">
      <c r="A2159">
        <f>'[2]NILAI AKHIR'!B307</f>
        <v>13899</v>
      </c>
      <c r="B2159" t="str">
        <f>'[2]NILAI AKHIR'!C307</f>
        <v>R Kiyosaki Ghoniyyu Wijaya</v>
      </c>
      <c r="C2159" t="str">
        <f>'[2]NILAI AKHIR'!D307</f>
        <v>XI TSM 2</v>
      </c>
      <c r="D2159">
        <f>'[2]NILAI AKHIR'!L307</f>
        <v>0</v>
      </c>
      <c r="F2159" t="s">
        <v>90</v>
      </c>
      <c r="L2159">
        <f>VLOOKUP(A2159,'5'!$AB$3:$AE$313,4,FALSE)</f>
        <v>921</v>
      </c>
      <c r="M2159" s="19">
        <f>VLOOKUP(F2159,'2'!$B$2:$C$34,2,FALSE)</f>
        <v>5</v>
      </c>
      <c r="N2159" s="23">
        <f t="shared" si="76"/>
        <v>0</v>
      </c>
      <c r="O2159" s="23" t="str">
        <f t="shared" si="77"/>
        <v/>
      </c>
      <c r="P2159" s="23" t="s">
        <v>4739</v>
      </c>
      <c r="Q2159" s="19">
        <f>VLOOKUP(M2159,'3'!$H$27:$L$48,5,FALSE)</f>
        <v>56</v>
      </c>
    </row>
    <row r="2160" spans="1:17" x14ac:dyDescent="0.25">
      <c r="A2160">
        <f>'[2]NILAI AKHIR'!B308</f>
        <v>13900</v>
      </c>
      <c r="B2160" t="str">
        <f>'[2]NILAI AKHIR'!C308</f>
        <v>Rafael Arya Hutama</v>
      </c>
      <c r="C2160" t="str">
        <f>'[2]NILAI AKHIR'!D308</f>
        <v>XI TSM 2</v>
      </c>
      <c r="D2160">
        <f>'[2]NILAI AKHIR'!L308</f>
        <v>0</v>
      </c>
      <c r="F2160" t="s">
        <v>90</v>
      </c>
      <c r="L2160">
        <f>VLOOKUP(A2160,'5'!$AB$3:$AE$313,4,FALSE)</f>
        <v>922</v>
      </c>
      <c r="M2160" s="19">
        <f>VLOOKUP(F2160,'2'!$B$2:$C$34,2,FALSE)</f>
        <v>5</v>
      </c>
      <c r="N2160" s="23">
        <f t="shared" si="76"/>
        <v>0</v>
      </c>
      <c r="O2160" s="23" t="str">
        <f t="shared" si="77"/>
        <v/>
      </c>
      <c r="P2160" s="23" t="s">
        <v>4739</v>
      </c>
      <c r="Q2160" s="19">
        <f>VLOOKUP(M2160,'3'!$H$27:$L$48,5,FALSE)</f>
        <v>56</v>
      </c>
    </row>
    <row r="2161" spans="1:17" x14ac:dyDescent="0.25">
      <c r="A2161">
        <f>'[2]NILAI AKHIR'!B309</f>
        <v>13901</v>
      </c>
      <c r="B2161" t="str">
        <f>'[2]NILAI AKHIR'!C309</f>
        <v>Rafiano Bara Saputra</v>
      </c>
      <c r="C2161" t="str">
        <f>'[2]NILAI AKHIR'!D309</f>
        <v>XI TSM 2</v>
      </c>
      <c r="D2161">
        <f>'[2]NILAI AKHIR'!L309</f>
        <v>0</v>
      </c>
      <c r="F2161" t="s">
        <v>90</v>
      </c>
      <c r="L2161">
        <f>VLOOKUP(A2161,'5'!$AB$3:$AE$313,4,FALSE)</f>
        <v>923</v>
      </c>
      <c r="M2161" s="19">
        <f>VLOOKUP(F2161,'2'!$B$2:$C$34,2,FALSE)</f>
        <v>5</v>
      </c>
      <c r="N2161" s="23">
        <f t="shared" si="76"/>
        <v>0</v>
      </c>
      <c r="O2161" s="23" t="str">
        <f t="shared" si="77"/>
        <v/>
      </c>
      <c r="P2161" s="23" t="s">
        <v>4739</v>
      </c>
      <c r="Q2161" s="19">
        <f>VLOOKUP(M2161,'3'!$H$27:$L$48,5,FALSE)</f>
        <v>56</v>
      </c>
    </row>
    <row r="2162" spans="1:17" x14ac:dyDescent="0.25">
      <c r="A2162">
        <f>'[2]NILAI AKHIR'!B310</f>
        <v>13902</v>
      </c>
      <c r="B2162" t="str">
        <f>'[2]NILAI AKHIR'!C310</f>
        <v>Ravael Aprilio</v>
      </c>
      <c r="C2162" t="str">
        <f>'[2]NILAI AKHIR'!D310</f>
        <v>XI TSM 2</v>
      </c>
      <c r="D2162">
        <f>'[2]NILAI AKHIR'!L310</f>
        <v>0</v>
      </c>
      <c r="F2162" t="s">
        <v>90</v>
      </c>
      <c r="L2162">
        <f>VLOOKUP(A2162,'5'!$AB$3:$AE$313,4,FALSE)</f>
        <v>924</v>
      </c>
      <c r="M2162" s="19">
        <f>VLOOKUP(F2162,'2'!$B$2:$C$34,2,FALSE)</f>
        <v>5</v>
      </c>
      <c r="N2162" s="23">
        <f t="shared" si="76"/>
        <v>0</v>
      </c>
      <c r="O2162" s="23" t="str">
        <f t="shared" si="77"/>
        <v/>
      </c>
      <c r="P2162" s="23" t="s">
        <v>4739</v>
      </c>
      <c r="Q2162" s="19">
        <f>VLOOKUP(M2162,'3'!$H$27:$L$48,5,FALSE)</f>
        <v>56</v>
      </c>
    </row>
    <row r="2163" spans="1:17" x14ac:dyDescent="0.25">
      <c r="A2163">
        <f>'[2]NILAI AKHIR'!B311</f>
        <v>13904</v>
      </c>
      <c r="B2163" t="str">
        <f>'[2]NILAI AKHIR'!C311</f>
        <v>Rezky Aditiya Wibisono</v>
      </c>
      <c r="C2163" t="str">
        <f>'[2]NILAI AKHIR'!D311</f>
        <v>XI TSM 2</v>
      </c>
      <c r="D2163">
        <f>'[2]NILAI AKHIR'!L311</f>
        <v>0</v>
      </c>
      <c r="F2163" t="s">
        <v>90</v>
      </c>
      <c r="L2163">
        <f>VLOOKUP(A2163,'5'!$AB$3:$AE$313,4,FALSE)</f>
        <v>925</v>
      </c>
      <c r="M2163" s="19">
        <f>VLOOKUP(F2163,'2'!$B$2:$C$34,2,FALSE)</f>
        <v>5</v>
      </c>
      <c r="N2163" s="23">
        <f t="shared" si="76"/>
        <v>0</v>
      </c>
      <c r="O2163" s="23" t="str">
        <f t="shared" si="77"/>
        <v/>
      </c>
      <c r="P2163" s="23" t="s">
        <v>4739</v>
      </c>
      <c r="Q2163" s="19">
        <f>VLOOKUP(M2163,'3'!$H$27:$L$48,5,FALSE)</f>
        <v>56</v>
      </c>
    </row>
    <row r="2164" spans="1:17" x14ac:dyDescent="0.25">
      <c r="A2164">
        <f>'[2]NILAI AKHIR'!B312</f>
        <v>13905</v>
      </c>
      <c r="B2164" t="str">
        <f>'[2]NILAI AKHIR'!C312</f>
        <v>Rifa'ki Nur Ismail</v>
      </c>
      <c r="C2164" t="str">
        <f>'[2]NILAI AKHIR'!D312</f>
        <v>XI TSM 2</v>
      </c>
      <c r="D2164">
        <f>'[2]NILAI AKHIR'!L312</f>
        <v>0</v>
      </c>
      <c r="F2164" t="s">
        <v>90</v>
      </c>
      <c r="L2164">
        <f>VLOOKUP(A2164,'5'!$AB$3:$AE$313,4,FALSE)</f>
        <v>926</v>
      </c>
      <c r="M2164" s="19">
        <f>VLOOKUP(F2164,'2'!$B$2:$C$34,2,FALSE)</f>
        <v>5</v>
      </c>
      <c r="N2164" s="23">
        <f t="shared" si="76"/>
        <v>0</v>
      </c>
      <c r="O2164" s="23" t="str">
        <f t="shared" si="77"/>
        <v/>
      </c>
      <c r="P2164" s="23" t="s">
        <v>4739</v>
      </c>
      <c r="Q2164" s="19">
        <f>VLOOKUP(M2164,'3'!$H$27:$L$48,5,FALSE)</f>
        <v>56</v>
      </c>
    </row>
    <row r="2165" spans="1:17" x14ac:dyDescent="0.25">
      <c r="A2165">
        <f>'[2]NILAI AKHIR'!B313</f>
        <v>13906</v>
      </c>
      <c r="B2165" t="str">
        <f>'[2]NILAI AKHIR'!C313</f>
        <v>Rifqi Rijal Rafif</v>
      </c>
      <c r="C2165" t="str">
        <f>'[2]NILAI AKHIR'!D313</f>
        <v>XI TSM 2</v>
      </c>
      <c r="D2165">
        <f>'[2]NILAI AKHIR'!L313</f>
        <v>0</v>
      </c>
      <c r="F2165" t="s">
        <v>90</v>
      </c>
      <c r="L2165">
        <f>VLOOKUP(A2165,'5'!$AB$3:$AE$313,4,FALSE)</f>
        <v>927</v>
      </c>
      <c r="M2165" s="19">
        <f>VLOOKUP(F2165,'2'!$B$2:$C$34,2,FALSE)</f>
        <v>5</v>
      </c>
      <c r="N2165" s="23">
        <f t="shared" si="76"/>
        <v>0</v>
      </c>
      <c r="O2165" s="23" t="str">
        <f t="shared" si="77"/>
        <v/>
      </c>
      <c r="P2165" s="23" t="s">
        <v>4739</v>
      </c>
      <c r="Q2165" s="19">
        <f>VLOOKUP(M2165,'3'!$H$27:$L$48,5,FALSE)</f>
        <v>56</v>
      </c>
    </row>
    <row r="2166" spans="1:17" x14ac:dyDescent="0.25">
      <c r="A2166">
        <f>'[2]NILAI AKHIR'!B314</f>
        <v>13907</v>
      </c>
      <c r="B2166" t="str">
        <f>'[2]NILAI AKHIR'!C314</f>
        <v>Risky Aditya Pratama</v>
      </c>
      <c r="C2166" t="str">
        <f>'[2]NILAI AKHIR'!D314</f>
        <v>XI TSM 2</v>
      </c>
      <c r="D2166">
        <f>'[2]NILAI AKHIR'!L314</f>
        <v>0</v>
      </c>
      <c r="F2166" t="s">
        <v>90</v>
      </c>
      <c r="L2166">
        <f>VLOOKUP(A2166,'5'!$AB$3:$AE$313,4,FALSE)</f>
        <v>928</v>
      </c>
      <c r="M2166" s="19">
        <f>VLOOKUP(F2166,'2'!$B$2:$C$34,2,FALSE)</f>
        <v>5</v>
      </c>
      <c r="N2166" s="23">
        <f t="shared" si="76"/>
        <v>0</v>
      </c>
      <c r="O2166" s="23" t="str">
        <f t="shared" si="77"/>
        <v/>
      </c>
      <c r="P2166" s="23" t="s">
        <v>4739</v>
      </c>
      <c r="Q2166" s="19">
        <f>VLOOKUP(M2166,'3'!$H$27:$L$48,5,FALSE)</f>
        <v>56</v>
      </c>
    </row>
    <row r="2167" spans="1:17" x14ac:dyDescent="0.25">
      <c r="A2167">
        <f>'[2]NILAI AKHIR'!B315</f>
        <v>13908</v>
      </c>
      <c r="B2167" t="str">
        <f>'[2]NILAI AKHIR'!C315</f>
        <v>Rizjal Alfiano Dian Fadzillah</v>
      </c>
      <c r="C2167" t="str">
        <f>'[2]NILAI AKHIR'!D315</f>
        <v>XI TSM 2</v>
      </c>
      <c r="D2167">
        <f>'[2]NILAI AKHIR'!L315</f>
        <v>0</v>
      </c>
      <c r="F2167" t="s">
        <v>90</v>
      </c>
      <c r="L2167">
        <f>VLOOKUP(A2167,'5'!$AB$3:$AE$313,4,FALSE)</f>
        <v>929</v>
      </c>
      <c r="M2167" s="19">
        <f>VLOOKUP(F2167,'2'!$B$2:$C$34,2,FALSE)</f>
        <v>5</v>
      </c>
      <c r="N2167" s="23">
        <f t="shared" si="76"/>
        <v>0</v>
      </c>
      <c r="O2167" s="23" t="str">
        <f t="shared" si="77"/>
        <v/>
      </c>
      <c r="P2167" s="23" t="s">
        <v>4739</v>
      </c>
      <c r="Q2167" s="19">
        <f>VLOOKUP(M2167,'3'!$H$27:$L$48,5,FALSE)</f>
        <v>56</v>
      </c>
    </row>
    <row r="2168" spans="1:17" x14ac:dyDescent="0.25">
      <c r="A2168">
        <f>'[2]NILAI AKHIR'!B316</f>
        <v>13909</v>
      </c>
      <c r="B2168" t="str">
        <f>'[2]NILAI AKHIR'!C316</f>
        <v>Rizky Dhafin Ozora</v>
      </c>
      <c r="C2168" t="str">
        <f>'[2]NILAI AKHIR'!D316</f>
        <v>XI TSM 2</v>
      </c>
      <c r="D2168">
        <f>'[2]NILAI AKHIR'!L316</f>
        <v>0</v>
      </c>
      <c r="F2168" t="s">
        <v>90</v>
      </c>
      <c r="L2168">
        <f>VLOOKUP(A2168,'5'!$AB$3:$AE$313,4,FALSE)</f>
        <v>930</v>
      </c>
      <c r="M2168" s="19">
        <f>VLOOKUP(F2168,'2'!$B$2:$C$34,2,FALSE)</f>
        <v>5</v>
      </c>
      <c r="N2168" s="23">
        <f t="shared" si="76"/>
        <v>0</v>
      </c>
      <c r="O2168" s="23" t="str">
        <f t="shared" si="77"/>
        <v/>
      </c>
      <c r="P2168" s="23" t="s">
        <v>4739</v>
      </c>
      <c r="Q2168" s="19">
        <f>VLOOKUP(M2168,'3'!$H$27:$L$48,5,FALSE)</f>
        <v>56</v>
      </c>
    </row>
    <row r="2169" spans="1:17" x14ac:dyDescent="0.25">
      <c r="A2169">
        <f>'[2]NILAI AKHIR'!B317</f>
        <v>13910</v>
      </c>
      <c r="B2169" t="str">
        <f>'[2]NILAI AKHIR'!C317</f>
        <v>Robert Naufa</v>
      </c>
      <c r="C2169" t="str">
        <f>'[2]NILAI AKHIR'!D317</f>
        <v>XI TSM 2</v>
      </c>
      <c r="D2169">
        <f>'[2]NILAI AKHIR'!L317</f>
        <v>0</v>
      </c>
      <c r="F2169" t="s">
        <v>90</v>
      </c>
      <c r="L2169">
        <f>VLOOKUP(A2169,'5'!$AB$3:$AE$313,4,FALSE)</f>
        <v>931</v>
      </c>
      <c r="M2169" s="19">
        <f>VLOOKUP(F2169,'2'!$B$2:$C$34,2,FALSE)</f>
        <v>5</v>
      </c>
      <c r="N2169" s="23">
        <f t="shared" si="76"/>
        <v>0</v>
      </c>
      <c r="O2169" s="23" t="str">
        <f t="shared" si="77"/>
        <v/>
      </c>
      <c r="P2169" s="23" t="s">
        <v>4739</v>
      </c>
      <c r="Q2169" s="19">
        <f>VLOOKUP(M2169,'3'!$H$27:$L$48,5,FALSE)</f>
        <v>56</v>
      </c>
    </row>
    <row r="2170" spans="1:17" x14ac:dyDescent="0.25">
      <c r="A2170">
        <f>'[2]NILAI AKHIR'!B318</f>
        <v>13911</v>
      </c>
      <c r="B2170" t="str">
        <f>'[2]NILAI AKHIR'!C318</f>
        <v>Rudi Nova Ariyanto</v>
      </c>
      <c r="C2170" t="str">
        <f>'[2]NILAI AKHIR'!D318</f>
        <v>XI TSM 2</v>
      </c>
      <c r="D2170">
        <f>'[2]NILAI AKHIR'!L318</f>
        <v>0</v>
      </c>
      <c r="F2170" t="s">
        <v>90</v>
      </c>
      <c r="L2170">
        <f>VLOOKUP(A2170,'5'!$AB$3:$AE$313,4,FALSE)</f>
        <v>932</v>
      </c>
      <c r="M2170" s="19">
        <f>VLOOKUP(F2170,'2'!$B$2:$C$34,2,FALSE)</f>
        <v>5</v>
      </c>
      <c r="N2170" s="23">
        <f t="shared" si="76"/>
        <v>0</v>
      </c>
      <c r="O2170" s="23" t="str">
        <f t="shared" si="77"/>
        <v/>
      </c>
      <c r="P2170" s="23" t="s">
        <v>4739</v>
      </c>
      <c r="Q2170" s="19">
        <f>VLOOKUP(M2170,'3'!$H$27:$L$48,5,FALSE)</f>
        <v>56</v>
      </c>
    </row>
    <row r="2171" spans="1:17" x14ac:dyDescent="0.25">
      <c r="A2171">
        <f>'[2]NILAI AKHIR'!B319</f>
        <v>13912</v>
      </c>
      <c r="B2171" t="str">
        <f>'[2]NILAI AKHIR'!C319</f>
        <v>Saiful Faudy</v>
      </c>
      <c r="C2171" t="str">
        <f>'[2]NILAI AKHIR'!D319</f>
        <v>XI TSM 2</v>
      </c>
      <c r="D2171">
        <f>'[2]NILAI AKHIR'!L319</f>
        <v>0</v>
      </c>
      <c r="F2171" t="s">
        <v>90</v>
      </c>
      <c r="L2171">
        <f>VLOOKUP(A2171,'5'!$AB$3:$AE$313,4,FALSE)</f>
        <v>933</v>
      </c>
      <c r="M2171" s="19">
        <f>VLOOKUP(F2171,'2'!$B$2:$C$34,2,FALSE)</f>
        <v>5</v>
      </c>
      <c r="N2171" s="23">
        <f t="shared" si="76"/>
        <v>0</v>
      </c>
      <c r="O2171" s="23" t="str">
        <f t="shared" si="77"/>
        <v/>
      </c>
      <c r="P2171" s="23" t="s">
        <v>4739</v>
      </c>
      <c r="Q2171" s="19">
        <f>VLOOKUP(M2171,'3'!$H$27:$L$48,5,FALSE)</f>
        <v>56</v>
      </c>
    </row>
    <row r="2172" spans="1:17" x14ac:dyDescent="0.25">
      <c r="A2172">
        <f>'[2]NILAI AKHIR'!B320</f>
        <v>13913</v>
      </c>
      <c r="B2172" t="str">
        <f>'[2]NILAI AKHIR'!C320</f>
        <v>Syaiful Azhari</v>
      </c>
      <c r="C2172" t="str">
        <f>'[2]NILAI AKHIR'!D320</f>
        <v>XI TSM 2</v>
      </c>
      <c r="D2172">
        <f>'[2]NILAI AKHIR'!L320</f>
        <v>0</v>
      </c>
      <c r="F2172" t="s">
        <v>90</v>
      </c>
      <c r="L2172">
        <f>VLOOKUP(A2172,'5'!$AB$3:$AE$313,4,FALSE)</f>
        <v>934</v>
      </c>
      <c r="M2172" s="19">
        <f>VLOOKUP(F2172,'2'!$B$2:$C$34,2,FALSE)</f>
        <v>5</v>
      </c>
      <c r="N2172" s="23">
        <f t="shared" si="76"/>
        <v>0</v>
      </c>
      <c r="O2172" s="23" t="str">
        <f t="shared" si="77"/>
        <v/>
      </c>
      <c r="P2172" s="23" t="s">
        <v>4739</v>
      </c>
      <c r="Q2172" s="19">
        <f>VLOOKUP(M2172,'3'!$H$27:$L$48,5,FALSE)</f>
        <v>56</v>
      </c>
    </row>
    <row r="2173" spans="1:17" x14ac:dyDescent="0.25">
      <c r="A2173">
        <f>'[2]NILAI AKHIR'!B321</f>
        <v>13914</v>
      </c>
      <c r="B2173" t="str">
        <f>'[2]NILAI AKHIR'!C321</f>
        <v>Thony Handika Pratama</v>
      </c>
      <c r="C2173" t="str">
        <f>'[2]NILAI AKHIR'!D321</f>
        <v>XI TSM 2</v>
      </c>
      <c r="D2173">
        <f>'[2]NILAI AKHIR'!L321</f>
        <v>0</v>
      </c>
      <c r="F2173" t="s">
        <v>90</v>
      </c>
      <c r="L2173">
        <f>VLOOKUP(A2173,'5'!$AB$3:$AE$313,4,FALSE)</f>
        <v>935</v>
      </c>
      <c r="M2173" s="19">
        <f>VLOOKUP(F2173,'2'!$B$2:$C$34,2,FALSE)</f>
        <v>5</v>
      </c>
      <c r="N2173" s="23">
        <f t="shared" si="76"/>
        <v>0</v>
      </c>
      <c r="O2173" s="23" t="str">
        <f t="shared" si="77"/>
        <v/>
      </c>
      <c r="P2173" s="23" t="s">
        <v>4739</v>
      </c>
      <c r="Q2173" s="19">
        <f>VLOOKUP(M2173,'3'!$H$27:$L$48,5,FALSE)</f>
        <v>56</v>
      </c>
    </row>
    <row r="2174" spans="1:17" x14ac:dyDescent="0.25">
      <c r="A2174">
        <f>'[2]NILAI AKHIR'!B322</f>
        <v>13915</v>
      </c>
      <c r="B2174" t="str">
        <f>'[2]NILAI AKHIR'!C322</f>
        <v>Usmandani</v>
      </c>
      <c r="C2174" t="str">
        <f>'[2]NILAI AKHIR'!D322</f>
        <v>XI TSM 2</v>
      </c>
      <c r="D2174">
        <f>'[2]NILAI AKHIR'!L322</f>
        <v>0</v>
      </c>
      <c r="F2174" t="s">
        <v>90</v>
      </c>
      <c r="L2174">
        <f>VLOOKUP(A2174,'5'!$AB$3:$AE$313,4,FALSE)</f>
        <v>936</v>
      </c>
      <c r="M2174" s="19">
        <f>VLOOKUP(F2174,'2'!$B$2:$C$34,2,FALSE)</f>
        <v>5</v>
      </c>
      <c r="N2174" s="23">
        <f t="shared" si="76"/>
        <v>0</v>
      </c>
      <c r="O2174" s="23" t="str">
        <f t="shared" si="77"/>
        <v/>
      </c>
      <c r="P2174" s="23" t="s">
        <v>4739</v>
      </c>
      <c r="Q2174" s="19">
        <f>VLOOKUP(M2174,'3'!$H$27:$L$48,5,FALSE)</f>
        <v>56</v>
      </c>
    </row>
    <row r="2175" spans="1:17" x14ac:dyDescent="0.25">
      <c r="A2175">
        <f>'[2]NILAI AKHIR'!B323</f>
        <v>13916</v>
      </c>
      <c r="B2175" t="str">
        <f>'[2]NILAI AKHIR'!C323</f>
        <v>Valentino Travida Putra</v>
      </c>
      <c r="C2175" t="str">
        <f>'[2]NILAI AKHIR'!D323</f>
        <v>XI TSM 2</v>
      </c>
      <c r="D2175">
        <f>'[2]NILAI AKHIR'!L323</f>
        <v>0</v>
      </c>
      <c r="F2175" t="s">
        <v>90</v>
      </c>
      <c r="L2175">
        <f>VLOOKUP(A2175,'5'!$AB$3:$AE$313,4,FALSE)</f>
        <v>937</v>
      </c>
      <c r="M2175" s="19">
        <f>VLOOKUP(F2175,'2'!$B$2:$C$34,2,FALSE)</f>
        <v>5</v>
      </c>
      <c r="N2175" s="23">
        <f t="shared" si="76"/>
        <v>0</v>
      </c>
      <c r="O2175" s="23" t="str">
        <f t="shared" si="77"/>
        <v/>
      </c>
      <c r="P2175" s="23" t="s">
        <v>4739</v>
      </c>
      <c r="Q2175" s="19">
        <f>VLOOKUP(M2175,'3'!$H$27:$L$48,5,FALSE)</f>
        <v>56</v>
      </c>
    </row>
    <row r="2176" spans="1:17" x14ac:dyDescent="0.25">
      <c r="A2176">
        <f>'[2]NILAI AKHIR'!B324</f>
        <v>13917</v>
      </c>
      <c r="B2176" t="str">
        <f>'[2]NILAI AKHIR'!C324</f>
        <v>Yogi Setiyawan</v>
      </c>
      <c r="C2176" t="str">
        <f>'[2]NILAI AKHIR'!D324</f>
        <v>XI TSM 2</v>
      </c>
      <c r="D2176">
        <f>'[2]NILAI AKHIR'!L324</f>
        <v>0</v>
      </c>
      <c r="F2176" t="s">
        <v>90</v>
      </c>
      <c r="L2176">
        <f>VLOOKUP(A2176,'5'!$AB$3:$AE$313,4,FALSE)</f>
        <v>938</v>
      </c>
      <c r="M2176" s="19">
        <f>VLOOKUP(F2176,'2'!$B$2:$C$34,2,FALSE)</f>
        <v>5</v>
      </c>
      <c r="N2176" s="23">
        <f t="shared" si="76"/>
        <v>0</v>
      </c>
      <c r="O2176" s="23" t="str">
        <f t="shared" si="77"/>
        <v/>
      </c>
      <c r="P2176" s="23" t="s">
        <v>4739</v>
      </c>
      <c r="Q2176" s="19">
        <f>VLOOKUP(M2176,'3'!$H$27:$L$48,5,FALSE)</f>
        <v>56</v>
      </c>
    </row>
    <row r="2177" spans="1:18" x14ac:dyDescent="0.25">
      <c r="A2177">
        <f>'[2]NILAI AKHIR'!B325</f>
        <v>13918</v>
      </c>
      <c r="B2177" t="str">
        <f>'[2]NILAI AKHIR'!C325</f>
        <v>Yuda Wahyu Utama</v>
      </c>
      <c r="C2177" t="str">
        <f>'[2]NILAI AKHIR'!D325</f>
        <v>XI TSM 2</v>
      </c>
      <c r="D2177">
        <f>'[2]NILAI AKHIR'!L325</f>
        <v>0</v>
      </c>
      <c r="F2177" t="s">
        <v>90</v>
      </c>
      <c r="L2177">
        <f>VLOOKUP(A2177,'5'!$AB$3:$AE$313,4,FALSE)</f>
        <v>939</v>
      </c>
      <c r="M2177" s="19">
        <f>VLOOKUP(F2177,'2'!$B$2:$C$34,2,FALSE)</f>
        <v>5</v>
      </c>
      <c r="N2177" s="23">
        <f t="shared" si="76"/>
        <v>0</v>
      </c>
      <c r="O2177" s="23" t="str">
        <f t="shared" si="77"/>
        <v/>
      </c>
      <c r="P2177" s="23" t="s">
        <v>4739</v>
      </c>
      <c r="Q2177" s="19">
        <f>VLOOKUP(M2177,'3'!$H$27:$L$48,5,FALSE)</f>
        <v>56</v>
      </c>
    </row>
    <row r="2178" spans="1:18" x14ac:dyDescent="0.25">
      <c r="A2178">
        <f>'[2]NILAI AKHIR'!B326</f>
        <v>13919</v>
      </c>
      <c r="B2178" t="str">
        <f>'[2]NILAI AKHIR'!C326</f>
        <v>Zaky Raihan</v>
      </c>
      <c r="C2178" t="str">
        <f>'[2]NILAI AKHIR'!D326</f>
        <v>XI TSM 2</v>
      </c>
      <c r="D2178">
        <f>'[2]NILAI AKHIR'!L326</f>
        <v>0</v>
      </c>
      <c r="F2178" t="s">
        <v>90</v>
      </c>
      <c r="L2178">
        <f>VLOOKUP(A2178,'5'!$AB$3:$AE$313,4,FALSE)</f>
        <v>940</v>
      </c>
      <c r="M2178" s="19">
        <f>VLOOKUP(F2178,'2'!$B$2:$C$34,2,FALSE)</f>
        <v>5</v>
      </c>
      <c r="N2178" s="23">
        <f t="shared" si="76"/>
        <v>0</v>
      </c>
      <c r="O2178" s="23" t="str">
        <f t="shared" si="77"/>
        <v/>
      </c>
      <c r="P2178" s="23" t="s">
        <v>4739</v>
      </c>
      <c r="Q2178" s="19">
        <f>VLOOKUP(M2178,'3'!$H$27:$L$48,5,FALSE)</f>
        <v>56</v>
      </c>
    </row>
    <row r="2179" spans="1:18" x14ac:dyDescent="0.25">
      <c r="A2179">
        <f>'[2]NILAI AKHIR'!B327</f>
        <v>0</v>
      </c>
      <c r="B2179">
        <f>'[2]NILAI AKHIR'!C327</f>
        <v>0</v>
      </c>
      <c r="C2179">
        <f>'[2]NILAI AKHIR'!D327</f>
        <v>0</v>
      </c>
      <c r="D2179">
        <f>'[2]NILAI AKHIR'!L327</f>
        <v>0</v>
      </c>
      <c r="F2179" t="s">
        <v>90</v>
      </c>
      <c r="L2179" t="e">
        <f>VLOOKUP(A2179,'5'!$AB$3:$AE$313,4,FALSE)</f>
        <v>#N/A</v>
      </c>
      <c r="M2179" s="19">
        <f>VLOOKUP(F2179,'2'!$B$2:$C$34,2,FALSE)</f>
        <v>5</v>
      </c>
      <c r="N2179" s="23">
        <f t="shared" si="76"/>
        <v>0</v>
      </c>
      <c r="O2179" s="23" t="str">
        <f t="shared" si="77"/>
        <v/>
      </c>
      <c r="P2179" s="23" t="s">
        <v>4739</v>
      </c>
      <c r="Q2179" s="19">
        <f>VLOOKUP(M2179,'3'!$H$27:$L$48,5,FALSE)</f>
        <v>56</v>
      </c>
    </row>
    <row r="2180" spans="1:18" x14ac:dyDescent="0.25">
      <c r="A2180">
        <f>'[2]NILAI AKHIR'!B328</f>
        <v>0</v>
      </c>
      <c r="B2180">
        <f>'[2]NILAI AKHIR'!C328</f>
        <v>0</v>
      </c>
      <c r="C2180">
        <f>'[2]NILAI AKHIR'!D328</f>
        <v>0</v>
      </c>
      <c r="D2180">
        <f>'[2]NILAI AKHIR'!L328</f>
        <v>0</v>
      </c>
      <c r="F2180" t="s">
        <v>90</v>
      </c>
      <c r="L2180" t="e">
        <f>VLOOKUP(A2180,'5'!$AB$3:$AE$313,4,FALSE)</f>
        <v>#N/A</v>
      </c>
      <c r="M2180" s="19">
        <f>VLOOKUP(F2180,'2'!$B$2:$C$34,2,FALSE)</f>
        <v>5</v>
      </c>
      <c r="N2180" s="23">
        <f t="shared" si="76"/>
        <v>0</v>
      </c>
      <c r="O2180" s="23" t="str">
        <f t="shared" si="77"/>
        <v/>
      </c>
      <c r="P2180" s="23" t="s">
        <v>4739</v>
      </c>
      <c r="Q2180" s="19">
        <f>VLOOKUP(M2180,'3'!$H$27:$L$48,5,FALSE)</f>
        <v>56</v>
      </c>
    </row>
    <row r="2181" spans="1:18" x14ac:dyDescent="0.25">
      <c r="A2181" s="14">
        <f>'[2]NILAI AKHIR'!B9</f>
        <v>13805</v>
      </c>
      <c r="B2181" s="14" t="str">
        <f>'[2]NILAI AKHIR'!C9</f>
        <v>Abi Manyu</v>
      </c>
      <c r="C2181" s="14" t="str">
        <f>'[2]NILAI AKHIR'!D9</f>
        <v>XI TJKT 1</v>
      </c>
      <c r="D2181" s="14">
        <f>'[2]NILAI AKHIR'!K9</f>
        <v>0</v>
      </c>
      <c r="E2181" s="14">
        <f>'[2]NILAI AKHIR'!K7</f>
        <v>0</v>
      </c>
      <c r="F2181" t="s">
        <v>126</v>
      </c>
      <c r="L2181">
        <f>VLOOKUP(A2181,'5'!$AB$3:$AE$313,4,FALSE)</f>
        <v>632</v>
      </c>
      <c r="M2181" s="19">
        <f>VLOOKUP(F2181,'2'!$B$2:$C$34,2,FALSE)</f>
        <v>26</v>
      </c>
      <c r="N2181" s="23">
        <f t="shared" ref="N2181:N2244" si="78">D2181</f>
        <v>0</v>
      </c>
      <c r="O2181" s="23" t="str">
        <f t="shared" ref="O2181:O2244" si="79">IF(P2181="Nilai Ekstra",E2181,"")</f>
        <v/>
      </c>
      <c r="P2181" s="23" t="s">
        <v>4739</v>
      </c>
      <c r="Q2181" s="19">
        <f>VLOOKUP(M2181,'3'!$H$27:$L$48,5,FALSE)</f>
        <v>55</v>
      </c>
      <c r="R2181" s="23">
        <v>1</v>
      </c>
    </row>
    <row r="2182" spans="1:18" x14ac:dyDescent="0.25">
      <c r="A2182">
        <f>'[2]NILAI AKHIR'!B10</f>
        <v>13806</v>
      </c>
      <c r="B2182" t="str">
        <f>'[2]NILAI AKHIR'!C10</f>
        <v>Affan Fahrozi</v>
      </c>
      <c r="C2182" t="str">
        <f>'[2]NILAI AKHIR'!D10</f>
        <v>XI TJKT 1</v>
      </c>
      <c r="D2182">
        <f>'[2]NILAI AKHIR'!K10</f>
        <v>0</v>
      </c>
      <c r="F2182" t="s">
        <v>126</v>
      </c>
      <c r="L2182">
        <f>VLOOKUP(A2182,'5'!$AB$3:$AE$313,4,FALSE)</f>
        <v>633</v>
      </c>
      <c r="M2182" s="19">
        <f>VLOOKUP(F2182,'2'!$B$2:$C$34,2,FALSE)</f>
        <v>26</v>
      </c>
      <c r="N2182" s="23">
        <f t="shared" si="78"/>
        <v>0</v>
      </c>
      <c r="O2182" s="23" t="str">
        <f t="shared" si="79"/>
        <v/>
      </c>
      <c r="P2182" s="23" t="s">
        <v>4739</v>
      </c>
      <c r="Q2182" s="19">
        <f>VLOOKUP(M2182,'3'!$H$27:$L$48,5,FALSE)</f>
        <v>55</v>
      </c>
    </row>
    <row r="2183" spans="1:18" x14ac:dyDescent="0.25">
      <c r="A2183">
        <f>'[2]NILAI AKHIR'!B11</f>
        <v>13807</v>
      </c>
      <c r="B2183" t="str">
        <f>'[2]NILAI AKHIR'!C11</f>
        <v>Ajeng Viera Putri Ramadhani</v>
      </c>
      <c r="C2183" t="str">
        <f>'[2]NILAI AKHIR'!D11</f>
        <v>XI TJKT 1</v>
      </c>
      <c r="D2183">
        <f>'[2]NILAI AKHIR'!K11</f>
        <v>0</v>
      </c>
      <c r="F2183" t="s">
        <v>126</v>
      </c>
      <c r="L2183">
        <f>VLOOKUP(A2183,'5'!$AB$3:$AE$313,4,FALSE)</f>
        <v>634</v>
      </c>
      <c r="M2183" s="19">
        <f>VLOOKUP(F2183,'2'!$B$2:$C$34,2,FALSE)</f>
        <v>26</v>
      </c>
      <c r="N2183" s="23">
        <f t="shared" si="78"/>
        <v>0</v>
      </c>
      <c r="O2183" s="23" t="str">
        <f t="shared" si="79"/>
        <v/>
      </c>
      <c r="P2183" s="23" t="s">
        <v>4739</v>
      </c>
      <c r="Q2183" s="19">
        <f>VLOOKUP(M2183,'3'!$H$27:$L$48,5,FALSE)</f>
        <v>55</v>
      </c>
    </row>
    <row r="2184" spans="1:18" x14ac:dyDescent="0.25">
      <c r="A2184">
        <f>'[2]NILAI AKHIR'!B12</f>
        <v>13808</v>
      </c>
      <c r="B2184" t="str">
        <f>'[2]NILAI AKHIR'!C12</f>
        <v>Aldo Muhammad Kurniawan</v>
      </c>
      <c r="C2184" t="str">
        <f>'[2]NILAI AKHIR'!D12</f>
        <v>XI TJKT 1</v>
      </c>
      <c r="D2184">
        <f>'[2]NILAI AKHIR'!K12</f>
        <v>0</v>
      </c>
      <c r="F2184" t="s">
        <v>126</v>
      </c>
      <c r="L2184">
        <f>VLOOKUP(A2184,'5'!$AB$3:$AE$313,4,FALSE)</f>
        <v>635</v>
      </c>
      <c r="M2184" s="19">
        <f>VLOOKUP(F2184,'2'!$B$2:$C$34,2,FALSE)</f>
        <v>26</v>
      </c>
      <c r="N2184" s="23">
        <f t="shared" si="78"/>
        <v>0</v>
      </c>
      <c r="O2184" s="23" t="str">
        <f t="shared" si="79"/>
        <v/>
      </c>
      <c r="P2184" s="23" t="s">
        <v>4739</v>
      </c>
      <c r="Q2184" s="19">
        <f>VLOOKUP(M2184,'3'!$H$27:$L$48,5,FALSE)</f>
        <v>55</v>
      </c>
    </row>
    <row r="2185" spans="1:18" x14ac:dyDescent="0.25">
      <c r="A2185">
        <f>'[2]NILAI AKHIR'!B13</f>
        <v>13809</v>
      </c>
      <c r="B2185" t="str">
        <f>'[2]NILAI AKHIR'!C13</f>
        <v>Alfian Hafizh Arkhan</v>
      </c>
      <c r="C2185" t="str">
        <f>'[2]NILAI AKHIR'!D13</f>
        <v>XI TJKT 1</v>
      </c>
      <c r="D2185">
        <f>'[2]NILAI AKHIR'!K13</f>
        <v>0</v>
      </c>
      <c r="F2185" t="s">
        <v>126</v>
      </c>
      <c r="L2185">
        <f>VLOOKUP(A2185,'5'!$AB$3:$AE$313,4,FALSE)</f>
        <v>636</v>
      </c>
      <c r="M2185" s="19">
        <f>VLOOKUP(F2185,'2'!$B$2:$C$34,2,FALSE)</f>
        <v>26</v>
      </c>
      <c r="N2185" s="23">
        <f t="shared" si="78"/>
        <v>0</v>
      </c>
      <c r="O2185" s="23" t="str">
        <f t="shared" si="79"/>
        <v/>
      </c>
      <c r="P2185" s="23" t="s">
        <v>4739</v>
      </c>
      <c r="Q2185" s="19">
        <f>VLOOKUP(M2185,'3'!$H$27:$L$48,5,FALSE)</f>
        <v>55</v>
      </c>
    </row>
    <row r="2186" spans="1:18" x14ac:dyDescent="0.25">
      <c r="A2186">
        <f>'[2]NILAI AKHIR'!B14</f>
        <v>13810</v>
      </c>
      <c r="B2186" t="str">
        <f>'[2]NILAI AKHIR'!C14</f>
        <v>Arief Rahmat Sholeh</v>
      </c>
      <c r="C2186" t="str">
        <f>'[2]NILAI AKHIR'!D14</f>
        <v>XI TJKT 1</v>
      </c>
      <c r="D2186">
        <f>'[2]NILAI AKHIR'!K14</f>
        <v>0</v>
      </c>
      <c r="F2186" t="s">
        <v>126</v>
      </c>
      <c r="L2186">
        <f>VLOOKUP(A2186,'5'!$AB$3:$AE$313,4,FALSE)</f>
        <v>637</v>
      </c>
      <c r="M2186" s="19">
        <f>VLOOKUP(F2186,'2'!$B$2:$C$34,2,FALSE)</f>
        <v>26</v>
      </c>
      <c r="N2186" s="23">
        <f t="shared" si="78"/>
        <v>0</v>
      </c>
      <c r="O2186" s="23" t="str">
        <f t="shared" si="79"/>
        <v/>
      </c>
      <c r="P2186" s="23" t="s">
        <v>4739</v>
      </c>
      <c r="Q2186" s="19">
        <f>VLOOKUP(M2186,'3'!$H$27:$L$48,5,FALSE)</f>
        <v>55</v>
      </c>
    </row>
    <row r="2187" spans="1:18" x14ac:dyDescent="0.25">
      <c r="A2187">
        <f>'[2]NILAI AKHIR'!B15</f>
        <v>13811</v>
      </c>
      <c r="B2187" t="str">
        <f>'[2]NILAI AKHIR'!C15</f>
        <v>Aris Firmansyah</v>
      </c>
      <c r="C2187" t="str">
        <f>'[2]NILAI AKHIR'!D15</f>
        <v>XI TJKT 1</v>
      </c>
      <c r="D2187">
        <f>'[2]NILAI AKHIR'!K15</f>
        <v>0</v>
      </c>
      <c r="F2187" t="s">
        <v>126</v>
      </c>
      <c r="L2187">
        <f>VLOOKUP(A2187,'5'!$AB$3:$AE$313,4,FALSE)</f>
        <v>638</v>
      </c>
      <c r="M2187" s="19">
        <f>VLOOKUP(F2187,'2'!$B$2:$C$34,2,FALSE)</f>
        <v>26</v>
      </c>
      <c r="N2187" s="23">
        <f t="shared" si="78"/>
        <v>0</v>
      </c>
      <c r="O2187" s="23" t="str">
        <f t="shared" si="79"/>
        <v/>
      </c>
      <c r="P2187" s="23" t="s">
        <v>4739</v>
      </c>
      <c r="Q2187" s="19">
        <f>VLOOKUP(M2187,'3'!$H$27:$L$48,5,FALSE)</f>
        <v>55</v>
      </c>
    </row>
    <row r="2188" spans="1:18" x14ac:dyDescent="0.25">
      <c r="A2188">
        <f>'[2]NILAI AKHIR'!B16</f>
        <v>13812</v>
      </c>
      <c r="B2188" t="str">
        <f>'[2]NILAI AKHIR'!C16</f>
        <v>Ashe Ardhana Putra</v>
      </c>
      <c r="C2188" t="str">
        <f>'[2]NILAI AKHIR'!D16</f>
        <v>XI TJKT 1</v>
      </c>
      <c r="D2188">
        <f>'[2]NILAI AKHIR'!K16</f>
        <v>0</v>
      </c>
      <c r="F2188" t="s">
        <v>126</v>
      </c>
      <c r="L2188">
        <f>VLOOKUP(A2188,'5'!$AB$3:$AE$313,4,FALSE)</f>
        <v>639</v>
      </c>
      <c r="M2188" s="19">
        <f>VLOOKUP(F2188,'2'!$B$2:$C$34,2,FALSE)</f>
        <v>26</v>
      </c>
      <c r="N2188" s="23">
        <f t="shared" si="78"/>
        <v>0</v>
      </c>
      <c r="O2188" s="23" t="str">
        <f t="shared" si="79"/>
        <v/>
      </c>
      <c r="P2188" s="23" t="s">
        <v>4739</v>
      </c>
      <c r="Q2188" s="19">
        <f>VLOOKUP(M2188,'3'!$H$27:$L$48,5,FALSE)</f>
        <v>55</v>
      </c>
    </row>
    <row r="2189" spans="1:18" x14ac:dyDescent="0.25">
      <c r="A2189">
        <f>'[2]NILAI AKHIR'!B17</f>
        <v>13813</v>
      </c>
      <c r="B2189" t="str">
        <f>'[2]NILAI AKHIR'!C17</f>
        <v>Asiska Pangesti</v>
      </c>
      <c r="C2189" t="str">
        <f>'[2]NILAI AKHIR'!D17</f>
        <v>XI TJKT 1</v>
      </c>
      <c r="D2189">
        <f>'[2]NILAI AKHIR'!K17</f>
        <v>0</v>
      </c>
      <c r="F2189" t="s">
        <v>126</v>
      </c>
      <c r="L2189">
        <f>VLOOKUP(A2189,'5'!$AB$3:$AE$313,4,FALSE)</f>
        <v>640</v>
      </c>
      <c r="M2189" s="19">
        <f>VLOOKUP(F2189,'2'!$B$2:$C$34,2,FALSE)</f>
        <v>26</v>
      </c>
      <c r="N2189" s="23">
        <f t="shared" si="78"/>
        <v>0</v>
      </c>
      <c r="O2189" s="23" t="str">
        <f t="shared" si="79"/>
        <v/>
      </c>
      <c r="P2189" s="23" t="s">
        <v>4739</v>
      </c>
      <c r="Q2189" s="19">
        <f>VLOOKUP(M2189,'3'!$H$27:$L$48,5,FALSE)</f>
        <v>55</v>
      </c>
    </row>
    <row r="2190" spans="1:18" x14ac:dyDescent="0.25">
      <c r="A2190">
        <f>'[2]NILAI AKHIR'!B18</f>
        <v>13814</v>
      </c>
      <c r="B2190" t="str">
        <f>'[2]NILAI AKHIR'!C18</f>
        <v>Asokawati Ning Kusuma</v>
      </c>
      <c r="C2190" t="str">
        <f>'[2]NILAI AKHIR'!D18</f>
        <v>XI TJKT 1</v>
      </c>
      <c r="D2190">
        <f>'[2]NILAI AKHIR'!K18</f>
        <v>0</v>
      </c>
      <c r="F2190" t="s">
        <v>126</v>
      </c>
      <c r="L2190">
        <f>VLOOKUP(A2190,'5'!$AB$3:$AE$313,4,FALSE)</f>
        <v>641</v>
      </c>
      <c r="M2190" s="19">
        <f>VLOOKUP(F2190,'2'!$B$2:$C$34,2,FALSE)</f>
        <v>26</v>
      </c>
      <c r="N2190" s="23">
        <f t="shared" si="78"/>
        <v>0</v>
      </c>
      <c r="O2190" s="23" t="str">
        <f t="shared" si="79"/>
        <v/>
      </c>
      <c r="P2190" s="23" t="s">
        <v>4739</v>
      </c>
      <c r="Q2190" s="19">
        <f>VLOOKUP(M2190,'3'!$H$27:$L$48,5,FALSE)</f>
        <v>55</v>
      </c>
    </row>
    <row r="2191" spans="1:18" x14ac:dyDescent="0.25">
      <c r="A2191">
        <f>'[2]NILAI AKHIR'!B19</f>
        <v>13815</v>
      </c>
      <c r="B2191" t="str">
        <f>'[2]NILAI AKHIR'!C19</f>
        <v>Budi Utomo</v>
      </c>
      <c r="C2191" t="str">
        <f>'[2]NILAI AKHIR'!D19</f>
        <v>XI TJKT 1</v>
      </c>
      <c r="D2191">
        <f>'[2]NILAI AKHIR'!K19</f>
        <v>0</v>
      </c>
      <c r="F2191" t="s">
        <v>126</v>
      </c>
      <c r="L2191">
        <f>VLOOKUP(A2191,'5'!$AB$3:$AE$313,4,FALSE)</f>
        <v>642</v>
      </c>
      <c r="M2191" s="19">
        <f>VLOOKUP(F2191,'2'!$B$2:$C$34,2,FALSE)</f>
        <v>26</v>
      </c>
      <c r="N2191" s="23">
        <f t="shared" si="78"/>
        <v>0</v>
      </c>
      <c r="O2191" s="23" t="str">
        <f t="shared" si="79"/>
        <v/>
      </c>
      <c r="P2191" s="23" t="s">
        <v>4739</v>
      </c>
      <c r="Q2191" s="19">
        <f>VLOOKUP(M2191,'3'!$H$27:$L$48,5,FALSE)</f>
        <v>55</v>
      </c>
    </row>
    <row r="2192" spans="1:18" x14ac:dyDescent="0.25">
      <c r="A2192">
        <f>'[2]NILAI AKHIR'!B20</f>
        <v>13816</v>
      </c>
      <c r="B2192" t="str">
        <f>'[2]NILAI AKHIR'!C20</f>
        <v>Chairul Ardiansyah</v>
      </c>
      <c r="C2192" t="str">
        <f>'[2]NILAI AKHIR'!D20</f>
        <v>XI TJKT 1</v>
      </c>
      <c r="D2192">
        <f>'[2]NILAI AKHIR'!K20</f>
        <v>0</v>
      </c>
      <c r="F2192" t="s">
        <v>126</v>
      </c>
      <c r="L2192">
        <f>VLOOKUP(A2192,'5'!$AB$3:$AE$313,4,FALSE)</f>
        <v>643</v>
      </c>
      <c r="M2192" s="19">
        <f>VLOOKUP(F2192,'2'!$B$2:$C$34,2,FALSE)</f>
        <v>26</v>
      </c>
      <c r="N2192" s="23">
        <f t="shared" si="78"/>
        <v>0</v>
      </c>
      <c r="O2192" s="23" t="str">
        <f t="shared" si="79"/>
        <v/>
      </c>
      <c r="P2192" s="23" t="s">
        <v>4739</v>
      </c>
      <c r="Q2192" s="19">
        <f>VLOOKUP(M2192,'3'!$H$27:$L$48,5,FALSE)</f>
        <v>55</v>
      </c>
    </row>
    <row r="2193" spans="1:17" x14ac:dyDescent="0.25">
      <c r="A2193">
        <f>'[2]NILAI AKHIR'!B21</f>
        <v>13817</v>
      </c>
      <c r="B2193" t="str">
        <f>'[2]NILAI AKHIR'!C21</f>
        <v>Dany Affif Sasongko</v>
      </c>
      <c r="C2193" t="str">
        <f>'[2]NILAI AKHIR'!D21</f>
        <v>XI TJKT 1</v>
      </c>
      <c r="D2193">
        <f>'[2]NILAI AKHIR'!K21</f>
        <v>0</v>
      </c>
      <c r="F2193" t="s">
        <v>126</v>
      </c>
      <c r="L2193">
        <f>VLOOKUP(A2193,'5'!$AB$3:$AE$313,4,FALSE)</f>
        <v>644</v>
      </c>
      <c r="M2193" s="19">
        <f>VLOOKUP(F2193,'2'!$B$2:$C$34,2,FALSE)</f>
        <v>26</v>
      </c>
      <c r="N2193" s="23">
        <f t="shared" si="78"/>
        <v>0</v>
      </c>
      <c r="O2193" s="23" t="str">
        <f t="shared" si="79"/>
        <v/>
      </c>
      <c r="P2193" s="23" t="s">
        <v>4739</v>
      </c>
      <c r="Q2193" s="19">
        <f>VLOOKUP(M2193,'3'!$H$27:$L$48,5,FALSE)</f>
        <v>55</v>
      </c>
    </row>
    <row r="2194" spans="1:17" x14ac:dyDescent="0.25">
      <c r="A2194">
        <f>'[2]NILAI AKHIR'!B22</f>
        <v>13818</v>
      </c>
      <c r="B2194" t="str">
        <f>'[2]NILAI AKHIR'!C22</f>
        <v>Dimas Artha Nugraha</v>
      </c>
      <c r="C2194" t="str">
        <f>'[2]NILAI AKHIR'!D22</f>
        <v>XI TJKT 1</v>
      </c>
      <c r="D2194">
        <f>'[2]NILAI AKHIR'!K22</f>
        <v>0</v>
      </c>
      <c r="F2194" t="s">
        <v>126</v>
      </c>
      <c r="L2194">
        <f>VLOOKUP(A2194,'5'!$AB$3:$AE$313,4,FALSE)</f>
        <v>645</v>
      </c>
      <c r="M2194" s="19">
        <f>VLOOKUP(F2194,'2'!$B$2:$C$34,2,FALSE)</f>
        <v>26</v>
      </c>
      <c r="N2194" s="23">
        <f t="shared" si="78"/>
        <v>0</v>
      </c>
      <c r="O2194" s="23" t="str">
        <f t="shared" si="79"/>
        <v/>
      </c>
      <c r="P2194" s="23" t="s">
        <v>4739</v>
      </c>
      <c r="Q2194" s="19">
        <f>VLOOKUP(M2194,'3'!$H$27:$L$48,5,FALSE)</f>
        <v>55</v>
      </c>
    </row>
    <row r="2195" spans="1:17" x14ac:dyDescent="0.25">
      <c r="A2195">
        <f>'[2]NILAI AKHIR'!B23</f>
        <v>13819</v>
      </c>
      <c r="B2195" t="str">
        <f>'[2]NILAI AKHIR'!C23</f>
        <v>Eveline Ganesha Pearche</v>
      </c>
      <c r="C2195" t="str">
        <f>'[2]NILAI AKHIR'!D23</f>
        <v>XI TJKT 1</v>
      </c>
      <c r="D2195">
        <f>'[2]NILAI AKHIR'!K23</f>
        <v>0</v>
      </c>
      <c r="F2195" t="s">
        <v>126</v>
      </c>
      <c r="L2195">
        <f>VLOOKUP(A2195,'5'!$AB$3:$AE$313,4,FALSE)</f>
        <v>646</v>
      </c>
      <c r="M2195" s="19">
        <f>VLOOKUP(F2195,'2'!$B$2:$C$34,2,FALSE)</f>
        <v>26</v>
      </c>
      <c r="N2195" s="23">
        <f t="shared" si="78"/>
        <v>0</v>
      </c>
      <c r="O2195" s="23" t="str">
        <f t="shared" si="79"/>
        <v/>
      </c>
      <c r="P2195" s="23" t="s">
        <v>4739</v>
      </c>
      <c r="Q2195" s="19">
        <f>VLOOKUP(M2195,'3'!$H$27:$L$48,5,FALSE)</f>
        <v>55</v>
      </c>
    </row>
    <row r="2196" spans="1:17" x14ac:dyDescent="0.25">
      <c r="A2196">
        <f>'[2]NILAI AKHIR'!B24</f>
        <v>13820</v>
      </c>
      <c r="B2196" t="str">
        <f>'[2]NILAI AKHIR'!C24</f>
        <v>Fabian Warzal Ahmad Zikri</v>
      </c>
      <c r="C2196" t="str">
        <f>'[2]NILAI AKHIR'!D24</f>
        <v>XI TJKT 1</v>
      </c>
      <c r="D2196">
        <f>'[2]NILAI AKHIR'!K24</f>
        <v>0</v>
      </c>
      <c r="F2196" t="s">
        <v>126</v>
      </c>
      <c r="L2196">
        <f>VLOOKUP(A2196,'5'!$AB$3:$AE$313,4,FALSE)</f>
        <v>647</v>
      </c>
      <c r="M2196" s="19">
        <f>VLOOKUP(F2196,'2'!$B$2:$C$34,2,FALSE)</f>
        <v>26</v>
      </c>
      <c r="N2196" s="23">
        <f t="shared" si="78"/>
        <v>0</v>
      </c>
      <c r="O2196" s="23" t="str">
        <f t="shared" si="79"/>
        <v/>
      </c>
      <c r="P2196" s="23" t="s">
        <v>4739</v>
      </c>
      <c r="Q2196" s="19">
        <f>VLOOKUP(M2196,'3'!$H$27:$L$48,5,FALSE)</f>
        <v>55</v>
      </c>
    </row>
    <row r="2197" spans="1:17" x14ac:dyDescent="0.25">
      <c r="A2197">
        <f>'[2]NILAI AKHIR'!B25</f>
        <v>13821</v>
      </c>
      <c r="B2197" t="str">
        <f>'[2]NILAI AKHIR'!C25</f>
        <v>Fauzan Rahmadan Wibowo</v>
      </c>
      <c r="C2197" t="str">
        <f>'[2]NILAI AKHIR'!D25</f>
        <v>XI TJKT 1</v>
      </c>
      <c r="D2197">
        <f>'[2]NILAI AKHIR'!K25</f>
        <v>0</v>
      </c>
      <c r="F2197" t="s">
        <v>126</v>
      </c>
      <c r="L2197">
        <f>VLOOKUP(A2197,'5'!$AB$3:$AE$313,4,FALSE)</f>
        <v>648</v>
      </c>
      <c r="M2197" s="19">
        <f>VLOOKUP(F2197,'2'!$B$2:$C$34,2,FALSE)</f>
        <v>26</v>
      </c>
      <c r="N2197" s="23">
        <f t="shared" si="78"/>
        <v>0</v>
      </c>
      <c r="O2197" s="23" t="str">
        <f t="shared" si="79"/>
        <v/>
      </c>
      <c r="P2197" s="23" t="s">
        <v>4739</v>
      </c>
      <c r="Q2197" s="19">
        <f>VLOOKUP(M2197,'3'!$H$27:$L$48,5,FALSE)</f>
        <v>55</v>
      </c>
    </row>
    <row r="2198" spans="1:17" x14ac:dyDescent="0.25">
      <c r="A2198">
        <f>'[2]NILAI AKHIR'!B26</f>
        <v>13822</v>
      </c>
      <c r="B2198" t="str">
        <f>'[2]NILAI AKHIR'!C26</f>
        <v>Febio Robert Frederico</v>
      </c>
      <c r="C2198" t="str">
        <f>'[2]NILAI AKHIR'!D26</f>
        <v>XI TJKT 1</v>
      </c>
      <c r="D2198">
        <f>'[2]NILAI AKHIR'!K26</f>
        <v>0</v>
      </c>
      <c r="F2198" t="s">
        <v>126</v>
      </c>
      <c r="L2198">
        <f>VLOOKUP(A2198,'5'!$AB$3:$AE$313,4,FALSE)</f>
        <v>649</v>
      </c>
      <c r="M2198" s="19">
        <f>VLOOKUP(F2198,'2'!$B$2:$C$34,2,FALSE)</f>
        <v>26</v>
      </c>
      <c r="N2198" s="23">
        <f t="shared" si="78"/>
        <v>0</v>
      </c>
      <c r="O2198" s="23" t="str">
        <f t="shared" si="79"/>
        <v/>
      </c>
      <c r="P2198" s="23" t="s">
        <v>4739</v>
      </c>
      <c r="Q2198" s="19">
        <f>VLOOKUP(M2198,'3'!$H$27:$L$48,5,FALSE)</f>
        <v>55</v>
      </c>
    </row>
    <row r="2199" spans="1:17" x14ac:dyDescent="0.25">
      <c r="A2199">
        <f>'[2]NILAI AKHIR'!B27</f>
        <v>13928</v>
      </c>
      <c r="B2199" t="str">
        <f>'[2]NILAI AKHIR'!C27</f>
        <v>Gingga Amirul Muiz</v>
      </c>
      <c r="C2199" t="str">
        <f>'[2]NILAI AKHIR'!D27</f>
        <v>XI TJKT 1</v>
      </c>
      <c r="D2199">
        <f>'[2]NILAI AKHIR'!K27</f>
        <v>0</v>
      </c>
      <c r="F2199" t="s">
        <v>126</v>
      </c>
      <c r="L2199">
        <f>VLOOKUP(A2199,'5'!$AB$3:$AE$313,4,FALSE)</f>
        <v>650</v>
      </c>
      <c r="M2199" s="19">
        <f>VLOOKUP(F2199,'2'!$B$2:$C$34,2,FALSE)</f>
        <v>26</v>
      </c>
      <c r="N2199" s="23">
        <f t="shared" si="78"/>
        <v>0</v>
      </c>
      <c r="O2199" s="23" t="str">
        <f t="shared" si="79"/>
        <v/>
      </c>
      <c r="P2199" s="23" t="s">
        <v>4739</v>
      </c>
      <c r="Q2199" s="19">
        <f>VLOOKUP(M2199,'3'!$H$27:$L$48,5,FALSE)</f>
        <v>55</v>
      </c>
    </row>
    <row r="2200" spans="1:17" x14ac:dyDescent="0.25">
      <c r="A2200">
        <f>'[2]NILAI AKHIR'!B28</f>
        <v>13823</v>
      </c>
      <c r="B2200" t="str">
        <f>'[2]NILAI AKHIR'!C28</f>
        <v>Hilmiyahya Said</v>
      </c>
      <c r="C2200" t="str">
        <f>'[2]NILAI AKHIR'!D28</f>
        <v>XI TJKT 1</v>
      </c>
      <c r="D2200">
        <f>'[2]NILAI AKHIR'!K28</f>
        <v>0</v>
      </c>
      <c r="F2200" t="s">
        <v>126</v>
      </c>
      <c r="L2200">
        <f>VLOOKUP(A2200,'5'!$AB$3:$AE$313,4,FALSE)</f>
        <v>651</v>
      </c>
      <c r="M2200" s="19">
        <f>VLOOKUP(F2200,'2'!$B$2:$C$34,2,FALSE)</f>
        <v>26</v>
      </c>
      <c r="N2200" s="23">
        <f t="shared" si="78"/>
        <v>0</v>
      </c>
      <c r="O2200" s="23" t="str">
        <f t="shared" si="79"/>
        <v/>
      </c>
      <c r="P2200" s="23" t="s">
        <v>4739</v>
      </c>
      <c r="Q2200" s="19">
        <f>VLOOKUP(M2200,'3'!$H$27:$L$48,5,FALSE)</f>
        <v>55</v>
      </c>
    </row>
    <row r="2201" spans="1:17" x14ac:dyDescent="0.25">
      <c r="A2201">
        <f>'[2]NILAI AKHIR'!B29</f>
        <v>13824</v>
      </c>
      <c r="B2201" t="str">
        <f>'[2]NILAI AKHIR'!C29</f>
        <v>Janur Akbar Hardjo Djatmiko</v>
      </c>
      <c r="C2201" t="str">
        <f>'[2]NILAI AKHIR'!D29</f>
        <v>XI TJKT 1</v>
      </c>
      <c r="D2201">
        <f>'[2]NILAI AKHIR'!K29</f>
        <v>0</v>
      </c>
      <c r="F2201" t="s">
        <v>126</v>
      </c>
      <c r="L2201">
        <f>VLOOKUP(A2201,'5'!$AB$3:$AE$313,4,FALSE)</f>
        <v>652</v>
      </c>
      <c r="M2201" s="19">
        <f>VLOOKUP(F2201,'2'!$B$2:$C$34,2,FALSE)</f>
        <v>26</v>
      </c>
      <c r="N2201" s="23">
        <f t="shared" si="78"/>
        <v>0</v>
      </c>
      <c r="O2201" s="23" t="str">
        <f t="shared" si="79"/>
        <v/>
      </c>
      <c r="P2201" s="23" t="s">
        <v>4739</v>
      </c>
      <c r="Q2201" s="19">
        <f>VLOOKUP(M2201,'3'!$H$27:$L$48,5,FALSE)</f>
        <v>55</v>
      </c>
    </row>
    <row r="2202" spans="1:17" x14ac:dyDescent="0.25">
      <c r="A2202">
        <f>'[2]NILAI AKHIR'!B30</f>
        <v>13825</v>
      </c>
      <c r="B2202" t="str">
        <f>'[2]NILAI AKHIR'!C30</f>
        <v>Joceline John Beno</v>
      </c>
      <c r="C2202" t="str">
        <f>'[2]NILAI AKHIR'!D30</f>
        <v>XI TJKT 1</v>
      </c>
      <c r="D2202">
        <f>'[2]NILAI AKHIR'!K30</f>
        <v>0</v>
      </c>
      <c r="F2202" t="s">
        <v>126</v>
      </c>
      <c r="L2202">
        <f>VLOOKUP(A2202,'5'!$AB$3:$AE$313,4,FALSE)</f>
        <v>653</v>
      </c>
      <c r="M2202" s="19">
        <f>VLOOKUP(F2202,'2'!$B$2:$C$34,2,FALSE)</f>
        <v>26</v>
      </c>
      <c r="N2202" s="23">
        <f t="shared" si="78"/>
        <v>0</v>
      </c>
      <c r="O2202" s="23" t="str">
        <f t="shared" si="79"/>
        <v/>
      </c>
      <c r="P2202" s="23" t="s">
        <v>4739</v>
      </c>
      <c r="Q2202" s="19">
        <f>VLOOKUP(M2202,'3'!$H$27:$L$48,5,FALSE)</f>
        <v>55</v>
      </c>
    </row>
    <row r="2203" spans="1:17" x14ac:dyDescent="0.25">
      <c r="A2203">
        <f>'[2]NILAI AKHIR'!B31</f>
        <v>13926</v>
      </c>
      <c r="B2203" t="str">
        <f>'[2]NILAI AKHIR'!C31</f>
        <v>Wahyu Putra Rahmadan</v>
      </c>
      <c r="C2203" t="str">
        <f>'[2]NILAI AKHIR'!D31</f>
        <v>XI TJKT 1</v>
      </c>
      <c r="D2203">
        <f>'[2]NILAI AKHIR'!K31</f>
        <v>0</v>
      </c>
      <c r="F2203" t="s">
        <v>126</v>
      </c>
      <c r="L2203">
        <f>VLOOKUP(A2203,'5'!$AB$3:$AE$313,4,FALSE)</f>
        <v>654</v>
      </c>
      <c r="M2203" s="19">
        <f>VLOOKUP(F2203,'2'!$B$2:$C$34,2,FALSE)</f>
        <v>26</v>
      </c>
      <c r="N2203" s="23">
        <f t="shared" si="78"/>
        <v>0</v>
      </c>
      <c r="O2203" s="23" t="str">
        <f t="shared" si="79"/>
        <v/>
      </c>
      <c r="P2203" s="23" t="s">
        <v>4739</v>
      </c>
      <c r="Q2203" s="19">
        <f>VLOOKUP(M2203,'3'!$H$27:$L$48,5,FALSE)</f>
        <v>55</v>
      </c>
    </row>
    <row r="2204" spans="1:17" x14ac:dyDescent="0.25">
      <c r="A2204">
        <f>'[2]NILAI AKHIR'!B32</f>
        <v>0</v>
      </c>
      <c r="B2204">
        <f>'[2]NILAI AKHIR'!C32</f>
        <v>0</v>
      </c>
      <c r="C2204">
        <f>'[2]NILAI AKHIR'!D32</f>
        <v>0</v>
      </c>
      <c r="D2204">
        <f>'[2]NILAI AKHIR'!K32</f>
        <v>0</v>
      </c>
      <c r="F2204" t="s">
        <v>126</v>
      </c>
      <c r="L2204" t="e">
        <f>VLOOKUP(A2204,'5'!$AB$3:$AE$313,4,FALSE)</f>
        <v>#N/A</v>
      </c>
      <c r="M2204" s="19">
        <f>VLOOKUP(F2204,'2'!$B$2:$C$34,2,FALSE)</f>
        <v>26</v>
      </c>
      <c r="N2204" s="23">
        <f t="shared" si="78"/>
        <v>0</v>
      </c>
      <c r="O2204" s="23" t="str">
        <f t="shared" si="79"/>
        <v/>
      </c>
      <c r="P2204" s="23" t="s">
        <v>4739</v>
      </c>
      <c r="Q2204" s="19">
        <f>VLOOKUP(M2204,'3'!$H$27:$L$48,5,FALSE)</f>
        <v>55</v>
      </c>
    </row>
    <row r="2205" spans="1:17" x14ac:dyDescent="0.25">
      <c r="A2205">
        <f>'[2]NILAI AKHIR'!B33</f>
        <v>13927</v>
      </c>
      <c r="B2205" t="str">
        <f>'[2]NILAI AKHIR'!C33</f>
        <v>Ahmad Sultan Kurniawan</v>
      </c>
      <c r="C2205" t="str">
        <f>'[2]NILAI AKHIR'!D33</f>
        <v>XI TJKT 2</v>
      </c>
      <c r="D2205">
        <f>'[2]NILAI AKHIR'!K33</f>
        <v>82.19</v>
      </c>
      <c r="F2205" t="s">
        <v>126</v>
      </c>
      <c r="L2205">
        <f>VLOOKUP(A2205,'5'!$AB$3:$AE$313,4,FALSE)</f>
        <v>655</v>
      </c>
      <c r="M2205" s="19">
        <f>VLOOKUP(F2205,'2'!$B$2:$C$34,2,FALSE)</f>
        <v>26</v>
      </c>
      <c r="N2205" s="23">
        <f t="shared" si="78"/>
        <v>82.19</v>
      </c>
      <c r="O2205" s="23" t="str">
        <f t="shared" si="79"/>
        <v/>
      </c>
      <c r="P2205" s="23" t="s">
        <v>4739</v>
      </c>
      <c r="Q2205" s="19">
        <f>VLOOKUP(M2205,'3'!$H$27:$L$48,5,FALSE)</f>
        <v>55</v>
      </c>
    </row>
    <row r="2206" spans="1:17" x14ac:dyDescent="0.25">
      <c r="A2206">
        <f>'[2]NILAI AKHIR'!B35</f>
        <v>13827</v>
      </c>
      <c r="B2206" t="str">
        <f>'[2]NILAI AKHIR'!C35</f>
        <v>Muhamad Ridho Alkhofi</v>
      </c>
      <c r="C2206" t="str">
        <f>'[2]NILAI AKHIR'!D35</f>
        <v>XI TJKT 2</v>
      </c>
      <c r="D2206" s="21">
        <f>'[2]NILAI AKHIR'!K35</f>
        <v>84.346666666666678</v>
      </c>
      <c r="F2206" t="s">
        <v>126</v>
      </c>
      <c r="L2206">
        <f>VLOOKUP(A2206,'5'!$AB$3:$AE$313,4,FALSE)</f>
        <v>657</v>
      </c>
      <c r="M2206" s="19">
        <f>VLOOKUP(F2206,'2'!$B$2:$C$34,2,FALSE)</f>
        <v>26</v>
      </c>
      <c r="N2206" s="23">
        <f t="shared" si="78"/>
        <v>84.346666666666678</v>
      </c>
      <c r="O2206" s="23" t="str">
        <f t="shared" si="79"/>
        <v/>
      </c>
      <c r="P2206" s="23" t="s">
        <v>4739</v>
      </c>
      <c r="Q2206" s="19">
        <f>VLOOKUP(M2206,'3'!$H$27:$L$48,5,FALSE)</f>
        <v>55</v>
      </c>
    </row>
    <row r="2207" spans="1:17" x14ac:dyDescent="0.25">
      <c r="A2207">
        <f>'[2]NILAI AKHIR'!B36</f>
        <v>13828</v>
      </c>
      <c r="B2207" t="str">
        <f>'[2]NILAI AKHIR'!C36</f>
        <v>Muhammad Ananda Akbar Fatkhurrozi</v>
      </c>
      <c r="C2207" t="str">
        <f>'[2]NILAI AKHIR'!D36</f>
        <v>XI TJKT 2</v>
      </c>
      <c r="D2207" s="21">
        <f>'[2]NILAI AKHIR'!K36</f>
        <v>81.319999999999993</v>
      </c>
      <c r="F2207" t="s">
        <v>126</v>
      </c>
      <c r="L2207">
        <f>VLOOKUP(A2207,'5'!$AB$3:$AE$313,4,FALSE)</f>
        <v>658</v>
      </c>
      <c r="M2207" s="19">
        <f>VLOOKUP(F2207,'2'!$B$2:$C$34,2,FALSE)</f>
        <v>26</v>
      </c>
      <c r="N2207" s="23">
        <f t="shared" si="78"/>
        <v>81.319999999999993</v>
      </c>
      <c r="O2207" s="23" t="str">
        <f t="shared" si="79"/>
        <v/>
      </c>
      <c r="P2207" s="23" t="s">
        <v>4739</v>
      </c>
      <c r="Q2207" s="19">
        <f>VLOOKUP(M2207,'3'!$H$27:$L$48,5,FALSE)</f>
        <v>55</v>
      </c>
    </row>
    <row r="2208" spans="1:17" x14ac:dyDescent="0.25">
      <c r="A2208">
        <f>'[2]NILAI AKHIR'!B37</f>
        <v>13829</v>
      </c>
      <c r="B2208" t="str">
        <f>'[2]NILAI AKHIR'!C37</f>
        <v>Muhammad Arifin</v>
      </c>
      <c r="C2208" t="str">
        <f>'[2]NILAI AKHIR'!D37</f>
        <v>XI TJKT 2</v>
      </c>
      <c r="D2208" s="21">
        <f>'[2]NILAI AKHIR'!K37</f>
        <v>85.75</v>
      </c>
      <c r="F2208" t="s">
        <v>126</v>
      </c>
      <c r="L2208">
        <f>VLOOKUP(A2208,'5'!$AB$3:$AE$313,4,FALSE)</f>
        <v>659</v>
      </c>
      <c r="M2208" s="19">
        <f>VLOOKUP(F2208,'2'!$B$2:$C$34,2,FALSE)</f>
        <v>26</v>
      </c>
      <c r="N2208" s="23">
        <f t="shared" si="78"/>
        <v>85.75</v>
      </c>
      <c r="O2208" s="23" t="str">
        <f t="shared" si="79"/>
        <v/>
      </c>
      <c r="P2208" s="23" t="s">
        <v>4739</v>
      </c>
      <c r="Q2208" s="19">
        <f>VLOOKUP(M2208,'3'!$H$27:$L$48,5,FALSE)</f>
        <v>55</v>
      </c>
    </row>
    <row r="2209" spans="1:17" x14ac:dyDescent="0.25">
      <c r="A2209">
        <f>'[2]NILAI AKHIR'!B38</f>
        <v>13831</v>
      </c>
      <c r="B2209" t="str">
        <f>'[2]NILAI AKHIR'!C38</f>
        <v>Muhammad Fikri Sabiluddin</v>
      </c>
      <c r="C2209" t="str">
        <f>'[2]NILAI AKHIR'!D38</f>
        <v>XI TJKT 2</v>
      </c>
      <c r="D2209" s="21">
        <f>'[2]NILAI AKHIR'!K38</f>
        <v>81.319999999999993</v>
      </c>
      <c r="F2209" t="s">
        <v>126</v>
      </c>
      <c r="L2209">
        <f>VLOOKUP(A2209,'5'!$AB$3:$AE$313,4,FALSE)</f>
        <v>660</v>
      </c>
      <c r="M2209" s="19">
        <f>VLOOKUP(F2209,'2'!$B$2:$C$34,2,FALSE)</f>
        <v>26</v>
      </c>
      <c r="N2209" s="23">
        <f t="shared" si="78"/>
        <v>81.319999999999993</v>
      </c>
      <c r="O2209" s="23" t="str">
        <f t="shared" si="79"/>
        <v/>
      </c>
      <c r="P2209" s="23" t="s">
        <v>4739</v>
      </c>
      <c r="Q2209" s="19">
        <f>VLOOKUP(M2209,'3'!$H$27:$L$48,5,FALSE)</f>
        <v>55</v>
      </c>
    </row>
    <row r="2210" spans="1:17" x14ac:dyDescent="0.25">
      <c r="A2210">
        <f>'[2]NILAI AKHIR'!B39</f>
        <v>13833</v>
      </c>
      <c r="B2210" t="str">
        <f>'[2]NILAI AKHIR'!C39</f>
        <v>Nataswa Aziva Putri</v>
      </c>
      <c r="C2210" t="str">
        <f>'[2]NILAI AKHIR'!D39</f>
        <v>XI TJKT 2</v>
      </c>
      <c r="D2210" s="21">
        <f>'[2]NILAI AKHIR'!K39</f>
        <v>81.166666666666671</v>
      </c>
      <c r="F2210" t="s">
        <v>126</v>
      </c>
      <c r="L2210">
        <f>VLOOKUP(A2210,'5'!$AB$3:$AE$313,4,FALSE)</f>
        <v>661</v>
      </c>
      <c r="M2210" s="19">
        <f>VLOOKUP(F2210,'2'!$B$2:$C$34,2,FALSE)</f>
        <v>26</v>
      </c>
      <c r="N2210" s="23">
        <f t="shared" si="78"/>
        <v>81.166666666666671</v>
      </c>
      <c r="O2210" s="23" t="str">
        <f t="shared" si="79"/>
        <v/>
      </c>
      <c r="P2210" s="23" t="s">
        <v>4739</v>
      </c>
      <c r="Q2210" s="19">
        <f>VLOOKUP(M2210,'3'!$H$27:$L$48,5,FALSE)</f>
        <v>55</v>
      </c>
    </row>
    <row r="2211" spans="1:17" x14ac:dyDescent="0.25">
      <c r="A2211">
        <f>'[2]NILAI AKHIR'!B40</f>
        <v>13834</v>
      </c>
      <c r="B2211" t="str">
        <f>'[2]NILAI AKHIR'!C40</f>
        <v>Nayya Agustina Nurjanah</v>
      </c>
      <c r="C2211" t="str">
        <f>'[2]NILAI AKHIR'!D40</f>
        <v>XI TJKT 2</v>
      </c>
      <c r="D2211" s="21">
        <f>'[2]NILAI AKHIR'!K40</f>
        <v>82.856666666666669</v>
      </c>
      <c r="F2211" t="s">
        <v>126</v>
      </c>
      <c r="L2211">
        <f>VLOOKUP(A2211,'5'!$AB$3:$AE$313,4,FALSE)</f>
        <v>662</v>
      </c>
      <c r="M2211" s="19">
        <f>VLOOKUP(F2211,'2'!$B$2:$C$34,2,FALSE)</f>
        <v>26</v>
      </c>
      <c r="N2211" s="23">
        <f t="shared" si="78"/>
        <v>82.856666666666669</v>
      </c>
      <c r="O2211" s="23" t="str">
        <f t="shared" si="79"/>
        <v/>
      </c>
      <c r="P2211" s="23" t="s">
        <v>4739</v>
      </c>
      <c r="Q2211" s="19">
        <f>VLOOKUP(M2211,'3'!$H$27:$L$48,5,FALSE)</f>
        <v>55</v>
      </c>
    </row>
    <row r="2212" spans="1:17" x14ac:dyDescent="0.25">
      <c r="A2212">
        <f>'[2]NILAI AKHIR'!B41</f>
        <v>13835</v>
      </c>
      <c r="B2212" t="str">
        <f>'[2]NILAI AKHIR'!C41</f>
        <v>Oktavian Rafif Admaja</v>
      </c>
      <c r="C2212" t="str">
        <f>'[2]NILAI AKHIR'!D41</f>
        <v>XI TJKT 2</v>
      </c>
      <c r="D2212" s="21">
        <f>'[2]NILAI AKHIR'!K41</f>
        <v>82.166666666666671</v>
      </c>
      <c r="F2212" t="s">
        <v>126</v>
      </c>
      <c r="L2212">
        <f>VLOOKUP(A2212,'5'!$AB$3:$AE$313,4,FALSE)</f>
        <v>663</v>
      </c>
      <c r="M2212" s="19">
        <f>VLOOKUP(F2212,'2'!$B$2:$C$34,2,FALSE)</f>
        <v>26</v>
      </c>
      <c r="N2212" s="23">
        <f t="shared" si="78"/>
        <v>82.166666666666671</v>
      </c>
      <c r="O2212" s="23" t="str">
        <f t="shared" si="79"/>
        <v/>
      </c>
      <c r="P2212" s="23" t="s">
        <v>4739</v>
      </c>
      <c r="Q2212" s="19">
        <f>VLOOKUP(M2212,'3'!$H$27:$L$48,5,FALSE)</f>
        <v>55</v>
      </c>
    </row>
    <row r="2213" spans="1:17" x14ac:dyDescent="0.25">
      <c r="A2213">
        <f>'[2]NILAI AKHIR'!B42</f>
        <v>13921</v>
      </c>
      <c r="B2213" t="str">
        <f>'[2]NILAI AKHIR'!C42</f>
        <v>Putra Avristiyan Aqrom</v>
      </c>
      <c r="C2213" t="str">
        <f>'[2]NILAI AKHIR'!D42</f>
        <v>XI TJKT 2</v>
      </c>
      <c r="D2213" s="21">
        <f>'[2]NILAI AKHIR'!K42</f>
        <v>83.94</v>
      </c>
      <c r="F2213" t="s">
        <v>126</v>
      </c>
      <c r="L2213">
        <f>VLOOKUP(A2213,'5'!$AB$3:$AE$313,4,FALSE)</f>
        <v>664</v>
      </c>
      <c r="M2213" s="19">
        <f>VLOOKUP(F2213,'2'!$B$2:$C$34,2,FALSE)</f>
        <v>26</v>
      </c>
      <c r="N2213" s="23">
        <f t="shared" si="78"/>
        <v>83.94</v>
      </c>
      <c r="O2213" s="23" t="str">
        <f t="shared" si="79"/>
        <v/>
      </c>
      <c r="P2213" s="23" t="s">
        <v>4739</v>
      </c>
      <c r="Q2213" s="19">
        <f>VLOOKUP(M2213,'3'!$H$27:$L$48,5,FALSE)</f>
        <v>55</v>
      </c>
    </row>
    <row r="2214" spans="1:17" x14ac:dyDescent="0.25">
      <c r="A2214">
        <f>'[2]NILAI AKHIR'!B43</f>
        <v>13836</v>
      </c>
      <c r="B2214" t="str">
        <f>'[2]NILAI AKHIR'!C43</f>
        <v>Radita Setiyawan</v>
      </c>
      <c r="C2214" t="str">
        <f>'[2]NILAI AKHIR'!D43</f>
        <v>XI TJKT 2</v>
      </c>
      <c r="D2214" s="21">
        <f>'[2]NILAI AKHIR'!K43</f>
        <v>85.453333333333333</v>
      </c>
      <c r="F2214" t="s">
        <v>126</v>
      </c>
      <c r="L2214">
        <f>VLOOKUP(A2214,'5'!$AB$3:$AE$313,4,FALSE)</f>
        <v>665</v>
      </c>
      <c r="M2214" s="19">
        <f>VLOOKUP(F2214,'2'!$B$2:$C$34,2,FALSE)</f>
        <v>26</v>
      </c>
      <c r="N2214" s="23">
        <f t="shared" si="78"/>
        <v>85.453333333333333</v>
      </c>
      <c r="O2214" s="23" t="str">
        <f t="shared" si="79"/>
        <v/>
      </c>
      <c r="P2214" s="23" t="s">
        <v>4739</v>
      </c>
      <c r="Q2214" s="19">
        <f>VLOOKUP(M2214,'3'!$H$27:$L$48,5,FALSE)</f>
        <v>55</v>
      </c>
    </row>
    <row r="2215" spans="1:17" x14ac:dyDescent="0.25">
      <c r="A2215">
        <f>'[2]NILAI AKHIR'!B44</f>
        <v>13837</v>
      </c>
      <c r="B2215" t="str">
        <f>'[2]NILAI AKHIR'!C44</f>
        <v>Rafansya Adinta Prayoga</v>
      </c>
      <c r="C2215" t="str">
        <f>'[2]NILAI AKHIR'!D44</f>
        <v>XI TJKT 2</v>
      </c>
      <c r="D2215" s="21">
        <f>'[2]NILAI AKHIR'!K44</f>
        <v>84.166666666666671</v>
      </c>
      <c r="F2215" t="s">
        <v>126</v>
      </c>
      <c r="L2215">
        <f>VLOOKUP(A2215,'5'!$AB$3:$AE$313,4,FALSE)</f>
        <v>666</v>
      </c>
      <c r="M2215" s="19">
        <f>VLOOKUP(F2215,'2'!$B$2:$C$34,2,FALSE)</f>
        <v>26</v>
      </c>
      <c r="N2215" s="23">
        <f t="shared" si="78"/>
        <v>84.166666666666671</v>
      </c>
      <c r="O2215" s="23" t="str">
        <f t="shared" si="79"/>
        <v/>
      </c>
      <c r="P2215" s="23" t="s">
        <v>4739</v>
      </c>
      <c r="Q2215" s="19">
        <f>VLOOKUP(M2215,'3'!$H$27:$L$48,5,FALSE)</f>
        <v>55</v>
      </c>
    </row>
    <row r="2216" spans="1:17" x14ac:dyDescent="0.25">
      <c r="A2216">
        <f>'[2]NILAI AKHIR'!B45</f>
        <v>13838</v>
      </c>
      <c r="B2216" t="str">
        <f>'[2]NILAI AKHIR'!C45</f>
        <v>Rahmadila Cahya Widya Verara</v>
      </c>
      <c r="C2216" t="str">
        <f>'[2]NILAI AKHIR'!D45</f>
        <v>XI TJKT 2</v>
      </c>
      <c r="D2216" s="21">
        <f>'[2]NILAI AKHIR'!K45</f>
        <v>82.893333333333331</v>
      </c>
      <c r="F2216" t="s">
        <v>126</v>
      </c>
      <c r="L2216">
        <f>VLOOKUP(A2216,'5'!$AB$3:$AE$313,4,FALSE)</f>
        <v>667</v>
      </c>
      <c r="M2216" s="19">
        <f>VLOOKUP(F2216,'2'!$B$2:$C$34,2,FALSE)</f>
        <v>26</v>
      </c>
      <c r="N2216" s="23">
        <f t="shared" si="78"/>
        <v>82.893333333333331</v>
      </c>
      <c r="O2216" s="23" t="str">
        <f t="shared" si="79"/>
        <v/>
      </c>
      <c r="P2216" s="23" t="s">
        <v>4739</v>
      </c>
      <c r="Q2216" s="19">
        <f>VLOOKUP(M2216,'3'!$H$27:$L$48,5,FALSE)</f>
        <v>55</v>
      </c>
    </row>
    <row r="2217" spans="1:17" x14ac:dyDescent="0.25">
      <c r="A2217">
        <f>'[2]NILAI AKHIR'!B46</f>
        <v>13839</v>
      </c>
      <c r="B2217" t="str">
        <f>'[2]NILAI AKHIR'!C46</f>
        <v>Refan Syahdan Franstama</v>
      </c>
      <c r="C2217" t="str">
        <f>'[2]NILAI AKHIR'!D46</f>
        <v>XI TJKT 2</v>
      </c>
      <c r="D2217" s="21">
        <f>'[2]NILAI AKHIR'!K46</f>
        <v>81.25</v>
      </c>
      <c r="F2217" t="s">
        <v>126</v>
      </c>
      <c r="L2217">
        <f>VLOOKUP(A2217,'5'!$AB$3:$AE$313,4,FALSE)</f>
        <v>668</v>
      </c>
      <c r="M2217" s="19">
        <f>VLOOKUP(F2217,'2'!$B$2:$C$34,2,FALSE)</f>
        <v>26</v>
      </c>
      <c r="N2217" s="23">
        <f t="shared" si="78"/>
        <v>81.25</v>
      </c>
      <c r="O2217" s="23" t="str">
        <f t="shared" si="79"/>
        <v/>
      </c>
      <c r="P2217" s="23" t="s">
        <v>4739</v>
      </c>
      <c r="Q2217" s="19">
        <f>VLOOKUP(M2217,'3'!$H$27:$L$48,5,FALSE)</f>
        <v>55</v>
      </c>
    </row>
    <row r="2218" spans="1:17" x14ac:dyDescent="0.25">
      <c r="A2218">
        <f>'[2]NILAI AKHIR'!B47</f>
        <v>13841</v>
      </c>
      <c r="B2218" t="str">
        <f>'[2]NILAI AKHIR'!C47</f>
        <v>Revanza Erland Saputra</v>
      </c>
      <c r="C2218" t="str">
        <f>'[2]NILAI AKHIR'!D47</f>
        <v>XI TJKT 2</v>
      </c>
      <c r="D2218" s="21">
        <f>'[2]NILAI AKHIR'!K47</f>
        <v>81.62</v>
      </c>
      <c r="F2218" t="s">
        <v>126</v>
      </c>
      <c r="L2218">
        <f>VLOOKUP(A2218,'5'!$AB$3:$AE$313,4,FALSE)</f>
        <v>669</v>
      </c>
      <c r="M2218" s="19">
        <f>VLOOKUP(F2218,'2'!$B$2:$C$34,2,FALSE)</f>
        <v>26</v>
      </c>
      <c r="N2218" s="23">
        <f t="shared" si="78"/>
        <v>81.62</v>
      </c>
      <c r="O2218" s="23" t="str">
        <f t="shared" si="79"/>
        <v/>
      </c>
      <c r="P2218" s="23" t="s">
        <v>4739</v>
      </c>
      <c r="Q2218" s="19">
        <f>VLOOKUP(M2218,'3'!$H$27:$L$48,5,FALSE)</f>
        <v>55</v>
      </c>
    </row>
    <row r="2219" spans="1:17" x14ac:dyDescent="0.25">
      <c r="A2219">
        <f>'[2]NILAI AKHIR'!B48</f>
        <v>13842</v>
      </c>
      <c r="B2219" t="str">
        <f>'[2]NILAI AKHIR'!C48</f>
        <v>Reza Anjas Saputra</v>
      </c>
      <c r="C2219" t="str">
        <f>'[2]NILAI AKHIR'!D48</f>
        <v>XI TJKT 2</v>
      </c>
      <c r="D2219" s="21">
        <f>'[2]NILAI AKHIR'!K48</f>
        <v>83.736666666666665</v>
      </c>
      <c r="F2219" t="s">
        <v>126</v>
      </c>
      <c r="L2219">
        <f>VLOOKUP(A2219,'5'!$AB$3:$AE$313,4,FALSE)</f>
        <v>670</v>
      </c>
      <c r="M2219" s="19">
        <f>VLOOKUP(F2219,'2'!$B$2:$C$34,2,FALSE)</f>
        <v>26</v>
      </c>
      <c r="N2219" s="23">
        <f t="shared" si="78"/>
        <v>83.736666666666665</v>
      </c>
      <c r="O2219" s="23" t="str">
        <f t="shared" si="79"/>
        <v/>
      </c>
      <c r="P2219" s="23" t="s">
        <v>4739</v>
      </c>
      <c r="Q2219" s="19">
        <f>VLOOKUP(M2219,'3'!$H$27:$L$48,5,FALSE)</f>
        <v>55</v>
      </c>
    </row>
    <row r="2220" spans="1:17" x14ac:dyDescent="0.25">
      <c r="A2220">
        <f>'[2]NILAI AKHIR'!B49</f>
        <v>13843</v>
      </c>
      <c r="B2220" t="str">
        <f>'[2]NILAI AKHIR'!C49</f>
        <v>Rido Lamindo</v>
      </c>
      <c r="C2220" t="str">
        <f>'[2]NILAI AKHIR'!D49</f>
        <v>XI TJKT 2</v>
      </c>
      <c r="D2220" s="21">
        <f>'[2]NILAI AKHIR'!K49</f>
        <v>80.046666666666667</v>
      </c>
      <c r="F2220" t="s">
        <v>126</v>
      </c>
      <c r="L2220">
        <f>VLOOKUP(A2220,'5'!$AB$3:$AE$313,4,FALSE)</f>
        <v>671</v>
      </c>
      <c r="M2220" s="19">
        <f>VLOOKUP(F2220,'2'!$B$2:$C$34,2,FALSE)</f>
        <v>26</v>
      </c>
      <c r="N2220" s="23">
        <f t="shared" si="78"/>
        <v>80.046666666666667</v>
      </c>
      <c r="O2220" s="23" t="str">
        <f t="shared" si="79"/>
        <v/>
      </c>
      <c r="P2220" s="23" t="s">
        <v>4739</v>
      </c>
      <c r="Q2220" s="19">
        <f>VLOOKUP(M2220,'3'!$H$27:$L$48,5,FALSE)</f>
        <v>55</v>
      </c>
    </row>
    <row r="2221" spans="1:17" x14ac:dyDescent="0.25">
      <c r="A2221">
        <f>'[2]NILAI AKHIR'!B50</f>
        <v>13844</v>
      </c>
      <c r="B2221" t="str">
        <f>'[2]NILAI AKHIR'!C50</f>
        <v>Rosela Maharani</v>
      </c>
      <c r="C2221" t="str">
        <f>'[2]NILAI AKHIR'!D50</f>
        <v>XI TJKT 2</v>
      </c>
      <c r="D2221" s="21">
        <f>'[2]NILAI AKHIR'!K50</f>
        <v>83.12</v>
      </c>
      <c r="F2221" t="s">
        <v>126</v>
      </c>
      <c r="L2221">
        <f>VLOOKUP(A2221,'5'!$AB$3:$AE$313,4,FALSE)</f>
        <v>672</v>
      </c>
      <c r="M2221" s="19">
        <f>VLOOKUP(F2221,'2'!$B$2:$C$34,2,FALSE)</f>
        <v>26</v>
      </c>
      <c r="N2221" s="23">
        <f t="shared" si="78"/>
        <v>83.12</v>
      </c>
      <c r="O2221" s="23" t="str">
        <f t="shared" si="79"/>
        <v/>
      </c>
      <c r="P2221" s="23" t="s">
        <v>4739</v>
      </c>
      <c r="Q2221" s="19">
        <f>VLOOKUP(M2221,'3'!$H$27:$L$48,5,FALSE)</f>
        <v>55</v>
      </c>
    </row>
    <row r="2222" spans="1:17" x14ac:dyDescent="0.25">
      <c r="A2222">
        <f>'[2]NILAI AKHIR'!B51</f>
        <v>13846</v>
      </c>
      <c r="B2222" t="str">
        <f>'[2]NILAI AKHIR'!C51</f>
        <v>Septian Helmi Ramadhan</v>
      </c>
      <c r="C2222" t="str">
        <f>'[2]NILAI AKHIR'!D51</f>
        <v>XI TJKT 2</v>
      </c>
      <c r="D2222" s="21">
        <f>'[2]NILAI AKHIR'!K51</f>
        <v>0</v>
      </c>
      <c r="F2222" t="s">
        <v>126</v>
      </c>
      <c r="L2222">
        <f>VLOOKUP(A2222,'5'!$AB$3:$AE$313,4,FALSE)</f>
        <v>673</v>
      </c>
      <c r="M2222" s="19">
        <f>VLOOKUP(F2222,'2'!$B$2:$C$34,2,FALSE)</f>
        <v>26</v>
      </c>
      <c r="N2222" s="23">
        <f t="shared" si="78"/>
        <v>0</v>
      </c>
      <c r="O2222" s="23" t="str">
        <f t="shared" si="79"/>
        <v/>
      </c>
      <c r="P2222" s="23" t="s">
        <v>4739</v>
      </c>
      <c r="Q2222" s="19">
        <f>VLOOKUP(M2222,'3'!$H$27:$L$48,5,FALSE)</f>
        <v>55</v>
      </c>
    </row>
    <row r="2223" spans="1:17" x14ac:dyDescent="0.25">
      <c r="A2223">
        <f>'[2]NILAI AKHIR'!B52</f>
        <v>13847</v>
      </c>
      <c r="B2223" t="str">
        <f>'[2]NILAI AKHIR'!C52</f>
        <v>Shoni Syakuro</v>
      </c>
      <c r="C2223" t="str">
        <f>'[2]NILAI AKHIR'!D52</f>
        <v>XI TJKT 2</v>
      </c>
      <c r="D2223" s="21">
        <f>'[2]NILAI AKHIR'!K52</f>
        <v>84.56</v>
      </c>
      <c r="F2223" t="s">
        <v>126</v>
      </c>
      <c r="L2223">
        <f>VLOOKUP(A2223,'5'!$AB$3:$AE$313,4,FALSE)</f>
        <v>674</v>
      </c>
      <c r="M2223" s="19">
        <f>VLOOKUP(F2223,'2'!$B$2:$C$34,2,FALSE)</f>
        <v>26</v>
      </c>
      <c r="N2223" s="23">
        <f t="shared" si="78"/>
        <v>84.56</v>
      </c>
      <c r="O2223" s="23" t="str">
        <f t="shared" si="79"/>
        <v/>
      </c>
      <c r="P2223" s="23" t="s">
        <v>4739</v>
      </c>
      <c r="Q2223" s="19">
        <f>VLOOKUP(M2223,'3'!$H$27:$L$48,5,FALSE)</f>
        <v>55</v>
      </c>
    </row>
    <row r="2224" spans="1:17" x14ac:dyDescent="0.25">
      <c r="A2224">
        <f>'[2]NILAI AKHIR'!B53</f>
        <v>0</v>
      </c>
      <c r="B2224">
        <f>'[2]NILAI AKHIR'!C53</f>
        <v>0</v>
      </c>
      <c r="C2224">
        <f>'[2]NILAI AKHIR'!D53</f>
        <v>0</v>
      </c>
      <c r="D2224" s="21">
        <f>'[2]NILAI AKHIR'!K53</f>
        <v>0</v>
      </c>
      <c r="F2224" t="s">
        <v>126</v>
      </c>
      <c r="L2224" t="e">
        <f>VLOOKUP(A2224,'5'!$AB$3:$AE$313,4,FALSE)</f>
        <v>#N/A</v>
      </c>
      <c r="M2224" s="19">
        <f>VLOOKUP(F2224,'2'!$B$2:$C$34,2,FALSE)</f>
        <v>26</v>
      </c>
      <c r="N2224" s="23">
        <f t="shared" si="78"/>
        <v>0</v>
      </c>
      <c r="O2224" s="23" t="str">
        <f t="shared" si="79"/>
        <v/>
      </c>
      <c r="P2224" s="23" t="s">
        <v>4739</v>
      </c>
      <c r="Q2224" s="19">
        <f>VLOOKUP(M2224,'3'!$H$27:$L$48,5,FALSE)</f>
        <v>55</v>
      </c>
    </row>
    <row r="2225" spans="1:17" x14ac:dyDescent="0.25">
      <c r="A2225">
        <f>'[2]NILAI AKHIR'!B54</f>
        <v>13595</v>
      </c>
      <c r="B2225" t="str">
        <f>'[2]NILAI AKHIR'!C54</f>
        <v>Abdul Halim</v>
      </c>
      <c r="C2225" t="str">
        <f>'[2]NILAI AKHIR'!D54</f>
        <v>XI TOI 1</v>
      </c>
      <c r="D2225" s="21">
        <f>'[2]NILAI AKHIR'!K54</f>
        <v>0</v>
      </c>
      <c r="F2225" t="s">
        <v>126</v>
      </c>
      <c r="L2225">
        <f>VLOOKUP(A2225,'5'!$AB$3:$AE$313,4,FALSE)</f>
        <v>675</v>
      </c>
      <c r="M2225" s="19">
        <f>VLOOKUP(F2225,'2'!$B$2:$C$34,2,FALSE)</f>
        <v>26</v>
      </c>
      <c r="N2225" s="23">
        <f t="shared" si="78"/>
        <v>0</v>
      </c>
      <c r="O2225" s="23" t="str">
        <f t="shared" si="79"/>
        <v/>
      </c>
      <c r="P2225" s="23" t="s">
        <v>4739</v>
      </c>
      <c r="Q2225" s="19">
        <f>VLOOKUP(M2225,'3'!$H$27:$L$48,5,FALSE)</f>
        <v>55</v>
      </c>
    </row>
    <row r="2226" spans="1:17" x14ac:dyDescent="0.25">
      <c r="A2226">
        <f>'[2]NILAI AKHIR'!B56</f>
        <v>13597</v>
      </c>
      <c r="B2226" t="str">
        <f>'[2]NILAI AKHIR'!C56</f>
        <v>Adnan Prayudi Ramadhani</v>
      </c>
      <c r="C2226" t="str">
        <f>'[2]NILAI AKHIR'!D56</f>
        <v>XI TOI 1</v>
      </c>
      <c r="D2226">
        <f>'[2]NILAI AKHIR'!K56</f>
        <v>0</v>
      </c>
      <c r="F2226" t="s">
        <v>126</v>
      </c>
      <c r="L2226">
        <f>VLOOKUP(A2226,'5'!$AB$3:$AE$313,4,FALSE)</f>
        <v>677</v>
      </c>
      <c r="M2226" s="19">
        <f>VLOOKUP(F2226,'2'!$B$2:$C$34,2,FALSE)</f>
        <v>26</v>
      </c>
      <c r="N2226" s="23">
        <f t="shared" si="78"/>
        <v>0</v>
      </c>
      <c r="O2226" s="23" t="str">
        <f t="shared" si="79"/>
        <v/>
      </c>
      <c r="P2226" s="23" t="s">
        <v>4739</v>
      </c>
      <c r="Q2226" s="19">
        <f>VLOOKUP(M2226,'3'!$H$27:$L$48,5,FALSE)</f>
        <v>55</v>
      </c>
    </row>
    <row r="2227" spans="1:17" x14ac:dyDescent="0.25">
      <c r="A2227">
        <f>'[2]NILAI AKHIR'!B57</f>
        <v>13598</v>
      </c>
      <c r="B2227" t="str">
        <f>'[2]NILAI AKHIR'!C57</f>
        <v>Ahmad Aufa Baddawi</v>
      </c>
      <c r="C2227" t="str">
        <f>'[2]NILAI AKHIR'!D57</f>
        <v>XI TOI 1</v>
      </c>
      <c r="D2227">
        <f>'[2]NILAI AKHIR'!K57</f>
        <v>0</v>
      </c>
      <c r="F2227" t="s">
        <v>126</v>
      </c>
      <c r="L2227">
        <f>VLOOKUP(A2227,'5'!$AB$3:$AE$313,4,FALSE)</f>
        <v>678</v>
      </c>
      <c r="M2227" s="19">
        <f>VLOOKUP(F2227,'2'!$B$2:$C$34,2,FALSE)</f>
        <v>26</v>
      </c>
      <c r="N2227" s="23">
        <f t="shared" si="78"/>
        <v>0</v>
      </c>
      <c r="O2227" s="23" t="str">
        <f t="shared" si="79"/>
        <v/>
      </c>
      <c r="P2227" s="23" t="s">
        <v>4739</v>
      </c>
      <c r="Q2227" s="19">
        <f>VLOOKUP(M2227,'3'!$H$27:$L$48,5,FALSE)</f>
        <v>55</v>
      </c>
    </row>
    <row r="2228" spans="1:17" x14ac:dyDescent="0.25">
      <c r="A2228">
        <f>'[2]NILAI AKHIR'!B58</f>
        <v>13599</v>
      </c>
      <c r="B2228" t="str">
        <f>'[2]NILAI AKHIR'!C58</f>
        <v>Aksan Tadharu</v>
      </c>
      <c r="C2228" t="str">
        <f>'[2]NILAI AKHIR'!D58</f>
        <v>XI TOI 1</v>
      </c>
      <c r="D2228">
        <f>'[2]NILAI AKHIR'!K58</f>
        <v>0</v>
      </c>
      <c r="F2228" t="s">
        <v>126</v>
      </c>
      <c r="L2228">
        <f>VLOOKUP(A2228,'5'!$AB$3:$AE$313,4,FALSE)</f>
        <v>679</v>
      </c>
      <c r="M2228" s="19">
        <f>VLOOKUP(F2228,'2'!$B$2:$C$34,2,FALSE)</f>
        <v>26</v>
      </c>
      <c r="N2228" s="23">
        <f t="shared" si="78"/>
        <v>0</v>
      </c>
      <c r="O2228" s="23" t="str">
        <f t="shared" si="79"/>
        <v/>
      </c>
      <c r="P2228" s="23" t="s">
        <v>4739</v>
      </c>
      <c r="Q2228" s="19">
        <f>VLOOKUP(M2228,'3'!$H$27:$L$48,5,FALSE)</f>
        <v>55</v>
      </c>
    </row>
    <row r="2229" spans="1:17" x14ac:dyDescent="0.25">
      <c r="A2229">
        <f>'[2]NILAI AKHIR'!B59</f>
        <v>13600</v>
      </c>
      <c r="B2229" t="str">
        <f>'[2]NILAI AKHIR'!C59</f>
        <v>Al Aqila Gaza Wrianto</v>
      </c>
      <c r="C2229" t="str">
        <f>'[2]NILAI AKHIR'!D59</f>
        <v>XI TOI 1</v>
      </c>
      <c r="D2229">
        <f>'[2]NILAI AKHIR'!K59</f>
        <v>0</v>
      </c>
      <c r="F2229" t="s">
        <v>126</v>
      </c>
      <c r="L2229">
        <f>VLOOKUP(A2229,'5'!$AB$3:$AE$313,4,FALSE)</f>
        <v>680</v>
      </c>
      <c r="M2229" s="19">
        <f>VLOOKUP(F2229,'2'!$B$2:$C$34,2,FALSE)</f>
        <v>26</v>
      </c>
      <c r="N2229" s="23">
        <f t="shared" si="78"/>
        <v>0</v>
      </c>
      <c r="O2229" s="23" t="str">
        <f t="shared" si="79"/>
        <v/>
      </c>
      <c r="P2229" s="23" t="s">
        <v>4739</v>
      </c>
      <c r="Q2229" s="19">
        <f>VLOOKUP(M2229,'3'!$H$27:$L$48,5,FALSE)</f>
        <v>55</v>
      </c>
    </row>
    <row r="2230" spans="1:17" x14ac:dyDescent="0.25">
      <c r="A2230">
        <f>'[2]NILAI AKHIR'!B60</f>
        <v>13601</v>
      </c>
      <c r="B2230" t="str">
        <f>'[2]NILAI AKHIR'!C60</f>
        <v>Albahtiar Mahesa Satria Elang</v>
      </c>
      <c r="C2230" t="str">
        <f>'[2]NILAI AKHIR'!D60</f>
        <v>XI TOI 1</v>
      </c>
      <c r="D2230">
        <f>'[2]NILAI AKHIR'!K60</f>
        <v>0</v>
      </c>
      <c r="F2230" t="s">
        <v>126</v>
      </c>
      <c r="L2230">
        <f>VLOOKUP(A2230,'5'!$AB$3:$AE$313,4,FALSE)</f>
        <v>681</v>
      </c>
      <c r="M2230" s="19">
        <f>VLOOKUP(F2230,'2'!$B$2:$C$34,2,FALSE)</f>
        <v>26</v>
      </c>
      <c r="N2230" s="23">
        <f t="shared" si="78"/>
        <v>0</v>
      </c>
      <c r="O2230" s="23" t="str">
        <f t="shared" si="79"/>
        <v/>
      </c>
      <c r="P2230" s="23" t="s">
        <v>4739</v>
      </c>
      <c r="Q2230" s="19">
        <f>VLOOKUP(M2230,'3'!$H$27:$L$48,5,FALSE)</f>
        <v>55</v>
      </c>
    </row>
    <row r="2231" spans="1:17" x14ac:dyDescent="0.25">
      <c r="A2231">
        <f>'[2]NILAI AKHIR'!B61</f>
        <v>13602</v>
      </c>
      <c r="B2231" t="str">
        <f>'[2]NILAI AKHIR'!C61</f>
        <v>Alde Royan Pratama</v>
      </c>
      <c r="C2231" t="str">
        <f>'[2]NILAI AKHIR'!D61</f>
        <v>XI TOI 1</v>
      </c>
      <c r="D2231">
        <f>'[2]NILAI AKHIR'!K61</f>
        <v>0</v>
      </c>
      <c r="F2231" t="s">
        <v>126</v>
      </c>
      <c r="L2231">
        <f>VLOOKUP(A2231,'5'!$AB$3:$AE$313,4,FALSE)</f>
        <v>682</v>
      </c>
      <c r="M2231" s="19">
        <f>VLOOKUP(F2231,'2'!$B$2:$C$34,2,FALSE)</f>
        <v>26</v>
      </c>
      <c r="N2231" s="23">
        <f t="shared" si="78"/>
        <v>0</v>
      </c>
      <c r="O2231" s="23" t="str">
        <f t="shared" si="79"/>
        <v/>
      </c>
      <c r="P2231" s="23" t="s">
        <v>4739</v>
      </c>
      <c r="Q2231" s="19">
        <f>VLOOKUP(M2231,'3'!$H$27:$L$48,5,FALSE)</f>
        <v>55</v>
      </c>
    </row>
    <row r="2232" spans="1:17" x14ac:dyDescent="0.25">
      <c r="A2232">
        <f>'[2]NILAI AKHIR'!B62</f>
        <v>13603</v>
      </c>
      <c r="B2232" t="str">
        <f>'[2]NILAI AKHIR'!C62</f>
        <v>Alfinza Cahya Saputra</v>
      </c>
      <c r="C2232" t="str">
        <f>'[2]NILAI AKHIR'!D62</f>
        <v>XI TOI 1</v>
      </c>
      <c r="D2232">
        <f>'[2]NILAI AKHIR'!K62</f>
        <v>0</v>
      </c>
      <c r="F2232" t="s">
        <v>126</v>
      </c>
      <c r="L2232">
        <f>VLOOKUP(A2232,'5'!$AB$3:$AE$313,4,FALSE)</f>
        <v>683</v>
      </c>
      <c r="M2232" s="19">
        <f>VLOOKUP(F2232,'2'!$B$2:$C$34,2,FALSE)</f>
        <v>26</v>
      </c>
      <c r="N2232" s="23">
        <f t="shared" si="78"/>
        <v>0</v>
      </c>
      <c r="O2232" s="23" t="str">
        <f t="shared" si="79"/>
        <v/>
      </c>
      <c r="P2232" s="23" t="s">
        <v>4739</v>
      </c>
      <c r="Q2232" s="19">
        <f>VLOOKUP(M2232,'3'!$H$27:$L$48,5,FALSE)</f>
        <v>55</v>
      </c>
    </row>
    <row r="2233" spans="1:17" x14ac:dyDescent="0.25">
      <c r="A2233">
        <f>'[2]NILAI AKHIR'!B63</f>
        <v>13604</v>
      </c>
      <c r="B2233" t="str">
        <f>'[2]NILAI AKHIR'!C63</f>
        <v>Arif Fhatin Mustaqim</v>
      </c>
      <c r="C2233" t="str">
        <f>'[2]NILAI AKHIR'!D63</f>
        <v>XI TOI 1</v>
      </c>
      <c r="D2233">
        <f>'[2]NILAI AKHIR'!K63</f>
        <v>0</v>
      </c>
      <c r="F2233" t="s">
        <v>126</v>
      </c>
      <c r="L2233">
        <f>VLOOKUP(A2233,'5'!$AB$3:$AE$313,4,FALSE)</f>
        <v>684</v>
      </c>
      <c r="M2233" s="19">
        <f>VLOOKUP(F2233,'2'!$B$2:$C$34,2,FALSE)</f>
        <v>26</v>
      </c>
      <c r="N2233" s="23">
        <f t="shared" si="78"/>
        <v>0</v>
      </c>
      <c r="O2233" s="23" t="str">
        <f t="shared" si="79"/>
        <v/>
      </c>
      <c r="P2233" s="23" t="s">
        <v>4739</v>
      </c>
      <c r="Q2233" s="19">
        <f>VLOOKUP(M2233,'3'!$H$27:$L$48,5,FALSE)</f>
        <v>55</v>
      </c>
    </row>
    <row r="2234" spans="1:17" x14ac:dyDescent="0.25">
      <c r="A2234">
        <f>'[2]NILAI AKHIR'!B64</f>
        <v>13605</v>
      </c>
      <c r="B2234" t="str">
        <f>'[2]NILAI AKHIR'!C64</f>
        <v>Aroqyan Azis Khoirul Misbah</v>
      </c>
      <c r="C2234" t="str">
        <f>'[2]NILAI AKHIR'!D64</f>
        <v>XI TOI 1</v>
      </c>
      <c r="D2234">
        <f>'[2]NILAI AKHIR'!K64</f>
        <v>0</v>
      </c>
      <c r="F2234" t="s">
        <v>126</v>
      </c>
      <c r="L2234">
        <f>VLOOKUP(A2234,'5'!$AB$3:$AE$313,4,FALSE)</f>
        <v>685</v>
      </c>
      <c r="M2234" s="19">
        <f>VLOOKUP(F2234,'2'!$B$2:$C$34,2,FALSE)</f>
        <v>26</v>
      </c>
      <c r="N2234" s="23">
        <f t="shared" si="78"/>
        <v>0</v>
      </c>
      <c r="O2234" s="23" t="str">
        <f t="shared" si="79"/>
        <v/>
      </c>
      <c r="P2234" s="23" t="s">
        <v>4739</v>
      </c>
      <c r="Q2234" s="19">
        <f>VLOOKUP(M2234,'3'!$H$27:$L$48,5,FALSE)</f>
        <v>55</v>
      </c>
    </row>
    <row r="2235" spans="1:17" x14ac:dyDescent="0.25">
      <c r="A2235">
        <f>'[2]NILAI AKHIR'!B65</f>
        <v>13606</v>
      </c>
      <c r="B2235" t="str">
        <f>'[2]NILAI AKHIR'!C65</f>
        <v>Azwanirham Fahriza</v>
      </c>
      <c r="C2235" t="str">
        <f>'[2]NILAI AKHIR'!D65</f>
        <v>XI TOI 1</v>
      </c>
      <c r="D2235">
        <f>'[2]NILAI AKHIR'!K65</f>
        <v>0</v>
      </c>
      <c r="F2235" t="s">
        <v>126</v>
      </c>
      <c r="L2235">
        <f>VLOOKUP(A2235,'5'!$AB$3:$AE$313,4,FALSE)</f>
        <v>686</v>
      </c>
      <c r="M2235" s="19">
        <f>VLOOKUP(F2235,'2'!$B$2:$C$34,2,FALSE)</f>
        <v>26</v>
      </c>
      <c r="N2235" s="23">
        <f t="shared" si="78"/>
        <v>0</v>
      </c>
      <c r="O2235" s="23" t="str">
        <f t="shared" si="79"/>
        <v/>
      </c>
      <c r="P2235" s="23" t="s">
        <v>4739</v>
      </c>
      <c r="Q2235" s="19">
        <f>VLOOKUP(M2235,'3'!$H$27:$L$48,5,FALSE)</f>
        <v>55</v>
      </c>
    </row>
    <row r="2236" spans="1:17" x14ac:dyDescent="0.25">
      <c r="A2236">
        <f>'[2]NILAI AKHIR'!B66</f>
        <v>13607</v>
      </c>
      <c r="B2236" t="str">
        <f>'[2]NILAI AKHIR'!C66</f>
        <v>Cenata Arya Fizziansyah</v>
      </c>
      <c r="C2236" t="str">
        <f>'[2]NILAI AKHIR'!D66</f>
        <v>XI TOI 1</v>
      </c>
      <c r="D2236">
        <f>'[2]NILAI AKHIR'!K66</f>
        <v>0</v>
      </c>
      <c r="F2236" t="s">
        <v>126</v>
      </c>
      <c r="L2236">
        <f>VLOOKUP(A2236,'5'!$AB$3:$AE$313,4,FALSE)</f>
        <v>687</v>
      </c>
      <c r="M2236" s="19">
        <f>VLOOKUP(F2236,'2'!$B$2:$C$34,2,FALSE)</f>
        <v>26</v>
      </c>
      <c r="N2236" s="23">
        <f t="shared" si="78"/>
        <v>0</v>
      </c>
      <c r="O2236" s="23" t="str">
        <f t="shared" si="79"/>
        <v/>
      </c>
      <c r="P2236" s="23" t="s">
        <v>4739</v>
      </c>
      <c r="Q2236" s="19">
        <f>VLOOKUP(M2236,'3'!$H$27:$L$48,5,FALSE)</f>
        <v>55</v>
      </c>
    </row>
    <row r="2237" spans="1:17" x14ac:dyDescent="0.25">
      <c r="A2237">
        <f>'[2]NILAI AKHIR'!B67</f>
        <v>13608</v>
      </c>
      <c r="B2237" t="str">
        <f>'[2]NILAI AKHIR'!C67</f>
        <v>Daffa Khoirul Annas</v>
      </c>
      <c r="C2237" t="str">
        <f>'[2]NILAI AKHIR'!D67</f>
        <v>XI TOI 1</v>
      </c>
      <c r="D2237">
        <f>'[2]NILAI AKHIR'!K67</f>
        <v>0</v>
      </c>
      <c r="F2237" t="s">
        <v>126</v>
      </c>
      <c r="L2237">
        <f>VLOOKUP(A2237,'5'!$AB$3:$AE$313,4,FALSE)</f>
        <v>688</v>
      </c>
      <c r="M2237" s="19">
        <f>VLOOKUP(F2237,'2'!$B$2:$C$34,2,FALSE)</f>
        <v>26</v>
      </c>
      <c r="N2237" s="23">
        <f t="shared" si="78"/>
        <v>0</v>
      </c>
      <c r="O2237" s="23" t="str">
        <f t="shared" si="79"/>
        <v/>
      </c>
      <c r="P2237" s="23" t="s">
        <v>4739</v>
      </c>
      <c r="Q2237" s="19">
        <f>VLOOKUP(M2237,'3'!$H$27:$L$48,5,FALSE)</f>
        <v>55</v>
      </c>
    </row>
    <row r="2238" spans="1:17" x14ac:dyDescent="0.25">
      <c r="A2238">
        <f>'[2]NILAI AKHIR'!B68</f>
        <v>13609</v>
      </c>
      <c r="B2238" t="str">
        <f>'[2]NILAI AKHIR'!C68</f>
        <v>Damar Novel Eka Prahuda</v>
      </c>
      <c r="C2238" t="str">
        <f>'[2]NILAI AKHIR'!D68</f>
        <v>XI TOI 1</v>
      </c>
      <c r="D2238">
        <f>'[2]NILAI AKHIR'!K68</f>
        <v>0</v>
      </c>
      <c r="F2238" t="s">
        <v>126</v>
      </c>
      <c r="L2238">
        <f>VLOOKUP(A2238,'5'!$AB$3:$AE$313,4,FALSE)</f>
        <v>689</v>
      </c>
      <c r="M2238" s="19">
        <f>VLOOKUP(F2238,'2'!$B$2:$C$34,2,FALSE)</f>
        <v>26</v>
      </c>
      <c r="N2238" s="23">
        <f t="shared" si="78"/>
        <v>0</v>
      </c>
      <c r="O2238" s="23" t="str">
        <f t="shared" si="79"/>
        <v/>
      </c>
      <c r="P2238" s="23" t="s">
        <v>4739</v>
      </c>
      <c r="Q2238" s="19">
        <f>VLOOKUP(M2238,'3'!$H$27:$L$48,5,FALSE)</f>
        <v>55</v>
      </c>
    </row>
    <row r="2239" spans="1:17" x14ac:dyDescent="0.25">
      <c r="A2239">
        <f>'[2]NILAI AKHIR'!B69</f>
        <v>13610</v>
      </c>
      <c r="B2239" t="str">
        <f>'[2]NILAI AKHIR'!C69</f>
        <v>Dandi Wira Pratama</v>
      </c>
      <c r="C2239" t="str">
        <f>'[2]NILAI AKHIR'!D69</f>
        <v>XI TOI 1</v>
      </c>
      <c r="D2239">
        <f>'[2]NILAI AKHIR'!K69</f>
        <v>0</v>
      </c>
      <c r="F2239" t="s">
        <v>126</v>
      </c>
      <c r="L2239">
        <f>VLOOKUP(A2239,'5'!$AB$3:$AE$313,4,FALSE)</f>
        <v>690</v>
      </c>
      <c r="M2239" s="19">
        <f>VLOOKUP(F2239,'2'!$B$2:$C$34,2,FALSE)</f>
        <v>26</v>
      </c>
      <c r="N2239" s="23">
        <f t="shared" si="78"/>
        <v>0</v>
      </c>
      <c r="O2239" s="23" t="str">
        <f t="shared" si="79"/>
        <v/>
      </c>
      <c r="P2239" s="23" t="s">
        <v>4739</v>
      </c>
      <c r="Q2239" s="19">
        <f>VLOOKUP(M2239,'3'!$H$27:$L$48,5,FALSE)</f>
        <v>55</v>
      </c>
    </row>
    <row r="2240" spans="1:17" x14ac:dyDescent="0.25">
      <c r="A2240">
        <f>'[2]NILAI AKHIR'!B70</f>
        <v>13611</v>
      </c>
      <c r="B2240" t="str">
        <f>'[2]NILAI AKHIR'!C70</f>
        <v>Davit Alif Prasetyo</v>
      </c>
      <c r="C2240" t="str">
        <f>'[2]NILAI AKHIR'!D70</f>
        <v>XI TOI 1</v>
      </c>
      <c r="D2240">
        <f>'[2]NILAI AKHIR'!K70</f>
        <v>0</v>
      </c>
      <c r="F2240" t="s">
        <v>126</v>
      </c>
      <c r="L2240">
        <f>VLOOKUP(A2240,'5'!$AB$3:$AE$313,4,FALSE)</f>
        <v>691</v>
      </c>
      <c r="M2240" s="19">
        <f>VLOOKUP(F2240,'2'!$B$2:$C$34,2,FALSE)</f>
        <v>26</v>
      </c>
      <c r="N2240" s="23">
        <f t="shared" si="78"/>
        <v>0</v>
      </c>
      <c r="O2240" s="23" t="str">
        <f t="shared" si="79"/>
        <v/>
      </c>
      <c r="P2240" s="23" t="s">
        <v>4739</v>
      </c>
      <c r="Q2240" s="19">
        <f>VLOOKUP(M2240,'3'!$H$27:$L$48,5,FALSE)</f>
        <v>55</v>
      </c>
    </row>
    <row r="2241" spans="1:17" x14ac:dyDescent="0.25">
      <c r="A2241">
        <f>'[2]NILAI AKHIR'!B71</f>
        <v>13613</v>
      </c>
      <c r="B2241" t="str">
        <f>'[2]NILAI AKHIR'!C71</f>
        <v>Denisa Nur Fitriana</v>
      </c>
      <c r="C2241" t="str">
        <f>'[2]NILAI AKHIR'!D71</f>
        <v>XI TOI 1</v>
      </c>
      <c r="D2241">
        <f>'[2]NILAI AKHIR'!K71</f>
        <v>0</v>
      </c>
      <c r="F2241" t="s">
        <v>126</v>
      </c>
      <c r="L2241">
        <f>VLOOKUP(A2241,'5'!$AB$3:$AE$313,4,FALSE)</f>
        <v>692</v>
      </c>
      <c r="M2241" s="19">
        <f>VLOOKUP(F2241,'2'!$B$2:$C$34,2,FALSE)</f>
        <v>26</v>
      </c>
      <c r="N2241" s="23">
        <f t="shared" si="78"/>
        <v>0</v>
      </c>
      <c r="O2241" s="23" t="str">
        <f t="shared" si="79"/>
        <v/>
      </c>
      <c r="P2241" s="23" t="s">
        <v>4739</v>
      </c>
      <c r="Q2241" s="19">
        <f>VLOOKUP(M2241,'3'!$H$27:$L$48,5,FALSE)</f>
        <v>55</v>
      </c>
    </row>
    <row r="2242" spans="1:17" x14ac:dyDescent="0.25">
      <c r="A2242">
        <f>'[2]NILAI AKHIR'!B72</f>
        <v>13614</v>
      </c>
      <c r="B2242" t="str">
        <f>'[2]NILAI AKHIR'!C72</f>
        <v>Endgrix Lion Meipin</v>
      </c>
      <c r="C2242" t="str">
        <f>'[2]NILAI AKHIR'!D72</f>
        <v>XI TOI 1</v>
      </c>
      <c r="D2242">
        <f>'[2]NILAI AKHIR'!K72</f>
        <v>0</v>
      </c>
      <c r="F2242" t="s">
        <v>126</v>
      </c>
      <c r="L2242">
        <f>VLOOKUP(A2242,'5'!$AB$3:$AE$313,4,FALSE)</f>
        <v>693</v>
      </c>
      <c r="M2242" s="19">
        <f>VLOOKUP(F2242,'2'!$B$2:$C$34,2,FALSE)</f>
        <v>26</v>
      </c>
      <c r="N2242" s="23">
        <f t="shared" si="78"/>
        <v>0</v>
      </c>
      <c r="O2242" s="23" t="str">
        <f t="shared" si="79"/>
        <v/>
      </c>
      <c r="P2242" s="23" t="s">
        <v>4739</v>
      </c>
      <c r="Q2242" s="19">
        <f>VLOOKUP(M2242,'3'!$H$27:$L$48,5,FALSE)</f>
        <v>55</v>
      </c>
    </row>
    <row r="2243" spans="1:17" x14ac:dyDescent="0.25">
      <c r="A2243">
        <f>'[2]NILAI AKHIR'!B73</f>
        <v>13615</v>
      </c>
      <c r="B2243" t="str">
        <f>'[2]NILAI AKHIR'!C73</f>
        <v>Evan Fadilah</v>
      </c>
      <c r="C2243" t="str">
        <f>'[2]NILAI AKHIR'!D73</f>
        <v>XI TOI 1</v>
      </c>
      <c r="D2243">
        <f>'[2]NILAI AKHIR'!K73</f>
        <v>0</v>
      </c>
      <c r="F2243" t="s">
        <v>126</v>
      </c>
      <c r="L2243">
        <f>VLOOKUP(A2243,'5'!$AB$3:$AE$313,4,FALSE)</f>
        <v>694</v>
      </c>
      <c r="M2243" s="19">
        <f>VLOOKUP(F2243,'2'!$B$2:$C$34,2,FALSE)</f>
        <v>26</v>
      </c>
      <c r="N2243" s="23">
        <f t="shared" si="78"/>
        <v>0</v>
      </c>
      <c r="O2243" s="23" t="str">
        <f t="shared" si="79"/>
        <v/>
      </c>
      <c r="P2243" s="23" t="s">
        <v>4739</v>
      </c>
      <c r="Q2243" s="19">
        <f>VLOOKUP(M2243,'3'!$H$27:$L$48,5,FALSE)</f>
        <v>55</v>
      </c>
    </row>
    <row r="2244" spans="1:17" x14ac:dyDescent="0.25">
      <c r="A2244">
        <f>'[2]NILAI AKHIR'!B74</f>
        <v>13616</v>
      </c>
      <c r="B2244" t="str">
        <f>'[2]NILAI AKHIR'!C74</f>
        <v>Fachrudin Ahmad Haidar</v>
      </c>
      <c r="C2244" t="str">
        <f>'[2]NILAI AKHIR'!D74</f>
        <v>XI TOI 1</v>
      </c>
      <c r="D2244">
        <f>'[2]NILAI AKHIR'!K74</f>
        <v>0</v>
      </c>
      <c r="F2244" t="s">
        <v>126</v>
      </c>
      <c r="L2244">
        <f>VLOOKUP(A2244,'5'!$AB$3:$AE$313,4,FALSE)</f>
        <v>695</v>
      </c>
      <c r="M2244" s="19">
        <f>VLOOKUP(F2244,'2'!$B$2:$C$34,2,FALSE)</f>
        <v>26</v>
      </c>
      <c r="N2244" s="23">
        <f t="shared" si="78"/>
        <v>0</v>
      </c>
      <c r="O2244" s="23" t="str">
        <f t="shared" si="79"/>
        <v/>
      </c>
      <c r="P2244" s="23" t="s">
        <v>4739</v>
      </c>
      <c r="Q2244" s="19">
        <f>VLOOKUP(M2244,'3'!$H$27:$L$48,5,FALSE)</f>
        <v>55</v>
      </c>
    </row>
    <row r="2245" spans="1:17" x14ac:dyDescent="0.25">
      <c r="A2245">
        <f>'[2]NILAI AKHIR'!B75</f>
        <v>13617</v>
      </c>
      <c r="B2245" t="str">
        <f>'[2]NILAI AKHIR'!C75</f>
        <v>Faiz Abiyyu Dzaki Raditiya Zaib</v>
      </c>
      <c r="C2245" t="str">
        <f>'[2]NILAI AKHIR'!D75</f>
        <v>XI TOI 1</v>
      </c>
      <c r="D2245">
        <f>'[2]NILAI AKHIR'!K75</f>
        <v>0</v>
      </c>
      <c r="F2245" t="s">
        <v>126</v>
      </c>
      <c r="L2245">
        <f>VLOOKUP(A2245,'5'!$AB$3:$AE$313,4,FALSE)</f>
        <v>696</v>
      </c>
      <c r="M2245" s="19">
        <f>VLOOKUP(F2245,'2'!$B$2:$C$34,2,FALSE)</f>
        <v>26</v>
      </c>
      <c r="N2245" s="23">
        <f t="shared" ref="N2245:N2308" si="80">D2245</f>
        <v>0</v>
      </c>
      <c r="O2245" s="23" t="str">
        <f t="shared" ref="O2245:O2308" si="81">IF(P2245="Nilai Ekstra",E2245,"")</f>
        <v/>
      </c>
      <c r="P2245" s="23" t="s">
        <v>4739</v>
      </c>
      <c r="Q2245" s="19">
        <f>VLOOKUP(M2245,'3'!$H$27:$L$48,5,FALSE)</f>
        <v>55</v>
      </c>
    </row>
    <row r="2246" spans="1:17" x14ac:dyDescent="0.25">
      <c r="A2246">
        <f>'[2]NILAI AKHIR'!B76</f>
        <v>13618</v>
      </c>
      <c r="B2246" t="str">
        <f>'[2]NILAI AKHIR'!C76</f>
        <v>Fakhri Syahrul Ramadhanu</v>
      </c>
      <c r="C2246" t="str">
        <f>'[2]NILAI AKHIR'!D76</f>
        <v>XI TOI 1</v>
      </c>
      <c r="D2246">
        <f>'[2]NILAI AKHIR'!K76</f>
        <v>0</v>
      </c>
      <c r="F2246" t="s">
        <v>126</v>
      </c>
      <c r="L2246">
        <f>VLOOKUP(A2246,'5'!$AB$3:$AE$313,4,FALSE)</f>
        <v>697</v>
      </c>
      <c r="M2246" s="19">
        <f>VLOOKUP(F2246,'2'!$B$2:$C$34,2,FALSE)</f>
        <v>26</v>
      </c>
      <c r="N2246" s="23">
        <f t="shared" si="80"/>
        <v>0</v>
      </c>
      <c r="O2246" s="23" t="str">
        <f t="shared" si="81"/>
        <v/>
      </c>
      <c r="P2246" s="23" t="s">
        <v>4739</v>
      </c>
      <c r="Q2246" s="19">
        <f>VLOOKUP(M2246,'3'!$H$27:$L$48,5,FALSE)</f>
        <v>55</v>
      </c>
    </row>
    <row r="2247" spans="1:17" x14ac:dyDescent="0.25">
      <c r="A2247">
        <f>'[2]NILAI AKHIR'!B77</f>
        <v>13619</v>
      </c>
      <c r="B2247" t="str">
        <f>'[2]NILAI AKHIR'!C77</f>
        <v>Fathur Nugroho</v>
      </c>
      <c r="C2247" t="str">
        <f>'[2]NILAI AKHIR'!D77</f>
        <v>XI TOI 1</v>
      </c>
      <c r="D2247">
        <f>'[2]NILAI AKHIR'!K77</f>
        <v>0</v>
      </c>
      <c r="F2247" t="s">
        <v>126</v>
      </c>
      <c r="L2247">
        <f>VLOOKUP(A2247,'5'!$AB$3:$AE$313,4,FALSE)</f>
        <v>698</v>
      </c>
      <c r="M2247" s="19">
        <f>VLOOKUP(F2247,'2'!$B$2:$C$34,2,FALSE)</f>
        <v>26</v>
      </c>
      <c r="N2247" s="23">
        <f t="shared" si="80"/>
        <v>0</v>
      </c>
      <c r="O2247" s="23" t="str">
        <f t="shared" si="81"/>
        <v/>
      </c>
      <c r="P2247" s="23" t="s">
        <v>4739</v>
      </c>
      <c r="Q2247" s="19">
        <f>VLOOKUP(M2247,'3'!$H$27:$L$48,5,FALSE)</f>
        <v>55</v>
      </c>
    </row>
    <row r="2248" spans="1:17" x14ac:dyDescent="0.25">
      <c r="A2248">
        <f>'[2]NILAI AKHIR'!B78</f>
        <v>13620</v>
      </c>
      <c r="B2248" t="str">
        <f>'[2]NILAI AKHIR'!C78</f>
        <v>Fiba Granza Ahriansyah</v>
      </c>
      <c r="C2248" t="str">
        <f>'[2]NILAI AKHIR'!D78</f>
        <v>XI TOI 1</v>
      </c>
      <c r="D2248">
        <f>'[2]NILAI AKHIR'!K78</f>
        <v>0</v>
      </c>
      <c r="F2248" t="s">
        <v>126</v>
      </c>
      <c r="L2248">
        <f>VLOOKUP(A2248,'5'!$AB$3:$AE$313,4,FALSE)</f>
        <v>699</v>
      </c>
      <c r="M2248" s="19">
        <f>VLOOKUP(F2248,'2'!$B$2:$C$34,2,FALSE)</f>
        <v>26</v>
      </c>
      <c r="N2248" s="23">
        <f t="shared" si="80"/>
        <v>0</v>
      </c>
      <c r="O2248" s="23" t="str">
        <f t="shared" si="81"/>
        <v/>
      </c>
      <c r="P2248" s="23" t="s">
        <v>4739</v>
      </c>
      <c r="Q2248" s="19">
        <f>VLOOKUP(M2248,'3'!$H$27:$L$48,5,FALSE)</f>
        <v>55</v>
      </c>
    </row>
    <row r="2249" spans="1:17" x14ac:dyDescent="0.25">
      <c r="A2249">
        <f>'[2]NILAI AKHIR'!B79</f>
        <v>13621</v>
      </c>
      <c r="B2249" t="str">
        <f>'[2]NILAI AKHIR'!C79</f>
        <v>Gilang Akbar Kurniawan</v>
      </c>
      <c r="C2249" t="str">
        <f>'[2]NILAI AKHIR'!D79</f>
        <v>XI TOI 1</v>
      </c>
      <c r="D2249">
        <f>'[2]NILAI AKHIR'!K79</f>
        <v>0</v>
      </c>
      <c r="F2249" t="s">
        <v>126</v>
      </c>
      <c r="L2249">
        <f>VLOOKUP(A2249,'5'!$AB$3:$AE$313,4,FALSE)</f>
        <v>700</v>
      </c>
      <c r="M2249" s="19">
        <f>VLOOKUP(F2249,'2'!$B$2:$C$34,2,FALSE)</f>
        <v>26</v>
      </c>
      <c r="N2249" s="23">
        <f t="shared" si="80"/>
        <v>0</v>
      </c>
      <c r="O2249" s="23" t="str">
        <f t="shared" si="81"/>
        <v/>
      </c>
      <c r="P2249" s="23" t="s">
        <v>4739</v>
      </c>
      <c r="Q2249" s="19">
        <f>VLOOKUP(M2249,'3'!$H$27:$L$48,5,FALSE)</f>
        <v>55</v>
      </c>
    </row>
    <row r="2250" spans="1:17" x14ac:dyDescent="0.25">
      <c r="A2250">
        <f>'[2]NILAI AKHIR'!B80</f>
        <v>13622</v>
      </c>
      <c r="B2250" t="str">
        <f>'[2]NILAI AKHIR'!C80</f>
        <v>Hana Ifarel Putra Yohatna</v>
      </c>
      <c r="C2250" t="str">
        <f>'[2]NILAI AKHIR'!D80</f>
        <v>XI TOI 1</v>
      </c>
      <c r="D2250">
        <f>'[2]NILAI AKHIR'!K80</f>
        <v>0</v>
      </c>
      <c r="F2250" t="s">
        <v>126</v>
      </c>
      <c r="L2250">
        <f>VLOOKUP(A2250,'5'!$AB$3:$AE$313,4,FALSE)</f>
        <v>701</v>
      </c>
      <c r="M2250" s="19">
        <f>VLOOKUP(F2250,'2'!$B$2:$C$34,2,FALSE)</f>
        <v>26</v>
      </c>
      <c r="N2250" s="23">
        <f t="shared" si="80"/>
        <v>0</v>
      </c>
      <c r="O2250" s="23" t="str">
        <f t="shared" si="81"/>
        <v/>
      </c>
      <c r="P2250" s="23" t="s">
        <v>4739</v>
      </c>
      <c r="Q2250" s="19">
        <f>VLOOKUP(M2250,'3'!$H$27:$L$48,5,FALSE)</f>
        <v>55</v>
      </c>
    </row>
    <row r="2251" spans="1:17" x14ac:dyDescent="0.25">
      <c r="A2251">
        <f>'[2]NILAI AKHIR'!B81</f>
        <v>13623</v>
      </c>
      <c r="B2251" t="str">
        <f>'[2]NILAI AKHIR'!C81</f>
        <v>Hendrik Dwi Nur Pratama</v>
      </c>
      <c r="C2251" t="str">
        <f>'[2]NILAI AKHIR'!D81</f>
        <v>XI TOI 1</v>
      </c>
      <c r="D2251">
        <f>'[2]NILAI AKHIR'!K81</f>
        <v>0</v>
      </c>
      <c r="F2251" t="s">
        <v>126</v>
      </c>
      <c r="L2251">
        <f>VLOOKUP(A2251,'5'!$AB$3:$AE$313,4,FALSE)</f>
        <v>702</v>
      </c>
      <c r="M2251" s="19">
        <f>VLOOKUP(F2251,'2'!$B$2:$C$34,2,FALSE)</f>
        <v>26</v>
      </c>
      <c r="N2251" s="23">
        <f t="shared" si="80"/>
        <v>0</v>
      </c>
      <c r="O2251" s="23" t="str">
        <f t="shared" si="81"/>
        <v/>
      </c>
      <c r="P2251" s="23" t="s">
        <v>4739</v>
      </c>
      <c r="Q2251" s="19">
        <f>VLOOKUP(M2251,'3'!$H$27:$L$48,5,FALSE)</f>
        <v>55</v>
      </c>
    </row>
    <row r="2252" spans="1:17" x14ac:dyDescent="0.25">
      <c r="A2252">
        <f>'[2]NILAI AKHIR'!B82</f>
        <v>13625</v>
      </c>
      <c r="B2252" t="str">
        <f>'[2]NILAI AKHIR'!C82</f>
        <v>Ilyas Anggara Pratama</v>
      </c>
      <c r="C2252" t="str">
        <f>'[2]NILAI AKHIR'!D82</f>
        <v>XI TOI 1</v>
      </c>
      <c r="D2252">
        <f>'[2]NILAI AKHIR'!K82</f>
        <v>0</v>
      </c>
      <c r="F2252" t="s">
        <v>126</v>
      </c>
      <c r="L2252">
        <f>VLOOKUP(A2252,'5'!$AB$3:$AE$313,4,FALSE)</f>
        <v>703</v>
      </c>
      <c r="M2252" s="19">
        <f>VLOOKUP(F2252,'2'!$B$2:$C$34,2,FALSE)</f>
        <v>26</v>
      </c>
      <c r="N2252" s="23">
        <f t="shared" si="80"/>
        <v>0</v>
      </c>
      <c r="O2252" s="23" t="str">
        <f t="shared" si="81"/>
        <v/>
      </c>
      <c r="P2252" s="23" t="s">
        <v>4739</v>
      </c>
      <c r="Q2252" s="19">
        <f>VLOOKUP(M2252,'3'!$H$27:$L$48,5,FALSE)</f>
        <v>55</v>
      </c>
    </row>
    <row r="2253" spans="1:17" x14ac:dyDescent="0.25">
      <c r="A2253">
        <f>'[2]NILAI AKHIR'!B83</f>
        <v>13626</v>
      </c>
      <c r="B2253" t="str">
        <f>'[2]NILAI AKHIR'!C83</f>
        <v>Innani Arsya Muarifah</v>
      </c>
      <c r="C2253" t="str">
        <f>'[2]NILAI AKHIR'!D83</f>
        <v>XI TOI 1</v>
      </c>
      <c r="D2253">
        <f>'[2]NILAI AKHIR'!K83</f>
        <v>0</v>
      </c>
      <c r="F2253" t="s">
        <v>126</v>
      </c>
      <c r="L2253">
        <f>VLOOKUP(A2253,'5'!$AB$3:$AE$313,4,FALSE)</f>
        <v>704</v>
      </c>
      <c r="M2253" s="19">
        <f>VLOOKUP(F2253,'2'!$B$2:$C$34,2,FALSE)</f>
        <v>26</v>
      </c>
      <c r="N2253" s="23">
        <f t="shared" si="80"/>
        <v>0</v>
      </c>
      <c r="O2253" s="23" t="str">
        <f t="shared" si="81"/>
        <v/>
      </c>
      <c r="P2253" s="23" t="s">
        <v>4739</v>
      </c>
      <c r="Q2253" s="19">
        <f>VLOOKUP(M2253,'3'!$H$27:$L$48,5,FALSE)</f>
        <v>55</v>
      </c>
    </row>
    <row r="2254" spans="1:17" x14ac:dyDescent="0.25">
      <c r="A2254">
        <f>'[2]NILAI AKHIR'!B84</f>
        <v>13627</v>
      </c>
      <c r="B2254" t="str">
        <f>'[2]NILAI AKHIR'!C84</f>
        <v>Iqbal Mahendra</v>
      </c>
      <c r="C2254" t="str">
        <f>'[2]NILAI AKHIR'!D84</f>
        <v>XI TOI 1</v>
      </c>
      <c r="D2254">
        <f>'[2]NILAI AKHIR'!K84</f>
        <v>0</v>
      </c>
      <c r="F2254" t="s">
        <v>126</v>
      </c>
      <c r="L2254">
        <f>VLOOKUP(A2254,'5'!$AB$3:$AE$313,4,FALSE)</f>
        <v>705</v>
      </c>
      <c r="M2254" s="19">
        <f>VLOOKUP(F2254,'2'!$B$2:$C$34,2,FALSE)</f>
        <v>26</v>
      </c>
      <c r="N2254" s="23">
        <f t="shared" si="80"/>
        <v>0</v>
      </c>
      <c r="O2254" s="23" t="str">
        <f t="shared" si="81"/>
        <v/>
      </c>
      <c r="P2254" s="23" t="s">
        <v>4739</v>
      </c>
      <c r="Q2254" s="19">
        <f>VLOOKUP(M2254,'3'!$H$27:$L$48,5,FALSE)</f>
        <v>55</v>
      </c>
    </row>
    <row r="2255" spans="1:17" x14ac:dyDescent="0.25">
      <c r="A2255">
        <f>'[2]NILAI AKHIR'!B85</f>
        <v>13628</v>
      </c>
      <c r="B2255" t="str">
        <f>'[2]NILAI AKHIR'!C85</f>
        <v>Irsadt Saifulloh</v>
      </c>
      <c r="C2255" t="str">
        <f>'[2]NILAI AKHIR'!D85</f>
        <v>XI TOI 1</v>
      </c>
      <c r="D2255">
        <f>'[2]NILAI AKHIR'!K85</f>
        <v>0</v>
      </c>
      <c r="F2255" t="s">
        <v>126</v>
      </c>
      <c r="L2255">
        <f>VLOOKUP(A2255,'5'!$AB$3:$AE$313,4,FALSE)</f>
        <v>706</v>
      </c>
      <c r="M2255" s="19">
        <f>VLOOKUP(F2255,'2'!$B$2:$C$34,2,FALSE)</f>
        <v>26</v>
      </c>
      <c r="N2255" s="23">
        <f t="shared" si="80"/>
        <v>0</v>
      </c>
      <c r="O2255" s="23" t="str">
        <f t="shared" si="81"/>
        <v/>
      </c>
      <c r="P2255" s="23" t="s">
        <v>4739</v>
      </c>
      <c r="Q2255" s="19">
        <f>VLOOKUP(M2255,'3'!$H$27:$L$48,5,FALSE)</f>
        <v>55</v>
      </c>
    </row>
    <row r="2256" spans="1:17" x14ac:dyDescent="0.25">
      <c r="A2256">
        <f>'[2]NILAI AKHIR'!B86</f>
        <v>13629</v>
      </c>
      <c r="B2256" t="str">
        <f>'[2]NILAI AKHIR'!C86</f>
        <v>Ismail Murfid Efendi</v>
      </c>
      <c r="C2256" t="str">
        <f>'[2]NILAI AKHIR'!D86</f>
        <v>XI TOI 1</v>
      </c>
      <c r="D2256">
        <f>'[2]NILAI AKHIR'!K86</f>
        <v>0</v>
      </c>
      <c r="F2256" t="s">
        <v>126</v>
      </c>
      <c r="L2256">
        <f>VLOOKUP(A2256,'5'!$AB$3:$AE$313,4,FALSE)</f>
        <v>707</v>
      </c>
      <c r="M2256" s="19">
        <f>VLOOKUP(F2256,'2'!$B$2:$C$34,2,FALSE)</f>
        <v>26</v>
      </c>
      <c r="N2256" s="23">
        <f t="shared" si="80"/>
        <v>0</v>
      </c>
      <c r="O2256" s="23" t="str">
        <f t="shared" si="81"/>
        <v/>
      </c>
      <c r="P2256" s="23" t="s">
        <v>4739</v>
      </c>
      <c r="Q2256" s="19">
        <f>VLOOKUP(M2256,'3'!$H$27:$L$48,5,FALSE)</f>
        <v>55</v>
      </c>
    </row>
    <row r="2257" spans="1:17" x14ac:dyDescent="0.25">
      <c r="A2257">
        <f>'[2]NILAI AKHIR'!B87</f>
        <v>0</v>
      </c>
      <c r="B2257">
        <f>'[2]NILAI AKHIR'!C87</f>
        <v>0</v>
      </c>
      <c r="C2257">
        <f>'[2]NILAI AKHIR'!D87</f>
        <v>0</v>
      </c>
      <c r="D2257">
        <f>'[2]NILAI AKHIR'!K87</f>
        <v>0</v>
      </c>
      <c r="F2257" t="s">
        <v>126</v>
      </c>
      <c r="L2257" t="e">
        <f>VLOOKUP(A2257,'5'!$AB$3:$AE$313,4,FALSE)</f>
        <v>#N/A</v>
      </c>
      <c r="M2257" s="19">
        <f>VLOOKUP(F2257,'2'!$B$2:$C$34,2,FALSE)</f>
        <v>26</v>
      </c>
      <c r="N2257" s="23">
        <f t="shared" si="80"/>
        <v>0</v>
      </c>
      <c r="O2257" s="23" t="str">
        <f t="shared" si="81"/>
        <v/>
      </c>
      <c r="P2257" s="23" t="s">
        <v>4739</v>
      </c>
      <c r="Q2257" s="19">
        <f>VLOOKUP(M2257,'3'!$H$27:$L$48,5,FALSE)</f>
        <v>55</v>
      </c>
    </row>
    <row r="2258" spans="1:17" x14ac:dyDescent="0.25">
      <c r="A2258">
        <f>'[2]NILAI AKHIR'!B88</f>
        <v>13630</v>
      </c>
      <c r="B2258" t="str">
        <f>'[2]NILAI AKHIR'!C88</f>
        <v>Jeckson Fajar Yulianto</v>
      </c>
      <c r="C2258" t="str">
        <f>'[2]NILAI AKHIR'!D88</f>
        <v>XI TOI 2</v>
      </c>
      <c r="D2258">
        <f>'[2]NILAI AKHIR'!K88</f>
        <v>80.19</v>
      </c>
      <c r="F2258" t="s">
        <v>126</v>
      </c>
      <c r="L2258">
        <f>VLOOKUP(A2258,'5'!$AB$3:$AE$313,4,FALSE)</f>
        <v>708</v>
      </c>
      <c r="M2258" s="19">
        <f>VLOOKUP(F2258,'2'!$B$2:$C$34,2,FALSE)</f>
        <v>26</v>
      </c>
      <c r="N2258" s="23">
        <f t="shared" si="80"/>
        <v>80.19</v>
      </c>
      <c r="O2258" s="23" t="str">
        <f t="shared" si="81"/>
        <v/>
      </c>
      <c r="P2258" s="23" t="s">
        <v>4739</v>
      </c>
      <c r="Q2258" s="19">
        <f>VLOOKUP(M2258,'3'!$H$27:$L$48,5,FALSE)</f>
        <v>55</v>
      </c>
    </row>
    <row r="2259" spans="1:17" x14ac:dyDescent="0.25">
      <c r="A2259">
        <f>'[2]NILAI AKHIR'!B90</f>
        <v>13632</v>
      </c>
      <c r="B2259" t="str">
        <f>'[2]NILAI AKHIR'!C90</f>
        <v>Lintang Zulfa Zulkarnain</v>
      </c>
      <c r="C2259" t="str">
        <f>'[2]NILAI AKHIR'!D90</f>
        <v>XI TOI 2</v>
      </c>
      <c r="D2259" s="21">
        <f>'[2]NILAI AKHIR'!K90</f>
        <v>83.666666666666671</v>
      </c>
      <c r="F2259" t="s">
        <v>126</v>
      </c>
      <c r="L2259">
        <f>VLOOKUP(A2259,'5'!$AB$3:$AE$313,4,FALSE)</f>
        <v>710</v>
      </c>
      <c r="M2259" s="19">
        <f>VLOOKUP(F2259,'2'!$B$2:$C$34,2,FALSE)</f>
        <v>26</v>
      </c>
      <c r="N2259" s="23">
        <f t="shared" si="80"/>
        <v>83.666666666666671</v>
      </c>
      <c r="O2259" s="23" t="str">
        <f t="shared" si="81"/>
        <v/>
      </c>
      <c r="P2259" s="23" t="s">
        <v>4739</v>
      </c>
      <c r="Q2259" s="19">
        <f>VLOOKUP(M2259,'3'!$H$27:$L$48,5,FALSE)</f>
        <v>55</v>
      </c>
    </row>
    <row r="2260" spans="1:17" x14ac:dyDescent="0.25">
      <c r="A2260">
        <f>'[2]NILAI AKHIR'!B91</f>
        <v>13633</v>
      </c>
      <c r="B2260" t="str">
        <f>'[2]NILAI AKHIR'!C91</f>
        <v>Lucky Putra Pratama</v>
      </c>
      <c r="C2260" t="str">
        <f>'[2]NILAI AKHIR'!D91</f>
        <v>XI TOI 2</v>
      </c>
      <c r="D2260" s="21">
        <f>'[2]NILAI AKHIR'!K91</f>
        <v>83.06</v>
      </c>
      <c r="F2260" t="s">
        <v>126</v>
      </c>
      <c r="L2260">
        <f>VLOOKUP(A2260,'5'!$AB$3:$AE$313,4,FALSE)</f>
        <v>711</v>
      </c>
      <c r="M2260" s="19">
        <f>VLOOKUP(F2260,'2'!$B$2:$C$34,2,FALSE)</f>
        <v>26</v>
      </c>
      <c r="N2260" s="23">
        <f t="shared" si="80"/>
        <v>83.06</v>
      </c>
      <c r="O2260" s="23" t="str">
        <f t="shared" si="81"/>
        <v/>
      </c>
      <c r="P2260" s="23" t="s">
        <v>4739</v>
      </c>
      <c r="Q2260" s="19">
        <f>VLOOKUP(M2260,'3'!$H$27:$L$48,5,FALSE)</f>
        <v>55</v>
      </c>
    </row>
    <row r="2261" spans="1:17" x14ac:dyDescent="0.25">
      <c r="A2261">
        <f>'[2]NILAI AKHIR'!B92</f>
        <v>13634</v>
      </c>
      <c r="B2261" t="str">
        <f>'[2]NILAI AKHIR'!C92</f>
        <v>Marselline Putri Utama</v>
      </c>
      <c r="C2261" t="str">
        <f>'[2]NILAI AKHIR'!D92</f>
        <v>XI TOI 2</v>
      </c>
      <c r="D2261" s="21">
        <f>'[2]NILAI AKHIR'!K92</f>
        <v>81.856666666666669</v>
      </c>
      <c r="F2261" t="s">
        <v>126</v>
      </c>
      <c r="L2261">
        <f>VLOOKUP(A2261,'5'!$AB$3:$AE$313,4,FALSE)</f>
        <v>712</v>
      </c>
      <c r="M2261" s="19">
        <f>VLOOKUP(F2261,'2'!$B$2:$C$34,2,FALSE)</f>
        <v>26</v>
      </c>
      <c r="N2261" s="23">
        <f t="shared" si="80"/>
        <v>81.856666666666669</v>
      </c>
      <c r="O2261" s="23" t="str">
        <f t="shared" si="81"/>
        <v/>
      </c>
      <c r="P2261" s="23" t="s">
        <v>4739</v>
      </c>
      <c r="Q2261" s="19">
        <f>VLOOKUP(M2261,'3'!$H$27:$L$48,5,FALSE)</f>
        <v>55</v>
      </c>
    </row>
    <row r="2262" spans="1:17" x14ac:dyDescent="0.25">
      <c r="A2262">
        <f>'[2]NILAI AKHIR'!B93</f>
        <v>13635</v>
      </c>
      <c r="B2262" t="str">
        <f>'[2]NILAI AKHIR'!C93</f>
        <v>Marvel Andhika Saputra</v>
      </c>
      <c r="C2262" t="str">
        <f>'[2]NILAI AKHIR'!D93</f>
        <v>XI TOI 2</v>
      </c>
      <c r="D2262" s="21">
        <f>'[2]NILAI AKHIR'!K93</f>
        <v>87.583333333333329</v>
      </c>
      <c r="F2262" t="s">
        <v>126</v>
      </c>
      <c r="L2262">
        <f>VLOOKUP(A2262,'5'!$AB$3:$AE$313,4,FALSE)</f>
        <v>713</v>
      </c>
      <c r="M2262" s="19">
        <f>VLOOKUP(F2262,'2'!$B$2:$C$34,2,FALSE)</f>
        <v>26</v>
      </c>
      <c r="N2262" s="23">
        <f t="shared" si="80"/>
        <v>87.583333333333329</v>
      </c>
      <c r="O2262" s="23" t="str">
        <f t="shared" si="81"/>
        <v/>
      </c>
      <c r="P2262" s="23" t="s">
        <v>4739</v>
      </c>
      <c r="Q2262" s="19">
        <f>VLOOKUP(M2262,'3'!$H$27:$L$48,5,FALSE)</f>
        <v>55</v>
      </c>
    </row>
    <row r="2263" spans="1:17" x14ac:dyDescent="0.25">
      <c r="A2263">
        <f>'[2]NILAI AKHIR'!B94</f>
        <v>13636</v>
      </c>
      <c r="B2263" t="str">
        <f>'[2]NILAI AKHIR'!C94</f>
        <v>Mas'ud Rama Dinata</v>
      </c>
      <c r="C2263" t="str">
        <f>'[2]NILAI AKHIR'!D94</f>
        <v>XI TOI 2</v>
      </c>
      <c r="D2263" s="21">
        <f>'[2]NILAI AKHIR'!K94</f>
        <v>84.333333333333329</v>
      </c>
      <c r="F2263" t="s">
        <v>126</v>
      </c>
      <c r="L2263">
        <f>VLOOKUP(A2263,'5'!$AB$3:$AE$313,4,FALSE)</f>
        <v>714</v>
      </c>
      <c r="M2263" s="19">
        <f>VLOOKUP(F2263,'2'!$B$2:$C$34,2,FALSE)</f>
        <v>26</v>
      </c>
      <c r="N2263" s="23">
        <f t="shared" si="80"/>
        <v>84.333333333333329</v>
      </c>
      <c r="O2263" s="23" t="str">
        <f t="shared" si="81"/>
        <v/>
      </c>
      <c r="P2263" s="23" t="s">
        <v>4739</v>
      </c>
      <c r="Q2263" s="19">
        <f>VLOOKUP(M2263,'3'!$H$27:$L$48,5,FALSE)</f>
        <v>55</v>
      </c>
    </row>
    <row r="2264" spans="1:17" x14ac:dyDescent="0.25">
      <c r="A2264">
        <f>'[2]NILAI AKHIR'!B95</f>
        <v>13637</v>
      </c>
      <c r="B2264" t="str">
        <f>'[2]NILAI AKHIR'!C95</f>
        <v>Miftahqul Annand</v>
      </c>
      <c r="C2264" t="str">
        <f>'[2]NILAI AKHIR'!D95</f>
        <v>XI TOI 2</v>
      </c>
      <c r="D2264" s="21">
        <f>'[2]NILAI AKHIR'!K95</f>
        <v>81.403333333333322</v>
      </c>
      <c r="F2264" t="s">
        <v>126</v>
      </c>
      <c r="L2264">
        <f>VLOOKUP(A2264,'5'!$AB$3:$AE$313,4,FALSE)</f>
        <v>715</v>
      </c>
      <c r="M2264" s="19">
        <f>VLOOKUP(F2264,'2'!$B$2:$C$34,2,FALSE)</f>
        <v>26</v>
      </c>
      <c r="N2264" s="23">
        <f t="shared" si="80"/>
        <v>81.403333333333322</v>
      </c>
      <c r="O2264" s="23" t="str">
        <f t="shared" si="81"/>
        <v/>
      </c>
      <c r="P2264" s="23" t="s">
        <v>4739</v>
      </c>
      <c r="Q2264" s="19">
        <f>VLOOKUP(M2264,'3'!$H$27:$L$48,5,FALSE)</f>
        <v>55</v>
      </c>
    </row>
    <row r="2265" spans="1:17" x14ac:dyDescent="0.25">
      <c r="A2265">
        <f>'[2]NILAI AKHIR'!B96</f>
        <v>13638</v>
      </c>
      <c r="B2265" t="str">
        <f>'[2]NILAI AKHIR'!C96</f>
        <v>Muhammad Iqbal Ramadhani</v>
      </c>
      <c r="C2265" t="str">
        <f>'[2]NILAI AKHIR'!D96</f>
        <v>XI TOI 2</v>
      </c>
      <c r="D2265" s="21">
        <f>'[2]NILAI AKHIR'!K96</f>
        <v>83.346666666666678</v>
      </c>
      <c r="F2265" t="s">
        <v>126</v>
      </c>
      <c r="L2265">
        <f>VLOOKUP(A2265,'5'!$AB$3:$AE$313,4,FALSE)</f>
        <v>716</v>
      </c>
      <c r="M2265" s="19">
        <f>VLOOKUP(F2265,'2'!$B$2:$C$34,2,FALSE)</f>
        <v>26</v>
      </c>
      <c r="N2265" s="23">
        <f t="shared" si="80"/>
        <v>83.346666666666678</v>
      </c>
      <c r="O2265" s="23" t="str">
        <f t="shared" si="81"/>
        <v/>
      </c>
      <c r="P2265" s="23" t="s">
        <v>4739</v>
      </c>
      <c r="Q2265" s="19">
        <f>VLOOKUP(M2265,'3'!$H$27:$L$48,5,FALSE)</f>
        <v>55</v>
      </c>
    </row>
    <row r="2266" spans="1:17" x14ac:dyDescent="0.25">
      <c r="A2266">
        <f>'[2]NILAI AKHIR'!B97</f>
        <v>13640</v>
      </c>
      <c r="B2266" t="str">
        <f>'[2]NILAI AKHIR'!C97</f>
        <v>Muhammad Nashir</v>
      </c>
      <c r="C2266" t="str">
        <f>'[2]NILAI AKHIR'!D97</f>
        <v>XI TOI 2</v>
      </c>
      <c r="D2266" s="21">
        <f>'[2]NILAI AKHIR'!K97</f>
        <v>84.44</v>
      </c>
      <c r="F2266" t="s">
        <v>126</v>
      </c>
      <c r="L2266">
        <f>VLOOKUP(A2266,'5'!$AB$3:$AE$313,4,FALSE)</f>
        <v>717</v>
      </c>
      <c r="M2266" s="19">
        <f>VLOOKUP(F2266,'2'!$B$2:$C$34,2,FALSE)</f>
        <v>26</v>
      </c>
      <c r="N2266" s="23">
        <f t="shared" si="80"/>
        <v>84.44</v>
      </c>
      <c r="O2266" s="23" t="str">
        <f t="shared" si="81"/>
        <v/>
      </c>
      <c r="P2266" s="23" t="s">
        <v>4739</v>
      </c>
      <c r="Q2266" s="19">
        <f>VLOOKUP(M2266,'3'!$H$27:$L$48,5,FALSE)</f>
        <v>55</v>
      </c>
    </row>
    <row r="2267" spans="1:17" x14ac:dyDescent="0.25">
      <c r="A2267">
        <f>'[2]NILAI AKHIR'!B98</f>
        <v>13641</v>
      </c>
      <c r="B2267" t="str">
        <f>'[2]NILAI AKHIR'!C98</f>
        <v>Muhammad Zacky</v>
      </c>
      <c r="C2267" t="str">
        <f>'[2]NILAI AKHIR'!D98</f>
        <v>XI TOI 2</v>
      </c>
      <c r="D2267" s="21">
        <f>'[2]NILAI AKHIR'!K98</f>
        <v>83.213333333333324</v>
      </c>
      <c r="F2267" t="s">
        <v>126</v>
      </c>
      <c r="L2267">
        <f>VLOOKUP(A2267,'5'!$AB$3:$AE$313,4,FALSE)</f>
        <v>718</v>
      </c>
      <c r="M2267" s="19">
        <f>VLOOKUP(F2267,'2'!$B$2:$C$34,2,FALSE)</f>
        <v>26</v>
      </c>
      <c r="N2267" s="23">
        <f t="shared" si="80"/>
        <v>83.213333333333324</v>
      </c>
      <c r="O2267" s="23" t="str">
        <f t="shared" si="81"/>
        <v/>
      </c>
      <c r="P2267" s="23" t="s">
        <v>4739</v>
      </c>
      <c r="Q2267" s="19">
        <f>VLOOKUP(M2267,'3'!$H$27:$L$48,5,FALSE)</f>
        <v>55</v>
      </c>
    </row>
    <row r="2268" spans="1:17" x14ac:dyDescent="0.25">
      <c r="A2268">
        <f>'[2]NILAI AKHIR'!B99</f>
        <v>13642</v>
      </c>
      <c r="B2268" t="str">
        <f>'[2]NILAI AKHIR'!C99</f>
        <v>Muhammad Zulfa Susila Atmaja</v>
      </c>
      <c r="C2268" t="str">
        <f>'[2]NILAI AKHIR'!D99</f>
        <v>XI TOI 2</v>
      </c>
      <c r="D2268" s="21">
        <f>'[2]NILAI AKHIR'!K99</f>
        <v>85.5</v>
      </c>
      <c r="F2268" t="s">
        <v>126</v>
      </c>
      <c r="L2268">
        <f>VLOOKUP(A2268,'5'!$AB$3:$AE$313,4,FALSE)</f>
        <v>719</v>
      </c>
      <c r="M2268" s="19">
        <f>VLOOKUP(F2268,'2'!$B$2:$C$34,2,FALSE)</f>
        <v>26</v>
      </c>
      <c r="N2268" s="23">
        <f t="shared" si="80"/>
        <v>85.5</v>
      </c>
      <c r="O2268" s="23" t="str">
        <f t="shared" si="81"/>
        <v/>
      </c>
      <c r="P2268" s="23" t="s">
        <v>4739</v>
      </c>
      <c r="Q2268" s="19">
        <f>VLOOKUP(M2268,'3'!$H$27:$L$48,5,FALSE)</f>
        <v>55</v>
      </c>
    </row>
    <row r="2269" spans="1:17" x14ac:dyDescent="0.25">
      <c r="A2269">
        <f>'[2]NILAI AKHIR'!B100</f>
        <v>13643</v>
      </c>
      <c r="B2269" t="str">
        <f>'[2]NILAI AKHIR'!C100</f>
        <v>Nadine Nathania Putri</v>
      </c>
      <c r="C2269" t="str">
        <f>'[2]NILAI AKHIR'!D100</f>
        <v>XI TOI 2</v>
      </c>
      <c r="D2269" s="21">
        <f>'[2]NILAI AKHIR'!K100</f>
        <v>84.476666666666674</v>
      </c>
      <c r="F2269" t="s">
        <v>126</v>
      </c>
      <c r="L2269">
        <f>VLOOKUP(A2269,'5'!$AB$3:$AE$313,4,FALSE)</f>
        <v>720</v>
      </c>
      <c r="M2269" s="19">
        <f>VLOOKUP(F2269,'2'!$B$2:$C$34,2,FALSE)</f>
        <v>26</v>
      </c>
      <c r="N2269" s="23">
        <f t="shared" si="80"/>
        <v>84.476666666666674</v>
      </c>
      <c r="O2269" s="23" t="str">
        <f t="shared" si="81"/>
        <v/>
      </c>
      <c r="P2269" s="23" t="s">
        <v>4739</v>
      </c>
      <c r="Q2269" s="19">
        <f>VLOOKUP(M2269,'3'!$H$27:$L$48,5,FALSE)</f>
        <v>55</v>
      </c>
    </row>
    <row r="2270" spans="1:17" x14ac:dyDescent="0.25">
      <c r="A2270">
        <f>'[2]NILAI AKHIR'!B101</f>
        <v>13644</v>
      </c>
      <c r="B2270" t="str">
        <f>'[2]NILAI AKHIR'!C101</f>
        <v>Naeala Sa Adah Ivadati</v>
      </c>
      <c r="C2270" t="str">
        <f>'[2]NILAI AKHIR'!D101</f>
        <v>XI TOI 2</v>
      </c>
      <c r="D2270" s="21">
        <f>'[2]NILAI AKHIR'!K101</f>
        <v>82.56</v>
      </c>
      <c r="F2270" t="s">
        <v>126</v>
      </c>
      <c r="L2270">
        <f>VLOOKUP(A2270,'5'!$AB$3:$AE$313,4,FALSE)</f>
        <v>721</v>
      </c>
      <c r="M2270" s="19">
        <f>VLOOKUP(F2270,'2'!$B$2:$C$34,2,FALSE)</f>
        <v>26</v>
      </c>
      <c r="N2270" s="23">
        <f t="shared" si="80"/>
        <v>82.56</v>
      </c>
      <c r="O2270" s="23" t="str">
        <f t="shared" si="81"/>
        <v/>
      </c>
      <c r="P2270" s="23" t="s">
        <v>4739</v>
      </c>
      <c r="Q2270" s="19">
        <f>VLOOKUP(M2270,'3'!$H$27:$L$48,5,FALSE)</f>
        <v>55</v>
      </c>
    </row>
    <row r="2271" spans="1:17" x14ac:dyDescent="0.25">
      <c r="A2271">
        <f>'[2]NILAI AKHIR'!B102</f>
        <v>13645</v>
      </c>
      <c r="B2271" t="str">
        <f>'[2]NILAI AKHIR'!C102</f>
        <v>Nafi Ul Husna</v>
      </c>
      <c r="C2271" t="str">
        <f>'[2]NILAI AKHIR'!D102</f>
        <v>XI TOI 2</v>
      </c>
      <c r="D2271" s="21">
        <f>'[2]NILAI AKHIR'!K102</f>
        <v>80.463333333333324</v>
      </c>
      <c r="F2271" t="s">
        <v>126</v>
      </c>
      <c r="L2271">
        <f>VLOOKUP(A2271,'5'!$AB$3:$AE$313,4,FALSE)</f>
        <v>722</v>
      </c>
      <c r="M2271" s="19">
        <f>VLOOKUP(F2271,'2'!$B$2:$C$34,2,FALSE)</f>
        <v>26</v>
      </c>
      <c r="N2271" s="23">
        <f t="shared" si="80"/>
        <v>80.463333333333324</v>
      </c>
      <c r="O2271" s="23" t="str">
        <f t="shared" si="81"/>
        <v/>
      </c>
      <c r="P2271" s="23" t="s">
        <v>4739</v>
      </c>
      <c r="Q2271" s="19">
        <f>VLOOKUP(M2271,'3'!$H$27:$L$48,5,FALSE)</f>
        <v>55</v>
      </c>
    </row>
    <row r="2272" spans="1:17" x14ac:dyDescent="0.25">
      <c r="A2272">
        <f>'[2]NILAI AKHIR'!B103</f>
        <v>13920</v>
      </c>
      <c r="B2272" t="str">
        <f>'[2]NILAI AKHIR'!C103</f>
        <v>Opic Isnaini Noviansyah</v>
      </c>
      <c r="C2272" t="str">
        <f>'[2]NILAI AKHIR'!D103</f>
        <v>XI TOI 2</v>
      </c>
      <c r="D2272" s="21">
        <f>'[2]NILAI AKHIR'!K103</f>
        <v>84.046666666666667</v>
      </c>
      <c r="F2272" t="s">
        <v>126</v>
      </c>
      <c r="L2272">
        <f>VLOOKUP(A2272,'5'!$AB$3:$AE$313,4,FALSE)</f>
        <v>723</v>
      </c>
      <c r="M2272" s="19">
        <f>VLOOKUP(F2272,'2'!$B$2:$C$34,2,FALSE)</f>
        <v>26</v>
      </c>
      <c r="N2272" s="23">
        <f t="shared" si="80"/>
        <v>84.046666666666667</v>
      </c>
      <c r="O2272" s="23" t="str">
        <f t="shared" si="81"/>
        <v/>
      </c>
      <c r="P2272" s="23" t="s">
        <v>4739</v>
      </c>
      <c r="Q2272" s="19">
        <f>VLOOKUP(M2272,'3'!$H$27:$L$48,5,FALSE)</f>
        <v>55</v>
      </c>
    </row>
    <row r="2273" spans="1:17" x14ac:dyDescent="0.25">
      <c r="A2273">
        <f>'[2]NILAI AKHIR'!B104</f>
        <v>13646</v>
      </c>
      <c r="B2273" t="str">
        <f>'[2]NILAI AKHIR'!C104</f>
        <v>Puguh Aditya Pratama</v>
      </c>
      <c r="C2273" t="str">
        <f>'[2]NILAI AKHIR'!D104</f>
        <v>XI TOI 2</v>
      </c>
      <c r="D2273" s="21">
        <f>'[2]NILAI AKHIR'!K104</f>
        <v>84.046666666666667</v>
      </c>
      <c r="F2273" t="s">
        <v>126</v>
      </c>
      <c r="L2273">
        <f>VLOOKUP(A2273,'5'!$AB$3:$AE$313,4,FALSE)</f>
        <v>724</v>
      </c>
      <c r="M2273" s="19">
        <f>VLOOKUP(F2273,'2'!$B$2:$C$34,2,FALSE)</f>
        <v>26</v>
      </c>
      <c r="N2273" s="23">
        <f t="shared" si="80"/>
        <v>84.046666666666667</v>
      </c>
      <c r="O2273" s="23" t="str">
        <f t="shared" si="81"/>
        <v/>
      </c>
      <c r="P2273" s="23" t="s">
        <v>4739</v>
      </c>
      <c r="Q2273" s="19">
        <f>VLOOKUP(M2273,'3'!$H$27:$L$48,5,FALSE)</f>
        <v>55</v>
      </c>
    </row>
    <row r="2274" spans="1:17" x14ac:dyDescent="0.25">
      <c r="A2274">
        <f>'[2]NILAI AKHIR'!B105</f>
        <v>13647</v>
      </c>
      <c r="B2274" t="str">
        <f>'[2]NILAI AKHIR'!C105</f>
        <v>Puja Syah Putra</v>
      </c>
      <c r="C2274" t="str">
        <f>'[2]NILAI AKHIR'!D105</f>
        <v>XI TOI 2</v>
      </c>
      <c r="D2274" s="21">
        <f>'[2]NILAI AKHIR'!K105</f>
        <v>82.69</v>
      </c>
      <c r="F2274" t="s">
        <v>126</v>
      </c>
      <c r="L2274">
        <f>VLOOKUP(A2274,'5'!$AB$3:$AE$313,4,FALSE)</f>
        <v>725</v>
      </c>
      <c r="M2274" s="19">
        <f>VLOOKUP(F2274,'2'!$B$2:$C$34,2,FALSE)</f>
        <v>26</v>
      </c>
      <c r="N2274" s="23">
        <f t="shared" si="80"/>
        <v>82.69</v>
      </c>
      <c r="O2274" s="23" t="str">
        <f t="shared" si="81"/>
        <v/>
      </c>
      <c r="P2274" s="23" t="s">
        <v>4739</v>
      </c>
      <c r="Q2274" s="19">
        <f>VLOOKUP(M2274,'3'!$H$27:$L$48,5,FALSE)</f>
        <v>55</v>
      </c>
    </row>
    <row r="2275" spans="1:17" x14ac:dyDescent="0.25">
      <c r="A2275">
        <f>'[2]NILAI AKHIR'!B106</f>
        <v>13648</v>
      </c>
      <c r="B2275" t="str">
        <f>'[2]NILAI AKHIR'!C106</f>
        <v>Racel Hino Putro</v>
      </c>
      <c r="C2275" t="str">
        <f>'[2]NILAI AKHIR'!D106</f>
        <v>XI TOI 2</v>
      </c>
      <c r="D2275" s="21">
        <f>'[2]NILAI AKHIR'!K106</f>
        <v>84.036666666666676</v>
      </c>
      <c r="F2275" t="s">
        <v>126</v>
      </c>
      <c r="L2275">
        <f>VLOOKUP(A2275,'5'!$AB$3:$AE$313,4,FALSE)</f>
        <v>726</v>
      </c>
      <c r="M2275" s="19">
        <f>VLOOKUP(F2275,'2'!$B$2:$C$34,2,FALSE)</f>
        <v>26</v>
      </c>
      <c r="N2275" s="23">
        <f t="shared" si="80"/>
        <v>84.036666666666676</v>
      </c>
      <c r="O2275" s="23" t="str">
        <f t="shared" si="81"/>
        <v/>
      </c>
      <c r="P2275" s="23" t="s">
        <v>4739</v>
      </c>
      <c r="Q2275" s="19">
        <f>VLOOKUP(M2275,'3'!$H$27:$L$48,5,FALSE)</f>
        <v>55</v>
      </c>
    </row>
    <row r="2276" spans="1:17" x14ac:dyDescent="0.25">
      <c r="A2276">
        <f>'[2]NILAI AKHIR'!B107</f>
        <v>13649</v>
      </c>
      <c r="B2276" t="str">
        <f>'[2]NILAI AKHIR'!C107</f>
        <v>Raffaiz Senda Ardiansyah</v>
      </c>
      <c r="C2276" t="str">
        <f>'[2]NILAI AKHIR'!D107</f>
        <v>XI TOI 2</v>
      </c>
      <c r="D2276" s="21">
        <f>'[2]NILAI AKHIR'!K107</f>
        <v>83.44</v>
      </c>
      <c r="F2276" t="s">
        <v>126</v>
      </c>
      <c r="L2276">
        <f>VLOOKUP(A2276,'5'!$AB$3:$AE$313,4,FALSE)</f>
        <v>727</v>
      </c>
      <c r="M2276" s="19">
        <f>VLOOKUP(F2276,'2'!$B$2:$C$34,2,FALSE)</f>
        <v>26</v>
      </c>
      <c r="N2276" s="23">
        <f t="shared" si="80"/>
        <v>83.44</v>
      </c>
      <c r="O2276" s="23" t="str">
        <f t="shared" si="81"/>
        <v/>
      </c>
      <c r="P2276" s="23" t="s">
        <v>4739</v>
      </c>
      <c r="Q2276" s="19">
        <f>VLOOKUP(M2276,'3'!$H$27:$L$48,5,FALSE)</f>
        <v>55</v>
      </c>
    </row>
    <row r="2277" spans="1:17" x14ac:dyDescent="0.25">
      <c r="A2277">
        <f>'[2]NILAI AKHIR'!B108</f>
        <v>13650</v>
      </c>
      <c r="B2277" t="str">
        <f>'[2]NILAI AKHIR'!C108</f>
        <v>Rahmad Indra Saktiawan</v>
      </c>
      <c r="C2277" t="str">
        <f>'[2]NILAI AKHIR'!D108</f>
        <v>XI TOI 2</v>
      </c>
      <c r="D2277" s="21">
        <f>'[2]NILAI AKHIR'!K108</f>
        <v>81.833333333333329</v>
      </c>
      <c r="F2277" t="s">
        <v>126</v>
      </c>
      <c r="L2277">
        <f>VLOOKUP(A2277,'5'!$AB$3:$AE$313,4,FALSE)</f>
        <v>728</v>
      </c>
      <c r="M2277" s="19">
        <f>VLOOKUP(F2277,'2'!$B$2:$C$34,2,FALSE)</f>
        <v>26</v>
      </c>
      <c r="N2277" s="23">
        <f t="shared" si="80"/>
        <v>81.833333333333329</v>
      </c>
      <c r="O2277" s="23" t="str">
        <f t="shared" si="81"/>
        <v/>
      </c>
      <c r="P2277" s="23" t="s">
        <v>4739</v>
      </c>
      <c r="Q2277" s="19">
        <f>VLOOKUP(M2277,'3'!$H$27:$L$48,5,FALSE)</f>
        <v>55</v>
      </c>
    </row>
    <row r="2278" spans="1:17" x14ac:dyDescent="0.25">
      <c r="A2278">
        <f>'[2]NILAI AKHIR'!B109</f>
        <v>13651</v>
      </c>
      <c r="B2278" t="str">
        <f>'[2]NILAI AKHIR'!C109</f>
        <v>Rasya Dimas Aribi</v>
      </c>
      <c r="C2278" t="str">
        <f>'[2]NILAI AKHIR'!D109</f>
        <v>XI TOI 2</v>
      </c>
      <c r="D2278" s="21">
        <f>'[2]NILAI AKHIR'!K109</f>
        <v>83.986666666666665</v>
      </c>
      <c r="F2278" t="s">
        <v>126</v>
      </c>
      <c r="L2278">
        <f>VLOOKUP(A2278,'5'!$AB$3:$AE$313,4,FALSE)</f>
        <v>729</v>
      </c>
      <c r="M2278" s="19">
        <f>VLOOKUP(F2278,'2'!$B$2:$C$34,2,FALSE)</f>
        <v>26</v>
      </c>
      <c r="N2278" s="23">
        <f t="shared" si="80"/>
        <v>83.986666666666665</v>
      </c>
      <c r="O2278" s="23" t="str">
        <f t="shared" si="81"/>
        <v/>
      </c>
      <c r="P2278" s="23" t="s">
        <v>4739</v>
      </c>
      <c r="Q2278" s="19">
        <f>VLOOKUP(M2278,'3'!$H$27:$L$48,5,FALSE)</f>
        <v>55</v>
      </c>
    </row>
    <row r="2279" spans="1:17" x14ac:dyDescent="0.25">
      <c r="A2279">
        <f>'[2]NILAI AKHIR'!B110</f>
        <v>13652</v>
      </c>
      <c r="B2279" t="str">
        <f>'[2]NILAI AKHIR'!C110</f>
        <v>Rasyd Jafar Dwi Saputra</v>
      </c>
      <c r="C2279" t="str">
        <f>'[2]NILAI AKHIR'!D110</f>
        <v>XI TOI 2</v>
      </c>
      <c r="D2279" s="21">
        <f>'[2]NILAI AKHIR'!K110</f>
        <v>81.94</v>
      </c>
      <c r="F2279" t="s">
        <v>126</v>
      </c>
      <c r="L2279">
        <f>VLOOKUP(A2279,'5'!$AB$3:$AE$313,4,FALSE)</f>
        <v>730</v>
      </c>
      <c r="M2279" s="19">
        <f>VLOOKUP(F2279,'2'!$B$2:$C$34,2,FALSE)</f>
        <v>26</v>
      </c>
      <c r="N2279" s="23">
        <f t="shared" si="80"/>
        <v>81.94</v>
      </c>
      <c r="O2279" s="23" t="str">
        <f t="shared" si="81"/>
        <v/>
      </c>
      <c r="P2279" s="23" t="s">
        <v>4739</v>
      </c>
      <c r="Q2279" s="19">
        <f>VLOOKUP(M2279,'3'!$H$27:$L$48,5,FALSE)</f>
        <v>55</v>
      </c>
    </row>
    <row r="2280" spans="1:17" x14ac:dyDescent="0.25">
      <c r="A2280">
        <f>'[2]NILAI AKHIR'!B111</f>
        <v>13653</v>
      </c>
      <c r="B2280" t="str">
        <f>'[2]NILAI AKHIR'!C111</f>
        <v>Revan Erlangga</v>
      </c>
      <c r="C2280" t="str">
        <f>'[2]NILAI AKHIR'!D111</f>
        <v>XI TOI 2</v>
      </c>
      <c r="D2280" s="21">
        <f>'[2]NILAI AKHIR'!K111</f>
        <v>83.916666666666671</v>
      </c>
      <c r="F2280" t="s">
        <v>126</v>
      </c>
      <c r="L2280">
        <f>VLOOKUP(A2280,'5'!$AB$3:$AE$313,4,FALSE)</f>
        <v>731</v>
      </c>
      <c r="M2280" s="19">
        <f>VLOOKUP(F2280,'2'!$B$2:$C$34,2,FALSE)</f>
        <v>26</v>
      </c>
      <c r="N2280" s="23">
        <f t="shared" si="80"/>
        <v>83.916666666666671</v>
      </c>
      <c r="O2280" s="23" t="str">
        <f t="shared" si="81"/>
        <v/>
      </c>
      <c r="P2280" s="23" t="s">
        <v>4739</v>
      </c>
      <c r="Q2280" s="19">
        <f>VLOOKUP(M2280,'3'!$H$27:$L$48,5,FALSE)</f>
        <v>55</v>
      </c>
    </row>
    <row r="2281" spans="1:17" x14ac:dyDescent="0.25">
      <c r="A2281">
        <f>'[2]NILAI AKHIR'!B112</f>
        <v>13654</v>
      </c>
      <c r="B2281" t="str">
        <f>'[2]NILAI AKHIR'!C112</f>
        <v>Reyhan Apriyanto</v>
      </c>
      <c r="C2281" t="str">
        <f>'[2]NILAI AKHIR'!D112</f>
        <v>XI TOI 2</v>
      </c>
      <c r="D2281" s="21">
        <f>'[2]NILAI AKHIR'!K112</f>
        <v>82.06</v>
      </c>
      <c r="F2281" t="s">
        <v>126</v>
      </c>
      <c r="L2281">
        <f>VLOOKUP(A2281,'5'!$AB$3:$AE$313,4,FALSE)</f>
        <v>732</v>
      </c>
      <c r="M2281" s="19">
        <f>VLOOKUP(F2281,'2'!$B$2:$C$34,2,FALSE)</f>
        <v>26</v>
      </c>
      <c r="N2281" s="23">
        <f t="shared" si="80"/>
        <v>82.06</v>
      </c>
      <c r="O2281" s="23" t="str">
        <f t="shared" si="81"/>
        <v/>
      </c>
      <c r="P2281" s="23" t="s">
        <v>4739</v>
      </c>
      <c r="Q2281" s="19">
        <f>VLOOKUP(M2281,'3'!$H$27:$L$48,5,FALSE)</f>
        <v>55</v>
      </c>
    </row>
    <row r="2282" spans="1:17" x14ac:dyDescent="0.25">
      <c r="A2282">
        <f>'[2]NILAI AKHIR'!B113</f>
        <v>13655</v>
      </c>
      <c r="B2282" t="str">
        <f>'[2]NILAI AKHIR'!C113</f>
        <v>Reyhan Raditya Ramadhani</v>
      </c>
      <c r="C2282" t="str">
        <f>'[2]NILAI AKHIR'!D113</f>
        <v>XI TOI 2</v>
      </c>
      <c r="D2282" s="21">
        <f>'[2]NILAI AKHIR'!K113</f>
        <v>82.666666666666671</v>
      </c>
      <c r="F2282" t="s">
        <v>126</v>
      </c>
      <c r="L2282">
        <f>VLOOKUP(A2282,'5'!$AB$3:$AE$313,4,FALSE)</f>
        <v>733</v>
      </c>
      <c r="M2282" s="19">
        <f>VLOOKUP(F2282,'2'!$B$2:$C$34,2,FALSE)</f>
        <v>26</v>
      </c>
      <c r="N2282" s="23">
        <f t="shared" si="80"/>
        <v>82.666666666666671</v>
      </c>
      <c r="O2282" s="23" t="str">
        <f t="shared" si="81"/>
        <v/>
      </c>
      <c r="P2282" s="23" t="s">
        <v>4739</v>
      </c>
      <c r="Q2282" s="19">
        <f>VLOOKUP(M2282,'3'!$H$27:$L$48,5,FALSE)</f>
        <v>55</v>
      </c>
    </row>
    <row r="2283" spans="1:17" x14ac:dyDescent="0.25">
      <c r="A2283">
        <f>'[2]NILAI AKHIR'!B114</f>
        <v>13656</v>
      </c>
      <c r="B2283" t="str">
        <f>'[2]NILAI AKHIR'!C114</f>
        <v>Rhaehan Catur Nugroho</v>
      </c>
      <c r="C2283" t="str">
        <f>'[2]NILAI AKHIR'!D114</f>
        <v>XI TOI 2</v>
      </c>
      <c r="D2283" s="21">
        <f>'[2]NILAI AKHIR'!K114</f>
        <v>82.773333333333326</v>
      </c>
      <c r="F2283" t="s">
        <v>126</v>
      </c>
      <c r="L2283">
        <f>VLOOKUP(A2283,'5'!$AB$3:$AE$313,4,FALSE)</f>
        <v>734</v>
      </c>
      <c r="M2283" s="19">
        <f>VLOOKUP(F2283,'2'!$B$2:$C$34,2,FALSE)</f>
        <v>26</v>
      </c>
      <c r="N2283" s="23">
        <f t="shared" si="80"/>
        <v>82.773333333333326</v>
      </c>
      <c r="O2283" s="23" t="str">
        <f t="shared" si="81"/>
        <v/>
      </c>
      <c r="P2283" s="23" t="s">
        <v>4739</v>
      </c>
      <c r="Q2283" s="19">
        <f>VLOOKUP(M2283,'3'!$H$27:$L$48,5,FALSE)</f>
        <v>55</v>
      </c>
    </row>
    <row r="2284" spans="1:17" x14ac:dyDescent="0.25">
      <c r="A2284">
        <f>'[2]NILAI AKHIR'!B115</f>
        <v>13657</v>
      </c>
      <c r="B2284" t="str">
        <f>'[2]NILAI AKHIR'!C115</f>
        <v>Rizki Ramadhani</v>
      </c>
      <c r="C2284" t="str">
        <f>'[2]NILAI AKHIR'!D115</f>
        <v>XI TOI 2</v>
      </c>
      <c r="D2284" s="21">
        <f>'[2]NILAI AKHIR'!K115</f>
        <v>83.12</v>
      </c>
      <c r="F2284" t="s">
        <v>126</v>
      </c>
      <c r="L2284">
        <f>VLOOKUP(A2284,'5'!$AB$3:$AE$313,4,FALSE)</f>
        <v>735</v>
      </c>
      <c r="M2284" s="19">
        <f>VLOOKUP(F2284,'2'!$B$2:$C$34,2,FALSE)</f>
        <v>26</v>
      </c>
      <c r="N2284" s="23">
        <f t="shared" si="80"/>
        <v>83.12</v>
      </c>
      <c r="O2284" s="23" t="str">
        <f t="shared" si="81"/>
        <v/>
      </c>
      <c r="P2284" s="23" t="s">
        <v>4739</v>
      </c>
      <c r="Q2284" s="19">
        <f>VLOOKUP(M2284,'3'!$H$27:$L$48,5,FALSE)</f>
        <v>55</v>
      </c>
    </row>
    <row r="2285" spans="1:17" x14ac:dyDescent="0.25">
      <c r="A2285">
        <f>'[2]NILAI AKHIR'!B116</f>
        <v>13658</v>
      </c>
      <c r="B2285" t="str">
        <f>'[2]NILAI AKHIR'!C116</f>
        <v>Rofii Abdul Aziz</v>
      </c>
      <c r="C2285" t="str">
        <f>'[2]NILAI AKHIR'!D116</f>
        <v>XI TOI 2</v>
      </c>
      <c r="D2285" s="21">
        <f>'[2]NILAI AKHIR'!K116</f>
        <v>84.453333333333333</v>
      </c>
      <c r="F2285" t="s">
        <v>126</v>
      </c>
      <c r="L2285">
        <f>VLOOKUP(A2285,'5'!$AB$3:$AE$313,4,FALSE)</f>
        <v>736</v>
      </c>
      <c r="M2285" s="19">
        <f>VLOOKUP(F2285,'2'!$B$2:$C$34,2,FALSE)</f>
        <v>26</v>
      </c>
      <c r="N2285" s="23">
        <f t="shared" si="80"/>
        <v>84.453333333333333</v>
      </c>
      <c r="O2285" s="23" t="str">
        <f t="shared" si="81"/>
        <v/>
      </c>
      <c r="P2285" s="23" t="s">
        <v>4739</v>
      </c>
      <c r="Q2285" s="19">
        <f>VLOOKUP(M2285,'3'!$H$27:$L$48,5,FALSE)</f>
        <v>55</v>
      </c>
    </row>
    <row r="2286" spans="1:17" x14ac:dyDescent="0.25">
      <c r="A2286">
        <f>'[2]NILAI AKHIR'!B117</f>
        <v>13659</v>
      </c>
      <c r="B2286" t="str">
        <f>'[2]NILAI AKHIR'!C117</f>
        <v>Satria Jaya Wardana</v>
      </c>
      <c r="C2286" t="str">
        <f>'[2]NILAI AKHIR'!D117</f>
        <v>XI TOI 2</v>
      </c>
      <c r="D2286" s="21">
        <f>'[2]NILAI AKHIR'!K117</f>
        <v>83.346666666666678</v>
      </c>
      <c r="F2286" t="s">
        <v>126</v>
      </c>
      <c r="L2286">
        <f>VLOOKUP(A2286,'5'!$AB$3:$AE$313,4,FALSE)</f>
        <v>737</v>
      </c>
      <c r="M2286" s="19">
        <f>VLOOKUP(F2286,'2'!$B$2:$C$34,2,FALSE)</f>
        <v>26</v>
      </c>
      <c r="N2286" s="23">
        <f t="shared" si="80"/>
        <v>83.346666666666678</v>
      </c>
      <c r="O2286" s="23" t="str">
        <f t="shared" si="81"/>
        <v/>
      </c>
      <c r="P2286" s="23" t="s">
        <v>4739</v>
      </c>
      <c r="Q2286" s="19">
        <f>VLOOKUP(M2286,'3'!$H$27:$L$48,5,FALSE)</f>
        <v>55</v>
      </c>
    </row>
    <row r="2287" spans="1:17" x14ac:dyDescent="0.25">
      <c r="A2287">
        <f>'[2]NILAI AKHIR'!B118</f>
        <v>13660</v>
      </c>
      <c r="B2287" t="str">
        <f>'[2]NILAI AKHIR'!C118</f>
        <v>Stepanus Iskak Baskara Dahuru Aji</v>
      </c>
      <c r="C2287" t="str">
        <f>'[2]NILAI AKHIR'!D118</f>
        <v>XI TOI 2</v>
      </c>
      <c r="D2287" s="21">
        <f>'[2]NILAI AKHIR'!K118</f>
        <v>83.93</v>
      </c>
      <c r="F2287" t="s">
        <v>126</v>
      </c>
      <c r="L2287">
        <f>VLOOKUP(A2287,'5'!$AB$3:$AE$313,4,FALSE)</f>
        <v>738</v>
      </c>
      <c r="M2287" s="19">
        <f>VLOOKUP(F2287,'2'!$B$2:$C$34,2,FALSE)</f>
        <v>26</v>
      </c>
      <c r="N2287" s="23">
        <f t="shared" si="80"/>
        <v>83.93</v>
      </c>
      <c r="O2287" s="23" t="str">
        <f t="shared" si="81"/>
        <v/>
      </c>
      <c r="P2287" s="23" t="s">
        <v>4739</v>
      </c>
      <c r="Q2287" s="19">
        <f>VLOOKUP(M2287,'3'!$H$27:$L$48,5,FALSE)</f>
        <v>55</v>
      </c>
    </row>
    <row r="2288" spans="1:17" x14ac:dyDescent="0.25">
      <c r="A2288">
        <f>'[2]NILAI AKHIR'!B119</f>
        <v>13661</v>
      </c>
      <c r="B2288" t="str">
        <f>'[2]NILAI AKHIR'!C119</f>
        <v>Wahyu Nugroho</v>
      </c>
      <c r="C2288" t="str">
        <f>'[2]NILAI AKHIR'!D119</f>
        <v>XI TOI 2</v>
      </c>
      <c r="D2288" s="21">
        <f>'[2]NILAI AKHIR'!K119</f>
        <v>81.583333333333329</v>
      </c>
      <c r="F2288" t="s">
        <v>126</v>
      </c>
      <c r="L2288">
        <f>VLOOKUP(A2288,'5'!$AB$3:$AE$313,4,FALSE)</f>
        <v>739</v>
      </c>
      <c r="M2288" s="19">
        <f>VLOOKUP(F2288,'2'!$B$2:$C$34,2,FALSE)</f>
        <v>26</v>
      </c>
      <c r="N2288" s="23">
        <f t="shared" si="80"/>
        <v>81.583333333333329</v>
      </c>
      <c r="O2288" s="23" t="str">
        <f t="shared" si="81"/>
        <v/>
      </c>
      <c r="P2288" s="23" t="s">
        <v>4739</v>
      </c>
      <c r="Q2288" s="19">
        <f>VLOOKUP(M2288,'3'!$H$27:$L$48,5,FALSE)</f>
        <v>55</v>
      </c>
    </row>
    <row r="2289" spans="1:17" x14ac:dyDescent="0.25">
      <c r="A2289">
        <f>'[2]NILAI AKHIR'!B120</f>
        <v>13662</v>
      </c>
      <c r="B2289" t="str">
        <f>'[2]NILAI AKHIR'!C120</f>
        <v>Windy Ochaviany</v>
      </c>
      <c r="C2289" t="str">
        <f>'[2]NILAI AKHIR'!D120</f>
        <v>XI TOI 2</v>
      </c>
      <c r="D2289" s="21">
        <f>'[2]NILAI AKHIR'!K120</f>
        <v>82.166666666666671</v>
      </c>
      <c r="F2289" t="s">
        <v>126</v>
      </c>
      <c r="L2289">
        <f>VLOOKUP(A2289,'5'!$AB$3:$AE$313,4,FALSE)</f>
        <v>740</v>
      </c>
      <c r="M2289" s="19">
        <f>VLOOKUP(F2289,'2'!$B$2:$C$34,2,FALSE)</f>
        <v>26</v>
      </c>
      <c r="N2289" s="23">
        <f t="shared" si="80"/>
        <v>82.166666666666671</v>
      </c>
      <c r="O2289" s="23" t="str">
        <f t="shared" si="81"/>
        <v/>
      </c>
      <c r="P2289" s="23" t="s">
        <v>4739</v>
      </c>
      <c r="Q2289" s="19">
        <f>VLOOKUP(M2289,'3'!$H$27:$L$48,5,FALSE)</f>
        <v>55</v>
      </c>
    </row>
    <row r="2290" spans="1:17" x14ac:dyDescent="0.25">
      <c r="A2290">
        <f>'[2]NILAI AKHIR'!B121</f>
        <v>13663</v>
      </c>
      <c r="B2290" t="str">
        <f>'[2]NILAI AKHIR'!C121</f>
        <v>Zakqi Repflian</v>
      </c>
      <c r="C2290" t="str">
        <f>'[2]NILAI AKHIR'!D121</f>
        <v>XI TOI 2</v>
      </c>
      <c r="D2290" s="21">
        <f>'[2]NILAI AKHIR'!K121</f>
        <v>80.180000000000007</v>
      </c>
      <c r="F2290" t="s">
        <v>126</v>
      </c>
      <c r="L2290">
        <f>VLOOKUP(A2290,'5'!$AB$3:$AE$313,4,FALSE)</f>
        <v>741</v>
      </c>
      <c r="M2290" s="19">
        <f>VLOOKUP(F2290,'2'!$B$2:$C$34,2,FALSE)</f>
        <v>26</v>
      </c>
      <c r="N2290" s="23">
        <f t="shared" si="80"/>
        <v>80.180000000000007</v>
      </c>
      <c r="O2290" s="23" t="str">
        <f t="shared" si="81"/>
        <v/>
      </c>
      <c r="P2290" s="23" t="s">
        <v>4739</v>
      </c>
      <c r="Q2290" s="19">
        <f>VLOOKUP(M2290,'3'!$H$27:$L$48,5,FALSE)</f>
        <v>55</v>
      </c>
    </row>
    <row r="2291" spans="1:17" x14ac:dyDescent="0.25">
      <c r="A2291">
        <f>'[2]NILAI AKHIR'!B122</f>
        <v>13664</v>
      </c>
      <c r="B2291" t="str">
        <f>'[2]NILAI AKHIR'!C122</f>
        <v>Zhurizal Arsya Nur Maulana</v>
      </c>
      <c r="C2291" t="str">
        <f>'[2]NILAI AKHIR'!D122</f>
        <v>XI TOI 2</v>
      </c>
      <c r="D2291" s="21">
        <f>'[2]NILAI AKHIR'!K122</f>
        <v>80.773333333333326</v>
      </c>
      <c r="F2291" t="s">
        <v>126</v>
      </c>
      <c r="L2291">
        <f>VLOOKUP(A2291,'5'!$AB$3:$AE$313,4,FALSE)</f>
        <v>742</v>
      </c>
      <c r="M2291" s="19">
        <f>VLOOKUP(F2291,'2'!$B$2:$C$34,2,FALSE)</f>
        <v>26</v>
      </c>
      <c r="N2291" s="23">
        <f t="shared" si="80"/>
        <v>80.773333333333326</v>
      </c>
      <c r="O2291" s="23" t="str">
        <f t="shared" si="81"/>
        <v/>
      </c>
      <c r="P2291" s="23" t="s">
        <v>4739</v>
      </c>
      <c r="Q2291" s="19">
        <f>VLOOKUP(M2291,'3'!$H$27:$L$48,5,FALSE)</f>
        <v>55</v>
      </c>
    </row>
    <row r="2292" spans="1:17" x14ac:dyDescent="0.25">
      <c r="A2292">
        <f>'[2]NILAI AKHIR'!B123</f>
        <v>0</v>
      </c>
      <c r="B2292">
        <f>'[2]NILAI AKHIR'!C123</f>
        <v>0</v>
      </c>
      <c r="C2292">
        <f>'[2]NILAI AKHIR'!D123</f>
        <v>0</v>
      </c>
      <c r="D2292" s="21">
        <f>'[2]NILAI AKHIR'!K123</f>
        <v>0</v>
      </c>
      <c r="F2292" t="s">
        <v>126</v>
      </c>
      <c r="L2292" t="e">
        <f>VLOOKUP(A2292,'5'!$AB$3:$AE$313,4,FALSE)</f>
        <v>#N/A</v>
      </c>
      <c r="M2292" s="19">
        <f>VLOOKUP(F2292,'2'!$B$2:$C$34,2,FALSE)</f>
        <v>26</v>
      </c>
      <c r="N2292" s="23">
        <f t="shared" si="80"/>
        <v>0</v>
      </c>
      <c r="O2292" s="23" t="str">
        <f t="shared" si="81"/>
        <v/>
      </c>
      <c r="P2292" s="23" t="s">
        <v>4739</v>
      </c>
      <c r="Q2292" s="19">
        <f>VLOOKUP(M2292,'3'!$H$27:$L$48,5,FALSE)</f>
        <v>55</v>
      </c>
    </row>
    <row r="2293" spans="1:17" x14ac:dyDescent="0.25">
      <c r="A2293">
        <f>'[2]NILAI AKHIR'!B124</f>
        <v>13665</v>
      </c>
      <c r="B2293" t="str">
        <f>'[2]NILAI AKHIR'!C124</f>
        <v>Abdul Fattah</v>
      </c>
      <c r="C2293" t="str">
        <f>'[2]NILAI AKHIR'!D124</f>
        <v>XI TP 1</v>
      </c>
      <c r="D2293" s="21">
        <f>'[2]NILAI AKHIR'!K124</f>
        <v>82.94</v>
      </c>
      <c r="F2293" t="s">
        <v>126</v>
      </c>
      <c r="L2293">
        <f>VLOOKUP(A2293,'5'!$AB$3:$AE$313,4,FALSE)</f>
        <v>743</v>
      </c>
      <c r="M2293" s="19">
        <f>VLOOKUP(F2293,'2'!$B$2:$C$34,2,FALSE)</f>
        <v>26</v>
      </c>
      <c r="N2293" s="23">
        <f t="shared" si="80"/>
        <v>82.94</v>
      </c>
      <c r="O2293" s="23" t="str">
        <f t="shared" si="81"/>
        <v/>
      </c>
      <c r="P2293" s="23" t="s">
        <v>4739</v>
      </c>
      <c r="Q2293" s="19">
        <f>VLOOKUP(M2293,'3'!$H$27:$L$48,5,FALSE)</f>
        <v>55</v>
      </c>
    </row>
    <row r="2294" spans="1:17" x14ac:dyDescent="0.25">
      <c r="A2294">
        <f>'[2]NILAI AKHIR'!B126</f>
        <v>13667</v>
      </c>
      <c r="B2294" t="str">
        <f>'[2]NILAI AKHIR'!C126</f>
        <v>Abdullah Syarif Al Mustakim</v>
      </c>
      <c r="C2294" t="str">
        <f>'[2]NILAI AKHIR'!D126</f>
        <v>XI TP 1</v>
      </c>
      <c r="D2294" s="21">
        <f>'[2]NILAI AKHIR'!K126</f>
        <v>83.036666666666676</v>
      </c>
      <c r="F2294" t="s">
        <v>126</v>
      </c>
      <c r="L2294">
        <f>VLOOKUP(A2294,'5'!$AB$3:$AE$313,4,FALSE)</f>
        <v>745</v>
      </c>
      <c r="M2294" s="19">
        <f>VLOOKUP(F2294,'2'!$B$2:$C$34,2,FALSE)</f>
        <v>26</v>
      </c>
      <c r="N2294" s="23">
        <f t="shared" si="80"/>
        <v>83.036666666666676</v>
      </c>
      <c r="O2294" s="23" t="str">
        <f t="shared" si="81"/>
        <v/>
      </c>
      <c r="P2294" s="23" t="s">
        <v>4739</v>
      </c>
      <c r="Q2294" s="19">
        <f>VLOOKUP(M2294,'3'!$H$27:$L$48,5,FALSE)</f>
        <v>55</v>
      </c>
    </row>
    <row r="2295" spans="1:17" x14ac:dyDescent="0.25">
      <c r="A2295">
        <f>'[2]NILAI AKHIR'!B127</f>
        <v>13668</v>
      </c>
      <c r="B2295" t="str">
        <f>'[2]NILAI AKHIR'!C127</f>
        <v>Adam Farid Darujatun</v>
      </c>
      <c r="C2295" t="str">
        <f>'[2]NILAI AKHIR'!D127</f>
        <v>XI TP 1</v>
      </c>
      <c r="D2295" s="21">
        <f>'[2]NILAI AKHIR'!K127</f>
        <v>83.606666666666669</v>
      </c>
      <c r="F2295" t="s">
        <v>126</v>
      </c>
      <c r="L2295">
        <f>VLOOKUP(A2295,'5'!$AB$3:$AE$313,4,FALSE)</f>
        <v>746</v>
      </c>
      <c r="M2295" s="19">
        <f>VLOOKUP(F2295,'2'!$B$2:$C$34,2,FALSE)</f>
        <v>26</v>
      </c>
      <c r="N2295" s="23">
        <f t="shared" si="80"/>
        <v>83.606666666666669</v>
      </c>
      <c r="O2295" s="23" t="str">
        <f t="shared" si="81"/>
        <v/>
      </c>
      <c r="P2295" s="23" t="s">
        <v>4739</v>
      </c>
      <c r="Q2295" s="19">
        <f>VLOOKUP(M2295,'3'!$H$27:$L$48,5,FALSE)</f>
        <v>55</v>
      </c>
    </row>
    <row r="2296" spans="1:17" x14ac:dyDescent="0.25">
      <c r="A2296">
        <f>'[2]NILAI AKHIR'!B128</f>
        <v>13669</v>
      </c>
      <c r="B2296" t="str">
        <f>'[2]NILAI AKHIR'!C128</f>
        <v>Aditya Dwi Saputra</v>
      </c>
      <c r="C2296" t="str">
        <f>'[2]NILAI AKHIR'!D128</f>
        <v>XI TP 1</v>
      </c>
      <c r="D2296" s="21">
        <f>'[2]NILAI AKHIR'!K128</f>
        <v>83.856666666666669</v>
      </c>
      <c r="F2296" t="s">
        <v>126</v>
      </c>
      <c r="L2296">
        <f>VLOOKUP(A2296,'5'!$AB$3:$AE$313,4,FALSE)</f>
        <v>747</v>
      </c>
      <c r="M2296" s="19">
        <f>VLOOKUP(F2296,'2'!$B$2:$C$34,2,FALSE)</f>
        <v>26</v>
      </c>
      <c r="N2296" s="23">
        <f t="shared" si="80"/>
        <v>83.856666666666669</v>
      </c>
      <c r="O2296" s="23" t="str">
        <f t="shared" si="81"/>
        <v/>
      </c>
      <c r="P2296" s="23" t="s">
        <v>4739</v>
      </c>
      <c r="Q2296" s="19">
        <f>VLOOKUP(M2296,'3'!$H$27:$L$48,5,FALSE)</f>
        <v>55</v>
      </c>
    </row>
    <row r="2297" spans="1:17" x14ac:dyDescent="0.25">
      <c r="A2297">
        <f>'[2]NILAI AKHIR'!B129</f>
        <v>13670</v>
      </c>
      <c r="B2297" t="str">
        <f>'[2]NILAI AKHIR'!C129</f>
        <v>Aditya Octa Saputra</v>
      </c>
      <c r="C2297" t="str">
        <f>'[2]NILAI AKHIR'!D129</f>
        <v>XI TP 1</v>
      </c>
      <c r="D2297" s="21">
        <f>'[2]NILAI AKHIR'!K129</f>
        <v>84.856666666666669</v>
      </c>
      <c r="F2297" t="s">
        <v>126</v>
      </c>
      <c r="L2297">
        <f>VLOOKUP(A2297,'5'!$AB$3:$AE$313,4,FALSE)</f>
        <v>748</v>
      </c>
      <c r="M2297" s="19">
        <f>VLOOKUP(F2297,'2'!$B$2:$C$34,2,FALSE)</f>
        <v>26</v>
      </c>
      <c r="N2297" s="23">
        <f t="shared" si="80"/>
        <v>84.856666666666669</v>
      </c>
      <c r="O2297" s="23" t="str">
        <f t="shared" si="81"/>
        <v/>
      </c>
      <c r="P2297" s="23" t="s">
        <v>4739</v>
      </c>
      <c r="Q2297" s="19">
        <f>VLOOKUP(M2297,'3'!$H$27:$L$48,5,FALSE)</f>
        <v>55</v>
      </c>
    </row>
    <row r="2298" spans="1:17" x14ac:dyDescent="0.25">
      <c r="A2298">
        <f>'[2]NILAI AKHIR'!B130</f>
        <v>13671</v>
      </c>
      <c r="B2298" t="str">
        <f>'[2]NILAI AKHIR'!C130</f>
        <v>Adnan Fu'ad Atif Qo'is</v>
      </c>
      <c r="C2298" t="str">
        <f>'[2]NILAI AKHIR'!D130</f>
        <v>XI TP 1</v>
      </c>
      <c r="D2298" s="21">
        <f>'[2]NILAI AKHIR'!K130</f>
        <v>84.236666666666665</v>
      </c>
      <c r="F2298" t="s">
        <v>126</v>
      </c>
      <c r="L2298">
        <f>VLOOKUP(A2298,'5'!$AB$3:$AE$313,4,FALSE)</f>
        <v>749</v>
      </c>
      <c r="M2298" s="19">
        <f>VLOOKUP(F2298,'2'!$B$2:$C$34,2,FALSE)</f>
        <v>26</v>
      </c>
      <c r="N2298" s="23">
        <f t="shared" si="80"/>
        <v>84.236666666666665</v>
      </c>
      <c r="O2298" s="23" t="str">
        <f t="shared" si="81"/>
        <v/>
      </c>
      <c r="P2298" s="23" t="s">
        <v>4739</v>
      </c>
      <c r="Q2298" s="19">
        <f>VLOOKUP(M2298,'3'!$H$27:$L$48,5,FALSE)</f>
        <v>55</v>
      </c>
    </row>
    <row r="2299" spans="1:17" x14ac:dyDescent="0.25">
      <c r="A2299">
        <f>'[2]NILAI AKHIR'!B131</f>
        <v>13672</v>
      </c>
      <c r="B2299" t="str">
        <f>'[2]NILAI AKHIR'!C131</f>
        <v>Afrilian Nur Prakoso</v>
      </c>
      <c r="C2299" t="str">
        <f>'[2]NILAI AKHIR'!D131</f>
        <v>XI TP 1</v>
      </c>
      <c r="D2299" s="21">
        <f>'[2]NILAI AKHIR'!K131</f>
        <v>82.786666666666676</v>
      </c>
      <c r="F2299" t="s">
        <v>126</v>
      </c>
      <c r="L2299">
        <f>VLOOKUP(A2299,'5'!$AB$3:$AE$313,4,FALSE)</f>
        <v>750</v>
      </c>
      <c r="M2299" s="19">
        <f>VLOOKUP(F2299,'2'!$B$2:$C$34,2,FALSE)</f>
        <v>26</v>
      </c>
      <c r="N2299" s="23">
        <f t="shared" si="80"/>
        <v>82.786666666666676</v>
      </c>
      <c r="O2299" s="23" t="str">
        <f t="shared" si="81"/>
        <v/>
      </c>
      <c r="P2299" s="23" t="s">
        <v>4739</v>
      </c>
      <c r="Q2299" s="19">
        <f>VLOOKUP(M2299,'3'!$H$27:$L$48,5,FALSE)</f>
        <v>55</v>
      </c>
    </row>
    <row r="2300" spans="1:17" x14ac:dyDescent="0.25">
      <c r="A2300">
        <f>'[2]NILAI AKHIR'!B132</f>
        <v>13673</v>
      </c>
      <c r="B2300" t="str">
        <f>'[2]NILAI AKHIR'!C132</f>
        <v>Agil Ramadhan Putra Purnama</v>
      </c>
      <c r="C2300" t="str">
        <f>'[2]NILAI AKHIR'!D132</f>
        <v>XI TP 1</v>
      </c>
      <c r="D2300" s="21">
        <f>'[2]NILAI AKHIR'!K132</f>
        <v>82.606666666666669</v>
      </c>
      <c r="F2300" t="s">
        <v>126</v>
      </c>
      <c r="L2300">
        <f>VLOOKUP(A2300,'5'!$AB$3:$AE$313,4,FALSE)</f>
        <v>751</v>
      </c>
      <c r="M2300" s="19">
        <f>VLOOKUP(F2300,'2'!$B$2:$C$34,2,FALSE)</f>
        <v>26</v>
      </c>
      <c r="N2300" s="23">
        <f t="shared" si="80"/>
        <v>82.606666666666669</v>
      </c>
      <c r="O2300" s="23" t="str">
        <f t="shared" si="81"/>
        <v/>
      </c>
      <c r="P2300" s="23" t="s">
        <v>4739</v>
      </c>
      <c r="Q2300" s="19">
        <f>VLOOKUP(M2300,'3'!$H$27:$L$48,5,FALSE)</f>
        <v>55</v>
      </c>
    </row>
    <row r="2301" spans="1:17" x14ac:dyDescent="0.25">
      <c r="A2301">
        <f>'[2]NILAI AKHIR'!B133</f>
        <v>13674</v>
      </c>
      <c r="B2301" t="str">
        <f>'[2]NILAI AKHIR'!C133</f>
        <v>Ahmad Faisal Romadhon</v>
      </c>
      <c r="C2301" t="str">
        <f>'[2]NILAI AKHIR'!D133</f>
        <v>XI TP 1</v>
      </c>
      <c r="D2301" s="21">
        <f>'[2]NILAI AKHIR'!K133</f>
        <v>84.356666666666669</v>
      </c>
      <c r="F2301" t="s">
        <v>126</v>
      </c>
      <c r="L2301">
        <f>VLOOKUP(A2301,'5'!$AB$3:$AE$313,4,FALSE)</f>
        <v>752</v>
      </c>
      <c r="M2301" s="19">
        <f>VLOOKUP(F2301,'2'!$B$2:$C$34,2,FALSE)</f>
        <v>26</v>
      </c>
      <c r="N2301" s="23">
        <f t="shared" si="80"/>
        <v>84.356666666666669</v>
      </c>
      <c r="O2301" s="23" t="str">
        <f t="shared" si="81"/>
        <v/>
      </c>
      <c r="P2301" s="23" t="s">
        <v>4739</v>
      </c>
      <c r="Q2301" s="19">
        <f>VLOOKUP(M2301,'3'!$H$27:$L$48,5,FALSE)</f>
        <v>55</v>
      </c>
    </row>
    <row r="2302" spans="1:17" x14ac:dyDescent="0.25">
      <c r="A2302">
        <f>'[2]NILAI AKHIR'!B134</f>
        <v>13675</v>
      </c>
      <c r="B2302" t="str">
        <f>'[2]NILAI AKHIR'!C134</f>
        <v>Ahmad Fauzi</v>
      </c>
      <c r="C2302" t="str">
        <f>'[2]NILAI AKHIR'!D134</f>
        <v>XI TP 1</v>
      </c>
      <c r="D2302" s="21">
        <f>'[2]NILAI AKHIR'!K134</f>
        <v>84.643333333333331</v>
      </c>
      <c r="F2302" t="s">
        <v>126</v>
      </c>
      <c r="L2302">
        <f>VLOOKUP(A2302,'5'!$AB$3:$AE$313,4,FALSE)</f>
        <v>753</v>
      </c>
      <c r="M2302" s="19">
        <f>VLOOKUP(F2302,'2'!$B$2:$C$34,2,FALSE)</f>
        <v>26</v>
      </c>
      <c r="N2302" s="23">
        <f t="shared" si="80"/>
        <v>84.643333333333331</v>
      </c>
      <c r="O2302" s="23" t="str">
        <f t="shared" si="81"/>
        <v/>
      </c>
      <c r="P2302" s="23" t="s">
        <v>4739</v>
      </c>
      <c r="Q2302" s="19">
        <f>VLOOKUP(M2302,'3'!$H$27:$L$48,5,FALSE)</f>
        <v>55</v>
      </c>
    </row>
    <row r="2303" spans="1:17" x14ac:dyDescent="0.25">
      <c r="A2303">
        <f>'[2]NILAI AKHIR'!B135</f>
        <v>13676</v>
      </c>
      <c r="B2303" t="str">
        <f>'[2]NILAI AKHIR'!C135</f>
        <v>Akhsan Nur Chairyl Ramdhani</v>
      </c>
      <c r="C2303" t="str">
        <f>'[2]NILAI AKHIR'!D135</f>
        <v>XI TP 1</v>
      </c>
      <c r="D2303" s="21">
        <f>'[2]NILAI AKHIR'!K135</f>
        <v>82.476666666666674</v>
      </c>
      <c r="F2303" t="s">
        <v>126</v>
      </c>
      <c r="L2303">
        <f>VLOOKUP(A2303,'5'!$AB$3:$AE$313,4,FALSE)</f>
        <v>754</v>
      </c>
      <c r="M2303" s="19">
        <f>VLOOKUP(F2303,'2'!$B$2:$C$34,2,FALSE)</f>
        <v>26</v>
      </c>
      <c r="N2303" s="23">
        <f t="shared" si="80"/>
        <v>82.476666666666674</v>
      </c>
      <c r="O2303" s="23" t="str">
        <f t="shared" si="81"/>
        <v/>
      </c>
      <c r="P2303" s="23" t="s">
        <v>4739</v>
      </c>
      <c r="Q2303" s="19">
        <f>VLOOKUP(M2303,'3'!$H$27:$L$48,5,FALSE)</f>
        <v>55</v>
      </c>
    </row>
    <row r="2304" spans="1:17" x14ac:dyDescent="0.25">
      <c r="A2304">
        <f>'[2]NILAI AKHIR'!B136</f>
        <v>13677</v>
      </c>
      <c r="B2304" t="str">
        <f>'[2]NILAI AKHIR'!C136</f>
        <v>Aldi Nur Hidayat</v>
      </c>
      <c r="C2304" t="str">
        <f>'[2]NILAI AKHIR'!D136</f>
        <v>XI TP 1</v>
      </c>
      <c r="D2304" s="21">
        <f>'[2]NILAI AKHIR'!K136</f>
        <v>83.31</v>
      </c>
      <c r="F2304" t="s">
        <v>126</v>
      </c>
      <c r="L2304">
        <f>VLOOKUP(A2304,'5'!$AB$3:$AE$313,4,FALSE)</f>
        <v>755</v>
      </c>
      <c r="M2304" s="19">
        <f>VLOOKUP(F2304,'2'!$B$2:$C$34,2,FALSE)</f>
        <v>26</v>
      </c>
      <c r="N2304" s="23">
        <f t="shared" si="80"/>
        <v>83.31</v>
      </c>
      <c r="O2304" s="23" t="str">
        <f t="shared" si="81"/>
        <v/>
      </c>
      <c r="P2304" s="23" t="s">
        <v>4739</v>
      </c>
      <c r="Q2304" s="19">
        <f>VLOOKUP(M2304,'3'!$H$27:$L$48,5,FALSE)</f>
        <v>55</v>
      </c>
    </row>
    <row r="2305" spans="1:17" x14ac:dyDescent="0.25">
      <c r="A2305">
        <f>'[2]NILAI AKHIR'!B137</f>
        <v>13678</v>
      </c>
      <c r="B2305" t="str">
        <f>'[2]NILAI AKHIR'!C137</f>
        <v>Aldo Setiawan</v>
      </c>
      <c r="C2305" t="str">
        <f>'[2]NILAI AKHIR'!D137</f>
        <v>XI TP 1</v>
      </c>
      <c r="D2305" s="21">
        <f>'[2]NILAI AKHIR'!K137</f>
        <v>84.07</v>
      </c>
      <c r="F2305" t="s">
        <v>126</v>
      </c>
      <c r="L2305">
        <f>VLOOKUP(A2305,'5'!$AB$3:$AE$313,4,FALSE)</f>
        <v>756</v>
      </c>
      <c r="M2305" s="19">
        <f>VLOOKUP(F2305,'2'!$B$2:$C$34,2,FALSE)</f>
        <v>26</v>
      </c>
      <c r="N2305" s="23">
        <f t="shared" si="80"/>
        <v>84.07</v>
      </c>
      <c r="O2305" s="23" t="str">
        <f t="shared" si="81"/>
        <v/>
      </c>
      <c r="P2305" s="23" t="s">
        <v>4739</v>
      </c>
      <c r="Q2305" s="19">
        <f>VLOOKUP(M2305,'3'!$H$27:$L$48,5,FALSE)</f>
        <v>55</v>
      </c>
    </row>
    <row r="2306" spans="1:17" x14ac:dyDescent="0.25">
      <c r="A2306">
        <f>'[2]NILAI AKHIR'!B138</f>
        <v>13679</v>
      </c>
      <c r="B2306" t="str">
        <f>'[2]NILAI AKHIR'!C138</f>
        <v>Aldy Putra Firmansyah</v>
      </c>
      <c r="C2306" t="str">
        <f>'[2]NILAI AKHIR'!D138</f>
        <v>XI TP 1</v>
      </c>
      <c r="D2306" s="21">
        <f>'[2]NILAI AKHIR'!K138</f>
        <v>81.75</v>
      </c>
      <c r="F2306" t="s">
        <v>126</v>
      </c>
      <c r="L2306">
        <f>VLOOKUP(A2306,'5'!$AB$3:$AE$313,4,FALSE)</f>
        <v>757</v>
      </c>
      <c r="M2306" s="19">
        <f>VLOOKUP(F2306,'2'!$B$2:$C$34,2,FALSE)</f>
        <v>26</v>
      </c>
      <c r="N2306" s="23">
        <f t="shared" si="80"/>
        <v>81.75</v>
      </c>
      <c r="O2306" s="23" t="str">
        <f t="shared" si="81"/>
        <v/>
      </c>
      <c r="P2306" s="23" t="s">
        <v>4739</v>
      </c>
      <c r="Q2306" s="19">
        <f>VLOOKUP(M2306,'3'!$H$27:$L$48,5,FALSE)</f>
        <v>55</v>
      </c>
    </row>
    <row r="2307" spans="1:17" x14ac:dyDescent="0.25">
      <c r="A2307">
        <f>'[2]NILAI AKHIR'!B139</f>
        <v>13680</v>
      </c>
      <c r="B2307" t="str">
        <f>'[2]NILAI AKHIR'!C139</f>
        <v>Alfito Parmadiansyah</v>
      </c>
      <c r="C2307" t="str">
        <f>'[2]NILAI AKHIR'!D139</f>
        <v>XI TP 1</v>
      </c>
      <c r="D2307" s="21">
        <f>'[2]NILAI AKHIR'!K139</f>
        <v>81.93</v>
      </c>
      <c r="F2307" t="s">
        <v>126</v>
      </c>
      <c r="L2307">
        <f>VLOOKUP(A2307,'5'!$AB$3:$AE$313,4,FALSE)</f>
        <v>758</v>
      </c>
      <c r="M2307" s="19">
        <f>VLOOKUP(F2307,'2'!$B$2:$C$34,2,FALSE)</f>
        <v>26</v>
      </c>
      <c r="N2307" s="23">
        <f t="shared" si="80"/>
        <v>81.93</v>
      </c>
      <c r="O2307" s="23" t="str">
        <f t="shared" si="81"/>
        <v/>
      </c>
      <c r="P2307" s="23" t="s">
        <v>4739</v>
      </c>
      <c r="Q2307" s="19">
        <f>VLOOKUP(M2307,'3'!$H$27:$L$48,5,FALSE)</f>
        <v>55</v>
      </c>
    </row>
    <row r="2308" spans="1:17" x14ac:dyDescent="0.25">
      <c r="A2308">
        <f>'[2]NILAI AKHIR'!B140</f>
        <v>13681</v>
      </c>
      <c r="B2308" t="str">
        <f>'[2]NILAI AKHIR'!C140</f>
        <v>Alif Alvi Rahmad</v>
      </c>
      <c r="C2308" t="str">
        <f>'[2]NILAI AKHIR'!D140</f>
        <v>XI TP 1</v>
      </c>
      <c r="D2308" s="21">
        <f>'[2]NILAI AKHIR'!K140</f>
        <v>84.203333333333333</v>
      </c>
      <c r="F2308" t="s">
        <v>126</v>
      </c>
      <c r="L2308">
        <f>VLOOKUP(A2308,'5'!$AB$3:$AE$313,4,FALSE)</f>
        <v>759</v>
      </c>
      <c r="M2308" s="19">
        <f>VLOOKUP(F2308,'2'!$B$2:$C$34,2,FALSE)</f>
        <v>26</v>
      </c>
      <c r="N2308" s="23">
        <f t="shared" si="80"/>
        <v>84.203333333333333</v>
      </c>
      <c r="O2308" s="23" t="str">
        <f t="shared" si="81"/>
        <v/>
      </c>
      <c r="P2308" s="23" t="s">
        <v>4739</v>
      </c>
      <c r="Q2308" s="19">
        <f>VLOOKUP(M2308,'3'!$H$27:$L$48,5,FALSE)</f>
        <v>55</v>
      </c>
    </row>
    <row r="2309" spans="1:17" x14ac:dyDescent="0.25">
      <c r="A2309">
        <f>'[2]NILAI AKHIR'!B141</f>
        <v>13682</v>
      </c>
      <c r="B2309" t="str">
        <f>'[2]NILAI AKHIR'!C141</f>
        <v>Alvarenza Muhammad Fadli</v>
      </c>
      <c r="C2309" t="str">
        <f>'[2]NILAI AKHIR'!D141</f>
        <v>XI TP 1</v>
      </c>
      <c r="D2309" s="21">
        <f>'[2]NILAI AKHIR'!K141</f>
        <v>82.236666666666665</v>
      </c>
      <c r="F2309" t="s">
        <v>126</v>
      </c>
      <c r="L2309">
        <f>VLOOKUP(A2309,'5'!$AB$3:$AE$313,4,FALSE)</f>
        <v>760</v>
      </c>
      <c r="M2309" s="19">
        <f>VLOOKUP(F2309,'2'!$B$2:$C$34,2,FALSE)</f>
        <v>26</v>
      </c>
      <c r="N2309" s="23">
        <f t="shared" ref="N2309:N2372" si="82">D2309</f>
        <v>82.236666666666665</v>
      </c>
      <c r="O2309" s="23" t="str">
        <f t="shared" ref="O2309:O2372" si="83">IF(P2309="Nilai Ekstra",E2309,"")</f>
        <v/>
      </c>
      <c r="P2309" s="23" t="s">
        <v>4739</v>
      </c>
      <c r="Q2309" s="19">
        <f>VLOOKUP(M2309,'3'!$H$27:$L$48,5,FALSE)</f>
        <v>55</v>
      </c>
    </row>
    <row r="2310" spans="1:17" x14ac:dyDescent="0.25">
      <c r="A2310">
        <f>'[2]NILAI AKHIR'!B142</f>
        <v>13683</v>
      </c>
      <c r="B2310" t="str">
        <f>'[2]NILAI AKHIR'!C142</f>
        <v>Andhico Fajar Wijaya</v>
      </c>
      <c r="C2310" t="str">
        <f>'[2]NILAI AKHIR'!D142</f>
        <v>XI TP 1</v>
      </c>
      <c r="D2310" s="21">
        <f>'[2]NILAI AKHIR'!K142</f>
        <v>82.236666666666665</v>
      </c>
      <c r="F2310" t="s">
        <v>126</v>
      </c>
      <c r="L2310">
        <f>VLOOKUP(A2310,'5'!$AB$3:$AE$313,4,FALSE)</f>
        <v>761</v>
      </c>
      <c r="M2310" s="19">
        <f>VLOOKUP(F2310,'2'!$B$2:$C$34,2,FALSE)</f>
        <v>26</v>
      </c>
      <c r="N2310" s="23">
        <f t="shared" si="82"/>
        <v>82.236666666666665</v>
      </c>
      <c r="O2310" s="23" t="str">
        <f t="shared" si="83"/>
        <v/>
      </c>
      <c r="P2310" s="23" t="s">
        <v>4739</v>
      </c>
      <c r="Q2310" s="19">
        <f>VLOOKUP(M2310,'3'!$H$27:$L$48,5,FALSE)</f>
        <v>55</v>
      </c>
    </row>
    <row r="2311" spans="1:17" x14ac:dyDescent="0.25">
      <c r="A2311">
        <f>'[2]NILAI AKHIR'!B143</f>
        <v>13684</v>
      </c>
      <c r="B2311" t="str">
        <f>'[2]NILAI AKHIR'!C143</f>
        <v>Andika Fantasena</v>
      </c>
      <c r="C2311" t="str">
        <f>'[2]NILAI AKHIR'!D143</f>
        <v>XI TP 1</v>
      </c>
      <c r="D2311" s="21">
        <f>'[2]NILAI AKHIR'!K143</f>
        <v>82.953333333333333</v>
      </c>
      <c r="F2311" t="s">
        <v>126</v>
      </c>
      <c r="L2311">
        <f>VLOOKUP(A2311,'5'!$AB$3:$AE$313,4,FALSE)</f>
        <v>762</v>
      </c>
      <c r="M2311" s="19">
        <f>VLOOKUP(F2311,'2'!$B$2:$C$34,2,FALSE)</f>
        <v>26</v>
      </c>
      <c r="N2311" s="23">
        <f t="shared" si="82"/>
        <v>82.953333333333333</v>
      </c>
      <c r="O2311" s="23" t="str">
        <f t="shared" si="83"/>
        <v/>
      </c>
      <c r="P2311" s="23" t="s">
        <v>4739</v>
      </c>
      <c r="Q2311" s="19">
        <f>VLOOKUP(M2311,'3'!$H$27:$L$48,5,FALSE)</f>
        <v>55</v>
      </c>
    </row>
    <row r="2312" spans="1:17" x14ac:dyDescent="0.25">
      <c r="A2312">
        <f>'[2]NILAI AKHIR'!B144</f>
        <v>13685</v>
      </c>
      <c r="B2312" t="str">
        <f>'[2]NILAI AKHIR'!C144</f>
        <v>Andri Adi Widiyanto</v>
      </c>
      <c r="C2312" t="str">
        <f>'[2]NILAI AKHIR'!D144</f>
        <v>XI TP 1</v>
      </c>
      <c r="D2312" s="21">
        <f>'[2]NILAI AKHIR'!K144</f>
        <v>83.583333333333329</v>
      </c>
      <c r="F2312" t="s">
        <v>126</v>
      </c>
      <c r="L2312">
        <f>VLOOKUP(A2312,'5'!$AB$3:$AE$313,4,FALSE)</f>
        <v>763</v>
      </c>
      <c r="M2312" s="19">
        <f>VLOOKUP(F2312,'2'!$B$2:$C$34,2,FALSE)</f>
        <v>26</v>
      </c>
      <c r="N2312" s="23">
        <f t="shared" si="82"/>
        <v>83.583333333333329</v>
      </c>
      <c r="O2312" s="23" t="str">
        <f t="shared" si="83"/>
        <v/>
      </c>
      <c r="P2312" s="23" t="s">
        <v>4739</v>
      </c>
      <c r="Q2312" s="19">
        <f>VLOOKUP(M2312,'3'!$H$27:$L$48,5,FALSE)</f>
        <v>55</v>
      </c>
    </row>
    <row r="2313" spans="1:17" x14ac:dyDescent="0.25">
      <c r="A2313">
        <f>'[2]NILAI AKHIR'!B145</f>
        <v>13686</v>
      </c>
      <c r="B2313" t="str">
        <f>'[2]NILAI AKHIR'!C145</f>
        <v>Angga Pratama Putra</v>
      </c>
      <c r="C2313" t="str">
        <f>'[2]NILAI AKHIR'!D145</f>
        <v>XI TP 1</v>
      </c>
      <c r="D2313" s="21">
        <f>'[2]NILAI AKHIR'!K145</f>
        <v>83.143333333333331</v>
      </c>
      <c r="F2313" t="s">
        <v>126</v>
      </c>
      <c r="L2313">
        <f>VLOOKUP(A2313,'5'!$AB$3:$AE$313,4,FALSE)</f>
        <v>764</v>
      </c>
      <c r="M2313" s="19">
        <f>VLOOKUP(F2313,'2'!$B$2:$C$34,2,FALSE)</f>
        <v>26</v>
      </c>
      <c r="N2313" s="23">
        <f t="shared" si="82"/>
        <v>83.143333333333331</v>
      </c>
      <c r="O2313" s="23" t="str">
        <f t="shared" si="83"/>
        <v/>
      </c>
      <c r="P2313" s="23" t="s">
        <v>4739</v>
      </c>
      <c r="Q2313" s="19">
        <f>VLOOKUP(M2313,'3'!$H$27:$L$48,5,FALSE)</f>
        <v>55</v>
      </c>
    </row>
    <row r="2314" spans="1:17" x14ac:dyDescent="0.25">
      <c r="A2314">
        <f>'[2]NILAI AKHIR'!B146</f>
        <v>13687</v>
      </c>
      <c r="B2314" t="str">
        <f>'[2]NILAI AKHIR'!C146</f>
        <v>Anggra Yudistira</v>
      </c>
      <c r="C2314" t="str">
        <f>'[2]NILAI AKHIR'!D146</f>
        <v>XI TP 1</v>
      </c>
      <c r="D2314" s="21">
        <f>'[2]NILAI AKHIR'!K146</f>
        <v>83.44</v>
      </c>
      <c r="F2314" t="s">
        <v>126</v>
      </c>
      <c r="L2314">
        <f>VLOOKUP(A2314,'5'!$AB$3:$AE$313,4,FALSE)</f>
        <v>765</v>
      </c>
      <c r="M2314" s="19">
        <f>VLOOKUP(F2314,'2'!$B$2:$C$34,2,FALSE)</f>
        <v>26</v>
      </c>
      <c r="N2314" s="23">
        <f t="shared" si="82"/>
        <v>83.44</v>
      </c>
      <c r="O2314" s="23" t="str">
        <f t="shared" si="83"/>
        <v/>
      </c>
      <c r="P2314" s="23" t="s">
        <v>4739</v>
      </c>
      <c r="Q2314" s="19">
        <f>VLOOKUP(M2314,'3'!$H$27:$L$48,5,FALSE)</f>
        <v>55</v>
      </c>
    </row>
    <row r="2315" spans="1:17" x14ac:dyDescent="0.25">
      <c r="A2315">
        <f>'[2]NILAI AKHIR'!B147</f>
        <v>13688</v>
      </c>
      <c r="B2315" t="str">
        <f>'[2]NILAI AKHIR'!C147</f>
        <v>Anisa Nur Setianingrum</v>
      </c>
      <c r="C2315" t="str">
        <f>'[2]NILAI AKHIR'!D147</f>
        <v>XI TP 1</v>
      </c>
      <c r="D2315" s="21">
        <f>'[2]NILAI AKHIR'!K147</f>
        <v>83.416666666666671</v>
      </c>
      <c r="F2315" t="s">
        <v>126</v>
      </c>
      <c r="L2315">
        <f>VLOOKUP(A2315,'5'!$AB$3:$AE$313,4,FALSE)</f>
        <v>766</v>
      </c>
      <c r="M2315" s="19">
        <f>VLOOKUP(F2315,'2'!$B$2:$C$34,2,FALSE)</f>
        <v>26</v>
      </c>
      <c r="N2315" s="23">
        <f t="shared" si="82"/>
        <v>83.416666666666671</v>
      </c>
      <c r="O2315" s="23" t="str">
        <f t="shared" si="83"/>
        <v/>
      </c>
      <c r="P2315" s="23" t="s">
        <v>4739</v>
      </c>
      <c r="Q2315" s="19">
        <f>VLOOKUP(M2315,'3'!$H$27:$L$48,5,FALSE)</f>
        <v>55</v>
      </c>
    </row>
    <row r="2316" spans="1:17" x14ac:dyDescent="0.25">
      <c r="A2316">
        <f>'[2]NILAI AKHIR'!B148</f>
        <v>13689</v>
      </c>
      <c r="B2316" t="str">
        <f>'[2]NILAI AKHIR'!C148</f>
        <v>Ardi Irfansyah</v>
      </c>
      <c r="C2316" t="str">
        <f>'[2]NILAI AKHIR'!D148</f>
        <v>XI TP 1</v>
      </c>
      <c r="D2316" s="21">
        <f>'[2]NILAI AKHIR'!K148</f>
        <v>83.903333333333322</v>
      </c>
      <c r="F2316" t="s">
        <v>126</v>
      </c>
      <c r="L2316">
        <f>VLOOKUP(A2316,'5'!$AB$3:$AE$313,4,FALSE)</f>
        <v>767</v>
      </c>
      <c r="M2316" s="19">
        <f>VLOOKUP(F2316,'2'!$B$2:$C$34,2,FALSE)</f>
        <v>26</v>
      </c>
      <c r="N2316" s="23">
        <f t="shared" si="82"/>
        <v>83.903333333333322</v>
      </c>
      <c r="O2316" s="23" t="str">
        <f t="shared" si="83"/>
        <v/>
      </c>
      <c r="P2316" s="23" t="s">
        <v>4739</v>
      </c>
      <c r="Q2316" s="19">
        <f>VLOOKUP(M2316,'3'!$H$27:$L$48,5,FALSE)</f>
        <v>55</v>
      </c>
    </row>
    <row r="2317" spans="1:17" x14ac:dyDescent="0.25">
      <c r="A2317">
        <f>'[2]NILAI AKHIR'!B149</f>
        <v>13691</v>
      </c>
      <c r="B2317" t="str">
        <f>'[2]NILAI AKHIR'!C149</f>
        <v>Auxena Deflen Obriandra</v>
      </c>
      <c r="C2317" t="str">
        <f>'[2]NILAI AKHIR'!D149</f>
        <v>XI TP 1</v>
      </c>
      <c r="D2317" s="21">
        <f>'[2]NILAI AKHIR'!K149</f>
        <v>82.986666666666665</v>
      </c>
      <c r="F2317" t="s">
        <v>126</v>
      </c>
      <c r="L2317">
        <f>VLOOKUP(A2317,'5'!$AB$3:$AE$313,4,FALSE)</f>
        <v>768</v>
      </c>
      <c r="M2317" s="19">
        <f>VLOOKUP(F2317,'2'!$B$2:$C$34,2,FALSE)</f>
        <v>26</v>
      </c>
      <c r="N2317" s="23">
        <f t="shared" si="82"/>
        <v>82.986666666666665</v>
      </c>
      <c r="O2317" s="23" t="str">
        <f t="shared" si="83"/>
        <v/>
      </c>
      <c r="P2317" s="23" t="s">
        <v>4739</v>
      </c>
      <c r="Q2317" s="19">
        <f>VLOOKUP(M2317,'3'!$H$27:$L$48,5,FALSE)</f>
        <v>55</v>
      </c>
    </row>
    <row r="2318" spans="1:17" x14ac:dyDescent="0.25">
      <c r="A2318">
        <f>'[2]NILAI AKHIR'!B150</f>
        <v>13692</v>
      </c>
      <c r="B2318" t="str">
        <f>'[2]NILAI AKHIR'!C150</f>
        <v>Azqiann Yohan Bastyan</v>
      </c>
      <c r="C2318" t="str">
        <f>'[2]NILAI AKHIR'!D150</f>
        <v>XI TP 1</v>
      </c>
      <c r="D2318" s="21">
        <f>'[2]NILAI AKHIR'!K150</f>
        <v>82.236666666666665</v>
      </c>
      <c r="F2318" t="s">
        <v>126</v>
      </c>
      <c r="L2318">
        <f>VLOOKUP(A2318,'5'!$AB$3:$AE$313,4,FALSE)</f>
        <v>769</v>
      </c>
      <c r="M2318" s="19">
        <f>VLOOKUP(F2318,'2'!$B$2:$C$34,2,FALSE)</f>
        <v>26</v>
      </c>
      <c r="N2318" s="23">
        <f t="shared" si="82"/>
        <v>82.236666666666665</v>
      </c>
      <c r="O2318" s="23" t="str">
        <f t="shared" si="83"/>
        <v/>
      </c>
      <c r="P2318" s="23" t="s">
        <v>4739</v>
      </c>
      <c r="Q2318" s="19">
        <f>VLOOKUP(M2318,'3'!$H$27:$L$48,5,FALSE)</f>
        <v>55</v>
      </c>
    </row>
    <row r="2319" spans="1:17" x14ac:dyDescent="0.25">
      <c r="A2319">
        <f>'[2]NILAI AKHIR'!B151</f>
        <v>13693</v>
      </c>
      <c r="B2319" t="str">
        <f>'[2]NILAI AKHIR'!C151</f>
        <v>Bayu Seno Aji</v>
      </c>
      <c r="C2319" t="str">
        <f>'[2]NILAI AKHIR'!D151</f>
        <v>XI TP 1</v>
      </c>
      <c r="D2319" s="21">
        <f>'[2]NILAI AKHIR'!K151</f>
        <v>83.393333333333331</v>
      </c>
      <c r="F2319" t="s">
        <v>126</v>
      </c>
      <c r="L2319">
        <f>VLOOKUP(A2319,'5'!$AB$3:$AE$313,4,FALSE)</f>
        <v>770</v>
      </c>
      <c r="M2319" s="19">
        <f>VLOOKUP(F2319,'2'!$B$2:$C$34,2,FALSE)</f>
        <v>26</v>
      </c>
      <c r="N2319" s="23">
        <f t="shared" si="82"/>
        <v>83.393333333333331</v>
      </c>
      <c r="O2319" s="23" t="str">
        <f t="shared" si="83"/>
        <v/>
      </c>
      <c r="P2319" s="23" t="s">
        <v>4739</v>
      </c>
      <c r="Q2319" s="19">
        <f>VLOOKUP(M2319,'3'!$H$27:$L$48,5,FALSE)</f>
        <v>55</v>
      </c>
    </row>
    <row r="2320" spans="1:17" x14ac:dyDescent="0.25">
      <c r="A2320">
        <f>'[2]NILAI AKHIR'!B152</f>
        <v>13695</v>
      </c>
      <c r="B2320" t="str">
        <f>'[2]NILAI AKHIR'!C152</f>
        <v>Cesar Lintang Rafa Prayuditya</v>
      </c>
      <c r="C2320" t="str">
        <f>'[2]NILAI AKHIR'!D152</f>
        <v>XI TP 1</v>
      </c>
      <c r="D2320" s="21">
        <f>'[2]NILAI AKHIR'!K152</f>
        <v>82.596666666666678</v>
      </c>
      <c r="F2320" t="s">
        <v>126</v>
      </c>
      <c r="L2320">
        <f>VLOOKUP(A2320,'5'!$AB$3:$AE$313,4,FALSE)</f>
        <v>771</v>
      </c>
      <c r="M2320" s="19">
        <f>VLOOKUP(F2320,'2'!$B$2:$C$34,2,FALSE)</f>
        <v>26</v>
      </c>
      <c r="N2320" s="23">
        <f t="shared" si="82"/>
        <v>82.596666666666678</v>
      </c>
      <c r="O2320" s="23" t="str">
        <f t="shared" si="83"/>
        <v/>
      </c>
      <c r="P2320" s="23" t="s">
        <v>4739</v>
      </c>
      <c r="Q2320" s="19">
        <f>VLOOKUP(M2320,'3'!$H$27:$L$48,5,FALSE)</f>
        <v>55</v>
      </c>
    </row>
    <row r="2321" spans="1:17" x14ac:dyDescent="0.25">
      <c r="A2321">
        <f>'[2]NILAI AKHIR'!B153</f>
        <v>13696</v>
      </c>
      <c r="B2321" t="str">
        <f>'[2]NILAI AKHIR'!C153</f>
        <v>Daffa Bari Ali Mustafa</v>
      </c>
      <c r="C2321" t="str">
        <f>'[2]NILAI AKHIR'!D153</f>
        <v>XI TP 1</v>
      </c>
      <c r="D2321" s="21">
        <f>'[2]NILAI AKHIR'!K153</f>
        <v>83.583333333333329</v>
      </c>
      <c r="F2321" t="s">
        <v>126</v>
      </c>
      <c r="L2321">
        <f>VLOOKUP(A2321,'5'!$AB$3:$AE$313,4,FALSE)</f>
        <v>772</v>
      </c>
      <c r="M2321" s="19">
        <f>VLOOKUP(F2321,'2'!$B$2:$C$34,2,FALSE)</f>
        <v>26</v>
      </c>
      <c r="N2321" s="23">
        <f t="shared" si="82"/>
        <v>83.583333333333329</v>
      </c>
      <c r="O2321" s="23" t="str">
        <f t="shared" si="83"/>
        <v/>
      </c>
      <c r="P2321" s="23" t="s">
        <v>4739</v>
      </c>
      <c r="Q2321" s="19">
        <f>VLOOKUP(M2321,'3'!$H$27:$L$48,5,FALSE)</f>
        <v>55</v>
      </c>
    </row>
    <row r="2322" spans="1:17" x14ac:dyDescent="0.25">
      <c r="A2322">
        <f>'[2]NILAI AKHIR'!B154</f>
        <v>13697</v>
      </c>
      <c r="B2322" t="str">
        <f>'[2]NILAI AKHIR'!C154</f>
        <v>Daffa Nur Sahid</v>
      </c>
      <c r="C2322" t="str">
        <f>'[2]NILAI AKHIR'!D154</f>
        <v>XI TP 1</v>
      </c>
      <c r="D2322" s="21">
        <f>'[2]NILAI AKHIR'!K154</f>
        <v>83.93</v>
      </c>
      <c r="F2322" t="s">
        <v>126</v>
      </c>
      <c r="L2322">
        <f>VLOOKUP(A2322,'5'!$AB$3:$AE$313,4,FALSE)</f>
        <v>773</v>
      </c>
      <c r="M2322" s="19">
        <f>VLOOKUP(F2322,'2'!$B$2:$C$34,2,FALSE)</f>
        <v>26</v>
      </c>
      <c r="N2322" s="23">
        <f t="shared" si="82"/>
        <v>83.93</v>
      </c>
      <c r="O2322" s="23" t="str">
        <f t="shared" si="83"/>
        <v/>
      </c>
      <c r="P2322" s="23" t="s">
        <v>4739</v>
      </c>
      <c r="Q2322" s="19">
        <f>VLOOKUP(M2322,'3'!$H$27:$L$48,5,FALSE)</f>
        <v>55</v>
      </c>
    </row>
    <row r="2323" spans="1:17" x14ac:dyDescent="0.25">
      <c r="A2323">
        <f>'[2]NILAI AKHIR'!B155</f>
        <v>13698</v>
      </c>
      <c r="B2323" t="str">
        <f>'[2]NILAI AKHIR'!C155</f>
        <v>Daffa Rafi'i</v>
      </c>
      <c r="C2323" t="str">
        <f>'[2]NILAI AKHIR'!D155</f>
        <v>XI TP 1</v>
      </c>
      <c r="D2323" s="21">
        <f>'[2]NILAI AKHIR'!K155</f>
        <v>84.893333333333331</v>
      </c>
      <c r="F2323" t="s">
        <v>126</v>
      </c>
      <c r="L2323">
        <f>VLOOKUP(A2323,'5'!$AB$3:$AE$313,4,FALSE)</f>
        <v>774</v>
      </c>
      <c r="M2323" s="19">
        <f>VLOOKUP(F2323,'2'!$B$2:$C$34,2,FALSE)</f>
        <v>26</v>
      </c>
      <c r="N2323" s="23">
        <f t="shared" si="82"/>
        <v>84.893333333333331</v>
      </c>
      <c r="O2323" s="23" t="str">
        <f t="shared" si="83"/>
        <v/>
      </c>
      <c r="P2323" s="23" t="s">
        <v>4739</v>
      </c>
      <c r="Q2323" s="19">
        <f>VLOOKUP(M2323,'3'!$H$27:$L$48,5,FALSE)</f>
        <v>55</v>
      </c>
    </row>
    <row r="2324" spans="1:17" x14ac:dyDescent="0.25">
      <c r="A2324">
        <f>'[2]NILAI AKHIR'!B156</f>
        <v>13699</v>
      </c>
      <c r="B2324" t="str">
        <f>'[2]NILAI AKHIR'!C156</f>
        <v>David Dwi Kuncoro</v>
      </c>
      <c r="C2324" t="str">
        <f>'[2]NILAI AKHIR'!D156</f>
        <v>XI TP 1</v>
      </c>
      <c r="D2324" s="21">
        <f>'[2]NILAI AKHIR'!K156</f>
        <v>82.38</v>
      </c>
      <c r="F2324" t="s">
        <v>126</v>
      </c>
      <c r="L2324">
        <f>VLOOKUP(A2324,'5'!$AB$3:$AE$313,4,FALSE)</f>
        <v>775</v>
      </c>
      <c r="M2324" s="19">
        <f>VLOOKUP(F2324,'2'!$B$2:$C$34,2,FALSE)</f>
        <v>26</v>
      </c>
      <c r="N2324" s="23">
        <f t="shared" si="82"/>
        <v>82.38</v>
      </c>
      <c r="O2324" s="23" t="str">
        <f t="shared" si="83"/>
        <v/>
      </c>
      <c r="P2324" s="23" t="s">
        <v>4739</v>
      </c>
      <c r="Q2324" s="19">
        <f>VLOOKUP(M2324,'3'!$H$27:$L$48,5,FALSE)</f>
        <v>55</v>
      </c>
    </row>
    <row r="2325" spans="1:17" x14ac:dyDescent="0.25">
      <c r="A2325">
        <f>'[2]NILAI AKHIR'!B157</f>
        <v>0</v>
      </c>
      <c r="B2325">
        <f>'[2]NILAI AKHIR'!C157</f>
        <v>0</v>
      </c>
      <c r="C2325">
        <f>'[2]NILAI AKHIR'!D157</f>
        <v>0</v>
      </c>
      <c r="D2325" s="21">
        <f>'[2]NILAI AKHIR'!K157</f>
        <v>0</v>
      </c>
      <c r="F2325" t="s">
        <v>126</v>
      </c>
      <c r="L2325" t="e">
        <f>VLOOKUP(A2325,'5'!$AB$3:$AE$313,4,FALSE)</f>
        <v>#N/A</v>
      </c>
      <c r="M2325" s="19">
        <f>VLOOKUP(F2325,'2'!$B$2:$C$34,2,FALSE)</f>
        <v>26</v>
      </c>
      <c r="N2325" s="23">
        <f t="shared" si="82"/>
        <v>0</v>
      </c>
      <c r="O2325" s="23" t="str">
        <f t="shared" si="83"/>
        <v/>
      </c>
      <c r="P2325" s="23" t="s">
        <v>4739</v>
      </c>
      <c r="Q2325" s="19">
        <f>VLOOKUP(M2325,'3'!$H$27:$L$48,5,FALSE)</f>
        <v>55</v>
      </c>
    </row>
    <row r="2326" spans="1:17" x14ac:dyDescent="0.25">
      <c r="A2326">
        <f>'[2]NILAI AKHIR'!B158</f>
        <v>13700</v>
      </c>
      <c r="B2326" t="str">
        <f>'[2]NILAI AKHIR'!C158</f>
        <v>Davin Khoirul Aslam</v>
      </c>
      <c r="C2326" t="str">
        <f>'[2]NILAI AKHIR'!D158</f>
        <v>XI TP 2</v>
      </c>
      <c r="D2326" s="21">
        <f>'[2]NILAI AKHIR'!K158</f>
        <v>0</v>
      </c>
      <c r="F2326" t="s">
        <v>126</v>
      </c>
      <c r="L2326">
        <f>VLOOKUP(A2326,'5'!$AB$3:$AE$313,4,FALSE)</f>
        <v>776</v>
      </c>
      <c r="M2326" s="19">
        <f>VLOOKUP(F2326,'2'!$B$2:$C$34,2,FALSE)</f>
        <v>26</v>
      </c>
      <c r="N2326" s="23">
        <f t="shared" si="82"/>
        <v>0</v>
      </c>
      <c r="O2326" s="23" t="str">
        <f t="shared" si="83"/>
        <v/>
      </c>
      <c r="P2326" s="23" t="s">
        <v>4739</v>
      </c>
      <c r="Q2326" s="19">
        <f>VLOOKUP(M2326,'3'!$H$27:$L$48,5,FALSE)</f>
        <v>55</v>
      </c>
    </row>
    <row r="2327" spans="1:17" x14ac:dyDescent="0.25">
      <c r="A2327">
        <f>'[2]NILAI AKHIR'!B160</f>
        <v>13702</v>
      </c>
      <c r="B2327" t="str">
        <f>'[2]NILAI AKHIR'!C160</f>
        <v>Dhandy Isnaini Nur Abi</v>
      </c>
      <c r="C2327" t="str">
        <f>'[2]NILAI AKHIR'!D160</f>
        <v>XI TP 2</v>
      </c>
      <c r="D2327">
        <f>'[2]NILAI AKHIR'!K160</f>
        <v>0</v>
      </c>
      <c r="F2327" t="s">
        <v>126</v>
      </c>
      <c r="L2327">
        <f>VLOOKUP(A2327,'5'!$AB$3:$AE$313,4,FALSE)</f>
        <v>778</v>
      </c>
      <c r="M2327" s="19">
        <f>VLOOKUP(F2327,'2'!$B$2:$C$34,2,FALSE)</f>
        <v>26</v>
      </c>
      <c r="N2327" s="23">
        <f t="shared" si="82"/>
        <v>0</v>
      </c>
      <c r="O2327" s="23" t="str">
        <f t="shared" si="83"/>
        <v/>
      </c>
      <c r="P2327" s="23" t="s">
        <v>4739</v>
      </c>
      <c r="Q2327" s="19">
        <f>VLOOKUP(M2327,'3'!$H$27:$L$48,5,FALSE)</f>
        <v>55</v>
      </c>
    </row>
    <row r="2328" spans="1:17" x14ac:dyDescent="0.25">
      <c r="A2328">
        <f>'[2]NILAI AKHIR'!B161</f>
        <v>13703</v>
      </c>
      <c r="B2328" t="str">
        <f>'[2]NILAI AKHIR'!C161</f>
        <v>Dimas Halim Ash Syukuur</v>
      </c>
      <c r="C2328" t="str">
        <f>'[2]NILAI AKHIR'!D161</f>
        <v>XI TP 2</v>
      </c>
      <c r="D2328">
        <f>'[2]NILAI AKHIR'!K161</f>
        <v>0</v>
      </c>
      <c r="F2328" t="s">
        <v>126</v>
      </c>
      <c r="L2328">
        <f>VLOOKUP(A2328,'5'!$AB$3:$AE$313,4,FALSE)</f>
        <v>779</v>
      </c>
      <c r="M2328" s="19">
        <f>VLOOKUP(F2328,'2'!$B$2:$C$34,2,FALSE)</f>
        <v>26</v>
      </c>
      <c r="N2328" s="23">
        <f t="shared" si="82"/>
        <v>0</v>
      </c>
      <c r="O2328" s="23" t="str">
        <f t="shared" si="83"/>
        <v/>
      </c>
      <c r="P2328" s="23" t="s">
        <v>4739</v>
      </c>
      <c r="Q2328" s="19">
        <f>VLOOKUP(M2328,'3'!$H$27:$L$48,5,FALSE)</f>
        <v>55</v>
      </c>
    </row>
    <row r="2329" spans="1:17" x14ac:dyDescent="0.25">
      <c r="A2329">
        <f>'[2]NILAI AKHIR'!B162</f>
        <v>13704</v>
      </c>
      <c r="B2329" t="str">
        <f>'[2]NILAI AKHIR'!C162</f>
        <v>Dimas Prasetya</v>
      </c>
      <c r="C2329" t="str">
        <f>'[2]NILAI AKHIR'!D162</f>
        <v>XI TP 2</v>
      </c>
      <c r="D2329">
        <f>'[2]NILAI AKHIR'!K162</f>
        <v>0</v>
      </c>
      <c r="F2329" t="s">
        <v>126</v>
      </c>
      <c r="L2329">
        <f>VLOOKUP(A2329,'5'!$AB$3:$AE$313,4,FALSE)</f>
        <v>780</v>
      </c>
      <c r="M2329" s="19">
        <f>VLOOKUP(F2329,'2'!$B$2:$C$34,2,FALSE)</f>
        <v>26</v>
      </c>
      <c r="N2329" s="23">
        <f t="shared" si="82"/>
        <v>0</v>
      </c>
      <c r="O2329" s="23" t="str">
        <f t="shared" si="83"/>
        <v/>
      </c>
      <c r="P2329" s="23" t="s">
        <v>4739</v>
      </c>
      <c r="Q2329" s="19">
        <f>VLOOKUP(M2329,'3'!$H$27:$L$48,5,FALSE)</f>
        <v>55</v>
      </c>
    </row>
    <row r="2330" spans="1:17" x14ac:dyDescent="0.25">
      <c r="A2330">
        <f>'[2]NILAI AKHIR'!B163</f>
        <v>13705</v>
      </c>
      <c r="B2330" t="str">
        <f>'[2]NILAI AKHIR'!C163</f>
        <v>Dimas Rizqi Makhbhu</v>
      </c>
      <c r="C2330" t="str">
        <f>'[2]NILAI AKHIR'!D163</f>
        <v>XI TP 2</v>
      </c>
      <c r="D2330">
        <f>'[2]NILAI AKHIR'!K163</f>
        <v>0</v>
      </c>
      <c r="F2330" t="s">
        <v>126</v>
      </c>
      <c r="L2330">
        <f>VLOOKUP(A2330,'5'!$AB$3:$AE$313,4,FALSE)</f>
        <v>781</v>
      </c>
      <c r="M2330" s="19">
        <f>VLOOKUP(F2330,'2'!$B$2:$C$34,2,FALSE)</f>
        <v>26</v>
      </c>
      <c r="N2330" s="23">
        <f t="shared" si="82"/>
        <v>0</v>
      </c>
      <c r="O2330" s="23" t="str">
        <f t="shared" si="83"/>
        <v/>
      </c>
      <c r="P2330" s="23" t="s">
        <v>4739</v>
      </c>
      <c r="Q2330" s="19">
        <f>VLOOKUP(M2330,'3'!$H$27:$L$48,5,FALSE)</f>
        <v>55</v>
      </c>
    </row>
    <row r="2331" spans="1:17" x14ac:dyDescent="0.25">
      <c r="A2331">
        <f>'[2]NILAI AKHIR'!B164</f>
        <v>13707</v>
      </c>
      <c r="B2331" t="str">
        <f>'[2]NILAI AKHIR'!C164</f>
        <v>Dzaky Julian Arya Ardiansyah</v>
      </c>
      <c r="C2331" t="str">
        <f>'[2]NILAI AKHIR'!D164</f>
        <v>XI TP 2</v>
      </c>
      <c r="D2331">
        <f>'[2]NILAI AKHIR'!K164</f>
        <v>0</v>
      </c>
      <c r="F2331" t="s">
        <v>126</v>
      </c>
      <c r="L2331">
        <f>VLOOKUP(A2331,'5'!$AB$3:$AE$313,4,FALSE)</f>
        <v>782</v>
      </c>
      <c r="M2331" s="19">
        <f>VLOOKUP(F2331,'2'!$B$2:$C$34,2,FALSE)</f>
        <v>26</v>
      </c>
      <c r="N2331" s="23">
        <f t="shared" si="82"/>
        <v>0</v>
      </c>
      <c r="O2331" s="23" t="str">
        <f t="shared" si="83"/>
        <v/>
      </c>
      <c r="P2331" s="23" t="s">
        <v>4739</v>
      </c>
      <c r="Q2331" s="19">
        <f>VLOOKUP(M2331,'3'!$H$27:$L$48,5,FALSE)</f>
        <v>55</v>
      </c>
    </row>
    <row r="2332" spans="1:17" x14ac:dyDescent="0.25">
      <c r="A2332">
        <f>'[2]NILAI AKHIR'!B165</f>
        <v>13708</v>
      </c>
      <c r="B2332" t="str">
        <f>'[2]NILAI AKHIR'!C165</f>
        <v>Enjji Dimas Setiyawan</v>
      </c>
      <c r="C2332" t="str">
        <f>'[2]NILAI AKHIR'!D165</f>
        <v>XI TP 2</v>
      </c>
      <c r="D2332">
        <f>'[2]NILAI AKHIR'!K165</f>
        <v>0</v>
      </c>
      <c r="F2332" t="s">
        <v>126</v>
      </c>
      <c r="L2332">
        <f>VLOOKUP(A2332,'5'!$AB$3:$AE$313,4,FALSE)</f>
        <v>783</v>
      </c>
      <c r="M2332" s="19">
        <f>VLOOKUP(F2332,'2'!$B$2:$C$34,2,FALSE)</f>
        <v>26</v>
      </c>
      <c r="N2332" s="23">
        <f t="shared" si="82"/>
        <v>0</v>
      </c>
      <c r="O2332" s="23" t="str">
        <f t="shared" si="83"/>
        <v/>
      </c>
      <c r="P2332" s="23" t="s">
        <v>4739</v>
      </c>
      <c r="Q2332" s="19">
        <f>VLOOKUP(M2332,'3'!$H$27:$L$48,5,FALSE)</f>
        <v>55</v>
      </c>
    </row>
    <row r="2333" spans="1:17" x14ac:dyDescent="0.25">
      <c r="A2333">
        <f>'[2]NILAI AKHIR'!B166</f>
        <v>13709</v>
      </c>
      <c r="B2333" t="str">
        <f>'[2]NILAI AKHIR'!C166</f>
        <v>Erik Bayu Aji Putra</v>
      </c>
      <c r="C2333" t="str">
        <f>'[2]NILAI AKHIR'!D166</f>
        <v>XI TP 2</v>
      </c>
      <c r="D2333">
        <f>'[2]NILAI AKHIR'!K166</f>
        <v>0</v>
      </c>
      <c r="F2333" t="s">
        <v>126</v>
      </c>
      <c r="L2333">
        <f>VLOOKUP(A2333,'5'!$AB$3:$AE$313,4,FALSE)</f>
        <v>784</v>
      </c>
      <c r="M2333" s="19">
        <f>VLOOKUP(F2333,'2'!$B$2:$C$34,2,FALSE)</f>
        <v>26</v>
      </c>
      <c r="N2333" s="23">
        <f t="shared" si="82"/>
        <v>0</v>
      </c>
      <c r="O2333" s="23" t="str">
        <f t="shared" si="83"/>
        <v/>
      </c>
      <c r="P2333" s="23" t="s">
        <v>4739</v>
      </c>
      <c r="Q2333" s="19">
        <f>VLOOKUP(M2333,'3'!$H$27:$L$48,5,FALSE)</f>
        <v>55</v>
      </c>
    </row>
    <row r="2334" spans="1:17" x14ac:dyDescent="0.25">
      <c r="A2334">
        <f>'[2]NILAI AKHIR'!B167</f>
        <v>13710</v>
      </c>
      <c r="B2334" t="str">
        <f>'[2]NILAI AKHIR'!C167</f>
        <v>Erik Satriya Widyatama</v>
      </c>
      <c r="C2334" t="str">
        <f>'[2]NILAI AKHIR'!D167</f>
        <v>XI TP 2</v>
      </c>
      <c r="D2334">
        <f>'[2]NILAI AKHIR'!K167</f>
        <v>0</v>
      </c>
      <c r="F2334" t="s">
        <v>126</v>
      </c>
      <c r="L2334">
        <f>VLOOKUP(A2334,'5'!$AB$3:$AE$313,4,FALSE)</f>
        <v>785</v>
      </c>
      <c r="M2334" s="19">
        <f>VLOOKUP(F2334,'2'!$B$2:$C$34,2,FALSE)</f>
        <v>26</v>
      </c>
      <c r="N2334" s="23">
        <f t="shared" si="82"/>
        <v>0</v>
      </c>
      <c r="O2334" s="23" t="str">
        <f t="shared" si="83"/>
        <v/>
      </c>
      <c r="P2334" s="23" t="s">
        <v>4739</v>
      </c>
      <c r="Q2334" s="19">
        <f>VLOOKUP(M2334,'3'!$H$27:$L$48,5,FALSE)</f>
        <v>55</v>
      </c>
    </row>
    <row r="2335" spans="1:17" x14ac:dyDescent="0.25">
      <c r="A2335">
        <f>'[2]NILAI AKHIR'!B168</f>
        <v>13711</v>
      </c>
      <c r="B2335" t="str">
        <f>'[2]NILAI AKHIR'!C168</f>
        <v>Fabian Bima Sakti</v>
      </c>
      <c r="C2335" t="str">
        <f>'[2]NILAI AKHIR'!D168</f>
        <v>XI TP 2</v>
      </c>
      <c r="D2335">
        <f>'[2]NILAI AKHIR'!K168</f>
        <v>0</v>
      </c>
      <c r="F2335" t="s">
        <v>126</v>
      </c>
      <c r="L2335">
        <f>VLOOKUP(A2335,'5'!$AB$3:$AE$313,4,FALSE)</f>
        <v>786</v>
      </c>
      <c r="M2335" s="19">
        <f>VLOOKUP(F2335,'2'!$B$2:$C$34,2,FALSE)</f>
        <v>26</v>
      </c>
      <c r="N2335" s="23">
        <f t="shared" si="82"/>
        <v>0</v>
      </c>
      <c r="O2335" s="23" t="str">
        <f t="shared" si="83"/>
        <v/>
      </c>
      <c r="P2335" s="23" t="s">
        <v>4739</v>
      </c>
      <c r="Q2335" s="19">
        <f>VLOOKUP(M2335,'3'!$H$27:$L$48,5,FALSE)</f>
        <v>55</v>
      </c>
    </row>
    <row r="2336" spans="1:17" x14ac:dyDescent="0.25">
      <c r="A2336">
        <f>'[2]NILAI AKHIR'!B169</f>
        <v>13712</v>
      </c>
      <c r="B2336" t="str">
        <f>'[2]NILAI AKHIR'!C169</f>
        <v>Fadhil Ibrahim Pratama</v>
      </c>
      <c r="C2336" t="str">
        <f>'[2]NILAI AKHIR'!D169</f>
        <v>XI TP 2</v>
      </c>
      <c r="D2336">
        <f>'[2]NILAI AKHIR'!K169</f>
        <v>0</v>
      </c>
      <c r="F2336" t="s">
        <v>126</v>
      </c>
      <c r="L2336">
        <f>VLOOKUP(A2336,'5'!$AB$3:$AE$313,4,FALSE)</f>
        <v>787</v>
      </c>
      <c r="M2336" s="19">
        <f>VLOOKUP(F2336,'2'!$B$2:$C$34,2,FALSE)</f>
        <v>26</v>
      </c>
      <c r="N2336" s="23">
        <f t="shared" si="82"/>
        <v>0</v>
      </c>
      <c r="O2336" s="23" t="str">
        <f t="shared" si="83"/>
        <v/>
      </c>
      <c r="P2336" s="23" t="s">
        <v>4739</v>
      </c>
      <c r="Q2336" s="19">
        <f>VLOOKUP(M2336,'3'!$H$27:$L$48,5,FALSE)</f>
        <v>55</v>
      </c>
    </row>
    <row r="2337" spans="1:17" x14ac:dyDescent="0.25">
      <c r="A2337">
        <f>'[2]NILAI AKHIR'!B170</f>
        <v>13713</v>
      </c>
      <c r="B2337" t="str">
        <f>'[2]NILAI AKHIR'!C170</f>
        <v>Fadli Huda Ar Rasheed</v>
      </c>
      <c r="C2337" t="str">
        <f>'[2]NILAI AKHIR'!D170</f>
        <v>XI TP 2</v>
      </c>
      <c r="D2337">
        <f>'[2]NILAI AKHIR'!K170</f>
        <v>0</v>
      </c>
      <c r="F2337" t="s">
        <v>126</v>
      </c>
      <c r="L2337">
        <f>VLOOKUP(A2337,'5'!$AB$3:$AE$313,4,FALSE)</f>
        <v>788</v>
      </c>
      <c r="M2337" s="19">
        <f>VLOOKUP(F2337,'2'!$B$2:$C$34,2,FALSE)</f>
        <v>26</v>
      </c>
      <c r="N2337" s="23">
        <f t="shared" si="82"/>
        <v>0</v>
      </c>
      <c r="O2337" s="23" t="str">
        <f t="shared" si="83"/>
        <v/>
      </c>
      <c r="P2337" s="23" t="s">
        <v>4739</v>
      </c>
      <c r="Q2337" s="19">
        <f>VLOOKUP(M2337,'3'!$H$27:$L$48,5,FALSE)</f>
        <v>55</v>
      </c>
    </row>
    <row r="2338" spans="1:17" x14ac:dyDescent="0.25">
      <c r="A2338">
        <f>'[2]NILAI AKHIR'!B171</f>
        <v>13715</v>
      </c>
      <c r="B2338" t="str">
        <f>'[2]NILAI AKHIR'!C171</f>
        <v>Fardan Herdiansyah</v>
      </c>
      <c r="C2338" t="str">
        <f>'[2]NILAI AKHIR'!D171</f>
        <v>XI TP 2</v>
      </c>
      <c r="D2338">
        <f>'[2]NILAI AKHIR'!K171</f>
        <v>0</v>
      </c>
      <c r="F2338" t="s">
        <v>126</v>
      </c>
      <c r="L2338">
        <f>VLOOKUP(A2338,'5'!$AB$3:$AE$313,4,FALSE)</f>
        <v>789</v>
      </c>
      <c r="M2338" s="19">
        <f>VLOOKUP(F2338,'2'!$B$2:$C$34,2,FALSE)</f>
        <v>26</v>
      </c>
      <c r="N2338" s="23">
        <f t="shared" si="82"/>
        <v>0</v>
      </c>
      <c r="O2338" s="23" t="str">
        <f t="shared" si="83"/>
        <v/>
      </c>
      <c r="P2338" s="23" t="s">
        <v>4739</v>
      </c>
      <c r="Q2338" s="19">
        <f>VLOOKUP(M2338,'3'!$H$27:$L$48,5,FALSE)</f>
        <v>55</v>
      </c>
    </row>
    <row r="2339" spans="1:17" x14ac:dyDescent="0.25">
      <c r="A2339">
        <f>'[2]NILAI AKHIR'!B172</f>
        <v>13716</v>
      </c>
      <c r="B2339" t="str">
        <f>'[2]NILAI AKHIR'!C172</f>
        <v>Farhan Syahrul Mubarok</v>
      </c>
      <c r="C2339" t="str">
        <f>'[2]NILAI AKHIR'!D172</f>
        <v>XI TP 2</v>
      </c>
      <c r="D2339">
        <f>'[2]NILAI AKHIR'!K172</f>
        <v>0</v>
      </c>
      <c r="F2339" t="s">
        <v>126</v>
      </c>
      <c r="L2339">
        <f>VLOOKUP(A2339,'5'!$AB$3:$AE$313,4,FALSE)</f>
        <v>790</v>
      </c>
      <c r="M2339" s="19">
        <f>VLOOKUP(F2339,'2'!$B$2:$C$34,2,FALSE)</f>
        <v>26</v>
      </c>
      <c r="N2339" s="23">
        <f t="shared" si="82"/>
        <v>0</v>
      </c>
      <c r="O2339" s="23" t="str">
        <f t="shared" si="83"/>
        <v/>
      </c>
      <c r="P2339" s="23" t="s">
        <v>4739</v>
      </c>
      <c r="Q2339" s="19">
        <f>VLOOKUP(M2339,'3'!$H$27:$L$48,5,FALSE)</f>
        <v>55</v>
      </c>
    </row>
    <row r="2340" spans="1:17" x14ac:dyDescent="0.25">
      <c r="A2340">
        <f>'[2]NILAI AKHIR'!B173</f>
        <v>13717</v>
      </c>
      <c r="B2340" t="str">
        <f>'[2]NILAI AKHIR'!C173</f>
        <v>Farrel Perdana Putra</v>
      </c>
      <c r="C2340" t="str">
        <f>'[2]NILAI AKHIR'!D173</f>
        <v>XI TP 2</v>
      </c>
      <c r="D2340">
        <f>'[2]NILAI AKHIR'!K173</f>
        <v>0</v>
      </c>
      <c r="F2340" t="s">
        <v>126</v>
      </c>
      <c r="L2340">
        <f>VLOOKUP(A2340,'5'!$AB$3:$AE$313,4,FALSE)</f>
        <v>791</v>
      </c>
      <c r="M2340" s="19">
        <f>VLOOKUP(F2340,'2'!$B$2:$C$34,2,FALSE)</f>
        <v>26</v>
      </c>
      <c r="N2340" s="23">
        <f t="shared" si="82"/>
        <v>0</v>
      </c>
      <c r="O2340" s="23" t="str">
        <f t="shared" si="83"/>
        <v/>
      </c>
      <c r="P2340" s="23" t="s">
        <v>4739</v>
      </c>
      <c r="Q2340" s="19">
        <f>VLOOKUP(M2340,'3'!$H$27:$L$48,5,FALSE)</f>
        <v>55</v>
      </c>
    </row>
    <row r="2341" spans="1:17" x14ac:dyDescent="0.25">
      <c r="A2341">
        <f>'[2]NILAI AKHIR'!B174</f>
        <v>13719</v>
      </c>
      <c r="B2341" t="str">
        <f>'[2]NILAI AKHIR'!C174</f>
        <v>Gigih Akbarani</v>
      </c>
      <c r="C2341" t="str">
        <f>'[2]NILAI AKHIR'!D174</f>
        <v>XI TP 2</v>
      </c>
      <c r="D2341">
        <f>'[2]NILAI AKHIR'!K174</f>
        <v>0</v>
      </c>
      <c r="F2341" t="s">
        <v>126</v>
      </c>
      <c r="L2341">
        <f>VLOOKUP(A2341,'5'!$AB$3:$AE$313,4,FALSE)</f>
        <v>792</v>
      </c>
      <c r="M2341" s="19">
        <f>VLOOKUP(F2341,'2'!$B$2:$C$34,2,FALSE)</f>
        <v>26</v>
      </c>
      <c r="N2341" s="23">
        <f t="shared" si="82"/>
        <v>0</v>
      </c>
      <c r="O2341" s="23" t="str">
        <f t="shared" si="83"/>
        <v/>
      </c>
      <c r="P2341" s="23" t="s">
        <v>4739</v>
      </c>
      <c r="Q2341" s="19">
        <f>VLOOKUP(M2341,'3'!$H$27:$L$48,5,FALSE)</f>
        <v>55</v>
      </c>
    </row>
    <row r="2342" spans="1:17" x14ac:dyDescent="0.25">
      <c r="A2342">
        <f>'[2]NILAI AKHIR'!B175</f>
        <v>13720</v>
      </c>
      <c r="B2342" t="str">
        <f>'[2]NILAI AKHIR'!C175</f>
        <v>Hafid Maruf Sarifudin Nizam</v>
      </c>
      <c r="C2342" t="str">
        <f>'[2]NILAI AKHIR'!D175</f>
        <v>XI TP 2</v>
      </c>
      <c r="D2342">
        <f>'[2]NILAI AKHIR'!K175</f>
        <v>0</v>
      </c>
      <c r="F2342" t="s">
        <v>126</v>
      </c>
      <c r="L2342">
        <f>VLOOKUP(A2342,'5'!$AB$3:$AE$313,4,FALSE)</f>
        <v>793</v>
      </c>
      <c r="M2342" s="19">
        <f>VLOOKUP(F2342,'2'!$B$2:$C$34,2,FALSE)</f>
        <v>26</v>
      </c>
      <c r="N2342" s="23">
        <f t="shared" si="82"/>
        <v>0</v>
      </c>
      <c r="O2342" s="23" t="str">
        <f t="shared" si="83"/>
        <v/>
      </c>
      <c r="P2342" s="23" t="s">
        <v>4739</v>
      </c>
      <c r="Q2342" s="19">
        <f>VLOOKUP(M2342,'3'!$H$27:$L$48,5,FALSE)</f>
        <v>55</v>
      </c>
    </row>
    <row r="2343" spans="1:17" x14ac:dyDescent="0.25">
      <c r="A2343">
        <f>'[2]NILAI AKHIR'!B176</f>
        <v>13721</v>
      </c>
      <c r="B2343" t="str">
        <f>'[2]NILAI AKHIR'!C176</f>
        <v>Harun Sigit Wibisono</v>
      </c>
      <c r="C2343" t="str">
        <f>'[2]NILAI AKHIR'!D176</f>
        <v>XI TP 2</v>
      </c>
      <c r="D2343">
        <f>'[2]NILAI AKHIR'!K176</f>
        <v>0</v>
      </c>
      <c r="F2343" t="s">
        <v>126</v>
      </c>
      <c r="L2343">
        <f>VLOOKUP(A2343,'5'!$AB$3:$AE$313,4,FALSE)</f>
        <v>794</v>
      </c>
      <c r="M2343" s="19">
        <f>VLOOKUP(F2343,'2'!$B$2:$C$34,2,FALSE)</f>
        <v>26</v>
      </c>
      <c r="N2343" s="23">
        <f t="shared" si="82"/>
        <v>0</v>
      </c>
      <c r="O2343" s="23" t="str">
        <f t="shared" si="83"/>
        <v/>
      </c>
      <c r="P2343" s="23" t="s">
        <v>4739</v>
      </c>
      <c r="Q2343" s="19">
        <f>VLOOKUP(M2343,'3'!$H$27:$L$48,5,FALSE)</f>
        <v>55</v>
      </c>
    </row>
    <row r="2344" spans="1:17" x14ac:dyDescent="0.25">
      <c r="A2344">
        <f>'[2]NILAI AKHIR'!B177</f>
        <v>13722</v>
      </c>
      <c r="B2344" t="str">
        <f>'[2]NILAI AKHIR'!C177</f>
        <v>Hidayat Nur Wijanarko</v>
      </c>
      <c r="C2344" t="str">
        <f>'[2]NILAI AKHIR'!D177</f>
        <v>XI TP 2</v>
      </c>
      <c r="D2344">
        <f>'[2]NILAI AKHIR'!K177</f>
        <v>0</v>
      </c>
      <c r="F2344" t="s">
        <v>126</v>
      </c>
      <c r="L2344">
        <f>VLOOKUP(A2344,'5'!$AB$3:$AE$313,4,FALSE)</f>
        <v>795</v>
      </c>
      <c r="M2344" s="19">
        <f>VLOOKUP(F2344,'2'!$B$2:$C$34,2,FALSE)</f>
        <v>26</v>
      </c>
      <c r="N2344" s="23">
        <f t="shared" si="82"/>
        <v>0</v>
      </c>
      <c r="O2344" s="23" t="str">
        <f t="shared" si="83"/>
        <v/>
      </c>
      <c r="P2344" s="23" t="s">
        <v>4739</v>
      </c>
      <c r="Q2344" s="19">
        <f>VLOOKUP(M2344,'3'!$H$27:$L$48,5,FALSE)</f>
        <v>55</v>
      </c>
    </row>
    <row r="2345" spans="1:17" x14ac:dyDescent="0.25">
      <c r="A2345">
        <f>'[2]NILAI AKHIR'!B178</f>
        <v>13723</v>
      </c>
      <c r="B2345" t="str">
        <f>'[2]NILAI AKHIR'!C178</f>
        <v>Ikhwan Fajar Nahari</v>
      </c>
      <c r="C2345" t="str">
        <f>'[2]NILAI AKHIR'!D178</f>
        <v>XI TP 2</v>
      </c>
      <c r="D2345">
        <f>'[2]NILAI AKHIR'!K178</f>
        <v>0</v>
      </c>
      <c r="F2345" t="s">
        <v>126</v>
      </c>
      <c r="L2345">
        <f>VLOOKUP(A2345,'5'!$AB$3:$AE$313,4,FALSE)</f>
        <v>796</v>
      </c>
      <c r="M2345" s="19">
        <f>VLOOKUP(F2345,'2'!$B$2:$C$34,2,FALSE)</f>
        <v>26</v>
      </c>
      <c r="N2345" s="23">
        <f t="shared" si="82"/>
        <v>0</v>
      </c>
      <c r="O2345" s="23" t="str">
        <f t="shared" si="83"/>
        <v/>
      </c>
      <c r="P2345" s="23" t="s">
        <v>4739</v>
      </c>
      <c r="Q2345" s="19">
        <f>VLOOKUP(M2345,'3'!$H$27:$L$48,5,FALSE)</f>
        <v>55</v>
      </c>
    </row>
    <row r="2346" spans="1:17" x14ac:dyDescent="0.25">
      <c r="A2346">
        <f>'[2]NILAI AKHIR'!B179</f>
        <v>13724</v>
      </c>
      <c r="B2346" t="str">
        <f>'[2]NILAI AKHIR'!C179</f>
        <v>Ilham Alamsyah</v>
      </c>
      <c r="C2346" t="str">
        <f>'[2]NILAI AKHIR'!D179</f>
        <v>XI TP 2</v>
      </c>
      <c r="D2346">
        <f>'[2]NILAI AKHIR'!K179</f>
        <v>0</v>
      </c>
      <c r="F2346" t="s">
        <v>126</v>
      </c>
      <c r="L2346">
        <f>VLOOKUP(A2346,'5'!$AB$3:$AE$313,4,FALSE)</f>
        <v>797</v>
      </c>
      <c r="M2346" s="19">
        <f>VLOOKUP(F2346,'2'!$B$2:$C$34,2,FALSE)</f>
        <v>26</v>
      </c>
      <c r="N2346" s="23">
        <f t="shared" si="82"/>
        <v>0</v>
      </c>
      <c r="O2346" s="23" t="str">
        <f t="shared" si="83"/>
        <v/>
      </c>
      <c r="P2346" s="23" t="s">
        <v>4739</v>
      </c>
      <c r="Q2346" s="19">
        <f>VLOOKUP(M2346,'3'!$H$27:$L$48,5,FALSE)</f>
        <v>55</v>
      </c>
    </row>
    <row r="2347" spans="1:17" x14ac:dyDescent="0.25">
      <c r="A2347">
        <f>'[2]NILAI AKHIR'!B180</f>
        <v>13725</v>
      </c>
      <c r="B2347" t="str">
        <f>'[2]NILAI AKHIR'!C180</f>
        <v>Ilham Prihatmoko</v>
      </c>
      <c r="C2347" t="str">
        <f>'[2]NILAI AKHIR'!D180</f>
        <v>XI TP 2</v>
      </c>
      <c r="D2347">
        <f>'[2]NILAI AKHIR'!K180</f>
        <v>0</v>
      </c>
      <c r="F2347" t="s">
        <v>126</v>
      </c>
      <c r="L2347">
        <f>VLOOKUP(A2347,'5'!$AB$3:$AE$313,4,FALSE)</f>
        <v>798</v>
      </c>
      <c r="M2347" s="19">
        <f>VLOOKUP(F2347,'2'!$B$2:$C$34,2,FALSE)</f>
        <v>26</v>
      </c>
      <c r="N2347" s="23">
        <f t="shared" si="82"/>
        <v>0</v>
      </c>
      <c r="O2347" s="23" t="str">
        <f t="shared" si="83"/>
        <v/>
      </c>
      <c r="P2347" s="23" t="s">
        <v>4739</v>
      </c>
      <c r="Q2347" s="19">
        <f>VLOOKUP(M2347,'3'!$H$27:$L$48,5,FALSE)</f>
        <v>55</v>
      </c>
    </row>
    <row r="2348" spans="1:17" x14ac:dyDescent="0.25">
      <c r="A2348">
        <f>'[2]NILAI AKHIR'!B181</f>
        <v>13726</v>
      </c>
      <c r="B2348" t="str">
        <f>'[2]NILAI AKHIR'!C181</f>
        <v>Ilyas Dzaki Billah Azzadi</v>
      </c>
      <c r="C2348" t="str">
        <f>'[2]NILAI AKHIR'!D181</f>
        <v>XI TP 2</v>
      </c>
      <c r="D2348">
        <f>'[2]NILAI AKHIR'!K181</f>
        <v>0</v>
      </c>
      <c r="F2348" t="s">
        <v>126</v>
      </c>
      <c r="L2348">
        <f>VLOOKUP(A2348,'5'!$AB$3:$AE$313,4,FALSE)</f>
        <v>799</v>
      </c>
      <c r="M2348" s="19">
        <f>VLOOKUP(F2348,'2'!$B$2:$C$34,2,FALSE)</f>
        <v>26</v>
      </c>
      <c r="N2348" s="23">
        <f t="shared" si="82"/>
        <v>0</v>
      </c>
      <c r="O2348" s="23" t="str">
        <f t="shared" si="83"/>
        <v/>
      </c>
      <c r="P2348" s="23" t="s">
        <v>4739</v>
      </c>
      <c r="Q2348" s="19">
        <f>VLOOKUP(M2348,'3'!$H$27:$L$48,5,FALSE)</f>
        <v>55</v>
      </c>
    </row>
    <row r="2349" spans="1:17" x14ac:dyDescent="0.25">
      <c r="A2349">
        <f>'[2]NILAI AKHIR'!B182</f>
        <v>13727</v>
      </c>
      <c r="B2349" t="str">
        <f>'[2]NILAI AKHIR'!C182</f>
        <v>Indikal Muharrom</v>
      </c>
      <c r="C2349" t="str">
        <f>'[2]NILAI AKHIR'!D182</f>
        <v>XI TP 2</v>
      </c>
      <c r="D2349">
        <f>'[2]NILAI AKHIR'!K182</f>
        <v>0</v>
      </c>
      <c r="F2349" t="s">
        <v>126</v>
      </c>
      <c r="L2349">
        <f>VLOOKUP(A2349,'5'!$AB$3:$AE$313,4,FALSE)</f>
        <v>800</v>
      </c>
      <c r="M2349" s="19">
        <f>VLOOKUP(F2349,'2'!$B$2:$C$34,2,FALSE)</f>
        <v>26</v>
      </c>
      <c r="N2349" s="23">
        <f t="shared" si="82"/>
        <v>0</v>
      </c>
      <c r="O2349" s="23" t="str">
        <f t="shared" si="83"/>
        <v/>
      </c>
      <c r="P2349" s="23" t="s">
        <v>4739</v>
      </c>
      <c r="Q2349" s="19">
        <f>VLOOKUP(M2349,'3'!$H$27:$L$48,5,FALSE)</f>
        <v>55</v>
      </c>
    </row>
    <row r="2350" spans="1:17" x14ac:dyDescent="0.25">
      <c r="A2350">
        <f>'[2]NILAI AKHIR'!B183</f>
        <v>13728</v>
      </c>
      <c r="B2350" t="str">
        <f>'[2]NILAI AKHIR'!C183</f>
        <v>Isnantrio Widoprayektyo</v>
      </c>
      <c r="C2350" t="str">
        <f>'[2]NILAI AKHIR'!D183</f>
        <v>XI TP 2</v>
      </c>
      <c r="D2350">
        <f>'[2]NILAI AKHIR'!K183</f>
        <v>0</v>
      </c>
      <c r="F2350" t="s">
        <v>126</v>
      </c>
      <c r="L2350">
        <f>VLOOKUP(A2350,'5'!$AB$3:$AE$313,4,FALSE)</f>
        <v>801</v>
      </c>
      <c r="M2350" s="19">
        <f>VLOOKUP(F2350,'2'!$B$2:$C$34,2,FALSE)</f>
        <v>26</v>
      </c>
      <c r="N2350" s="23">
        <f t="shared" si="82"/>
        <v>0</v>
      </c>
      <c r="O2350" s="23" t="str">
        <f t="shared" si="83"/>
        <v/>
      </c>
      <c r="P2350" s="23" t="s">
        <v>4739</v>
      </c>
      <c r="Q2350" s="19">
        <f>VLOOKUP(M2350,'3'!$H$27:$L$48,5,FALSE)</f>
        <v>55</v>
      </c>
    </row>
    <row r="2351" spans="1:17" x14ac:dyDescent="0.25">
      <c r="A2351">
        <f>'[2]NILAI AKHIR'!B184</f>
        <v>13729</v>
      </c>
      <c r="B2351" t="str">
        <f>'[2]NILAI AKHIR'!C184</f>
        <v>Jefha Abbiyyu Fazis Fadillah</v>
      </c>
      <c r="C2351" t="str">
        <f>'[2]NILAI AKHIR'!D184</f>
        <v>XI TP 2</v>
      </c>
      <c r="D2351">
        <f>'[2]NILAI AKHIR'!K184</f>
        <v>0</v>
      </c>
      <c r="F2351" t="s">
        <v>126</v>
      </c>
      <c r="L2351">
        <f>VLOOKUP(A2351,'5'!$AB$3:$AE$313,4,FALSE)</f>
        <v>802</v>
      </c>
      <c r="M2351" s="19">
        <f>VLOOKUP(F2351,'2'!$B$2:$C$34,2,FALSE)</f>
        <v>26</v>
      </c>
      <c r="N2351" s="23">
        <f t="shared" si="82"/>
        <v>0</v>
      </c>
      <c r="O2351" s="23" t="str">
        <f t="shared" si="83"/>
        <v/>
      </c>
      <c r="P2351" s="23" t="s">
        <v>4739</v>
      </c>
      <c r="Q2351" s="19">
        <f>VLOOKUP(M2351,'3'!$H$27:$L$48,5,FALSE)</f>
        <v>55</v>
      </c>
    </row>
    <row r="2352" spans="1:17" x14ac:dyDescent="0.25">
      <c r="A2352">
        <f>'[2]NILAI AKHIR'!B185</f>
        <v>13730</v>
      </c>
      <c r="B2352" t="str">
        <f>'[2]NILAI AKHIR'!C185</f>
        <v>Julyavano Amin Sri Widdodo</v>
      </c>
      <c r="C2352" t="str">
        <f>'[2]NILAI AKHIR'!D185</f>
        <v>XI TP 2</v>
      </c>
      <c r="D2352">
        <f>'[2]NILAI AKHIR'!K185</f>
        <v>0</v>
      </c>
      <c r="F2352" t="s">
        <v>126</v>
      </c>
      <c r="L2352">
        <f>VLOOKUP(A2352,'5'!$AB$3:$AE$313,4,FALSE)</f>
        <v>803</v>
      </c>
      <c r="M2352" s="19">
        <f>VLOOKUP(F2352,'2'!$B$2:$C$34,2,FALSE)</f>
        <v>26</v>
      </c>
      <c r="N2352" s="23">
        <f t="shared" si="82"/>
        <v>0</v>
      </c>
      <c r="O2352" s="23" t="str">
        <f t="shared" si="83"/>
        <v/>
      </c>
      <c r="P2352" s="23" t="s">
        <v>4739</v>
      </c>
      <c r="Q2352" s="19">
        <f>VLOOKUP(M2352,'3'!$H$27:$L$48,5,FALSE)</f>
        <v>55</v>
      </c>
    </row>
    <row r="2353" spans="1:17" x14ac:dyDescent="0.25">
      <c r="A2353">
        <f>'[2]NILAI AKHIR'!B186</f>
        <v>13731</v>
      </c>
      <c r="B2353" t="str">
        <f>'[2]NILAI AKHIR'!C186</f>
        <v>Kevin Brilliyan Wijaya</v>
      </c>
      <c r="C2353" t="str">
        <f>'[2]NILAI AKHIR'!D186</f>
        <v>XI TP 2</v>
      </c>
      <c r="D2353">
        <f>'[2]NILAI AKHIR'!K186</f>
        <v>0</v>
      </c>
      <c r="F2353" t="s">
        <v>126</v>
      </c>
      <c r="L2353">
        <f>VLOOKUP(A2353,'5'!$AB$3:$AE$313,4,FALSE)</f>
        <v>804</v>
      </c>
      <c r="M2353" s="19">
        <f>VLOOKUP(F2353,'2'!$B$2:$C$34,2,FALSE)</f>
        <v>26</v>
      </c>
      <c r="N2353" s="23">
        <f t="shared" si="82"/>
        <v>0</v>
      </c>
      <c r="O2353" s="23" t="str">
        <f t="shared" si="83"/>
        <v/>
      </c>
      <c r="P2353" s="23" t="s">
        <v>4739</v>
      </c>
      <c r="Q2353" s="19">
        <f>VLOOKUP(M2353,'3'!$H$27:$L$48,5,FALSE)</f>
        <v>55</v>
      </c>
    </row>
    <row r="2354" spans="1:17" x14ac:dyDescent="0.25">
      <c r="A2354">
        <f>'[2]NILAI AKHIR'!B187</f>
        <v>13732</v>
      </c>
      <c r="B2354" t="str">
        <f>'[2]NILAI AKHIR'!C187</f>
        <v>Listyanto Nur Cahyo</v>
      </c>
      <c r="C2354" t="str">
        <f>'[2]NILAI AKHIR'!D187</f>
        <v>XI TP 2</v>
      </c>
      <c r="D2354">
        <f>'[2]NILAI AKHIR'!K187</f>
        <v>0</v>
      </c>
      <c r="F2354" t="s">
        <v>126</v>
      </c>
      <c r="L2354">
        <f>VLOOKUP(A2354,'5'!$AB$3:$AE$313,4,FALSE)</f>
        <v>805</v>
      </c>
      <c r="M2354" s="19">
        <f>VLOOKUP(F2354,'2'!$B$2:$C$34,2,FALSE)</f>
        <v>26</v>
      </c>
      <c r="N2354" s="23">
        <f t="shared" si="82"/>
        <v>0</v>
      </c>
      <c r="O2354" s="23" t="str">
        <f t="shared" si="83"/>
        <v/>
      </c>
      <c r="P2354" s="23" t="s">
        <v>4739</v>
      </c>
      <c r="Q2354" s="19">
        <f>VLOOKUP(M2354,'3'!$H$27:$L$48,5,FALSE)</f>
        <v>55</v>
      </c>
    </row>
    <row r="2355" spans="1:17" x14ac:dyDescent="0.25">
      <c r="A2355">
        <f>'[2]NILAI AKHIR'!B188</f>
        <v>13733</v>
      </c>
      <c r="B2355" t="str">
        <f>'[2]NILAI AKHIR'!C188</f>
        <v>Machmud Al Fauzi</v>
      </c>
      <c r="C2355" t="str">
        <f>'[2]NILAI AKHIR'!D188</f>
        <v>XI TP 2</v>
      </c>
      <c r="D2355">
        <f>'[2]NILAI AKHIR'!K188</f>
        <v>0</v>
      </c>
      <c r="F2355" t="s">
        <v>126</v>
      </c>
      <c r="L2355">
        <f>VLOOKUP(A2355,'5'!$AB$3:$AE$313,4,FALSE)</f>
        <v>806</v>
      </c>
      <c r="M2355" s="19">
        <f>VLOOKUP(F2355,'2'!$B$2:$C$34,2,FALSE)</f>
        <v>26</v>
      </c>
      <c r="N2355" s="23">
        <f t="shared" si="82"/>
        <v>0</v>
      </c>
      <c r="O2355" s="23" t="str">
        <f t="shared" si="83"/>
        <v/>
      </c>
      <c r="P2355" s="23" t="s">
        <v>4739</v>
      </c>
      <c r="Q2355" s="19">
        <f>VLOOKUP(M2355,'3'!$H$27:$L$48,5,FALSE)</f>
        <v>55</v>
      </c>
    </row>
    <row r="2356" spans="1:17" x14ac:dyDescent="0.25">
      <c r="A2356">
        <f>'[2]NILAI AKHIR'!B189</f>
        <v>13734</v>
      </c>
      <c r="B2356" t="str">
        <f>'[2]NILAI AKHIR'!C189</f>
        <v>Mahendra Wardana Putra</v>
      </c>
      <c r="C2356" t="str">
        <f>'[2]NILAI AKHIR'!D189</f>
        <v>XI TP 2</v>
      </c>
      <c r="D2356">
        <f>'[2]NILAI AKHIR'!K189</f>
        <v>0</v>
      </c>
      <c r="F2356" t="s">
        <v>126</v>
      </c>
      <c r="L2356">
        <f>VLOOKUP(A2356,'5'!$AB$3:$AE$313,4,FALSE)</f>
        <v>807</v>
      </c>
      <c r="M2356" s="19">
        <f>VLOOKUP(F2356,'2'!$B$2:$C$34,2,FALSE)</f>
        <v>26</v>
      </c>
      <c r="N2356" s="23">
        <f t="shared" si="82"/>
        <v>0</v>
      </c>
      <c r="O2356" s="23" t="str">
        <f t="shared" si="83"/>
        <v/>
      </c>
      <c r="P2356" s="23" t="s">
        <v>4739</v>
      </c>
      <c r="Q2356" s="19">
        <f>VLOOKUP(M2356,'3'!$H$27:$L$48,5,FALSE)</f>
        <v>55</v>
      </c>
    </row>
    <row r="2357" spans="1:17" x14ac:dyDescent="0.25">
      <c r="A2357">
        <f>'[2]NILAI AKHIR'!B190</f>
        <v>0</v>
      </c>
      <c r="B2357">
        <f>'[2]NILAI AKHIR'!C190</f>
        <v>0</v>
      </c>
      <c r="C2357">
        <f>'[2]NILAI AKHIR'!D190</f>
        <v>0</v>
      </c>
      <c r="D2357">
        <f>'[2]NILAI AKHIR'!K190</f>
        <v>0</v>
      </c>
      <c r="F2357" t="s">
        <v>126</v>
      </c>
      <c r="L2357" t="e">
        <f>VLOOKUP(A2357,'5'!$AB$3:$AE$313,4,FALSE)</f>
        <v>#N/A</v>
      </c>
      <c r="M2357" s="19">
        <f>VLOOKUP(F2357,'2'!$B$2:$C$34,2,FALSE)</f>
        <v>26</v>
      </c>
      <c r="N2357" s="23">
        <f t="shared" si="82"/>
        <v>0</v>
      </c>
      <c r="O2357" s="23" t="str">
        <f t="shared" si="83"/>
        <v/>
      </c>
      <c r="P2357" s="23" t="s">
        <v>4739</v>
      </c>
      <c r="Q2357" s="19">
        <f>VLOOKUP(M2357,'3'!$H$27:$L$48,5,FALSE)</f>
        <v>55</v>
      </c>
    </row>
    <row r="2358" spans="1:17" x14ac:dyDescent="0.25">
      <c r="A2358">
        <f>'[2]NILAI AKHIR'!B191</f>
        <v>13735</v>
      </c>
      <c r="B2358" t="str">
        <f>'[2]NILAI AKHIR'!C191</f>
        <v>Maycal Widyanto</v>
      </c>
      <c r="C2358" t="str">
        <f>'[2]NILAI AKHIR'!D191</f>
        <v>XI TP 3</v>
      </c>
      <c r="D2358">
        <f>'[2]NILAI AKHIR'!K191</f>
        <v>84.57</v>
      </c>
      <c r="F2358" t="s">
        <v>126</v>
      </c>
      <c r="L2358">
        <f>VLOOKUP(A2358,'5'!$AB$3:$AE$313,4,FALSE)</f>
        <v>808</v>
      </c>
      <c r="M2358" s="19">
        <f>VLOOKUP(F2358,'2'!$B$2:$C$34,2,FALSE)</f>
        <v>26</v>
      </c>
      <c r="N2358" s="23">
        <f t="shared" si="82"/>
        <v>84.57</v>
      </c>
      <c r="O2358" s="23" t="str">
        <f t="shared" si="83"/>
        <v/>
      </c>
      <c r="P2358" s="23" t="s">
        <v>4739</v>
      </c>
      <c r="Q2358" s="19">
        <f>VLOOKUP(M2358,'3'!$H$27:$L$48,5,FALSE)</f>
        <v>55</v>
      </c>
    </row>
    <row r="2359" spans="1:17" x14ac:dyDescent="0.25">
      <c r="A2359">
        <f>'[2]NILAI AKHIR'!B193</f>
        <v>13737</v>
      </c>
      <c r="B2359" t="str">
        <f>'[2]NILAI AKHIR'!C193</f>
        <v>Milano Putra Pratama</v>
      </c>
      <c r="C2359" t="str">
        <f>'[2]NILAI AKHIR'!D193</f>
        <v>XI TP 3</v>
      </c>
      <c r="D2359">
        <f>'[2]NILAI AKHIR'!K193</f>
        <v>84.263333333333335</v>
      </c>
      <c r="F2359" t="s">
        <v>126</v>
      </c>
      <c r="L2359">
        <f>VLOOKUP(A2359,'5'!$AB$3:$AE$313,4,FALSE)</f>
        <v>810</v>
      </c>
      <c r="M2359" s="19">
        <f>VLOOKUP(F2359,'2'!$B$2:$C$34,2,FALSE)</f>
        <v>26</v>
      </c>
      <c r="N2359" s="23">
        <f t="shared" si="82"/>
        <v>84.263333333333335</v>
      </c>
      <c r="O2359" s="23" t="str">
        <f t="shared" si="83"/>
        <v/>
      </c>
      <c r="P2359" s="23" t="s">
        <v>4739</v>
      </c>
      <c r="Q2359" s="19">
        <f>VLOOKUP(M2359,'3'!$H$27:$L$48,5,FALSE)</f>
        <v>55</v>
      </c>
    </row>
    <row r="2360" spans="1:17" x14ac:dyDescent="0.25">
      <c r="A2360">
        <f>'[2]NILAI AKHIR'!B194</f>
        <v>13738</v>
      </c>
      <c r="B2360" t="str">
        <f>'[2]NILAI AKHIR'!C194</f>
        <v>Moh Revin Rizaliano</v>
      </c>
      <c r="C2360" t="str">
        <f>'[2]NILAI AKHIR'!D194</f>
        <v>XI TP 3</v>
      </c>
      <c r="D2360">
        <f>'[2]NILAI AKHIR'!K194</f>
        <v>80.569999999999993</v>
      </c>
      <c r="F2360" t="s">
        <v>126</v>
      </c>
      <c r="L2360">
        <f>VLOOKUP(A2360,'5'!$AB$3:$AE$313,4,FALSE)</f>
        <v>811</v>
      </c>
      <c r="M2360" s="19">
        <f>VLOOKUP(F2360,'2'!$B$2:$C$34,2,FALSE)</f>
        <v>26</v>
      </c>
      <c r="N2360" s="23">
        <f t="shared" si="82"/>
        <v>80.569999999999993</v>
      </c>
      <c r="O2360" s="23" t="str">
        <f t="shared" si="83"/>
        <v/>
      </c>
      <c r="P2360" s="23" t="s">
        <v>4739</v>
      </c>
      <c r="Q2360" s="19">
        <f>VLOOKUP(M2360,'3'!$H$27:$L$48,5,FALSE)</f>
        <v>55</v>
      </c>
    </row>
    <row r="2361" spans="1:17" x14ac:dyDescent="0.25">
      <c r="A2361">
        <f>'[2]NILAI AKHIR'!B195</f>
        <v>13739</v>
      </c>
      <c r="B2361" t="str">
        <f>'[2]NILAI AKHIR'!C195</f>
        <v>Mohamad Faqih Syahroni</v>
      </c>
      <c r="C2361" t="str">
        <f>'[2]NILAI AKHIR'!D195</f>
        <v>XI TP 3</v>
      </c>
      <c r="D2361">
        <f>'[2]NILAI AKHIR'!K195</f>
        <v>82.236666666666665</v>
      </c>
      <c r="F2361" t="s">
        <v>126</v>
      </c>
      <c r="L2361">
        <f>VLOOKUP(A2361,'5'!$AB$3:$AE$313,4,FALSE)</f>
        <v>812</v>
      </c>
      <c r="M2361" s="19">
        <f>VLOOKUP(F2361,'2'!$B$2:$C$34,2,FALSE)</f>
        <v>26</v>
      </c>
      <c r="N2361" s="23">
        <f t="shared" si="82"/>
        <v>82.236666666666665</v>
      </c>
      <c r="O2361" s="23" t="str">
        <f t="shared" si="83"/>
        <v/>
      </c>
      <c r="P2361" s="23" t="s">
        <v>4739</v>
      </c>
      <c r="Q2361" s="19">
        <f>VLOOKUP(M2361,'3'!$H$27:$L$48,5,FALSE)</f>
        <v>55</v>
      </c>
    </row>
    <row r="2362" spans="1:17" x14ac:dyDescent="0.25">
      <c r="A2362">
        <f>'[2]NILAI AKHIR'!B196</f>
        <v>13740</v>
      </c>
      <c r="B2362" t="str">
        <f>'[2]NILAI AKHIR'!C196</f>
        <v>Muflih Abdul Azhim</v>
      </c>
      <c r="C2362" t="str">
        <f>'[2]NILAI AKHIR'!D196</f>
        <v>XI TP 3</v>
      </c>
      <c r="D2362">
        <f>'[2]NILAI AKHIR'!K196</f>
        <v>82.82</v>
      </c>
      <c r="F2362" t="s">
        <v>126</v>
      </c>
      <c r="L2362">
        <f>VLOOKUP(A2362,'5'!$AB$3:$AE$313,4,FALSE)</f>
        <v>813</v>
      </c>
      <c r="M2362" s="19">
        <f>VLOOKUP(F2362,'2'!$B$2:$C$34,2,FALSE)</f>
        <v>26</v>
      </c>
      <c r="N2362" s="23">
        <f t="shared" si="82"/>
        <v>82.82</v>
      </c>
      <c r="O2362" s="23" t="str">
        <f t="shared" si="83"/>
        <v/>
      </c>
      <c r="P2362" s="23" t="s">
        <v>4739</v>
      </c>
      <c r="Q2362" s="19">
        <f>VLOOKUP(M2362,'3'!$H$27:$L$48,5,FALSE)</f>
        <v>55</v>
      </c>
    </row>
    <row r="2363" spans="1:17" x14ac:dyDescent="0.25">
      <c r="A2363">
        <f>'[2]NILAI AKHIR'!B197</f>
        <v>13741</v>
      </c>
      <c r="B2363" t="str">
        <f>'[2]NILAI AKHIR'!C197</f>
        <v>Muhamad Afif Saputra</v>
      </c>
      <c r="C2363" t="str">
        <f>'[2]NILAI AKHIR'!D197</f>
        <v>XI TP 3</v>
      </c>
      <c r="D2363">
        <f>'[2]NILAI AKHIR'!K197</f>
        <v>82.63</v>
      </c>
      <c r="F2363" t="s">
        <v>126</v>
      </c>
      <c r="L2363">
        <f>VLOOKUP(A2363,'5'!$AB$3:$AE$313,4,FALSE)</f>
        <v>814</v>
      </c>
      <c r="M2363" s="19">
        <f>VLOOKUP(F2363,'2'!$B$2:$C$34,2,FALSE)</f>
        <v>26</v>
      </c>
      <c r="N2363" s="23">
        <f t="shared" si="82"/>
        <v>82.63</v>
      </c>
      <c r="O2363" s="23" t="str">
        <f t="shared" si="83"/>
        <v/>
      </c>
      <c r="P2363" s="23" t="s">
        <v>4739</v>
      </c>
      <c r="Q2363" s="19">
        <f>VLOOKUP(M2363,'3'!$H$27:$L$48,5,FALSE)</f>
        <v>55</v>
      </c>
    </row>
    <row r="2364" spans="1:17" x14ac:dyDescent="0.25">
      <c r="A2364">
        <f>'[2]NILAI AKHIR'!B198</f>
        <v>13742</v>
      </c>
      <c r="B2364" t="str">
        <f>'[2]NILAI AKHIR'!C198</f>
        <v>Muhamad Bintang Maylana</v>
      </c>
      <c r="C2364" t="str">
        <f>'[2]NILAI AKHIR'!D198</f>
        <v>XI TP 3</v>
      </c>
      <c r="D2364">
        <f>'[2]NILAI AKHIR'!K198</f>
        <v>82.106666666666669</v>
      </c>
      <c r="F2364" t="s">
        <v>126</v>
      </c>
      <c r="L2364">
        <f>VLOOKUP(A2364,'5'!$AB$3:$AE$313,4,FALSE)</f>
        <v>815</v>
      </c>
      <c r="M2364" s="19">
        <f>VLOOKUP(F2364,'2'!$B$2:$C$34,2,FALSE)</f>
        <v>26</v>
      </c>
      <c r="N2364" s="23">
        <f t="shared" si="82"/>
        <v>82.106666666666669</v>
      </c>
      <c r="O2364" s="23" t="str">
        <f t="shared" si="83"/>
        <v/>
      </c>
      <c r="P2364" s="23" t="s">
        <v>4739</v>
      </c>
      <c r="Q2364" s="19">
        <f>VLOOKUP(M2364,'3'!$H$27:$L$48,5,FALSE)</f>
        <v>55</v>
      </c>
    </row>
    <row r="2365" spans="1:17" x14ac:dyDescent="0.25">
      <c r="A2365">
        <f>'[2]NILAI AKHIR'!B199</f>
        <v>13743</v>
      </c>
      <c r="B2365" t="str">
        <f>'[2]NILAI AKHIR'!C199</f>
        <v>Muhamad Iqbal</v>
      </c>
      <c r="C2365" t="str">
        <f>'[2]NILAI AKHIR'!D199</f>
        <v>XI TP 3</v>
      </c>
      <c r="D2365">
        <f>'[2]NILAI AKHIR'!K199</f>
        <v>83.273333333333326</v>
      </c>
      <c r="F2365" t="s">
        <v>126</v>
      </c>
      <c r="L2365">
        <f>VLOOKUP(A2365,'5'!$AB$3:$AE$313,4,FALSE)</f>
        <v>816</v>
      </c>
      <c r="M2365" s="19">
        <f>VLOOKUP(F2365,'2'!$B$2:$C$34,2,FALSE)</f>
        <v>26</v>
      </c>
      <c r="N2365" s="23">
        <f t="shared" si="82"/>
        <v>83.273333333333326</v>
      </c>
      <c r="O2365" s="23" t="str">
        <f t="shared" si="83"/>
        <v/>
      </c>
      <c r="P2365" s="23" t="s">
        <v>4739</v>
      </c>
      <c r="Q2365" s="19">
        <f>VLOOKUP(M2365,'3'!$H$27:$L$48,5,FALSE)</f>
        <v>55</v>
      </c>
    </row>
    <row r="2366" spans="1:17" x14ac:dyDescent="0.25">
      <c r="A2366">
        <f>'[2]NILAI AKHIR'!B200</f>
        <v>13744</v>
      </c>
      <c r="B2366" t="str">
        <f>'[2]NILAI AKHIR'!C200</f>
        <v>Muhammad Adnan Tegar Pamungkas</v>
      </c>
      <c r="C2366" t="str">
        <f>'[2]NILAI AKHIR'!D200</f>
        <v>XI TP 3</v>
      </c>
      <c r="D2366">
        <f>'[2]NILAI AKHIR'!K200</f>
        <v>82.153333333333322</v>
      </c>
      <c r="F2366" t="s">
        <v>126</v>
      </c>
      <c r="L2366">
        <f>VLOOKUP(A2366,'5'!$AB$3:$AE$313,4,FALSE)</f>
        <v>817</v>
      </c>
      <c r="M2366" s="19">
        <f>VLOOKUP(F2366,'2'!$B$2:$C$34,2,FALSE)</f>
        <v>26</v>
      </c>
      <c r="N2366" s="23">
        <f t="shared" si="82"/>
        <v>82.153333333333322</v>
      </c>
      <c r="O2366" s="23" t="str">
        <f t="shared" si="83"/>
        <v/>
      </c>
      <c r="P2366" s="23" t="s">
        <v>4739</v>
      </c>
      <c r="Q2366" s="19">
        <f>VLOOKUP(M2366,'3'!$H$27:$L$48,5,FALSE)</f>
        <v>55</v>
      </c>
    </row>
    <row r="2367" spans="1:17" x14ac:dyDescent="0.25">
      <c r="A2367">
        <f>'[2]NILAI AKHIR'!B201</f>
        <v>13745</v>
      </c>
      <c r="B2367" t="str">
        <f>'[2]NILAI AKHIR'!C201</f>
        <v>Muhammad Adriansyah</v>
      </c>
      <c r="C2367" t="str">
        <f>'[2]NILAI AKHIR'!D201</f>
        <v>XI TP 3</v>
      </c>
      <c r="D2367">
        <f>'[2]NILAI AKHIR'!K201</f>
        <v>83.213333333333324</v>
      </c>
      <c r="F2367" t="s">
        <v>126</v>
      </c>
      <c r="L2367">
        <f>VLOOKUP(A2367,'5'!$AB$3:$AE$313,4,FALSE)</f>
        <v>818</v>
      </c>
      <c r="M2367" s="19">
        <f>VLOOKUP(F2367,'2'!$B$2:$C$34,2,FALSE)</f>
        <v>26</v>
      </c>
      <c r="N2367" s="23">
        <f t="shared" si="82"/>
        <v>83.213333333333324</v>
      </c>
      <c r="O2367" s="23" t="str">
        <f t="shared" si="83"/>
        <v/>
      </c>
      <c r="P2367" s="23" t="s">
        <v>4739</v>
      </c>
      <c r="Q2367" s="19">
        <f>VLOOKUP(M2367,'3'!$H$27:$L$48,5,FALSE)</f>
        <v>55</v>
      </c>
    </row>
    <row r="2368" spans="1:17" x14ac:dyDescent="0.25">
      <c r="A2368">
        <f>'[2]NILAI AKHIR'!B202</f>
        <v>13746</v>
      </c>
      <c r="B2368" t="str">
        <f>'[2]NILAI AKHIR'!C202</f>
        <v>Muhammad Aldi Firmansah</v>
      </c>
      <c r="C2368" t="str">
        <f>'[2]NILAI AKHIR'!D202</f>
        <v>XI TP 3</v>
      </c>
      <c r="D2368">
        <f>'[2]NILAI AKHIR'!K202</f>
        <v>82.88</v>
      </c>
      <c r="F2368" t="s">
        <v>126</v>
      </c>
      <c r="L2368">
        <f>VLOOKUP(A2368,'5'!$AB$3:$AE$313,4,FALSE)</f>
        <v>819</v>
      </c>
      <c r="M2368" s="19">
        <f>VLOOKUP(F2368,'2'!$B$2:$C$34,2,FALSE)</f>
        <v>26</v>
      </c>
      <c r="N2368" s="23">
        <f t="shared" si="82"/>
        <v>82.88</v>
      </c>
      <c r="O2368" s="23" t="str">
        <f t="shared" si="83"/>
        <v/>
      </c>
      <c r="P2368" s="23" t="s">
        <v>4739</v>
      </c>
      <c r="Q2368" s="19">
        <f>VLOOKUP(M2368,'3'!$H$27:$L$48,5,FALSE)</f>
        <v>55</v>
      </c>
    </row>
    <row r="2369" spans="1:17" x14ac:dyDescent="0.25">
      <c r="A2369">
        <f>'[2]NILAI AKHIR'!B203</f>
        <v>13747</v>
      </c>
      <c r="B2369" t="str">
        <f>'[2]NILAI AKHIR'!C203</f>
        <v>Muhammad Azhim Widodo</v>
      </c>
      <c r="C2369" t="str">
        <f>'[2]NILAI AKHIR'!D203</f>
        <v>XI TP 3</v>
      </c>
      <c r="D2369">
        <f>'[2]NILAI AKHIR'!K203</f>
        <v>84.226666666666674</v>
      </c>
      <c r="F2369" t="s">
        <v>126</v>
      </c>
      <c r="L2369">
        <f>VLOOKUP(A2369,'5'!$AB$3:$AE$313,4,FALSE)</f>
        <v>820</v>
      </c>
      <c r="M2369" s="19">
        <f>VLOOKUP(F2369,'2'!$B$2:$C$34,2,FALSE)</f>
        <v>26</v>
      </c>
      <c r="N2369" s="23">
        <f t="shared" si="82"/>
        <v>84.226666666666674</v>
      </c>
      <c r="O2369" s="23" t="str">
        <f t="shared" si="83"/>
        <v/>
      </c>
      <c r="P2369" s="23" t="s">
        <v>4739</v>
      </c>
      <c r="Q2369" s="19">
        <f>VLOOKUP(M2369,'3'!$H$27:$L$48,5,FALSE)</f>
        <v>55</v>
      </c>
    </row>
    <row r="2370" spans="1:17" x14ac:dyDescent="0.25">
      <c r="A2370">
        <f>'[2]NILAI AKHIR'!B204</f>
        <v>13748</v>
      </c>
      <c r="B2370" t="str">
        <f>'[2]NILAI AKHIR'!C204</f>
        <v>Muhammad Galeh Cahyono</v>
      </c>
      <c r="C2370" t="str">
        <f>'[2]NILAI AKHIR'!D204</f>
        <v>XI TP 3</v>
      </c>
      <c r="D2370">
        <f>'[2]NILAI AKHIR'!K204</f>
        <v>82.38</v>
      </c>
      <c r="F2370" t="s">
        <v>126</v>
      </c>
      <c r="L2370">
        <f>VLOOKUP(A2370,'5'!$AB$3:$AE$313,4,FALSE)</f>
        <v>821</v>
      </c>
      <c r="M2370" s="19">
        <f>VLOOKUP(F2370,'2'!$B$2:$C$34,2,FALSE)</f>
        <v>26</v>
      </c>
      <c r="N2370" s="23">
        <f t="shared" si="82"/>
        <v>82.38</v>
      </c>
      <c r="O2370" s="23" t="str">
        <f t="shared" si="83"/>
        <v/>
      </c>
      <c r="P2370" s="23" t="s">
        <v>4739</v>
      </c>
      <c r="Q2370" s="19">
        <f>VLOOKUP(M2370,'3'!$H$27:$L$48,5,FALSE)</f>
        <v>55</v>
      </c>
    </row>
    <row r="2371" spans="1:17" x14ac:dyDescent="0.25">
      <c r="A2371">
        <f>'[2]NILAI AKHIR'!B205</f>
        <v>13749</v>
      </c>
      <c r="B2371" t="str">
        <f>'[2]NILAI AKHIR'!C205</f>
        <v>Muhammad Husain Amrullah</v>
      </c>
      <c r="C2371" t="str">
        <f>'[2]NILAI AKHIR'!D205</f>
        <v>XI TP 3</v>
      </c>
      <c r="D2371">
        <f>'[2]NILAI AKHIR'!K205</f>
        <v>83.856666666666669</v>
      </c>
      <c r="F2371" t="s">
        <v>126</v>
      </c>
      <c r="L2371">
        <f>VLOOKUP(A2371,'5'!$AB$3:$AE$313,4,FALSE)</f>
        <v>822</v>
      </c>
      <c r="M2371" s="19">
        <f>VLOOKUP(F2371,'2'!$B$2:$C$34,2,FALSE)</f>
        <v>26</v>
      </c>
      <c r="N2371" s="23">
        <f t="shared" si="82"/>
        <v>83.856666666666669</v>
      </c>
      <c r="O2371" s="23" t="str">
        <f t="shared" si="83"/>
        <v/>
      </c>
      <c r="P2371" s="23" t="s">
        <v>4739</v>
      </c>
      <c r="Q2371" s="19">
        <f>VLOOKUP(M2371,'3'!$H$27:$L$48,5,FALSE)</f>
        <v>55</v>
      </c>
    </row>
    <row r="2372" spans="1:17" x14ac:dyDescent="0.25">
      <c r="A2372">
        <f>'[2]NILAI AKHIR'!B206</f>
        <v>13750</v>
      </c>
      <c r="B2372" t="str">
        <f>'[2]NILAI AKHIR'!C206</f>
        <v>Muhammad Khisnullah Nabil</v>
      </c>
      <c r="C2372" t="str">
        <f>'[2]NILAI AKHIR'!D206</f>
        <v>XI TP 3</v>
      </c>
      <c r="D2372">
        <f>'[2]NILAI AKHIR'!K206</f>
        <v>81.75</v>
      </c>
      <c r="F2372" t="s">
        <v>126</v>
      </c>
      <c r="L2372">
        <f>VLOOKUP(A2372,'5'!$AB$3:$AE$313,4,FALSE)</f>
        <v>823</v>
      </c>
      <c r="M2372" s="19">
        <f>VLOOKUP(F2372,'2'!$B$2:$C$34,2,FALSE)</f>
        <v>26</v>
      </c>
      <c r="N2372" s="23">
        <f t="shared" si="82"/>
        <v>81.75</v>
      </c>
      <c r="O2372" s="23" t="str">
        <f t="shared" si="83"/>
        <v/>
      </c>
      <c r="P2372" s="23" t="s">
        <v>4739</v>
      </c>
      <c r="Q2372" s="19">
        <f>VLOOKUP(M2372,'3'!$H$27:$L$48,5,FALSE)</f>
        <v>55</v>
      </c>
    </row>
    <row r="2373" spans="1:17" x14ac:dyDescent="0.25">
      <c r="A2373">
        <f>'[2]NILAI AKHIR'!B207</f>
        <v>13751</v>
      </c>
      <c r="B2373" t="str">
        <f>'[2]NILAI AKHIR'!C207</f>
        <v>Muhammad Rafi Asti Rosyid</v>
      </c>
      <c r="C2373" t="str">
        <f>'[2]NILAI AKHIR'!D207</f>
        <v>XI TP 3</v>
      </c>
      <c r="D2373">
        <f>'[2]NILAI AKHIR'!K207</f>
        <v>85.44</v>
      </c>
      <c r="F2373" t="s">
        <v>126</v>
      </c>
      <c r="L2373">
        <f>VLOOKUP(A2373,'5'!$AB$3:$AE$313,4,FALSE)</f>
        <v>824</v>
      </c>
      <c r="M2373" s="19">
        <f>VLOOKUP(F2373,'2'!$B$2:$C$34,2,FALSE)</f>
        <v>26</v>
      </c>
      <c r="N2373" s="23">
        <f t="shared" ref="N2373:N2436" si="84">D2373</f>
        <v>85.44</v>
      </c>
      <c r="O2373" s="23" t="str">
        <f t="shared" ref="O2373:O2436" si="85">IF(P2373="Nilai Ekstra",E2373,"")</f>
        <v/>
      </c>
      <c r="P2373" s="23" t="s">
        <v>4739</v>
      </c>
      <c r="Q2373" s="19">
        <f>VLOOKUP(M2373,'3'!$H$27:$L$48,5,FALSE)</f>
        <v>55</v>
      </c>
    </row>
    <row r="2374" spans="1:17" x14ac:dyDescent="0.25">
      <c r="A2374">
        <f>'[2]NILAI AKHIR'!B208</f>
        <v>13752</v>
      </c>
      <c r="B2374" t="str">
        <f>'[2]NILAI AKHIR'!C208</f>
        <v>Muhammad Teguh Saputro</v>
      </c>
      <c r="C2374" t="str">
        <f>'[2]NILAI AKHIR'!D208</f>
        <v>XI TP 3</v>
      </c>
      <c r="D2374">
        <f>'[2]NILAI AKHIR'!K208</f>
        <v>83.263333333333335</v>
      </c>
      <c r="F2374" t="s">
        <v>126</v>
      </c>
      <c r="L2374">
        <f>VLOOKUP(A2374,'5'!$AB$3:$AE$313,4,FALSE)</f>
        <v>825</v>
      </c>
      <c r="M2374" s="19">
        <f>VLOOKUP(F2374,'2'!$B$2:$C$34,2,FALSE)</f>
        <v>26</v>
      </c>
      <c r="N2374" s="23">
        <f t="shared" si="84"/>
        <v>83.263333333333335</v>
      </c>
      <c r="O2374" s="23" t="str">
        <f t="shared" si="85"/>
        <v/>
      </c>
      <c r="P2374" s="23" t="s">
        <v>4739</v>
      </c>
      <c r="Q2374" s="19">
        <f>VLOOKUP(M2374,'3'!$H$27:$L$48,5,FALSE)</f>
        <v>55</v>
      </c>
    </row>
    <row r="2375" spans="1:17" x14ac:dyDescent="0.25">
      <c r="A2375">
        <f>'[2]NILAI AKHIR'!B209</f>
        <v>13924</v>
      </c>
      <c r="B2375" t="str">
        <f>'[2]NILAI AKHIR'!C209</f>
        <v>Nabil Surya Harry Saputra</v>
      </c>
      <c r="C2375" t="str">
        <f>'[2]NILAI AKHIR'!D209</f>
        <v>XI TP 3</v>
      </c>
      <c r="D2375">
        <f>'[2]NILAI AKHIR'!K209</f>
        <v>83.273333333333326</v>
      </c>
      <c r="F2375" t="s">
        <v>126</v>
      </c>
      <c r="L2375">
        <f>VLOOKUP(A2375,'5'!$AB$3:$AE$313,4,FALSE)</f>
        <v>826</v>
      </c>
      <c r="M2375" s="19">
        <f>VLOOKUP(F2375,'2'!$B$2:$C$34,2,FALSE)</f>
        <v>26</v>
      </c>
      <c r="N2375" s="23">
        <f t="shared" si="84"/>
        <v>83.273333333333326</v>
      </c>
      <c r="O2375" s="23" t="str">
        <f t="shared" si="85"/>
        <v/>
      </c>
      <c r="P2375" s="23" t="s">
        <v>4739</v>
      </c>
      <c r="Q2375" s="19">
        <f>VLOOKUP(M2375,'3'!$H$27:$L$48,5,FALSE)</f>
        <v>55</v>
      </c>
    </row>
    <row r="2376" spans="1:17" x14ac:dyDescent="0.25">
      <c r="A2376">
        <f>'[2]NILAI AKHIR'!B210</f>
        <v>13755</v>
      </c>
      <c r="B2376" t="str">
        <f>'[2]NILAI AKHIR'!C210</f>
        <v>Nando Eko Prasetyo</v>
      </c>
      <c r="C2376" t="str">
        <f>'[2]NILAI AKHIR'!D210</f>
        <v>XI TP 3</v>
      </c>
      <c r="D2376">
        <f>'[2]NILAI AKHIR'!K210</f>
        <v>82.356666666666669</v>
      </c>
      <c r="F2376" t="s">
        <v>126</v>
      </c>
      <c r="L2376">
        <f>VLOOKUP(A2376,'5'!$AB$3:$AE$313,4,FALSE)</f>
        <v>827</v>
      </c>
      <c r="M2376" s="19">
        <f>VLOOKUP(F2376,'2'!$B$2:$C$34,2,FALSE)</f>
        <v>26</v>
      </c>
      <c r="N2376" s="23">
        <f t="shared" si="84"/>
        <v>82.356666666666669</v>
      </c>
      <c r="O2376" s="23" t="str">
        <f t="shared" si="85"/>
        <v/>
      </c>
      <c r="P2376" s="23" t="s">
        <v>4739</v>
      </c>
      <c r="Q2376" s="19">
        <f>VLOOKUP(M2376,'3'!$H$27:$L$48,5,FALSE)</f>
        <v>55</v>
      </c>
    </row>
    <row r="2377" spans="1:17" x14ac:dyDescent="0.25">
      <c r="A2377">
        <f>'[2]NILAI AKHIR'!B211</f>
        <v>13756</v>
      </c>
      <c r="B2377" t="str">
        <f>'[2]NILAI AKHIR'!C211</f>
        <v>Nazriel Putra Wijar Prasetya</v>
      </c>
      <c r="C2377" t="str">
        <f>'[2]NILAI AKHIR'!D211</f>
        <v>XI TP 3</v>
      </c>
      <c r="D2377">
        <f>'[2]NILAI AKHIR'!K211</f>
        <v>82.653333333333322</v>
      </c>
      <c r="F2377" t="s">
        <v>126</v>
      </c>
      <c r="L2377">
        <f>VLOOKUP(A2377,'5'!$AB$3:$AE$313,4,FALSE)</f>
        <v>828</v>
      </c>
      <c r="M2377" s="19">
        <f>VLOOKUP(F2377,'2'!$B$2:$C$34,2,FALSE)</f>
        <v>26</v>
      </c>
      <c r="N2377" s="23">
        <f t="shared" si="84"/>
        <v>82.653333333333322</v>
      </c>
      <c r="O2377" s="23" t="str">
        <f t="shared" si="85"/>
        <v/>
      </c>
      <c r="P2377" s="23" t="s">
        <v>4739</v>
      </c>
      <c r="Q2377" s="19">
        <f>VLOOKUP(M2377,'3'!$H$27:$L$48,5,FALSE)</f>
        <v>55</v>
      </c>
    </row>
    <row r="2378" spans="1:17" x14ac:dyDescent="0.25">
      <c r="A2378">
        <f>'[2]NILAI AKHIR'!B212</f>
        <v>13757</v>
      </c>
      <c r="B2378" t="str">
        <f>'[2]NILAI AKHIR'!C212</f>
        <v>Noval Moses Mairi</v>
      </c>
      <c r="C2378" t="str">
        <f>'[2]NILAI AKHIR'!D212</f>
        <v>XI TP 3</v>
      </c>
      <c r="D2378">
        <f>'[2]NILAI AKHIR'!K212</f>
        <v>83.37</v>
      </c>
      <c r="F2378" t="s">
        <v>126</v>
      </c>
      <c r="L2378">
        <f>VLOOKUP(A2378,'5'!$AB$3:$AE$313,4,FALSE)</f>
        <v>829</v>
      </c>
      <c r="M2378" s="19">
        <f>VLOOKUP(F2378,'2'!$B$2:$C$34,2,FALSE)</f>
        <v>26</v>
      </c>
      <c r="N2378" s="23">
        <f t="shared" si="84"/>
        <v>83.37</v>
      </c>
      <c r="O2378" s="23" t="str">
        <f t="shared" si="85"/>
        <v/>
      </c>
      <c r="P2378" s="23" t="s">
        <v>4739</v>
      </c>
      <c r="Q2378" s="19">
        <f>VLOOKUP(M2378,'3'!$H$27:$L$48,5,FALSE)</f>
        <v>55</v>
      </c>
    </row>
    <row r="2379" spans="1:17" x14ac:dyDescent="0.25">
      <c r="A2379">
        <f>'[2]NILAI AKHIR'!B213</f>
        <v>13758</v>
      </c>
      <c r="B2379" t="str">
        <f>'[2]NILAI AKHIR'!C213</f>
        <v>Novanza Fatehaqy Prakosa</v>
      </c>
      <c r="C2379" t="str">
        <f>'[2]NILAI AKHIR'!D213</f>
        <v>XI TP 3</v>
      </c>
      <c r="D2379">
        <f>'[2]NILAI AKHIR'!K213</f>
        <v>78.06</v>
      </c>
      <c r="F2379" t="s">
        <v>126</v>
      </c>
      <c r="L2379">
        <f>VLOOKUP(A2379,'5'!$AB$3:$AE$313,4,FALSE)</f>
        <v>830</v>
      </c>
      <c r="M2379" s="19">
        <f>VLOOKUP(F2379,'2'!$B$2:$C$34,2,FALSE)</f>
        <v>26</v>
      </c>
      <c r="N2379" s="23">
        <f t="shared" si="84"/>
        <v>78.06</v>
      </c>
      <c r="O2379" s="23" t="str">
        <f t="shared" si="85"/>
        <v/>
      </c>
      <c r="P2379" s="23" t="s">
        <v>4739</v>
      </c>
      <c r="Q2379" s="19">
        <f>VLOOKUP(M2379,'3'!$H$27:$L$48,5,FALSE)</f>
        <v>55</v>
      </c>
    </row>
    <row r="2380" spans="1:17" x14ac:dyDescent="0.25">
      <c r="A2380">
        <f>'[2]NILAI AKHIR'!B214</f>
        <v>13759</v>
      </c>
      <c r="B2380" t="str">
        <f>'[2]NILAI AKHIR'!C214</f>
        <v>Nur Hidayah Saputra</v>
      </c>
      <c r="C2380" t="str">
        <f>'[2]NILAI AKHIR'!D214</f>
        <v>XI TP 3</v>
      </c>
      <c r="D2380">
        <f>'[2]NILAI AKHIR'!K214</f>
        <v>81.356666666666669</v>
      </c>
      <c r="F2380" t="s">
        <v>126</v>
      </c>
      <c r="L2380">
        <f>VLOOKUP(A2380,'5'!$AB$3:$AE$313,4,FALSE)</f>
        <v>831</v>
      </c>
      <c r="M2380" s="19">
        <f>VLOOKUP(F2380,'2'!$B$2:$C$34,2,FALSE)</f>
        <v>26</v>
      </c>
      <c r="N2380" s="23">
        <f t="shared" si="84"/>
        <v>81.356666666666669</v>
      </c>
      <c r="O2380" s="23" t="str">
        <f t="shared" si="85"/>
        <v/>
      </c>
      <c r="P2380" s="23" t="s">
        <v>4739</v>
      </c>
      <c r="Q2380" s="19">
        <f>VLOOKUP(M2380,'3'!$H$27:$L$48,5,FALSE)</f>
        <v>55</v>
      </c>
    </row>
    <row r="2381" spans="1:17" x14ac:dyDescent="0.25">
      <c r="A2381">
        <f>'[2]NILAI AKHIR'!B215</f>
        <v>13760</v>
      </c>
      <c r="B2381" t="str">
        <f>'[2]NILAI AKHIR'!C215</f>
        <v>Orlando Al Ghazaly</v>
      </c>
      <c r="C2381" t="str">
        <f>'[2]NILAI AKHIR'!D215</f>
        <v>XI TP 3</v>
      </c>
      <c r="D2381">
        <f>'[2]NILAI AKHIR'!K215</f>
        <v>84.38</v>
      </c>
      <c r="F2381" t="s">
        <v>126</v>
      </c>
      <c r="L2381">
        <f>VLOOKUP(A2381,'5'!$AB$3:$AE$313,4,FALSE)</f>
        <v>832</v>
      </c>
      <c r="M2381" s="19">
        <f>VLOOKUP(F2381,'2'!$B$2:$C$34,2,FALSE)</f>
        <v>26</v>
      </c>
      <c r="N2381" s="23">
        <f t="shared" si="84"/>
        <v>84.38</v>
      </c>
      <c r="O2381" s="23" t="str">
        <f t="shared" si="85"/>
        <v/>
      </c>
      <c r="P2381" s="23" t="s">
        <v>4739</v>
      </c>
      <c r="Q2381" s="19">
        <f>VLOOKUP(M2381,'3'!$H$27:$L$48,5,FALSE)</f>
        <v>55</v>
      </c>
    </row>
    <row r="2382" spans="1:17" x14ac:dyDescent="0.25">
      <c r="A2382">
        <f>'[2]NILAI AKHIR'!B216</f>
        <v>13761</v>
      </c>
      <c r="B2382" t="str">
        <f>'[2]NILAI AKHIR'!C216</f>
        <v>Pandu Wicaksono</v>
      </c>
      <c r="C2382" t="str">
        <f>'[2]NILAI AKHIR'!D216</f>
        <v>XI TP 3</v>
      </c>
      <c r="D2382">
        <f>'[2]NILAI AKHIR'!K216</f>
        <v>83.963333333333324</v>
      </c>
      <c r="F2382" t="s">
        <v>126</v>
      </c>
      <c r="L2382">
        <f>VLOOKUP(A2382,'5'!$AB$3:$AE$313,4,FALSE)</f>
        <v>833</v>
      </c>
      <c r="M2382" s="19">
        <f>VLOOKUP(F2382,'2'!$B$2:$C$34,2,FALSE)</f>
        <v>26</v>
      </c>
      <c r="N2382" s="23">
        <f t="shared" si="84"/>
        <v>83.963333333333324</v>
      </c>
      <c r="O2382" s="23" t="str">
        <f t="shared" si="85"/>
        <v/>
      </c>
      <c r="P2382" s="23" t="s">
        <v>4739</v>
      </c>
      <c r="Q2382" s="19">
        <f>VLOOKUP(M2382,'3'!$H$27:$L$48,5,FALSE)</f>
        <v>55</v>
      </c>
    </row>
    <row r="2383" spans="1:17" x14ac:dyDescent="0.25">
      <c r="A2383">
        <f>'[2]NILAI AKHIR'!B217</f>
        <v>13762</v>
      </c>
      <c r="B2383" t="str">
        <f>'[2]NILAI AKHIR'!C217</f>
        <v>Patuh Bagiono Nurjaya</v>
      </c>
      <c r="C2383" t="str">
        <f>'[2]NILAI AKHIR'!D217</f>
        <v>XI TP 3</v>
      </c>
      <c r="D2383">
        <f>'[2]NILAI AKHIR'!K217</f>
        <v>82.726666666666674</v>
      </c>
      <c r="F2383" t="s">
        <v>126</v>
      </c>
      <c r="L2383">
        <f>VLOOKUP(A2383,'5'!$AB$3:$AE$313,4,FALSE)</f>
        <v>834</v>
      </c>
      <c r="M2383" s="19">
        <f>VLOOKUP(F2383,'2'!$B$2:$C$34,2,FALSE)</f>
        <v>26</v>
      </c>
      <c r="N2383" s="23">
        <f t="shared" si="84"/>
        <v>82.726666666666674</v>
      </c>
      <c r="O2383" s="23" t="str">
        <f t="shared" si="85"/>
        <v/>
      </c>
      <c r="P2383" s="23" t="s">
        <v>4739</v>
      </c>
      <c r="Q2383" s="19">
        <f>VLOOKUP(M2383,'3'!$H$27:$L$48,5,FALSE)</f>
        <v>55</v>
      </c>
    </row>
    <row r="2384" spans="1:17" x14ac:dyDescent="0.25">
      <c r="A2384">
        <f>'[2]NILAI AKHIR'!B218</f>
        <v>13763</v>
      </c>
      <c r="B2384" t="str">
        <f>'[2]NILAI AKHIR'!C218</f>
        <v>Prananda Torres Pradita</v>
      </c>
      <c r="C2384" t="str">
        <f>'[2]NILAI AKHIR'!D218</f>
        <v>XI TP 3</v>
      </c>
      <c r="D2384">
        <f>'[2]NILAI AKHIR'!K218</f>
        <v>79.976666666666674</v>
      </c>
      <c r="F2384" t="s">
        <v>126</v>
      </c>
      <c r="L2384">
        <f>VLOOKUP(A2384,'5'!$AB$3:$AE$313,4,FALSE)</f>
        <v>835</v>
      </c>
      <c r="M2384" s="19">
        <f>VLOOKUP(F2384,'2'!$B$2:$C$34,2,FALSE)</f>
        <v>26</v>
      </c>
      <c r="N2384" s="23">
        <f t="shared" si="84"/>
        <v>79.976666666666674</v>
      </c>
      <c r="O2384" s="23" t="str">
        <f t="shared" si="85"/>
        <v/>
      </c>
      <c r="P2384" s="23" t="s">
        <v>4739</v>
      </c>
      <c r="Q2384" s="19">
        <f>VLOOKUP(M2384,'3'!$H$27:$L$48,5,FALSE)</f>
        <v>55</v>
      </c>
    </row>
    <row r="2385" spans="1:17" x14ac:dyDescent="0.25">
      <c r="A2385">
        <f>'[2]NILAI AKHIR'!B219</f>
        <v>13764</v>
      </c>
      <c r="B2385" t="str">
        <f>'[2]NILAI AKHIR'!C219</f>
        <v>Praska Bethan Handoko</v>
      </c>
      <c r="C2385" t="str">
        <f>'[2]NILAI AKHIR'!D219</f>
        <v>XI TP 3</v>
      </c>
      <c r="D2385">
        <f>'[2]NILAI AKHIR'!K219</f>
        <v>82.07</v>
      </c>
      <c r="F2385" t="s">
        <v>126</v>
      </c>
      <c r="L2385">
        <f>VLOOKUP(A2385,'5'!$AB$3:$AE$313,4,FALSE)</f>
        <v>836</v>
      </c>
      <c r="M2385" s="19">
        <f>VLOOKUP(F2385,'2'!$B$2:$C$34,2,FALSE)</f>
        <v>26</v>
      </c>
      <c r="N2385" s="23">
        <f t="shared" si="84"/>
        <v>82.07</v>
      </c>
      <c r="O2385" s="23" t="str">
        <f t="shared" si="85"/>
        <v/>
      </c>
      <c r="P2385" s="23" t="s">
        <v>4739</v>
      </c>
      <c r="Q2385" s="19">
        <f>VLOOKUP(M2385,'3'!$H$27:$L$48,5,FALSE)</f>
        <v>55</v>
      </c>
    </row>
    <row r="2386" spans="1:17" x14ac:dyDescent="0.25">
      <c r="A2386">
        <f>'[2]NILAI AKHIR'!B220</f>
        <v>13765</v>
      </c>
      <c r="B2386" t="str">
        <f>'[2]NILAI AKHIR'!C220</f>
        <v>Pratama Adi Saputra</v>
      </c>
      <c r="C2386" t="str">
        <f>'[2]NILAI AKHIR'!D220</f>
        <v>XI TP 3</v>
      </c>
      <c r="D2386">
        <f>'[2]NILAI AKHIR'!K220</f>
        <v>85.143333333333331</v>
      </c>
      <c r="F2386" t="s">
        <v>126</v>
      </c>
      <c r="L2386">
        <f>VLOOKUP(A2386,'5'!$AB$3:$AE$313,4,FALSE)</f>
        <v>837</v>
      </c>
      <c r="M2386" s="19">
        <f>VLOOKUP(F2386,'2'!$B$2:$C$34,2,FALSE)</f>
        <v>26</v>
      </c>
      <c r="N2386" s="23">
        <f t="shared" si="84"/>
        <v>85.143333333333331</v>
      </c>
      <c r="O2386" s="23" t="str">
        <f t="shared" si="85"/>
        <v/>
      </c>
      <c r="P2386" s="23" t="s">
        <v>4739</v>
      </c>
      <c r="Q2386" s="19">
        <f>VLOOKUP(M2386,'3'!$H$27:$L$48,5,FALSE)</f>
        <v>55</v>
      </c>
    </row>
    <row r="2387" spans="1:17" x14ac:dyDescent="0.25">
      <c r="A2387">
        <f>'[2]NILAI AKHIR'!B221</f>
        <v>13766</v>
      </c>
      <c r="B2387" t="str">
        <f>'[2]NILAI AKHIR'!C221</f>
        <v>Qais Vungki Fabean</v>
      </c>
      <c r="C2387" t="str">
        <f>'[2]NILAI AKHIR'!D221</f>
        <v>XI TP 3</v>
      </c>
      <c r="D2387">
        <f>'[2]NILAI AKHIR'!K221</f>
        <v>82.62</v>
      </c>
      <c r="F2387" t="s">
        <v>126</v>
      </c>
      <c r="L2387">
        <f>VLOOKUP(A2387,'5'!$AB$3:$AE$313,4,FALSE)</f>
        <v>838</v>
      </c>
      <c r="M2387" s="19">
        <f>VLOOKUP(F2387,'2'!$B$2:$C$34,2,FALSE)</f>
        <v>26</v>
      </c>
      <c r="N2387" s="23">
        <f t="shared" si="84"/>
        <v>82.62</v>
      </c>
      <c r="O2387" s="23" t="str">
        <f t="shared" si="85"/>
        <v/>
      </c>
      <c r="P2387" s="23" t="s">
        <v>4739</v>
      </c>
      <c r="Q2387" s="19">
        <f>VLOOKUP(M2387,'3'!$H$27:$L$48,5,FALSE)</f>
        <v>55</v>
      </c>
    </row>
    <row r="2388" spans="1:17" x14ac:dyDescent="0.25">
      <c r="A2388">
        <f>'[2]NILAI AKHIR'!B222</f>
        <v>13767</v>
      </c>
      <c r="B2388" t="str">
        <f>'[2]NILAI AKHIR'!C222</f>
        <v>Rachelza Bayu Wicaksana</v>
      </c>
      <c r="C2388" t="str">
        <f>'[2]NILAI AKHIR'!D222</f>
        <v>XI TP 3</v>
      </c>
      <c r="D2388">
        <f>'[2]NILAI AKHIR'!K222</f>
        <v>81.143333333333331</v>
      </c>
      <c r="F2388" t="s">
        <v>126</v>
      </c>
      <c r="L2388">
        <f>VLOOKUP(A2388,'5'!$AB$3:$AE$313,4,FALSE)</f>
        <v>839</v>
      </c>
      <c r="M2388" s="19">
        <f>VLOOKUP(F2388,'2'!$B$2:$C$34,2,FALSE)</f>
        <v>26</v>
      </c>
      <c r="N2388" s="23">
        <f t="shared" si="84"/>
        <v>81.143333333333331</v>
      </c>
      <c r="O2388" s="23" t="str">
        <f t="shared" si="85"/>
        <v/>
      </c>
      <c r="P2388" s="23" t="s">
        <v>4739</v>
      </c>
      <c r="Q2388" s="19">
        <f>VLOOKUP(M2388,'3'!$H$27:$L$48,5,FALSE)</f>
        <v>55</v>
      </c>
    </row>
    <row r="2389" spans="1:17" x14ac:dyDescent="0.25">
      <c r="A2389">
        <f>'[2]NILAI AKHIR'!B223</f>
        <v>13768</v>
      </c>
      <c r="B2389" t="str">
        <f>'[2]NILAI AKHIR'!C223</f>
        <v>Raditya Vito Danendra</v>
      </c>
      <c r="C2389" t="str">
        <f>'[2]NILAI AKHIR'!D223</f>
        <v>XI TP 3</v>
      </c>
      <c r="D2389">
        <f>'[2]NILAI AKHIR'!K223</f>
        <v>83.536666666666676</v>
      </c>
      <c r="F2389" t="s">
        <v>126</v>
      </c>
      <c r="L2389">
        <f>VLOOKUP(A2389,'5'!$AB$3:$AE$313,4,FALSE)</f>
        <v>840</v>
      </c>
      <c r="M2389" s="19">
        <f>VLOOKUP(F2389,'2'!$B$2:$C$34,2,FALSE)</f>
        <v>26</v>
      </c>
      <c r="N2389" s="23">
        <f t="shared" si="84"/>
        <v>83.536666666666676</v>
      </c>
      <c r="O2389" s="23" t="str">
        <f t="shared" si="85"/>
        <v/>
      </c>
      <c r="P2389" s="23" t="s">
        <v>4739</v>
      </c>
      <c r="Q2389" s="19">
        <f>VLOOKUP(M2389,'3'!$H$27:$L$48,5,FALSE)</f>
        <v>55</v>
      </c>
    </row>
    <row r="2390" spans="1:17" x14ac:dyDescent="0.25">
      <c r="A2390">
        <f>'[2]NILAI AKHIR'!B224</f>
        <v>0</v>
      </c>
      <c r="B2390">
        <f>'[2]NILAI AKHIR'!C224</f>
        <v>0</v>
      </c>
      <c r="C2390">
        <f>'[2]NILAI AKHIR'!D224</f>
        <v>0</v>
      </c>
      <c r="D2390">
        <f>'[2]NILAI AKHIR'!K224</f>
        <v>0</v>
      </c>
      <c r="F2390" t="s">
        <v>126</v>
      </c>
      <c r="L2390" t="e">
        <f>VLOOKUP(A2390,'5'!$AB$3:$AE$313,4,FALSE)</f>
        <v>#N/A</v>
      </c>
      <c r="M2390" s="19">
        <f>VLOOKUP(F2390,'2'!$B$2:$C$34,2,FALSE)</f>
        <v>26</v>
      </c>
      <c r="N2390" s="23">
        <f t="shared" si="84"/>
        <v>0</v>
      </c>
      <c r="O2390" s="23" t="str">
        <f t="shared" si="85"/>
        <v/>
      </c>
      <c r="P2390" s="23" t="s">
        <v>4739</v>
      </c>
      <c r="Q2390" s="19">
        <f>VLOOKUP(M2390,'3'!$H$27:$L$48,5,FALSE)</f>
        <v>55</v>
      </c>
    </row>
    <row r="2391" spans="1:17" x14ac:dyDescent="0.25">
      <c r="A2391">
        <f>'[2]NILAI AKHIR'!B225</f>
        <v>13769</v>
      </c>
      <c r="B2391" t="str">
        <f>'[2]NILAI AKHIR'!C225</f>
        <v>Raffi Ananda Santosa</v>
      </c>
      <c r="C2391" t="str">
        <f>'[2]NILAI AKHIR'!D225</f>
        <v>XI TP 4</v>
      </c>
      <c r="D2391">
        <f>'[2]NILAI AKHIR'!K225</f>
        <v>82.666666666666671</v>
      </c>
      <c r="F2391" t="s">
        <v>126</v>
      </c>
      <c r="L2391">
        <f>VLOOKUP(A2391,'5'!$AB$3:$AE$313,4,FALSE)</f>
        <v>841</v>
      </c>
      <c r="M2391" s="19">
        <f>VLOOKUP(F2391,'2'!$B$2:$C$34,2,FALSE)</f>
        <v>26</v>
      </c>
      <c r="N2391" s="23">
        <f t="shared" si="84"/>
        <v>82.666666666666671</v>
      </c>
      <c r="O2391" s="23" t="str">
        <f t="shared" si="85"/>
        <v/>
      </c>
      <c r="P2391" s="23" t="s">
        <v>4739</v>
      </c>
      <c r="Q2391" s="19">
        <f>VLOOKUP(M2391,'3'!$H$27:$L$48,5,FALSE)</f>
        <v>55</v>
      </c>
    </row>
    <row r="2392" spans="1:17" x14ac:dyDescent="0.25">
      <c r="A2392">
        <f>'[2]NILAI AKHIR'!B227</f>
        <v>13925</v>
      </c>
      <c r="B2392" t="str">
        <f>'[2]NILAI AKHIR'!C227</f>
        <v>Rahmad Catur Sanjaya</v>
      </c>
      <c r="C2392" t="str">
        <f>'[2]NILAI AKHIR'!D227</f>
        <v>XI TP 4</v>
      </c>
      <c r="D2392">
        <f>'[2]NILAI AKHIR'!K227</f>
        <v>80.69</v>
      </c>
      <c r="F2392" t="s">
        <v>126</v>
      </c>
      <c r="L2392">
        <f>VLOOKUP(A2392,'5'!$AB$3:$AE$313,4,FALSE)</f>
        <v>843</v>
      </c>
      <c r="M2392" s="19">
        <f>VLOOKUP(F2392,'2'!$B$2:$C$34,2,FALSE)</f>
        <v>26</v>
      </c>
      <c r="N2392" s="23">
        <f t="shared" si="84"/>
        <v>80.69</v>
      </c>
      <c r="O2392" s="23" t="str">
        <f t="shared" si="85"/>
        <v/>
      </c>
      <c r="P2392" s="23" t="s">
        <v>4739</v>
      </c>
      <c r="Q2392" s="19">
        <f>VLOOKUP(M2392,'3'!$H$27:$L$48,5,FALSE)</f>
        <v>55</v>
      </c>
    </row>
    <row r="2393" spans="1:17" x14ac:dyDescent="0.25">
      <c r="A2393">
        <f>'[2]NILAI AKHIR'!B228</f>
        <v>13771</v>
      </c>
      <c r="B2393" t="str">
        <f>'[2]NILAI AKHIR'!C228</f>
        <v>Rahmad Surya Wilda</v>
      </c>
      <c r="C2393" t="str">
        <f>'[2]NILAI AKHIR'!D228</f>
        <v>XI TP 4</v>
      </c>
      <c r="D2393">
        <f>'[2]NILAI AKHIR'!K228</f>
        <v>81.87</v>
      </c>
      <c r="F2393" t="s">
        <v>126</v>
      </c>
      <c r="L2393">
        <f>VLOOKUP(A2393,'5'!$AB$3:$AE$313,4,FALSE)</f>
        <v>844</v>
      </c>
      <c r="M2393" s="19">
        <f>VLOOKUP(F2393,'2'!$B$2:$C$34,2,FALSE)</f>
        <v>26</v>
      </c>
      <c r="N2393" s="23">
        <f t="shared" si="84"/>
        <v>81.87</v>
      </c>
      <c r="O2393" s="23" t="str">
        <f t="shared" si="85"/>
        <v/>
      </c>
      <c r="P2393" s="23" t="s">
        <v>4739</v>
      </c>
      <c r="Q2393" s="19">
        <f>VLOOKUP(M2393,'3'!$H$27:$L$48,5,FALSE)</f>
        <v>55</v>
      </c>
    </row>
    <row r="2394" spans="1:17" x14ac:dyDescent="0.25">
      <c r="A2394">
        <f>'[2]NILAI AKHIR'!B229</f>
        <v>13772</v>
      </c>
      <c r="B2394" t="str">
        <f>'[2]NILAI AKHIR'!C229</f>
        <v>Rahmadani Saputra</v>
      </c>
      <c r="C2394" t="str">
        <f>'[2]NILAI AKHIR'!D229</f>
        <v>XI TP 4</v>
      </c>
      <c r="D2394">
        <f>'[2]NILAI AKHIR'!K229</f>
        <v>81.796666666666667</v>
      </c>
      <c r="F2394" t="s">
        <v>126</v>
      </c>
      <c r="L2394">
        <f>VLOOKUP(A2394,'5'!$AB$3:$AE$313,4,FALSE)</f>
        <v>845</v>
      </c>
      <c r="M2394" s="19">
        <f>VLOOKUP(F2394,'2'!$B$2:$C$34,2,FALSE)</f>
        <v>26</v>
      </c>
      <c r="N2394" s="23">
        <f t="shared" si="84"/>
        <v>81.796666666666667</v>
      </c>
      <c r="O2394" s="23" t="str">
        <f t="shared" si="85"/>
        <v/>
      </c>
      <c r="P2394" s="23" t="s">
        <v>4739</v>
      </c>
      <c r="Q2394" s="19">
        <f>VLOOKUP(M2394,'3'!$H$27:$L$48,5,FALSE)</f>
        <v>55</v>
      </c>
    </row>
    <row r="2395" spans="1:17" x14ac:dyDescent="0.25">
      <c r="A2395">
        <f>'[2]NILAI AKHIR'!B230</f>
        <v>13773</v>
      </c>
      <c r="B2395" t="str">
        <f>'[2]NILAI AKHIR'!C230</f>
        <v>Raihan Damar Rifki Andreansyah</v>
      </c>
      <c r="C2395" t="str">
        <f>'[2]NILAI AKHIR'!D230</f>
        <v>XI TP 4</v>
      </c>
      <c r="D2395">
        <f>'[2]NILAI AKHIR'!K230</f>
        <v>83.346666666666678</v>
      </c>
      <c r="F2395" t="s">
        <v>126</v>
      </c>
      <c r="L2395">
        <f>VLOOKUP(A2395,'5'!$AB$3:$AE$313,4,FALSE)</f>
        <v>846</v>
      </c>
      <c r="M2395" s="19">
        <f>VLOOKUP(F2395,'2'!$B$2:$C$34,2,FALSE)</f>
        <v>26</v>
      </c>
      <c r="N2395" s="23">
        <f t="shared" si="84"/>
        <v>83.346666666666678</v>
      </c>
      <c r="O2395" s="23" t="str">
        <f t="shared" si="85"/>
        <v/>
      </c>
      <c r="P2395" s="23" t="s">
        <v>4739</v>
      </c>
      <c r="Q2395" s="19">
        <f>VLOOKUP(M2395,'3'!$H$27:$L$48,5,FALSE)</f>
        <v>55</v>
      </c>
    </row>
    <row r="2396" spans="1:17" x14ac:dyDescent="0.25">
      <c r="A2396">
        <f>'[2]NILAI AKHIR'!B231</f>
        <v>13774</v>
      </c>
      <c r="B2396" t="str">
        <f>'[2]NILAI AKHIR'!C231</f>
        <v>Raihan Rizky Pratama</v>
      </c>
      <c r="C2396" t="str">
        <f>'[2]NILAI AKHIR'!D231</f>
        <v>XI TP 4</v>
      </c>
      <c r="D2396">
        <f>'[2]NILAI AKHIR'!K231</f>
        <v>83.75</v>
      </c>
      <c r="F2396" t="s">
        <v>126</v>
      </c>
      <c r="L2396">
        <f>VLOOKUP(A2396,'5'!$AB$3:$AE$313,4,FALSE)</f>
        <v>847</v>
      </c>
      <c r="M2396" s="19">
        <f>VLOOKUP(F2396,'2'!$B$2:$C$34,2,FALSE)</f>
        <v>26</v>
      </c>
      <c r="N2396" s="23">
        <f t="shared" si="84"/>
        <v>83.75</v>
      </c>
      <c r="O2396" s="23" t="str">
        <f t="shared" si="85"/>
        <v/>
      </c>
      <c r="P2396" s="23" t="s">
        <v>4739</v>
      </c>
      <c r="Q2396" s="19">
        <f>VLOOKUP(M2396,'3'!$H$27:$L$48,5,FALSE)</f>
        <v>55</v>
      </c>
    </row>
    <row r="2397" spans="1:17" x14ac:dyDescent="0.25">
      <c r="A2397">
        <f>'[2]NILAI AKHIR'!B232</f>
        <v>13775</v>
      </c>
      <c r="B2397" t="str">
        <f>'[2]NILAI AKHIR'!C232</f>
        <v>Rangga Manggala Saputra</v>
      </c>
      <c r="C2397" t="str">
        <f>'[2]NILAI AKHIR'!D232</f>
        <v>XI TP 4</v>
      </c>
      <c r="D2397">
        <f>'[2]NILAI AKHIR'!K232</f>
        <v>83.43</v>
      </c>
      <c r="F2397" t="s">
        <v>126</v>
      </c>
      <c r="L2397">
        <f>VLOOKUP(A2397,'5'!$AB$3:$AE$313,4,FALSE)</f>
        <v>848</v>
      </c>
      <c r="M2397" s="19">
        <f>VLOOKUP(F2397,'2'!$B$2:$C$34,2,FALSE)</f>
        <v>26</v>
      </c>
      <c r="N2397" s="23">
        <f t="shared" si="84"/>
        <v>83.43</v>
      </c>
      <c r="O2397" s="23" t="str">
        <f t="shared" si="85"/>
        <v/>
      </c>
      <c r="P2397" s="23" t="s">
        <v>4739</v>
      </c>
      <c r="Q2397" s="19">
        <f>VLOOKUP(M2397,'3'!$H$27:$L$48,5,FALSE)</f>
        <v>55</v>
      </c>
    </row>
    <row r="2398" spans="1:17" x14ac:dyDescent="0.25">
      <c r="A2398">
        <f>'[2]NILAI AKHIR'!B233</f>
        <v>13776</v>
      </c>
      <c r="B2398" t="str">
        <f>'[2]NILAI AKHIR'!C233</f>
        <v>Rehan Pandu Wibowo</v>
      </c>
      <c r="C2398" t="str">
        <f>'[2]NILAI AKHIR'!D233</f>
        <v>XI TP 4</v>
      </c>
      <c r="D2398">
        <f>'[2]NILAI AKHIR'!K233</f>
        <v>82.143333333333331</v>
      </c>
      <c r="F2398" t="s">
        <v>126</v>
      </c>
      <c r="L2398">
        <f>VLOOKUP(A2398,'5'!$AB$3:$AE$313,4,FALSE)</f>
        <v>849</v>
      </c>
      <c r="M2398" s="19">
        <f>VLOOKUP(F2398,'2'!$B$2:$C$34,2,FALSE)</f>
        <v>26</v>
      </c>
      <c r="N2398" s="23">
        <f t="shared" si="84"/>
        <v>82.143333333333331</v>
      </c>
      <c r="O2398" s="23" t="str">
        <f t="shared" si="85"/>
        <v/>
      </c>
      <c r="P2398" s="23" t="s">
        <v>4739</v>
      </c>
      <c r="Q2398" s="19">
        <f>VLOOKUP(M2398,'3'!$H$27:$L$48,5,FALSE)</f>
        <v>55</v>
      </c>
    </row>
    <row r="2399" spans="1:17" x14ac:dyDescent="0.25">
      <c r="A2399">
        <f>'[2]NILAI AKHIR'!B234</f>
        <v>13777</v>
      </c>
      <c r="B2399" t="str">
        <f>'[2]NILAI AKHIR'!C234</f>
        <v>Reihan Pratama Oktavian</v>
      </c>
      <c r="C2399" t="str">
        <f>'[2]NILAI AKHIR'!D234</f>
        <v>XI TP 4</v>
      </c>
      <c r="D2399">
        <f>'[2]NILAI AKHIR'!K234</f>
        <v>83.513333333333335</v>
      </c>
      <c r="F2399" t="s">
        <v>126</v>
      </c>
      <c r="L2399">
        <f>VLOOKUP(A2399,'5'!$AB$3:$AE$313,4,FALSE)</f>
        <v>850</v>
      </c>
      <c r="M2399" s="19">
        <f>VLOOKUP(F2399,'2'!$B$2:$C$34,2,FALSE)</f>
        <v>26</v>
      </c>
      <c r="N2399" s="23">
        <f t="shared" si="84"/>
        <v>83.513333333333335</v>
      </c>
      <c r="O2399" s="23" t="str">
        <f t="shared" si="85"/>
        <v/>
      </c>
      <c r="P2399" s="23" t="s">
        <v>4739</v>
      </c>
      <c r="Q2399" s="19">
        <f>VLOOKUP(M2399,'3'!$H$27:$L$48,5,FALSE)</f>
        <v>55</v>
      </c>
    </row>
    <row r="2400" spans="1:17" x14ac:dyDescent="0.25">
      <c r="A2400">
        <f>'[2]NILAI AKHIR'!B235</f>
        <v>13778</v>
      </c>
      <c r="B2400" t="str">
        <f>'[2]NILAI AKHIR'!C235</f>
        <v>Rendra Julian Jiantori</v>
      </c>
      <c r="C2400" t="str">
        <f>'[2]NILAI AKHIR'!D235</f>
        <v>XI TP 4</v>
      </c>
      <c r="D2400">
        <f>'[2]NILAI AKHIR'!K235</f>
        <v>82.833333333333329</v>
      </c>
      <c r="F2400" t="s">
        <v>126</v>
      </c>
      <c r="L2400">
        <f>VLOOKUP(A2400,'5'!$AB$3:$AE$313,4,FALSE)</f>
        <v>851</v>
      </c>
      <c r="M2400" s="19">
        <f>VLOOKUP(F2400,'2'!$B$2:$C$34,2,FALSE)</f>
        <v>26</v>
      </c>
      <c r="N2400" s="23">
        <f t="shared" si="84"/>
        <v>82.833333333333329</v>
      </c>
      <c r="O2400" s="23" t="str">
        <f t="shared" si="85"/>
        <v/>
      </c>
      <c r="P2400" s="23" t="s">
        <v>4739</v>
      </c>
      <c r="Q2400" s="19">
        <f>VLOOKUP(M2400,'3'!$H$27:$L$48,5,FALSE)</f>
        <v>55</v>
      </c>
    </row>
    <row r="2401" spans="1:17" x14ac:dyDescent="0.25">
      <c r="A2401">
        <f>'[2]NILAI AKHIR'!B236</f>
        <v>13779</v>
      </c>
      <c r="B2401" t="str">
        <f>'[2]NILAI AKHIR'!C236</f>
        <v>Restu Gabreal Nanda Arimba</v>
      </c>
      <c r="C2401" t="str">
        <f>'[2]NILAI AKHIR'!D236</f>
        <v>XI TP 4</v>
      </c>
      <c r="D2401">
        <f>'[2]NILAI AKHIR'!K236</f>
        <v>80.333333333333329</v>
      </c>
      <c r="F2401" t="s">
        <v>126</v>
      </c>
      <c r="L2401">
        <f>VLOOKUP(A2401,'5'!$AB$3:$AE$313,4,FALSE)</f>
        <v>852</v>
      </c>
      <c r="M2401" s="19">
        <f>VLOOKUP(F2401,'2'!$B$2:$C$34,2,FALSE)</f>
        <v>26</v>
      </c>
      <c r="N2401" s="23">
        <f t="shared" si="84"/>
        <v>80.333333333333329</v>
      </c>
      <c r="O2401" s="23" t="str">
        <f t="shared" si="85"/>
        <v/>
      </c>
      <c r="P2401" s="23" t="s">
        <v>4739</v>
      </c>
      <c r="Q2401" s="19">
        <f>VLOOKUP(M2401,'3'!$H$27:$L$48,5,FALSE)</f>
        <v>55</v>
      </c>
    </row>
    <row r="2402" spans="1:17" x14ac:dyDescent="0.25">
      <c r="A2402">
        <f>'[2]NILAI AKHIR'!B237</f>
        <v>13781</v>
      </c>
      <c r="B2402" t="str">
        <f>'[2]NILAI AKHIR'!C237</f>
        <v>Reyhan Fauzi Habibullah</v>
      </c>
      <c r="C2402" t="str">
        <f>'[2]NILAI AKHIR'!D237</f>
        <v>XI TP 4</v>
      </c>
      <c r="D2402">
        <f>'[2]NILAI AKHIR'!K237</f>
        <v>84.416666666666671</v>
      </c>
      <c r="F2402" t="s">
        <v>126</v>
      </c>
      <c r="L2402">
        <f>VLOOKUP(A2402,'5'!$AB$3:$AE$313,4,FALSE)</f>
        <v>853</v>
      </c>
      <c r="M2402" s="19">
        <f>VLOOKUP(F2402,'2'!$B$2:$C$34,2,FALSE)</f>
        <v>26</v>
      </c>
      <c r="N2402" s="23">
        <f t="shared" si="84"/>
        <v>84.416666666666671</v>
      </c>
      <c r="O2402" s="23" t="str">
        <f t="shared" si="85"/>
        <v/>
      </c>
      <c r="P2402" s="23" t="s">
        <v>4739</v>
      </c>
      <c r="Q2402" s="19">
        <f>VLOOKUP(M2402,'3'!$H$27:$L$48,5,FALSE)</f>
        <v>55</v>
      </c>
    </row>
    <row r="2403" spans="1:17" x14ac:dyDescent="0.25">
      <c r="A2403">
        <f>'[2]NILAI AKHIR'!B238</f>
        <v>13782</v>
      </c>
      <c r="B2403" t="str">
        <f>'[2]NILAI AKHIR'!C238</f>
        <v>Reza Nur Irawan</v>
      </c>
      <c r="C2403" t="str">
        <f>'[2]NILAI AKHIR'!D238</f>
        <v>XI TP 4</v>
      </c>
      <c r="D2403">
        <f>'[2]NILAI AKHIR'!K238</f>
        <v>81.19</v>
      </c>
      <c r="F2403" t="s">
        <v>126</v>
      </c>
      <c r="L2403">
        <f>VLOOKUP(A2403,'5'!$AB$3:$AE$313,4,FALSE)</f>
        <v>854</v>
      </c>
      <c r="M2403" s="19">
        <f>VLOOKUP(F2403,'2'!$B$2:$C$34,2,FALSE)</f>
        <v>26</v>
      </c>
      <c r="N2403" s="23">
        <f t="shared" si="84"/>
        <v>81.19</v>
      </c>
      <c r="O2403" s="23" t="str">
        <f t="shared" si="85"/>
        <v/>
      </c>
      <c r="P2403" s="23" t="s">
        <v>4739</v>
      </c>
      <c r="Q2403" s="19">
        <f>VLOOKUP(M2403,'3'!$H$27:$L$48,5,FALSE)</f>
        <v>55</v>
      </c>
    </row>
    <row r="2404" spans="1:17" x14ac:dyDescent="0.25">
      <c r="A2404">
        <f>'[2]NILAI AKHIR'!B239</f>
        <v>13783</v>
      </c>
      <c r="B2404" t="str">
        <f>'[2]NILAI AKHIR'!C239</f>
        <v>Ridho Dwi Cahyo</v>
      </c>
      <c r="C2404" t="str">
        <f>'[2]NILAI AKHIR'!D239</f>
        <v>XI TP 4</v>
      </c>
      <c r="D2404">
        <f>'[2]NILAI AKHIR'!K239</f>
        <v>84.81</v>
      </c>
      <c r="F2404" t="s">
        <v>126</v>
      </c>
      <c r="L2404">
        <f>VLOOKUP(A2404,'5'!$AB$3:$AE$313,4,FALSE)</f>
        <v>855</v>
      </c>
      <c r="M2404" s="19">
        <f>VLOOKUP(F2404,'2'!$B$2:$C$34,2,FALSE)</f>
        <v>26</v>
      </c>
      <c r="N2404" s="23">
        <f t="shared" si="84"/>
        <v>84.81</v>
      </c>
      <c r="O2404" s="23" t="str">
        <f t="shared" si="85"/>
        <v/>
      </c>
      <c r="P2404" s="23" t="s">
        <v>4739</v>
      </c>
      <c r="Q2404" s="19">
        <f>VLOOKUP(M2404,'3'!$H$27:$L$48,5,FALSE)</f>
        <v>55</v>
      </c>
    </row>
    <row r="2405" spans="1:17" x14ac:dyDescent="0.25">
      <c r="A2405">
        <f>'[2]NILAI AKHIR'!B240</f>
        <v>13784</v>
      </c>
      <c r="B2405" t="str">
        <f>'[2]NILAI AKHIR'!C240</f>
        <v>Ridho Restu Pratama</v>
      </c>
      <c r="C2405" t="str">
        <f>'[2]NILAI AKHIR'!D240</f>
        <v>XI TP 4</v>
      </c>
      <c r="D2405">
        <f>'[2]NILAI AKHIR'!K240</f>
        <v>83.953333333333333</v>
      </c>
      <c r="F2405" t="s">
        <v>126</v>
      </c>
      <c r="L2405">
        <f>VLOOKUP(A2405,'5'!$AB$3:$AE$313,4,FALSE)</f>
        <v>856</v>
      </c>
      <c r="M2405" s="19">
        <f>VLOOKUP(F2405,'2'!$B$2:$C$34,2,FALSE)</f>
        <v>26</v>
      </c>
      <c r="N2405" s="23">
        <f t="shared" si="84"/>
        <v>83.953333333333333</v>
      </c>
      <c r="O2405" s="23" t="str">
        <f t="shared" si="85"/>
        <v/>
      </c>
      <c r="P2405" s="23" t="s">
        <v>4739</v>
      </c>
      <c r="Q2405" s="19">
        <f>VLOOKUP(M2405,'3'!$H$27:$L$48,5,FALSE)</f>
        <v>55</v>
      </c>
    </row>
    <row r="2406" spans="1:17" x14ac:dyDescent="0.25">
      <c r="A2406">
        <f>'[2]NILAI AKHIR'!B241</f>
        <v>13785</v>
      </c>
      <c r="B2406" t="str">
        <f>'[2]NILAI AKHIR'!C241</f>
        <v>Rizqi Akbar Ramadhon</v>
      </c>
      <c r="C2406" t="str">
        <f>'[2]NILAI AKHIR'!D241</f>
        <v>XI TP 4</v>
      </c>
      <c r="D2406">
        <f>'[2]NILAI AKHIR'!K241</f>
        <v>84.046666666666667</v>
      </c>
      <c r="F2406" t="s">
        <v>126</v>
      </c>
      <c r="L2406">
        <f>VLOOKUP(A2406,'5'!$AB$3:$AE$313,4,FALSE)</f>
        <v>857</v>
      </c>
      <c r="M2406" s="19">
        <f>VLOOKUP(F2406,'2'!$B$2:$C$34,2,FALSE)</f>
        <v>26</v>
      </c>
      <c r="N2406" s="23">
        <f t="shared" si="84"/>
        <v>84.046666666666667</v>
      </c>
      <c r="O2406" s="23" t="str">
        <f t="shared" si="85"/>
        <v/>
      </c>
      <c r="P2406" s="23" t="s">
        <v>4739</v>
      </c>
      <c r="Q2406" s="19">
        <f>VLOOKUP(M2406,'3'!$H$27:$L$48,5,FALSE)</f>
        <v>55</v>
      </c>
    </row>
    <row r="2407" spans="1:17" x14ac:dyDescent="0.25">
      <c r="A2407">
        <f>'[2]NILAI AKHIR'!B242</f>
        <v>13786</v>
      </c>
      <c r="B2407" t="str">
        <f>'[2]NILAI AKHIR'!C242</f>
        <v>Rizqi Pratama Nurlaili</v>
      </c>
      <c r="C2407" t="str">
        <f>'[2]NILAI AKHIR'!D242</f>
        <v>XI TP 4</v>
      </c>
      <c r="D2407">
        <f>'[2]NILAI AKHIR'!K242</f>
        <v>82.06</v>
      </c>
      <c r="F2407" t="s">
        <v>126</v>
      </c>
      <c r="L2407">
        <f>VLOOKUP(A2407,'5'!$AB$3:$AE$313,4,FALSE)</f>
        <v>858</v>
      </c>
      <c r="M2407" s="19">
        <f>VLOOKUP(F2407,'2'!$B$2:$C$34,2,FALSE)</f>
        <v>26</v>
      </c>
      <c r="N2407" s="23">
        <f t="shared" si="84"/>
        <v>82.06</v>
      </c>
      <c r="O2407" s="23" t="str">
        <f t="shared" si="85"/>
        <v/>
      </c>
      <c r="P2407" s="23" t="s">
        <v>4739</v>
      </c>
      <c r="Q2407" s="19">
        <f>VLOOKUP(M2407,'3'!$H$27:$L$48,5,FALSE)</f>
        <v>55</v>
      </c>
    </row>
    <row r="2408" spans="1:17" x14ac:dyDescent="0.25">
      <c r="A2408">
        <f>'[2]NILAI AKHIR'!B243</f>
        <v>13787</v>
      </c>
      <c r="B2408" t="str">
        <f>'[2]NILAI AKHIR'!C243</f>
        <v>Rohib Risalata</v>
      </c>
      <c r="C2408" t="str">
        <f>'[2]NILAI AKHIR'!D243</f>
        <v>XI TP 4</v>
      </c>
      <c r="D2408">
        <f>'[2]NILAI AKHIR'!K243</f>
        <v>82.19</v>
      </c>
      <c r="F2408" t="s">
        <v>126</v>
      </c>
      <c r="L2408">
        <f>VLOOKUP(A2408,'5'!$AB$3:$AE$313,4,FALSE)</f>
        <v>859</v>
      </c>
      <c r="M2408" s="19">
        <f>VLOOKUP(F2408,'2'!$B$2:$C$34,2,FALSE)</f>
        <v>26</v>
      </c>
      <c r="N2408" s="23">
        <f t="shared" si="84"/>
        <v>82.19</v>
      </c>
      <c r="O2408" s="23" t="str">
        <f t="shared" si="85"/>
        <v/>
      </c>
      <c r="P2408" s="23" t="s">
        <v>4739</v>
      </c>
      <c r="Q2408" s="19">
        <f>VLOOKUP(M2408,'3'!$H$27:$L$48,5,FALSE)</f>
        <v>55</v>
      </c>
    </row>
    <row r="2409" spans="1:17" x14ac:dyDescent="0.25">
      <c r="A2409">
        <f>'[2]NILAI AKHIR'!B244</f>
        <v>13788</v>
      </c>
      <c r="B2409" t="str">
        <f>'[2]NILAI AKHIR'!C244</f>
        <v>Satria Rishad Amaly Saputro</v>
      </c>
      <c r="C2409" t="str">
        <f>'[2]NILAI AKHIR'!D244</f>
        <v>XI TP 4</v>
      </c>
      <c r="D2409">
        <f>'[2]NILAI AKHIR'!K244</f>
        <v>81.346666666666678</v>
      </c>
      <c r="F2409" t="s">
        <v>126</v>
      </c>
      <c r="L2409">
        <f>VLOOKUP(A2409,'5'!$AB$3:$AE$313,4,FALSE)</f>
        <v>860</v>
      </c>
      <c r="M2409" s="19">
        <f>VLOOKUP(F2409,'2'!$B$2:$C$34,2,FALSE)</f>
        <v>26</v>
      </c>
      <c r="N2409" s="23">
        <f t="shared" si="84"/>
        <v>81.346666666666678</v>
      </c>
      <c r="O2409" s="23" t="str">
        <f t="shared" si="85"/>
        <v/>
      </c>
      <c r="P2409" s="23" t="s">
        <v>4739</v>
      </c>
      <c r="Q2409" s="19">
        <f>VLOOKUP(M2409,'3'!$H$27:$L$48,5,FALSE)</f>
        <v>55</v>
      </c>
    </row>
    <row r="2410" spans="1:17" x14ac:dyDescent="0.25">
      <c r="A2410">
        <f>'[2]NILAI AKHIR'!B245</f>
        <v>13789</v>
      </c>
      <c r="B2410" t="str">
        <f>'[2]NILAI AKHIR'!C245</f>
        <v>Sidik Nur Mughis</v>
      </c>
      <c r="C2410" t="str">
        <f>'[2]NILAI AKHIR'!D245</f>
        <v>XI TP 4</v>
      </c>
      <c r="D2410">
        <f>'[2]NILAI AKHIR'!K245</f>
        <v>83.143333333333331</v>
      </c>
      <c r="F2410" t="s">
        <v>126</v>
      </c>
      <c r="L2410">
        <f>VLOOKUP(A2410,'5'!$AB$3:$AE$313,4,FALSE)</f>
        <v>861</v>
      </c>
      <c r="M2410" s="19">
        <f>VLOOKUP(F2410,'2'!$B$2:$C$34,2,FALSE)</f>
        <v>26</v>
      </c>
      <c r="N2410" s="23">
        <f t="shared" si="84"/>
        <v>83.143333333333331</v>
      </c>
      <c r="O2410" s="23" t="str">
        <f t="shared" si="85"/>
        <v/>
      </c>
      <c r="P2410" s="23" t="s">
        <v>4739</v>
      </c>
      <c r="Q2410" s="19">
        <f>VLOOKUP(M2410,'3'!$H$27:$L$48,5,FALSE)</f>
        <v>55</v>
      </c>
    </row>
    <row r="2411" spans="1:17" x14ac:dyDescent="0.25">
      <c r="A2411">
        <f>'[2]NILAI AKHIR'!B246</f>
        <v>13790</v>
      </c>
      <c r="B2411" t="str">
        <f>'[2]NILAI AKHIR'!C246</f>
        <v>Sinung Aji Merbawani</v>
      </c>
      <c r="C2411" t="str">
        <f>'[2]NILAI AKHIR'!D246</f>
        <v>XI TP 4</v>
      </c>
      <c r="D2411">
        <f>'[2]NILAI AKHIR'!K246</f>
        <v>83.403333333333322</v>
      </c>
      <c r="F2411" t="s">
        <v>126</v>
      </c>
      <c r="L2411">
        <f>VLOOKUP(A2411,'5'!$AB$3:$AE$313,4,FALSE)</f>
        <v>862</v>
      </c>
      <c r="M2411" s="19">
        <f>VLOOKUP(F2411,'2'!$B$2:$C$34,2,FALSE)</f>
        <v>26</v>
      </c>
      <c r="N2411" s="23">
        <f t="shared" si="84"/>
        <v>83.403333333333322</v>
      </c>
      <c r="O2411" s="23" t="str">
        <f t="shared" si="85"/>
        <v/>
      </c>
      <c r="P2411" s="23" t="s">
        <v>4739</v>
      </c>
      <c r="Q2411" s="19">
        <f>VLOOKUP(M2411,'3'!$H$27:$L$48,5,FALSE)</f>
        <v>55</v>
      </c>
    </row>
    <row r="2412" spans="1:17" x14ac:dyDescent="0.25">
      <c r="A2412">
        <f>'[2]NILAI AKHIR'!B247</f>
        <v>13791</v>
      </c>
      <c r="B2412" t="str">
        <f>'[2]NILAI AKHIR'!C247</f>
        <v>Surya Putra Denta Pratama</v>
      </c>
      <c r="C2412" t="str">
        <f>'[2]NILAI AKHIR'!D247</f>
        <v>XI TP 4</v>
      </c>
      <c r="D2412">
        <f>'[2]NILAI AKHIR'!K247</f>
        <v>83.953333333333333</v>
      </c>
      <c r="F2412" t="s">
        <v>126</v>
      </c>
      <c r="L2412">
        <f>VLOOKUP(A2412,'5'!$AB$3:$AE$313,4,FALSE)</f>
        <v>863</v>
      </c>
      <c r="M2412" s="19">
        <f>VLOOKUP(F2412,'2'!$B$2:$C$34,2,FALSE)</f>
        <v>26</v>
      </c>
      <c r="N2412" s="23">
        <f t="shared" si="84"/>
        <v>83.953333333333333</v>
      </c>
      <c r="O2412" s="23" t="str">
        <f t="shared" si="85"/>
        <v/>
      </c>
      <c r="P2412" s="23" t="s">
        <v>4739</v>
      </c>
      <c r="Q2412" s="19">
        <f>VLOOKUP(M2412,'3'!$H$27:$L$48,5,FALSE)</f>
        <v>55</v>
      </c>
    </row>
    <row r="2413" spans="1:17" x14ac:dyDescent="0.25">
      <c r="A2413">
        <f>'[2]NILAI AKHIR'!B248</f>
        <v>13792</v>
      </c>
      <c r="B2413" t="str">
        <f>'[2]NILAI AKHIR'!C248</f>
        <v>Taufiq Nur Hidayah</v>
      </c>
      <c r="C2413" t="str">
        <f>'[2]NILAI AKHIR'!D248</f>
        <v>XI TP 4</v>
      </c>
      <c r="D2413">
        <f>'[2]NILAI AKHIR'!K248</f>
        <v>83.82</v>
      </c>
      <c r="F2413" t="s">
        <v>126</v>
      </c>
      <c r="L2413">
        <f>VLOOKUP(A2413,'5'!$AB$3:$AE$313,4,FALSE)</f>
        <v>864</v>
      </c>
      <c r="M2413" s="19">
        <f>VLOOKUP(F2413,'2'!$B$2:$C$34,2,FALSE)</f>
        <v>26</v>
      </c>
      <c r="N2413" s="23">
        <f t="shared" si="84"/>
        <v>83.82</v>
      </c>
      <c r="O2413" s="23" t="str">
        <f t="shared" si="85"/>
        <v/>
      </c>
      <c r="P2413" s="23" t="s">
        <v>4739</v>
      </c>
      <c r="Q2413" s="19">
        <f>VLOOKUP(M2413,'3'!$H$27:$L$48,5,FALSE)</f>
        <v>55</v>
      </c>
    </row>
    <row r="2414" spans="1:17" x14ac:dyDescent="0.25">
      <c r="A2414">
        <f>'[2]NILAI AKHIR'!B249</f>
        <v>13793</v>
      </c>
      <c r="B2414" t="str">
        <f>'[2]NILAI AKHIR'!C249</f>
        <v>Wiklid Novian Dwi Mohammat Hasanudin</v>
      </c>
      <c r="C2414" t="str">
        <f>'[2]NILAI AKHIR'!D249</f>
        <v>XI TP 4</v>
      </c>
      <c r="D2414">
        <f>'[2]NILAI AKHIR'!K249</f>
        <v>81.453333333333333</v>
      </c>
      <c r="F2414" t="s">
        <v>126</v>
      </c>
      <c r="L2414">
        <f>VLOOKUP(A2414,'5'!$AB$3:$AE$313,4,FALSE)</f>
        <v>865</v>
      </c>
      <c r="M2414" s="19">
        <f>VLOOKUP(F2414,'2'!$B$2:$C$34,2,FALSE)</f>
        <v>26</v>
      </c>
      <c r="N2414" s="23">
        <f t="shared" si="84"/>
        <v>81.453333333333333</v>
      </c>
      <c r="O2414" s="23" t="str">
        <f t="shared" si="85"/>
        <v/>
      </c>
      <c r="P2414" s="23" t="s">
        <v>4739</v>
      </c>
      <c r="Q2414" s="19">
        <f>VLOOKUP(M2414,'3'!$H$27:$L$48,5,FALSE)</f>
        <v>55</v>
      </c>
    </row>
    <row r="2415" spans="1:17" x14ac:dyDescent="0.25">
      <c r="A2415">
        <f>'[2]NILAI AKHIR'!B250</f>
        <v>13795</v>
      </c>
      <c r="B2415" t="str">
        <f>'[2]NILAI AKHIR'!C250</f>
        <v>Yudha Permana</v>
      </c>
      <c r="C2415" t="str">
        <f>'[2]NILAI AKHIR'!D250</f>
        <v>XI TP 4</v>
      </c>
      <c r="D2415">
        <f>'[2]NILAI AKHIR'!K250</f>
        <v>82.356666666666669</v>
      </c>
      <c r="F2415" t="s">
        <v>126</v>
      </c>
      <c r="L2415">
        <f>VLOOKUP(A2415,'5'!$AB$3:$AE$313,4,FALSE)</f>
        <v>866</v>
      </c>
      <c r="M2415" s="19">
        <f>VLOOKUP(F2415,'2'!$B$2:$C$34,2,FALSE)</f>
        <v>26</v>
      </c>
      <c r="N2415" s="23">
        <f t="shared" si="84"/>
        <v>82.356666666666669</v>
      </c>
      <c r="O2415" s="23" t="str">
        <f t="shared" si="85"/>
        <v/>
      </c>
      <c r="P2415" s="23" t="s">
        <v>4739</v>
      </c>
      <c r="Q2415" s="19">
        <f>VLOOKUP(M2415,'3'!$H$27:$L$48,5,FALSE)</f>
        <v>55</v>
      </c>
    </row>
    <row r="2416" spans="1:17" x14ac:dyDescent="0.25">
      <c r="A2416">
        <f>'[2]NILAI AKHIR'!B251</f>
        <v>13796</v>
      </c>
      <c r="B2416" t="str">
        <f>'[2]NILAI AKHIR'!C251</f>
        <v>Yuga Aditya Pratama</v>
      </c>
      <c r="C2416" t="str">
        <f>'[2]NILAI AKHIR'!D251</f>
        <v>XI TP 4</v>
      </c>
      <c r="D2416">
        <f>'[2]NILAI AKHIR'!K251</f>
        <v>82.56</v>
      </c>
      <c r="F2416" t="s">
        <v>126</v>
      </c>
      <c r="L2416">
        <f>VLOOKUP(A2416,'5'!$AB$3:$AE$313,4,FALSE)</f>
        <v>867</v>
      </c>
      <c r="M2416" s="19">
        <f>VLOOKUP(F2416,'2'!$B$2:$C$34,2,FALSE)</f>
        <v>26</v>
      </c>
      <c r="N2416" s="23">
        <f t="shared" si="84"/>
        <v>82.56</v>
      </c>
      <c r="O2416" s="23" t="str">
        <f t="shared" si="85"/>
        <v/>
      </c>
      <c r="P2416" s="23" t="s">
        <v>4739</v>
      </c>
      <c r="Q2416" s="19">
        <f>VLOOKUP(M2416,'3'!$H$27:$L$48,5,FALSE)</f>
        <v>55</v>
      </c>
    </row>
    <row r="2417" spans="1:17" x14ac:dyDescent="0.25">
      <c r="A2417">
        <f>'[2]NILAI AKHIR'!B252</f>
        <v>13797</v>
      </c>
      <c r="B2417" t="str">
        <f>'[2]NILAI AKHIR'!C252</f>
        <v>Yuliztyano Ardha Shaputra</v>
      </c>
      <c r="C2417" t="str">
        <f>'[2]NILAI AKHIR'!D252</f>
        <v>XI TP 4</v>
      </c>
      <c r="D2417">
        <f>'[2]NILAI AKHIR'!K252</f>
        <v>82.703333333333333</v>
      </c>
      <c r="F2417" t="s">
        <v>126</v>
      </c>
      <c r="L2417">
        <f>VLOOKUP(A2417,'5'!$AB$3:$AE$313,4,FALSE)</f>
        <v>868</v>
      </c>
      <c r="M2417" s="19">
        <f>VLOOKUP(F2417,'2'!$B$2:$C$34,2,FALSE)</f>
        <v>26</v>
      </c>
      <c r="N2417" s="23">
        <f t="shared" si="84"/>
        <v>82.703333333333333</v>
      </c>
      <c r="O2417" s="23" t="str">
        <f t="shared" si="85"/>
        <v/>
      </c>
      <c r="P2417" s="23" t="s">
        <v>4739</v>
      </c>
      <c r="Q2417" s="19">
        <f>VLOOKUP(M2417,'3'!$H$27:$L$48,5,FALSE)</f>
        <v>55</v>
      </c>
    </row>
    <row r="2418" spans="1:17" x14ac:dyDescent="0.25">
      <c r="A2418">
        <f>'[2]NILAI AKHIR'!B253</f>
        <v>13798</v>
      </c>
      <c r="B2418" t="str">
        <f>'[2]NILAI AKHIR'!C253</f>
        <v>Zacky Julio Pratama</v>
      </c>
      <c r="C2418" t="str">
        <f>'[2]NILAI AKHIR'!D253</f>
        <v>XI TP 4</v>
      </c>
      <c r="D2418">
        <f>'[2]NILAI AKHIR'!K253</f>
        <v>83.713333333333324</v>
      </c>
      <c r="F2418" t="s">
        <v>126</v>
      </c>
      <c r="L2418">
        <f>VLOOKUP(A2418,'5'!$AB$3:$AE$313,4,FALSE)</f>
        <v>869</v>
      </c>
      <c r="M2418" s="19">
        <f>VLOOKUP(F2418,'2'!$B$2:$C$34,2,FALSE)</f>
        <v>26</v>
      </c>
      <c r="N2418" s="23">
        <f t="shared" si="84"/>
        <v>83.713333333333324</v>
      </c>
      <c r="O2418" s="23" t="str">
        <f t="shared" si="85"/>
        <v/>
      </c>
      <c r="P2418" s="23" t="s">
        <v>4739</v>
      </c>
      <c r="Q2418" s="19">
        <f>VLOOKUP(M2418,'3'!$H$27:$L$48,5,FALSE)</f>
        <v>55</v>
      </c>
    </row>
    <row r="2419" spans="1:17" x14ac:dyDescent="0.25">
      <c r="A2419">
        <f>'[2]NILAI AKHIR'!B254</f>
        <v>13799</v>
      </c>
      <c r="B2419" t="str">
        <f>'[2]NILAI AKHIR'!C254</f>
        <v>Zafaron Alwida Kusuma</v>
      </c>
      <c r="C2419" t="str">
        <f>'[2]NILAI AKHIR'!D254</f>
        <v>XI TP 4</v>
      </c>
      <c r="D2419">
        <f>'[2]NILAI AKHIR'!K254</f>
        <v>82.69</v>
      </c>
      <c r="F2419" t="s">
        <v>126</v>
      </c>
      <c r="L2419">
        <f>VLOOKUP(A2419,'5'!$AB$3:$AE$313,4,FALSE)</f>
        <v>870</v>
      </c>
      <c r="M2419" s="19">
        <f>VLOOKUP(F2419,'2'!$B$2:$C$34,2,FALSE)</f>
        <v>26</v>
      </c>
      <c r="N2419" s="23">
        <f t="shared" si="84"/>
        <v>82.69</v>
      </c>
      <c r="O2419" s="23" t="str">
        <f t="shared" si="85"/>
        <v/>
      </c>
      <c r="P2419" s="23" t="s">
        <v>4739</v>
      </c>
      <c r="Q2419" s="19">
        <f>VLOOKUP(M2419,'3'!$H$27:$L$48,5,FALSE)</f>
        <v>55</v>
      </c>
    </row>
    <row r="2420" spans="1:17" x14ac:dyDescent="0.25">
      <c r="A2420">
        <f>'[2]NILAI AKHIR'!B255</f>
        <v>13800</v>
      </c>
      <c r="B2420" t="str">
        <f>'[2]NILAI AKHIR'!C255</f>
        <v>Zaki Nur Rufi Ramadhani</v>
      </c>
      <c r="C2420" t="str">
        <f>'[2]NILAI AKHIR'!D255</f>
        <v>XI TP 4</v>
      </c>
      <c r="D2420">
        <f>'[2]NILAI AKHIR'!K255</f>
        <v>80.430000000000007</v>
      </c>
      <c r="F2420" t="s">
        <v>126</v>
      </c>
      <c r="L2420">
        <f>VLOOKUP(A2420,'5'!$AB$3:$AE$313,4,FALSE)</f>
        <v>871</v>
      </c>
      <c r="M2420" s="19">
        <f>VLOOKUP(F2420,'2'!$B$2:$C$34,2,FALSE)</f>
        <v>26</v>
      </c>
      <c r="N2420" s="23">
        <f t="shared" si="84"/>
        <v>80.430000000000007</v>
      </c>
      <c r="O2420" s="23" t="str">
        <f t="shared" si="85"/>
        <v/>
      </c>
      <c r="P2420" s="23" t="s">
        <v>4739</v>
      </c>
      <c r="Q2420" s="19">
        <f>VLOOKUP(M2420,'3'!$H$27:$L$48,5,FALSE)</f>
        <v>55</v>
      </c>
    </row>
    <row r="2421" spans="1:17" x14ac:dyDescent="0.25">
      <c r="A2421">
        <f>'[2]NILAI AKHIR'!B256</f>
        <v>13801</v>
      </c>
      <c r="B2421" t="str">
        <f>'[2]NILAI AKHIR'!C256</f>
        <v>Zaky Nur Shodiq</v>
      </c>
      <c r="C2421" t="str">
        <f>'[2]NILAI AKHIR'!D256</f>
        <v>XI TP 4</v>
      </c>
      <c r="D2421">
        <f>'[2]NILAI AKHIR'!K256</f>
        <v>83.81</v>
      </c>
      <c r="F2421" t="s">
        <v>126</v>
      </c>
      <c r="L2421">
        <f>VLOOKUP(A2421,'5'!$AB$3:$AE$313,4,FALSE)</f>
        <v>872</v>
      </c>
      <c r="M2421" s="19">
        <f>VLOOKUP(F2421,'2'!$B$2:$C$34,2,FALSE)</f>
        <v>26</v>
      </c>
      <c r="N2421" s="23">
        <f t="shared" si="84"/>
        <v>83.81</v>
      </c>
      <c r="O2421" s="23" t="str">
        <f t="shared" si="85"/>
        <v/>
      </c>
      <c r="P2421" s="23" t="s">
        <v>4739</v>
      </c>
      <c r="Q2421" s="19">
        <f>VLOOKUP(M2421,'3'!$H$27:$L$48,5,FALSE)</f>
        <v>55</v>
      </c>
    </row>
    <row r="2422" spans="1:17" x14ac:dyDescent="0.25">
      <c r="A2422">
        <f>'[2]NILAI AKHIR'!B257</f>
        <v>13802</v>
      </c>
      <c r="B2422" t="str">
        <f>'[2]NILAI AKHIR'!C257</f>
        <v>Zamhari</v>
      </c>
      <c r="C2422" t="str">
        <f>'[2]NILAI AKHIR'!D257</f>
        <v>XI TP 4</v>
      </c>
      <c r="D2422">
        <f>'[2]NILAI AKHIR'!K257</f>
        <v>83.703333333333333</v>
      </c>
      <c r="F2422" t="s">
        <v>126</v>
      </c>
      <c r="L2422">
        <f>VLOOKUP(A2422,'5'!$AB$3:$AE$313,4,FALSE)</f>
        <v>873</v>
      </c>
      <c r="M2422" s="19">
        <f>VLOOKUP(F2422,'2'!$B$2:$C$34,2,FALSE)</f>
        <v>26</v>
      </c>
      <c r="N2422" s="23">
        <f t="shared" si="84"/>
        <v>83.703333333333333</v>
      </c>
      <c r="O2422" s="23" t="str">
        <f t="shared" si="85"/>
        <v/>
      </c>
      <c r="P2422" s="23" t="s">
        <v>4739</v>
      </c>
      <c r="Q2422" s="19">
        <f>VLOOKUP(M2422,'3'!$H$27:$L$48,5,FALSE)</f>
        <v>55</v>
      </c>
    </row>
    <row r="2423" spans="1:17" x14ac:dyDescent="0.25">
      <c r="A2423">
        <f>'[2]NILAI AKHIR'!B258</f>
        <v>0</v>
      </c>
      <c r="B2423">
        <f>'[2]NILAI AKHIR'!C258</f>
        <v>0</v>
      </c>
      <c r="C2423">
        <f>'[2]NILAI AKHIR'!D258</f>
        <v>0</v>
      </c>
      <c r="D2423">
        <f>'[2]NILAI AKHIR'!K258</f>
        <v>0</v>
      </c>
      <c r="F2423" t="s">
        <v>126</v>
      </c>
      <c r="L2423" t="e">
        <f>VLOOKUP(A2423,'5'!$AB$3:$AE$313,4,FALSE)</f>
        <v>#N/A</v>
      </c>
      <c r="M2423" s="19">
        <f>VLOOKUP(F2423,'2'!$B$2:$C$34,2,FALSE)</f>
        <v>26</v>
      </c>
      <c r="N2423" s="23">
        <f t="shared" si="84"/>
        <v>0</v>
      </c>
      <c r="O2423" s="23" t="str">
        <f t="shared" si="85"/>
        <v/>
      </c>
      <c r="P2423" s="23" t="s">
        <v>4739</v>
      </c>
      <c r="Q2423" s="19">
        <f>VLOOKUP(M2423,'3'!$H$27:$L$48,5,FALSE)</f>
        <v>55</v>
      </c>
    </row>
    <row r="2424" spans="1:17" x14ac:dyDescent="0.25">
      <c r="A2424">
        <f>'[2]NILAI AKHIR'!B259</f>
        <v>13848</v>
      </c>
      <c r="B2424" t="str">
        <f>'[2]NILAI AKHIR'!C259</f>
        <v>Abdul Muniif Khares Saputro</v>
      </c>
      <c r="C2424" t="str">
        <f>'[2]NILAI AKHIR'!D259</f>
        <v>XI TSM 1</v>
      </c>
      <c r="D2424">
        <f>'[2]NILAI AKHIR'!K259</f>
        <v>82.166666666666671</v>
      </c>
      <c r="F2424" t="s">
        <v>126</v>
      </c>
      <c r="L2424">
        <f>VLOOKUP(A2424,'5'!$AB$3:$AE$313,4,FALSE)</f>
        <v>874</v>
      </c>
      <c r="M2424" s="19">
        <f>VLOOKUP(F2424,'2'!$B$2:$C$34,2,FALSE)</f>
        <v>26</v>
      </c>
      <c r="N2424" s="23">
        <f t="shared" si="84"/>
        <v>82.166666666666671</v>
      </c>
      <c r="O2424" s="23" t="str">
        <f t="shared" si="85"/>
        <v/>
      </c>
      <c r="P2424" s="23" t="s">
        <v>4739</v>
      </c>
      <c r="Q2424" s="19">
        <f>VLOOKUP(M2424,'3'!$H$27:$L$48,5,FALSE)</f>
        <v>55</v>
      </c>
    </row>
    <row r="2425" spans="1:17" x14ac:dyDescent="0.25">
      <c r="A2425">
        <f>'[2]NILAI AKHIR'!B261</f>
        <v>13851</v>
      </c>
      <c r="B2425" t="str">
        <f>'[2]NILAI AKHIR'!C261</f>
        <v>Aditya Rizki Handoko</v>
      </c>
      <c r="C2425" t="str">
        <f>'[2]NILAI AKHIR'!D261</f>
        <v>XI TSM 1</v>
      </c>
      <c r="D2425">
        <f>'[2]NILAI AKHIR'!K261</f>
        <v>82.236666666666665</v>
      </c>
      <c r="F2425" t="s">
        <v>126</v>
      </c>
      <c r="L2425">
        <f>VLOOKUP(A2425,'5'!$AB$3:$AE$313,4,FALSE)</f>
        <v>876</v>
      </c>
      <c r="M2425" s="19">
        <f>VLOOKUP(F2425,'2'!$B$2:$C$34,2,FALSE)</f>
        <v>26</v>
      </c>
      <c r="N2425" s="23">
        <f t="shared" si="84"/>
        <v>82.236666666666665</v>
      </c>
      <c r="O2425" s="23" t="str">
        <f t="shared" si="85"/>
        <v/>
      </c>
      <c r="P2425" s="23" t="s">
        <v>4739</v>
      </c>
      <c r="Q2425" s="19">
        <f>VLOOKUP(M2425,'3'!$H$27:$L$48,5,FALSE)</f>
        <v>55</v>
      </c>
    </row>
    <row r="2426" spans="1:17" x14ac:dyDescent="0.25">
      <c r="A2426">
        <f>'[2]NILAI AKHIR'!B262</f>
        <v>13852</v>
      </c>
      <c r="B2426" t="str">
        <f>'[2]NILAI AKHIR'!C262</f>
        <v>Afdhal Aditya Pratama</v>
      </c>
      <c r="C2426" t="str">
        <f>'[2]NILAI AKHIR'!D262</f>
        <v>XI TSM 1</v>
      </c>
      <c r="D2426">
        <f>'[2]NILAI AKHIR'!K262</f>
        <v>82.463333333333324</v>
      </c>
      <c r="F2426" t="s">
        <v>126</v>
      </c>
      <c r="L2426">
        <f>VLOOKUP(A2426,'5'!$AB$3:$AE$313,4,FALSE)</f>
        <v>877</v>
      </c>
      <c r="M2426" s="19">
        <f>VLOOKUP(F2426,'2'!$B$2:$C$34,2,FALSE)</f>
        <v>26</v>
      </c>
      <c r="N2426" s="23">
        <f t="shared" si="84"/>
        <v>82.463333333333324</v>
      </c>
      <c r="O2426" s="23" t="str">
        <f t="shared" si="85"/>
        <v/>
      </c>
      <c r="P2426" s="23" t="s">
        <v>4739</v>
      </c>
      <c r="Q2426" s="19">
        <f>VLOOKUP(M2426,'3'!$H$27:$L$48,5,FALSE)</f>
        <v>55</v>
      </c>
    </row>
    <row r="2427" spans="1:17" x14ac:dyDescent="0.25">
      <c r="A2427">
        <f>'[2]NILAI AKHIR'!B263</f>
        <v>13854</v>
      </c>
      <c r="B2427" t="str">
        <f>'[2]NILAI AKHIR'!C263</f>
        <v>Alfian Nur Hanif</v>
      </c>
      <c r="C2427" t="str">
        <f>'[2]NILAI AKHIR'!D263</f>
        <v>XI TSM 1</v>
      </c>
      <c r="D2427">
        <f>'[2]NILAI AKHIR'!K263</f>
        <v>81.62</v>
      </c>
      <c r="F2427" t="s">
        <v>126</v>
      </c>
      <c r="L2427">
        <f>VLOOKUP(A2427,'5'!$AB$3:$AE$313,4,FALSE)</f>
        <v>878</v>
      </c>
      <c r="M2427" s="19">
        <f>VLOOKUP(F2427,'2'!$B$2:$C$34,2,FALSE)</f>
        <v>26</v>
      </c>
      <c r="N2427" s="23">
        <f t="shared" si="84"/>
        <v>81.62</v>
      </c>
      <c r="O2427" s="23" t="str">
        <f t="shared" si="85"/>
        <v/>
      </c>
      <c r="P2427" s="23" t="s">
        <v>4739</v>
      </c>
      <c r="Q2427" s="19">
        <f>VLOOKUP(M2427,'3'!$H$27:$L$48,5,FALSE)</f>
        <v>55</v>
      </c>
    </row>
    <row r="2428" spans="1:17" x14ac:dyDescent="0.25">
      <c r="A2428">
        <f>'[2]NILAI AKHIR'!B264</f>
        <v>13855</v>
      </c>
      <c r="B2428" t="str">
        <f>'[2]NILAI AKHIR'!C264</f>
        <v>Alga Jalu Oktiyanto</v>
      </c>
      <c r="C2428" t="str">
        <f>'[2]NILAI AKHIR'!D264</f>
        <v>XI TSM 1</v>
      </c>
      <c r="D2428">
        <f>'[2]NILAI AKHIR'!K264</f>
        <v>83.653333333333322</v>
      </c>
      <c r="F2428" t="s">
        <v>126</v>
      </c>
      <c r="L2428">
        <f>VLOOKUP(A2428,'5'!$AB$3:$AE$313,4,FALSE)</f>
        <v>879</v>
      </c>
      <c r="M2428" s="19">
        <f>VLOOKUP(F2428,'2'!$B$2:$C$34,2,FALSE)</f>
        <v>26</v>
      </c>
      <c r="N2428" s="23">
        <f t="shared" si="84"/>
        <v>83.653333333333322</v>
      </c>
      <c r="O2428" s="23" t="str">
        <f t="shared" si="85"/>
        <v/>
      </c>
      <c r="P2428" s="23" t="s">
        <v>4739</v>
      </c>
      <c r="Q2428" s="19">
        <f>VLOOKUP(M2428,'3'!$H$27:$L$48,5,FALSE)</f>
        <v>55</v>
      </c>
    </row>
    <row r="2429" spans="1:17" x14ac:dyDescent="0.25">
      <c r="A2429">
        <f>'[2]NILAI AKHIR'!B265</f>
        <v>13856</v>
      </c>
      <c r="B2429" t="str">
        <f>'[2]NILAI AKHIR'!C265</f>
        <v>Ananda Niko Pratama</v>
      </c>
      <c r="C2429" t="str">
        <f>'[2]NILAI AKHIR'!D265</f>
        <v>XI TSM 1</v>
      </c>
      <c r="D2429">
        <f>'[2]NILAI AKHIR'!K265</f>
        <v>81.680000000000007</v>
      </c>
      <c r="F2429" t="s">
        <v>126</v>
      </c>
      <c r="L2429">
        <f>VLOOKUP(A2429,'5'!$AB$3:$AE$313,4,FALSE)</f>
        <v>880</v>
      </c>
      <c r="M2429" s="19">
        <f>VLOOKUP(F2429,'2'!$B$2:$C$34,2,FALSE)</f>
        <v>26</v>
      </c>
      <c r="N2429" s="23">
        <f t="shared" si="84"/>
        <v>81.680000000000007</v>
      </c>
      <c r="O2429" s="23" t="str">
        <f t="shared" si="85"/>
        <v/>
      </c>
      <c r="P2429" s="23" t="s">
        <v>4739</v>
      </c>
      <c r="Q2429" s="19">
        <f>VLOOKUP(M2429,'3'!$H$27:$L$48,5,FALSE)</f>
        <v>55</v>
      </c>
    </row>
    <row r="2430" spans="1:17" x14ac:dyDescent="0.25">
      <c r="A2430">
        <f>'[2]NILAI AKHIR'!B266</f>
        <v>13857</v>
      </c>
      <c r="B2430" t="str">
        <f>'[2]NILAI AKHIR'!C266</f>
        <v>Andika Ferdi Pratama</v>
      </c>
      <c r="C2430" t="str">
        <f>'[2]NILAI AKHIR'!D266</f>
        <v>XI TSM 1</v>
      </c>
      <c r="D2430">
        <f>'[2]NILAI AKHIR'!K266</f>
        <v>82.013333333333335</v>
      </c>
      <c r="F2430" t="s">
        <v>126</v>
      </c>
      <c r="L2430">
        <f>VLOOKUP(A2430,'5'!$AB$3:$AE$313,4,FALSE)</f>
        <v>881</v>
      </c>
      <c r="M2430" s="19">
        <f>VLOOKUP(F2430,'2'!$B$2:$C$34,2,FALSE)</f>
        <v>26</v>
      </c>
      <c r="N2430" s="23">
        <f t="shared" si="84"/>
        <v>82.013333333333335</v>
      </c>
      <c r="O2430" s="23" t="str">
        <f t="shared" si="85"/>
        <v/>
      </c>
      <c r="P2430" s="23" t="s">
        <v>4739</v>
      </c>
      <c r="Q2430" s="19">
        <f>VLOOKUP(M2430,'3'!$H$27:$L$48,5,FALSE)</f>
        <v>55</v>
      </c>
    </row>
    <row r="2431" spans="1:17" x14ac:dyDescent="0.25">
      <c r="A2431">
        <f>'[2]NILAI AKHIR'!B267</f>
        <v>13858</v>
      </c>
      <c r="B2431" t="str">
        <f>'[2]NILAI AKHIR'!C267</f>
        <v>Andika Setiawan Saputra</v>
      </c>
      <c r="C2431" t="str">
        <f>'[2]NILAI AKHIR'!D267</f>
        <v>XI TSM 1</v>
      </c>
      <c r="D2431">
        <f>'[2]NILAI AKHIR'!K267</f>
        <v>81.536666666666676</v>
      </c>
      <c r="F2431" t="s">
        <v>126</v>
      </c>
      <c r="L2431">
        <f>VLOOKUP(A2431,'5'!$AB$3:$AE$313,4,FALSE)</f>
        <v>882</v>
      </c>
      <c r="M2431" s="19">
        <f>VLOOKUP(F2431,'2'!$B$2:$C$34,2,FALSE)</f>
        <v>26</v>
      </c>
      <c r="N2431" s="23">
        <f t="shared" si="84"/>
        <v>81.536666666666676</v>
      </c>
      <c r="O2431" s="23" t="str">
        <f t="shared" si="85"/>
        <v/>
      </c>
      <c r="P2431" s="23" t="s">
        <v>4739</v>
      </c>
      <c r="Q2431" s="19">
        <f>VLOOKUP(M2431,'3'!$H$27:$L$48,5,FALSE)</f>
        <v>55</v>
      </c>
    </row>
    <row r="2432" spans="1:17" x14ac:dyDescent="0.25">
      <c r="A2432">
        <f>'[2]NILAI AKHIR'!B268</f>
        <v>13859</v>
      </c>
      <c r="B2432" t="str">
        <f>'[2]NILAI AKHIR'!C268</f>
        <v>Angga Triyanto</v>
      </c>
      <c r="C2432" t="str">
        <f>'[2]NILAI AKHIR'!D268</f>
        <v>XI TSM 1</v>
      </c>
      <c r="D2432">
        <f>'[2]NILAI AKHIR'!K268</f>
        <v>83</v>
      </c>
      <c r="F2432" t="s">
        <v>126</v>
      </c>
      <c r="L2432">
        <f>VLOOKUP(A2432,'5'!$AB$3:$AE$313,4,FALSE)</f>
        <v>883</v>
      </c>
      <c r="M2432" s="19">
        <f>VLOOKUP(F2432,'2'!$B$2:$C$34,2,FALSE)</f>
        <v>26</v>
      </c>
      <c r="N2432" s="23">
        <f t="shared" si="84"/>
        <v>83</v>
      </c>
      <c r="O2432" s="23" t="str">
        <f t="shared" si="85"/>
        <v/>
      </c>
      <c r="P2432" s="23" t="s">
        <v>4739</v>
      </c>
      <c r="Q2432" s="19">
        <f>VLOOKUP(M2432,'3'!$H$27:$L$48,5,FALSE)</f>
        <v>55</v>
      </c>
    </row>
    <row r="2433" spans="1:17" x14ac:dyDescent="0.25">
      <c r="A2433">
        <f>'[2]NILAI AKHIR'!B269</f>
        <v>13860</v>
      </c>
      <c r="B2433" t="str">
        <f>'[2]NILAI AKHIR'!C269</f>
        <v>Annabil Khisbulloh</v>
      </c>
      <c r="C2433" t="str">
        <f>'[2]NILAI AKHIR'!D269</f>
        <v>XI TSM 1</v>
      </c>
      <c r="D2433">
        <f>'[2]NILAI AKHIR'!K269</f>
        <v>82.893333333333331</v>
      </c>
      <c r="F2433" t="s">
        <v>126</v>
      </c>
      <c r="L2433">
        <f>VLOOKUP(A2433,'5'!$AB$3:$AE$313,4,FALSE)</f>
        <v>884</v>
      </c>
      <c r="M2433" s="19">
        <f>VLOOKUP(F2433,'2'!$B$2:$C$34,2,FALSE)</f>
        <v>26</v>
      </c>
      <c r="N2433" s="23">
        <f t="shared" si="84"/>
        <v>82.893333333333331</v>
      </c>
      <c r="O2433" s="23" t="str">
        <f t="shared" si="85"/>
        <v/>
      </c>
      <c r="P2433" s="23" t="s">
        <v>4739</v>
      </c>
      <c r="Q2433" s="19">
        <f>VLOOKUP(M2433,'3'!$H$27:$L$48,5,FALSE)</f>
        <v>55</v>
      </c>
    </row>
    <row r="2434" spans="1:17" x14ac:dyDescent="0.25">
      <c r="A2434">
        <f>'[2]NILAI AKHIR'!B270</f>
        <v>13861</v>
      </c>
      <c r="B2434" t="str">
        <f>'[2]NILAI AKHIR'!C270</f>
        <v>Arfan Faiz Pratama</v>
      </c>
      <c r="C2434" t="str">
        <f>'[2]NILAI AKHIR'!D270</f>
        <v>XI TSM 1</v>
      </c>
      <c r="D2434">
        <f>'[2]NILAI AKHIR'!K270</f>
        <v>81.226666666666674</v>
      </c>
      <c r="F2434" t="s">
        <v>126</v>
      </c>
      <c r="L2434">
        <f>VLOOKUP(A2434,'5'!$AB$3:$AE$313,4,FALSE)</f>
        <v>885</v>
      </c>
      <c r="M2434" s="19">
        <f>VLOOKUP(F2434,'2'!$B$2:$C$34,2,FALSE)</f>
        <v>26</v>
      </c>
      <c r="N2434" s="23">
        <f t="shared" si="84"/>
        <v>81.226666666666674</v>
      </c>
      <c r="O2434" s="23" t="str">
        <f t="shared" si="85"/>
        <v/>
      </c>
      <c r="P2434" s="23" t="s">
        <v>4739</v>
      </c>
      <c r="Q2434" s="19">
        <f>VLOOKUP(M2434,'3'!$H$27:$L$48,5,FALSE)</f>
        <v>55</v>
      </c>
    </row>
    <row r="2435" spans="1:17" x14ac:dyDescent="0.25">
      <c r="A2435">
        <f>'[2]NILAI AKHIR'!B271</f>
        <v>13862</v>
      </c>
      <c r="B2435" t="str">
        <f>'[2]NILAI AKHIR'!C271</f>
        <v>Arga Rizky Yafi'ansyah</v>
      </c>
      <c r="C2435" t="str">
        <f>'[2]NILAI AKHIR'!D271</f>
        <v>XI TSM 1</v>
      </c>
      <c r="D2435">
        <f>'[2]NILAI AKHIR'!K271</f>
        <v>82.486666666666665</v>
      </c>
      <c r="F2435" t="s">
        <v>126</v>
      </c>
      <c r="L2435">
        <f>VLOOKUP(A2435,'5'!$AB$3:$AE$313,4,FALSE)</f>
        <v>886</v>
      </c>
      <c r="M2435" s="19">
        <f>VLOOKUP(F2435,'2'!$B$2:$C$34,2,FALSE)</f>
        <v>26</v>
      </c>
      <c r="N2435" s="23">
        <f t="shared" si="84"/>
        <v>82.486666666666665</v>
      </c>
      <c r="O2435" s="23" t="str">
        <f t="shared" si="85"/>
        <v/>
      </c>
      <c r="P2435" s="23" t="s">
        <v>4739</v>
      </c>
      <c r="Q2435" s="19">
        <f>VLOOKUP(M2435,'3'!$H$27:$L$48,5,FALSE)</f>
        <v>55</v>
      </c>
    </row>
    <row r="2436" spans="1:17" x14ac:dyDescent="0.25">
      <c r="A2436">
        <f>'[2]NILAI AKHIR'!B272</f>
        <v>13863</v>
      </c>
      <c r="B2436" t="str">
        <f>'[2]NILAI AKHIR'!C272</f>
        <v>Azriel Rizky Banyu Pradana</v>
      </c>
      <c r="C2436" t="str">
        <f>'[2]NILAI AKHIR'!D272</f>
        <v>XI TSM 1</v>
      </c>
      <c r="D2436">
        <f>'[2]NILAI AKHIR'!K272</f>
        <v>81.296666666666667</v>
      </c>
      <c r="F2436" t="s">
        <v>126</v>
      </c>
      <c r="L2436">
        <f>VLOOKUP(A2436,'5'!$AB$3:$AE$313,4,FALSE)</f>
        <v>887</v>
      </c>
      <c r="M2436" s="19">
        <f>VLOOKUP(F2436,'2'!$B$2:$C$34,2,FALSE)</f>
        <v>26</v>
      </c>
      <c r="N2436" s="23">
        <f t="shared" si="84"/>
        <v>81.296666666666667</v>
      </c>
      <c r="O2436" s="23" t="str">
        <f t="shared" si="85"/>
        <v/>
      </c>
      <c r="P2436" s="23" t="s">
        <v>4739</v>
      </c>
      <c r="Q2436" s="19">
        <f>VLOOKUP(M2436,'3'!$H$27:$L$48,5,FALSE)</f>
        <v>55</v>
      </c>
    </row>
    <row r="2437" spans="1:17" x14ac:dyDescent="0.25">
      <c r="A2437">
        <f>'[2]NILAI AKHIR'!B273</f>
        <v>13864</v>
      </c>
      <c r="B2437" t="str">
        <f>'[2]NILAI AKHIR'!C273</f>
        <v>Bagas Hasiolan Pratama Doloksaribu</v>
      </c>
      <c r="C2437" t="str">
        <f>'[2]NILAI AKHIR'!D273</f>
        <v>XI TSM 1</v>
      </c>
      <c r="D2437">
        <f>'[2]NILAI AKHIR'!K273</f>
        <v>82.286666666666676</v>
      </c>
      <c r="F2437" t="s">
        <v>126</v>
      </c>
      <c r="L2437">
        <f>VLOOKUP(A2437,'5'!$AB$3:$AE$313,4,FALSE)</f>
        <v>888</v>
      </c>
      <c r="M2437" s="19">
        <f>VLOOKUP(F2437,'2'!$B$2:$C$34,2,FALSE)</f>
        <v>26</v>
      </c>
      <c r="N2437" s="23">
        <f t="shared" ref="N2437:N2500" si="86">D2437</f>
        <v>82.286666666666676</v>
      </c>
      <c r="O2437" s="23" t="str">
        <f t="shared" ref="O2437:O2500" si="87">IF(P2437="Nilai Ekstra",E2437,"")</f>
        <v/>
      </c>
      <c r="P2437" s="23" t="s">
        <v>4739</v>
      </c>
      <c r="Q2437" s="19">
        <f>VLOOKUP(M2437,'3'!$H$27:$L$48,5,FALSE)</f>
        <v>55</v>
      </c>
    </row>
    <row r="2438" spans="1:17" x14ac:dyDescent="0.25">
      <c r="A2438">
        <f>'[2]NILAI AKHIR'!B274</f>
        <v>13865</v>
      </c>
      <c r="B2438" t="str">
        <f>'[2]NILAI AKHIR'!C274</f>
        <v>Bian Putra Nurahma</v>
      </c>
      <c r="C2438" t="str">
        <f>'[2]NILAI AKHIR'!D274</f>
        <v>XI TSM 1</v>
      </c>
      <c r="D2438">
        <f>'[2]NILAI AKHIR'!K274</f>
        <v>82.286666666666676</v>
      </c>
      <c r="F2438" t="s">
        <v>126</v>
      </c>
      <c r="L2438">
        <f>VLOOKUP(A2438,'5'!$AB$3:$AE$313,4,FALSE)</f>
        <v>889</v>
      </c>
      <c r="M2438" s="19">
        <f>VLOOKUP(F2438,'2'!$B$2:$C$34,2,FALSE)</f>
        <v>26</v>
      </c>
      <c r="N2438" s="23">
        <f t="shared" si="86"/>
        <v>82.286666666666676</v>
      </c>
      <c r="O2438" s="23" t="str">
        <f t="shared" si="87"/>
        <v/>
      </c>
      <c r="P2438" s="23" t="s">
        <v>4739</v>
      </c>
      <c r="Q2438" s="19">
        <f>VLOOKUP(M2438,'3'!$H$27:$L$48,5,FALSE)</f>
        <v>55</v>
      </c>
    </row>
    <row r="2439" spans="1:17" x14ac:dyDescent="0.25">
      <c r="A2439">
        <f>'[2]NILAI AKHIR'!B275</f>
        <v>13866</v>
      </c>
      <c r="B2439" t="str">
        <f>'[2]NILAI AKHIR'!C275</f>
        <v>Choiri Rafaa Fauzan</v>
      </c>
      <c r="C2439" t="str">
        <f>'[2]NILAI AKHIR'!D275</f>
        <v>XI TSM 1</v>
      </c>
      <c r="D2439">
        <f>'[2]NILAI AKHIR'!K275</f>
        <v>81.976666666666674</v>
      </c>
      <c r="F2439" t="s">
        <v>126</v>
      </c>
      <c r="L2439">
        <f>VLOOKUP(A2439,'5'!$AB$3:$AE$313,4,FALSE)</f>
        <v>890</v>
      </c>
      <c r="M2439" s="19">
        <f>VLOOKUP(F2439,'2'!$B$2:$C$34,2,FALSE)</f>
        <v>26</v>
      </c>
      <c r="N2439" s="23">
        <f t="shared" si="86"/>
        <v>81.976666666666674</v>
      </c>
      <c r="O2439" s="23" t="str">
        <f t="shared" si="87"/>
        <v/>
      </c>
      <c r="P2439" s="23" t="s">
        <v>4739</v>
      </c>
      <c r="Q2439" s="19">
        <f>VLOOKUP(M2439,'3'!$H$27:$L$48,5,FALSE)</f>
        <v>55</v>
      </c>
    </row>
    <row r="2440" spans="1:17" x14ac:dyDescent="0.25">
      <c r="A2440">
        <f>'[2]NILAI AKHIR'!B276</f>
        <v>13867</v>
      </c>
      <c r="B2440" t="str">
        <f>'[2]NILAI AKHIR'!C276</f>
        <v>Dafid Pradifta Ervianto</v>
      </c>
      <c r="C2440" t="str">
        <f>'[2]NILAI AKHIR'!D276</f>
        <v>XI TSM 1</v>
      </c>
      <c r="D2440">
        <f>'[2]NILAI AKHIR'!K276</f>
        <v>82.096666666666678</v>
      </c>
      <c r="F2440" t="s">
        <v>126</v>
      </c>
      <c r="L2440">
        <f>VLOOKUP(A2440,'5'!$AB$3:$AE$313,4,FALSE)</f>
        <v>891</v>
      </c>
      <c r="M2440" s="19">
        <f>VLOOKUP(F2440,'2'!$B$2:$C$34,2,FALSE)</f>
        <v>26</v>
      </c>
      <c r="N2440" s="23">
        <f t="shared" si="86"/>
        <v>82.096666666666678</v>
      </c>
      <c r="O2440" s="23" t="str">
        <f t="shared" si="87"/>
        <v/>
      </c>
      <c r="P2440" s="23" t="s">
        <v>4739</v>
      </c>
      <c r="Q2440" s="19">
        <f>VLOOKUP(M2440,'3'!$H$27:$L$48,5,FALSE)</f>
        <v>55</v>
      </c>
    </row>
    <row r="2441" spans="1:17" x14ac:dyDescent="0.25">
      <c r="A2441">
        <f>'[2]NILAI AKHIR'!B277</f>
        <v>13868</v>
      </c>
      <c r="B2441" t="str">
        <f>'[2]NILAI AKHIR'!C277</f>
        <v>Danang Aji Wibowo</v>
      </c>
      <c r="C2441" t="str">
        <f>'[2]NILAI AKHIR'!D277</f>
        <v>XI TSM 1</v>
      </c>
      <c r="D2441">
        <f>'[2]NILAI AKHIR'!K277</f>
        <v>82.986666666666665</v>
      </c>
      <c r="F2441" t="s">
        <v>126</v>
      </c>
      <c r="L2441">
        <f>VLOOKUP(A2441,'5'!$AB$3:$AE$313,4,FALSE)</f>
        <v>892</v>
      </c>
      <c r="M2441" s="19">
        <f>VLOOKUP(F2441,'2'!$B$2:$C$34,2,FALSE)</f>
        <v>26</v>
      </c>
      <c r="N2441" s="23">
        <f t="shared" si="86"/>
        <v>82.986666666666665</v>
      </c>
      <c r="O2441" s="23" t="str">
        <f t="shared" si="87"/>
        <v/>
      </c>
      <c r="P2441" s="23" t="s">
        <v>4739</v>
      </c>
      <c r="Q2441" s="19">
        <f>VLOOKUP(M2441,'3'!$H$27:$L$48,5,FALSE)</f>
        <v>55</v>
      </c>
    </row>
    <row r="2442" spans="1:17" x14ac:dyDescent="0.25">
      <c r="A2442">
        <f>'[2]NILAI AKHIR'!B278</f>
        <v>13869</v>
      </c>
      <c r="B2442" t="str">
        <f>'[2]NILAI AKHIR'!C278</f>
        <v>David Rizal Fadhila</v>
      </c>
      <c r="C2442" t="str">
        <f>'[2]NILAI AKHIR'!D278</f>
        <v>XI TSM 1</v>
      </c>
      <c r="D2442">
        <f>'[2]NILAI AKHIR'!K278</f>
        <v>82.56</v>
      </c>
      <c r="F2442" t="s">
        <v>126</v>
      </c>
      <c r="L2442">
        <f>VLOOKUP(A2442,'5'!$AB$3:$AE$313,4,FALSE)</f>
        <v>893</v>
      </c>
      <c r="M2442" s="19">
        <f>VLOOKUP(F2442,'2'!$B$2:$C$34,2,FALSE)</f>
        <v>26</v>
      </c>
      <c r="N2442" s="23">
        <f t="shared" si="86"/>
        <v>82.56</v>
      </c>
      <c r="O2442" s="23" t="str">
        <f t="shared" si="87"/>
        <v/>
      </c>
      <c r="P2442" s="23" t="s">
        <v>4739</v>
      </c>
      <c r="Q2442" s="19">
        <f>VLOOKUP(M2442,'3'!$H$27:$L$48,5,FALSE)</f>
        <v>55</v>
      </c>
    </row>
    <row r="2443" spans="1:17" x14ac:dyDescent="0.25">
      <c r="A2443">
        <f>'[2]NILAI AKHIR'!B279</f>
        <v>13870</v>
      </c>
      <c r="B2443" t="str">
        <f>'[2]NILAI AKHIR'!C279</f>
        <v>Dealova Arga Rifky Wijayanto</v>
      </c>
      <c r="C2443" t="str">
        <f>'[2]NILAI AKHIR'!D279</f>
        <v>XI TSM 1</v>
      </c>
      <c r="D2443">
        <f>'[2]NILAI AKHIR'!K279</f>
        <v>80.56</v>
      </c>
      <c r="F2443" t="s">
        <v>126</v>
      </c>
      <c r="L2443">
        <f>VLOOKUP(A2443,'5'!$AB$3:$AE$313,4,FALSE)</f>
        <v>894</v>
      </c>
      <c r="M2443" s="19">
        <f>VLOOKUP(F2443,'2'!$B$2:$C$34,2,FALSE)</f>
        <v>26</v>
      </c>
      <c r="N2443" s="23">
        <f t="shared" si="86"/>
        <v>80.56</v>
      </c>
      <c r="O2443" s="23" t="str">
        <f t="shared" si="87"/>
        <v/>
      </c>
      <c r="P2443" s="23" t="s">
        <v>4739</v>
      </c>
      <c r="Q2443" s="19">
        <f>VLOOKUP(M2443,'3'!$H$27:$L$48,5,FALSE)</f>
        <v>55</v>
      </c>
    </row>
    <row r="2444" spans="1:17" x14ac:dyDescent="0.25">
      <c r="A2444">
        <f>'[2]NILAI AKHIR'!B280</f>
        <v>13871</v>
      </c>
      <c r="B2444" t="str">
        <f>'[2]NILAI AKHIR'!C280</f>
        <v>Delta Marcello</v>
      </c>
      <c r="C2444" t="str">
        <f>'[2]NILAI AKHIR'!D280</f>
        <v>XI TSM 1</v>
      </c>
      <c r="D2444">
        <f>'[2]NILAI AKHIR'!K280</f>
        <v>84.106666666666669</v>
      </c>
      <c r="F2444" t="s">
        <v>126</v>
      </c>
      <c r="L2444">
        <f>VLOOKUP(A2444,'5'!$AB$3:$AE$313,4,FALSE)</f>
        <v>895</v>
      </c>
      <c r="M2444" s="19">
        <f>VLOOKUP(F2444,'2'!$B$2:$C$34,2,FALSE)</f>
        <v>26</v>
      </c>
      <c r="N2444" s="23">
        <f t="shared" si="86"/>
        <v>84.106666666666669</v>
      </c>
      <c r="O2444" s="23" t="str">
        <f t="shared" si="87"/>
        <v/>
      </c>
      <c r="P2444" s="23" t="s">
        <v>4739</v>
      </c>
      <c r="Q2444" s="19">
        <f>VLOOKUP(M2444,'3'!$H$27:$L$48,5,FALSE)</f>
        <v>55</v>
      </c>
    </row>
    <row r="2445" spans="1:17" x14ac:dyDescent="0.25">
      <c r="A2445">
        <f>'[2]NILAI AKHIR'!B281</f>
        <v>13872</v>
      </c>
      <c r="B2445" t="str">
        <f>'[2]NILAI AKHIR'!C281</f>
        <v>Dimas Dwi Ismail</v>
      </c>
      <c r="C2445" t="str">
        <f>'[2]NILAI AKHIR'!D281</f>
        <v>XI TSM 1</v>
      </c>
      <c r="D2445">
        <f>'[2]NILAI AKHIR'!K281</f>
        <v>81.5</v>
      </c>
      <c r="F2445" t="s">
        <v>126</v>
      </c>
      <c r="L2445">
        <f>VLOOKUP(A2445,'5'!$AB$3:$AE$313,4,FALSE)</f>
        <v>896</v>
      </c>
      <c r="M2445" s="19">
        <f>VLOOKUP(F2445,'2'!$B$2:$C$34,2,FALSE)</f>
        <v>26</v>
      </c>
      <c r="N2445" s="23">
        <f t="shared" si="86"/>
        <v>81.5</v>
      </c>
      <c r="O2445" s="23" t="str">
        <f t="shared" si="87"/>
        <v/>
      </c>
      <c r="P2445" s="23" t="s">
        <v>4739</v>
      </c>
      <c r="Q2445" s="19">
        <f>VLOOKUP(M2445,'3'!$H$27:$L$48,5,FALSE)</f>
        <v>55</v>
      </c>
    </row>
    <row r="2446" spans="1:17" x14ac:dyDescent="0.25">
      <c r="A2446">
        <f>'[2]NILAI AKHIR'!B282</f>
        <v>13873</v>
      </c>
      <c r="B2446" t="str">
        <f>'[2]NILAI AKHIR'!C282</f>
        <v>Ervan Nashrulloh</v>
      </c>
      <c r="C2446" t="str">
        <f>'[2]NILAI AKHIR'!D282</f>
        <v>XI TSM 1</v>
      </c>
      <c r="D2446">
        <f>'[2]NILAI AKHIR'!K282</f>
        <v>77.62</v>
      </c>
      <c r="F2446" t="s">
        <v>126</v>
      </c>
      <c r="L2446">
        <f>VLOOKUP(A2446,'5'!$AB$3:$AE$313,4,FALSE)</f>
        <v>897</v>
      </c>
      <c r="M2446" s="19">
        <f>VLOOKUP(F2446,'2'!$B$2:$C$34,2,FALSE)</f>
        <v>26</v>
      </c>
      <c r="N2446" s="23">
        <f t="shared" si="86"/>
        <v>77.62</v>
      </c>
      <c r="O2446" s="23" t="str">
        <f t="shared" si="87"/>
        <v/>
      </c>
      <c r="P2446" s="23" t="s">
        <v>4739</v>
      </c>
      <c r="Q2446" s="19">
        <f>VLOOKUP(M2446,'3'!$H$27:$L$48,5,FALSE)</f>
        <v>55</v>
      </c>
    </row>
    <row r="2447" spans="1:17" x14ac:dyDescent="0.25">
      <c r="A2447">
        <f>'[2]NILAI AKHIR'!B283</f>
        <v>13874</v>
      </c>
      <c r="B2447" t="str">
        <f>'[2]NILAI AKHIR'!C283</f>
        <v>Fahreza Arif Depriyanto</v>
      </c>
      <c r="C2447" t="str">
        <f>'[2]NILAI AKHIR'!D283</f>
        <v>XI TSM 1</v>
      </c>
      <c r="D2447">
        <f>'[2]NILAI AKHIR'!K283</f>
        <v>82.583333333333329</v>
      </c>
      <c r="F2447" t="s">
        <v>126</v>
      </c>
      <c r="L2447">
        <f>VLOOKUP(A2447,'5'!$AB$3:$AE$313,4,FALSE)</f>
        <v>898</v>
      </c>
      <c r="M2447" s="19">
        <f>VLOOKUP(F2447,'2'!$B$2:$C$34,2,FALSE)</f>
        <v>26</v>
      </c>
      <c r="N2447" s="23">
        <f t="shared" si="86"/>
        <v>82.583333333333329</v>
      </c>
      <c r="O2447" s="23" t="str">
        <f t="shared" si="87"/>
        <v/>
      </c>
      <c r="P2447" s="23" t="s">
        <v>4739</v>
      </c>
      <c r="Q2447" s="19">
        <f>VLOOKUP(M2447,'3'!$H$27:$L$48,5,FALSE)</f>
        <v>55</v>
      </c>
    </row>
    <row r="2448" spans="1:17" x14ac:dyDescent="0.25">
      <c r="A2448">
        <f>'[2]NILAI AKHIR'!B284</f>
        <v>13875</v>
      </c>
      <c r="B2448" t="str">
        <f>'[2]NILAI AKHIR'!C284</f>
        <v>Faiz Nur Khoirudin</v>
      </c>
      <c r="C2448" t="str">
        <f>'[2]NILAI AKHIR'!D284</f>
        <v>XI TSM 1</v>
      </c>
      <c r="D2448">
        <f>'[2]NILAI AKHIR'!K284</f>
        <v>83.083333333333329</v>
      </c>
      <c r="F2448" t="s">
        <v>126</v>
      </c>
      <c r="L2448">
        <f>VLOOKUP(A2448,'5'!$AB$3:$AE$313,4,FALSE)</f>
        <v>899</v>
      </c>
      <c r="M2448" s="19">
        <f>VLOOKUP(F2448,'2'!$B$2:$C$34,2,FALSE)</f>
        <v>26</v>
      </c>
      <c r="N2448" s="23">
        <f t="shared" si="86"/>
        <v>83.083333333333329</v>
      </c>
      <c r="O2448" s="23" t="str">
        <f t="shared" si="87"/>
        <v/>
      </c>
      <c r="P2448" s="23" t="s">
        <v>4739</v>
      </c>
      <c r="Q2448" s="19">
        <f>VLOOKUP(M2448,'3'!$H$27:$L$48,5,FALSE)</f>
        <v>55</v>
      </c>
    </row>
    <row r="2449" spans="1:17" x14ac:dyDescent="0.25">
      <c r="A2449">
        <f>'[2]NILAI AKHIR'!B285</f>
        <v>13876</v>
      </c>
      <c r="B2449" t="str">
        <f>'[2]NILAI AKHIR'!C285</f>
        <v>Fajar Nur Rahmat Dani</v>
      </c>
      <c r="C2449" t="str">
        <f>'[2]NILAI AKHIR'!D285</f>
        <v>XI TSM 1</v>
      </c>
      <c r="D2449">
        <f>'[2]NILAI AKHIR'!K285</f>
        <v>83.703333333333333</v>
      </c>
      <c r="F2449" t="s">
        <v>126</v>
      </c>
      <c r="L2449">
        <f>VLOOKUP(A2449,'5'!$AB$3:$AE$313,4,FALSE)</f>
        <v>900</v>
      </c>
      <c r="M2449" s="19">
        <f>VLOOKUP(F2449,'2'!$B$2:$C$34,2,FALSE)</f>
        <v>26</v>
      </c>
      <c r="N2449" s="23">
        <f t="shared" si="86"/>
        <v>83.703333333333333</v>
      </c>
      <c r="O2449" s="23" t="str">
        <f t="shared" si="87"/>
        <v/>
      </c>
      <c r="P2449" s="23" t="s">
        <v>4739</v>
      </c>
      <c r="Q2449" s="19">
        <f>VLOOKUP(M2449,'3'!$H$27:$L$48,5,FALSE)</f>
        <v>55</v>
      </c>
    </row>
    <row r="2450" spans="1:17" x14ac:dyDescent="0.25">
      <c r="A2450">
        <f>'[2]NILAI AKHIR'!B286</f>
        <v>13877</v>
      </c>
      <c r="B2450" t="str">
        <f>'[2]NILAI AKHIR'!C286</f>
        <v>Fandhy Cesar Pratama</v>
      </c>
      <c r="C2450" t="str">
        <f>'[2]NILAI AKHIR'!D286</f>
        <v>XI TSM 1</v>
      </c>
      <c r="D2450">
        <f>'[2]NILAI AKHIR'!K286</f>
        <v>82.56</v>
      </c>
      <c r="F2450" t="s">
        <v>126</v>
      </c>
      <c r="L2450">
        <f>VLOOKUP(A2450,'5'!$AB$3:$AE$313,4,FALSE)</f>
        <v>901</v>
      </c>
      <c r="M2450" s="19">
        <f>VLOOKUP(F2450,'2'!$B$2:$C$34,2,FALSE)</f>
        <v>26</v>
      </c>
      <c r="N2450" s="23">
        <f t="shared" si="86"/>
        <v>82.56</v>
      </c>
      <c r="O2450" s="23" t="str">
        <f t="shared" si="87"/>
        <v/>
      </c>
      <c r="P2450" s="23" t="s">
        <v>4739</v>
      </c>
      <c r="Q2450" s="19">
        <f>VLOOKUP(M2450,'3'!$H$27:$L$48,5,FALSE)</f>
        <v>55</v>
      </c>
    </row>
    <row r="2451" spans="1:17" x14ac:dyDescent="0.25">
      <c r="A2451">
        <f>'[2]NILAI AKHIR'!B287</f>
        <v>13878</v>
      </c>
      <c r="B2451" t="str">
        <f>'[2]NILAI AKHIR'!C287</f>
        <v>Fauzi Yahya Wibowo</v>
      </c>
      <c r="C2451" t="str">
        <f>'[2]NILAI AKHIR'!D287</f>
        <v>XI TSM 1</v>
      </c>
      <c r="D2451">
        <f>'[2]NILAI AKHIR'!K287</f>
        <v>84.203333333333333</v>
      </c>
      <c r="F2451" t="s">
        <v>126</v>
      </c>
      <c r="L2451">
        <f>VLOOKUP(A2451,'5'!$AB$3:$AE$313,4,FALSE)</f>
        <v>902</v>
      </c>
      <c r="M2451" s="19">
        <f>VLOOKUP(F2451,'2'!$B$2:$C$34,2,FALSE)</f>
        <v>26</v>
      </c>
      <c r="N2451" s="23">
        <f t="shared" si="86"/>
        <v>84.203333333333333</v>
      </c>
      <c r="O2451" s="23" t="str">
        <f t="shared" si="87"/>
        <v/>
      </c>
      <c r="P2451" s="23" t="s">
        <v>4739</v>
      </c>
      <c r="Q2451" s="19">
        <f>VLOOKUP(M2451,'3'!$H$27:$L$48,5,FALSE)</f>
        <v>55</v>
      </c>
    </row>
    <row r="2452" spans="1:17" x14ac:dyDescent="0.25">
      <c r="A2452">
        <f>'[2]NILAI AKHIR'!B288</f>
        <v>13879</v>
      </c>
      <c r="B2452" t="str">
        <f>'[2]NILAI AKHIR'!C288</f>
        <v>Ferdinanda Julianto</v>
      </c>
      <c r="C2452" t="str">
        <f>'[2]NILAI AKHIR'!D288</f>
        <v>XI TSM 1</v>
      </c>
      <c r="D2452">
        <f>'[2]NILAI AKHIR'!K288</f>
        <v>82.94</v>
      </c>
      <c r="F2452" t="s">
        <v>126</v>
      </c>
      <c r="L2452">
        <f>VLOOKUP(A2452,'5'!$AB$3:$AE$313,4,FALSE)</f>
        <v>903</v>
      </c>
      <c r="M2452" s="19">
        <f>VLOOKUP(F2452,'2'!$B$2:$C$34,2,FALSE)</f>
        <v>26</v>
      </c>
      <c r="N2452" s="23">
        <f t="shared" si="86"/>
        <v>82.94</v>
      </c>
      <c r="O2452" s="23" t="str">
        <f t="shared" si="87"/>
        <v/>
      </c>
      <c r="P2452" s="23" t="s">
        <v>4739</v>
      </c>
      <c r="Q2452" s="19">
        <f>VLOOKUP(M2452,'3'!$H$27:$L$48,5,FALSE)</f>
        <v>55</v>
      </c>
    </row>
    <row r="2453" spans="1:17" x14ac:dyDescent="0.25">
      <c r="A2453">
        <f>'[2]NILAI AKHIR'!B289</f>
        <v>13881</v>
      </c>
      <c r="B2453" t="str">
        <f>'[2]NILAI AKHIR'!C289</f>
        <v>Helma Deka Adiyan</v>
      </c>
      <c r="C2453" t="str">
        <f>'[2]NILAI AKHIR'!D289</f>
        <v>XI TSM 1</v>
      </c>
      <c r="D2453">
        <f>'[2]NILAI AKHIR'!K289</f>
        <v>83.18</v>
      </c>
      <c r="F2453" t="s">
        <v>126</v>
      </c>
      <c r="L2453">
        <f>VLOOKUP(A2453,'5'!$AB$3:$AE$313,4,FALSE)</f>
        <v>904</v>
      </c>
      <c r="M2453" s="19">
        <f>VLOOKUP(F2453,'2'!$B$2:$C$34,2,FALSE)</f>
        <v>26</v>
      </c>
      <c r="N2453" s="23">
        <f t="shared" si="86"/>
        <v>83.18</v>
      </c>
      <c r="O2453" s="23" t="str">
        <f t="shared" si="87"/>
        <v/>
      </c>
      <c r="P2453" s="23" t="s">
        <v>4739</v>
      </c>
      <c r="Q2453" s="19">
        <f>VLOOKUP(M2453,'3'!$H$27:$L$48,5,FALSE)</f>
        <v>55</v>
      </c>
    </row>
    <row r="2454" spans="1:17" x14ac:dyDescent="0.25">
      <c r="A2454">
        <f>'[2]NILAI AKHIR'!B290</f>
        <v>13882</v>
      </c>
      <c r="B2454" t="str">
        <f>'[2]NILAI AKHIR'!C290</f>
        <v>Hilal Daffa Amrulloh</v>
      </c>
      <c r="C2454" t="str">
        <f>'[2]NILAI AKHIR'!D290</f>
        <v>XI TSM 1</v>
      </c>
      <c r="D2454">
        <f>'[2]NILAI AKHIR'!K290</f>
        <v>83.736666666666665</v>
      </c>
      <c r="F2454" t="s">
        <v>126</v>
      </c>
      <c r="L2454">
        <f>VLOOKUP(A2454,'5'!$AB$3:$AE$313,4,FALSE)</f>
        <v>905</v>
      </c>
      <c r="M2454" s="19">
        <f>VLOOKUP(F2454,'2'!$B$2:$C$34,2,FALSE)</f>
        <v>26</v>
      </c>
      <c r="N2454" s="23">
        <f t="shared" si="86"/>
        <v>83.736666666666665</v>
      </c>
      <c r="O2454" s="23" t="str">
        <f t="shared" si="87"/>
        <v/>
      </c>
      <c r="P2454" s="23" t="s">
        <v>4739</v>
      </c>
      <c r="Q2454" s="19">
        <f>VLOOKUP(M2454,'3'!$H$27:$L$48,5,FALSE)</f>
        <v>55</v>
      </c>
    </row>
    <row r="2455" spans="1:17" x14ac:dyDescent="0.25">
      <c r="A2455">
        <f>'[2]NILAI AKHIR'!B291</f>
        <v>13883</v>
      </c>
      <c r="B2455" t="str">
        <f>'[2]NILAI AKHIR'!C291</f>
        <v>Kevin Chesar Iszmail</v>
      </c>
      <c r="C2455" t="str">
        <f>'[2]NILAI AKHIR'!D291</f>
        <v>XI TSM 1</v>
      </c>
      <c r="D2455">
        <f>'[2]NILAI AKHIR'!K291</f>
        <v>82.083333333333329</v>
      </c>
      <c r="F2455" t="s">
        <v>126</v>
      </c>
      <c r="L2455">
        <f>VLOOKUP(A2455,'5'!$AB$3:$AE$313,4,FALSE)</f>
        <v>906</v>
      </c>
      <c r="M2455" s="19">
        <f>VLOOKUP(F2455,'2'!$B$2:$C$34,2,FALSE)</f>
        <v>26</v>
      </c>
      <c r="N2455" s="23">
        <f t="shared" si="86"/>
        <v>82.083333333333329</v>
      </c>
      <c r="O2455" s="23" t="str">
        <f t="shared" si="87"/>
        <v/>
      </c>
      <c r="P2455" s="23" t="s">
        <v>4739</v>
      </c>
      <c r="Q2455" s="19">
        <f>VLOOKUP(M2455,'3'!$H$27:$L$48,5,FALSE)</f>
        <v>55</v>
      </c>
    </row>
    <row r="2456" spans="1:17" x14ac:dyDescent="0.25">
      <c r="A2456">
        <f>'[2]NILAI AKHIR'!B292</f>
        <v>0</v>
      </c>
      <c r="B2456">
        <f>'[2]NILAI AKHIR'!C292</f>
        <v>0</v>
      </c>
      <c r="C2456">
        <f>'[2]NILAI AKHIR'!D292</f>
        <v>0</v>
      </c>
      <c r="D2456">
        <f>'[2]NILAI AKHIR'!K292</f>
        <v>0</v>
      </c>
      <c r="F2456" t="s">
        <v>126</v>
      </c>
      <c r="L2456" t="e">
        <f>VLOOKUP(A2456,'5'!$AB$3:$AE$313,4,FALSE)</f>
        <v>#N/A</v>
      </c>
      <c r="M2456" s="19">
        <f>VLOOKUP(F2456,'2'!$B$2:$C$34,2,FALSE)</f>
        <v>26</v>
      </c>
      <c r="N2456" s="23">
        <f t="shared" si="86"/>
        <v>0</v>
      </c>
      <c r="O2456" s="23" t="str">
        <f t="shared" si="87"/>
        <v/>
      </c>
      <c r="P2456" s="23" t="s">
        <v>4739</v>
      </c>
      <c r="Q2456" s="19">
        <f>VLOOKUP(M2456,'3'!$H$27:$L$48,5,FALSE)</f>
        <v>55</v>
      </c>
    </row>
    <row r="2457" spans="1:17" x14ac:dyDescent="0.25">
      <c r="A2457">
        <f>'[2]NILAI AKHIR'!B293</f>
        <v>13884</v>
      </c>
      <c r="B2457" t="str">
        <f>'[2]NILAI AKHIR'!C293</f>
        <v>Lintang Kinasih</v>
      </c>
      <c r="C2457" t="str">
        <f>'[2]NILAI AKHIR'!D293</f>
        <v>XI TSM 2</v>
      </c>
      <c r="D2457">
        <f>'[2]NILAI AKHIR'!K293</f>
        <v>0</v>
      </c>
      <c r="F2457" t="s">
        <v>126</v>
      </c>
      <c r="L2457">
        <f>VLOOKUP(A2457,'5'!$AB$3:$AE$313,4,FALSE)</f>
        <v>907</v>
      </c>
      <c r="M2457" s="19">
        <f>VLOOKUP(F2457,'2'!$B$2:$C$34,2,FALSE)</f>
        <v>26</v>
      </c>
      <c r="N2457" s="23">
        <f t="shared" si="86"/>
        <v>0</v>
      </c>
      <c r="O2457" s="23" t="str">
        <f t="shared" si="87"/>
        <v/>
      </c>
      <c r="P2457" s="23" t="s">
        <v>4739</v>
      </c>
      <c r="Q2457" s="19">
        <f>VLOOKUP(M2457,'3'!$H$27:$L$48,5,FALSE)</f>
        <v>55</v>
      </c>
    </row>
    <row r="2458" spans="1:17" x14ac:dyDescent="0.25">
      <c r="A2458">
        <f>'[2]NILAI AKHIR'!B295</f>
        <v>13886</v>
      </c>
      <c r="B2458" t="str">
        <f>'[2]NILAI AKHIR'!C295</f>
        <v>Mohammad Marfel Ovin Saputra</v>
      </c>
      <c r="C2458" t="str">
        <f>'[2]NILAI AKHIR'!D295</f>
        <v>XI TSM 2</v>
      </c>
      <c r="D2458">
        <f>'[2]NILAI AKHIR'!K295</f>
        <v>0</v>
      </c>
      <c r="F2458" t="s">
        <v>126</v>
      </c>
      <c r="L2458">
        <f>VLOOKUP(A2458,'5'!$AB$3:$AE$313,4,FALSE)</f>
        <v>909</v>
      </c>
      <c r="M2458" s="19">
        <f>VLOOKUP(F2458,'2'!$B$2:$C$34,2,FALSE)</f>
        <v>26</v>
      </c>
      <c r="N2458" s="23">
        <f t="shared" si="86"/>
        <v>0</v>
      </c>
      <c r="O2458" s="23" t="str">
        <f t="shared" si="87"/>
        <v/>
      </c>
      <c r="P2458" s="23" t="s">
        <v>4739</v>
      </c>
      <c r="Q2458" s="19">
        <f>VLOOKUP(M2458,'3'!$H$27:$L$48,5,FALSE)</f>
        <v>55</v>
      </c>
    </row>
    <row r="2459" spans="1:17" x14ac:dyDescent="0.25">
      <c r="A2459">
        <f>'[2]NILAI AKHIR'!B296</f>
        <v>13888</v>
      </c>
      <c r="B2459" t="str">
        <f>'[2]NILAI AKHIR'!C296</f>
        <v>Muhamad Fajar</v>
      </c>
      <c r="C2459" t="str">
        <f>'[2]NILAI AKHIR'!D296</f>
        <v>XI TSM 2</v>
      </c>
      <c r="D2459">
        <f>'[2]NILAI AKHIR'!K296</f>
        <v>0</v>
      </c>
      <c r="F2459" t="s">
        <v>126</v>
      </c>
      <c r="L2459">
        <f>VLOOKUP(A2459,'5'!$AB$3:$AE$313,4,FALSE)</f>
        <v>910</v>
      </c>
      <c r="M2459" s="19">
        <f>VLOOKUP(F2459,'2'!$B$2:$C$34,2,FALSE)</f>
        <v>26</v>
      </c>
      <c r="N2459" s="23">
        <f t="shared" si="86"/>
        <v>0</v>
      </c>
      <c r="O2459" s="23" t="str">
        <f t="shared" si="87"/>
        <v/>
      </c>
      <c r="P2459" s="23" t="s">
        <v>4739</v>
      </c>
      <c r="Q2459" s="19">
        <f>VLOOKUP(M2459,'3'!$H$27:$L$48,5,FALSE)</f>
        <v>55</v>
      </c>
    </row>
    <row r="2460" spans="1:17" x14ac:dyDescent="0.25">
      <c r="A2460">
        <f>'[2]NILAI AKHIR'!B297</f>
        <v>13889</v>
      </c>
      <c r="B2460" t="str">
        <f>'[2]NILAI AKHIR'!C297</f>
        <v>Muhamad Rizky</v>
      </c>
      <c r="C2460" t="str">
        <f>'[2]NILAI AKHIR'!D297</f>
        <v>XI TSM 2</v>
      </c>
      <c r="D2460">
        <f>'[2]NILAI AKHIR'!K297</f>
        <v>0</v>
      </c>
      <c r="F2460" t="s">
        <v>126</v>
      </c>
      <c r="L2460">
        <f>VLOOKUP(A2460,'5'!$AB$3:$AE$313,4,FALSE)</f>
        <v>911</v>
      </c>
      <c r="M2460" s="19">
        <f>VLOOKUP(F2460,'2'!$B$2:$C$34,2,FALSE)</f>
        <v>26</v>
      </c>
      <c r="N2460" s="23">
        <f t="shared" si="86"/>
        <v>0</v>
      </c>
      <c r="O2460" s="23" t="str">
        <f t="shared" si="87"/>
        <v/>
      </c>
      <c r="P2460" s="23" t="s">
        <v>4739</v>
      </c>
      <c r="Q2460" s="19">
        <f>VLOOKUP(M2460,'3'!$H$27:$L$48,5,FALSE)</f>
        <v>55</v>
      </c>
    </row>
    <row r="2461" spans="1:17" x14ac:dyDescent="0.25">
      <c r="A2461">
        <f>'[2]NILAI AKHIR'!B298</f>
        <v>13890</v>
      </c>
      <c r="B2461" t="str">
        <f>'[2]NILAI AKHIR'!C298</f>
        <v>Muhammad Edja Pratama</v>
      </c>
      <c r="C2461" t="str">
        <f>'[2]NILAI AKHIR'!D298</f>
        <v>XI TSM 2</v>
      </c>
      <c r="D2461">
        <f>'[2]NILAI AKHIR'!K298</f>
        <v>0</v>
      </c>
      <c r="F2461" t="s">
        <v>126</v>
      </c>
      <c r="L2461">
        <f>VLOOKUP(A2461,'5'!$AB$3:$AE$313,4,FALSE)</f>
        <v>912</v>
      </c>
      <c r="M2461" s="19">
        <f>VLOOKUP(F2461,'2'!$B$2:$C$34,2,FALSE)</f>
        <v>26</v>
      </c>
      <c r="N2461" s="23">
        <f t="shared" si="86"/>
        <v>0</v>
      </c>
      <c r="O2461" s="23" t="str">
        <f t="shared" si="87"/>
        <v/>
      </c>
      <c r="P2461" s="23" t="s">
        <v>4739</v>
      </c>
      <c r="Q2461" s="19">
        <f>VLOOKUP(M2461,'3'!$H$27:$L$48,5,FALSE)</f>
        <v>55</v>
      </c>
    </row>
    <row r="2462" spans="1:17" x14ac:dyDescent="0.25">
      <c r="A2462">
        <f>'[2]NILAI AKHIR'!B299</f>
        <v>13891</v>
      </c>
      <c r="B2462" t="str">
        <f>'[2]NILAI AKHIR'!C299</f>
        <v>Muhammad Fatan Al Ilmi Machsum</v>
      </c>
      <c r="C2462" t="str">
        <f>'[2]NILAI AKHIR'!D299</f>
        <v>XI TSM 2</v>
      </c>
      <c r="D2462">
        <f>'[2]NILAI AKHIR'!K299</f>
        <v>0</v>
      </c>
      <c r="F2462" t="s">
        <v>126</v>
      </c>
      <c r="L2462">
        <f>VLOOKUP(A2462,'5'!$AB$3:$AE$313,4,FALSE)</f>
        <v>913</v>
      </c>
      <c r="M2462" s="19">
        <f>VLOOKUP(F2462,'2'!$B$2:$C$34,2,FALSE)</f>
        <v>26</v>
      </c>
      <c r="N2462" s="23">
        <f t="shared" si="86"/>
        <v>0</v>
      </c>
      <c r="O2462" s="23" t="str">
        <f t="shared" si="87"/>
        <v/>
      </c>
      <c r="P2462" s="23" t="s">
        <v>4739</v>
      </c>
      <c r="Q2462" s="19">
        <f>VLOOKUP(M2462,'3'!$H$27:$L$48,5,FALSE)</f>
        <v>55</v>
      </c>
    </row>
    <row r="2463" spans="1:17" x14ac:dyDescent="0.25">
      <c r="A2463">
        <f>'[2]NILAI AKHIR'!B300</f>
        <v>13892</v>
      </c>
      <c r="B2463" t="str">
        <f>'[2]NILAI AKHIR'!C300</f>
        <v>Muhammad Louis Prasetya</v>
      </c>
      <c r="C2463" t="str">
        <f>'[2]NILAI AKHIR'!D300</f>
        <v>XI TSM 2</v>
      </c>
      <c r="D2463">
        <f>'[2]NILAI AKHIR'!K300</f>
        <v>0</v>
      </c>
      <c r="F2463" t="s">
        <v>126</v>
      </c>
      <c r="L2463">
        <f>VLOOKUP(A2463,'5'!$AB$3:$AE$313,4,FALSE)</f>
        <v>914</v>
      </c>
      <c r="M2463" s="19">
        <f>VLOOKUP(F2463,'2'!$B$2:$C$34,2,FALSE)</f>
        <v>26</v>
      </c>
      <c r="N2463" s="23">
        <f t="shared" si="86"/>
        <v>0</v>
      </c>
      <c r="O2463" s="23" t="str">
        <f t="shared" si="87"/>
        <v/>
      </c>
      <c r="P2463" s="23" t="s">
        <v>4739</v>
      </c>
      <c r="Q2463" s="19">
        <f>VLOOKUP(M2463,'3'!$H$27:$L$48,5,FALSE)</f>
        <v>55</v>
      </c>
    </row>
    <row r="2464" spans="1:17" x14ac:dyDescent="0.25">
      <c r="A2464">
        <f>'[2]NILAI AKHIR'!B301</f>
        <v>13893</v>
      </c>
      <c r="B2464" t="str">
        <f>'[2]NILAI AKHIR'!C301</f>
        <v>Muhammad Ryan Setiawan</v>
      </c>
      <c r="C2464" t="str">
        <f>'[2]NILAI AKHIR'!D301</f>
        <v>XI TSM 2</v>
      </c>
      <c r="D2464">
        <f>'[2]NILAI AKHIR'!K301</f>
        <v>0</v>
      </c>
      <c r="F2464" t="s">
        <v>126</v>
      </c>
      <c r="L2464">
        <f>VLOOKUP(A2464,'5'!$AB$3:$AE$313,4,FALSE)</f>
        <v>915</v>
      </c>
      <c r="M2464" s="19">
        <f>VLOOKUP(F2464,'2'!$B$2:$C$34,2,FALSE)</f>
        <v>26</v>
      </c>
      <c r="N2464" s="23">
        <f t="shared" si="86"/>
        <v>0</v>
      </c>
      <c r="O2464" s="23" t="str">
        <f t="shared" si="87"/>
        <v/>
      </c>
      <c r="P2464" s="23" t="s">
        <v>4739</v>
      </c>
      <c r="Q2464" s="19">
        <f>VLOOKUP(M2464,'3'!$H$27:$L$48,5,FALSE)</f>
        <v>55</v>
      </c>
    </row>
    <row r="2465" spans="1:17" x14ac:dyDescent="0.25">
      <c r="A2465">
        <f>'[2]NILAI AKHIR'!B302</f>
        <v>13894</v>
      </c>
      <c r="B2465" t="str">
        <f>'[2]NILAI AKHIR'!C302</f>
        <v>Nanda Nugroho Dwi Jayadi</v>
      </c>
      <c r="C2465" t="str">
        <f>'[2]NILAI AKHIR'!D302</f>
        <v>XI TSM 2</v>
      </c>
      <c r="D2465">
        <f>'[2]NILAI AKHIR'!K302</f>
        <v>0</v>
      </c>
      <c r="F2465" t="s">
        <v>126</v>
      </c>
      <c r="L2465">
        <f>VLOOKUP(A2465,'5'!$AB$3:$AE$313,4,FALSE)</f>
        <v>916</v>
      </c>
      <c r="M2465" s="19">
        <f>VLOOKUP(F2465,'2'!$B$2:$C$34,2,FALSE)</f>
        <v>26</v>
      </c>
      <c r="N2465" s="23">
        <f t="shared" si="86"/>
        <v>0</v>
      </c>
      <c r="O2465" s="23" t="str">
        <f t="shared" si="87"/>
        <v/>
      </c>
      <c r="P2465" s="23" t="s">
        <v>4739</v>
      </c>
      <c r="Q2465" s="19">
        <f>VLOOKUP(M2465,'3'!$H$27:$L$48,5,FALSE)</f>
        <v>55</v>
      </c>
    </row>
    <row r="2466" spans="1:17" x14ac:dyDescent="0.25">
      <c r="A2466">
        <f>'[2]NILAI AKHIR'!B303</f>
        <v>13895</v>
      </c>
      <c r="B2466" t="str">
        <f>'[2]NILAI AKHIR'!C303</f>
        <v>Naufal Fadhilah</v>
      </c>
      <c r="C2466" t="str">
        <f>'[2]NILAI AKHIR'!D303</f>
        <v>XI TSM 2</v>
      </c>
      <c r="D2466">
        <f>'[2]NILAI AKHIR'!K303</f>
        <v>0</v>
      </c>
      <c r="F2466" t="s">
        <v>126</v>
      </c>
      <c r="L2466">
        <f>VLOOKUP(A2466,'5'!$AB$3:$AE$313,4,FALSE)</f>
        <v>917</v>
      </c>
      <c r="M2466" s="19">
        <f>VLOOKUP(F2466,'2'!$B$2:$C$34,2,FALSE)</f>
        <v>26</v>
      </c>
      <c r="N2466" s="23">
        <f t="shared" si="86"/>
        <v>0</v>
      </c>
      <c r="O2466" s="23" t="str">
        <f t="shared" si="87"/>
        <v/>
      </c>
      <c r="P2466" s="23" t="s">
        <v>4739</v>
      </c>
      <c r="Q2466" s="19">
        <f>VLOOKUP(M2466,'3'!$H$27:$L$48,5,FALSE)</f>
        <v>55</v>
      </c>
    </row>
    <row r="2467" spans="1:17" x14ac:dyDescent="0.25">
      <c r="A2467">
        <f>'[2]NILAI AKHIR'!B304</f>
        <v>13896</v>
      </c>
      <c r="B2467" t="str">
        <f>'[2]NILAI AKHIR'!C304</f>
        <v>Nawank Juwita Maharani</v>
      </c>
      <c r="C2467" t="str">
        <f>'[2]NILAI AKHIR'!D304</f>
        <v>XI TSM 2</v>
      </c>
      <c r="D2467">
        <f>'[2]NILAI AKHIR'!K304</f>
        <v>0</v>
      </c>
      <c r="F2467" t="s">
        <v>126</v>
      </c>
      <c r="L2467">
        <f>VLOOKUP(A2467,'5'!$AB$3:$AE$313,4,FALSE)</f>
        <v>918</v>
      </c>
      <c r="M2467" s="19">
        <f>VLOOKUP(F2467,'2'!$B$2:$C$34,2,FALSE)</f>
        <v>26</v>
      </c>
      <c r="N2467" s="23">
        <f t="shared" si="86"/>
        <v>0</v>
      </c>
      <c r="O2467" s="23" t="str">
        <f t="shared" si="87"/>
        <v/>
      </c>
      <c r="P2467" s="23" t="s">
        <v>4739</v>
      </c>
      <c r="Q2467" s="19">
        <f>VLOOKUP(M2467,'3'!$H$27:$L$48,5,FALSE)</f>
        <v>55</v>
      </c>
    </row>
    <row r="2468" spans="1:17" x14ac:dyDescent="0.25">
      <c r="A2468">
        <f>'[2]NILAI AKHIR'!B305</f>
        <v>13897</v>
      </c>
      <c r="B2468" t="str">
        <f>'[2]NILAI AKHIR'!C305</f>
        <v>Nugroho Wisnu Aji</v>
      </c>
      <c r="C2468" t="str">
        <f>'[2]NILAI AKHIR'!D305</f>
        <v>XI TSM 2</v>
      </c>
      <c r="D2468">
        <f>'[2]NILAI AKHIR'!K305</f>
        <v>0</v>
      </c>
      <c r="F2468" t="s">
        <v>126</v>
      </c>
      <c r="L2468">
        <f>VLOOKUP(A2468,'5'!$AB$3:$AE$313,4,FALSE)</f>
        <v>919</v>
      </c>
      <c r="M2468" s="19">
        <f>VLOOKUP(F2468,'2'!$B$2:$C$34,2,FALSE)</f>
        <v>26</v>
      </c>
      <c r="N2468" s="23">
        <f t="shared" si="86"/>
        <v>0</v>
      </c>
      <c r="O2468" s="23" t="str">
        <f t="shared" si="87"/>
        <v/>
      </c>
      <c r="P2468" s="23" t="s">
        <v>4739</v>
      </c>
      <c r="Q2468" s="19">
        <f>VLOOKUP(M2468,'3'!$H$27:$L$48,5,FALSE)</f>
        <v>55</v>
      </c>
    </row>
    <row r="2469" spans="1:17" x14ac:dyDescent="0.25">
      <c r="A2469">
        <f>'[2]NILAI AKHIR'!B306</f>
        <v>13898</v>
      </c>
      <c r="B2469" t="str">
        <f>'[2]NILAI AKHIR'!C306</f>
        <v>Pandu Dwi Saputro</v>
      </c>
      <c r="C2469" t="str">
        <f>'[2]NILAI AKHIR'!D306</f>
        <v>XI TSM 2</v>
      </c>
      <c r="D2469">
        <f>'[2]NILAI AKHIR'!K306</f>
        <v>0</v>
      </c>
      <c r="F2469" t="s">
        <v>126</v>
      </c>
      <c r="L2469">
        <f>VLOOKUP(A2469,'5'!$AB$3:$AE$313,4,FALSE)</f>
        <v>920</v>
      </c>
      <c r="M2469" s="19">
        <f>VLOOKUP(F2469,'2'!$B$2:$C$34,2,FALSE)</f>
        <v>26</v>
      </c>
      <c r="N2469" s="23">
        <f t="shared" si="86"/>
        <v>0</v>
      </c>
      <c r="O2469" s="23" t="str">
        <f t="shared" si="87"/>
        <v/>
      </c>
      <c r="P2469" s="23" t="s">
        <v>4739</v>
      </c>
      <c r="Q2469" s="19">
        <f>VLOOKUP(M2469,'3'!$H$27:$L$48,5,FALSE)</f>
        <v>55</v>
      </c>
    </row>
    <row r="2470" spans="1:17" x14ac:dyDescent="0.25">
      <c r="A2470">
        <f>'[2]NILAI AKHIR'!B307</f>
        <v>13899</v>
      </c>
      <c r="B2470" t="str">
        <f>'[2]NILAI AKHIR'!C307</f>
        <v>R Kiyosaki Ghoniyyu Wijaya</v>
      </c>
      <c r="C2470" t="str">
        <f>'[2]NILAI AKHIR'!D307</f>
        <v>XI TSM 2</v>
      </c>
      <c r="D2470">
        <f>'[2]NILAI AKHIR'!K307</f>
        <v>0</v>
      </c>
      <c r="F2470" t="s">
        <v>126</v>
      </c>
      <c r="L2470">
        <f>VLOOKUP(A2470,'5'!$AB$3:$AE$313,4,FALSE)</f>
        <v>921</v>
      </c>
      <c r="M2470" s="19">
        <f>VLOOKUP(F2470,'2'!$B$2:$C$34,2,FALSE)</f>
        <v>26</v>
      </c>
      <c r="N2470" s="23">
        <f t="shared" si="86"/>
        <v>0</v>
      </c>
      <c r="O2470" s="23" t="str">
        <f t="shared" si="87"/>
        <v/>
      </c>
      <c r="P2470" s="23" t="s">
        <v>4739</v>
      </c>
      <c r="Q2470" s="19">
        <f>VLOOKUP(M2470,'3'!$H$27:$L$48,5,FALSE)</f>
        <v>55</v>
      </c>
    </row>
    <row r="2471" spans="1:17" x14ac:dyDescent="0.25">
      <c r="A2471">
        <f>'[2]NILAI AKHIR'!B308</f>
        <v>13900</v>
      </c>
      <c r="B2471" t="str">
        <f>'[2]NILAI AKHIR'!C308</f>
        <v>Rafael Arya Hutama</v>
      </c>
      <c r="C2471" t="str">
        <f>'[2]NILAI AKHIR'!D308</f>
        <v>XI TSM 2</v>
      </c>
      <c r="D2471">
        <f>'[2]NILAI AKHIR'!K308</f>
        <v>0</v>
      </c>
      <c r="F2471" t="s">
        <v>126</v>
      </c>
      <c r="L2471">
        <f>VLOOKUP(A2471,'5'!$AB$3:$AE$313,4,FALSE)</f>
        <v>922</v>
      </c>
      <c r="M2471" s="19">
        <f>VLOOKUP(F2471,'2'!$B$2:$C$34,2,FALSE)</f>
        <v>26</v>
      </c>
      <c r="N2471" s="23">
        <f t="shared" si="86"/>
        <v>0</v>
      </c>
      <c r="O2471" s="23" t="str">
        <f t="shared" si="87"/>
        <v/>
      </c>
      <c r="P2471" s="23" t="s">
        <v>4739</v>
      </c>
      <c r="Q2471" s="19">
        <f>VLOOKUP(M2471,'3'!$H$27:$L$48,5,FALSE)</f>
        <v>55</v>
      </c>
    </row>
    <row r="2472" spans="1:17" x14ac:dyDescent="0.25">
      <c r="A2472">
        <f>'[2]NILAI AKHIR'!B309</f>
        <v>13901</v>
      </c>
      <c r="B2472" t="str">
        <f>'[2]NILAI AKHIR'!C309</f>
        <v>Rafiano Bara Saputra</v>
      </c>
      <c r="C2472" t="str">
        <f>'[2]NILAI AKHIR'!D309</f>
        <v>XI TSM 2</v>
      </c>
      <c r="D2472">
        <f>'[2]NILAI AKHIR'!K309</f>
        <v>0</v>
      </c>
      <c r="F2472" t="s">
        <v>126</v>
      </c>
      <c r="L2472">
        <f>VLOOKUP(A2472,'5'!$AB$3:$AE$313,4,FALSE)</f>
        <v>923</v>
      </c>
      <c r="M2472" s="19">
        <f>VLOOKUP(F2472,'2'!$B$2:$C$34,2,FALSE)</f>
        <v>26</v>
      </c>
      <c r="N2472" s="23">
        <f t="shared" si="86"/>
        <v>0</v>
      </c>
      <c r="O2472" s="23" t="str">
        <f t="shared" si="87"/>
        <v/>
      </c>
      <c r="P2472" s="23" t="s">
        <v>4739</v>
      </c>
      <c r="Q2472" s="19">
        <f>VLOOKUP(M2472,'3'!$H$27:$L$48,5,FALSE)</f>
        <v>55</v>
      </c>
    </row>
    <row r="2473" spans="1:17" x14ac:dyDescent="0.25">
      <c r="A2473">
        <f>'[2]NILAI AKHIR'!B310</f>
        <v>13902</v>
      </c>
      <c r="B2473" t="str">
        <f>'[2]NILAI AKHIR'!C310</f>
        <v>Ravael Aprilio</v>
      </c>
      <c r="C2473" t="str">
        <f>'[2]NILAI AKHIR'!D310</f>
        <v>XI TSM 2</v>
      </c>
      <c r="D2473">
        <f>'[2]NILAI AKHIR'!K310</f>
        <v>0</v>
      </c>
      <c r="F2473" t="s">
        <v>126</v>
      </c>
      <c r="L2473">
        <f>VLOOKUP(A2473,'5'!$AB$3:$AE$313,4,FALSE)</f>
        <v>924</v>
      </c>
      <c r="M2473" s="19">
        <f>VLOOKUP(F2473,'2'!$B$2:$C$34,2,FALSE)</f>
        <v>26</v>
      </c>
      <c r="N2473" s="23">
        <f t="shared" si="86"/>
        <v>0</v>
      </c>
      <c r="O2473" s="23" t="str">
        <f t="shared" si="87"/>
        <v/>
      </c>
      <c r="P2473" s="23" t="s">
        <v>4739</v>
      </c>
      <c r="Q2473" s="19">
        <f>VLOOKUP(M2473,'3'!$H$27:$L$48,5,FALSE)</f>
        <v>55</v>
      </c>
    </row>
    <row r="2474" spans="1:17" x14ac:dyDescent="0.25">
      <c r="A2474">
        <f>'[2]NILAI AKHIR'!B311</f>
        <v>13904</v>
      </c>
      <c r="B2474" t="str">
        <f>'[2]NILAI AKHIR'!C311</f>
        <v>Rezky Aditiya Wibisono</v>
      </c>
      <c r="C2474" t="str">
        <f>'[2]NILAI AKHIR'!D311</f>
        <v>XI TSM 2</v>
      </c>
      <c r="D2474">
        <f>'[2]NILAI AKHIR'!K311</f>
        <v>0</v>
      </c>
      <c r="F2474" t="s">
        <v>126</v>
      </c>
      <c r="L2474">
        <f>VLOOKUP(A2474,'5'!$AB$3:$AE$313,4,FALSE)</f>
        <v>925</v>
      </c>
      <c r="M2474" s="19">
        <f>VLOOKUP(F2474,'2'!$B$2:$C$34,2,FALSE)</f>
        <v>26</v>
      </c>
      <c r="N2474" s="23">
        <f t="shared" si="86"/>
        <v>0</v>
      </c>
      <c r="O2474" s="23" t="str">
        <f t="shared" si="87"/>
        <v/>
      </c>
      <c r="P2474" s="23" t="s">
        <v>4739</v>
      </c>
      <c r="Q2474" s="19">
        <f>VLOOKUP(M2474,'3'!$H$27:$L$48,5,FALSE)</f>
        <v>55</v>
      </c>
    </row>
    <row r="2475" spans="1:17" x14ac:dyDescent="0.25">
      <c r="A2475">
        <f>'[2]NILAI AKHIR'!B312</f>
        <v>13905</v>
      </c>
      <c r="B2475" t="str">
        <f>'[2]NILAI AKHIR'!C312</f>
        <v>Rifa'ki Nur Ismail</v>
      </c>
      <c r="C2475" t="str">
        <f>'[2]NILAI AKHIR'!D312</f>
        <v>XI TSM 2</v>
      </c>
      <c r="D2475">
        <f>'[2]NILAI AKHIR'!K312</f>
        <v>0</v>
      </c>
      <c r="F2475" t="s">
        <v>126</v>
      </c>
      <c r="L2475">
        <f>VLOOKUP(A2475,'5'!$AB$3:$AE$313,4,FALSE)</f>
        <v>926</v>
      </c>
      <c r="M2475" s="19">
        <f>VLOOKUP(F2475,'2'!$B$2:$C$34,2,FALSE)</f>
        <v>26</v>
      </c>
      <c r="N2475" s="23">
        <f t="shared" si="86"/>
        <v>0</v>
      </c>
      <c r="O2475" s="23" t="str">
        <f t="shared" si="87"/>
        <v/>
      </c>
      <c r="P2475" s="23" t="s">
        <v>4739</v>
      </c>
      <c r="Q2475" s="19">
        <f>VLOOKUP(M2475,'3'!$H$27:$L$48,5,FALSE)</f>
        <v>55</v>
      </c>
    </row>
    <row r="2476" spans="1:17" x14ac:dyDescent="0.25">
      <c r="A2476">
        <f>'[2]NILAI AKHIR'!B313</f>
        <v>13906</v>
      </c>
      <c r="B2476" t="str">
        <f>'[2]NILAI AKHIR'!C313</f>
        <v>Rifqi Rijal Rafif</v>
      </c>
      <c r="C2476" t="str">
        <f>'[2]NILAI AKHIR'!D313</f>
        <v>XI TSM 2</v>
      </c>
      <c r="D2476">
        <f>'[2]NILAI AKHIR'!K313</f>
        <v>0</v>
      </c>
      <c r="F2476" t="s">
        <v>126</v>
      </c>
      <c r="L2476">
        <f>VLOOKUP(A2476,'5'!$AB$3:$AE$313,4,FALSE)</f>
        <v>927</v>
      </c>
      <c r="M2476" s="19">
        <f>VLOOKUP(F2476,'2'!$B$2:$C$34,2,FALSE)</f>
        <v>26</v>
      </c>
      <c r="N2476" s="23">
        <f t="shared" si="86"/>
        <v>0</v>
      </c>
      <c r="O2476" s="23" t="str">
        <f t="shared" si="87"/>
        <v/>
      </c>
      <c r="P2476" s="23" t="s">
        <v>4739</v>
      </c>
      <c r="Q2476" s="19">
        <f>VLOOKUP(M2476,'3'!$H$27:$L$48,5,FALSE)</f>
        <v>55</v>
      </c>
    </row>
    <row r="2477" spans="1:17" x14ac:dyDescent="0.25">
      <c r="A2477">
        <f>'[2]NILAI AKHIR'!B314</f>
        <v>13907</v>
      </c>
      <c r="B2477" t="str">
        <f>'[2]NILAI AKHIR'!C314</f>
        <v>Risky Aditya Pratama</v>
      </c>
      <c r="C2477" t="str">
        <f>'[2]NILAI AKHIR'!D314</f>
        <v>XI TSM 2</v>
      </c>
      <c r="D2477">
        <f>'[2]NILAI AKHIR'!K314</f>
        <v>0</v>
      </c>
      <c r="F2477" t="s">
        <v>126</v>
      </c>
      <c r="L2477">
        <f>VLOOKUP(A2477,'5'!$AB$3:$AE$313,4,FALSE)</f>
        <v>928</v>
      </c>
      <c r="M2477" s="19">
        <f>VLOOKUP(F2477,'2'!$B$2:$C$34,2,FALSE)</f>
        <v>26</v>
      </c>
      <c r="N2477" s="23">
        <f t="shared" si="86"/>
        <v>0</v>
      </c>
      <c r="O2477" s="23" t="str">
        <f t="shared" si="87"/>
        <v/>
      </c>
      <c r="P2477" s="23" t="s">
        <v>4739</v>
      </c>
      <c r="Q2477" s="19">
        <f>VLOOKUP(M2477,'3'!$H$27:$L$48,5,FALSE)</f>
        <v>55</v>
      </c>
    </row>
    <row r="2478" spans="1:17" x14ac:dyDescent="0.25">
      <c r="A2478">
        <f>'[2]NILAI AKHIR'!B315</f>
        <v>13908</v>
      </c>
      <c r="B2478" t="str">
        <f>'[2]NILAI AKHIR'!C315</f>
        <v>Rizjal Alfiano Dian Fadzillah</v>
      </c>
      <c r="C2478" t="str">
        <f>'[2]NILAI AKHIR'!D315</f>
        <v>XI TSM 2</v>
      </c>
      <c r="D2478">
        <f>'[2]NILAI AKHIR'!K315</f>
        <v>0</v>
      </c>
      <c r="F2478" t="s">
        <v>126</v>
      </c>
      <c r="L2478">
        <f>VLOOKUP(A2478,'5'!$AB$3:$AE$313,4,FALSE)</f>
        <v>929</v>
      </c>
      <c r="M2478" s="19">
        <f>VLOOKUP(F2478,'2'!$B$2:$C$34,2,FALSE)</f>
        <v>26</v>
      </c>
      <c r="N2478" s="23">
        <f t="shared" si="86"/>
        <v>0</v>
      </c>
      <c r="O2478" s="23" t="str">
        <f t="shared" si="87"/>
        <v/>
      </c>
      <c r="P2478" s="23" t="s">
        <v>4739</v>
      </c>
      <c r="Q2478" s="19">
        <f>VLOOKUP(M2478,'3'!$H$27:$L$48,5,FALSE)</f>
        <v>55</v>
      </c>
    </row>
    <row r="2479" spans="1:17" x14ac:dyDescent="0.25">
      <c r="A2479">
        <f>'[2]NILAI AKHIR'!B316</f>
        <v>13909</v>
      </c>
      <c r="B2479" t="str">
        <f>'[2]NILAI AKHIR'!C316</f>
        <v>Rizky Dhafin Ozora</v>
      </c>
      <c r="C2479" t="str">
        <f>'[2]NILAI AKHIR'!D316</f>
        <v>XI TSM 2</v>
      </c>
      <c r="D2479">
        <f>'[2]NILAI AKHIR'!K316</f>
        <v>0</v>
      </c>
      <c r="F2479" t="s">
        <v>126</v>
      </c>
      <c r="L2479">
        <f>VLOOKUP(A2479,'5'!$AB$3:$AE$313,4,FALSE)</f>
        <v>930</v>
      </c>
      <c r="M2479" s="19">
        <f>VLOOKUP(F2479,'2'!$B$2:$C$34,2,FALSE)</f>
        <v>26</v>
      </c>
      <c r="N2479" s="23">
        <f t="shared" si="86"/>
        <v>0</v>
      </c>
      <c r="O2479" s="23" t="str">
        <f t="shared" si="87"/>
        <v/>
      </c>
      <c r="P2479" s="23" t="s">
        <v>4739</v>
      </c>
      <c r="Q2479" s="19">
        <f>VLOOKUP(M2479,'3'!$H$27:$L$48,5,FALSE)</f>
        <v>55</v>
      </c>
    </row>
    <row r="2480" spans="1:17" x14ac:dyDescent="0.25">
      <c r="A2480">
        <f>'[2]NILAI AKHIR'!B317</f>
        <v>13910</v>
      </c>
      <c r="B2480" t="str">
        <f>'[2]NILAI AKHIR'!C317</f>
        <v>Robert Naufa</v>
      </c>
      <c r="C2480" t="str">
        <f>'[2]NILAI AKHIR'!D317</f>
        <v>XI TSM 2</v>
      </c>
      <c r="D2480">
        <f>'[2]NILAI AKHIR'!K317</f>
        <v>0</v>
      </c>
      <c r="F2480" t="s">
        <v>126</v>
      </c>
      <c r="L2480">
        <f>VLOOKUP(A2480,'5'!$AB$3:$AE$313,4,FALSE)</f>
        <v>931</v>
      </c>
      <c r="M2480" s="19">
        <f>VLOOKUP(F2480,'2'!$B$2:$C$34,2,FALSE)</f>
        <v>26</v>
      </c>
      <c r="N2480" s="23">
        <f t="shared" si="86"/>
        <v>0</v>
      </c>
      <c r="O2480" s="23" t="str">
        <f t="shared" si="87"/>
        <v/>
      </c>
      <c r="P2480" s="23" t="s">
        <v>4739</v>
      </c>
      <c r="Q2480" s="19">
        <f>VLOOKUP(M2480,'3'!$H$27:$L$48,5,FALSE)</f>
        <v>55</v>
      </c>
    </row>
    <row r="2481" spans="1:18" x14ac:dyDescent="0.25">
      <c r="A2481">
        <f>'[2]NILAI AKHIR'!B318</f>
        <v>13911</v>
      </c>
      <c r="B2481" t="str">
        <f>'[2]NILAI AKHIR'!C318</f>
        <v>Rudi Nova Ariyanto</v>
      </c>
      <c r="C2481" t="str">
        <f>'[2]NILAI AKHIR'!D318</f>
        <v>XI TSM 2</v>
      </c>
      <c r="D2481">
        <f>'[2]NILAI AKHIR'!K318</f>
        <v>0</v>
      </c>
      <c r="F2481" t="s">
        <v>126</v>
      </c>
      <c r="L2481">
        <f>VLOOKUP(A2481,'5'!$AB$3:$AE$313,4,FALSE)</f>
        <v>932</v>
      </c>
      <c r="M2481" s="19">
        <f>VLOOKUP(F2481,'2'!$B$2:$C$34,2,FALSE)</f>
        <v>26</v>
      </c>
      <c r="N2481" s="23">
        <f t="shared" si="86"/>
        <v>0</v>
      </c>
      <c r="O2481" s="23" t="str">
        <f t="shared" si="87"/>
        <v/>
      </c>
      <c r="P2481" s="23" t="s">
        <v>4739</v>
      </c>
      <c r="Q2481" s="19">
        <f>VLOOKUP(M2481,'3'!$H$27:$L$48,5,FALSE)</f>
        <v>55</v>
      </c>
    </row>
    <row r="2482" spans="1:18" x14ac:dyDescent="0.25">
      <c r="A2482">
        <f>'[2]NILAI AKHIR'!B319</f>
        <v>13912</v>
      </c>
      <c r="B2482" t="str">
        <f>'[2]NILAI AKHIR'!C319</f>
        <v>Saiful Faudy</v>
      </c>
      <c r="C2482" t="str">
        <f>'[2]NILAI AKHIR'!D319</f>
        <v>XI TSM 2</v>
      </c>
      <c r="D2482">
        <f>'[2]NILAI AKHIR'!K319</f>
        <v>0</v>
      </c>
      <c r="F2482" t="s">
        <v>126</v>
      </c>
      <c r="L2482">
        <f>VLOOKUP(A2482,'5'!$AB$3:$AE$313,4,FALSE)</f>
        <v>933</v>
      </c>
      <c r="M2482" s="19">
        <f>VLOOKUP(F2482,'2'!$B$2:$C$34,2,FALSE)</f>
        <v>26</v>
      </c>
      <c r="N2482" s="23">
        <f t="shared" si="86"/>
        <v>0</v>
      </c>
      <c r="O2482" s="23" t="str">
        <f t="shared" si="87"/>
        <v/>
      </c>
      <c r="P2482" s="23" t="s">
        <v>4739</v>
      </c>
      <c r="Q2482" s="19">
        <f>VLOOKUP(M2482,'3'!$H$27:$L$48,5,FALSE)</f>
        <v>55</v>
      </c>
    </row>
    <row r="2483" spans="1:18" x14ac:dyDescent="0.25">
      <c r="A2483">
        <f>'[2]NILAI AKHIR'!B320</f>
        <v>13913</v>
      </c>
      <c r="B2483" t="str">
        <f>'[2]NILAI AKHIR'!C320</f>
        <v>Syaiful Azhari</v>
      </c>
      <c r="C2483" t="str">
        <f>'[2]NILAI AKHIR'!D320</f>
        <v>XI TSM 2</v>
      </c>
      <c r="D2483">
        <f>'[2]NILAI AKHIR'!K320</f>
        <v>0</v>
      </c>
      <c r="F2483" t="s">
        <v>126</v>
      </c>
      <c r="L2483">
        <f>VLOOKUP(A2483,'5'!$AB$3:$AE$313,4,FALSE)</f>
        <v>934</v>
      </c>
      <c r="M2483" s="19">
        <f>VLOOKUP(F2483,'2'!$B$2:$C$34,2,FALSE)</f>
        <v>26</v>
      </c>
      <c r="N2483" s="23">
        <f t="shared" si="86"/>
        <v>0</v>
      </c>
      <c r="O2483" s="23" t="str">
        <f t="shared" si="87"/>
        <v/>
      </c>
      <c r="P2483" s="23" t="s">
        <v>4739</v>
      </c>
      <c r="Q2483" s="19">
        <f>VLOOKUP(M2483,'3'!$H$27:$L$48,5,FALSE)</f>
        <v>55</v>
      </c>
    </row>
    <row r="2484" spans="1:18" x14ac:dyDescent="0.25">
      <c r="A2484">
        <f>'[2]NILAI AKHIR'!B321</f>
        <v>13914</v>
      </c>
      <c r="B2484" t="str">
        <f>'[2]NILAI AKHIR'!C321</f>
        <v>Thony Handika Pratama</v>
      </c>
      <c r="C2484" t="str">
        <f>'[2]NILAI AKHIR'!D321</f>
        <v>XI TSM 2</v>
      </c>
      <c r="D2484">
        <f>'[2]NILAI AKHIR'!K321</f>
        <v>0</v>
      </c>
      <c r="F2484" t="s">
        <v>126</v>
      </c>
      <c r="L2484">
        <f>VLOOKUP(A2484,'5'!$AB$3:$AE$313,4,FALSE)</f>
        <v>935</v>
      </c>
      <c r="M2484" s="19">
        <f>VLOOKUP(F2484,'2'!$B$2:$C$34,2,FALSE)</f>
        <v>26</v>
      </c>
      <c r="N2484" s="23">
        <f t="shared" si="86"/>
        <v>0</v>
      </c>
      <c r="O2484" s="23" t="str">
        <f t="shared" si="87"/>
        <v/>
      </c>
      <c r="P2484" s="23" t="s">
        <v>4739</v>
      </c>
      <c r="Q2484" s="19">
        <f>VLOOKUP(M2484,'3'!$H$27:$L$48,5,FALSE)</f>
        <v>55</v>
      </c>
    </row>
    <row r="2485" spans="1:18" x14ac:dyDescent="0.25">
      <c r="A2485">
        <f>'[2]NILAI AKHIR'!B322</f>
        <v>13915</v>
      </c>
      <c r="B2485" t="str">
        <f>'[2]NILAI AKHIR'!C322</f>
        <v>Usmandani</v>
      </c>
      <c r="C2485" t="str">
        <f>'[2]NILAI AKHIR'!D322</f>
        <v>XI TSM 2</v>
      </c>
      <c r="D2485">
        <f>'[2]NILAI AKHIR'!K322</f>
        <v>0</v>
      </c>
      <c r="F2485" t="s">
        <v>126</v>
      </c>
      <c r="L2485">
        <f>VLOOKUP(A2485,'5'!$AB$3:$AE$313,4,FALSE)</f>
        <v>936</v>
      </c>
      <c r="M2485" s="19">
        <f>VLOOKUP(F2485,'2'!$B$2:$C$34,2,FALSE)</f>
        <v>26</v>
      </c>
      <c r="N2485" s="23">
        <f t="shared" si="86"/>
        <v>0</v>
      </c>
      <c r="O2485" s="23" t="str">
        <f t="shared" si="87"/>
        <v/>
      </c>
      <c r="P2485" s="23" t="s">
        <v>4739</v>
      </c>
      <c r="Q2485" s="19">
        <f>VLOOKUP(M2485,'3'!$H$27:$L$48,5,FALSE)</f>
        <v>55</v>
      </c>
    </row>
    <row r="2486" spans="1:18" x14ac:dyDescent="0.25">
      <c r="A2486">
        <f>'[2]NILAI AKHIR'!B323</f>
        <v>13916</v>
      </c>
      <c r="B2486" t="str">
        <f>'[2]NILAI AKHIR'!C323</f>
        <v>Valentino Travida Putra</v>
      </c>
      <c r="C2486" t="str">
        <f>'[2]NILAI AKHIR'!D323</f>
        <v>XI TSM 2</v>
      </c>
      <c r="D2486">
        <f>'[2]NILAI AKHIR'!K323</f>
        <v>0</v>
      </c>
      <c r="F2486" t="s">
        <v>126</v>
      </c>
      <c r="L2486">
        <f>VLOOKUP(A2486,'5'!$AB$3:$AE$313,4,FALSE)</f>
        <v>937</v>
      </c>
      <c r="M2486" s="19">
        <f>VLOOKUP(F2486,'2'!$B$2:$C$34,2,FALSE)</f>
        <v>26</v>
      </c>
      <c r="N2486" s="23">
        <f t="shared" si="86"/>
        <v>0</v>
      </c>
      <c r="O2486" s="23" t="str">
        <f t="shared" si="87"/>
        <v/>
      </c>
      <c r="P2486" s="23" t="s">
        <v>4739</v>
      </c>
      <c r="Q2486" s="19">
        <f>VLOOKUP(M2486,'3'!$H$27:$L$48,5,FALSE)</f>
        <v>55</v>
      </c>
    </row>
    <row r="2487" spans="1:18" x14ac:dyDescent="0.25">
      <c r="A2487">
        <f>'[2]NILAI AKHIR'!B324</f>
        <v>13917</v>
      </c>
      <c r="B2487" t="str">
        <f>'[2]NILAI AKHIR'!C324</f>
        <v>Yogi Setiyawan</v>
      </c>
      <c r="C2487" t="str">
        <f>'[2]NILAI AKHIR'!D324</f>
        <v>XI TSM 2</v>
      </c>
      <c r="D2487">
        <f>'[2]NILAI AKHIR'!K324</f>
        <v>0</v>
      </c>
      <c r="F2487" t="s">
        <v>126</v>
      </c>
      <c r="L2487">
        <f>VLOOKUP(A2487,'5'!$AB$3:$AE$313,4,FALSE)</f>
        <v>938</v>
      </c>
      <c r="M2487" s="19">
        <f>VLOOKUP(F2487,'2'!$B$2:$C$34,2,FALSE)</f>
        <v>26</v>
      </c>
      <c r="N2487" s="23">
        <f t="shared" si="86"/>
        <v>0</v>
      </c>
      <c r="O2487" s="23" t="str">
        <f t="shared" si="87"/>
        <v/>
      </c>
      <c r="P2487" s="23" t="s">
        <v>4739</v>
      </c>
      <c r="Q2487" s="19">
        <f>VLOOKUP(M2487,'3'!$H$27:$L$48,5,FALSE)</f>
        <v>55</v>
      </c>
    </row>
    <row r="2488" spans="1:18" x14ac:dyDescent="0.25">
      <c r="A2488">
        <f>'[2]NILAI AKHIR'!B325</f>
        <v>13918</v>
      </c>
      <c r="B2488" t="str">
        <f>'[2]NILAI AKHIR'!C325</f>
        <v>Yuda Wahyu Utama</v>
      </c>
      <c r="C2488" t="str">
        <f>'[2]NILAI AKHIR'!D325</f>
        <v>XI TSM 2</v>
      </c>
      <c r="D2488">
        <f>'[2]NILAI AKHIR'!K325</f>
        <v>0</v>
      </c>
      <c r="F2488" t="s">
        <v>126</v>
      </c>
      <c r="L2488">
        <f>VLOOKUP(A2488,'5'!$AB$3:$AE$313,4,FALSE)</f>
        <v>939</v>
      </c>
      <c r="M2488" s="19">
        <f>VLOOKUP(F2488,'2'!$B$2:$C$34,2,FALSE)</f>
        <v>26</v>
      </c>
      <c r="N2488" s="23">
        <f t="shared" si="86"/>
        <v>0</v>
      </c>
      <c r="O2488" s="23" t="str">
        <f t="shared" si="87"/>
        <v/>
      </c>
      <c r="P2488" s="23" t="s">
        <v>4739</v>
      </c>
      <c r="Q2488" s="19">
        <f>VLOOKUP(M2488,'3'!$H$27:$L$48,5,FALSE)</f>
        <v>55</v>
      </c>
    </row>
    <row r="2489" spans="1:18" x14ac:dyDescent="0.25">
      <c r="A2489">
        <f>'[2]NILAI AKHIR'!B326</f>
        <v>13919</v>
      </c>
      <c r="B2489" t="str">
        <f>'[2]NILAI AKHIR'!C326</f>
        <v>Zaky Raihan</v>
      </c>
      <c r="C2489" t="str">
        <f>'[2]NILAI AKHIR'!D326</f>
        <v>XI TSM 2</v>
      </c>
      <c r="D2489">
        <f>'[2]NILAI AKHIR'!K326</f>
        <v>0</v>
      </c>
      <c r="F2489" t="s">
        <v>126</v>
      </c>
      <c r="L2489">
        <f>VLOOKUP(A2489,'5'!$AB$3:$AE$313,4,FALSE)</f>
        <v>940</v>
      </c>
      <c r="M2489" s="19">
        <f>VLOOKUP(F2489,'2'!$B$2:$C$34,2,FALSE)</f>
        <v>26</v>
      </c>
      <c r="N2489" s="23">
        <f t="shared" si="86"/>
        <v>0</v>
      </c>
      <c r="O2489" s="23" t="str">
        <f t="shared" si="87"/>
        <v/>
      </c>
      <c r="P2489" s="23" t="s">
        <v>4739</v>
      </c>
      <c r="Q2489" s="19">
        <f>VLOOKUP(M2489,'3'!$H$27:$L$48,5,FALSE)</f>
        <v>55</v>
      </c>
    </row>
    <row r="2490" spans="1:18" x14ac:dyDescent="0.25">
      <c r="A2490">
        <f>'[2]NILAI AKHIR'!B327</f>
        <v>0</v>
      </c>
      <c r="B2490">
        <f>'[2]NILAI AKHIR'!C327</f>
        <v>0</v>
      </c>
      <c r="C2490">
        <f>'[2]NILAI AKHIR'!D327</f>
        <v>0</v>
      </c>
      <c r="D2490">
        <f>'[2]NILAI AKHIR'!K327</f>
        <v>0</v>
      </c>
      <c r="F2490" t="s">
        <v>126</v>
      </c>
      <c r="L2490" t="e">
        <f>VLOOKUP(A2490,'5'!$AB$3:$AE$313,4,FALSE)</f>
        <v>#N/A</v>
      </c>
      <c r="M2490" s="19">
        <f>VLOOKUP(F2490,'2'!$B$2:$C$34,2,FALSE)</f>
        <v>26</v>
      </c>
      <c r="N2490" s="23">
        <f t="shared" si="86"/>
        <v>0</v>
      </c>
      <c r="O2490" s="23" t="str">
        <f t="shared" si="87"/>
        <v/>
      </c>
      <c r="P2490" s="23" t="s">
        <v>4739</v>
      </c>
      <c r="Q2490" s="19">
        <f>VLOOKUP(M2490,'3'!$H$27:$L$48,5,FALSE)</f>
        <v>55</v>
      </c>
    </row>
    <row r="2491" spans="1:18" x14ac:dyDescent="0.25">
      <c r="A2491">
        <f>'[2]NILAI AKHIR'!B328</f>
        <v>0</v>
      </c>
      <c r="B2491">
        <f>'[2]NILAI AKHIR'!C328</f>
        <v>0</v>
      </c>
      <c r="C2491">
        <f>'[2]NILAI AKHIR'!D328</f>
        <v>0</v>
      </c>
      <c r="D2491">
        <f>'[2]NILAI AKHIR'!K328</f>
        <v>0</v>
      </c>
      <c r="F2491" t="s">
        <v>126</v>
      </c>
      <c r="L2491" t="e">
        <f>VLOOKUP(A2491,'5'!$AB$3:$AE$313,4,FALSE)</f>
        <v>#N/A</v>
      </c>
      <c r="M2491" s="19">
        <f>VLOOKUP(F2491,'2'!$B$2:$C$34,2,FALSE)</f>
        <v>26</v>
      </c>
      <c r="N2491" s="23">
        <f t="shared" si="86"/>
        <v>0</v>
      </c>
      <c r="O2491" s="23" t="str">
        <f t="shared" si="87"/>
        <v/>
      </c>
      <c r="P2491" s="23" t="s">
        <v>4739</v>
      </c>
      <c r="Q2491" s="19">
        <f>VLOOKUP(M2491,'3'!$H$27:$L$48,5,FALSE)</f>
        <v>55</v>
      </c>
    </row>
    <row r="2492" spans="1:18" x14ac:dyDescent="0.25">
      <c r="A2492" s="14">
        <f>'[2]NILAI AKHIR'!B9</f>
        <v>13805</v>
      </c>
      <c r="B2492" s="14" t="str">
        <f>'[2]NILAI AKHIR'!C9</f>
        <v>Abi Manyu</v>
      </c>
      <c r="C2492" s="14" t="str">
        <f>'[2]NILAI AKHIR'!D9</f>
        <v>XI TJKT 1</v>
      </c>
      <c r="D2492" s="14">
        <f>'[2]NILAI AKHIR'!R9</f>
        <v>0</v>
      </c>
      <c r="E2492" s="14">
        <f>'[2]NILAI AKHIR'!R7</f>
        <v>0</v>
      </c>
      <c r="F2492" t="s">
        <v>115</v>
      </c>
      <c r="G2492" t="s">
        <v>115</v>
      </c>
      <c r="L2492">
        <f>VLOOKUP(A2492,'5'!$AB$3:$AE$313,4,FALSE)</f>
        <v>632</v>
      </c>
      <c r="M2492" s="19">
        <f>VLOOKUP(F2492,'2'!$B$2:$C$34,2,FALSE)</f>
        <v>20</v>
      </c>
      <c r="N2492" s="23">
        <f t="shared" si="86"/>
        <v>0</v>
      </c>
      <c r="O2492" s="23" t="str">
        <f t="shared" si="87"/>
        <v/>
      </c>
      <c r="P2492" s="23" t="s">
        <v>4739</v>
      </c>
      <c r="Q2492" s="19">
        <f>VLOOKUP(M2492,'3'!$H$27:$L$48,5,FALSE)</f>
        <v>61</v>
      </c>
      <c r="R2492" s="23">
        <v>1</v>
      </c>
    </row>
    <row r="2493" spans="1:18" x14ac:dyDescent="0.25">
      <c r="A2493">
        <f>'[2]NILAI AKHIR'!B10</f>
        <v>13806</v>
      </c>
      <c r="B2493" t="str">
        <f>'[2]NILAI AKHIR'!C10</f>
        <v>Affan Fahrozi</v>
      </c>
      <c r="C2493" t="str">
        <f>'[2]NILAI AKHIR'!D10</f>
        <v>XI TJKT 1</v>
      </c>
      <c r="D2493">
        <f>'[2]NILAI AKHIR'!R10</f>
        <v>0</v>
      </c>
      <c r="F2493" t="s">
        <v>115</v>
      </c>
      <c r="G2493" t="str" cm="1">
        <f t="array" ref="G2493">_xlfn.IFNA(_xlfn.IFS(C2492="XI TOI 1",D2492,C2492="XI TOI 2",D2492),"")</f>
        <v/>
      </c>
      <c r="H2493" t="s">
        <v>3946</v>
      </c>
      <c r="L2493">
        <f>VLOOKUP(A2493,'5'!$AB$3:$AE$313,4,FALSE)</f>
        <v>633</v>
      </c>
      <c r="M2493" s="19">
        <f>VLOOKUP(F2493,'2'!$B$2:$C$34,2,FALSE)</f>
        <v>20</v>
      </c>
      <c r="N2493" s="23">
        <f t="shared" si="86"/>
        <v>0</v>
      </c>
      <c r="O2493" s="23" t="str">
        <f t="shared" si="87"/>
        <v/>
      </c>
      <c r="P2493" s="23" t="s">
        <v>4739</v>
      </c>
      <c r="Q2493" s="19">
        <f>VLOOKUP(M2493,'3'!$H$27:$L$48,5,FALSE)</f>
        <v>61</v>
      </c>
    </row>
    <row r="2494" spans="1:18" x14ac:dyDescent="0.25">
      <c r="A2494">
        <f>'[2]NILAI AKHIR'!B11</f>
        <v>13807</v>
      </c>
      <c r="B2494" t="str">
        <f>'[2]NILAI AKHIR'!C11</f>
        <v>Ajeng Viera Putri Ramadhani</v>
      </c>
      <c r="C2494" t="str">
        <f>'[2]NILAI AKHIR'!D11</f>
        <v>XI TJKT 1</v>
      </c>
      <c r="D2494">
        <f>'[2]NILAI AKHIR'!R11</f>
        <v>0</v>
      </c>
      <c r="F2494" t="s">
        <v>115</v>
      </c>
      <c r="G2494" t="str" cm="1">
        <f t="array" ref="G2494">_xlfn.IFNA(_xlfn.IFS(C2493="XI TOI 1",D2493,C2493="XI TOI 2",D2493),"")</f>
        <v/>
      </c>
      <c r="H2494" t="str" cm="1">
        <f t="array" ref="H2494">_xlfn.IFNA(_xlfn.IFS(C2492="XI TP 1",D2492,C2492="XI TP 2",D2492,C2492="XI TP 3",D2492,C2492="XI TP 4",D2492,C2492="XI TP 5",D2492),"")</f>
        <v/>
      </c>
      <c r="I2494" t="s">
        <v>120</v>
      </c>
      <c r="L2494">
        <f>VLOOKUP(A2494,'5'!$AB$3:$AE$313,4,FALSE)</f>
        <v>634</v>
      </c>
      <c r="M2494" s="19">
        <f>VLOOKUP(F2494,'2'!$B$2:$C$34,2,FALSE)</f>
        <v>20</v>
      </c>
      <c r="N2494" s="23">
        <f t="shared" si="86"/>
        <v>0</v>
      </c>
      <c r="O2494" s="23" t="str">
        <f t="shared" si="87"/>
        <v/>
      </c>
      <c r="P2494" s="23" t="s">
        <v>4739</v>
      </c>
      <c r="Q2494" s="19">
        <f>VLOOKUP(M2494,'3'!$H$27:$L$48,5,FALSE)</f>
        <v>61</v>
      </c>
    </row>
    <row r="2495" spans="1:18" x14ac:dyDescent="0.25">
      <c r="A2495">
        <f>'[2]NILAI AKHIR'!B12</f>
        <v>13808</v>
      </c>
      <c r="B2495" t="str">
        <f>'[2]NILAI AKHIR'!C12</f>
        <v>Aldo Muhammad Kurniawan</v>
      </c>
      <c r="C2495" t="str">
        <f>'[2]NILAI AKHIR'!D12</f>
        <v>XI TJKT 1</v>
      </c>
      <c r="D2495">
        <f>'[2]NILAI AKHIR'!R12</f>
        <v>0</v>
      </c>
      <c r="F2495" t="s">
        <v>115</v>
      </c>
      <c r="G2495" t="str" cm="1">
        <f t="array" ref="G2495">_xlfn.IFNA(_xlfn.IFS(C2494="XI TOI 1",D2494,C2494="XI TOI 2",D2494),"")</f>
        <v/>
      </c>
      <c r="H2495" t="str" cm="1">
        <f t="array" ref="H2495">_xlfn.IFNA(_xlfn.IFS(C2493="XI TP 1",D2493,C2493="XI TP 2",D2493,C2493="XI TP 3",D2493,C2493="XI TP 4",D2493,C2493="XI TP 5",D2493),"")</f>
        <v/>
      </c>
      <c r="I2495" t="str" cm="1">
        <f t="array" ref="I2495">_xlfn.IFNA(_xlfn.IFS(C2494="XI TSM 1",D2494,C2494="XI TSM 2",D2494),"")</f>
        <v/>
      </c>
      <c r="J2495" t="s">
        <v>3947</v>
      </c>
      <c r="L2495">
        <f>VLOOKUP(A2495,'5'!$AB$3:$AE$313,4,FALSE)</f>
        <v>635</v>
      </c>
      <c r="M2495" s="19">
        <f>VLOOKUP(F2495,'2'!$B$2:$C$34,2,FALSE)</f>
        <v>20</v>
      </c>
      <c r="N2495" s="23">
        <f t="shared" si="86"/>
        <v>0</v>
      </c>
      <c r="O2495" s="23" t="str">
        <f t="shared" si="87"/>
        <v/>
      </c>
      <c r="P2495" s="23" t="s">
        <v>4739</v>
      </c>
      <c r="Q2495" s="19">
        <f>VLOOKUP(M2495,'3'!$H$27:$L$48,5,FALSE)</f>
        <v>61</v>
      </c>
    </row>
    <row r="2496" spans="1:18" x14ac:dyDescent="0.25">
      <c r="A2496">
        <f>'[2]NILAI AKHIR'!B13</f>
        <v>13809</v>
      </c>
      <c r="B2496" t="str">
        <f>'[2]NILAI AKHIR'!C13</f>
        <v>Alfian Hafizh Arkhan</v>
      </c>
      <c r="C2496" t="str">
        <f>'[2]NILAI AKHIR'!D13</f>
        <v>XI TJKT 1</v>
      </c>
      <c r="D2496">
        <f>'[2]NILAI AKHIR'!R13</f>
        <v>0</v>
      </c>
      <c r="F2496" t="s">
        <v>115</v>
      </c>
      <c r="G2496" t="str" cm="1">
        <f t="array" ref="G2496">_xlfn.IFNA(_xlfn.IFS(C2495="XI TOI 1",D2495,C2495="XI TOI 2",D2495),"")</f>
        <v/>
      </c>
      <c r="H2496" t="str" cm="1">
        <f t="array" ref="H2496">_xlfn.IFNA(_xlfn.IFS(C2494="XI TP 1",D2494,C2494="XI TP 2",D2494,C2494="XI TP 3",D2494,C2494="XI TP 4",D2494,C2494="XI TP 5",D2494),"")</f>
        <v/>
      </c>
      <c r="I2496" t="str" cm="1">
        <f t="array" ref="I2496">_xlfn.IFNA(_xlfn.IFS(C2495="XI TSM 1",D2495,C2495="XI TSM 2",D2495),"")</f>
        <v/>
      </c>
      <c r="J2496" t="str" cm="1">
        <f t="array" ref="J2496">_xlfn.IFNA(_xlfn.IFS(C2494="XI TOI 1",D2494,C2494="XI TOI 2",D2494),"")</f>
        <v/>
      </c>
      <c r="L2496">
        <f>VLOOKUP(A2496,'5'!$AB$3:$AE$313,4,FALSE)</f>
        <v>636</v>
      </c>
      <c r="M2496" s="19">
        <f>VLOOKUP(F2496,'2'!$B$2:$C$34,2,FALSE)</f>
        <v>20</v>
      </c>
      <c r="N2496" s="23">
        <f t="shared" si="86"/>
        <v>0</v>
      </c>
      <c r="O2496" s="23" t="str">
        <f t="shared" si="87"/>
        <v/>
      </c>
      <c r="P2496" s="23" t="s">
        <v>4739</v>
      </c>
      <c r="Q2496" s="19">
        <f>VLOOKUP(M2496,'3'!$H$27:$L$48,5,FALSE)</f>
        <v>61</v>
      </c>
    </row>
    <row r="2497" spans="1:17" x14ac:dyDescent="0.25">
      <c r="A2497">
        <f>'[2]NILAI AKHIR'!B14</f>
        <v>13810</v>
      </c>
      <c r="B2497" t="str">
        <f>'[2]NILAI AKHIR'!C14</f>
        <v>Arief Rahmat Sholeh</v>
      </c>
      <c r="C2497" t="str">
        <f>'[2]NILAI AKHIR'!D14</f>
        <v>XI TJKT 1</v>
      </c>
      <c r="D2497">
        <f>'[2]NILAI AKHIR'!R14</f>
        <v>0</v>
      </c>
      <c r="F2497" t="s">
        <v>115</v>
      </c>
      <c r="G2497" t="str" cm="1">
        <f t="array" ref="G2497">_xlfn.IFNA(_xlfn.IFS(C2496="XI TOI 1",D2496,C2496="XI TOI 2",D2496),"")</f>
        <v/>
      </c>
      <c r="H2497" t="str" cm="1">
        <f t="array" ref="H2497">_xlfn.IFNA(_xlfn.IFS(C2495="XI TP 1",D2495,C2495="XI TP 2",D2495,C2495="XI TP 3",D2495,C2495="XI TP 4",D2495,C2495="XI TP 5",D2495),"")</f>
        <v/>
      </c>
      <c r="I2497" t="str" cm="1">
        <f t="array" ref="I2497">_xlfn.IFNA(_xlfn.IFS(C2496="XI TSM 1",D2496,C2496="XI TSM 2",D2496),"")</f>
        <v/>
      </c>
      <c r="J2497" t="str" cm="1">
        <f t="array" ref="J2497">_xlfn.IFNA(_xlfn.IFS(C2495="XI TOI 1",D2495,C2495="XI TOI 2",D2495),"")</f>
        <v/>
      </c>
      <c r="L2497">
        <f>VLOOKUP(A2497,'5'!$AB$3:$AE$313,4,FALSE)</f>
        <v>637</v>
      </c>
      <c r="M2497" s="19">
        <f>VLOOKUP(F2497,'2'!$B$2:$C$34,2,FALSE)</f>
        <v>20</v>
      </c>
      <c r="N2497" s="23">
        <f t="shared" si="86"/>
        <v>0</v>
      </c>
      <c r="O2497" s="23" t="str">
        <f t="shared" si="87"/>
        <v/>
      </c>
      <c r="P2497" s="23" t="s">
        <v>4739</v>
      </c>
      <c r="Q2497" s="19">
        <f>VLOOKUP(M2497,'3'!$H$27:$L$48,5,FALSE)</f>
        <v>61</v>
      </c>
    </row>
    <row r="2498" spans="1:17" x14ac:dyDescent="0.25">
      <c r="A2498">
        <f>'[2]NILAI AKHIR'!B15</f>
        <v>13811</v>
      </c>
      <c r="B2498" t="str">
        <f>'[2]NILAI AKHIR'!C15</f>
        <v>Aris Firmansyah</v>
      </c>
      <c r="C2498" t="str">
        <f>'[2]NILAI AKHIR'!D15</f>
        <v>XI TJKT 1</v>
      </c>
      <c r="D2498">
        <f>'[2]NILAI AKHIR'!R15</f>
        <v>0</v>
      </c>
      <c r="F2498" t="s">
        <v>115</v>
      </c>
      <c r="G2498" t="str" cm="1">
        <f t="array" ref="G2498">_xlfn.IFNA(_xlfn.IFS(C2497="XI TOI 1",D2497,C2497="XI TOI 2",D2497),"")</f>
        <v/>
      </c>
      <c r="H2498" t="str" cm="1">
        <f t="array" ref="H2498">_xlfn.IFNA(_xlfn.IFS(C2496="XI TP 1",D2496,C2496="XI TP 2",D2496,C2496="XI TP 3",D2496,C2496="XI TP 4",D2496,C2496="XI TP 5",D2496),"")</f>
        <v/>
      </c>
      <c r="I2498" t="str" cm="1">
        <f t="array" ref="I2498">_xlfn.IFNA(_xlfn.IFS(C2497="XI TSM 1",D2497,C2497="XI TSM 2",D2497),"")</f>
        <v/>
      </c>
      <c r="J2498" t="str" cm="1">
        <f t="array" ref="J2498">_xlfn.IFNA(_xlfn.IFS(C2496="XI TOI 1",D2496,C2496="XI TOI 2",D2496),"")</f>
        <v/>
      </c>
      <c r="L2498">
        <f>VLOOKUP(A2498,'5'!$AB$3:$AE$313,4,FALSE)</f>
        <v>638</v>
      </c>
      <c r="M2498" s="19">
        <f>VLOOKUP(F2498,'2'!$B$2:$C$34,2,FALSE)</f>
        <v>20</v>
      </c>
      <c r="N2498" s="23">
        <f t="shared" si="86"/>
        <v>0</v>
      </c>
      <c r="O2498" s="23" t="str">
        <f t="shared" si="87"/>
        <v/>
      </c>
      <c r="P2498" s="23" t="s">
        <v>4739</v>
      </c>
      <c r="Q2498" s="19">
        <f>VLOOKUP(M2498,'3'!$H$27:$L$48,5,FALSE)</f>
        <v>61</v>
      </c>
    </row>
    <row r="2499" spans="1:17" x14ac:dyDescent="0.25">
      <c r="A2499">
        <f>'[2]NILAI AKHIR'!B16</f>
        <v>13812</v>
      </c>
      <c r="B2499" t="str">
        <f>'[2]NILAI AKHIR'!C16</f>
        <v>Ashe Ardhana Putra</v>
      </c>
      <c r="C2499" t="str">
        <f>'[2]NILAI AKHIR'!D16</f>
        <v>XI TJKT 1</v>
      </c>
      <c r="D2499">
        <f>'[2]NILAI AKHIR'!R16</f>
        <v>0</v>
      </c>
      <c r="F2499" t="s">
        <v>115</v>
      </c>
      <c r="G2499" t="str" cm="1">
        <f t="array" ref="G2499">_xlfn.IFNA(_xlfn.IFS(C2498="XI TOI 1",D2498,C2498="XI TOI 2",D2498),"")</f>
        <v/>
      </c>
      <c r="H2499" t="str" cm="1">
        <f t="array" ref="H2499">_xlfn.IFNA(_xlfn.IFS(C2497="XI TP 1",D2497,C2497="XI TP 2",D2497,C2497="XI TP 3",D2497,C2497="XI TP 4",D2497,C2497="XI TP 5",D2497),"")</f>
        <v/>
      </c>
      <c r="I2499" t="str" cm="1">
        <f t="array" ref="I2499">_xlfn.IFNA(_xlfn.IFS(C2498="XI TSM 1",D2498,C2498="XI TSM 2",D2498),"")</f>
        <v/>
      </c>
      <c r="J2499" t="str" cm="1">
        <f t="array" ref="J2499">_xlfn.IFNA(_xlfn.IFS(C2497="XI TOI 1",D2497,C2497="XI TOI 2",D2497),"")</f>
        <v/>
      </c>
      <c r="L2499">
        <f>VLOOKUP(A2499,'5'!$AB$3:$AE$313,4,FALSE)</f>
        <v>639</v>
      </c>
      <c r="M2499" s="19">
        <f>VLOOKUP(F2499,'2'!$B$2:$C$34,2,FALSE)</f>
        <v>20</v>
      </c>
      <c r="N2499" s="23">
        <f t="shared" si="86"/>
        <v>0</v>
      </c>
      <c r="O2499" s="23" t="str">
        <f t="shared" si="87"/>
        <v/>
      </c>
      <c r="P2499" s="23" t="s">
        <v>4739</v>
      </c>
      <c r="Q2499" s="19">
        <f>VLOOKUP(M2499,'3'!$H$27:$L$48,5,FALSE)</f>
        <v>61</v>
      </c>
    </row>
    <row r="2500" spans="1:17" x14ac:dyDescent="0.25">
      <c r="A2500">
        <f>'[2]NILAI AKHIR'!B17</f>
        <v>13813</v>
      </c>
      <c r="B2500" t="str">
        <f>'[2]NILAI AKHIR'!C17</f>
        <v>Asiska Pangesti</v>
      </c>
      <c r="C2500" t="str">
        <f>'[2]NILAI AKHIR'!D17</f>
        <v>XI TJKT 1</v>
      </c>
      <c r="D2500">
        <f>'[2]NILAI AKHIR'!R17</f>
        <v>0</v>
      </c>
      <c r="F2500" t="s">
        <v>115</v>
      </c>
      <c r="G2500" t="str" cm="1">
        <f t="array" ref="G2500">_xlfn.IFNA(_xlfn.IFS(C2499="XI TOI 1",D2499,C2499="XI TOI 2",D2499),"")</f>
        <v/>
      </c>
      <c r="H2500" t="str" cm="1">
        <f t="array" ref="H2500">_xlfn.IFNA(_xlfn.IFS(C2498="XI TP 1",D2498,C2498="XI TP 2",D2498,C2498="XI TP 3",D2498,C2498="XI TP 4",D2498,C2498="XI TP 5",D2498),"")</f>
        <v/>
      </c>
      <c r="I2500" t="str" cm="1">
        <f t="array" ref="I2500">_xlfn.IFNA(_xlfn.IFS(C2499="XI TSM 1",D2499,C2499="XI TSM 2",D2499),"")</f>
        <v/>
      </c>
      <c r="J2500" t="str" cm="1">
        <f t="array" ref="J2500">_xlfn.IFNA(_xlfn.IFS(C2498="XI TOI 1",D2498,C2498="XI TOI 2",D2498),"")</f>
        <v/>
      </c>
      <c r="L2500">
        <f>VLOOKUP(A2500,'5'!$AB$3:$AE$313,4,FALSE)</f>
        <v>640</v>
      </c>
      <c r="M2500" s="19">
        <f>VLOOKUP(F2500,'2'!$B$2:$C$34,2,FALSE)</f>
        <v>20</v>
      </c>
      <c r="N2500" s="23">
        <f t="shared" si="86"/>
        <v>0</v>
      </c>
      <c r="O2500" s="23" t="str">
        <f t="shared" si="87"/>
        <v/>
      </c>
      <c r="P2500" s="23" t="s">
        <v>4739</v>
      </c>
      <c r="Q2500" s="19">
        <f>VLOOKUP(M2500,'3'!$H$27:$L$48,5,FALSE)</f>
        <v>61</v>
      </c>
    </row>
    <row r="2501" spans="1:17" x14ac:dyDescent="0.25">
      <c r="A2501">
        <f>'[2]NILAI AKHIR'!B18</f>
        <v>13814</v>
      </c>
      <c r="B2501" t="str">
        <f>'[2]NILAI AKHIR'!C18</f>
        <v>Asokawati Ning Kusuma</v>
      </c>
      <c r="C2501" t="str">
        <f>'[2]NILAI AKHIR'!D18</f>
        <v>XI TJKT 1</v>
      </c>
      <c r="D2501">
        <f>'[2]NILAI AKHIR'!R18</f>
        <v>0</v>
      </c>
      <c r="F2501" t="s">
        <v>115</v>
      </c>
      <c r="G2501" t="str" cm="1">
        <f t="array" ref="G2501">_xlfn.IFNA(_xlfn.IFS(C2500="XI TOI 1",D2500,C2500="XI TOI 2",D2500),"")</f>
        <v/>
      </c>
      <c r="H2501" t="str" cm="1">
        <f t="array" ref="H2501">_xlfn.IFNA(_xlfn.IFS(C2499="XI TP 1",D2499,C2499="XI TP 2",D2499,C2499="XI TP 3",D2499,C2499="XI TP 4",D2499,C2499="XI TP 5",D2499),"")</f>
        <v/>
      </c>
      <c r="I2501" t="str" cm="1">
        <f t="array" ref="I2501">_xlfn.IFNA(_xlfn.IFS(C2500="XI TSM 1",D2500,C2500="XI TSM 2",D2500),"")</f>
        <v/>
      </c>
      <c r="J2501" t="str" cm="1">
        <f t="array" ref="J2501">_xlfn.IFNA(_xlfn.IFS(C2499="XI TOI 1",D2499,C2499="XI TOI 2",D2499),"")</f>
        <v/>
      </c>
      <c r="L2501">
        <f>VLOOKUP(A2501,'5'!$AB$3:$AE$313,4,FALSE)</f>
        <v>641</v>
      </c>
      <c r="M2501" s="19">
        <f>VLOOKUP(F2501,'2'!$B$2:$C$34,2,FALSE)</f>
        <v>20</v>
      </c>
      <c r="N2501" s="23">
        <f t="shared" ref="N2501:N2564" si="88">D2501</f>
        <v>0</v>
      </c>
      <c r="O2501" s="23" t="str">
        <f t="shared" ref="O2501:O2564" si="89">IF(P2501="Nilai Ekstra",E2501,"")</f>
        <v/>
      </c>
      <c r="P2501" s="23" t="s">
        <v>4739</v>
      </c>
      <c r="Q2501" s="19">
        <f>VLOOKUP(M2501,'3'!$H$27:$L$48,5,FALSE)</f>
        <v>61</v>
      </c>
    </row>
    <row r="2502" spans="1:17" x14ac:dyDescent="0.25">
      <c r="A2502">
        <f>'[2]NILAI AKHIR'!B19</f>
        <v>13815</v>
      </c>
      <c r="B2502" t="str">
        <f>'[2]NILAI AKHIR'!C19</f>
        <v>Budi Utomo</v>
      </c>
      <c r="C2502" t="str">
        <f>'[2]NILAI AKHIR'!D19</f>
        <v>XI TJKT 1</v>
      </c>
      <c r="D2502">
        <f>'[2]NILAI AKHIR'!R19</f>
        <v>0</v>
      </c>
      <c r="F2502" t="s">
        <v>115</v>
      </c>
      <c r="G2502" t="str" cm="1">
        <f t="array" ref="G2502">_xlfn.IFNA(_xlfn.IFS(C2501="XI TOI 1",D2501,C2501="XI TOI 2",D2501),"")</f>
        <v/>
      </c>
      <c r="H2502" t="str" cm="1">
        <f t="array" ref="H2502">_xlfn.IFNA(_xlfn.IFS(C2500="XI TP 1",D2500,C2500="XI TP 2",D2500,C2500="XI TP 3",D2500,C2500="XI TP 4",D2500,C2500="XI TP 5",D2500),"")</f>
        <v/>
      </c>
      <c r="I2502" t="str" cm="1">
        <f t="array" ref="I2502">_xlfn.IFNA(_xlfn.IFS(C2501="XI TSM 1",D2501,C2501="XI TSM 2",D2501),"")</f>
        <v/>
      </c>
      <c r="J2502" t="str" cm="1">
        <f t="array" ref="J2502">_xlfn.IFNA(_xlfn.IFS(C2500="XI TOI 1",D2500,C2500="XI TOI 2",D2500),"")</f>
        <v/>
      </c>
      <c r="L2502">
        <f>VLOOKUP(A2502,'5'!$AB$3:$AE$313,4,FALSE)</f>
        <v>642</v>
      </c>
      <c r="M2502" s="19">
        <f>VLOOKUP(F2502,'2'!$B$2:$C$34,2,FALSE)</f>
        <v>20</v>
      </c>
      <c r="N2502" s="23">
        <f t="shared" si="88"/>
        <v>0</v>
      </c>
      <c r="O2502" s="23" t="str">
        <f t="shared" si="89"/>
        <v/>
      </c>
      <c r="P2502" s="23" t="s">
        <v>4739</v>
      </c>
      <c r="Q2502" s="19">
        <f>VLOOKUP(M2502,'3'!$H$27:$L$48,5,FALSE)</f>
        <v>61</v>
      </c>
    </row>
    <row r="2503" spans="1:17" x14ac:dyDescent="0.25">
      <c r="A2503">
        <f>'[2]NILAI AKHIR'!B20</f>
        <v>13816</v>
      </c>
      <c r="B2503" t="str">
        <f>'[2]NILAI AKHIR'!C20</f>
        <v>Chairul Ardiansyah</v>
      </c>
      <c r="C2503" t="str">
        <f>'[2]NILAI AKHIR'!D20</f>
        <v>XI TJKT 1</v>
      </c>
      <c r="D2503">
        <f>'[2]NILAI AKHIR'!R20</f>
        <v>0</v>
      </c>
      <c r="F2503" t="s">
        <v>115</v>
      </c>
      <c r="G2503" t="str" cm="1">
        <f t="array" ref="G2503">_xlfn.IFNA(_xlfn.IFS(C2502="XI TOI 1",D2502,C2502="XI TOI 2",D2502),"")</f>
        <v/>
      </c>
      <c r="H2503" t="str" cm="1">
        <f t="array" ref="H2503">_xlfn.IFNA(_xlfn.IFS(C2501="XI TP 1",D2501,C2501="XI TP 2",D2501,C2501="XI TP 3",D2501,C2501="XI TP 4",D2501,C2501="XI TP 5",D2501),"")</f>
        <v/>
      </c>
      <c r="I2503" t="str" cm="1">
        <f t="array" ref="I2503">_xlfn.IFNA(_xlfn.IFS(C2502="XI TSM 1",D2502,C2502="XI TSM 2",D2502),"")</f>
        <v/>
      </c>
      <c r="J2503" t="str" cm="1">
        <f t="array" ref="J2503">_xlfn.IFNA(_xlfn.IFS(C2501="XI TOI 1",D2501,C2501="XI TOI 2",D2501),"")</f>
        <v/>
      </c>
      <c r="L2503">
        <f>VLOOKUP(A2503,'5'!$AB$3:$AE$313,4,FALSE)</f>
        <v>643</v>
      </c>
      <c r="M2503" s="19">
        <f>VLOOKUP(F2503,'2'!$B$2:$C$34,2,FALSE)</f>
        <v>20</v>
      </c>
      <c r="N2503" s="23">
        <f t="shared" si="88"/>
        <v>0</v>
      </c>
      <c r="O2503" s="23" t="str">
        <f t="shared" si="89"/>
        <v/>
      </c>
      <c r="P2503" s="23" t="s">
        <v>4739</v>
      </c>
      <c r="Q2503" s="19">
        <f>VLOOKUP(M2503,'3'!$H$27:$L$48,5,FALSE)</f>
        <v>61</v>
      </c>
    </row>
    <row r="2504" spans="1:17" x14ac:dyDescent="0.25">
      <c r="A2504">
        <f>'[2]NILAI AKHIR'!B21</f>
        <v>13817</v>
      </c>
      <c r="B2504" t="str">
        <f>'[2]NILAI AKHIR'!C21</f>
        <v>Dany Affif Sasongko</v>
      </c>
      <c r="C2504" t="str">
        <f>'[2]NILAI AKHIR'!D21</f>
        <v>XI TJKT 1</v>
      </c>
      <c r="D2504">
        <f>'[2]NILAI AKHIR'!R21</f>
        <v>0</v>
      </c>
      <c r="F2504" t="s">
        <v>115</v>
      </c>
      <c r="G2504" t="str" cm="1">
        <f t="array" ref="G2504">_xlfn.IFNA(_xlfn.IFS(C2503="XI TOI 1",D2503,C2503="XI TOI 2",D2503),"")</f>
        <v/>
      </c>
      <c r="H2504" t="str" cm="1">
        <f t="array" ref="H2504">_xlfn.IFNA(_xlfn.IFS(C2502="XI TP 1",D2502,C2502="XI TP 2",D2502,C2502="XI TP 3",D2502,C2502="XI TP 4",D2502,C2502="XI TP 5",D2502),"")</f>
        <v/>
      </c>
      <c r="I2504" t="str" cm="1">
        <f t="array" ref="I2504">_xlfn.IFNA(_xlfn.IFS(C2503="XI TSM 1",D2503,C2503="XI TSM 2",D2503),"")</f>
        <v/>
      </c>
      <c r="J2504" t="str" cm="1">
        <f t="array" ref="J2504">_xlfn.IFNA(_xlfn.IFS(C2502="XI TOI 1",D2502,C2502="XI TOI 2",D2502),"")</f>
        <v/>
      </c>
      <c r="L2504">
        <f>VLOOKUP(A2504,'5'!$AB$3:$AE$313,4,FALSE)</f>
        <v>644</v>
      </c>
      <c r="M2504" s="19">
        <f>VLOOKUP(F2504,'2'!$B$2:$C$34,2,FALSE)</f>
        <v>20</v>
      </c>
      <c r="N2504" s="23">
        <f t="shared" si="88"/>
        <v>0</v>
      </c>
      <c r="O2504" s="23" t="str">
        <f t="shared" si="89"/>
        <v/>
      </c>
      <c r="P2504" s="23" t="s">
        <v>4739</v>
      </c>
      <c r="Q2504" s="19">
        <f>VLOOKUP(M2504,'3'!$H$27:$L$48,5,FALSE)</f>
        <v>61</v>
      </c>
    </row>
    <row r="2505" spans="1:17" x14ac:dyDescent="0.25">
      <c r="A2505">
        <f>'[2]NILAI AKHIR'!B22</f>
        <v>13818</v>
      </c>
      <c r="B2505" t="str">
        <f>'[2]NILAI AKHIR'!C22</f>
        <v>Dimas Artha Nugraha</v>
      </c>
      <c r="C2505" t="str">
        <f>'[2]NILAI AKHIR'!D22</f>
        <v>XI TJKT 1</v>
      </c>
      <c r="D2505">
        <f>'[2]NILAI AKHIR'!R22</f>
        <v>0</v>
      </c>
      <c r="F2505" t="s">
        <v>115</v>
      </c>
      <c r="G2505" t="str" cm="1">
        <f t="array" ref="G2505">_xlfn.IFNA(_xlfn.IFS(C2504="XI TOI 1",D2504,C2504="XI TOI 2",D2504),"")</f>
        <v/>
      </c>
      <c r="H2505" t="str" cm="1">
        <f t="array" ref="H2505">_xlfn.IFNA(_xlfn.IFS(C2503="XI TP 1",D2503,C2503="XI TP 2",D2503,C2503="XI TP 3",D2503,C2503="XI TP 4",D2503,C2503="XI TP 5",D2503),"")</f>
        <v/>
      </c>
      <c r="I2505" t="str" cm="1">
        <f t="array" ref="I2505">_xlfn.IFNA(_xlfn.IFS(C2504="XI TSM 1",D2504,C2504="XI TSM 2",D2504),"")</f>
        <v/>
      </c>
      <c r="J2505" t="str" cm="1">
        <f t="array" ref="J2505">_xlfn.IFNA(_xlfn.IFS(C2503="XI TOI 1",D2503,C2503="XI TOI 2",D2503),"")</f>
        <v/>
      </c>
      <c r="L2505">
        <f>VLOOKUP(A2505,'5'!$AB$3:$AE$313,4,FALSE)</f>
        <v>645</v>
      </c>
      <c r="M2505" s="19">
        <f>VLOOKUP(F2505,'2'!$B$2:$C$34,2,FALSE)</f>
        <v>20</v>
      </c>
      <c r="N2505" s="23">
        <f t="shared" si="88"/>
        <v>0</v>
      </c>
      <c r="O2505" s="23" t="str">
        <f t="shared" si="89"/>
        <v/>
      </c>
      <c r="P2505" s="23" t="s">
        <v>4739</v>
      </c>
      <c r="Q2505" s="19">
        <f>VLOOKUP(M2505,'3'!$H$27:$L$48,5,FALSE)</f>
        <v>61</v>
      </c>
    </row>
    <row r="2506" spans="1:17" x14ac:dyDescent="0.25">
      <c r="A2506">
        <f>'[2]NILAI AKHIR'!B23</f>
        <v>13819</v>
      </c>
      <c r="B2506" t="str">
        <f>'[2]NILAI AKHIR'!C23</f>
        <v>Eveline Ganesha Pearche</v>
      </c>
      <c r="C2506" t="str">
        <f>'[2]NILAI AKHIR'!D23</f>
        <v>XI TJKT 1</v>
      </c>
      <c r="D2506">
        <f>'[2]NILAI AKHIR'!R23</f>
        <v>0</v>
      </c>
      <c r="F2506" t="s">
        <v>115</v>
      </c>
      <c r="G2506" t="str" cm="1">
        <f t="array" ref="G2506">_xlfn.IFNA(_xlfn.IFS(C2505="XI TOI 1",D2505,C2505="XI TOI 2",D2505),"")</f>
        <v/>
      </c>
      <c r="H2506" t="str" cm="1">
        <f t="array" ref="H2506">_xlfn.IFNA(_xlfn.IFS(C2504="XI TP 1",D2504,C2504="XI TP 2",D2504,C2504="XI TP 3",D2504,C2504="XI TP 4",D2504,C2504="XI TP 5",D2504),"")</f>
        <v/>
      </c>
      <c r="I2506" t="str" cm="1">
        <f t="array" ref="I2506">_xlfn.IFNA(_xlfn.IFS(C2505="XI TSM 1",D2505,C2505="XI TSM 2",D2505),"")</f>
        <v/>
      </c>
      <c r="J2506" t="str" cm="1">
        <f t="array" ref="J2506">_xlfn.IFNA(_xlfn.IFS(C2504="XI TOI 1",D2504,C2504="XI TOI 2",D2504),"")</f>
        <v/>
      </c>
      <c r="L2506">
        <f>VLOOKUP(A2506,'5'!$AB$3:$AE$313,4,FALSE)</f>
        <v>646</v>
      </c>
      <c r="M2506" s="19">
        <f>VLOOKUP(F2506,'2'!$B$2:$C$34,2,FALSE)</f>
        <v>20</v>
      </c>
      <c r="N2506" s="23">
        <f t="shared" si="88"/>
        <v>0</v>
      </c>
      <c r="O2506" s="23" t="str">
        <f t="shared" si="89"/>
        <v/>
      </c>
      <c r="P2506" s="23" t="s">
        <v>4739</v>
      </c>
      <c r="Q2506" s="19">
        <f>VLOOKUP(M2506,'3'!$H$27:$L$48,5,FALSE)</f>
        <v>61</v>
      </c>
    </row>
    <row r="2507" spans="1:17" x14ac:dyDescent="0.25">
      <c r="A2507">
        <f>'[2]NILAI AKHIR'!B24</f>
        <v>13820</v>
      </c>
      <c r="B2507" t="str">
        <f>'[2]NILAI AKHIR'!C24</f>
        <v>Fabian Warzal Ahmad Zikri</v>
      </c>
      <c r="C2507" t="str">
        <f>'[2]NILAI AKHIR'!D24</f>
        <v>XI TJKT 1</v>
      </c>
      <c r="D2507">
        <f>'[2]NILAI AKHIR'!R24</f>
        <v>0</v>
      </c>
      <c r="F2507" t="s">
        <v>115</v>
      </c>
      <c r="G2507" t="str" cm="1">
        <f t="array" ref="G2507">_xlfn.IFNA(_xlfn.IFS(C2506="XI TOI 1",D2506,C2506="XI TOI 2",D2506),"")</f>
        <v/>
      </c>
      <c r="H2507" t="str" cm="1">
        <f t="array" ref="H2507">_xlfn.IFNA(_xlfn.IFS(C2505="XI TP 1",D2505,C2505="XI TP 2",D2505,C2505="XI TP 3",D2505,C2505="XI TP 4",D2505,C2505="XI TP 5",D2505),"")</f>
        <v/>
      </c>
      <c r="I2507" t="str" cm="1">
        <f t="array" ref="I2507">_xlfn.IFNA(_xlfn.IFS(C2506="XI TSM 1",D2506,C2506="XI TSM 2",D2506),"")</f>
        <v/>
      </c>
      <c r="J2507" t="str" cm="1">
        <f t="array" ref="J2507">_xlfn.IFNA(_xlfn.IFS(C2505="XI TOI 1",D2505,C2505="XI TOI 2",D2505),"")</f>
        <v/>
      </c>
      <c r="L2507">
        <f>VLOOKUP(A2507,'5'!$AB$3:$AE$313,4,FALSE)</f>
        <v>647</v>
      </c>
      <c r="M2507" s="19">
        <f>VLOOKUP(F2507,'2'!$B$2:$C$34,2,FALSE)</f>
        <v>20</v>
      </c>
      <c r="N2507" s="23">
        <f t="shared" si="88"/>
        <v>0</v>
      </c>
      <c r="O2507" s="23" t="str">
        <f t="shared" si="89"/>
        <v/>
      </c>
      <c r="P2507" s="23" t="s">
        <v>4739</v>
      </c>
      <c r="Q2507" s="19">
        <f>VLOOKUP(M2507,'3'!$H$27:$L$48,5,FALSE)</f>
        <v>61</v>
      </c>
    </row>
    <row r="2508" spans="1:17" x14ac:dyDescent="0.25">
      <c r="A2508">
        <f>'[2]NILAI AKHIR'!B25</f>
        <v>13821</v>
      </c>
      <c r="B2508" t="str">
        <f>'[2]NILAI AKHIR'!C25</f>
        <v>Fauzan Rahmadan Wibowo</v>
      </c>
      <c r="C2508" t="str">
        <f>'[2]NILAI AKHIR'!D25</f>
        <v>XI TJKT 1</v>
      </c>
      <c r="D2508">
        <f>'[2]NILAI AKHIR'!R25</f>
        <v>0</v>
      </c>
      <c r="F2508" t="s">
        <v>115</v>
      </c>
      <c r="G2508" t="str" cm="1">
        <f t="array" ref="G2508">_xlfn.IFNA(_xlfn.IFS(C2507="XI TOI 1",D2507,C2507="XI TOI 2",D2507),"")</f>
        <v/>
      </c>
      <c r="H2508" t="str" cm="1">
        <f t="array" ref="H2508">_xlfn.IFNA(_xlfn.IFS(C2506="XI TP 1",D2506,C2506="XI TP 2",D2506,C2506="XI TP 3",D2506,C2506="XI TP 4",D2506,C2506="XI TP 5",D2506),"")</f>
        <v/>
      </c>
      <c r="I2508" t="str" cm="1">
        <f t="array" ref="I2508">_xlfn.IFNA(_xlfn.IFS(C2507="XI TSM 1",D2507,C2507="XI TSM 2",D2507),"")</f>
        <v/>
      </c>
      <c r="J2508" t="str" cm="1">
        <f t="array" ref="J2508">_xlfn.IFNA(_xlfn.IFS(C2506="XI TOI 1",D2506,C2506="XI TOI 2",D2506),"")</f>
        <v/>
      </c>
      <c r="L2508">
        <f>VLOOKUP(A2508,'5'!$AB$3:$AE$313,4,FALSE)</f>
        <v>648</v>
      </c>
      <c r="M2508" s="19">
        <f>VLOOKUP(F2508,'2'!$B$2:$C$34,2,FALSE)</f>
        <v>20</v>
      </c>
      <c r="N2508" s="23">
        <f t="shared" si="88"/>
        <v>0</v>
      </c>
      <c r="O2508" s="23" t="str">
        <f t="shared" si="89"/>
        <v/>
      </c>
      <c r="P2508" s="23" t="s">
        <v>4739</v>
      </c>
      <c r="Q2508" s="19">
        <f>VLOOKUP(M2508,'3'!$H$27:$L$48,5,FALSE)</f>
        <v>61</v>
      </c>
    </row>
    <row r="2509" spans="1:17" x14ac:dyDescent="0.25">
      <c r="A2509">
        <f>'[2]NILAI AKHIR'!B26</f>
        <v>13822</v>
      </c>
      <c r="B2509" t="str">
        <f>'[2]NILAI AKHIR'!C26</f>
        <v>Febio Robert Frederico</v>
      </c>
      <c r="C2509" t="str">
        <f>'[2]NILAI AKHIR'!D26</f>
        <v>XI TJKT 1</v>
      </c>
      <c r="D2509">
        <f>'[2]NILAI AKHIR'!R26</f>
        <v>0</v>
      </c>
      <c r="F2509" t="s">
        <v>115</v>
      </c>
      <c r="G2509" t="str" cm="1">
        <f t="array" ref="G2509">_xlfn.IFNA(_xlfn.IFS(C2508="XI TOI 1",D2508,C2508="XI TOI 2",D2508),"")</f>
        <v/>
      </c>
      <c r="H2509" t="str" cm="1">
        <f t="array" ref="H2509">_xlfn.IFNA(_xlfn.IFS(C2507="XI TP 1",D2507,C2507="XI TP 2",D2507,C2507="XI TP 3",D2507,C2507="XI TP 4",D2507,C2507="XI TP 5",D2507),"")</f>
        <v/>
      </c>
      <c r="I2509" t="str" cm="1">
        <f t="array" ref="I2509">_xlfn.IFNA(_xlfn.IFS(C2508="XI TSM 1",D2508,C2508="XI TSM 2",D2508),"")</f>
        <v/>
      </c>
      <c r="J2509" t="str" cm="1">
        <f t="array" ref="J2509">_xlfn.IFNA(_xlfn.IFS(C2507="XI TOI 1",D2507,C2507="XI TOI 2",D2507),"")</f>
        <v/>
      </c>
      <c r="L2509">
        <f>VLOOKUP(A2509,'5'!$AB$3:$AE$313,4,FALSE)</f>
        <v>649</v>
      </c>
      <c r="M2509" s="19">
        <f>VLOOKUP(F2509,'2'!$B$2:$C$34,2,FALSE)</f>
        <v>20</v>
      </c>
      <c r="N2509" s="23">
        <f t="shared" si="88"/>
        <v>0</v>
      </c>
      <c r="O2509" s="23" t="str">
        <f t="shared" si="89"/>
        <v/>
      </c>
      <c r="P2509" s="23" t="s">
        <v>4739</v>
      </c>
      <c r="Q2509" s="19">
        <f>VLOOKUP(M2509,'3'!$H$27:$L$48,5,FALSE)</f>
        <v>61</v>
      </c>
    </row>
    <row r="2510" spans="1:17" x14ac:dyDescent="0.25">
      <c r="A2510">
        <f>'[2]NILAI AKHIR'!B27</f>
        <v>13928</v>
      </c>
      <c r="B2510" t="str">
        <f>'[2]NILAI AKHIR'!C27</f>
        <v>Gingga Amirul Muiz</v>
      </c>
      <c r="C2510" t="str">
        <f>'[2]NILAI AKHIR'!D27</f>
        <v>XI TJKT 1</v>
      </c>
      <c r="D2510">
        <f>'[2]NILAI AKHIR'!R27</f>
        <v>0</v>
      </c>
      <c r="F2510" t="s">
        <v>115</v>
      </c>
      <c r="G2510" t="str" cm="1">
        <f t="array" ref="G2510">_xlfn.IFNA(_xlfn.IFS(C2509="XI TOI 1",D2509,C2509="XI TOI 2",D2509),"")</f>
        <v/>
      </c>
      <c r="H2510" t="str" cm="1">
        <f t="array" ref="H2510">_xlfn.IFNA(_xlfn.IFS(C2508="XI TP 1",D2508,C2508="XI TP 2",D2508,C2508="XI TP 3",D2508,C2508="XI TP 4",D2508,C2508="XI TP 5",D2508),"")</f>
        <v/>
      </c>
      <c r="I2510" t="str" cm="1">
        <f t="array" ref="I2510">_xlfn.IFNA(_xlfn.IFS(C2509="XI TSM 1",D2509,C2509="XI TSM 2",D2509),"")</f>
        <v/>
      </c>
      <c r="J2510" t="str" cm="1">
        <f t="array" ref="J2510">_xlfn.IFNA(_xlfn.IFS(C2508="XI TOI 1",D2508,C2508="XI TOI 2",D2508),"")</f>
        <v/>
      </c>
      <c r="L2510">
        <f>VLOOKUP(A2510,'5'!$AB$3:$AE$313,4,FALSE)</f>
        <v>650</v>
      </c>
      <c r="M2510" s="19">
        <f>VLOOKUP(F2510,'2'!$B$2:$C$34,2,FALSE)</f>
        <v>20</v>
      </c>
      <c r="N2510" s="23">
        <f t="shared" si="88"/>
        <v>0</v>
      </c>
      <c r="O2510" s="23" t="str">
        <f t="shared" si="89"/>
        <v/>
      </c>
      <c r="P2510" s="23" t="s">
        <v>4739</v>
      </c>
      <c r="Q2510" s="19">
        <f>VLOOKUP(M2510,'3'!$H$27:$L$48,5,FALSE)</f>
        <v>61</v>
      </c>
    </row>
    <row r="2511" spans="1:17" x14ac:dyDescent="0.25">
      <c r="A2511">
        <f>'[2]NILAI AKHIR'!B28</f>
        <v>13823</v>
      </c>
      <c r="B2511" t="str">
        <f>'[2]NILAI AKHIR'!C28</f>
        <v>Hilmiyahya Said</v>
      </c>
      <c r="C2511" t="str">
        <f>'[2]NILAI AKHIR'!D28</f>
        <v>XI TJKT 1</v>
      </c>
      <c r="D2511">
        <f>'[2]NILAI AKHIR'!R28</f>
        <v>0</v>
      </c>
      <c r="F2511" t="s">
        <v>115</v>
      </c>
      <c r="G2511" t="str" cm="1">
        <f t="array" ref="G2511">_xlfn.IFNA(_xlfn.IFS(C2510="XI TOI 1",D2510,C2510="XI TOI 2",D2510),"")</f>
        <v/>
      </c>
      <c r="H2511" t="str" cm="1">
        <f t="array" ref="H2511">_xlfn.IFNA(_xlfn.IFS(C2509="XI TP 1",D2509,C2509="XI TP 2",D2509,C2509="XI TP 3",D2509,C2509="XI TP 4",D2509,C2509="XI TP 5",D2509),"")</f>
        <v/>
      </c>
      <c r="I2511" t="str" cm="1">
        <f t="array" ref="I2511">_xlfn.IFNA(_xlfn.IFS(C2510="XI TSM 1",D2510,C2510="XI TSM 2",D2510),"")</f>
        <v/>
      </c>
      <c r="J2511" t="str" cm="1">
        <f t="array" ref="J2511">_xlfn.IFNA(_xlfn.IFS(C2509="XI TOI 1",D2509,C2509="XI TOI 2",D2509),"")</f>
        <v/>
      </c>
      <c r="L2511">
        <f>VLOOKUP(A2511,'5'!$AB$3:$AE$313,4,FALSE)</f>
        <v>651</v>
      </c>
      <c r="M2511" s="19">
        <f>VLOOKUP(F2511,'2'!$B$2:$C$34,2,FALSE)</f>
        <v>20</v>
      </c>
      <c r="N2511" s="23">
        <f t="shared" si="88"/>
        <v>0</v>
      </c>
      <c r="O2511" s="23" t="str">
        <f t="shared" si="89"/>
        <v/>
      </c>
      <c r="P2511" s="23" t="s">
        <v>4739</v>
      </c>
      <c r="Q2511" s="19">
        <f>VLOOKUP(M2511,'3'!$H$27:$L$48,5,FALSE)</f>
        <v>61</v>
      </c>
    </row>
    <row r="2512" spans="1:17" x14ac:dyDescent="0.25">
      <c r="A2512">
        <f>'[2]NILAI AKHIR'!B29</f>
        <v>13824</v>
      </c>
      <c r="B2512" t="str">
        <f>'[2]NILAI AKHIR'!C29</f>
        <v>Janur Akbar Hardjo Djatmiko</v>
      </c>
      <c r="C2512" t="str">
        <f>'[2]NILAI AKHIR'!D29</f>
        <v>XI TJKT 1</v>
      </c>
      <c r="D2512">
        <f>'[2]NILAI AKHIR'!R29</f>
        <v>0</v>
      </c>
      <c r="F2512" t="s">
        <v>115</v>
      </c>
      <c r="G2512" t="str" cm="1">
        <f t="array" ref="G2512">_xlfn.IFNA(_xlfn.IFS(C2511="XI TOI 1",D2511,C2511="XI TOI 2",D2511),"")</f>
        <v/>
      </c>
      <c r="H2512" t="str" cm="1">
        <f t="array" ref="H2512">_xlfn.IFNA(_xlfn.IFS(C2510="XI TP 1",D2510,C2510="XI TP 2",D2510,C2510="XI TP 3",D2510,C2510="XI TP 4",D2510,C2510="XI TP 5",D2510),"")</f>
        <v/>
      </c>
      <c r="I2512" t="str" cm="1">
        <f t="array" ref="I2512">_xlfn.IFNA(_xlfn.IFS(C2511="XI TSM 1",D2511,C2511="XI TSM 2",D2511),"")</f>
        <v/>
      </c>
      <c r="J2512" t="str" cm="1">
        <f t="array" ref="J2512">_xlfn.IFNA(_xlfn.IFS(C2510="XI TOI 1",D2510,C2510="XI TOI 2",D2510),"")</f>
        <v/>
      </c>
      <c r="L2512">
        <f>VLOOKUP(A2512,'5'!$AB$3:$AE$313,4,FALSE)</f>
        <v>652</v>
      </c>
      <c r="M2512" s="19">
        <f>VLOOKUP(F2512,'2'!$B$2:$C$34,2,FALSE)</f>
        <v>20</v>
      </c>
      <c r="N2512" s="23">
        <f t="shared" si="88"/>
        <v>0</v>
      </c>
      <c r="O2512" s="23" t="str">
        <f t="shared" si="89"/>
        <v/>
      </c>
      <c r="P2512" s="23" t="s">
        <v>4739</v>
      </c>
      <c r="Q2512" s="19">
        <f>VLOOKUP(M2512,'3'!$H$27:$L$48,5,FALSE)</f>
        <v>61</v>
      </c>
    </row>
    <row r="2513" spans="1:17" x14ac:dyDescent="0.25">
      <c r="A2513">
        <f>'[2]NILAI AKHIR'!B30</f>
        <v>13825</v>
      </c>
      <c r="B2513" t="str">
        <f>'[2]NILAI AKHIR'!C30</f>
        <v>Joceline John Beno</v>
      </c>
      <c r="C2513" t="str">
        <f>'[2]NILAI AKHIR'!D30</f>
        <v>XI TJKT 1</v>
      </c>
      <c r="D2513">
        <f>'[2]NILAI AKHIR'!R30</f>
        <v>0</v>
      </c>
      <c r="F2513" t="s">
        <v>115</v>
      </c>
      <c r="G2513" t="str" cm="1">
        <f t="array" ref="G2513">_xlfn.IFNA(_xlfn.IFS(C2512="XI TOI 1",D2512,C2512="XI TOI 2",D2512),"")</f>
        <v/>
      </c>
      <c r="H2513" t="str" cm="1">
        <f t="array" ref="H2513">_xlfn.IFNA(_xlfn.IFS(C2511="XI TP 1",D2511,C2511="XI TP 2",D2511,C2511="XI TP 3",D2511,C2511="XI TP 4",D2511,C2511="XI TP 5",D2511),"")</f>
        <v/>
      </c>
      <c r="I2513" t="str" cm="1">
        <f t="array" ref="I2513">_xlfn.IFNA(_xlfn.IFS(C2512="XI TSM 1",D2512,C2512="XI TSM 2",D2512),"")</f>
        <v/>
      </c>
      <c r="J2513" t="str" cm="1">
        <f t="array" ref="J2513">_xlfn.IFNA(_xlfn.IFS(C2511="XI TOI 1",D2511,C2511="XI TOI 2",D2511),"")</f>
        <v/>
      </c>
      <c r="L2513">
        <f>VLOOKUP(A2513,'5'!$AB$3:$AE$313,4,FALSE)</f>
        <v>653</v>
      </c>
      <c r="M2513" s="19">
        <f>VLOOKUP(F2513,'2'!$B$2:$C$34,2,FALSE)</f>
        <v>20</v>
      </c>
      <c r="N2513" s="23">
        <f t="shared" si="88"/>
        <v>0</v>
      </c>
      <c r="O2513" s="23" t="str">
        <f t="shared" si="89"/>
        <v/>
      </c>
      <c r="P2513" s="23" t="s">
        <v>4739</v>
      </c>
      <c r="Q2513" s="19">
        <f>VLOOKUP(M2513,'3'!$H$27:$L$48,5,FALSE)</f>
        <v>61</v>
      </c>
    </row>
    <row r="2514" spans="1:17" x14ac:dyDescent="0.25">
      <c r="A2514">
        <f>'[2]NILAI AKHIR'!B31</f>
        <v>13926</v>
      </c>
      <c r="B2514" t="str">
        <f>'[2]NILAI AKHIR'!C31</f>
        <v>Wahyu Putra Rahmadan</v>
      </c>
      <c r="C2514" t="str">
        <f>'[2]NILAI AKHIR'!D31</f>
        <v>XI TJKT 1</v>
      </c>
      <c r="D2514">
        <f>'[2]NILAI AKHIR'!R31</f>
        <v>0</v>
      </c>
      <c r="F2514" t="s">
        <v>115</v>
      </c>
      <c r="G2514" t="str" cm="1">
        <f t="array" ref="G2514">_xlfn.IFNA(_xlfn.IFS(C2513="XI TOI 1",D2513,C2513="XI TOI 2",D2513),"")</f>
        <v/>
      </c>
      <c r="H2514" t="str" cm="1">
        <f t="array" ref="H2514">_xlfn.IFNA(_xlfn.IFS(C2512="XI TP 1",D2512,C2512="XI TP 2",D2512,C2512="XI TP 3",D2512,C2512="XI TP 4",D2512,C2512="XI TP 5",D2512),"")</f>
        <v/>
      </c>
      <c r="I2514" t="str" cm="1">
        <f t="array" ref="I2514">_xlfn.IFNA(_xlfn.IFS(C2513="XI TSM 1",D2513,C2513="XI TSM 2",D2513),"")</f>
        <v/>
      </c>
      <c r="J2514" t="str" cm="1">
        <f t="array" ref="J2514">_xlfn.IFNA(_xlfn.IFS(C2512="XI TOI 1",D2512,C2512="XI TOI 2",D2512),"")</f>
        <v/>
      </c>
      <c r="L2514">
        <f>VLOOKUP(A2514,'5'!$AB$3:$AE$313,4,FALSE)</f>
        <v>654</v>
      </c>
      <c r="M2514" s="19">
        <f>VLOOKUP(F2514,'2'!$B$2:$C$34,2,FALSE)</f>
        <v>20</v>
      </c>
      <c r="N2514" s="23">
        <f t="shared" si="88"/>
        <v>0</v>
      </c>
      <c r="O2514" s="23" t="str">
        <f t="shared" si="89"/>
        <v/>
      </c>
      <c r="P2514" s="23" t="s">
        <v>4739</v>
      </c>
      <c r="Q2514" s="19">
        <f>VLOOKUP(M2514,'3'!$H$27:$L$48,5,FALSE)</f>
        <v>61</v>
      </c>
    </row>
    <row r="2515" spans="1:17" x14ac:dyDescent="0.25">
      <c r="A2515">
        <f>'[2]NILAI AKHIR'!B32</f>
        <v>0</v>
      </c>
      <c r="B2515">
        <f>'[2]NILAI AKHIR'!C32</f>
        <v>0</v>
      </c>
      <c r="C2515">
        <f>'[2]NILAI AKHIR'!D32</f>
        <v>0</v>
      </c>
      <c r="D2515">
        <f>'[2]NILAI AKHIR'!R32</f>
        <v>0</v>
      </c>
      <c r="F2515" t="s">
        <v>115</v>
      </c>
      <c r="G2515" t="str" cm="1">
        <f t="array" ref="G2515">_xlfn.IFNA(_xlfn.IFS(C2514="XI TOI 1",D2514,C2514="XI TOI 2",D2514),"")</f>
        <v/>
      </c>
      <c r="H2515" t="str" cm="1">
        <f t="array" ref="H2515">_xlfn.IFNA(_xlfn.IFS(C2513="XI TP 1",D2513,C2513="XI TP 2",D2513,C2513="XI TP 3",D2513,C2513="XI TP 4",D2513,C2513="XI TP 5",D2513),"")</f>
        <v/>
      </c>
      <c r="I2515" t="str" cm="1">
        <f t="array" ref="I2515">_xlfn.IFNA(_xlfn.IFS(C2514="XI TSM 1",D2514,C2514="XI TSM 2",D2514),"")</f>
        <v/>
      </c>
      <c r="J2515" t="str" cm="1">
        <f t="array" ref="J2515">_xlfn.IFNA(_xlfn.IFS(C2513="XI TOI 1",D2513,C2513="XI TOI 2",D2513),"")</f>
        <v/>
      </c>
      <c r="L2515" t="e">
        <f>VLOOKUP(A2515,'5'!$AB$3:$AE$313,4,FALSE)</f>
        <v>#N/A</v>
      </c>
      <c r="M2515" s="19">
        <f>VLOOKUP(F2515,'2'!$B$2:$C$34,2,FALSE)</f>
        <v>20</v>
      </c>
      <c r="N2515" s="23">
        <f t="shared" si="88"/>
        <v>0</v>
      </c>
      <c r="O2515" s="23" t="str">
        <f t="shared" si="89"/>
        <v/>
      </c>
      <c r="P2515" s="23" t="s">
        <v>4739</v>
      </c>
      <c r="Q2515" s="19">
        <f>VLOOKUP(M2515,'3'!$H$27:$L$48,5,FALSE)</f>
        <v>61</v>
      </c>
    </row>
    <row r="2516" spans="1:17" x14ac:dyDescent="0.25">
      <c r="A2516">
        <f>'[2]NILAI AKHIR'!B33</f>
        <v>13927</v>
      </c>
      <c r="B2516" t="str">
        <f>'[2]NILAI AKHIR'!C33</f>
        <v>Ahmad Sultan Kurniawan</v>
      </c>
      <c r="C2516" t="str">
        <f>'[2]NILAI AKHIR'!D33</f>
        <v>XI TJKT 2</v>
      </c>
      <c r="D2516">
        <f>'[2]NILAI AKHIR'!R33</f>
        <v>85.895833333333329</v>
      </c>
      <c r="F2516" t="s">
        <v>115</v>
      </c>
      <c r="G2516" t="str" cm="1">
        <f t="array" ref="G2516">_xlfn.IFNA(_xlfn.IFS(C2515="XI TOI 1",D2515,C2515="XI TOI 2",D2515),"")</f>
        <v/>
      </c>
      <c r="H2516" t="str" cm="1">
        <f t="array" ref="H2516">_xlfn.IFNA(_xlfn.IFS(C2514="XI TP 1",D2514,C2514="XI TP 2",D2514,C2514="XI TP 3",D2514,C2514="XI TP 4",D2514,C2514="XI TP 5",D2514),"")</f>
        <v/>
      </c>
      <c r="I2516" t="str" cm="1">
        <f t="array" ref="I2516">_xlfn.IFNA(_xlfn.IFS(C2515="XI TSM 1",D2515,C2515="XI TSM 2",D2515),"")</f>
        <v/>
      </c>
      <c r="J2516" t="str" cm="1">
        <f t="array" ref="J2516">_xlfn.IFNA(_xlfn.IFS(C2514="XI TOI 1",D2514,C2514="XI TOI 2",D2514),"")</f>
        <v/>
      </c>
      <c r="L2516">
        <f>VLOOKUP(A2516,'5'!$AB$3:$AE$313,4,FALSE)</f>
        <v>655</v>
      </c>
      <c r="M2516" s="19">
        <f>VLOOKUP(F2516,'2'!$B$2:$C$34,2,FALSE)</f>
        <v>20</v>
      </c>
      <c r="N2516" s="23">
        <f t="shared" si="88"/>
        <v>85.895833333333329</v>
      </c>
      <c r="O2516" s="23" t="str">
        <f t="shared" si="89"/>
        <v/>
      </c>
      <c r="P2516" s="23" t="s">
        <v>4739</v>
      </c>
      <c r="Q2516" s="19">
        <f>VLOOKUP(M2516,'3'!$H$27:$L$48,5,FALSE)</f>
        <v>61</v>
      </c>
    </row>
    <row r="2517" spans="1:17" x14ac:dyDescent="0.25">
      <c r="A2517">
        <f>'[2]NILAI AKHIR'!B35</f>
        <v>13827</v>
      </c>
      <c r="B2517" t="str">
        <f>'[2]NILAI AKHIR'!C35</f>
        <v>Muhamad Ridho Alkhofi</v>
      </c>
      <c r="C2517" t="str">
        <f>'[2]NILAI AKHIR'!D35</f>
        <v>XI TJKT 2</v>
      </c>
      <c r="D2517" s="21">
        <f>'[2]NILAI AKHIR'!R35</f>
        <v>86.494444444444454</v>
      </c>
      <c r="F2517" t="s">
        <v>115</v>
      </c>
      <c r="G2517" t="str" cm="1">
        <f t="array" ref="G2517">_xlfn.IFNA(_xlfn.IFS(C2516="XI TOI 1",D2516,C2516="XI TOI 2",D2516),"")</f>
        <v/>
      </c>
      <c r="H2517" t="str" cm="1">
        <f t="array" ref="H2517">_xlfn.IFNA(_xlfn.IFS(C2515="XI TP 1",D2515,C2515="XI TP 2",D2515,C2515="XI TP 3",D2515,C2515="XI TP 4",D2515,C2515="XI TP 5",D2515),"")</f>
        <v/>
      </c>
      <c r="I2517" t="str" cm="1">
        <f t="array" ref="I2517">_xlfn.IFNA(_xlfn.IFS(C2516="XI TSM 1",D2516,C2516="XI TSM 2",D2516),"")</f>
        <v/>
      </c>
      <c r="J2517" t="str" cm="1">
        <f t="array" ref="J2517">_xlfn.IFNA(_xlfn.IFS(C2515="XI TOI 1",D2515,C2515="XI TOI 2",D2515),"")</f>
        <v/>
      </c>
      <c r="L2517">
        <f>VLOOKUP(A2517,'5'!$AB$3:$AE$313,4,FALSE)</f>
        <v>657</v>
      </c>
      <c r="M2517" s="19">
        <f>VLOOKUP(F2517,'2'!$B$2:$C$34,2,FALSE)</f>
        <v>20</v>
      </c>
      <c r="N2517" s="23">
        <f t="shared" si="88"/>
        <v>86.494444444444454</v>
      </c>
      <c r="O2517" s="23" t="str">
        <f t="shared" si="89"/>
        <v/>
      </c>
      <c r="P2517" s="23" t="s">
        <v>4739</v>
      </c>
      <c r="Q2517" s="19">
        <f>VLOOKUP(M2517,'3'!$H$27:$L$48,5,FALSE)</f>
        <v>61</v>
      </c>
    </row>
    <row r="2518" spans="1:17" x14ac:dyDescent="0.25">
      <c r="A2518">
        <f>'[2]NILAI AKHIR'!B36</f>
        <v>13828</v>
      </c>
      <c r="B2518" t="str">
        <f>'[2]NILAI AKHIR'!C36</f>
        <v>Muhammad Ananda Akbar Fatkhurrozi</v>
      </c>
      <c r="C2518" t="str">
        <f>'[2]NILAI AKHIR'!D36</f>
        <v>XI TJKT 2</v>
      </c>
      <c r="D2518" s="21">
        <f>'[2]NILAI AKHIR'!R36</f>
        <v>82.861388888888897</v>
      </c>
      <c r="F2518" t="s">
        <v>115</v>
      </c>
      <c r="G2518" t="str" cm="1">
        <f t="array" ref="G2518">_xlfn.IFNA(_xlfn.IFS(C2517="XI TOI 1",D2517,C2517="XI TOI 2",D2517),"")</f>
        <v/>
      </c>
      <c r="H2518" t="str" cm="1">
        <f t="array" ref="H2518">_xlfn.IFNA(_xlfn.IFS(C2516="XI TP 1",D2516,C2516="XI TP 2",D2516,C2516="XI TP 3",D2516,C2516="XI TP 4",D2516,C2516="XI TP 5",D2516),"")</f>
        <v/>
      </c>
      <c r="I2518" t="str" cm="1">
        <f t="array" ref="I2518">_xlfn.IFNA(_xlfn.IFS(C2517="XI TSM 1",D2517,C2517="XI TSM 2",D2517),"")</f>
        <v/>
      </c>
      <c r="J2518" t="str" cm="1">
        <f t="array" ref="J2518">_xlfn.IFNA(_xlfn.IFS(C2516="XI TOI 1",D2516,C2516="XI TOI 2",D2516),"")</f>
        <v/>
      </c>
      <c r="L2518">
        <f>VLOOKUP(A2518,'5'!$AB$3:$AE$313,4,FALSE)</f>
        <v>658</v>
      </c>
      <c r="M2518" s="19">
        <f>VLOOKUP(F2518,'2'!$B$2:$C$34,2,FALSE)</f>
        <v>20</v>
      </c>
      <c r="N2518" s="23">
        <f t="shared" si="88"/>
        <v>82.861388888888897</v>
      </c>
      <c r="O2518" s="23" t="str">
        <f t="shared" si="89"/>
        <v/>
      </c>
      <c r="P2518" s="23" t="s">
        <v>4739</v>
      </c>
      <c r="Q2518" s="19">
        <f>VLOOKUP(M2518,'3'!$H$27:$L$48,5,FALSE)</f>
        <v>61</v>
      </c>
    </row>
    <row r="2519" spans="1:17" x14ac:dyDescent="0.25">
      <c r="A2519">
        <f>'[2]NILAI AKHIR'!B37</f>
        <v>13829</v>
      </c>
      <c r="B2519" t="str">
        <f>'[2]NILAI AKHIR'!C37</f>
        <v>Muhammad Arifin</v>
      </c>
      <c r="C2519" t="str">
        <f>'[2]NILAI AKHIR'!D37</f>
        <v>XI TJKT 2</v>
      </c>
      <c r="D2519" s="21">
        <f>'[2]NILAI AKHIR'!R37</f>
        <v>87.861111111111128</v>
      </c>
      <c r="F2519" t="s">
        <v>115</v>
      </c>
      <c r="G2519" t="str" cm="1">
        <f t="array" ref="G2519">_xlfn.IFNA(_xlfn.IFS(C2518="XI TOI 1",D2518,C2518="XI TOI 2",D2518),"")</f>
        <v/>
      </c>
      <c r="H2519" t="str" cm="1">
        <f t="array" ref="H2519">_xlfn.IFNA(_xlfn.IFS(C2517="XI TP 1",D2517,C2517="XI TP 2",D2517,C2517="XI TP 3",D2517,C2517="XI TP 4",D2517,C2517="XI TP 5",D2517),"")</f>
        <v/>
      </c>
      <c r="I2519" t="str" cm="1">
        <f t="array" ref="I2519">_xlfn.IFNA(_xlfn.IFS(C2518="XI TSM 1",D2518,C2518="XI TSM 2",D2518),"")</f>
        <v/>
      </c>
      <c r="J2519" t="str" cm="1">
        <f t="array" ref="J2519">_xlfn.IFNA(_xlfn.IFS(C2517="XI TOI 1",D2517,C2517="XI TOI 2",D2517),"")</f>
        <v/>
      </c>
      <c r="L2519">
        <f>VLOOKUP(A2519,'5'!$AB$3:$AE$313,4,FALSE)</f>
        <v>659</v>
      </c>
      <c r="M2519" s="19">
        <f>VLOOKUP(F2519,'2'!$B$2:$C$34,2,FALSE)</f>
        <v>20</v>
      </c>
      <c r="N2519" s="23">
        <f t="shared" si="88"/>
        <v>87.861111111111128</v>
      </c>
      <c r="O2519" s="23" t="str">
        <f t="shared" si="89"/>
        <v/>
      </c>
      <c r="P2519" s="23" t="s">
        <v>4739</v>
      </c>
      <c r="Q2519" s="19">
        <f>VLOOKUP(M2519,'3'!$H$27:$L$48,5,FALSE)</f>
        <v>61</v>
      </c>
    </row>
    <row r="2520" spans="1:17" x14ac:dyDescent="0.25">
      <c r="A2520">
        <f>'[2]NILAI AKHIR'!B38</f>
        <v>13831</v>
      </c>
      <c r="B2520" t="str">
        <f>'[2]NILAI AKHIR'!C38</f>
        <v>Muhammad Fikri Sabiluddin</v>
      </c>
      <c r="C2520" t="str">
        <f>'[2]NILAI AKHIR'!D38</f>
        <v>XI TJKT 2</v>
      </c>
      <c r="D2520" s="21">
        <f>'[2]NILAI AKHIR'!R38</f>
        <v>83.762499999999989</v>
      </c>
      <c r="F2520" t="s">
        <v>115</v>
      </c>
      <c r="G2520" t="str" cm="1">
        <f t="array" ref="G2520">_xlfn.IFNA(_xlfn.IFS(C2519="XI TOI 1",D2519,C2519="XI TOI 2",D2519),"")</f>
        <v/>
      </c>
      <c r="H2520" t="str" cm="1">
        <f t="array" ref="H2520">_xlfn.IFNA(_xlfn.IFS(C2518="XI TP 1",D2518,C2518="XI TP 2",D2518,C2518="XI TP 3",D2518,C2518="XI TP 4",D2518,C2518="XI TP 5",D2518),"")</f>
        <v/>
      </c>
      <c r="I2520" t="str" cm="1">
        <f t="array" ref="I2520">_xlfn.IFNA(_xlfn.IFS(C2519="XI TSM 1",D2519,C2519="XI TSM 2",D2519),"")</f>
        <v/>
      </c>
      <c r="J2520" t="str" cm="1">
        <f t="array" ref="J2520">_xlfn.IFNA(_xlfn.IFS(C2518="XI TOI 1",D2518,C2518="XI TOI 2",D2518),"")</f>
        <v/>
      </c>
      <c r="L2520">
        <f>VLOOKUP(A2520,'5'!$AB$3:$AE$313,4,FALSE)</f>
        <v>660</v>
      </c>
      <c r="M2520" s="19">
        <f>VLOOKUP(F2520,'2'!$B$2:$C$34,2,FALSE)</f>
        <v>20</v>
      </c>
      <c r="N2520" s="23">
        <f t="shared" si="88"/>
        <v>83.762499999999989</v>
      </c>
      <c r="O2520" s="23" t="str">
        <f t="shared" si="89"/>
        <v/>
      </c>
      <c r="P2520" s="23" t="s">
        <v>4739</v>
      </c>
      <c r="Q2520" s="19">
        <f>VLOOKUP(M2520,'3'!$H$27:$L$48,5,FALSE)</f>
        <v>61</v>
      </c>
    </row>
    <row r="2521" spans="1:17" x14ac:dyDescent="0.25">
      <c r="A2521">
        <f>'[2]NILAI AKHIR'!B39</f>
        <v>13833</v>
      </c>
      <c r="B2521" t="str">
        <f>'[2]NILAI AKHIR'!C39</f>
        <v>Nataswa Aziva Putri</v>
      </c>
      <c r="C2521" t="str">
        <f>'[2]NILAI AKHIR'!D39</f>
        <v>XI TJKT 2</v>
      </c>
      <c r="D2521" s="21">
        <f>'[2]NILAI AKHIR'!R39</f>
        <v>76.027777777777786</v>
      </c>
      <c r="F2521" t="s">
        <v>115</v>
      </c>
      <c r="G2521" t="str" cm="1">
        <f t="array" ref="G2521">_xlfn.IFNA(_xlfn.IFS(C2520="XI TOI 1",D2520,C2520="XI TOI 2",D2520),"")</f>
        <v/>
      </c>
      <c r="H2521" t="str" cm="1">
        <f t="array" ref="H2521">_xlfn.IFNA(_xlfn.IFS(C2519="XI TP 1",D2519,C2519="XI TP 2",D2519,C2519="XI TP 3",D2519,C2519="XI TP 4",D2519,C2519="XI TP 5",D2519),"")</f>
        <v/>
      </c>
      <c r="I2521" t="str" cm="1">
        <f t="array" ref="I2521">_xlfn.IFNA(_xlfn.IFS(C2520="XI TSM 1",D2520,C2520="XI TSM 2",D2520),"")</f>
        <v/>
      </c>
      <c r="J2521" t="str" cm="1">
        <f t="array" ref="J2521">_xlfn.IFNA(_xlfn.IFS(C2519="XI TOI 1",D2519,C2519="XI TOI 2",D2519),"")</f>
        <v/>
      </c>
      <c r="L2521">
        <f>VLOOKUP(A2521,'5'!$AB$3:$AE$313,4,FALSE)</f>
        <v>661</v>
      </c>
      <c r="M2521" s="19">
        <f>VLOOKUP(F2521,'2'!$B$2:$C$34,2,FALSE)</f>
        <v>20</v>
      </c>
      <c r="N2521" s="23">
        <f t="shared" si="88"/>
        <v>76.027777777777786</v>
      </c>
      <c r="O2521" s="23" t="str">
        <f t="shared" si="89"/>
        <v/>
      </c>
      <c r="P2521" s="23" t="s">
        <v>4739</v>
      </c>
      <c r="Q2521" s="19">
        <f>VLOOKUP(M2521,'3'!$H$27:$L$48,5,FALSE)</f>
        <v>61</v>
      </c>
    </row>
    <row r="2522" spans="1:17" x14ac:dyDescent="0.25">
      <c r="A2522">
        <f>'[2]NILAI AKHIR'!B40</f>
        <v>13834</v>
      </c>
      <c r="B2522" t="str">
        <f>'[2]NILAI AKHIR'!C40</f>
        <v>Nayya Agustina Nurjanah</v>
      </c>
      <c r="C2522" t="str">
        <f>'[2]NILAI AKHIR'!D40</f>
        <v>XI TJKT 2</v>
      </c>
      <c r="D2522" s="21">
        <f>'[2]NILAI AKHIR'!R40</f>
        <v>80.137499999999989</v>
      </c>
      <c r="F2522" t="s">
        <v>115</v>
      </c>
      <c r="G2522" t="str" cm="1">
        <f t="array" ref="G2522">_xlfn.IFNA(_xlfn.IFS(C2521="XI TOI 1",D2521,C2521="XI TOI 2",D2521),"")</f>
        <v/>
      </c>
      <c r="H2522" t="str" cm="1">
        <f t="array" ref="H2522">_xlfn.IFNA(_xlfn.IFS(C2520="XI TP 1",D2520,C2520="XI TP 2",D2520,C2520="XI TP 3",D2520,C2520="XI TP 4",D2520,C2520="XI TP 5",D2520),"")</f>
        <v/>
      </c>
      <c r="I2522" t="str" cm="1">
        <f t="array" ref="I2522">_xlfn.IFNA(_xlfn.IFS(C2521="XI TSM 1",D2521,C2521="XI TSM 2",D2521),"")</f>
        <v/>
      </c>
      <c r="J2522" t="str" cm="1">
        <f t="array" ref="J2522">_xlfn.IFNA(_xlfn.IFS(C2520="XI TOI 1",D2520,C2520="XI TOI 2",D2520),"")</f>
        <v/>
      </c>
      <c r="L2522">
        <f>VLOOKUP(A2522,'5'!$AB$3:$AE$313,4,FALSE)</f>
        <v>662</v>
      </c>
      <c r="M2522" s="19">
        <f>VLOOKUP(F2522,'2'!$B$2:$C$34,2,FALSE)</f>
        <v>20</v>
      </c>
      <c r="N2522" s="23">
        <f t="shared" si="88"/>
        <v>80.137499999999989</v>
      </c>
      <c r="O2522" s="23" t="str">
        <f t="shared" si="89"/>
        <v/>
      </c>
      <c r="P2522" s="23" t="s">
        <v>4739</v>
      </c>
      <c r="Q2522" s="19">
        <f>VLOOKUP(M2522,'3'!$H$27:$L$48,5,FALSE)</f>
        <v>61</v>
      </c>
    </row>
    <row r="2523" spans="1:17" x14ac:dyDescent="0.25">
      <c r="A2523">
        <f>'[2]NILAI AKHIR'!B41</f>
        <v>13835</v>
      </c>
      <c r="B2523" t="str">
        <f>'[2]NILAI AKHIR'!C41</f>
        <v>Oktavian Rafif Admaja</v>
      </c>
      <c r="C2523" t="str">
        <f>'[2]NILAI AKHIR'!D41</f>
        <v>XI TJKT 2</v>
      </c>
      <c r="D2523" s="21">
        <f>'[2]NILAI AKHIR'!R41</f>
        <v>79.507222222222239</v>
      </c>
      <c r="F2523" t="s">
        <v>115</v>
      </c>
      <c r="G2523" t="str" cm="1">
        <f t="array" ref="G2523">_xlfn.IFNA(_xlfn.IFS(C2522="XI TOI 1",D2522,C2522="XI TOI 2",D2522),"")</f>
        <v/>
      </c>
      <c r="H2523" t="str" cm="1">
        <f t="array" ref="H2523">_xlfn.IFNA(_xlfn.IFS(C2521="XI TP 1",D2521,C2521="XI TP 2",D2521,C2521="XI TP 3",D2521,C2521="XI TP 4",D2521,C2521="XI TP 5",D2521),"")</f>
        <v/>
      </c>
      <c r="I2523" t="str" cm="1">
        <f t="array" ref="I2523">_xlfn.IFNA(_xlfn.IFS(C2522="XI TSM 1",D2522,C2522="XI TSM 2",D2522),"")</f>
        <v/>
      </c>
      <c r="J2523" t="str" cm="1">
        <f t="array" ref="J2523">_xlfn.IFNA(_xlfn.IFS(C2521="XI TOI 1",D2521,C2521="XI TOI 2",D2521),"")</f>
        <v/>
      </c>
      <c r="L2523">
        <f>VLOOKUP(A2523,'5'!$AB$3:$AE$313,4,FALSE)</f>
        <v>663</v>
      </c>
      <c r="M2523" s="19">
        <f>VLOOKUP(F2523,'2'!$B$2:$C$34,2,FALSE)</f>
        <v>20</v>
      </c>
      <c r="N2523" s="23">
        <f t="shared" si="88"/>
        <v>79.507222222222239</v>
      </c>
      <c r="O2523" s="23" t="str">
        <f t="shared" si="89"/>
        <v/>
      </c>
      <c r="P2523" s="23" t="s">
        <v>4739</v>
      </c>
      <c r="Q2523" s="19">
        <f>VLOOKUP(M2523,'3'!$H$27:$L$48,5,FALSE)</f>
        <v>61</v>
      </c>
    </row>
    <row r="2524" spans="1:17" x14ac:dyDescent="0.25">
      <c r="A2524">
        <f>'[2]NILAI AKHIR'!B42</f>
        <v>13921</v>
      </c>
      <c r="B2524" t="str">
        <f>'[2]NILAI AKHIR'!C42</f>
        <v>Putra Avristiyan Aqrom</v>
      </c>
      <c r="C2524" t="str">
        <f>'[2]NILAI AKHIR'!D42</f>
        <v>XI TJKT 2</v>
      </c>
      <c r="D2524" s="21">
        <f>'[2]NILAI AKHIR'!R42</f>
        <v>80.388611111111118</v>
      </c>
      <c r="F2524" t="s">
        <v>115</v>
      </c>
      <c r="G2524" t="str" cm="1">
        <f t="array" ref="G2524">_xlfn.IFNA(_xlfn.IFS(C2523="XI TOI 1",D2523,C2523="XI TOI 2",D2523),"")</f>
        <v/>
      </c>
      <c r="H2524" t="str" cm="1">
        <f t="array" ref="H2524">_xlfn.IFNA(_xlfn.IFS(C2522="XI TP 1",D2522,C2522="XI TP 2",D2522,C2522="XI TP 3",D2522,C2522="XI TP 4",D2522,C2522="XI TP 5",D2522),"")</f>
        <v/>
      </c>
      <c r="I2524" t="str" cm="1">
        <f t="array" ref="I2524">_xlfn.IFNA(_xlfn.IFS(C2523="XI TSM 1",D2523,C2523="XI TSM 2",D2523),"")</f>
        <v/>
      </c>
      <c r="J2524" t="str" cm="1">
        <f t="array" ref="J2524">_xlfn.IFNA(_xlfn.IFS(C2522="XI TOI 1",D2522,C2522="XI TOI 2",D2522),"")</f>
        <v/>
      </c>
      <c r="L2524">
        <f>VLOOKUP(A2524,'5'!$AB$3:$AE$313,4,FALSE)</f>
        <v>664</v>
      </c>
      <c r="M2524" s="19">
        <f>VLOOKUP(F2524,'2'!$B$2:$C$34,2,FALSE)</f>
        <v>20</v>
      </c>
      <c r="N2524" s="23">
        <f t="shared" si="88"/>
        <v>80.388611111111118</v>
      </c>
      <c r="O2524" s="23" t="str">
        <f t="shared" si="89"/>
        <v/>
      </c>
      <c r="P2524" s="23" t="s">
        <v>4739</v>
      </c>
      <c r="Q2524" s="19">
        <f>VLOOKUP(M2524,'3'!$H$27:$L$48,5,FALSE)</f>
        <v>61</v>
      </c>
    </row>
    <row r="2525" spans="1:17" x14ac:dyDescent="0.25">
      <c r="A2525">
        <f>'[2]NILAI AKHIR'!B43</f>
        <v>13836</v>
      </c>
      <c r="B2525" t="str">
        <f>'[2]NILAI AKHIR'!C43</f>
        <v>Radita Setiyawan</v>
      </c>
      <c r="C2525" t="str">
        <f>'[2]NILAI AKHIR'!D43</f>
        <v>XI TJKT 2</v>
      </c>
      <c r="D2525" s="21">
        <f>'[2]NILAI AKHIR'!R43</f>
        <v>83.292777777777772</v>
      </c>
      <c r="F2525" t="s">
        <v>115</v>
      </c>
      <c r="G2525" t="str" cm="1">
        <f t="array" ref="G2525">_xlfn.IFNA(_xlfn.IFS(C2524="XI TOI 1",D2524,C2524="XI TOI 2",D2524),"")</f>
        <v/>
      </c>
      <c r="H2525" t="str" cm="1">
        <f t="array" ref="H2525">_xlfn.IFNA(_xlfn.IFS(C2523="XI TP 1",D2523,C2523="XI TP 2",D2523,C2523="XI TP 3",D2523,C2523="XI TP 4",D2523,C2523="XI TP 5",D2523),"")</f>
        <v/>
      </c>
      <c r="I2525" t="str" cm="1">
        <f t="array" ref="I2525">_xlfn.IFNA(_xlfn.IFS(C2524="XI TSM 1",D2524,C2524="XI TSM 2",D2524),"")</f>
        <v/>
      </c>
      <c r="J2525" t="str" cm="1">
        <f t="array" ref="J2525">_xlfn.IFNA(_xlfn.IFS(C2523="XI TOI 1",D2523,C2523="XI TOI 2",D2523),"")</f>
        <v/>
      </c>
      <c r="L2525">
        <f>VLOOKUP(A2525,'5'!$AB$3:$AE$313,4,FALSE)</f>
        <v>665</v>
      </c>
      <c r="M2525" s="19">
        <f>VLOOKUP(F2525,'2'!$B$2:$C$34,2,FALSE)</f>
        <v>20</v>
      </c>
      <c r="N2525" s="23">
        <f t="shared" si="88"/>
        <v>83.292777777777772</v>
      </c>
      <c r="O2525" s="23" t="str">
        <f t="shared" si="89"/>
        <v/>
      </c>
      <c r="P2525" s="23" t="s">
        <v>4739</v>
      </c>
      <c r="Q2525" s="19">
        <f>VLOOKUP(M2525,'3'!$H$27:$L$48,5,FALSE)</f>
        <v>61</v>
      </c>
    </row>
    <row r="2526" spans="1:17" x14ac:dyDescent="0.25">
      <c r="A2526">
        <f>'[2]NILAI AKHIR'!B44</f>
        <v>13837</v>
      </c>
      <c r="B2526" t="str">
        <f>'[2]NILAI AKHIR'!C44</f>
        <v>Rafansya Adinta Prayoga</v>
      </c>
      <c r="C2526" t="str">
        <f>'[2]NILAI AKHIR'!D44</f>
        <v>XI TJKT 2</v>
      </c>
      <c r="D2526" s="21">
        <f>'[2]NILAI AKHIR'!R44</f>
        <v>82.306111111111122</v>
      </c>
      <c r="F2526" t="s">
        <v>115</v>
      </c>
      <c r="G2526" t="str" cm="1">
        <f t="array" ref="G2526">_xlfn.IFNA(_xlfn.IFS(C2525="XI TOI 1",D2525,C2525="XI TOI 2",D2525),"")</f>
        <v/>
      </c>
      <c r="H2526" t="str" cm="1">
        <f t="array" ref="H2526">_xlfn.IFNA(_xlfn.IFS(C2524="XI TP 1",D2524,C2524="XI TP 2",D2524,C2524="XI TP 3",D2524,C2524="XI TP 4",D2524,C2524="XI TP 5",D2524),"")</f>
        <v/>
      </c>
      <c r="I2526" t="str" cm="1">
        <f t="array" ref="I2526">_xlfn.IFNA(_xlfn.IFS(C2525="XI TSM 1",D2525,C2525="XI TSM 2",D2525),"")</f>
        <v/>
      </c>
      <c r="J2526" t="str" cm="1">
        <f t="array" ref="J2526">_xlfn.IFNA(_xlfn.IFS(C2524="XI TOI 1",D2524,C2524="XI TOI 2",D2524),"")</f>
        <v/>
      </c>
      <c r="L2526">
        <f>VLOOKUP(A2526,'5'!$AB$3:$AE$313,4,FALSE)</f>
        <v>666</v>
      </c>
      <c r="M2526" s="19">
        <f>VLOOKUP(F2526,'2'!$B$2:$C$34,2,FALSE)</f>
        <v>20</v>
      </c>
      <c r="N2526" s="23">
        <f t="shared" si="88"/>
        <v>82.306111111111122</v>
      </c>
      <c r="O2526" s="23" t="str">
        <f t="shared" si="89"/>
        <v/>
      </c>
      <c r="P2526" s="23" t="s">
        <v>4739</v>
      </c>
      <c r="Q2526" s="19">
        <f>VLOOKUP(M2526,'3'!$H$27:$L$48,5,FALSE)</f>
        <v>61</v>
      </c>
    </row>
    <row r="2527" spans="1:17" x14ac:dyDescent="0.25">
      <c r="A2527">
        <f>'[2]NILAI AKHIR'!B45</f>
        <v>13838</v>
      </c>
      <c r="B2527" t="str">
        <f>'[2]NILAI AKHIR'!C45</f>
        <v>Rahmadila Cahya Widya Verara</v>
      </c>
      <c r="C2527" t="str">
        <f>'[2]NILAI AKHIR'!D45</f>
        <v>XI TJKT 2</v>
      </c>
      <c r="D2527" s="21">
        <f>'[2]NILAI AKHIR'!R45</f>
        <v>79.080833333333331</v>
      </c>
      <c r="F2527" t="s">
        <v>115</v>
      </c>
      <c r="G2527" t="str" cm="1">
        <f t="array" ref="G2527">_xlfn.IFNA(_xlfn.IFS(C2526="XI TOI 1",D2526,C2526="XI TOI 2",D2526),"")</f>
        <v/>
      </c>
      <c r="H2527" t="str" cm="1">
        <f t="array" ref="H2527">_xlfn.IFNA(_xlfn.IFS(C2525="XI TP 1",D2525,C2525="XI TP 2",D2525,C2525="XI TP 3",D2525,C2525="XI TP 4",D2525,C2525="XI TP 5",D2525),"")</f>
        <v/>
      </c>
      <c r="I2527" t="str" cm="1">
        <f t="array" ref="I2527">_xlfn.IFNA(_xlfn.IFS(C2526="XI TSM 1",D2526,C2526="XI TSM 2",D2526),"")</f>
        <v/>
      </c>
      <c r="J2527" t="str" cm="1">
        <f t="array" ref="J2527">_xlfn.IFNA(_xlfn.IFS(C2525="XI TOI 1",D2525,C2525="XI TOI 2",D2525),"")</f>
        <v/>
      </c>
      <c r="L2527">
        <f>VLOOKUP(A2527,'5'!$AB$3:$AE$313,4,FALSE)</f>
        <v>667</v>
      </c>
      <c r="M2527" s="19">
        <f>VLOOKUP(F2527,'2'!$B$2:$C$34,2,FALSE)</f>
        <v>20</v>
      </c>
      <c r="N2527" s="23">
        <f t="shared" si="88"/>
        <v>79.080833333333331</v>
      </c>
      <c r="O2527" s="23" t="str">
        <f t="shared" si="89"/>
        <v/>
      </c>
      <c r="P2527" s="23" t="s">
        <v>4739</v>
      </c>
      <c r="Q2527" s="19">
        <f>VLOOKUP(M2527,'3'!$H$27:$L$48,5,FALSE)</f>
        <v>61</v>
      </c>
    </row>
    <row r="2528" spans="1:17" x14ac:dyDescent="0.25">
      <c r="A2528">
        <f>'[2]NILAI AKHIR'!B46</f>
        <v>13839</v>
      </c>
      <c r="B2528" t="str">
        <f>'[2]NILAI AKHIR'!C46</f>
        <v>Refan Syahdan Franstama</v>
      </c>
      <c r="C2528" t="str">
        <f>'[2]NILAI AKHIR'!D46</f>
        <v>XI TJKT 2</v>
      </c>
      <c r="D2528" s="21">
        <f>'[2]NILAI AKHIR'!R46</f>
        <v>79.499722222222218</v>
      </c>
      <c r="F2528" t="s">
        <v>115</v>
      </c>
      <c r="G2528" t="str" cm="1">
        <f t="array" ref="G2528">_xlfn.IFNA(_xlfn.IFS(C2527="XI TOI 1",D2527,C2527="XI TOI 2",D2527),"")</f>
        <v/>
      </c>
      <c r="H2528" t="str" cm="1">
        <f t="array" ref="H2528">_xlfn.IFNA(_xlfn.IFS(C2526="XI TP 1",D2526,C2526="XI TP 2",D2526,C2526="XI TP 3",D2526,C2526="XI TP 4",D2526,C2526="XI TP 5",D2526),"")</f>
        <v/>
      </c>
      <c r="I2528" t="str" cm="1">
        <f t="array" ref="I2528">_xlfn.IFNA(_xlfn.IFS(C2527="XI TSM 1",D2527,C2527="XI TSM 2",D2527),"")</f>
        <v/>
      </c>
      <c r="J2528" t="str" cm="1">
        <f t="array" ref="J2528">_xlfn.IFNA(_xlfn.IFS(C2526="XI TOI 1",D2526,C2526="XI TOI 2",D2526),"")</f>
        <v/>
      </c>
      <c r="L2528">
        <f>VLOOKUP(A2528,'5'!$AB$3:$AE$313,4,FALSE)</f>
        <v>668</v>
      </c>
      <c r="M2528" s="19">
        <f>VLOOKUP(F2528,'2'!$B$2:$C$34,2,FALSE)</f>
        <v>20</v>
      </c>
      <c r="N2528" s="23">
        <f t="shared" si="88"/>
        <v>79.499722222222218</v>
      </c>
      <c r="O2528" s="23" t="str">
        <f t="shared" si="89"/>
        <v/>
      </c>
      <c r="P2528" s="23" t="s">
        <v>4739</v>
      </c>
      <c r="Q2528" s="19">
        <f>VLOOKUP(M2528,'3'!$H$27:$L$48,5,FALSE)</f>
        <v>61</v>
      </c>
    </row>
    <row r="2529" spans="1:17" x14ac:dyDescent="0.25">
      <c r="A2529">
        <f>'[2]NILAI AKHIR'!B47</f>
        <v>13841</v>
      </c>
      <c r="B2529" t="str">
        <f>'[2]NILAI AKHIR'!C47</f>
        <v>Revanza Erland Saputra</v>
      </c>
      <c r="C2529" t="str">
        <f>'[2]NILAI AKHIR'!D47</f>
        <v>XI TJKT 2</v>
      </c>
      <c r="D2529" s="21">
        <f>'[2]NILAI AKHIR'!R47</f>
        <v>78.145277777777778</v>
      </c>
      <c r="F2529" t="s">
        <v>115</v>
      </c>
      <c r="G2529" t="str" cm="1">
        <f t="array" ref="G2529">_xlfn.IFNA(_xlfn.IFS(C2528="XI TOI 1",D2528,C2528="XI TOI 2",D2528),"")</f>
        <v/>
      </c>
      <c r="H2529" t="str" cm="1">
        <f t="array" ref="H2529">_xlfn.IFNA(_xlfn.IFS(C2527="XI TP 1",D2527,C2527="XI TP 2",D2527,C2527="XI TP 3",D2527,C2527="XI TP 4",D2527,C2527="XI TP 5",D2527),"")</f>
        <v/>
      </c>
      <c r="I2529" t="str" cm="1">
        <f t="array" ref="I2529">_xlfn.IFNA(_xlfn.IFS(C2528="XI TSM 1",D2528,C2528="XI TSM 2",D2528),"")</f>
        <v/>
      </c>
      <c r="J2529" t="str" cm="1">
        <f t="array" ref="J2529">_xlfn.IFNA(_xlfn.IFS(C2527="XI TOI 1",D2527,C2527="XI TOI 2",D2527),"")</f>
        <v/>
      </c>
      <c r="L2529">
        <f>VLOOKUP(A2529,'5'!$AB$3:$AE$313,4,FALSE)</f>
        <v>669</v>
      </c>
      <c r="M2529" s="19">
        <f>VLOOKUP(F2529,'2'!$B$2:$C$34,2,FALSE)</f>
        <v>20</v>
      </c>
      <c r="N2529" s="23">
        <f t="shared" si="88"/>
        <v>78.145277777777778</v>
      </c>
      <c r="O2529" s="23" t="str">
        <f t="shared" si="89"/>
        <v/>
      </c>
      <c r="P2529" s="23" t="s">
        <v>4739</v>
      </c>
      <c r="Q2529" s="19">
        <f>VLOOKUP(M2529,'3'!$H$27:$L$48,5,FALSE)</f>
        <v>61</v>
      </c>
    </row>
    <row r="2530" spans="1:17" x14ac:dyDescent="0.25">
      <c r="A2530">
        <f>'[2]NILAI AKHIR'!B48</f>
        <v>13842</v>
      </c>
      <c r="B2530" t="str">
        <f>'[2]NILAI AKHIR'!C48</f>
        <v>Reza Anjas Saputra</v>
      </c>
      <c r="C2530" t="str">
        <f>'[2]NILAI AKHIR'!D48</f>
        <v>XI TJKT 2</v>
      </c>
      <c r="D2530" s="21">
        <f>'[2]NILAI AKHIR'!R48</f>
        <v>85.43805555555555</v>
      </c>
      <c r="F2530" t="s">
        <v>115</v>
      </c>
      <c r="G2530" t="str" cm="1">
        <f t="array" ref="G2530">_xlfn.IFNA(_xlfn.IFS(C2529="XI TOI 1",D2529,C2529="XI TOI 2",D2529),"")</f>
        <v/>
      </c>
      <c r="H2530" t="str" cm="1">
        <f t="array" ref="H2530">_xlfn.IFNA(_xlfn.IFS(C2528="XI TP 1",D2528,C2528="XI TP 2",D2528,C2528="XI TP 3",D2528,C2528="XI TP 4",D2528,C2528="XI TP 5",D2528),"")</f>
        <v/>
      </c>
      <c r="I2530" t="str" cm="1">
        <f t="array" ref="I2530">_xlfn.IFNA(_xlfn.IFS(C2529="XI TSM 1",D2529,C2529="XI TSM 2",D2529),"")</f>
        <v/>
      </c>
      <c r="J2530" t="str" cm="1">
        <f t="array" ref="J2530">_xlfn.IFNA(_xlfn.IFS(C2528="XI TOI 1",D2528,C2528="XI TOI 2",D2528),"")</f>
        <v/>
      </c>
      <c r="L2530">
        <f>VLOOKUP(A2530,'5'!$AB$3:$AE$313,4,FALSE)</f>
        <v>670</v>
      </c>
      <c r="M2530" s="19">
        <f>VLOOKUP(F2530,'2'!$B$2:$C$34,2,FALSE)</f>
        <v>20</v>
      </c>
      <c r="N2530" s="23">
        <f t="shared" si="88"/>
        <v>85.43805555555555</v>
      </c>
      <c r="O2530" s="23" t="str">
        <f t="shared" si="89"/>
        <v/>
      </c>
      <c r="P2530" s="23" t="s">
        <v>4739</v>
      </c>
      <c r="Q2530" s="19">
        <f>VLOOKUP(M2530,'3'!$H$27:$L$48,5,FALSE)</f>
        <v>61</v>
      </c>
    </row>
    <row r="2531" spans="1:17" x14ac:dyDescent="0.25">
      <c r="A2531">
        <f>'[2]NILAI AKHIR'!B49</f>
        <v>13843</v>
      </c>
      <c r="B2531" t="str">
        <f>'[2]NILAI AKHIR'!C49</f>
        <v>Rido Lamindo</v>
      </c>
      <c r="C2531" t="str">
        <f>'[2]NILAI AKHIR'!D49</f>
        <v>XI TJKT 2</v>
      </c>
      <c r="D2531" s="21">
        <f>'[2]NILAI AKHIR'!R49</f>
        <v>78.693055555555546</v>
      </c>
      <c r="F2531" t="s">
        <v>115</v>
      </c>
      <c r="G2531" t="str" cm="1">
        <f t="array" ref="G2531">_xlfn.IFNA(_xlfn.IFS(C2530="XI TOI 1",D2530,C2530="XI TOI 2",D2530),"")</f>
        <v/>
      </c>
      <c r="H2531" t="str" cm="1">
        <f t="array" ref="H2531">_xlfn.IFNA(_xlfn.IFS(C2529="XI TP 1",D2529,C2529="XI TP 2",D2529,C2529="XI TP 3",D2529,C2529="XI TP 4",D2529,C2529="XI TP 5",D2529),"")</f>
        <v/>
      </c>
      <c r="I2531" t="str" cm="1">
        <f t="array" ref="I2531">_xlfn.IFNA(_xlfn.IFS(C2530="XI TSM 1",D2530,C2530="XI TSM 2",D2530),"")</f>
        <v/>
      </c>
      <c r="J2531" t="str" cm="1">
        <f t="array" ref="J2531">_xlfn.IFNA(_xlfn.IFS(C2529="XI TOI 1",D2529,C2529="XI TOI 2",D2529),"")</f>
        <v/>
      </c>
      <c r="L2531">
        <f>VLOOKUP(A2531,'5'!$AB$3:$AE$313,4,FALSE)</f>
        <v>671</v>
      </c>
      <c r="M2531" s="19">
        <f>VLOOKUP(F2531,'2'!$B$2:$C$34,2,FALSE)</f>
        <v>20</v>
      </c>
      <c r="N2531" s="23">
        <f t="shared" si="88"/>
        <v>78.693055555555546</v>
      </c>
      <c r="O2531" s="23" t="str">
        <f t="shared" si="89"/>
        <v/>
      </c>
      <c r="P2531" s="23" t="s">
        <v>4739</v>
      </c>
      <c r="Q2531" s="19">
        <f>VLOOKUP(M2531,'3'!$H$27:$L$48,5,FALSE)</f>
        <v>61</v>
      </c>
    </row>
    <row r="2532" spans="1:17" x14ac:dyDescent="0.25">
      <c r="A2532">
        <f>'[2]NILAI AKHIR'!B50</f>
        <v>13844</v>
      </c>
      <c r="B2532" t="str">
        <f>'[2]NILAI AKHIR'!C50</f>
        <v>Rosela Maharani</v>
      </c>
      <c r="C2532" t="str">
        <f>'[2]NILAI AKHIR'!D50</f>
        <v>XI TJKT 2</v>
      </c>
      <c r="D2532" s="21">
        <f>'[2]NILAI AKHIR'!R50</f>
        <v>81.952777777777783</v>
      </c>
      <c r="F2532" t="s">
        <v>115</v>
      </c>
      <c r="G2532" t="str" cm="1">
        <f t="array" ref="G2532">_xlfn.IFNA(_xlfn.IFS(C2531="XI TOI 1",D2531,C2531="XI TOI 2",D2531),"")</f>
        <v/>
      </c>
      <c r="H2532" t="str" cm="1">
        <f t="array" ref="H2532">_xlfn.IFNA(_xlfn.IFS(C2530="XI TP 1",D2530,C2530="XI TP 2",D2530,C2530="XI TP 3",D2530,C2530="XI TP 4",D2530,C2530="XI TP 5",D2530),"")</f>
        <v/>
      </c>
      <c r="I2532" t="str" cm="1">
        <f t="array" ref="I2532">_xlfn.IFNA(_xlfn.IFS(C2531="XI TSM 1",D2531,C2531="XI TSM 2",D2531),"")</f>
        <v/>
      </c>
      <c r="J2532" t="str" cm="1">
        <f t="array" ref="J2532">_xlfn.IFNA(_xlfn.IFS(C2530="XI TOI 1",D2530,C2530="XI TOI 2",D2530),"")</f>
        <v/>
      </c>
      <c r="L2532">
        <f>VLOOKUP(A2532,'5'!$AB$3:$AE$313,4,FALSE)</f>
        <v>672</v>
      </c>
      <c r="M2532" s="19">
        <f>VLOOKUP(F2532,'2'!$B$2:$C$34,2,FALSE)</f>
        <v>20</v>
      </c>
      <c r="N2532" s="23">
        <f t="shared" si="88"/>
        <v>81.952777777777783</v>
      </c>
      <c r="O2532" s="23" t="str">
        <f t="shared" si="89"/>
        <v/>
      </c>
      <c r="P2532" s="23" t="s">
        <v>4739</v>
      </c>
      <c r="Q2532" s="19">
        <f>VLOOKUP(M2532,'3'!$H$27:$L$48,5,FALSE)</f>
        <v>61</v>
      </c>
    </row>
    <row r="2533" spans="1:17" x14ac:dyDescent="0.25">
      <c r="A2533">
        <f>'[2]NILAI AKHIR'!B51</f>
        <v>13846</v>
      </c>
      <c r="B2533" t="str">
        <f>'[2]NILAI AKHIR'!C51</f>
        <v>Septian Helmi Ramadhan</v>
      </c>
      <c r="C2533" t="str">
        <f>'[2]NILAI AKHIR'!D51</f>
        <v>XI TJKT 2</v>
      </c>
      <c r="D2533" s="21">
        <f>'[2]NILAI AKHIR'!R51</f>
        <v>25.3</v>
      </c>
      <c r="F2533" t="s">
        <v>115</v>
      </c>
      <c r="G2533" t="str" cm="1">
        <f t="array" ref="G2533">_xlfn.IFNA(_xlfn.IFS(C2532="XI TOI 1",D2532,C2532="XI TOI 2",D2532),"")</f>
        <v/>
      </c>
      <c r="H2533" t="str" cm="1">
        <f t="array" ref="H2533">_xlfn.IFNA(_xlfn.IFS(C2531="XI TP 1",D2531,C2531="XI TP 2",D2531,C2531="XI TP 3",D2531,C2531="XI TP 4",D2531,C2531="XI TP 5",D2531),"")</f>
        <v/>
      </c>
      <c r="I2533" t="str" cm="1">
        <f t="array" ref="I2533">_xlfn.IFNA(_xlfn.IFS(C2532="XI TSM 1",D2532,C2532="XI TSM 2",D2532),"")</f>
        <v/>
      </c>
      <c r="J2533" t="str" cm="1">
        <f t="array" ref="J2533">_xlfn.IFNA(_xlfn.IFS(C2531="XI TOI 1",D2531,C2531="XI TOI 2",D2531),"")</f>
        <v/>
      </c>
      <c r="L2533">
        <f>VLOOKUP(A2533,'5'!$AB$3:$AE$313,4,FALSE)</f>
        <v>673</v>
      </c>
      <c r="M2533" s="19">
        <f>VLOOKUP(F2533,'2'!$B$2:$C$34,2,FALSE)</f>
        <v>20</v>
      </c>
      <c r="N2533" s="23">
        <f t="shared" si="88"/>
        <v>25.3</v>
      </c>
      <c r="O2533" s="23" t="str">
        <f t="shared" si="89"/>
        <v/>
      </c>
      <c r="P2533" s="23" t="s">
        <v>4739</v>
      </c>
      <c r="Q2533" s="19">
        <f>VLOOKUP(M2533,'3'!$H$27:$L$48,5,FALSE)</f>
        <v>61</v>
      </c>
    </row>
    <row r="2534" spans="1:17" x14ac:dyDescent="0.25">
      <c r="A2534">
        <f>'[2]NILAI AKHIR'!B52</f>
        <v>13847</v>
      </c>
      <c r="B2534" t="str">
        <f>'[2]NILAI AKHIR'!C52</f>
        <v>Shoni Syakuro</v>
      </c>
      <c r="C2534" t="str">
        <f>'[2]NILAI AKHIR'!D52</f>
        <v>XI TJKT 2</v>
      </c>
      <c r="D2534" s="21">
        <f>'[2]NILAI AKHIR'!R52</f>
        <v>83.630555555555546</v>
      </c>
      <c r="F2534" t="s">
        <v>115</v>
      </c>
      <c r="G2534" t="str" cm="1">
        <f t="array" ref="G2534">_xlfn.IFNA(_xlfn.IFS(C2533="XI TOI 1",D2533,C2533="XI TOI 2",D2533),"")</f>
        <v/>
      </c>
      <c r="H2534" t="str" cm="1">
        <f t="array" ref="H2534">_xlfn.IFNA(_xlfn.IFS(C2532="XI TP 1",D2532,C2532="XI TP 2",D2532,C2532="XI TP 3",D2532,C2532="XI TP 4",D2532,C2532="XI TP 5",D2532),"")</f>
        <v/>
      </c>
      <c r="I2534" t="str" cm="1">
        <f t="array" ref="I2534">_xlfn.IFNA(_xlfn.IFS(C2533="XI TSM 1",D2533,C2533="XI TSM 2",D2533),"")</f>
        <v/>
      </c>
      <c r="J2534" t="str" cm="1">
        <f t="array" ref="J2534">_xlfn.IFNA(_xlfn.IFS(C2532="XI TOI 1",D2532,C2532="XI TOI 2",D2532),"")</f>
        <v/>
      </c>
      <c r="L2534">
        <f>VLOOKUP(A2534,'5'!$AB$3:$AE$313,4,FALSE)</f>
        <v>674</v>
      </c>
      <c r="M2534" s="19">
        <f>VLOOKUP(F2534,'2'!$B$2:$C$34,2,FALSE)</f>
        <v>20</v>
      </c>
      <c r="N2534" s="23">
        <f t="shared" si="88"/>
        <v>83.630555555555546</v>
      </c>
      <c r="O2534" s="23" t="str">
        <f t="shared" si="89"/>
        <v/>
      </c>
      <c r="P2534" s="23" t="s">
        <v>4739</v>
      </c>
      <c r="Q2534" s="19">
        <f>VLOOKUP(M2534,'3'!$H$27:$L$48,5,FALSE)</f>
        <v>61</v>
      </c>
    </row>
    <row r="2535" spans="1:17" x14ac:dyDescent="0.25">
      <c r="A2535">
        <f>'[2]NILAI AKHIR'!B53</f>
        <v>0</v>
      </c>
      <c r="B2535">
        <f>'[2]NILAI AKHIR'!C53</f>
        <v>0</v>
      </c>
      <c r="C2535">
        <f>'[2]NILAI AKHIR'!D53</f>
        <v>0</v>
      </c>
      <c r="D2535" s="21">
        <f>'[2]NILAI AKHIR'!R53</f>
        <v>0</v>
      </c>
      <c r="F2535" t="s">
        <v>115</v>
      </c>
      <c r="G2535" t="str" cm="1">
        <f t="array" ref="G2535">_xlfn.IFNA(_xlfn.IFS(C2534="XI TOI 1",D2534,C2534="XI TOI 2",D2534),"")</f>
        <v/>
      </c>
      <c r="H2535" t="str" cm="1">
        <f t="array" ref="H2535">_xlfn.IFNA(_xlfn.IFS(C2533="XI TP 1",D2533,C2533="XI TP 2",D2533,C2533="XI TP 3",D2533,C2533="XI TP 4",D2533,C2533="XI TP 5",D2533),"")</f>
        <v/>
      </c>
      <c r="I2535" t="str" cm="1">
        <f t="array" ref="I2535">_xlfn.IFNA(_xlfn.IFS(C2534="XI TSM 1",D2534,C2534="XI TSM 2",D2534),"")</f>
        <v/>
      </c>
      <c r="J2535" t="str" cm="1">
        <f t="array" ref="J2535">_xlfn.IFNA(_xlfn.IFS(C2533="XI TOI 1",D2533,C2533="XI TOI 2",D2533),"")</f>
        <v/>
      </c>
      <c r="L2535" t="e">
        <f>VLOOKUP(A2535,'5'!$AB$3:$AE$313,4,FALSE)</f>
        <v>#N/A</v>
      </c>
      <c r="M2535" s="19">
        <f>VLOOKUP(F2535,'2'!$B$2:$C$34,2,FALSE)</f>
        <v>20</v>
      </c>
      <c r="N2535" s="23">
        <f t="shared" si="88"/>
        <v>0</v>
      </c>
      <c r="O2535" s="23" t="str">
        <f t="shared" si="89"/>
        <v/>
      </c>
      <c r="P2535" s="23" t="s">
        <v>4739</v>
      </c>
      <c r="Q2535" s="19">
        <f>VLOOKUP(M2535,'3'!$H$27:$L$48,5,FALSE)</f>
        <v>61</v>
      </c>
    </row>
    <row r="2536" spans="1:17" x14ac:dyDescent="0.25">
      <c r="A2536">
        <f>'[2]NILAI AKHIR'!B54</f>
        <v>13595</v>
      </c>
      <c r="B2536" t="str">
        <f>'[2]NILAI AKHIR'!C54</f>
        <v>Abdul Halim</v>
      </c>
      <c r="C2536" t="str">
        <f>'[2]NILAI AKHIR'!D54</f>
        <v>XI TOI 1</v>
      </c>
      <c r="D2536" s="21">
        <f>'[2]NILAI AKHIR'!R54</f>
        <v>0</v>
      </c>
      <c r="F2536" t="s">
        <v>115</v>
      </c>
      <c r="G2536" t="str" cm="1">
        <f t="array" ref="G2536">_xlfn.IFNA(_xlfn.IFS(C2535="XI TOI 1",D2535,C2535="XI TOI 2",D2535),"")</f>
        <v/>
      </c>
      <c r="H2536" t="str" cm="1">
        <f t="array" ref="H2536">_xlfn.IFNA(_xlfn.IFS(C2534="XI TP 1",D2534,C2534="XI TP 2",D2534,C2534="XI TP 3",D2534,C2534="XI TP 4",D2534,C2534="XI TP 5",D2534),"")</f>
        <v/>
      </c>
      <c r="I2536" t="str" cm="1">
        <f t="array" ref="I2536">_xlfn.IFNA(_xlfn.IFS(C2535="XI TSM 1",D2535,C2535="XI TSM 2",D2535),"")</f>
        <v/>
      </c>
      <c r="J2536" t="str" cm="1">
        <f t="array" ref="J2536">_xlfn.IFNA(_xlfn.IFS(C2534="XI TOI 1",D2534,C2534="XI TOI 2",D2534),"")</f>
        <v/>
      </c>
      <c r="L2536">
        <f>VLOOKUP(A2536,'5'!$AB$3:$AE$313,4,FALSE)</f>
        <v>675</v>
      </c>
      <c r="M2536" s="19">
        <f>VLOOKUP(F2536,'2'!$B$2:$C$34,2,FALSE)</f>
        <v>20</v>
      </c>
      <c r="N2536" s="23">
        <f t="shared" si="88"/>
        <v>0</v>
      </c>
      <c r="O2536" s="23" t="str">
        <f t="shared" si="89"/>
        <v/>
      </c>
      <c r="P2536" s="23" t="s">
        <v>4739</v>
      </c>
      <c r="Q2536" s="19">
        <f>VLOOKUP(M2536,'3'!$H$27:$L$48,5,FALSE)</f>
        <v>61</v>
      </c>
    </row>
    <row r="2537" spans="1:17" x14ac:dyDescent="0.25">
      <c r="A2537">
        <f>'[2]NILAI AKHIR'!B56</f>
        <v>13597</v>
      </c>
      <c r="B2537" t="str">
        <f>'[2]NILAI AKHIR'!C56</f>
        <v>Adnan Prayudi Ramadhani</v>
      </c>
      <c r="C2537" t="str">
        <f>'[2]NILAI AKHIR'!D56</f>
        <v>XI TOI 1</v>
      </c>
      <c r="D2537">
        <f>'[2]NILAI AKHIR'!R56</f>
        <v>0</v>
      </c>
      <c r="F2537" t="s">
        <v>3947</v>
      </c>
      <c r="G2537" cm="1">
        <f t="array" ref="G2537">_xlfn.IFNA(_xlfn.IFS(C2536="XI TOI 1",D2536,C2536="XI TOI 2",D2536),"")</f>
        <v>0</v>
      </c>
      <c r="H2537" t="str" cm="1">
        <f t="array" ref="H2537">_xlfn.IFNA(_xlfn.IFS(C2535="XI TP 1",D2535,C2535="XI TP 2",D2535,C2535="XI TP 3",D2535,C2535="XI TP 4",D2535,C2535="XI TP 5",D2535),"")</f>
        <v/>
      </c>
      <c r="I2537" t="str" cm="1">
        <f t="array" ref="I2537">_xlfn.IFNA(_xlfn.IFS(C2536="XI TSM 1",D2536,C2536="XI TSM 2",D2536),"")</f>
        <v/>
      </c>
      <c r="J2537" t="str" cm="1">
        <f t="array" ref="J2537">_xlfn.IFNA(_xlfn.IFS(C2535="XI TOI 1",D2535,C2535="XI TOI 2",D2535),"")</f>
        <v/>
      </c>
      <c r="L2537">
        <f>VLOOKUP(A2537,'5'!$AB$3:$AE$313,4,FALSE)</f>
        <v>677</v>
      </c>
      <c r="M2537" s="19">
        <f>VLOOKUP(F2537,'2'!$B$2:$C$34,2,FALSE)</f>
        <v>32</v>
      </c>
      <c r="N2537" s="23">
        <f t="shared" si="88"/>
        <v>0</v>
      </c>
      <c r="O2537" s="23" t="str">
        <f t="shared" si="89"/>
        <v/>
      </c>
      <c r="P2537" s="23" t="s">
        <v>4739</v>
      </c>
      <c r="Q2537" s="19">
        <f>VLOOKUP(M2537,'3'!$H$27:$L$48,5,FALSE)</f>
        <v>67</v>
      </c>
    </row>
    <row r="2538" spans="1:17" x14ac:dyDescent="0.25">
      <c r="A2538">
        <f>'[2]NILAI AKHIR'!B57</f>
        <v>13598</v>
      </c>
      <c r="B2538" t="str">
        <f>'[2]NILAI AKHIR'!C57</f>
        <v>Ahmad Aufa Baddawi</v>
      </c>
      <c r="C2538" t="str">
        <f>'[2]NILAI AKHIR'!D57</f>
        <v>XI TOI 1</v>
      </c>
      <c r="D2538">
        <f>'[2]NILAI AKHIR'!R57</f>
        <v>0</v>
      </c>
      <c r="F2538" t="s">
        <v>3947</v>
      </c>
      <c r="G2538" cm="1">
        <f t="array" ref="G2538">_xlfn.IFNA(_xlfn.IFS(C2537="XI TOI 1",D2537,C2537="XI TOI 2",D2537),"")</f>
        <v>0</v>
      </c>
      <c r="H2538" t="str" cm="1">
        <f t="array" ref="H2538">_xlfn.IFNA(_xlfn.IFS(C2536="XI TP 1",D2536,C2536="XI TP 2",D2536,C2536="XI TP 3",D2536,C2536="XI TP 4",D2536,C2536="XI TP 5",D2536),"")</f>
        <v/>
      </c>
      <c r="I2538" t="str" cm="1">
        <f t="array" ref="I2538">_xlfn.IFNA(_xlfn.IFS(C2537="XI TSM 1",D2537,C2537="XI TSM 2",D2537),"")</f>
        <v/>
      </c>
      <c r="J2538" cm="1">
        <f t="array" ref="J2538">_xlfn.IFNA(_xlfn.IFS(C2536="XI TOI 1",D2536,C2536="XI TOI 2",D2536),"")</f>
        <v>0</v>
      </c>
      <c r="L2538">
        <f>VLOOKUP(A2538,'5'!$AB$3:$AE$313,4,FALSE)</f>
        <v>678</v>
      </c>
      <c r="M2538" s="19">
        <f>VLOOKUP(F2538,'2'!$B$2:$C$34,2,FALSE)</f>
        <v>32</v>
      </c>
      <c r="N2538" s="23">
        <f t="shared" si="88"/>
        <v>0</v>
      </c>
      <c r="O2538" s="23" t="str">
        <f t="shared" si="89"/>
        <v/>
      </c>
      <c r="P2538" s="23" t="s">
        <v>4739</v>
      </c>
      <c r="Q2538" s="19">
        <f>VLOOKUP(M2538,'3'!$H$27:$L$48,5,FALSE)</f>
        <v>67</v>
      </c>
    </row>
    <row r="2539" spans="1:17" x14ac:dyDescent="0.25">
      <c r="A2539">
        <f>'[2]NILAI AKHIR'!B58</f>
        <v>13599</v>
      </c>
      <c r="B2539" t="str">
        <f>'[2]NILAI AKHIR'!C58</f>
        <v>Aksan Tadharu</v>
      </c>
      <c r="C2539" t="str">
        <f>'[2]NILAI AKHIR'!D58</f>
        <v>XI TOI 1</v>
      </c>
      <c r="D2539">
        <f>'[2]NILAI AKHIR'!R58</f>
        <v>0</v>
      </c>
      <c r="F2539" t="s">
        <v>3947</v>
      </c>
      <c r="G2539" cm="1">
        <f t="array" ref="G2539">_xlfn.IFNA(_xlfn.IFS(C2538="XI TOI 1",D2538,C2538="XI TOI 2",D2538),"")</f>
        <v>0</v>
      </c>
      <c r="H2539" t="str" cm="1">
        <f t="array" ref="H2539">_xlfn.IFNA(_xlfn.IFS(C2537="XI TP 1",D2537,C2537="XI TP 2",D2537,C2537="XI TP 3",D2537,C2537="XI TP 4",D2537,C2537="XI TP 5",D2537),"")</f>
        <v/>
      </c>
      <c r="I2539" t="str" cm="1">
        <f t="array" ref="I2539">_xlfn.IFNA(_xlfn.IFS(C2538="XI TSM 1",D2538,C2538="XI TSM 2",D2538),"")</f>
        <v/>
      </c>
      <c r="J2539" cm="1">
        <f t="array" ref="J2539">_xlfn.IFNA(_xlfn.IFS(C2537="XI TOI 1",D2537,C2537="XI TOI 2",D2537),"")</f>
        <v>0</v>
      </c>
      <c r="L2539">
        <f>VLOOKUP(A2539,'5'!$AB$3:$AE$313,4,FALSE)</f>
        <v>679</v>
      </c>
      <c r="M2539" s="19">
        <f>VLOOKUP(F2539,'2'!$B$2:$C$34,2,FALSE)</f>
        <v>32</v>
      </c>
      <c r="N2539" s="23">
        <f t="shared" si="88"/>
        <v>0</v>
      </c>
      <c r="O2539" s="23" t="str">
        <f t="shared" si="89"/>
        <v/>
      </c>
      <c r="P2539" s="23" t="s">
        <v>4739</v>
      </c>
      <c r="Q2539" s="19">
        <f>VLOOKUP(M2539,'3'!$H$27:$L$48,5,FALSE)</f>
        <v>67</v>
      </c>
    </row>
    <row r="2540" spans="1:17" x14ac:dyDescent="0.25">
      <c r="A2540">
        <f>'[2]NILAI AKHIR'!B59</f>
        <v>13600</v>
      </c>
      <c r="B2540" t="str">
        <f>'[2]NILAI AKHIR'!C59</f>
        <v>Al Aqila Gaza Wrianto</v>
      </c>
      <c r="C2540" t="str">
        <f>'[2]NILAI AKHIR'!D59</f>
        <v>XI TOI 1</v>
      </c>
      <c r="D2540">
        <f>'[2]NILAI AKHIR'!R59</f>
        <v>0</v>
      </c>
      <c r="F2540" t="s">
        <v>3947</v>
      </c>
      <c r="G2540" cm="1">
        <f t="array" ref="G2540">_xlfn.IFNA(_xlfn.IFS(C2539="XI TOI 1",D2539,C2539="XI TOI 2",D2539),"")</f>
        <v>0</v>
      </c>
      <c r="H2540" t="str" cm="1">
        <f t="array" ref="H2540">_xlfn.IFNA(_xlfn.IFS(C2538="XI TP 1",D2538,C2538="XI TP 2",D2538,C2538="XI TP 3",D2538,C2538="XI TP 4",D2538,C2538="XI TP 5",D2538),"")</f>
        <v/>
      </c>
      <c r="I2540" t="str" cm="1">
        <f t="array" ref="I2540">_xlfn.IFNA(_xlfn.IFS(C2539="XI TSM 1",D2539,C2539="XI TSM 2",D2539),"")</f>
        <v/>
      </c>
      <c r="J2540" cm="1">
        <f t="array" ref="J2540">_xlfn.IFNA(_xlfn.IFS(C2538="XI TOI 1",D2538,C2538="XI TOI 2",D2538),"")</f>
        <v>0</v>
      </c>
      <c r="L2540">
        <f>VLOOKUP(A2540,'5'!$AB$3:$AE$313,4,FALSE)</f>
        <v>680</v>
      </c>
      <c r="M2540" s="19">
        <f>VLOOKUP(F2540,'2'!$B$2:$C$34,2,FALSE)</f>
        <v>32</v>
      </c>
      <c r="N2540" s="23">
        <f t="shared" si="88"/>
        <v>0</v>
      </c>
      <c r="O2540" s="23" t="str">
        <f t="shared" si="89"/>
        <v/>
      </c>
      <c r="P2540" s="23" t="s">
        <v>4739</v>
      </c>
      <c r="Q2540" s="19">
        <f>VLOOKUP(M2540,'3'!$H$27:$L$48,5,FALSE)</f>
        <v>67</v>
      </c>
    </row>
    <row r="2541" spans="1:17" x14ac:dyDescent="0.25">
      <c r="A2541">
        <f>'[2]NILAI AKHIR'!B60</f>
        <v>13601</v>
      </c>
      <c r="B2541" t="str">
        <f>'[2]NILAI AKHIR'!C60</f>
        <v>Albahtiar Mahesa Satria Elang</v>
      </c>
      <c r="C2541" t="str">
        <f>'[2]NILAI AKHIR'!D60</f>
        <v>XI TOI 1</v>
      </c>
      <c r="D2541">
        <f>'[2]NILAI AKHIR'!R60</f>
        <v>0</v>
      </c>
      <c r="F2541" t="s">
        <v>3947</v>
      </c>
      <c r="G2541" cm="1">
        <f t="array" ref="G2541">_xlfn.IFNA(_xlfn.IFS(C2540="XI TOI 1",D2540,C2540="XI TOI 2",D2540),"")</f>
        <v>0</v>
      </c>
      <c r="H2541" t="str" cm="1">
        <f t="array" ref="H2541">_xlfn.IFNA(_xlfn.IFS(C2539="XI TP 1",D2539,C2539="XI TP 2",D2539,C2539="XI TP 3",D2539,C2539="XI TP 4",D2539,C2539="XI TP 5",D2539),"")</f>
        <v/>
      </c>
      <c r="I2541" t="str" cm="1">
        <f t="array" ref="I2541">_xlfn.IFNA(_xlfn.IFS(C2540="XI TSM 1",D2540,C2540="XI TSM 2",D2540),"")</f>
        <v/>
      </c>
      <c r="J2541" cm="1">
        <f t="array" ref="J2541">_xlfn.IFNA(_xlfn.IFS(C2539="XI TOI 1",D2539,C2539="XI TOI 2",D2539),"")</f>
        <v>0</v>
      </c>
      <c r="L2541">
        <f>VLOOKUP(A2541,'5'!$AB$3:$AE$313,4,FALSE)</f>
        <v>681</v>
      </c>
      <c r="M2541" s="19">
        <f>VLOOKUP(F2541,'2'!$B$2:$C$34,2,FALSE)</f>
        <v>32</v>
      </c>
      <c r="N2541" s="23">
        <f t="shared" si="88"/>
        <v>0</v>
      </c>
      <c r="O2541" s="23" t="str">
        <f t="shared" si="89"/>
        <v/>
      </c>
      <c r="P2541" s="23" t="s">
        <v>4739</v>
      </c>
      <c r="Q2541" s="19">
        <f>VLOOKUP(M2541,'3'!$H$27:$L$48,5,FALSE)</f>
        <v>67</v>
      </c>
    </row>
    <row r="2542" spans="1:17" x14ac:dyDescent="0.25">
      <c r="A2542">
        <f>'[2]NILAI AKHIR'!B61</f>
        <v>13602</v>
      </c>
      <c r="B2542" t="str">
        <f>'[2]NILAI AKHIR'!C61</f>
        <v>Alde Royan Pratama</v>
      </c>
      <c r="C2542" t="str">
        <f>'[2]NILAI AKHIR'!D61</f>
        <v>XI TOI 1</v>
      </c>
      <c r="D2542">
        <f>'[2]NILAI AKHIR'!R61</f>
        <v>0</v>
      </c>
      <c r="F2542" t="s">
        <v>3947</v>
      </c>
      <c r="G2542" cm="1">
        <f t="array" ref="G2542">_xlfn.IFNA(_xlfn.IFS(C2541="XI TOI 1",D2541,C2541="XI TOI 2",D2541),"")</f>
        <v>0</v>
      </c>
      <c r="H2542" t="str" cm="1">
        <f t="array" ref="H2542">_xlfn.IFNA(_xlfn.IFS(C2540="XI TP 1",D2540,C2540="XI TP 2",D2540,C2540="XI TP 3",D2540,C2540="XI TP 4",D2540,C2540="XI TP 5",D2540),"")</f>
        <v/>
      </c>
      <c r="I2542" t="str" cm="1">
        <f t="array" ref="I2542">_xlfn.IFNA(_xlfn.IFS(C2541="XI TSM 1",D2541,C2541="XI TSM 2",D2541),"")</f>
        <v/>
      </c>
      <c r="J2542" cm="1">
        <f t="array" ref="J2542">_xlfn.IFNA(_xlfn.IFS(C2540="XI TOI 1",D2540,C2540="XI TOI 2",D2540),"")</f>
        <v>0</v>
      </c>
      <c r="L2542">
        <f>VLOOKUP(A2542,'5'!$AB$3:$AE$313,4,FALSE)</f>
        <v>682</v>
      </c>
      <c r="M2542" s="19">
        <f>VLOOKUP(F2542,'2'!$B$2:$C$34,2,FALSE)</f>
        <v>32</v>
      </c>
      <c r="N2542" s="23">
        <f t="shared" si="88"/>
        <v>0</v>
      </c>
      <c r="O2542" s="23" t="str">
        <f t="shared" si="89"/>
        <v/>
      </c>
      <c r="P2542" s="23" t="s">
        <v>4739</v>
      </c>
      <c r="Q2542" s="19">
        <f>VLOOKUP(M2542,'3'!$H$27:$L$48,5,FALSE)</f>
        <v>67</v>
      </c>
    </row>
    <row r="2543" spans="1:17" x14ac:dyDescent="0.25">
      <c r="A2543">
        <f>'[2]NILAI AKHIR'!B62</f>
        <v>13603</v>
      </c>
      <c r="B2543" t="str">
        <f>'[2]NILAI AKHIR'!C62</f>
        <v>Alfinza Cahya Saputra</v>
      </c>
      <c r="C2543" t="str">
        <f>'[2]NILAI AKHIR'!D62</f>
        <v>XI TOI 1</v>
      </c>
      <c r="D2543">
        <f>'[2]NILAI AKHIR'!R62</f>
        <v>0</v>
      </c>
      <c r="F2543" t="s">
        <v>3947</v>
      </c>
      <c r="G2543" cm="1">
        <f t="array" ref="G2543">_xlfn.IFNA(_xlfn.IFS(C2542="XI TOI 1",D2542,C2542="XI TOI 2",D2542),"")</f>
        <v>0</v>
      </c>
      <c r="H2543" t="str" cm="1">
        <f t="array" ref="H2543">_xlfn.IFNA(_xlfn.IFS(C2541="XI TP 1",D2541,C2541="XI TP 2",D2541,C2541="XI TP 3",D2541,C2541="XI TP 4",D2541,C2541="XI TP 5",D2541),"")</f>
        <v/>
      </c>
      <c r="I2543" t="str" cm="1">
        <f t="array" ref="I2543">_xlfn.IFNA(_xlfn.IFS(C2542="XI TSM 1",D2542,C2542="XI TSM 2",D2542),"")</f>
        <v/>
      </c>
      <c r="J2543" cm="1">
        <f t="array" ref="J2543">_xlfn.IFNA(_xlfn.IFS(C2541="XI TOI 1",D2541,C2541="XI TOI 2",D2541),"")</f>
        <v>0</v>
      </c>
      <c r="L2543">
        <f>VLOOKUP(A2543,'5'!$AB$3:$AE$313,4,FALSE)</f>
        <v>683</v>
      </c>
      <c r="M2543" s="19">
        <f>VLOOKUP(F2543,'2'!$B$2:$C$34,2,FALSE)</f>
        <v>32</v>
      </c>
      <c r="N2543" s="23">
        <f t="shared" si="88"/>
        <v>0</v>
      </c>
      <c r="O2543" s="23" t="str">
        <f t="shared" si="89"/>
        <v/>
      </c>
      <c r="P2543" s="23" t="s">
        <v>4739</v>
      </c>
      <c r="Q2543" s="19">
        <f>VLOOKUP(M2543,'3'!$H$27:$L$48,5,FALSE)</f>
        <v>67</v>
      </c>
    </row>
    <row r="2544" spans="1:17" x14ac:dyDescent="0.25">
      <c r="A2544">
        <f>'[2]NILAI AKHIR'!B63</f>
        <v>13604</v>
      </c>
      <c r="B2544" t="str">
        <f>'[2]NILAI AKHIR'!C63</f>
        <v>Arif Fhatin Mustaqim</v>
      </c>
      <c r="C2544" t="str">
        <f>'[2]NILAI AKHIR'!D63</f>
        <v>XI TOI 1</v>
      </c>
      <c r="D2544">
        <f>'[2]NILAI AKHIR'!R63</f>
        <v>0</v>
      </c>
      <c r="F2544" t="s">
        <v>3947</v>
      </c>
      <c r="G2544" cm="1">
        <f t="array" ref="G2544">_xlfn.IFNA(_xlfn.IFS(C2543="XI TOI 1",D2543,C2543="XI TOI 2",D2543),"")</f>
        <v>0</v>
      </c>
      <c r="H2544" t="str" cm="1">
        <f t="array" ref="H2544">_xlfn.IFNA(_xlfn.IFS(C2542="XI TP 1",D2542,C2542="XI TP 2",D2542,C2542="XI TP 3",D2542,C2542="XI TP 4",D2542,C2542="XI TP 5",D2542),"")</f>
        <v/>
      </c>
      <c r="I2544" t="str" cm="1">
        <f t="array" ref="I2544">_xlfn.IFNA(_xlfn.IFS(C2543="XI TSM 1",D2543,C2543="XI TSM 2",D2543),"")</f>
        <v/>
      </c>
      <c r="J2544" cm="1">
        <f t="array" ref="J2544">_xlfn.IFNA(_xlfn.IFS(C2542="XI TOI 1",D2542,C2542="XI TOI 2",D2542),"")</f>
        <v>0</v>
      </c>
      <c r="L2544">
        <f>VLOOKUP(A2544,'5'!$AB$3:$AE$313,4,FALSE)</f>
        <v>684</v>
      </c>
      <c r="M2544" s="19">
        <f>VLOOKUP(F2544,'2'!$B$2:$C$34,2,FALSE)</f>
        <v>32</v>
      </c>
      <c r="N2544" s="23">
        <f t="shared" si="88"/>
        <v>0</v>
      </c>
      <c r="O2544" s="23" t="str">
        <f t="shared" si="89"/>
        <v/>
      </c>
      <c r="P2544" s="23" t="s">
        <v>4739</v>
      </c>
      <c r="Q2544" s="19">
        <f>VLOOKUP(M2544,'3'!$H$27:$L$48,5,FALSE)</f>
        <v>67</v>
      </c>
    </row>
    <row r="2545" spans="1:17" x14ac:dyDescent="0.25">
      <c r="A2545">
        <f>'[2]NILAI AKHIR'!B64</f>
        <v>13605</v>
      </c>
      <c r="B2545" t="str">
        <f>'[2]NILAI AKHIR'!C64</f>
        <v>Aroqyan Azis Khoirul Misbah</v>
      </c>
      <c r="C2545" t="str">
        <f>'[2]NILAI AKHIR'!D64</f>
        <v>XI TOI 1</v>
      </c>
      <c r="D2545">
        <f>'[2]NILAI AKHIR'!R64</f>
        <v>0</v>
      </c>
      <c r="F2545" t="s">
        <v>3947</v>
      </c>
      <c r="G2545" cm="1">
        <f t="array" ref="G2545">_xlfn.IFNA(_xlfn.IFS(C2544="XI TOI 1",D2544,C2544="XI TOI 2",D2544),"")</f>
        <v>0</v>
      </c>
      <c r="H2545" t="str" cm="1">
        <f t="array" ref="H2545">_xlfn.IFNA(_xlfn.IFS(C2543="XI TP 1",D2543,C2543="XI TP 2",D2543,C2543="XI TP 3",D2543,C2543="XI TP 4",D2543,C2543="XI TP 5",D2543),"")</f>
        <v/>
      </c>
      <c r="I2545" t="str" cm="1">
        <f t="array" ref="I2545">_xlfn.IFNA(_xlfn.IFS(C2544="XI TSM 1",D2544,C2544="XI TSM 2",D2544),"")</f>
        <v/>
      </c>
      <c r="J2545" cm="1">
        <f t="array" ref="J2545">_xlfn.IFNA(_xlfn.IFS(C2543="XI TOI 1",D2543,C2543="XI TOI 2",D2543),"")</f>
        <v>0</v>
      </c>
      <c r="L2545">
        <f>VLOOKUP(A2545,'5'!$AB$3:$AE$313,4,FALSE)</f>
        <v>685</v>
      </c>
      <c r="M2545" s="19">
        <f>VLOOKUP(F2545,'2'!$B$2:$C$34,2,FALSE)</f>
        <v>32</v>
      </c>
      <c r="N2545" s="23">
        <f t="shared" si="88"/>
        <v>0</v>
      </c>
      <c r="O2545" s="23" t="str">
        <f t="shared" si="89"/>
        <v/>
      </c>
      <c r="P2545" s="23" t="s">
        <v>4739</v>
      </c>
      <c r="Q2545" s="19">
        <f>VLOOKUP(M2545,'3'!$H$27:$L$48,5,FALSE)</f>
        <v>67</v>
      </c>
    </row>
    <row r="2546" spans="1:17" x14ac:dyDescent="0.25">
      <c r="A2546">
        <f>'[2]NILAI AKHIR'!B65</f>
        <v>13606</v>
      </c>
      <c r="B2546" t="str">
        <f>'[2]NILAI AKHIR'!C65</f>
        <v>Azwanirham Fahriza</v>
      </c>
      <c r="C2546" t="str">
        <f>'[2]NILAI AKHIR'!D65</f>
        <v>XI TOI 1</v>
      </c>
      <c r="D2546">
        <f>'[2]NILAI AKHIR'!R65</f>
        <v>0</v>
      </c>
      <c r="F2546" t="s">
        <v>3947</v>
      </c>
      <c r="G2546" cm="1">
        <f t="array" ref="G2546">_xlfn.IFNA(_xlfn.IFS(C2545="XI TOI 1",D2545,C2545="XI TOI 2",D2545),"")</f>
        <v>0</v>
      </c>
      <c r="H2546" t="str" cm="1">
        <f t="array" ref="H2546">_xlfn.IFNA(_xlfn.IFS(C2544="XI TP 1",D2544,C2544="XI TP 2",D2544,C2544="XI TP 3",D2544,C2544="XI TP 4",D2544,C2544="XI TP 5",D2544),"")</f>
        <v/>
      </c>
      <c r="I2546" t="str" cm="1">
        <f t="array" ref="I2546">_xlfn.IFNA(_xlfn.IFS(C2545="XI TSM 1",D2545,C2545="XI TSM 2",D2545),"")</f>
        <v/>
      </c>
      <c r="J2546" cm="1">
        <f t="array" ref="J2546">_xlfn.IFNA(_xlfn.IFS(C2544="XI TOI 1",D2544,C2544="XI TOI 2",D2544),"")</f>
        <v>0</v>
      </c>
      <c r="L2546">
        <f>VLOOKUP(A2546,'5'!$AB$3:$AE$313,4,FALSE)</f>
        <v>686</v>
      </c>
      <c r="M2546" s="19">
        <f>VLOOKUP(F2546,'2'!$B$2:$C$34,2,FALSE)</f>
        <v>32</v>
      </c>
      <c r="N2546" s="23">
        <f t="shared" si="88"/>
        <v>0</v>
      </c>
      <c r="O2546" s="23" t="str">
        <f t="shared" si="89"/>
        <v/>
      </c>
      <c r="P2546" s="23" t="s">
        <v>4739</v>
      </c>
      <c r="Q2546" s="19">
        <f>VLOOKUP(M2546,'3'!$H$27:$L$48,5,FALSE)</f>
        <v>67</v>
      </c>
    </row>
    <row r="2547" spans="1:17" x14ac:dyDescent="0.25">
      <c r="A2547">
        <f>'[2]NILAI AKHIR'!B66</f>
        <v>13607</v>
      </c>
      <c r="B2547" t="str">
        <f>'[2]NILAI AKHIR'!C66</f>
        <v>Cenata Arya Fizziansyah</v>
      </c>
      <c r="C2547" t="str">
        <f>'[2]NILAI AKHIR'!D66</f>
        <v>XI TOI 1</v>
      </c>
      <c r="D2547">
        <f>'[2]NILAI AKHIR'!R66</f>
        <v>0</v>
      </c>
      <c r="F2547" t="s">
        <v>3947</v>
      </c>
      <c r="G2547" cm="1">
        <f t="array" ref="G2547">_xlfn.IFNA(_xlfn.IFS(C2546="XI TOI 1",D2546,C2546="XI TOI 2",D2546),"")</f>
        <v>0</v>
      </c>
      <c r="H2547" t="str" cm="1">
        <f t="array" ref="H2547">_xlfn.IFNA(_xlfn.IFS(C2545="XI TP 1",D2545,C2545="XI TP 2",D2545,C2545="XI TP 3",D2545,C2545="XI TP 4",D2545,C2545="XI TP 5",D2545),"")</f>
        <v/>
      </c>
      <c r="I2547" t="str" cm="1">
        <f t="array" ref="I2547">_xlfn.IFNA(_xlfn.IFS(C2546="XI TSM 1",D2546,C2546="XI TSM 2",D2546),"")</f>
        <v/>
      </c>
      <c r="J2547" cm="1">
        <f t="array" ref="J2547">_xlfn.IFNA(_xlfn.IFS(C2545="XI TOI 1",D2545,C2545="XI TOI 2",D2545),"")</f>
        <v>0</v>
      </c>
      <c r="L2547">
        <f>VLOOKUP(A2547,'5'!$AB$3:$AE$313,4,FALSE)</f>
        <v>687</v>
      </c>
      <c r="M2547" s="19">
        <f>VLOOKUP(F2547,'2'!$B$2:$C$34,2,FALSE)</f>
        <v>32</v>
      </c>
      <c r="N2547" s="23">
        <f t="shared" si="88"/>
        <v>0</v>
      </c>
      <c r="O2547" s="23" t="str">
        <f t="shared" si="89"/>
        <v/>
      </c>
      <c r="P2547" s="23" t="s">
        <v>4739</v>
      </c>
      <c r="Q2547" s="19">
        <f>VLOOKUP(M2547,'3'!$H$27:$L$48,5,FALSE)</f>
        <v>67</v>
      </c>
    </row>
    <row r="2548" spans="1:17" x14ac:dyDescent="0.25">
      <c r="A2548">
        <f>'[2]NILAI AKHIR'!B67</f>
        <v>13608</v>
      </c>
      <c r="B2548" t="str">
        <f>'[2]NILAI AKHIR'!C67</f>
        <v>Daffa Khoirul Annas</v>
      </c>
      <c r="C2548" t="str">
        <f>'[2]NILAI AKHIR'!D67</f>
        <v>XI TOI 1</v>
      </c>
      <c r="D2548">
        <f>'[2]NILAI AKHIR'!R67</f>
        <v>0</v>
      </c>
      <c r="F2548" t="s">
        <v>3947</v>
      </c>
      <c r="G2548" cm="1">
        <f t="array" ref="G2548">_xlfn.IFNA(_xlfn.IFS(C2547="XI TOI 1",D2547,C2547="XI TOI 2",D2547),"")</f>
        <v>0</v>
      </c>
      <c r="H2548" t="str" cm="1">
        <f t="array" ref="H2548">_xlfn.IFNA(_xlfn.IFS(C2546="XI TP 1",D2546,C2546="XI TP 2",D2546,C2546="XI TP 3",D2546,C2546="XI TP 4",D2546,C2546="XI TP 5",D2546),"")</f>
        <v/>
      </c>
      <c r="I2548" t="str" cm="1">
        <f t="array" ref="I2548">_xlfn.IFNA(_xlfn.IFS(C2547="XI TSM 1",D2547,C2547="XI TSM 2",D2547),"")</f>
        <v/>
      </c>
      <c r="J2548" cm="1">
        <f t="array" ref="J2548">_xlfn.IFNA(_xlfn.IFS(C2546="XI TOI 1",D2546,C2546="XI TOI 2",D2546),"")</f>
        <v>0</v>
      </c>
      <c r="L2548">
        <f>VLOOKUP(A2548,'5'!$AB$3:$AE$313,4,FALSE)</f>
        <v>688</v>
      </c>
      <c r="M2548" s="19">
        <f>VLOOKUP(F2548,'2'!$B$2:$C$34,2,FALSE)</f>
        <v>32</v>
      </c>
      <c r="N2548" s="23">
        <f t="shared" si="88"/>
        <v>0</v>
      </c>
      <c r="O2548" s="23" t="str">
        <f t="shared" si="89"/>
        <v/>
      </c>
      <c r="P2548" s="23" t="s">
        <v>4739</v>
      </c>
      <c r="Q2548" s="19">
        <f>VLOOKUP(M2548,'3'!$H$27:$L$48,5,FALSE)</f>
        <v>67</v>
      </c>
    </row>
    <row r="2549" spans="1:17" x14ac:dyDescent="0.25">
      <c r="A2549">
        <f>'[2]NILAI AKHIR'!B68</f>
        <v>13609</v>
      </c>
      <c r="B2549" t="str">
        <f>'[2]NILAI AKHIR'!C68</f>
        <v>Damar Novel Eka Prahuda</v>
      </c>
      <c r="C2549" t="str">
        <f>'[2]NILAI AKHIR'!D68</f>
        <v>XI TOI 1</v>
      </c>
      <c r="D2549">
        <f>'[2]NILAI AKHIR'!R68</f>
        <v>0</v>
      </c>
      <c r="F2549" t="s">
        <v>3947</v>
      </c>
      <c r="G2549" cm="1">
        <f t="array" ref="G2549">_xlfn.IFNA(_xlfn.IFS(C2548="XI TOI 1",D2548,C2548="XI TOI 2",D2548),"")</f>
        <v>0</v>
      </c>
      <c r="H2549" t="str" cm="1">
        <f t="array" ref="H2549">_xlfn.IFNA(_xlfn.IFS(C2547="XI TP 1",D2547,C2547="XI TP 2",D2547,C2547="XI TP 3",D2547,C2547="XI TP 4",D2547,C2547="XI TP 5",D2547),"")</f>
        <v/>
      </c>
      <c r="I2549" t="str" cm="1">
        <f t="array" ref="I2549">_xlfn.IFNA(_xlfn.IFS(C2548="XI TSM 1",D2548,C2548="XI TSM 2",D2548),"")</f>
        <v/>
      </c>
      <c r="J2549" cm="1">
        <f t="array" ref="J2549">_xlfn.IFNA(_xlfn.IFS(C2547="XI TOI 1",D2547,C2547="XI TOI 2",D2547),"")</f>
        <v>0</v>
      </c>
      <c r="L2549">
        <f>VLOOKUP(A2549,'5'!$AB$3:$AE$313,4,FALSE)</f>
        <v>689</v>
      </c>
      <c r="M2549" s="19">
        <f>VLOOKUP(F2549,'2'!$B$2:$C$34,2,FALSE)</f>
        <v>32</v>
      </c>
      <c r="N2549" s="23">
        <f t="shared" si="88"/>
        <v>0</v>
      </c>
      <c r="O2549" s="23" t="str">
        <f t="shared" si="89"/>
        <v/>
      </c>
      <c r="P2549" s="23" t="s">
        <v>4739</v>
      </c>
      <c r="Q2549" s="19">
        <f>VLOOKUP(M2549,'3'!$H$27:$L$48,5,FALSE)</f>
        <v>67</v>
      </c>
    </row>
    <row r="2550" spans="1:17" x14ac:dyDescent="0.25">
      <c r="A2550">
        <f>'[2]NILAI AKHIR'!B69</f>
        <v>13610</v>
      </c>
      <c r="B2550" t="str">
        <f>'[2]NILAI AKHIR'!C69</f>
        <v>Dandi Wira Pratama</v>
      </c>
      <c r="C2550" t="str">
        <f>'[2]NILAI AKHIR'!D69</f>
        <v>XI TOI 1</v>
      </c>
      <c r="D2550">
        <f>'[2]NILAI AKHIR'!R69</f>
        <v>0</v>
      </c>
      <c r="F2550" t="s">
        <v>3947</v>
      </c>
      <c r="G2550" cm="1">
        <f t="array" ref="G2550">_xlfn.IFNA(_xlfn.IFS(C2549="XI TOI 1",D2549,C2549="XI TOI 2",D2549),"")</f>
        <v>0</v>
      </c>
      <c r="H2550" t="str" cm="1">
        <f t="array" ref="H2550">_xlfn.IFNA(_xlfn.IFS(C2548="XI TP 1",D2548,C2548="XI TP 2",D2548,C2548="XI TP 3",D2548,C2548="XI TP 4",D2548,C2548="XI TP 5",D2548),"")</f>
        <v/>
      </c>
      <c r="I2550" t="str" cm="1">
        <f t="array" ref="I2550">_xlfn.IFNA(_xlfn.IFS(C2549="XI TSM 1",D2549,C2549="XI TSM 2",D2549),"")</f>
        <v/>
      </c>
      <c r="J2550" cm="1">
        <f t="array" ref="J2550">_xlfn.IFNA(_xlfn.IFS(C2548="XI TOI 1",D2548,C2548="XI TOI 2",D2548),"")</f>
        <v>0</v>
      </c>
      <c r="L2550">
        <f>VLOOKUP(A2550,'5'!$AB$3:$AE$313,4,FALSE)</f>
        <v>690</v>
      </c>
      <c r="M2550" s="19">
        <f>VLOOKUP(F2550,'2'!$B$2:$C$34,2,FALSE)</f>
        <v>32</v>
      </c>
      <c r="N2550" s="23">
        <f t="shared" si="88"/>
        <v>0</v>
      </c>
      <c r="O2550" s="23" t="str">
        <f t="shared" si="89"/>
        <v/>
      </c>
      <c r="P2550" s="23" t="s">
        <v>4739</v>
      </c>
      <c r="Q2550" s="19">
        <f>VLOOKUP(M2550,'3'!$H$27:$L$48,5,FALSE)</f>
        <v>67</v>
      </c>
    </row>
    <row r="2551" spans="1:17" x14ac:dyDescent="0.25">
      <c r="A2551">
        <f>'[2]NILAI AKHIR'!B70</f>
        <v>13611</v>
      </c>
      <c r="B2551" t="str">
        <f>'[2]NILAI AKHIR'!C70</f>
        <v>Davit Alif Prasetyo</v>
      </c>
      <c r="C2551" t="str">
        <f>'[2]NILAI AKHIR'!D70</f>
        <v>XI TOI 1</v>
      </c>
      <c r="D2551">
        <f>'[2]NILAI AKHIR'!R70</f>
        <v>0</v>
      </c>
      <c r="F2551" t="s">
        <v>3947</v>
      </c>
      <c r="G2551" cm="1">
        <f t="array" ref="G2551">_xlfn.IFNA(_xlfn.IFS(C2550="XI TOI 1",D2550,C2550="XI TOI 2",D2550),"")</f>
        <v>0</v>
      </c>
      <c r="H2551" t="str" cm="1">
        <f t="array" ref="H2551">_xlfn.IFNA(_xlfn.IFS(C2549="XI TP 1",D2549,C2549="XI TP 2",D2549,C2549="XI TP 3",D2549,C2549="XI TP 4",D2549,C2549="XI TP 5",D2549),"")</f>
        <v/>
      </c>
      <c r="I2551" t="str" cm="1">
        <f t="array" ref="I2551">_xlfn.IFNA(_xlfn.IFS(C2550="XI TSM 1",D2550,C2550="XI TSM 2",D2550),"")</f>
        <v/>
      </c>
      <c r="J2551" cm="1">
        <f t="array" ref="J2551">_xlfn.IFNA(_xlfn.IFS(C2549="XI TOI 1",D2549,C2549="XI TOI 2",D2549),"")</f>
        <v>0</v>
      </c>
      <c r="L2551">
        <f>VLOOKUP(A2551,'5'!$AB$3:$AE$313,4,FALSE)</f>
        <v>691</v>
      </c>
      <c r="M2551" s="19">
        <f>VLOOKUP(F2551,'2'!$B$2:$C$34,2,FALSE)</f>
        <v>32</v>
      </c>
      <c r="N2551" s="23">
        <f t="shared" si="88"/>
        <v>0</v>
      </c>
      <c r="O2551" s="23" t="str">
        <f t="shared" si="89"/>
        <v/>
      </c>
      <c r="P2551" s="23" t="s">
        <v>4739</v>
      </c>
      <c r="Q2551" s="19">
        <f>VLOOKUP(M2551,'3'!$H$27:$L$48,5,FALSE)</f>
        <v>67</v>
      </c>
    </row>
    <row r="2552" spans="1:17" x14ac:dyDescent="0.25">
      <c r="A2552">
        <f>'[2]NILAI AKHIR'!B71</f>
        <v>13613</v>
      </c>
      <c r="B2552" t="str">
        <f>'[2]NILAI AKHIR'!C71</f>
        <v>Denisa Nur Fitriana</v>
      </c>
      <c r="C2552" t="str">
        <f>'[2]NILAI AKHIR'!D71</f>
        <v>XI TOI 1</v>
      </c>
      <c r="D2552">
        <f>'[2]NILAI AKHIR'!R71</f>
        <v>0</v>
      </c>
      <c r="F2552" t="s">
        <v>3947</v>
      </c>
      <c r="G2552" cm="1">
        <f t="array" ref="G2552">_xlfn.IFNA(_xlfn.IFS(C2551="XI TOI 1",D2551,C2551="XI TOI 2",D2551),"")</f>
        <v>0</v>
      </c>
      <c r="H2552" t="str" cm="1">
        <f t="array" ref="H2552">_xlfn.IFNA(_xlfn.IFS(C2550="XI TP 1",D2550,C2550="XI TP 2",D2550,C2550="XI TP 3",D2550,C2550="XI TP 4",D2550,C2550="XI TP 5",D2550),"")</f>
        <v/>
      </c>
      <c r="I2552" t="str" cm="1">
        <f t="array" ref="I2552">_xlfn.IFNA(_xlfn.IFS(C2551="XI TSM 1",D2551,C2551="XI TSM 2",D2551),"")</f>
        <v/>
      </c>
      <c r="J2552" cm="1">
        <f t="array" ref="J2552">_xlfn.IFNA(_xlfn.IFS(C2550="XI TOI 1",D2550,C2550="XI TOI 2",D2550),"")</f>
        <v>0</v>
      </c>
      <c r="L2552">
        <f>VLOOKUP(A2552,'5'!$AB$3:$AE$313,4,FALSE)</f>
        <v>692</v>
      </c>
      <c r="M2552" s="19">
        <f>VLOOKUP(F2552,'2'!$B$2:$C$34,2,FALSE)</f>
        <v>32</v>
      </c>
      <c r="N2552" s="23">
        <f t="shared" si="88"/>
        <v>0</v>
      </c>
      <c r="O2552" s="23" t="str">
        <f t="shared" si="89"/>
        <v/>
      </c>
      <c r="P2552" s="23" t="s">
        <v>4739</v>
      </c>
      <c r="Q2552" s="19">
        <f>VLOOKUP(M2552,'3'!$H$27:$L$48,5,FALSE)</f>
        <v>67</v>
      </c>
    </row>
    <row r="2553" spans="1:17" x14ac:dyDescent="0.25">
      <c r="A2553">
        <f>'[2]NILAI AKHIR'!B72</f>
        <v>13614</v>
      </c>
      <c r="B2553" t="str">
        <f>'[2]NILAI AKHIR'!C72</f>
        <v>Endgrix Lion Meipin</v>
      </c>
      <c r="C2553" t="str">
        <f>'[2]NILAI AKHIR'!D72</f>
        <v>XI TOI 1</v>
      </c>
      <c r="D2553">
        <f>'[2]NILAI AKHIR'!R72</f>
        <v>0</v>
      </c>
      <c r="F2553" t="s">
        <v>3947</v>
      </c>
      <c r="G2553" cm="1">
        <f t="array" ref="G2553">_xlfn.IFNA(_xlfn.IFS(C2552="XI TOI 1",D2552,C2552="XI TOI 2",D2552),"")</f>
        <v>0</v>
      </c>
      <c r="H2553" t="str" cm="1">
        <f t="array" ref="H2553">_xlfn.IFNA(_xlfn.IFS(C2551="XI TP 1",D2551,C2551="XI TP 2",D2551,C2551="XI TP 3",D2551,C2551="XI TP 4",D2551,C2551="XI TP 5",D2551),"")</f>
        <v/>
      </c>
      <c r="I2553" t="str" cm="1">
        <f t="array" ref="I2553">_xlfn.IFNA(_xlfn.IFS(C2552="XI TSM 1",D2552,C2552="XI TSM 2",D2552),"")</f>
        <v/>
      </c>
      <c r="J2553" cm="1">
        <f t="array" ref="J2553">_xlfn.IFNA(_xlfn.IFS(C2551="XI TOI 1",D2551,C2551="XI TOI 2",D2551),"")</f>
        <v>0</v>
      </c>
      <c r="L2553">
        <f>VLOOKUP(A2553,'5'!$AB$3:$AE$313,4,FALSE)</f>
        <v>693</v>
      </c>
      <c r="M2553" s="19">
        <f>VLOOKUP(F2553,'2'!$B$2:$C$34,2,FALSE)</f>
        <v>32</v>
      </c>
      <c r="N2553" s="23">
        <f t="shared" si="88"/>
        <v>0</v>
      </c>
      <c r="O2553" s="23" t="str">
        <f t="shared" si="89"/>
        <v/>
      </c>
      <c r="P2553" s="23" t="s">
        <v>4739</v>
      </c>
      <c r="Q2553" s="19">
        <f>VLOOKUP(M2553,'3'!$H$27:$L$48,5,FALSE)</f>
        <v>67</v>
      </c>
    </row>
    <row r="2554" spans="1:17" x14ac:dyDescent="0.25">
      <c r="A2554">
        <f>'[2]NILAI AKHIR'!B73</f>
        <v>13615</v>
      </c>
      <c r="B2554" t="str">
        <f>'[2]NILAI AKHIR'!C73</f>
        <v>Evan Fadilah</v>
      </c>
      <c r="C2554" t="str">
        <f>'[2]NILAI AKHIR'!D73</f>
        <v>XI TOI 1</v>
      </c>
      <c r="D2554">
        <f>'[2]NILAI AKHIR'!R73</f>
        <v>0</v>
      </c>
      <c r="F2554" t="s">
        <v>3947</v>
      </c>
      <c r="G2554" cm="1">
        <f t="array" ref="G2554">_xlfn.IFNA(_xlfn.IFS(C2553="XI TOI 1",D2553,C2553="XI TOI 2",D2553),"")</f>
        <v>0</v>
      </c>
      <c r="H2554" t="str" cm="1">
        <f t="array" ref="H2554">_xlfn.IFNA(_xlfn.IFS(C2552="XI TP 1",D2552,C2552="XI TP 2",D2552,C2552="XI TP 3",D2552,C2552="XI TP 4",D2552,C2552="XI TP 5",D2552),"")</f>
        <v/>
      </c>
      <c r="I2554" t="str" cm="1">
        <f t="array" ref="I2554">_xlfn.IFNA(_xlfn.IFS(C2553="XI TSM 1",D2553,C2553="XI TSM 2",D2553),"")</f>
        <v/>
      </c>
      <c r="J2554" cm="1">
        <f t="array" ref="J2554">_xlfn.IFNA(_xlfn.IFS(C2552="XI TOI 1",D2552,C2552="XI TOI 2",D2552),"")</f>
        <v>0</v>
      </c>
      <c r="L2554">
        <f>VLOOKUP(A2554,'5'!$AB$3:$AE$313,4,FALSE)</f>
        <v>694</v>
      </c>
      <c r="M2554" s="19">
        <f>VLOOKUP(F2554,'2'!$B$2:$C$34,2,FALSE)</f>
        <v>32</v>
      </c>
      <c r="N2554" s="23">
        <f t="shared" si="88"/>
        <v>0</v>
      </c>
      <c r="O2554" s="23" t="str">
        <f t="shared" si="89"/>
        <v/>
      </c>
      <c r="P2554" s="23" t="s">
        <v>4739</v>
      </c>
      <c r="Q2554" s="19">
        <f>VLOOKUP(M2554,'3'!$H$27:$L$48,5,FALSE)</f>
        <v>67</v>
      </c>
    </row>
    <row r="2555" spans="1:17" x14ac:dyDescent="0.25">
      <c r="A2555">
        <f>'[2]NILAI AKHIR'!B74</f>
        <v>13616</v>
      </c>
      <c r="B2555" t="str">
        <f>'[2]NILAI AKHIR'!C74</f>
        <v>Fachrudin Ahmad Haidar</v>
      </c>
      <c r="C2555" t="str">
        <f>'[2]NILAI AKHIR'!D74</f>
        <v>XI TOI 1</v>
      </c>
      <c r="D2555">
        <f>'[2]NILAI AKHIR'!R74</f>
        <v>0</v>
      </c>
      <c r="F2555" t="s">
        <v>3947</v>
      </c>
      <c r="G2555" cm="1">
        <f t="array" ref="G2555">_xlfn.IFNA(_xlfn.IFS(C2554="XI TOI 1",D2554,C2554="XI TOI 2",D2554),"")</f>
        <v>0</v>
      </c>
      <c r="H2555" t="str" cm="1">
        <f t="array" ref="H2555">_xlfn.IFNA(_xlfn.IFS(C2553="XI TP 1",D2553,C2553="XI TP 2",D2553,C2553="XI TP 3",D2553,C2553="XI TP 4",D2553,C2553="XI TP 5",D2553),"")</f>
        <v/>
      </c>
      <c r="I2555" t="str" cm="1">
        <f t="array" ref="I2555">_xlfn.IFNA(_xlfn.IFS(C2554="XI TSM 1",D2554,C2554="XI TSM 2",D2554),"")</f>
        <v/>
      </c>
      <c r="J2555" cm="1">
        <f t="array" ref="J2555">_xlfn.IFNA(_xlfn.IFS(C2553="XI TOI 1",D2553,C2553="XI TOI 2",D2553),"")</f>
        <v>0</v>
      </c>
      <c r="L2555">
        <f>VLOOKUP(A2555,'5'!$AB$3:$AE$313,4,FALSE)</f>
        <v>695</v>
      </c>
      <c r="M2555" s="19">
        <f>VLOOKUP(F2555,'2'!$B$2:$C$34,2,FALSE)</f>
        <v>32</v>
      </c>
      <c r="N2555" s="23">
        <f t="shared" si="88"/>
        <v>0</v>
      </c>
      <c r="O2555" s="23" t="str">
        <f t="shared" si="89"/>
        <v/>
      </c>
      <c r="P2555" s="23" t="s">
        <v>4739</v>
      </c>
      <c r="Q2555" s="19">
        <f>VLOOKUP(M2555,'3'!$H$27:$L$48,5,FALSE)</f>
        <v>67</v>
      </c>
    </row>
    <row r="2556" spans="1:17" x14ac:dyDescent="0.25">
      <c r="A2556">
        <f>'[2]NILAI AKHIR'!B75</f>
        <v>13617</v>
      </c>
      <c r="B2556" t="str">
        <f>'[2]NILAI AKHIR'!C75</f>
        <v>Faiz Abiyyu Dzaki Raditiya Zaib</v>
      </c>
      <c r="C2556" t="str">
        <f>'[2]NILAI AKHIR'!D75</f>
        <v>XI TOI 1</v>
      </c>
      <c r="D2556">
        <f>'[2]NILAI AKHIR'!R75</f>
        <v>0</v>
      </c>
      <c r="F2556" t="s">
        <v>3947</v>
      </c>
      <c r="G2556" cm="1">
        <f t="array" ref="G2556">_xlfn.IFNA(_xlfn.IFS(C2555="XI TOI 1",D2555,C2555="XI TOI 2",D2555),"")</f>
        <v>0</v>
      </c>
      <c r="H2556" t="str" cm="1">
        <f t="array" ref="H2556">_xlfn.IFNA(_xlfn.IFS(C2554="XI TP 1",D2554,C2554="XI TP 2",D2554,C2554="XI TP 3",D2554,C2554="XI TP 4",D2554,C2554="XI TP 5",D2554),"")</f>
        <v/>
      </c>
      <c r="I2556" t="str" cm="1">
        <f t="array" ref="I2556">_xlfn.IFNA(_xlfn.IFS(C2555="XI TSM 1",D2555,C2555="XI TSM 2",D2555),"")</f>
        <v/>
      </c>
      <c r="J2556" cm="1">
        <f t="array" ref="J2556">_xlfn.IFNA(_xlfn.IFS(C2554="XI TOI 1",D2554,C2554="XI TOI 2",D2554),"")</f>
        <v>0</v>
      </c>
      <c r="L2556">
        <f>VLOOKUP(A2556,'5'!$AB$3:$AE$313,4,FALSE)</f>
        <v>696</v>
      </c>
      <c r="M2556" s="19">
        <f>VLOOKUP(F2556,'2'!$B$2:$C$34,2,FALSE)</f>
        <v>32</v>
      </c>
      <c r="N2556" s="23">
        <f t="shared" si="88"/>
        <v>0</v>
      </c>
      <c r="O2556" s="23" t="str">
        <f t="shared" si="89"/>
        <v/>
      </c>
      <c r="P2556" s="23" t="s">
        <v>4739</v>
      </c>
      <c r="Q2556" s="19">
        <f>VLOOKUP(M2556,'3'!$H$27:$L$48,5,FALSE)</f>
        <v>67</v>
      </c>
    </row>
    <row r="2557" spans="1:17" x14ac:dyDescent="0.25">
      <c r="A2557">
        <f>'[2]NILAI AKHIR'!B76</f>
        <v>13618</v>
      </c>
      <c r="B2557" t="str">
        <f>'[2]NILAI AKHIR'!C76</f>
        <v>Fakhri Syahrul Ramadhanu</v>
      </c>
      <c r="C2557" t="str">
        <f>'[2]NILAI AKHIR'!D76</f>
        <v>XI TOI 1</v>
      </c>
      <c r="D2557">
        <f>'[2]NILAI AKHIR'!R76</f>
        <v>0</v>
      </c>
      <c r="F2557" t="s">
        <v>3947</v>
      </c>
      <c r="G2557" cm="1">
        <f t="array" ref="G2557">_xlfn.IFNA(_xlfn.IFS(C2556="XI TOI 1",D2556,C2556="XI TOI 2",D2556),"")</f>
        <v>0</v>
      </c>
      <c r="H2557" t="str" cm="1">
        <f t="array" ref="H2557">_xlfn.IFNA(_xlfn.IFS(C2555="XI TP 1",D2555,C2555="XI TP 2",D2555,C2555="XI TP 3",D2555,C2555="XI TP 4",D2555,C2555="XI TP 5",D2555),"")</f>
        <v/>
      </c>
      <c r="I2557" t="str" cm="1">
        <f t="array" ref="I2557">_xlfn.IFNA(_xlfn.IFS(C2556="XI TSM 1",D2556,C2556="XI TSM 2",D2556),"")</f>
        <v/>
      </c>
      <c r="J2557" cm="1">
        <f t="array" ref="J2557">_xlfn.IFNA(_xlfn.IFS(C2555="XI TOI 1",D2555,C2555="XI TOI 2",D2555),"")</f>
        <v>0</v>
      </c>
      <c r="L2557">
        <f>VLOOKUP(A2557,'5'!$AB$3:$AE$313,4,FALSE)</f>
        <v>697</v>
      </c>
      <c r="M2557" s="19">
        <f>VLOOKUP(F2557,'2'!$B$2:$C$34,2,FALSE)</f>
        <v>32</v>
      </c>
      <c r="N2557" s="23">
        <f t="shared" si="88"/>
        <v>0</v>
      </c>
      <c r="O2557" s="23" t="str">
        <f t="shared" si="89"/>
        <v/>
      </c>
      <c r="P2557" s="23" t="s">
        <v>4739</v>
      </c>
      <c r="Q2557" s="19">
        <f>VLOOKUP(M2557,'3'!$H$27:$L$48,5,FALSE)</f>
        <v>67</v>
      </c>
    </row>
    <row r="2558" spans="1:17" x14ac:dyDescent="0.25">
      <c r="A2558">
        <f>'[2]NILAI AKHIR'!B77</f>
        <v>13619</v>
      </c>
      <c r="B2558" t="str">
        <f>'[2]NILAI AKHIR'!C77</f>
        <v>Fathur Nugroho</v>
      </c>
      <c r="C2558" t="str">
        <f>'[2]NILAI AKHIR'!D77</f>
        <v>XI TOI 1</v>
      </c>
      <c r="D2558">
        <f>'[2]NILAI AKHIR'!R77</f>
        <v>0</v>
      </c>
      <c r="F2558" t="s">
        <v>3947</v>
      </c>
      <c r="G2558" cm="1">
        <f t="array" ref="G2558">_xlfn.IFNA(_xlfn.IFS(C2557="XI TOI 1",D2557,C2557="XI TOI 2",D2557),"")</f>
        <v>0</v>
      </c>
      <c r="H2558" t="str" cm="1">
        <f t="array" ref="H2558">_xlfn.IFNA(_xlfn.IFS(C2556="XI TP 1",D2556,C2556="XI TP 2",D2556,C2556="XI TP 3",D2556,C2556="XI TP 4",D2556,C2556="XI TP 5",D2556),"")</f>
        <v/>
      </c>
      <c r="I2558" t="str" cm="1">
        <f t="array" ref="I2558">_xlfn.IFNA(_xlfn.IFS(C2557="XI TSM 1",D2557,C2557="XI TSM 2",D2557),"")</f>
        <v/>
      </c>
      <c r="J2558" cm="1">
        <f t="array" ref="J2558">_xlfn.IFNA(_xlfn.IFS(C2556="XI TOI 1",D2556,C2556="XI TOI 2",D2556),"")</f>
        <v>0</v>
      </c>
      <c r="L2558">
        <f>VLOOKUP(A2558,'5'!$AB$3:$AE$313,4,FALSE)</f>
        <v>698</v>
      </c>
      <c r="M2558" s="19">
        <f>VLOOKUP(F2558,'2'!$B$2:$C$34,2,FALSE)</f>
        <v>32</v>
      </c>
      <c r="N2558" s="23">
        <f t="shared" si="88"/>
        <v>0</v>
      </c>
      <c r="O2558" s="23" t="str">
        <f t="shared" si="89"/>
        <v/>
      </c>
      <c r="P2558" s="23" t="s">
        <v>4739</v>
      </c>
      <c r="Q2558" s="19">
        <f>VLOOKUP(M2558,'3'!$H$27:$L$48,5,FALSE)</f>
        <v>67</v>
      </c>
    </row>
    <row r="2559" spans="1:17" x14ac:dyDescent="0.25">
      <c r="A2559">
        <f>'[2]NILAI AKHIR'!B78</f>
        <v>13620</v>
      </c>
      <c r="B2559" t="str">
        <f>'[2]NILAI AKHIR'!C78</f>
        <v>Fiba Granza Ahriansyah</v>
      </c>
      <c r="C2559" t="str">
        <f>'[2]NILAI AKHIR'!D78</f>
        <v>XI TOI 1</v>
      </c>
      <c r="D2559">
        <f>'[2]NILAI AKHIR'!R78</f>
        <v>0</v>
      </c>
      <c r="F2559" t="s">
        <v>3947</v>
      </c>
      <c r="G2559" cm="1">
        <f t="array" ref="G2559">_xlfn.IFNA(_xlfn.IFS(C2558="XI TOI 1",D2558,C2558="XI TOI 2",D2558),"")</f>
        <v>0</v>
      </c>
      <c r="H2559" t="str" cm="1">
        <f t="array" ref="H2559">_xlfn.IFNA(_xlfn.IFS(C2557="XI TP 1",D2557,C2557="XI TP 2",D2557,C2557="XI TP 3",D2557,C2557="XI TP 4",D2557,C2557="XI TP 5",D2557),"")</f>
        <v/>
      </c>
      <c r="I2559" t="str" cm="1">
        <f t="array" ref="I2559">_xlfn.IFNA(_xlfn.IFS(C2558="XI TSM 1",D2558,C2558="XI TSM 2",D2558),"")</f>
        <v/>
      </c>
      <c r="J2559" cm="1">
        <f t="array" ref="J2559">_xlfn.IFNA(_xlfn.IFS(C2557="XI TOI 1",D2557,C2557="XI TOI 2",D2557),"")</f>
        <v>0</v>
      </c>
      <c r="L2559">
        <f>VLOOKUP(A2559,'5'!$AB$3:$AE$313,4,FALSE)</f>
        <v>699</v>
      </c>
      <c r="M2559" s="19">
        <f>VLOOKUP(F2559,'2'!$B$2:$C$34,2,FALSE)</f>
        <v>32</v>
      </c>
      <c r="N2559" s="23">
        <f t="shared" si="88"/>
        <v>0</v>
      </c>
      <c r="O2559" s="23" t="str">
        <f t="shared" si="89"/>
        <v/>
      </c>
      <c r="P2559" s="23" t="s">
        <v>4739</v>
      </c>
      <c r="Q2559" s="19">
        <f>VLOOKUP(M2559,'3'!$H$27:$L$48,5,FALSE)</f>
        <v>67</v>
      </c>
    </row>
    <row r="2560" spans="1:17" x14ac:dyDescent="0.25">
      <c r="A2560">
        <f>'[2]NILAI AKHIR'!B79</f>
        <v>13621</v>
      </c>
      <c r="B2560" t="str">
        <f>'[2]NILAI AKHIR'!C79</f>
        <v>Gilang Akbar Kurniawan</v>
      </c>
      <c r="C2560" t="str">
        <f>'[2]NILAI AKHIR'!D79</f>
        <v>XI TOI 1</v>
      </c>
      <c r="D2560">
        <f>'[2]NILAI AKHIR'!R79</f>
        <v>0</v>
      </c>
      <c r="F2560" t="s">
        <v>3947</v>
      </c>
      <c r="G2560" cm="1">
        <f t="array" ref="G2560">_xlfn.IFNA(_xlfn.IFS(C2559="XI TOI 1",D2559,C2559="XI TOI 2",D2559),"")</f>
        <v>0</v>
      </c>
      <c r="H2560" t="str" cm="1">
        <f t="array" ref="H2560">_xlfn.IFNA(_xlfn.IFS(C2558="XI TP 1",D2558,C2558="XI TP 2",D2558,C2558="XI TP 3",D2558,C2558="XI TP 4",D2558,C2558="XI TP 5",D2558),"")</f>
        <v/>
      </c>
      <c r="I2560" t="str" cm="1">
        <f t="array" ref="I2560">_xlfn.IFNA(_xlfn.IFS(C2559="XI TSM 1",D2559,C2559="XI TSM 2",D2559),"")</f>
        <v/>
      </c>
      <c r="J2560" cm="1">
        <f t="array" ref="J2560">_xlfn.IFNA(_xlfn.IFS(C2558="XI TOI 1",D2558,C2558="XI TOI 2",D2558),"")</f>
        <v>0</v>
      </c>
      <c r="L2560">
        <f>VLOOKUP(A2560,'5'!$AB$3:$AE$313,4,FALSE)</f>
        <v>700</v>
      </c>
      <c r="M2560" s="19">
        <f>VLOOKUP(F2560,'2'!$B$2:$C$34,2,FALSE)</f>
        <v>32</v>
      </c>
      <c r="N2560" s="23">
        <f t="shared" si="88"/>
        <v>0</v>
      </c>
      <c r="O2560" s="23" t="str">
        <f t="shared" si="89"/>
        <v/>
      </c>
      <c r="P2560" s="23" t="s">
        <v>4739</v>
      </c>
      <c r="Q2560" s="19">
        <f>VLOOKUP(M2560,'3'!$H$27:$L$48,5,FALSE)</f>
        <v>67</v>
      </c>
    </row>
    <row r="2561" spans="1:17" x14ac:dyDescent="0.25">
      <c r="A2561">
        <f>'[2]NILAI AKHIR'!B80</f>
        <v>13622</v>
      </c>
      <c r="B2561" t="str">
        <f>'[2]NILAI AKHIR'!C80</f>
        <v>Hana Ifarel Putra Yohatna</v>
      </c>
      <c r="C2561" t="str">
        <f>'[2]NILAI AKHIR'!D80</f>
        <v>XI TOI 1</v>
      </c>
      <c r="D2561">
        <f>'[2]NILAI AKHIR'!R80</f>
        <v>0</v>
      </c>
      <c r="F2561" t="s">
        <v>3947</v>
      </c>
      <c r="G2561" cm="1">
        <f t="array" ref="G2561">_xlfn.IFNA(_xlfn.IFS(C2560="XI TOI 1",D2560,C2560="XI TOI 2",D2560),"")</f>
        <v>0</v>
      </c>
      <c r="H2561" t="str" cm="1">
        <f t="array" ref="H2561">_xlfn.IFNA(_xlfn.IFS(C2559="XI TP 1",D2559,C2559="XI TP 2",D2559,C2559="XI TP 3",D2559,C2559="XI TP 4",D2559,C2559="XI TP 5",D2559),"")</f>
        <v/>
      </c>
      <c r="I2561" t="str" cm="1">
        <f t="array" ref="I2561">_xlfn.IFNA(_xlfn.IFS(C2560="XI TSM 1",D2560,C2560="XI TSM 2",D2560),"")</f>
        <v/>
      </c>
      <c r="J2561" cm="1">
        <f t="array" ref="J2561">_xlfn.IFNA(_xlfn.IFS(C2559="XI TOI 1",D2559,C2559="XI TOI 2",D2559),"")</f>
        <v>0</v>
      </c>
      <c r="L2561">
        <f>VLOOKUP(A2561,'5'!$AB$3:$AE$313,4,FALSE)</f>
        <v>701</v>
      </c>
      <c r="M2561" s="19">
        <f>VLOOKUP(F2561,'2'!$B$2:$C$34,2,FALSE)</f>
        <v>32</v>
      </c>
      <c r="N2561" s="23">
        <f t="shared" si="88"/>
        <v>0</v>
      </c>
      <c r="O2561" s="23" t="str">
        <f t="shared" si="89"/>
        <v/>
      </c>
      <c r="P2561" s="23" t="s">
        <v>4739</v>
      </c>
      <c r="Q2561" s="19">
        <f>VLOOKUP(M2561,'3'!$H$27:$L$48,5,FALSE)</f>
        <v>67</v>
      </c>
    </row>
    <row r="2562" spans="1:17" x14ac:dyDescent="0.25">
      <c r="A2562">
        <f>'[2]NILAI AKHIR'!B81</f>
        <v>13623</v>
      </c>
      <c r="B2562" t="str">
        <f>'[2]NILAI AKHIR'!C81</f>
        <v>Hendrik Dwi Nur Pratama</v>
      </c>
      <c r="C2562" t="str">
        <f>'[2]NILAI AKHIR'!D81</f>
        <v>XI TOI 1</v>
      </c>
      <c r="D2562">
        <f>'[2]NILAI AKHIR'!R81</f>
        <v>0</v>
      </c>
      <c r="F2562" t="s">
        <v>3947</v>
      </c>
      <c r="G2562" cm="1">
        <f t="array" ref="G2562">_xlfn.IFNA(_xlfn.IFS(C2561="XI TOI 1",D2561,C2561="XI TOI 2",D2561),"")</f>
        <v>0</v>
      </c>
      <c r="H2562" t="str" cm="1">
        <f t="array" ref="H2562">_xlfn.IFNA(_xlfn.IFS(C2560="XI TP 1",D2560,C2560="XI TP 2",D2560,C2560="XI TP 3",D2560,C2560="XI TP 4",D2560,C2560="XI TP 5",D2560),"")</f>
        <v/>
      </c>
      <c r="I2562" t="str" cm="1">
        <f t="array" ref="I2562">_xlfn.IFNA(_xlfn.IFS(C2561="XI TSM 1",D2561,C2561="XI TSM 2",D2561),"")</f>
        <v/>
      </c>
      <c r="J2562" cm="1">
        <f t="array" ref="J2562">_xlfn.IFNA(_xlfn.IFS(C2560="XI TOI 1",D2560,C2560="XI TOI 2",D2560),"")</f>
        <v>0</v>
      </c>
      <c r="L2562">
        <f>VLOOKUP(A2562,'5'!$AB$3:$AE$313,4,FALSE)</f>
        <v>702</v>
      </c>
      <c r="M2562" s="19">
        <f>VLOOKUP(F2562,'2'!$B$2:$C$34,2,FALSE)</f>
        <v>32</v>
      </c>
      <c r="N2562" s="23">
        <f t="shared" si="88"/>
        <v>0</v>
      </c>
      <c r="O2562" s="23" t="str">
        <f t="shared" si="89"/>
        <v/>
      </c>
      <c r="P2562" s="23" t="s">
        <v>4739</v>
      </c>
      <c r="Q2562" s="19">
        <f>VLOOKUP(M2562,'3'!$H$27:$L$48,5,FALSE)</f>
        <v>67</v>
      </c>
    </row>
    <row r="2563" spans="1:17" x14ac:dyDescent="0.25">
      <c r="A2563">
        <f>'[2]NILAI AKHIR'!B82</f>
        <v>13625</v>
      </c>
      <c r="B2563" t="str">
        <f>'[2]NILAI AKHIR'!C82</f>
        <v>Ilyas Anggara Pratama</v>
      </c>
      <c r="C2563" t="str">
        <f>'[2]NILAI AKHIR'!D82</f>
        <v>XI TOI 1</v>
      </c>
      <c r="D2563">
        <f>'[2]NILAI AKHIR'!R82</f>
        <v>0</v>
      </c>
      <c r="F2563" t="s">
        <v>3947</v>
      </c>
      <c r="G2563" cm="1">
        <f t="array" ref="G2563">_xlfn.IFNA(_xlfn.IFS(C2562="XI TOI 1",D2562,C2562="XI TOI 2",D2562),"")</f>
        <v>0</v>
      </c>
      <c r="H2563" t="str" cm="1">
        <f t="array" ref="H2563">_xlfn.IFNA(_xlfn.IFS(C2561="XI TP 1",D2561,C2561="XI TP 2",D2561,C2561="XI TP 3",D2561,C2561="XI TP 4",D2561,C2561="XI TP 5",D2561),"")</f>
        <v/>
      </c>
      <c r="I2563" t="str" cm="1">
        <f t="array" ref="I2563">_xlfn.IFNA(_xlfn.IFS(C2562="XI TSM 1",D2562,C2562="XI TSM 2",D2562),"")</f>
        <v/>
      </c>
      <c r="J2563" cm="1">
        <f t="array" ref="J2563">_xlfn.IFNA(_xlfn.IFS(C2561="XI TOI 1",D2561,C2561="XI TOI 2",D2561),"")</f>
        <v>0</v>
      </c>
      <c r="L2563">
        <f>VLOOKUP(A2563,'5'!$AB$3:$AE$313,4,FALSE)</f>
        <v>703</v>
      </c>
      <c r="M2563" s="19">
        <f>VLOOKUP(F2563,'2'!$B$2:$C$34,2,FALSE)</f>
        <v>32</v>
      </c>
      <c r="N2563" s="23">
        <f t="shared" si="88"/>
        <v>0</v>
      </c>
      <c r="O2563" s="23" t="str">
        <f t="shared" si="89"/>
        <v/>
      </c>
      <c r="P2563" s="23" t="s">
        <v>4739</v>
      </c>
      <c r="Q2563" s="19">
        <f>VLOOKUP(M2563,'3'!$H$27:$L$48,5,FALSE)</f>
        <v>67</v>
      </c>
    </row>
    <row r="2564" spans="1:17" x14ac:dyDescent="0.25">
      <c r="A2564">
        <f>'[2]NILAI AKHIR'!B83</f>
        <v>13626</v>
      </c>
      <c r="B2564" t="str">
        <f>'[2]NILAI AKHIR'!C83</f>
        <v>Innani Arsya Muarifah</v>
      </c>
      <c r="C2564" t="str">
        <f>'[2]NILAI AKHIR'!D83</f>
        <v>XI TOI 1</v>
      </c>
      <c r="D2564">
        <f>'[2]NILAI AKHIR'!R83</f>
        <v>0</v>
      </c>
      <c r="F2564" t="s">
        <v>3947</v>
      </c>
      <c r="G2564" cm="1">
        <f t="array" ref="G2564">_xlfn.IFNA(_xlfn.IFS(C2563="XI TOI 1",D2563,C2563="XI TOI 2",D2563),"")</f>
        <v>0</v>
      </c>
      <c r="H2564" t="str" cm="1">
        <f t="array" ref="H2564">_xlfn.IFNA(_xlfn.IFS(C2562="XI TP 1",D2562,C2562="XI TP 2",D2562,C2562="XI TP 3",D2562,C2562="XI TP 4",D2562,C2562="XI TP 5",D2562),"")</f>
        <v/>
      </c>
      <c r="I2564" t="str" cm="1">
        <f t="array" ref="I2564">_xlfn.IFNA(_xlfn.IFS(C2563="XI TSM 1",D2563,C2563="XI TSM 2",D2563),"")</f>
        <v/>
      </c>
      <c r="J2564" cm="1">
        <f t="array" ref="J2564">_xlfn.IFNA(_xlfn.IFS(C2562="XI TOI 1",D2562,C2562="XI TOI 2",D2562),"")</f>
        <v>0</v>
      </c>
      <c r="L2564">
        <f>VLOOKUP(A2564,'5'!$AB$3:$AE$313,4,FALSE)</f>
        <v>704</v>
      </c>
      <c r="M2564" s="19">
        <f>VLOOKUP(F2564,'2'!$B$2:$C$34,2,FALSE)</f>
        <v>32</v>
      </c>
      <c r="N2564" s="23">
        <f t="shared" si="88"/>
        <v>0</v>
      </c>
      <c r="O2564" s="23" t="str">
        <f t="shared" si="89"/>
        <v/>
      </c>
      <c r="P2564" s="23" t="s">
        <v>4739</v>
      </c>
      <c r="Q2564" s="19">
        <f>VLOOKUP(M2564,'3'!$H$27:$L$48,5,FALSE)</f>
        <v>67</v>
      </c>
    </row>
    <row r="2565" spans="1:17" x14ac:dyDescent="0.25">
      <c r="A2565">
        <f>'[2]NILAI AKHIR'!B84</f>
        <v>13627</v>
      </c>
      <c r="B2565" t="str">
        <f>'[2]NILAI AKHIR'!C84</f>
        <v>Iqbal Mahendra</v>
      </c>
      <c r="C2565" t="str">
        <f>'[2]NILAI AKHIR'!D84</f>
        <v>XI TOI 1</v>
      </c>
      <c r="D2565">
        <f>'[2]NILAI AKHIR'!R84</f>
        <v>0</v>
      </c>
      <c r="F2565" t="s">
        <v>3947</v>
      </c>
      <c r="G2565" cm="1">
        <f t="array" ref="G2565">_xlfn.IFNA(_xlfn.IFS(C2564="XI TOI 1",D2564,C2564="XI TOI 2",D2564),"")</f>
        <v>0</v>
      </c>
      <c r="H2565" t="str" cm="1">
        <f t="array" ref="H2565">_xlfn.IFNA(_xlfn.IFS(C2563="XI TP 1",D2563,C2563="XI TP 2",D2563,C2563="XI TP 3",D2563,C2563="XI TP 4",D2563,C2563="XI TP 5",D2563),"")</f>
        <v/>
      </c>
      <c r="I2565" t="str" cm="1">
        <f t="array" ref="I2565">_xlfn.IFNA(_xlfn.IFS(C2564="XI TSM 1",D2564,C2564="XI TSM 2",D2564),"")</f>
        <v/>
      </c>
      <c r="J2565" cm="1">
        <f t="array" ref="J2565">_xlfn.IFNA(_xlfn.IFS(C2563="XI TOI 1",D2563,C2563="XI TOI 2",D2563),"")</f>
        <v>0</v>
      </c>
      <c r="L2565">
        <f>VLOOKUP(A2565,'5'!$AB$3:$AE$313,4,FALSE)</f>
        <v>705</v>
      </c>
      <c r="M2565" s="19">
        <f>VLOOKUP(F2565,'2'!$B$2:$C$34,2,FALSE)</f>
        <v>32</v>
      </c>
      <c r="N2565" s="23">
        <f t="shared" ref="N2565:N2628" si="90">D2565</f>
        <v>0</v>
      </c>
      <c r="O2565" s="23" t="str">
        <f t="shared" ref="O2565:O2628" si="91">IF(P2565="Nilai Ekstra",E2565,"")</f>
        <v/>
      </c>
      <c r="P2565" s="23" t="s">
        <v>4739</v>
      </c>
      <c r="Q2565" s="19">
        <f>VLOOKUP(M2565,'3'!$H$27:$L$48,5,FALSE)</f>
        <v>67</v>
      </c>
    </row>
    <row r="2566" spans="1:17" x14ac:dyDescent="0.25">
      <c r="A2566">
        <f>'[2]NILAI AKHIR'!B85</f>
        <v>13628</v>
      </c>
      <c r="B2566" t="str">
        <f>'[2]NILAI AKHIR'!C85</f>
        <v>Irsadt Saifulloh</v>
      </c>
      <c r="C2566" t="str">
        <f>'[2]NILAI AKHIR'!D85</f>
        <v>XI TOI 1</v>
      </c>
      <c r="D2566">
        <f>'[2]NILAI AKHIR'!R85</f>
        <v>0</v>
      </c>
      <c r="F2566" t="s">
        <v>3947</v>
      </c>
      <c r="G2566" cm="1">
        <f t="array" ref="G2566">_xlfn.IFNA(_xlfn.IFS(C2565="XI TOI 1",D2565,C2565="XI TOI 2",D2565),"")</f>
        <v>0</v>
      </c>
      <c r="H2566" t="str" cm="1">
        <f t="array" ref="H2566">_xlfn.IFNA(_xlfn.IFS(C2564="XI TP 1",D2564,C2564="XI TP 2",D2564,C2564="XI TP 3",D2564,C2564="XI TP 4",D2564,C2564="XI TP 5",D2564),"")</f>
        <v/>
      </c>
      <c r="I2566" t="str" cm="1">
        <f t="array" ref="I2566">_xlfn.IFNA(_xlfn.IFS(C2565="XI TSM 1",D2565,C2565="XI TSM 2",D2565),"")</f>
        <v/>
      </c>
      <c r="J2566" cm="1">
        <f t="array" ref="J2566">_xlfn.IFNA(_xlfn.IFS(C2564="XI TOI 1",D2564,C2564="XI TOI 2",D2564),"")</f>
        <v>0</v>
      </c>
      <c r="L2566">
        <f>VLOOKUP(A2566,'5'!$AB$3:$AE$313,4,FALSE)</f>
        <v>706</v>
      </c>
      <c r="M2566" s="19">
        <f>VLOOKUP(F2566,'2'!$B$2:$C$34,2,FALSE)</f>
        <v>32</v>
      </c>
      <c r="N2566" s="23">
        <f t="shared" si="90"/>
        <v>0</v>
      </c>
      <c r="O2566" s="23" t="str">
        <f t="shared" si="91"/>
        <v/>
      </c>
      <c r="P2566" s="23" t="s">
        <v>4739</v>
      </c>
      <c r="Q2566" s="19">
        <f>VLOOKUP(M2566,'3'!$H$27:$L$48,5,FALSE)</f>
        <v>67</v>
      </c>
    </row>
    <row r="2567" spans="1:17" x14ac:dyDescent="0.25">
      <c r="A2567">
        <f>'[2]NILAI AKHIR'!B86</f>
        <v>13629</v>
      </c>
      <c r="B2567" t="str">
        <f>'[2]NILAI AKHIR'!C86</f>
        <v>Ismail Murfid Efendi</v>
      </c>
      <c r="C2567" t="str">
        <f>'[2]NILAI AKHIR'!D86</f>
        <v>XI TOI 1</v>
      </c>
      <c r="D2567">
        <f>'[2]NILAI AKHIR'!R86</f>
        <v>0</v>
      </c>
      <c r="F2567" t="s">
        <v>3947</v>
      </c>
      <c r="G2567" cm="1">
        <f t="array" ref="G2567">_xlfn.IFNA(_xlfn.IFS(C2566="XI TOI 1",D2566,C2566="XI TOI 2",D2566),"")</f>
        <v>0</v>
      </c>
      <c r="H2567" t="str" cm="1">
        <f t="array" ref="H2567">_xlfn.IFNA(_xlfn.IFS(C2565="XI TP 1",D2565,C2565="XI TP 2",D2565,C2565="XI TP 3",D2565,C2565="XI TP 4",D2565,C2565="XI TP 5",D2565),"")</f>
        <v/>
      </c>
      <c r="I2567" t="str" cm="1">
        <f t="array" ref="I2567">_xlfn.IFNA(_xlfn.IFS(C2566="XI TSM 1",D2566,C2566="XI TSM 2",D2566),"")</f>
        <v/>
      </c>
      <c r="J2567" cm="1">
        <f t="array" ref="J2567">_xlfn.IFNA(_xlfn.IFS(C2565="XI TOI 1",D2565,C2565="XI TOI 2",D2565),"")</f>
        <v>0</v>
      </c>
      <c r="L2567">
        <f>VLOOKUP(A2567,'5'!$AB$3:$AE$313,4,FALSE)</f>
        <v>707</v>
      </c>
      <c r="M2567" s="19">
        <f>VLOOKUP(F2567,'2'!$B$2:$C$34,2,FALSE)</f>
        <v>32</v>
      </c>
      <c r="N2567" s="23">
        <f t="shared" si="90"/>
        <v>0</v>
      </c>
      <c r="O2567" s="23" t="str">
        <f t="shared" si="91"/>
        <v/>
      </c>
      <c r="P2567" s="23" t="s">
        <v>4739</v>
      </c>
      <c r="Q2567" s="19">
        <f>VLOOKUP(M2567,'3'!$H$27:$L$48,5,FALSE)</f>
        <v>67</v>
      </c>
    </row>
    <row r="2568" spans="1:17" x14ac:dyDescent="0.25">
      <c r="A2568">
        <f>'[2]NILAI AKHIR'!B87</f>
        <v>0</v>
      </c>
      <c r="B2568">
        <f>'[2]NILAI AKHIR'!C87</f>
        <v>0</v>
      </c>
      <c r="C2568">
        <f>'[2]NILAI AKHIR'!D87</f>
        <v>0</v>
      </c>
      <c r="D2568">
        <f>'[2]NILAI AKHIR'!R87</f>
        <v>0</v>
      </c>
      <c r="F2568" t="s">
        <v>3947</v>
      </c>
      <c r="G2568" cm="1">
        <f t="array" ref="G2568">_xlfn.IFNA(_xlfn.IFS(C2567="XI TOI 1",D2567,C2567="XI TOI 2",D2567),"")</f>
        <v>0</v>
      </c>
      <c r="H2568" t="str" cm="1">
        <f t="array" ref="H2568">_xlfn.IFNA(_xlfn.IFS(C2566="XI TP 1",D2566,C2566="XI TP 2",D2566,C2566="XI TP 3",D2566,C2566="XI TP 4",D2566,C2566="XI TP 5",D2566),"")</f>
        <v/>
      </c>
      <c r="I2568" t="str" cm="1">
        <f t="array" ref="I2568">_xlfn.IFNA(_xlfn.IFS(C2567="XI TSM 1",D2567,C2567="XI TSM 2",D2567),"")</f>
        <v/>
      </c>
      <c r="J2568" cm="1">
        <f t="array" ref="J2568">_xlfn.IFNA(_xlfn.IFS(C2566="XI TOI 1",D2566,C2566="XI TOI 2",D2566),"")</f>
        <v>0</v>
      </c>
      <c r="L2568" t="e">
        <f>VLOOKUP(A2568,'5'!$AB$3:$AE$313,4,FALSE)</f>
        <v>#N/A</v>
      </c>
      <c r="M2568" s="19">
        <f>VLOOKUP(F2568,'2'!$B$2:$C$34,2,FALSE)</f>
        <v>32</v>
      </c>
      <c r="N2568" s="23">
        <f t="shared" si="90"/>
        <v>0</v>
      </c>
      <c r="O2568" s="23" t="str">
        <f t="shared" si="91"/>
        <v/>
      </c>
      <c r="P2568" s="23" t="s">
        <v>4739</v>
      </c>
      <c r="Q2568" s="19">
        <f>VLOOKUP(M2568,'3'!$H$27:$L$48,5,FALSE)</f>
        <v>67</v>
      </c>
    </row>
    <row r="2569" spans="1:17" x14ac:dyDescent="0.25">
      <c r="A2569">
        <f>'[2]NILAI AKHIR'!B88</f>
        <v>13630</v>
      </c>
      <c r="B2569" t="str">
        <f>'[2]NILAI AKHIR'!C88</f>
        <v>Jeckson Fajar Yulianto</v>
      </c>
      <c r="C2569" t="str">
        <f>'[2]NILAI AKHIR'!D88</f>
        <v>XI TOI 2</v>
      </c>
      <c r="D2569">
        <f>'[2]NILAI AKHIR'!R88</f>
        <v>81</v>
      </c>
      <c r="F2569" t="s">
        <v>3947</v>
      </c>
      <c r="G2569" t="str" cm="1">
        <f t="array" ref="G2569">_xlfn.IFNA(_xlfn.IFS(C2568="XI TOI 1",D2568,C2568="XI TOI 2",D2568),"")</f>
        <v/>
      </c>
      <c r="H2569" t="str" cm="1">
        <f t="array" ref="H2569">_xlfn.IFNA(_xlfn.IFS(C2567="XI TP 1",D2567,C2567="XI TP 2",D2567,C2567="XI TP 3",D2567,C2567="XI TP 4",D2567,C2567="XI TP 5",D2567),"")</f>
        <v/>
      </c>
      <c r="I2569" t="str" cm="1">
        <f t="array" ref="I2569">_xlfn.IFNA(_xlfn.IFS(C2568="XI TSM 1",D2568,C2568="XI TSM 2",D2568),"")</f>
        <v/>
      </c>
      <c r="J2569" cm="1">
        <f t="array" ref="J2569">_xlfn.IFNA(_xlfn.IFS(C2567="XI TOI 1",D2567,C2567="XI TOI 2",D2567),"")</f>
        <v>0</v>
      </c>
      <c r="L2569">
        <f>VLOOKUP(A2569,'5'!$AB$3:$AE$313,4,FALSE)</f>
        <v>708</v>
      </c>
      <c r="M2569" s="19">
        <f>VLOOKUP(F2569,'2'!$B$2:$C$34,2,FALSE)</f>
        <v>32</v>
      </c>
      <c r="N2569" s="23">
        <f t="shared" si="90"/>
        <v>81</v>
      </c>
      <c r="O2569" s="23" t="str">
        <f t="shared" si="91"/>
        <v/>
      </c>
      <c r="P2569" s="23" t="s">
        <v>4739</v>
      </c>
      <c r="Q2569" s="19">
        <f>VLOOKUP(M2569,'3'!$H$27:$L$48,5,FALSE)</f>
        <v>67</v>
      </c>
    </row>
    <row r="2570" spans="1:17" x14ac:dyDescent="0.25">
      <c r="A2570">
        <f>'[2]NILAI AKHIR'!B90</f>
        <v>13632</v>
      </c>
      <c r="B2570" t="str">
        <f>'[2]NILAI AKHIR'!C90</f>
        <v>Lintang Zulfa Zulkarnain</v>
      </c>
      <c r="C2570" t="str">
        <f>'[2]NILAI AKHIR'!D90</f>
        <v>XI TOI 2</v>
      </c>
      <c r="D2570">
        <f>'[2]NILAI AKHIR'!R90</f>
        <v>83</v>
      </c>
      <c r="F2570" t="s">
        <v>3947</v>
      </c>
      <c r="G2570" cm="1">
        <f t="array" ref="G2570">_xlfn.IFNA(_xlfn.IFS(C2569="XI TOI 1",D2569,C2569="XI TOI 2",D2569),"")</f>
        <v>81</v>
      </c>
      <c r="H2570" t="str" cm="1">
        <f t="array" ref="H2570">_xlfn.IFNA(_xlfn.IFS(C2568="XI TP 1",D2568,C2568="XI TP 2",D2568,C2568="XI TP 3",D2568,C2568="XI TP 4",D2568,C2568="XI TP 5",D2568),"")</f>
        <v/>
      </c>
      <c r="I2570" t="str" cm="1">
        <f t="array" ref="I2570">_xlfn.IFNA(_xlfn.IFS(C2569="XI TSM 1",D2569,C2569="XI TSM 2",D2569),"")</f>
        <v/>
      </c>
      <c r="J2570" t="str" cm="1">
        <f t="array" ref="J2570">_xlfn.IFNA(_xlfn.IFS(C2568="XI TOI 1",D2568,C2568="XI TOI 2",D2568),"")</f>
        <v/>
      </c>
      <c r="L2570">
        <f>VLOOKUP(A2570,'5'!$AB$3:$AE$313,4,FALSE)</f>
        <v>710</v>
      </c>
      <c r="M2570" s="19">
        <f>VLOOKUP(F2570,'2'!$B$2:$C$34,2,FALSE)</f>
        <v>32</v>
      </c>
      <c r="N2570" s="23">
        <f t="shared" si="90"/>
        <v>83</v>
      </c>
      <c r="O2570" s="23" t="str">
        <f t="shared" si="91"/>
        <v/>
      </c>
      <c r="P2570" s="23" t="s">
        <v>4739</v>
      </c>
      <c r="Q2570" s="19">
        <f>VLOOKUP(M2570,'3'!$H$27:$L$48,5,FALSE)</f>
        <v>67</v>
      </c>
    </row>
    <row r="2571" spans="1:17" x14ac:dyDescent="0.25">
      <c r="A2571">
        <f>'[2]NILAI AKHIR'!B91</f>
        <v>13633</v>
      </c>
      <c r="B2571" t="str">
        <f>'[2]NILAI AKHIR'!C91</f>
        <v>Lucky Putra Pratama</v>
      </c>
      <c r="C2571" t="str">
        <f>'[2]NILAI AKHIR'!D91</f>
        <v>XI TOI 2</v>
      </c>
      <c r="D2571">
        <f>'[2]NILAI AKHIR'!R91</f>
        <v>83</v>
      </c>
      <c r="F2571" t="s">
        <v>3947</v>
      </c>
      <c r="G2571" cm="1">
        <f t="array" ref="G2571">_xlfn.IFNA(_xlfn.IFS(C2570="XI TOI 1",D2570,C2570="XI TOI 2",D2570),"")</f>
        <v>83</v>
      </c>
      <c r="H2571" t="str" cm="1">
        <f t="array" ref="H2571">_xlfn.IFNA(_xlfn.IFS(C2569="XI TP 1",D2569,C2569="XI TP 2",D2569,C2569="XI TP 3",D2569,C2569="XI TP 4",D2569,C2569="XI TP 5",D2569),"")</f>
        <v/>
      </c>
      <c r="I2571" t="str" cm="1">
        <f t="array" ref="I2571">_xlfn.IFNA(_xlfn.IFS(C2570="XI TSM 1",D2570,C2570="XI TSM 2",D2570),"")</f>
        <v/>
      </c>
      <c r="J2571" cm="1">
        <f t="array" ref="J2571">_xlfn.IFNA(_xlfn.IFS(C2569="XI TOI 1",D2569,C2569="XI TOI 2",D2569),"")</f>
        <v>81</v>
      </c>
      <c r="L2571">
        <f>VLOOKUP(A2571,'5'!$AB$3:$AE$313,4,FALSE)</f>
        <v>711</v>
      </c>
      <c r="M2571" s="19">
        <f>VLOOKUP(F2571,'2'!$B$2:$C$34,2,FALSE)</f>
        <v>32</v>
      </c>
      <c r="N2571" s="23">
        <f t="shared" si="90"/>
        <v>83</v>
      </c>
      <c r="O2571" s="23" t="str">
        <f t="shared" si="91"/>
        <v/>
      </c>
      <c r="P2571" s="23" t="s">
        <v>4739</v>
      </c>
      <c r="Q2571" s="19">
        <f>VLOOKUP(M2571,'3'!$H$27:$L$48,5,FALSE)</f>
        <v>67</v>
      </c>
    </row>
    <row r="2572" spans="1:17" x14ac:dyDescent="0.25">
      <c r="A2572">
        <f>'[2]NILAI AKHIR'!B92</f>
        <v>13634</v>
      </c>
      <c r="B2572" t="str">
        <f>'[2]NILAI AKHIR'!C92</f>
        <v>Marselline Putri Utama</v>
      </c>
      <c r="C2572" t="str">
        <f>'[2]NILAI AKHIR'!D92</f>
        <v>XI TOI 2</v>
      </c>
      <c r="D2572">
        <f>'[2]NILAI AKHIR'!R92</f>
        <v>86</v>
      </c>
      <c r="F2572" t="s">
        <v>3947</v>
      </c>
      <c r="G2572" cm="1">
        <f t="array" ref="G2572">_xlfn.IFNA(_xlfn.IFS(C2571="XI TOI 1",D2571,C2571="XI TOI 2",D2571),"")</f>
        <v>83</v>
      </c>
      <c r="H2572" t="str" cm="1">
        <f t="array" ref="H2572">_xlfn.IFNA(_xlfn.IFS(C2570="XI TP 1",D2570,C2570="XI TP 2",D2570,C2570="XI TP 3",D2570,C2570="XI TP 4",D2570,C2570="XI TP 5",D2570),"")</f>
        <v/>
      </c>
      <c r="I2572" t="str" cm="1">
        <f t="array" ref="I2572">_xlfn.IFNA(_xlfn.IFS(C2571="XI TSM 1",D2571,C2571="XI TSM 2",D2571),"")</f>
        <v/>
      </c>
      <c r="J2572" cm="1">
        <f t="array" ref="J2572">_xlfn.IFNA(_xlfn.IFS(C2570="XI TOI 1",D2570,C2570="XI TOI 2",D2570),"")</f>
        <v>83</v>
      </c>
      <c r="L2572">
        <f>VLOOKUP(A2572,'5'!$AB$3:$AE$313,4,FALSE)</f>
        <v>712</v>
      </c>
      <c r="M2572" s="19">
        <f>VLOOKUP(F2572,'2'!$B$2:$C$34,2,FALSE)</f>
        <v>32</v>
      </c>
      <c r="N2572" s="23">
        <f t="shared" si="90"/>
        <v>86</v>
      </c>
      <c r="O2572" s="23" t="str">
        <f t="shared" si="91"/>
        <v/>
      </c>
      <c r="P2572" s="23" t="s">
        <v>4739</v>
      </c>
      <c r="Q2572" s="19">
        <f>VLOOKUP(M2572,'3'!$H$27:$L$48,5,FALSE)</f>
        <v>67</v>
      </c>
    </row>
    <row r="2573" spans="1:17" x14ac:dyDescent="0.25">
      <c r="A2573">
        <f>'[2]NILAI AKHIR'!B93</f>
        <v>13635</v>
      </c>
      <c r="B2573" t="str">
        <f>'[2]NILAI AKHIR'!C93</f>
        <v>Marvel Andhika Saputra</v>
      </c>
      <c r="C2573" t="str">
        <f>'[2]NILAI AKHIR'!D93</f>
        <v>XI TOI 2</v>
      </c>
      <c r="D2573">
        <f>'[2]NILAI AKHIR'!R93</f>
        <v>88</v>
      </c>
      <c r="F2573" t="s">
        <v>3947</v>
      </c>
      <c r="G2573" cm="1">
        <f t="array" ref="G2573">_xlfn.IFNA(_xlfn.IFS(C2572="XI TOI 1",D2572,C2572="XI TOI 2",D2572),"")</f>
        <v>86</v>
      </c>
      <c r="H2573" t="str" cm="1">
        <f t="array" ref="H2573">_xlfn.IFNA(_xlfn.IFS(C2571="XI TP 1",D2571,C2571="XI TP 2",D2571,C2571="XI TP 3",D2571,C2571="XI TP 4",D2571,C2571="XI TP 5",D2571),"")</f>
        <v/>
      </c>
      <c r="I2573" t="str" cm="1">
        <f t="array" ref="I2573">_xlfn.IFNA(_xlfn.IFS(C2572="XI TSM 1",D2572,C2572="XI TSM 2",D2572),"")</f>
        <v/>
      </c>
      <c r="J2573" cm="1">
        <f t="array" ref="J2573">_xlfn.IFNA(_xlfn.IFS(C2571="XI TOI 1",D2571,C2571="XI TOI 2",D2571),"")</f>
        <v>83</v>
      </c>
      <c r="L2573">
        <f>VLOOKUP(A2573,'5'!$AB$3:$AE$313,4,FALSE)</f>
        <v>713</v>
      </c>
      <c r="M2573" s="19">
        <f>VLOOKUP(F2573,'2'!$B$2:$C$34,2,FALSE)</f>
        <v>32</v>
      </c>
      <c r="N2573" s="23">
        <f t="shared" si="90"/>
        <v>88</v>
      </c>
      <c r="O2573" s="23" t="str">
        <f t="shared" si="91"/>
        <v/>
      </c>
      <c r="P2573" s="23" t="s">
        <v>4739</v>
      </c>
      <c r="Q2573" s="19">
        <f>VLOOKUP(M2573,'3'!$H$27:$L$48,5,FALSE)</f>
        <v>67</v>
      </c>
    </row>
    <row r="2574" spans="1:17" x14ac:dyDescent="0.25">
      <c r="A2574">
        <f>'[2]NILAI AKHIR'!B94</f>
        <v>13636</v>
      </c>
      <c r="B2574" t="str">
        <f>'[2]NILAI AKHIR'!C94</f>
        <v>Mas'ud Rama Dinata</v>
      </c>
      <c r="C2574" t="str">
        <f>'[2]NILAI AKHIR'!D94</f>
        <v>XI TOI 2</v>
      </c>
      <c r="D2574">
        <f>'[2]NILAI AKHIR'!R94</f>
        <v>89</v>
      </c>
      <c r="F2574" t="s">
        <v>3947</v>
      </c>
      <c r="G2574" cm="1">
        <f t="array" ref="G2574">_xlfn.IFNA(_xlfn.IFS(C2573="XI TOI 1",D2573,C2573="XI TOI 2",D2573),"")</f>
        <v>88</v>
      </c>
      <c r="H2574" t="str" cm="1">
        <f t="array" ref="H2574">_xlfn.IFNA(_xlfn.IFS(C2572="XI TP 1",D2572,C2572="XI TP 2",D2572,C2572="XI TP 3",D2572,C2572="XI TP 4",D2572,C2572="XI TP 5",D2572),"")</f>
        <v/>
      </c>
      <c r="I2574" t="str" cm="1">
        <f t="array" ref="I2574">_xlfn.IFNA(_xlfn.IFS(C2573="XI TSM 1",D2573,C2573="XI TSM 2",D2573),"")</f>
        <v/>
      </c>
      <c r="J2574" cm="1">
        <f t="array" ref="J2574">_xlfn.IFNA(_xlfn.IFS(C2572="XI TOI 1",D2572,C2572="XI TOI 2",D2572),"")</f>
        <v>86</v>
      </c>
      <c r="L2574">
        <f>VLOOKUP(A2574,'5'!$AB$3:$AE$313,4,FALSE)</f>
        <v>714</v>
      </c>
      <c r="M2574" s="19">
        <f>VLOOKUP(F2574,'2'!$B$2:$C$34,2,FALSE)</f>
        <v>32</v>
      </c>
      <c r="N2574" s="23">
        <f t="shared" si="90"/>
        <v>89</v>
      </c>
      <c r="O2574" s="23" t="str">
        <f t="shared" si="91"/>
        <v/>
      </c>
      <c r="P2574" s="23" t="s">
        <v>4739</v>
      </c>
      <c r="Q2574" s="19">
        <f>VLOOKUP(M2574,'3'!$H$27:$L$48,5,FALSE)</f>
        <v>67</v>
      </c>
    </row>
    <row r="2575" spans="1:17" x14ac:dyDescent="0.25">
      <c r="A2575">
        <f>'[2]NILAI AKHIR'!B95</f>
        <v>13637</v>
      </c>
      <c r="B2575" t="str">
        <f>'[2]NILAI AKHIR'!C95</f>
        <v>Miftahqul Annand</v>
      </c>
      <c r="C2575" t="str">
        <f>'[2]NILAI AKHIR'!D95</f>
        <v>XI TOI 2</v>
      </c>
      <c r="D2575">
        <f>'[2]NILAI AKHIR'!R95</f>
        <v>82</v>
      </c>
      <c r="F2575" t="s">
        <v>3947</v>
      </c>
      <c r="G2575" cm="1">
        <f t="array" ref="G2575">_xlfn.IFNA(_xlfn.IFS(C2574="XI TOI 1",D2574,C2574="XI TOI 2",D2574),"")</f>
        <v>89</v>
      </c>
      <c r="H2575" t="str" cm="1">
        <f t="array" ref="H2575">_xlfn.IFNA(_xlfn.IFS(C2573="XI TP 1",D2573,C2573="XI TP 2",D2573,C2573="XI TP 3",D2573,C2573="XI TP 4",D2573,C2573="XI TP 5",D2573),"")</f>
        <v/>
      </c>
      <c r="I2575" t="str" cm="1">
        <f t="array" ref="I2575">_xlfn.IFNA(_xlfn.IFS(C2574="XI TSM 1",D2574,C2574="XI TSM 2",D2574),"")</f>
        <v/>
      </c>
      <c r="J2575" cm="1">
        <f t="array" ref="J2575">_xlfn.IFNA(_xlfn.IFS(C2573="XI TOI 1",D2573,C2573="XI TOI 2",D2573),"")</f>
        <v>88</v>
      </c>
      <c r="L2575">
        <f>VLOOKUP(A2575,'5'!$AB$3:$AE$313,4,FALSE)</f>
        <v>715</v>
      </c>
      <c r="M2575" s="19">
        <f>VLOOKUP(F2575,'2'!$B$2:$C$34,2,FALSE)</f>
        <v>32</v>
      </c>
      <c r="N2575" s="23">
        <f t="shared" si="90"/>
        <v>82</v>
      </c>
      <c r="O2575" s="23" t="str">
        <f t="shared" si="91"/>
        <v/>
      </c>
      <c r="P2575" s="23" t="s">
        <v>4739</v>
      </c>
      <c r="Q2575" s="19">
        <f>VLOOKUP(M2575,'3'!$H$27:$L$48,5,FALSE)</f>
        <v>67</v>
      </c>
    </row>
    <row r="2576" spans="1:17" x14ac:dyDescent="0.25">
      <c r="A2576">
        <f>'[2]NILAI AKHIR'!B96</f>
        <v>13638</v>
      </c>
      <c r="B2576" t="str">
        <f>'[2]NILAI AKHIR'!C96</f>
        <v>Muhammad Iqbal Ramadhani</v>
      </c>
      <c r="C2576" t="str">
        <f>'[2]NILAI AKHIR'!D96</f>
        <v>XI TOI 2</v>
      </c>
      <c r="D2576">
        <f>'[2]NILAI AKHIR'!R96</f>
        <v>84</v>
      </c>
      <c r="F2576" t="s">
        <v>3947</v>
      </c>
      <c r="G2576" cm="1">
        <f t="array" ref="G2576">_xlfn.IFNA(_xlfn.IFS(C2575="XI TOI 1",D2575,C2575="XI TOI 2",D2575),"")</f>
        <v>82</v>
      </c>
      <c r="H2576" t="str" cm="1">
        <f t="array" ref="H2576">_xlfn.IFNA(_xlfn.IFS(C2574="XI TP 1",D2574,C2574="XI TP 2",D2574,C2574="XI TP 3",D2574,C2574="XI TP 4",D2574,C2574="XI TP 5",D2574),"")</f>
        <v/>
      </c>
      <c r="I2576" t="str" cm="1">
        <f t="array" ref="I2576">_xlfn.IFNA(_xlfn.IFS(C2575="XI TSM 1",D2575,C2575="XI TSM 2",D2575),"")</f>
        <v/>
      </c>
      <c r="J2576" cm="1">
        <f t="array" ref="J2576">_xlfn.IFNA(_xlfn.IFS(C2574="XI TOI 1",D2574,C2574="XI TOI 2",D2574),"")</f>
        <v>89</v>
      </c>
      <c r="L2576">
        <f>VLOOKUP(A2576,'5'!$AB$3:$AE$313,4,FALSE)</f>
        <v>716</v>
      </c>
      <c r="M2576" s="19">
        <f>VLOOKUP(F2576,'2'!$B$2:$C$34,2,FALSE)</f>
        <v>32</v>
      </c>
      <c r="N2576" s="23">
        <f t="shared" si="90"/>
        <v>84</v>
      </c>
      <c r="O2576" s="23" t="str">
        <f t="shared" si="91"/>
        <v/>
      </c>
      <c r="P2576" s="23" t="s">
        <v>4739</v>
      </c>
      <c r="Q2576" s="19">
        <f>VLOOKUP(M2576,'3'!$H$27:$L$48,5,FALSE)</f>
        <v>67</v>
      </c>
    </row>
    <row r="2577" spans="1:17" x14ac:dyDescent="0.25">
      <c r="A2577">
        <f>'[2]NILAI AKHIR'!B97</f>
        <v>13640</v>
      </c>
      <c r="B2577" t="str">
        <f>'[2]NILAI AKHIR'!C97</f>
        <v>Muhammad Nashir</v>
      </c>
      <c r="C2577" t="str">
        <f>'[2]NILAI AKHIR'!D97</f>
        <v>XI TOI 2</v>
      </c>
      <c r="D2577">
        <f>'[2]NILAI AKHIR'!R97</f>
        <v>82</v>
      </c>
      <c r="F2577" t="s">
        <v>3947</v>
      </c>
      <c r="G2577" cm="1">
        <f t="array" ref="G2577">_xlfn.IFNA(_xlfn.IFS(C2576="XI TOI 1",D2576,C2576="XI TOI 2",D2576),"")</f>
        <v>84</v>
      </c>
      <c r="H2577" t="str" cm="1">
        <f t="array" ref="H2577">_xlfn.IFNA(_xlfn.IFS(C2575="XI TP 1",D2575,C2575="XI TP 2",D2575,C2575="XI TP 3",D2575,C2575="XI TP 4",D2575,C2575="XI TP 5",D2575),"")</f>
        <v/>
      </c>
      <c r="I2577" t="str" cm="1">
        <f t="array" ref="I2577">_xlfn.IFNA(_xlfn.IFS(C2576="XI TSM 1",D2576,C2576="XI TSM 2",D2576),"")</f>
        <v/>
      </c>
      <c r="J2577" cm="1">
        <f t="array" ref="J2577">_xlfn.IFNA(_xlfn.IFS(C2575="XI TOI 1",D2575,C2575="XI TOI 2",D2575),"")</f>
        <v>82</v>
      </c>
      <c r="L2577">
        <f>VLOOKUP(A2577,'5'!$AB$3:$AE$313,4,FALSE)</f>
        <v>717</v>
      </c>
      <c r="M2577" s="19">
        <f>VLOOKUP(F2577,'2'!$B$2:$C$34,2,FALSE)</f>
        <v>32</v>
      </c>
      <c r="N2577" s="23">
        <f t="shared" si="90"/>
        <v>82</v>
      </c>
      <c r="O2577" s="23" t="str">
        <f t="shared" si="91"/>
        <v/>
      </c>
      <c r="P2577" s="23" t="s">
        <v>4739</v>
      </c>
      <c r="Q2577" s="19">
        <f>VLOOKUP(M2577,'3'!$H$27:$L$48,5,FALSE)</f>
        <v>67</v>
      </c>
    </row>
    <row r="2578" spans="1:17" x14ac:dyDescent="0.25">
      <c r="A2578">
        <f>'[2]NILAI AKHIR'!B98</f>
        <v>13641</v>
      </c>
      <c r="B2578" t="str">
        <f>'[2]NILAI AKHIR'!C98</f>
        <v>Muhammad Zacky</v>
      </c>
      <c r="C2578" t="str">
        <f>'[2]NILAI AKHIR'!D98</f>
        <v>XI TOI 2</v>
      </c>
      <c r="D2578">
        <f>'[2]NILAI AKHIR'!R98</f>
        <v>83</v>
      </c>
      <c r="F2578" t="s">
        <v>3947</v>
      </c>
      <c r="G2578" cm="1">
        <f t="array" ref="G2578">_xlfn.IFNA(_xlfn.IFS(C2577="XI TOI 1",D2577,C2577="XI TOI 2",D2577),"")</f>
        <v>82</v>
      </c>
      <c r="H2578" t="str" cm="1">
        <f t="array" ref="H2578">_xlfn.IFNA(_xlfn.IFS(C2576="XI TP 1",D2576,C2576="XI TP 2",D2576,C2576="XI TP 3",D2576,C2576="XI TP 4",D2576,C2576="XI TP 5",D2576),"")</f>
        <v/>
      </c>
      <c r="I2578" t="str" cm="1">
        <f t="array" ref="I2578">_xlfn.IFNA(_xlfn.IFS(C2577="XI TSM 1",D2577,C2577="XI TSM 2",D2577),"")</f>
        <v/>
      </c>
      <c r="J2578" cm="1">
        <f t="array" ref="J2578">_xlfn.IFNA(_xlfn.IFS(C2576="XI TOI 1",D2576,C2576="XI TOI 2",D2576),"")</f>
        <v>84</v>
      </c>
      <c r="L2578">
        <f>VLOOKUP(A2578,'5'!$AB$3:$AE$313,4,FALSE)</f>
        <v>718</v>
      </c>
      <c r="M2578" s="19">
        <f>VLOOKUP(F2578,'2'!$B$2:$C$34,2,FALSE)</f>
        <v>32</v>
      </c>
      <c r="N2578" s="23">
        <f t="shared" si="90"/>
        <v>83</v>
      </c>
      <c r="O2578" s="23" t="str">
        <f t="shared" si="91"/>
        <v/>
      </c>
      <c r="P2578" s="23" t="s">
        <v>4739</v>
      </c>
      <c r="Q2578" s="19">
        <f>VLOOKUP(M2578,'3'!$H$27:$L$48,5,FALSE)</f>
        <v>67</v>
      </c>
    </row>
    <row r="2579" spans="1:17" x14ac:dyDescent="0.25">
      <c r="A2579">
        <f>'[2]NILAI AKHIR'!B99</f>
        <v>13642</v>
      </c>
      <c r="B2579" t="str">
        <f>'[2]NILAI AKHIR'!C99</f>
        <v>Muhammad Zulfa Susila Atmaja</v>
      </c>
      <c r="C2579" t="str">
        <f>'[2]NILAI AKHIR'!D99</f>
        <v>XI TOI 2</v>
      </c>
      <c r="D2579">
        <f>'[2]NILAI AKHIR'!R99</f>
        <v>83</v>
      </c>
      <c r="F2579" t="s">
        <v>3947</v>
      </c>
      <c r="G2579" cm="1">
        <f t="array" ref="G2579">_xlfn.IFNA(_xlfn.IFS(C2578="XI TOI 1",D2578,C2578="XI TOI 2",D2578),"")</f>
        <v>83</v>
      </c>
      <c r="H2579" t="str" cm="1">
        <f t="array" ref="H2579">_xlfn.IFNA(_xlfn.IFS(C2577="XI TP 1",D2577,C2577="XI TP 2",D2577,C2577="XI TP 3",D2577,C2577="XI TP 4",D2577,C2577="XI TP 5",D2577),"")</f>
        <v/>
      </c>
      <c r="I2579" t="str" cm="1">
        <f t="array" ref="I2579">_xlfn.IFNA(_xlfn.IFS(C2578="XI TSM 1",D2578,C2578="XI TSM 2",D2578),"")</f>
        <v/>
      </c>
      <c r="J2579" cm="1">
        <f t="array" ref="J2579">_xlfn.IFNA(_xlfn.IFS(C2577="XI TOI 1",D2577,C2577="XI TOI 2",D2577),"")</f>
        <v>82</v>
      </c>
      <c r="L2579">
        <f>VLOOKUP(A2579,'5'!$AB$3:$AE$313,4,FALSE)</f>
        <v>719</v>
      </c>
      <c r="M2579" s="19">
        <f>VLOOKUP(F2579,'2'!$B$2:$C$34,2,FALSE)</f>
        <v>32</v>
      </c>
      <c r="N2579" s="23">
        <f t="shared" si="90"/>
        <v>83</v>
      </c>
      <c r="O2579" s="23" t="str">
        <f t="shared" si="91"/>
        <v/>
      </c>
      <c r="P2579" s="23" t="s">
        <v>4739</v>
      </c>
      <c r="Q2579" s="19">
        <f>VLOOKUP(M2579,'3'!$H$27:$L$48,5,FALSE)</f>
        <v>67</v>
      </c>
    </row>
    <row r="2580" spans="1:17" x14ac:dyDescent="0.25">
      <c r="A2580">
        <f>'[2]NILAI AKHIR'!B100</f>
        <v>13643</v>
      </c>
      <c r="B2580" t="str">
        <f>'[2]NILAI AKHIR'!C100</f>
        <v>Nadine Nathania Putri</v>
      </c>
      <c r="C2580" t="str">
        <f>'[2]NILAI AKHIR'!D100</f>
        <v>XI TOI 2</v>
      </c>
      <c r="D2580">
        <f>'[2]NILAI AKHIR'!R100</f>
        <v>87</v>
      </c>
      <c r="F2580" t="s">
        <v>3947</v>
      </c>
      <c r="G2580" cm="1">
        <f t="array" ref="G2580">_xlfn.IFNA(_xlfn.IFS(C2579="XI TOI 1",D2579,C2579="XI TOI 2",D2579),"")</f>
        <v>83</v>
      </c>
      <c r="H2580" t="str" cm="1">
        <f t="array" ref="H2580">_xlfn.IFNA(_xlfn.IFS(C2578="XI TP 1",D2578,C2578="XI TP 2",D2578,C2578="XI TP 3",D2578,C2578="XI TP 4",D2578,C2578="XI TP 5",D2578),"")</f>
        <v/>
      </c>
      <c r="I2580" t="str" cm="1">
        <f t="array" ref="I2580">_xlfn.IFNA(_xlfn.IFS(C2579="XI TSM 1",D2579,C2579="XI TSM 2",D2579),"")</f>
        <v/>
      </c>
      <c r="J2580" cm="1">
        <f t="array" ref="J2580">_xlfn.IFNA(_xlfn.IFS(C2578="XI TOI 1",D2578,C2578="XI TOI 2",D2578),"")</f>
        <v>83</v>
      </c>
      <c r="L2580">
        <f>VLOOKUP(A2580,'5'!$AB$3:$AE$313,4,FALSE)</f>
        <v>720</v>
      </c>
      <c r="M2580" s="19">
        <f>VLOOKUP(F2580,'2'!$B$2:$C$34,2,FALSE)</f>
        <v>32</v>
      </c>
      <c r="N2580" s="23">
        <f t="shared" si="90"/>
        <v>87</v>
      </c>
      <c r="O2580" s="23" t="str">
        <f t="shared" si="91"/>
        <v/>
      </c>
      <c r="P2580" s="23" t="s">
        <v>4739</v>
      </c>
      <c r="Q2580" s="19">
        <f>VLOOKUP(M2580,'3'!$H$27:$L$48,5,FALSE)</f>
        <v>67</v>
      </c>
    </row>
    <row r="2581" spans="1:17" x14ac:dyDescent="0.25">
      <c r="A2581">
        <f>'[2]NILAI AKHIR'!B101</f>
        <v>13644</v>
      </c>
      <c r="B2581" t="str">
        <f>'[2]NILAI AKHIR'!C101</f>
        <v>Naeala Sa Adah Ivadati</v>
      </c>
      <c r="C2581" t="str">
        <f>'[2]NILAI AKHIR'!D101</f>
        <v>XI TOI 2</v>
      </c>
      <c r="D2581">
        <f>'[2]NILAI AKHIR'!R101</f>
        <v>85</v>
      </c>
      <c r="F2581" t="s">
        <v>3947</v>
      </c>
      <c r="G2581" cm="1">
        <f t="array" ref="G2581">_xlfn.IFNA(_xlfn.IFS(C2580="XI TOI 1",D2580,C2580="XI TOI 2",D2580),"")</f>
        <v>87</v>
      </c>
      <c r="H2581" t="str" cm="1">
        <f t="array" ref="H2581">_xlfn.IFNA(_xlfn.IFS(C2579="XI TP 1",D2579,C2579="XI TP 2",D2579,C2579="XI TP 3",D2579,C2579="XI TP 4",D2579,C2579="XI TP 5",D2579),"")</f>
        <v/>
      </c>
      <c r="I2581" t="str" cm="1">
        <f t="array" ref="I2581">_xlfn.IFNA(_xlfn.IFS(C2580="XI TSM 1",D2580,C2580="XI TSM 2",D2580),"")</f>
        <v/>
      </c>
      <c r="J2581" cm="1">
        <f t="array" ref="J2581">_xlfn.IFNA(_xlfn.IFS(C2579="XI TOI 1",D2579,C2579="XI TOI 2",D2579),"")</f>
        <v>83</v>
      </c>
      <c r="L2581">
        <f>VLOOKUP(A2581,'5'!$AB$3:$AE$313,4,FALSE)</f>
        <v>721</v>
      </c>
      <c r="M2581" s="19">
        <f>VLOOKUP(F2581,'2'!$B$2:$C$34,2,FALSE)</f>
        <v>32</v>
      </c>
      <c r="N2581" s="23">
        <f t="shared" si="90"/>
        <v>85</v>
      </c>
      <c r="O2581" s="23" t="str">
        <f t="shared" si="91"/>
        <v/>
      </c>
      <c r="P2581" s="23" t="s">
        <v>4739</v>
      </c>
      <c r="Q2581" s="19">
        <f>VLOOKUP(M2581,'3'!$H$27:$L$48,5,FALSE)</f>
        <v>67</v>
      </c>
    </row>
    <row r="2582" spans="1:17" x14ac:dyDescent="0.25">
      <c r="A2582">
        <f>'[2]NILAI AKHIR'!B102</f>
        <v>13645</v>
      </c>
      <c r="B2582" t="str">
        <f>'[2]NILAI AKHIR'!C102</f>
        <v>Nafi Ul Husna</v>
      </c>
      <c r="C2582" t="str">
        <f>'[2]NILAI AKHIR'!D102</f>
        <v>XI TOI 2</v>
      </c>
      <c r="D2582">
        <f>'[2]NILAI AKHIR'!R102</f>
        <v>79</v>
      </c>
      <c r="F2582" t="s">
        <v>3947</v>
      </c>
      <c r="G2582" cm="1">
        <f t="array" ref="G2582">_xlfn.IFNA(_xlfn.IFS(C2581="XI TOI 1",D2581,C2581="XI TOI 2",D2581),"")</f>
        <v>85</v>
      </c>
      <c r="H2582" t="str" cm="1">
        <f t="array" ref="H2582">_xlfn.IFNA(_xlfn.IFS(C2580="XI TP 1",D2580,C2580="XI TP 2",D2580,C2580="XI TP 3",D2580,C2580="XI TP 4",D2580,C2580="XI TP 5",D2580),"")</f>
        <v/>
      </c>
      <c r="I2582" t="str" cm="1">
        <f t="array" ref="I2582">_xlfn.IFNA(_xlfn.IFS(C2581="XI TSM 1",D2581,C2581="XI TSM 2",D2581),"")</f>
        <v/>
      </c>
      <c r="J2582" cm="1">
        <f t="array" ref="J2582">_xlfn.IFNA(_xlfn.IFS(C2580="XI TOI 1",D2580,C2580="XI TOI 2",D2580),"")</f>
        <v>87</v>
      </c>
      <c r="L2582">
        <f>VLOOKUP(A2582,'5'!$AB$3:$AE$313,4,FALSE)</f>
        <v>722</v>
      </c>
      <c r="M2582" s="19">
        <f>VLOOKUP(F2582,'2'!$B$2:$C$34,2,FALSE)</f>
        <v>32</v>
      </c>
      <c r="N2582" s="23">
        <f t="shared" si="90"/>
        <v>79</v>
      </c>
      <c r="O2582" s="23" t="str">
        <f t="shared" si="91"/>
        <v/>
      </c>
      <c r="P2582" s="23" t="s">
        <v>4739</v>
      </c>
      <c r="Q2582" s="19">
        <f>VLOOKUP(M2582,'3'!$H$27:$L$48,5,FALSE)</f>
        <v>67</v>
      </c>
    </row>
    <row r="2583" spans="1:17" x14ac:dyDescent="0.25">
      <c r="A2583">
        <f>'[2]NILAI AKHIR'!B103</f>
        <v>13920</v>
      </c>
      <c r="B2583" t="str">
        <f>'[2]NILAI AKHIR'!C103</f>
        <v>Opic Isnaini Noviansyah</v>
      </c>
      <c r="C2583" t="str">
        <f>'[2]NILAI AKHIR'!D103</f>
        <v>XI TOI 2</v>
      </c>
      <c r="D2583">
        <f>'[2]NILAI AKHIR'!R103</f>
        <v>82</v>
      </c>
      <c r="F2583" t="s">
        <v>3947</v>
      </c>
      <c r="G2583" cm="1">
        <f t="array" ref="G2583">_xlfn.IFNA(_xlfn.IFS(C2582="XI TOI 1",D2582,C2582="XI TOI 2",D2582),"")</f>
        <v>79</v>
      </c>
      <c r="H2583" t="str" cm="1">
        <f t="array" ref="H2583">_xlfn.IFNA(_xlfn.IFS(C2581="XI TP 1",D2581,C2581="XI TP 2",D2581,C2581="XI TP 3",D2581,C2581="XI TP 4",D2581,C2581="XI TP 5",D2581),"")</f>
        <v/>
      </c>
      <c r="I2583" t="str" cm="1">
        <f t="array" ref="I2583">_xlfn.IFNA(_xlfn.IFS(C2582="XI TSM 1",D2582,C2582="XI TSM 2",D2582),"")</f>
        <v/>
      </c>
      <c r="J2583" cm="1">
        <f t="array" ref="J2583">_xlfn.IFNA(_xlfn.IFS(C2581="XI TOI 1",D2581,C2581="XI TOI 2",D2581),"")</f>
        <v>85</v>
      </c>
      <c r="L2583">
        <f>VLOOKUP(A2583,'5'!$AB$3:$AE$313,4,FALSE)</f>
        <v>723</v>
      </c>
      <c r="M2583" s="19">
        <f>VLOOKUP(F2583,'2'!$B$2:$C$34,2,FALSE)</f>
        <v>32</v>
      </c>
      <c r="N2583" s="23">
        <f t="shared" si="90"/>
        <v>82</v>
      </c>
      <c r="O2583" s="23" t="str">
        <f t="shared" si="91"/>
        <v/>
      </c>
      <c r="P2583" s="23" t="s">
        <v>4739</v>
      </c>
      <c r="Q2583" s="19">
        <f>VLOOKUP(M2583,'3'!$H$27:$L$48,5,FALSE)</f>
        <v>67</v>
      </c>
    </row>
    <row r="2584" spans="1:17" x14ac:dyDescent="0.25">
      <c r="A2584">
        <f>'[2]NILAI AKHIR'!B104</f>
        <v>13646</v>
      </c>
      <c r="B2584" t="str">
        <f>'[2]NILAI AKHIR'!C104</f>
        <v>Puguh Aditya Pratama</v>
      </c>
      <c r="C2584" t="str">
        <f>'[2]NILAI AKHIR'!D104</f>
        <v>XI TOI 2</v>
      </c>
      <c r="D2584">
        <f>'[2]NILAI AKHIR'!R104</f>
        <v>83</v>
      </c>
      <c r="F2584" t="s">
        <v>3947</v>
      </c>
      <c r="G2584" cm="1">
        <f t="array" ref="G2584">_xlfn.IFNA(_xlfn.IFS(C2583="XI TOI 1",D2583,C2583="XI TOI 2",D2583),"")</f>
        <v>82</v>
      </c>
      <c r="H2584" t="str" cm="1">
        <f t="array" ref="H2584">_xlfn.IFNA(_xlfn.IFS(C2582="XI TP 1",D2582,C2582="XI TP 2",D2582,C2582="XI TP 3",D2582,C2582="XI TP 4",D2582,C2582="XI TP 5",D2582),"")</f>
        <v/>
      </c>
      <c r="I2584" t="str" cm="1">
        <f t="array" ref="I2584">_xlfn.IFNA(_xlfn.IFS(C2583="XI TSM 1",D2583,C2583="XI TSM 2",D2583),"")</f>
        <v/>
      </c>
      <c r="J2584" cm="1">
        <f t="array" ref="J2584">_xlfn.IFNA(_xlfn.IFS(C2582="XI TOI 1",D2582,C2582="XI TOI 2",D2582),"")</f>
        <v>79</v>
      </c>
      <c r="L2584">
        <f>VLOOKUP(A2584,'5'!$AB$3:$AE$313,4,FALSE)</f>
        <v>724</v>
      </c>
      <c r="M2584" s="19">
        <f>VLOOKUP(F2584,'2'!$B$2:$C$34,2,FALSE)</f>
        <v>32</v>
      </c>
      <c r="N2584" s="23">
        <f t="shared" si="90"/>
        <v>83</v>
      </c>
      <c r="O2584" s="23" t="str">
        <f t="shared" si="91"/>
        <v/>
      </c>
      <c r="P2584" s="23" t="s">
        <v>4739</v>
      </c>
      <c r="Q2584" s="19">
        <f>VLOOKUP(M2584,'3'!$H$27:$L$48,5,FALSE)</f>
        <v>67</v>
      </c>
    </row>
    <row r="2585" spans="1:17" x14ac:dyDescent="0.25">
      <c r="A2585">
        <f>'[2]NILAI AKHIR'!B105</f>
        <v>13647</v>
      </c>
      <c r="B2585" t="str">
        <f>'[2]NILAI AKHIR'!C105</f>
        <v>Puja Syah Putra</v>
      </c>
      <c r="C2585" t="str">
        <f>'[2]NILAI AKHIR'!D105</f>
        <v>XI TOI 2</v>
      </c>
      <c r="D2585">
        <f>'[2]NILAI AKHIR'!R105</f>
        <v>83</v>
      </c>
      <c r="F2585" t="s">
        <v>3947</v>
      </c>
      <c r="G2585" cm="1">
        <f t="array" ref="G2585">_xlfn.IFNA(_xlfn.IFS(C2584="XI TOI 1",D2584,C2584="XI TOI 2",D2584),"")</f>
        <v>83</v>
      </c>
      <c r="H2585" t="str" cm="1">
        <f t="array" ref="H2585">_xlfn.IFNA(_xlfn.IFS(C2583="XI TP 1",D2583,C2583="XI TP 2",D2583,C2583="XI TP 3",D2583,C2583="XI TP 4",D2583,C2583="XI TP 5",D2583),"")</f>
        <v/>
      </c>
      <c r="I2585" t="str" cm="1">
        <f t="array" ref="I2585">_xlfn.IFNA(_xlfn.IFS(C2584="XI TSM 1",D2584,C2584="XI TSM 2",D2584),"")</f>
        <v/>
      </c>
      <c r="J2585" cm="1">
        <f t="array" ref="J2585">_xlfn.IFNA(_xlfn.IFS(C2583="XI TOI 1",D2583,C2583="XI TOI 2",D2583),"")</f>
        <v>82</v>
      </c>
      <c r="L2585">
        <f>VLOOKUP(A2585,'5'!$AB$3:$AE$313,4,FALSE)</f>
        <v>725</v>
      </c>
      <c r="M2585" s="19">
        <f>VLOOKUP(F2585,'2'!$B$2:$C$34,2,FALSE)</f>
        <v>32</v>
      </c>
      <c r="N2585" s="23">
        <f t="shared" si="90"/>
        <v>83</v>
      </c>
      <c r="O2585" s="23" t="str">
        <f t="shared" si="91"/>
        <v/>
      </c>
      <c r="P2585" s="23" t="s">
        <v>4739</v>
      </c>
      <c r="Q2585" s="19">
        <f>VLOOKUP(M2585,'3'!$H$27:$L$48,5,FALSE)</f>
        <v>67</v>
      </c>
    </row>
    <row r="2586" spans="1:17" x14ac:dyDescent="0.25">
      <c r="A2586">
        <f>'[2]NILAI AKHIR'!B106</f>
        <v>13648</v>
      </c>
      <c r="B2586" t="str">
        <f>'[2]NILAI AKHIR'!C106</f>
        <v>Racel Hino Putro</v>
      </c>
      <c r="C2586" t="str">
        <f>'[2]NILAI AKHIR'!D106</f>
        <v>XI TOI 2</v>
      </c>
      <c r="D2586">
        <f>'[2]NILAI AKHIR'!R106</f>
        <v>89</v>
      </c>
      <c r="F2586" t="s">
        <v>3947</v>
      </c>
      <c r="G2586" cm="1">
        <f t="array" ref="G2586">_xlfn.IFNA(_xlfn.IFS(C2585="XI TOI 1",D2585,C2585="XI TOI 2",D2585),"")</f>
        <v>83</v>
      </c>
      <c r="H2586" t="str" cm="1">
        <f t="array" ref="H2586">_xlfn.IFNA(_xlfn.IFS(C2584="XI TP 1",D2584,C2584="XI TP 2",D2584,C2584="XI TP 3",D2584,C2584="XI TP 4",D2584,C2584="XI TP 5",D2584),"")</f>
        <v/>
      </c>
      <c r="I2586" t="str" cm="1">
        <f t="array" ref="I2586">_xlfn.IFNA(_xlfn.IFS(C2585="XI TSM 1",D2585,C2585="XI TSM 2",D2585),"")</f>
        <v/>
      </c>
      <c r="J2586" cm="1">
        <f t="array" ref="J2586">_xlfn.IFNA(_xlfn.IFS(C2584="XI TOI 1",D2584,C2584="XI TOI 2",D2584),"")</f>
        <v>83</v>
      </c>
      <c r="L2586">
        <f>VLOOKUP(A2586,'5'!$AB$3:$AE$313,4,FALSE)</f>
        <v>726</v>
      </c>
      <c r="M2586" s="19">
        <f>VLOOKUP(F2586,'2'!$B$2:$C$34,2,FALSE)</f>
        <v>32</v>
      </c>
      <c r="N2586" s="23">
        <f t="shared" si="90"/>
        <v>89</v>
      </c>
      <c r="O2586" s="23" t="str">
        <f t="shared" si="91"/>
        <v/>
      </c>
      <c r="P2586" s="23" t="s">
        <v>4739</v>
      </c>
      <c r="Q2586" s="19">
        <f>VLOOKUP(M2586,'3'!$H$27:$L$48,5,FALSE)</f>
        <v>67</v>
      </c>
    </row>
    <row r="2587" spans="1:17" x14ac:dyDescent="0.25">
      <c r="A2587">
        <f>'[2]NILAI AKHIR'!B107</f>
        <v>13649</v>
      </c>
      <c r="B2587" t="str">
        <f>'[2]NILAI AKHIR'!C107</f>
        <v>Raffaiz Senda Ardiansyah</v>
      </c>
      <c r="C2587" t="str">
        <f>'[2]NILAI AKHIR'!D107</f>
        <v>XI TOI 2</v>
      </c>
      <c r="D2587">
        <f>'[2]NILAI AKHIR'!R107</f>
        <v>82</v>
      </c>
      <c r="F2587" t="s">
        <v>3947</v>
      </c>
      <c r="G2587" cm="1">
        <f t="array" ref="G2587">_xlfn.IFNA(_xlfn.IFS(C2586="XI TOI 1",D2586,C2586="XI TOI 2",D2586),"")</f>
        <v>89</v>
      </c>
      <c r="H2587" t="str" cm="1">
        <f t="array" ref="H2587">_xlfn.IFNA(_xlfn.IFS(C2585="XI TP 1",D2585,C2585="XI TP 2",D2585,C2585="XI TP 3",D2585,C2585="XI TP 4",D2585,C2585="XI TP 5",D2585),"")</f>
        <v/>
      </c>
      <c r="I2587" t="str" cm="1">
        <f t="array" ref="I2587">_xlfn.IFNA(_xlfn.IFS(C2586="XI TSM 1",D2586,C2586="XI TSM 2",D2586),"")</f>
        <v/>
      </c>
      <c r="J2587" cm="1">
        <f t="array" ref="J2587">_xlfn.IFNA(_xlfn.IFS(C2585="XI TOI 1",D2585,C2585="XI TOI 2",D2585),"")</f>
        <v>83</v>
      </c>
      <c r="L2587">
        <f>VLOOKUP(A2587,'5'!$AB$3:$AE$313,4,FALSE)</f>
        <v>727</v>
      </c>
      <c r="M2587" s="19">
        <f>VLOOKUP(F2587,'2'!$B$2:$C$34,2,FALSE)</f>
        <v>32</v>
      </c>
      <c r="N2587" s="23">
        <f t="shared" si="90"/>
        <v>82</v>
      </c>
      <c r="O2587" s="23" t="str">
        <f t="shared" si="91"/>
        <v/>
      </c>
      <c r="P2587" s="23" t="s">
        <v>4739</v>
      </c>
      <c r="Q2587" s="19">
        <f>VLOOKUP(M2587,'3'!$H$27:$L$48,5,FALSE)</f>
        <v>67</v>
      </c>
    </row>
    <row r="2588" spans="1:17" x14ac:dyDescent="0.25">
      <c r="A2588">
        <f>'[2]NILAI AKHIR'!B108</f>
        <v>13650</v>
      </c>
      <c r="B2588" t="str">
        <f>'[2]NILAI AKHIR'!C108</f>
        <v>Rahmad Indra Saktiawan</v>
      </c>
      <c r="C2588" t="str">
        <f>'[2]NILAI AKHIR'!D108</f>
        <v>XI TOI 2</v>
      </c>
      <c r="D2588">
        <f>'[2]NILAI AKHIR'!R108</f>
        <v>81</v>
      </c>
      <c r="F2588" t="s">
        <v>3947</v>
      </c>
      <c r="G2588" cm="1">
        <f t="array" ref="G2588">_xlfn.IFNA(_xlfn.IFS(C2587="XI TOI 1",D2587,C2587="XI TOI 2",D2587),"")</f>
        <v>82</v>
      </c>
      <c r="H2588" t="str" cm="1">
        <f t="array" ref="H2588">_xlfn.IFNA(_xlfn.IFS(C2586="XI TP 1",D2586,C2586="XI TP 2",D2586,C2586="XI TP 3",D2586,C2586="XI TP 4",D2586,C2586="XI TP 5",D2586),"")</f>
        <v/>
      </c>
      <c r="I2588" t="str" cm="1">
        <f t="array" ref="I2588">_xlfn.IFNA(_xlfn.IFS(C2587="XI TSM 1",D2587,C2587="XI TSM 2",D2587),"")</f>
        <v/>
      </c>
      <c r="J2588" cm="1">
        <f t="array" ref="J2588">_xlfn.IFNA(_xlfn.IFS(C2586="XI TOI 1",D2586,C2586="XI TOI 2",D2586),"")</f>
        <v>89</v>
      </c>
      <c r="L2588">
        <f>VLOOKUP(A2588,'5'!$AB$3:$AE$313,4,FALSE)</f>
        <v>728</v>
      </c>
      <c r="M2588" s="19">
        <f>VLOOKUP(F2588,'2'!$B$2:$C$34,2,FALSE)</f>
        <v>32</v>
      </c>
      <c r="N2588" s="23">
        <f t="shared" si="90"/>
        <v>81</v>
      </c>
      <c r="O2588" s="23" t="str">
        <f t="shared" si="91"/>
        <v/>
      </c>
      <c r="P2588" s="23" t="s">
        <v>4739</v>
      </c>
      <c r="Q2588" s="19">
        <f>VLOOKUP(M2588,'3'!$H$27:$L$48,5,FALSE)</f>
        <v>67</v>
      </c>
    </row>
    <row r="2589" spans="1:17" x14ac:dyDescent="0.25">
      <c r="A2589">
        <f>'[2]NILAI AKHIR'!B109</f>
        <v>13651</v>
      </c>
      <c r="B2589" t="str">
        <f>'[2]NILAI AKHIR'!C109</f>
        <v>Rasya Dimas Aribi</v>
      </c>
      <c r="C2589" t="str">
        <f>'[2]NILAI AKHIR'!D109</f>
        <v>XI TOI 2</v>
      </c>
      <c r="D2589">
        <f>'[2]NILAI AKHIR'!R109</f>
        <v>84</v>
      </c>
      <c r="F2589" t="s">
        <v>3947</v>
      </c>
      <c r="G2589" cm="1">
        <f t="array" ref="G2589">_xlfn.IFNA(_xlfn.IFS(C2588="XI TOI 1",D2588,C2588="XI TOI 2",D2588),"")</f>
        <v>81</v>
      </c>
      <c r="H2589" t="str" cm="1">
        <f t="array" ref="H2589">_xlfn.IFNA(_xlfn.IFS(C2587="XI TP 1",D2587,C2587="XI TP 2",D2587,C2587="XI TP 3",D2587,C2587="XI TP 4",D2587,C2587="XI TP 5",D2587),"")</f>
        <v/>
      </c>
      <c r="I2589" t="str" cm="1">
        <f t="array" ref="I2589">_xlfn.IFNA(_xlfn.IFS(C2588="XI TSM 1",D2588,C2588="XI TSM 2",D2588),"")</f>
        <v/>
      </c>
      <c r="J2589" cm="1">
        <f t="array" ref="J2589">_xlfn.IFNA(_xlfn.IFS(C2587="XI TOI 1",D2587,C2587="XI TOI 2",D2587),"")</f>
        <v>82</v>
      </c>
      <c r="L2589">
        <f>VLOOKUP(A2589,'5'!$AB$3:$AE$313,4,FALSE)</f>
        <v>729</v>
      </c>
      <c r="M2589" s="19">
        <f>VLOOKUP(F2589,'2'!$B$2:$C$34,2,FALSE)</f>
        <v>32</v>
      </c>
      <c r="N2589" s="23">
        <f t="shared" si="90"/>
        <v>84</v>
      </c>
      <c r="O2589" s="23" t="str">
        <f t="shared" si="91"/>
        <v/>
      </c>
      <c r="P2589" s="23" t="s">
        <v>4739</v>
      </c>
      <c r="Q2589" s="19">
        <f>VLOOKUP(M2589,'3'!$H$27:$L$48,5,FALSE)</f>
        <v>67</v>
      </c>
    </row>
    <row r="2590" spans="1:17" x14ac:dyDescent="0.25">
      <c r="A2590">
        <f>'[2]NILAI AKHIR'!B110</f>
        <v>13652</v>
      </c>
      <c r="B2590" t="str">
        <f>'[2]NILAI AKHIR'!C110</f>
        <v>Rasyd Jafar Dwi Saputra</v>
      </c>
      <c r="C2590" t="str">
        <f>'[2]NILAI AKHIR'!D110</f>
        <v>XI TOI 2</v>
      </c>
      <c r="D2590">
        <f>'[2]NILAI AKHIR'!R110</f>
        <v>79</v>
      </c>
      <c r="F2590" t="s">
        <v>3947</v>
      </c>
      <c r="G2590" cm="1">
        <f t="array" ref="G2590">_xlfn.IFNA(_xlfn.IFS(C2589="XI TOI 1",D2589,C2589="XI TOI 2",D2589),"")</f>
        <v>84</v>
      </c>
      <c r="H2590" t="str" cm="1">
        <f t="array" ref="H2590">_xlfn.IFNA(_xlfn.IFS(C2588="XI TP 1",D2588,C2588="XI TP 2",D2588,C2588="XI TP 3",D2588,C2588="XI TP 4",D2588,C2588="XI TP 5",D2588),"")</f>
        <v/>
      </c>
      <c r="I2590" t="str" cm="1">
        <f t="array" ref="I2590">_xlfn.IFNA(_xlfn.IFS(C2589="XI TSM 1",D2589,C2589="XI TSM 2",D2589),"")</f>
        <v/>
      </c>
      <c r="J2590" cm="1">
        <f t="array" ref="J2590">_xlfn.IFNA(_xlfn.IFS(C2588="XI TOI 1",D2588,C2588="XI TOI 2",D2588),"")</f>
        <v>81</v>
      </c>
      <c r="L2590">
        <f>VLOOKUP(A2590,'5'!$AB$3:$AE$313,4,FALSE)</f>
        <v>730</v>
      </c>
      <c r="M2590" s="19">
        <f>VLOOKUP(F2590,'2'!$B$2:$C$34,2,FALSE)</f>
        <v>32</v>
      </c>
      <c r="N2590" s="23">
        <f t="shared" si="90"/>
        <v>79</v>
      </c>
      <c r="O2590" s="23" t="str">
        <f t="shared" si="91"/>
        <v/>
      </c>
      <c r="P2590" s="23" t="s">
        <v>4739</v>
      </c>
      <c r="Q2590" s="19">
        <f>VLOOKUP(M2590,'3'!$H$27:$L$48,5,FALSE)</f>
        <v>67</v>
      </c>
    </row>
    <row r="2591" spans="1:17" x14ac:dyDescent="0.25">
      <c r="A2591">
        <f>'[2]NILAI AKHIR'!B111</f>
        <v>13653</v>
      </c>
      <c r="B2591" t="str">
        <f>'[2]NILAI AKHIR'!C111</f>
        <v>Revan Erlangga</v>
      </c>
      <c r="C2591" t="str">
        <f>'[2]NILAI AKHIR'!D111</f>
        <v>XI TOI 2</v>
      </c>
      <c r="D2591">
        <f>'[2]NILAI AKHIR'!R111</f>
        <v>82</v>
      </c>
      <c r="F2591" t="s">
        <v>3947</v>
      </c>
      <c r="G2591" cm="1">
        <f t="array" ref="G2591">_xlfn.IFNA(_xlfn.IFS(C2590="XI TOI 1",D2590,C2590="XI TOI 2",D2590),"")</f>
        <v>79</v>
      </c>
      <c r="H2591" t="str" cm="1">
        <f t="array" ref="H2591">_xlfn.IFNA(_xlfn.IFS(C2589="XI TP 1",D2589,C2589="XI TP 2",D2589,C2589="XI TP 3",D2589,C2589="XI TP 4",D2589,C2589="XI TP 5",D2589),"")</f>
        <v/>
      </c>
      <c r="I2591" t="str" cm="1">
        <f t="array" ref="I2591">_xlfn.IFNA(_xlfn.IFS(C2590="XI TSM 1",D2590,C2590="XI TSM 2",D2590),"")</f>
        <v/>
      </c>
      <c r="J2591" cm="1">
        <f t="array" ref="J2591">_xlfn.IFNA(_xlfn.IFS(C2589="XI TOI 1",D2589,C2589="XI TOI 2",D2589),"")</f>
        <v>84</v>
      </c>
      <c r="L2591">
        <f>VLOOKUP(A2591,'5'!$AB$3:$AE$313,4,FALSE)</f>
        <v>731</v>
      </c>
      <c r="M2591" s="19">
        <f>VLOOKUP(F2591,'2'!$B$2:$C$34,2,FALSE)</f>
        <v>32</v>
      </c>
      <c r="N2591" s="23">
        <f t="shared" si="90"/>
        <v>82</v>
      </c>
      <c r="O2591" s="23" t="str">
        <f t="shared" si="91"/>
        <v/>
      </c>
      <c r="P2591" s="23" t="s">
        <v>4739</v>
      </c>
      <c r="Q2591" s="19">
        <f>VLOOKUP(M2591,'3'!$H$27:$L$48,5,FALSE)</f>
        <v>67</v>
      </c>
    </row>
    <row r="2592" spans="1:17" x14ac:dyDescent="0.25">
      <c r="A2592">
        <f>'[2]NILAI AKHIR'!B112</f>
        <v>13654</v>
      </c>
      <c r="B2592" t="str">
        <f>'[2]NILAI AKHIR'!C112</f>
        <v>Reyhan Apriyanto</v>
      </c>
      <c r="C2592" t="str">
        <f>'[2]NILAI AKHIR'!D112</f>
        <v>XI TOI 2</v>
      </c>
      <c r="D2592">
        <f>'[2]NILAI AKHIR'!R112</f>
        <v>83</v>
      </c>
      <c r="F2592" t="s">
        <v>3947</v>
      </c>
      <c r="G2592" cm="1">
        <f t="array" ref="G2592">_xlfn.IFNA(_xlfn.IFS(C2591="XI TOI 1",D2591,C2591="XI TOI 2",D2591),"")</f>
        <v>82</v>
      </c>
      <c r="H2592" t="str" cm="1">
        <f t="array" ref="H2592">_xlfn.IFNA(_xlfn.IFS(C2590="XI TP 1",D2590,C2590="XI TP 2",D2590,C2590="XI TP 3",D2590,C2590="XI TP 4",D2590,C2590="XI TP 5",D2590),"")</f>
        <v/>
      </c>
      <c r="I2592" t="str" cm="1">
        <f t="array" ref="I2592">_xlfn.IFNA(_xlfn.IFS(C2591="XI TSM 1",D2591,C2591="XI TSM 2",D2591),"")</f>
        <v/>
      </c>
      <c r="J2592" cm="1">
        <f t="array" ref="J2592">_xlfn.IFNA(_xlfn.IFS(C2590="XI TOI 1",D2590,C2590="XI TOI 2",D2590),"")</f>
        <v>79</v>
      </c>
      <c r="L2592">
        <f>VLOOKUP(A2592,'5'!$AB$3:$AE$313,4,FALSE)</f>
        <v>732</v>
      </c>
      <c r="M2592" s="19">
        <f>VLOOKUP(F2592,'2'!$B$2:$C$34,2,FALSE)</f>
        <v>32</v>
      </c>
      <c r="N2592" s="23">
        <f t="shared" si="90"/>
        <v>83</v>
      </c>
      <c r="O2592" s="23" t="str">
        <f t="shared" si="91"/>
        <v/>
      </c>
      <c r="P2592" s="23" t="s">
        <v>4739</v>
      </c>
      <c r="Q2592" s="19">
        <f>VLOOKUP(M2592,'3'!$H$27:$L$48,5,FALSE)</f>
        <v>67</v>
      </c>
    </row>
    <row r="2593" spans="1:17" x14ac:dyDescent="0.25">
      <c r="A2593">
        <f>'[2]NILAI AKHIR'!B113</f>
        <v>13655</v>
      </c>
      <c r="B2593" t="str">
        <f>'[2]NILAI AKHIR'!C113</f>
        <v>Reyhan Raditya Ramadhani</v>
      </c>
      <c r="C2593" t="str">
        <f>'[2]NILAI AKHIR'!D113</f>
        <v>XI TOI 2</v>
      </c>
      <c r="D2593">
        <f>'[2]NILAI AKHIR'!R113</f>
        <v>81</v>
      </c>
      <c r="F2593" t="s">
        <v>3947</v>
      </c>
      <c r="G2593" cm="1">
        <f t="array" ref="G2593">_xlfn.IFNA(_xlfn.IFS(C2592="XI TOI 1",D2592,C2592="XI TOI 2",D2592),"")</f>
        <v>83</v>
      </c>
      <c r="H2593" t="str" cm="1">
        <f t="array" ref="H2593">_xlfn.IFNA(_xlfn.IFS(C2591="XI TP 1",D2591,C2591="XI TP 2",D2591,C2591="XI TP 3",D2591,C2591="XI TP 4",D2591,C2591="XI TP 5",D2591),"")</f>
        <v/>
      </c>
      <c r="I2593" t="str" cm="1">
        <f t="array" ref="I2593">_xlfn.IFNA(_xlfn.IFS(C2592="XI TSM 1",D2592,C2592="XI TSM 2",D2592),"")</f>
        <v/>
      </c>
      <c r="J2593" cm="1">
        <f t="array" ref="J2593">_xlfn.IFNA(_xlfn.IFS(C2591="XI TOI 1",D2591,C2591="XI TOI 2",D2591),"")</f>
        <v>82</v>
      </c>
      <c r="L2593">
        <f>VLOOKUP(A2593,'5'!$AB$3:$AE$313,4,FALSE)</f>
        <v>733</v>
      </c>
      <c r="M2593" s="19">
        <f>VLOOKUP(F2593,'2'!$B$2:$C$34,2,FALSE)</f>
        <v>32</v>
      </c>
      <c r="N2593" s="23">
        <f t="shared" si="90"/>
        <v>81</v>
      </c>
      <c r="O2593" s="23" t="str">
        <f t="shared" si="91"/>
        <v/>
      </c>
      <c r="P2593" s="23" t="s">
        <v>4739</v>
      </c>
      <c r="Q2593" s="19">
        <f>VLOOKUP(M2593,'3'!$H$27:$L$48,5,FALSE)</f>
        <v>67</v>
      </c>
    </row>
    <row r="2594" spans="1:17" x14ac:dyDescent="0.25">
      <c r="A2594">
        <f>'[2]NILAI AKHIR'!B114</f>
        <v>13656</v>
      </c>
      <c r="B2594" t="str">
        <f>'[2]NILAI AKHIR'!C114</f>
        <v>Rhaehan Catur Nugroho</v>
      </c>
      <c r="C2594" t="str">
        <f>'[2]NILAI AKHIR'!D114</f>
        <v>XI TOI 2</v>
      </c>
      <c r="D2594">
        <f>'[2]NILAI AKHIR'!R114</f>
        <v>81</v>
      </c>
      <c r="F2594" t="s">
        <v>3947</v>
      </c>
      <c r="G2594" cm="1">
        <f t="array" ref="G2594">_xlfn.IFNA(_xlfn.IFS(C2593="XI TOI 1",D2593,C2593="XI TOI 2",D2593),"")</f>
        <v>81</v>
      </c>
      <c r="H2594" t="str" cm="1">
        <f t="array" ref="H2594">_xlfn.IFNA(_xlfn.IFS(C2592="XI TP 1",D2592,C2592="XI TP 2",D2592,C2592="XI TP 3",D2592,C2592="XI TP 4",D2592,C2592="XI TP 5",D2592),"")</f>
        <v/>
      </c>
      <c r="I2594" t="str" cm="1">
        <f t="array" ref="I2594">_xlfn.IFNA(_xlfn.IFS(C2593="XI TSM 1",D2593,C2593="XI TSM 2",D2593),"")</f>
        <v/>
      </c>
      <c r="J2594" cm="1">
        <f t="array" ref="J2594">_xlfn.IFNA(_xlfn.IFS(C2592="XI TOI 1",D2592,C2592="XI TOI 2",D2592),"")</f>
        <v>83</v>
      </c>
      <c r="L2594">
        <f>VLOOKUP(A2594,'5'!$AB$3:$AE$313,4,FALSE)</f>
        <v>734</v>
      </c>
      <c r="M2594" s="19">
        <f>VLOOKUP(F2594,'2'!$B$2:$C$34,2,FALSE)</f>
        <v>32</v>
      </c>
      <c r="N2594" s="23">
        <f t="shared" si="90"/>
        <v>81</v>
      </c>
      <c r="O2594" s="23" t="str">
        <f t="shared" si="91"/>
        <v/>
      </c>
      <c r="P2594" s="23" t="s">
        <v>4739</v>
      </c>
      <c r="Q2594" s="19">
        <f>VLOOKUP(M2594,'3'!$H$27:$L$48,5,FALSE)</f>
        <v>67</v>
      </c>
    </row>
    <row r="2595" spans="1:17" x14ac:dyDescent="0.25">
      <c r="A2595">
        <f>'[2]NILAI AKHIR'!B115</f>
        <v>13657</v>
      </c>
      <c r="B2595" t="str">
        <f>'[2]NILAI AKHIR'!C115</f>
        <v>Rizki Ramadhani</v>
      </c>
      <c r="C2595" t="str">
        <f>'[2]NILAI AKHIR'!D115</f>
        <v>XI TOI 2</v>
      </c>
      <c r="D2595">
        <f>'[2]NILAI AKHIR'!R115</f>
        <v>84</v>
      </c>
      <c r="F2595" t="s">
        <v>3947</v>
      </c>
      <c r="G2595" cm="1">
        <f t="array" ref="G2595">_xlfn.IFNA(_xlfn.IFS(C2594="XI TOI 1",D2594,C2594="XI TOI 2",D2594),"")</f>
        <v>81</v>
      </c>
      <c r="H2595" t="str" cm="1">
        <f t="array" ref="H2595">_xlfn.IFNA(_xlfn.IFS(C2593="XI TP 1",D2593,C2593="XI TP 2",D2593,C2593="XI TP 3",D2593,C2593="XI TP 4",D2593,C2593="XI TP 5",D2593),"")</f>
        <v/>
      </c>
      <c r="I2595" t="str" cm="1">
        <f t="array" ref="I2595">_xlfn.IFNA(_xlfn.IFS(C2594="XI TSM 1",D2594,C2594="XI TSM 2",D2594),"")</f>
        <v/>
      </c>
      <c r="J2595" cm="1">
        <f t="array" ref="J2595">_xlfn.IFNA(_xlfn.IFS(C2593="XI TOI 1",D2593,C2593="XI TOI 2",D2593),"")</f>
        <v>81</v>
      </c>
      <c r="L2595">
        <f>VLOOKUP(A2595,'5'!$AB$3:$AE$313,4,FALSE)</f>
        <v>735</v>
      </c>
      <c r="M2595" s="19">
        <f>VLOOKUP(F2595,'2'!$B$2:$C$34,2,FALSE)</f>
        <v>32</v>
      </c>
      <c r="N2595" s="23">
        <f t="shared" si="90"/>
        <v>84</v>
      </c>
      <c r="O2595" s="23" t="str">
        <f t="shared" si="91"/>
        <v/>
      </c>
      <c r="P2595" s="23" t="s">
        <v>4739</v>
      </c>
      <c r="Q2595" s="19">
        <f>VLOOKUP(M2595,'3'!$H$27:$L$48,5,FALSE)</f>
        <v>67</v>
      </c>
    </row>
    <row r="2596" spans="1:17" x14ac:dyDescent="0.25">
      <c r="A2596">
        <f>'[2]NILAI AKHIR'!B116</f>
        <v>13658</v>
      </c>
      <c r="B2596" t="str">
        <f>'[2]NILAI AKHIR'!C116</f>
        <v>Rofii Abdul Aziz</v>
      </c>
      <c r="C2596" t="str">
        <f>'[2]NILAI AKHIR'!D116</f>
        <v>XI TOI 2</v>
      </c>
      <c r="D2596">
        <f>'[2]NILAI AKHIR'!R116</f>
        <v>86</v>
      </c>
      <c r="F2596" t="s">
        <v>3947</v>
      </c>
      <c r="G2596" cm="1">
        <f t="array" ref="G2596">_xlfn.IFNA(_xlfn.IFS(C2595="XI TOI 1",D2595,C2595="XI TOI 2",D2595),"")</f>
        <v>84</v>
      </c>
      <c r="H2596" t="str" cm="1">
        <f t="array" ref="H2596">_xlfn.IFNA(_xlfn.IFS(C2594="XI TP 1",D2594,C2594="XI TP 2",D2594,C2594="XI TP 3",D2594,C2594="XI TP 4",D2594,C2594="XI TP 5",D2594),"")</f>
        <v/>
      </c>
      <c r="I2596" t="str" cm="1">
        <f t="array" ref="I2596">_xlfn.IFNA(_xlfn.IFS(C2595="XI TSM 1",D2595,C2595="XI TSM 2",D2595),"")</f>
        <v/>
      </c>
      <c r="J2596" cm="1">
        <f t="array" ref="J2596">_xlfn.IFNA(_xlfn.IFS(C2594="XI TOI 1",D2594,C2594="XI TOI 2",D2594),"")</f>
        <v>81</v>
      </c>
      <c r="L2596">
        <f>VLOOKUP(A2596,'5'!$AB$3:$AE$313,4,FALSE)</f>
        <v>736</v>
      </c>
      <c r="M2596" s="19">
        <f>VLOOKUP(F2596,'2'!$B$2:$C$34,2,FALSE)</f>
        <v>32</v>
      </c>
      <c r="N2596" s="23">
        <f t="shared" si="90"/>
        <v>86</v>
      </c>
      <c r="O2596" s="23" t="str">
        <f t="shared" si="91"/>
        <v/>
      </c>
      <c r="P2596" s="23" t="s">
        <v>4739</v>
      </c>
      <c r="Q2596" s="19">
        <f>VLOOKUP(M2596,'3'!$H$27:$L$48,5,FALSE)</f>
        <v>67</v>
      </c>
    </row>
    <row r="2597" spans="1:17" x14ac:dyDescent="0.25">
      <c r="A2597">
        <f>'[2]NILAI AKHIR'!B117</f>
        <v>13659</v>
      </c>
      <c r="B2597" t="str">
        <f>'[2]NILAI AKHIR'!C117</f>
        <v>Satria Jaya Wardana</v>
      </c>
      <c r="C2597" t="str">
        <f>'[2]NILAI AKHIR'!D117</f>
        <v>XI TOI 2</v>
      </c>
      <c r="D2597">
        <f>'[2]NILAI AKHIR'!R117</f>
        <v>89</v>
      </c>
      <c r="F2597" t="s">
        <v>3947</v>
      </c>
      <c r="G2597" cm="1">
        <f t="array" ref="G2597">_xlfn.IFNA(_xlfn.IFS(C2596="XI TOI 1",D2596,C2596="XI TOI 2",D2596),"")</f>
        <v>86</v>
      </c>
      <c r="H2597" t="str" cm="1">
        <f t="array" ref="H2597">_xlfn.IFNA(_xlfn.IFS(C2595="XI TP 1",D2595,C2595="XI TP 2",D2595,C2595="XI TP 3",D2595,C2595="XI TP 4",D2595,C2595="XI TP 5",D2595),"")</f>
        <v/>
      </c>
      <c r="I2597" t="str" cm="1">
        <f t="array" ref="I2597">_xlfn.IFNA(_xlfn.IFS(C2596="XI TSM 1",D2596,C2596="XI TSM 2",D2596),"")</f>
        <v/>
      </c>
      <c r="J2597" cm="1">
        <f t="array" ref="J2597">_xlfn.IFNA(_xlfn.IFS(C2595="XI TOI 1",D2595,C2595="XI TOI 2",D2595),"")</f>
        <v>84</v>
      </c>
      <c r="L2597">
        <f>VLOOKUP(A2597,'5'!$AB$3:$AE$313,4,FALSE)</f>
        <v>737</v>
      </c>
      <c r="M2597" s="19">
        <f>VLOOKUP(F2597,'2'!$B$2:$C$34,2,FALSE)</f>
        <v>32</v>
      </c>
      <c r="N2597" s="23">
        <f t="shared" si="90"/>
        <v>89</v>
      </c>
      <c r="O2597" s="23" t="str">
        <f t="shared" si="91"/>
        <v/>
      </c>
      <c r="P2597" s="23" t="s">
        <v>4739</v>
      </c>
      <c r="Q2597" s="19">
        <f>VLOOKUP(M2597,'3'!$H$27:$L$48,5,FALSE)</f>
        <v>67</v>
      </c>
    </row>
    <row r="2598" spans="1:17" x14ac:dyDescent="0.25">
      <c r="A2598">
        <f>'[2]NILAI AKHIR'!B118</f>
        <v>13660</v>
      </c>
      <c r="B2598" t="str">
        <f>'[2]NILAI AKHIR'!C118</f>
        <v>Stepanus Iskak Baskara Dahuru Aji</v>
      </c>
      <c r="C2598" t="str">
        <f>'[2]NILAI AKHIR'!D118</f>
        <v>XI TOI 2</v>
      </c>
      <c r="D2598">
        <f>'[2]NILAI AKHIR'!R118</f>
        <v>87</v>
      </c>
      <c r="F2598" t="s">
        <v>3947</v>
      </c>
      <c r="G2598" cm="1">
        <f t="array" ref="G2598">_xlfn.IFNA(_xlfn.IFS(C2597="XI TOI 1",D2597,C2597="XI TOI 2",D2597),"")</f>
        <v>89</v>
      </c>
      <c r="H2598" t="str" cm="1">
        <f t="array" ref="H2598">_xlfn.IFNA(_xlfn.IFS(C2596="XI TP 1",D2596,C2596="XI TP 2",D2596,C2596="XI TP 3",D2596,C2596="XI TP 4",D2596,C2596="XI TP 5",D2596),"")</f>
        <v/>
      </c>
      <c r="I2598" t="str" cm="1">
        <f t="array" ref="I2598">_xlfn.IFNA(_xlfn.IFS(C2597="XI TSM 1",D2597,C2597="XI TSM 2",D2597),"")</f>
        <v/>
      </c>
      <c r="J2598" cm="1">
        <f t="array" ref="J2598">_xlfn.IFNA(_xlfn.IFS(C2596="XI TOI 1",D2596,C2596="XI TOI 2",D2596),"")</f>
        <v>86</v>
      </c>
      <c r="L2598">
        <f>VLOOKUP(A2598,'5'!$AB$3:$AE$313,4,FALSE)</f>
        <v>738</v>
      </c>
      <c r="M2598" s="19">
        <f>VLOOKUP(F2598,'2'!$B$2:$C$34,2,FALSE)</f>
        <v>32</v>
      </c>
      <c r="N2598" s="23">
        <f t="shared" si="90"/>
        <v>87</v>
      </c>
      <c r="O2598" s="23" t="str">
        <f t="shared" si="91"/>
        <v/>
      </c>
      <c r="P2598" s="23" t="s">
        <v>4739</v>
      </c>
      <c r="Q2598" s="19">
        <f>VLOOKUP(M2598,'3'!$H$27:$L$48,5,FALSE)</f>
        <v>67</v>
      </c>
    </row>
    <row r="2599" spans="1:17" x14ac:dyDescent="0.25">
      <c r="A2599">
        <f>'[2]NILAI AKHIR'!B119</f>
        <v>13661</v>
      </c>
      <c r="B2599" t="str">
        <f>'[2]NILAI AKHIR'!C119</f>
        <v>Wahyu Nugroho</v>
      </c>
      <c r="C2599" t="str">
        <f>'[2]NILAI AKHIR'!D119</f>
        <v>XI TOI 2</v>
      </c>
      <c r="D2599">
        <f>'[2]NILAI AKHIR'!R119</f>
        <v>87</v>
      </c>
      <c r="F2599" t="s">
        <v>3947</v>
      </c>
      <c r="G2599" cm="1">
        <f t="array" ref="G2599">_xlfn.IFNA(_xlfn.IFS(C2598="XI TOI 1",D2598,C2598="XI TOI 2",D2598),"")</f>
        <v>87</v>
      </c>
      <c r="H2599" t="str" cm="1">
        <f t="array" ref="H2599">_xlfn.IFNA(_xlfn.IFS(C2597="XI TP 1",D2597,C2597="XI TP 2",D2597,C2597="XI TP 3",D2597,C2597="XI TP 4",D2597,C2597="XI TP 5",D2597),"")</f>
        <v/>
      </c>
      <c r="I2599" t="str" cm="1">
        <f t="array" ref="I2599">_xlfn.IFNA(_xlfn.IFS(C2598="XI TSM 1",D2598,C2598="XI TSM 2",D2598),"")</f>
        <v/>
      </c>
      <c r="J2599" cm="1">
        <f t="array" ref="J2599">_xlfn.IFNA(_xlfn.IFS(C2597="XI TOI 1",D2597,C2597="XI TOI 2",D2597),"")</f>
        <v>89</v>
      </c>
      <c r="L2599">
        <f>VLOOKUP(A2599,'5'!$AB$3:$AE$313,4,FALSE)</f>
        <v>739</v>
      </c>
      <c r="M2599" s="19">
        <f>VLOOKUP(F2599,'2'!$B$2:$C$34,2,FALSE)</f>
        <v>32</v>
      </c>
      <c r="N2599" s="23">
        <f t="shared" si="90"/>
        <v>87</v>
      </c>
      <c r="O2599" s="23" t="str">
        <f t="shared" si="91"/>
        <v/>
      </c>
      <c r="P2599" s="23" t="s">
        <v>4739</v>
      </c>
      <c r="Q2599" s="19">
        <f>VLOOKUP(M2599,'3'!$H$27:$L$48,5,FALSE)</f>
        <v>67</v>
      </c>
    </row>
    <row r="2600" spans="1:17" x14ac:dyDescent="0.25">
      <c r="A2600">
        <f>'[2]NILAI AKHIR'!B120</f>
        <v>13662</v>
      </c>
      <c r="B2600" t="str">
        <f>'[2]NILAI AKHIR'!C120</f>
        <v>Windy Ochaviany</v>
      </c>
      <c r="C2600" t="str">
        <f>'[2]NILAI AKHIR'!D120</f>
        <v>XI TOI 2</v>
      </c>
      <c r="D2600">
        <f>'[2]NILAI AKHIR'!R120</f>
        <v>85</v>
      </c>
      <c r="F2600" t="s">
        <v>3947</v>
      </c>
      <c r="G2600" cm="1">
        <f t="array" ref="G2600">_xlfn.IFNA(_xlfn.IFS(C2599="XI TOI 1",D2599,C2599="XI TOI 2",D2599),"")</f>
        <v>87</v>
      </c>
      <c r="H2600" t="str" cm="1">
        <f t="array" ref="H2600">_xlfn.IFNA(_xlfn.IFS(C2598="XI TP 1",D2598,C2598="XI TP 2",D2598,C2598="XI TP 3",D2598,C2598="XI TP 4",D2598,C2598="XI TP 5",D2598),"")</f>
        <v/>
      </c>
      <c r="I2600" t="str" cm="1">
        <f t="array" ref="I2600">_xlfn.IFNA(_xlfn.IFS(C2599="XI TSM 1",D2599,C2599="XI TSM 2",D2599),"")</f>
        <v/>
      </c>
      <c r="J2600" cm="1">
        <f t="array" ref="J2600">_xlfn.IFNA(_xlfn.IFS(C2598="XI TOI 1",D2598,C2598="XI TOI 2",D2598),"")</f>
        <v>87</v>
      </c>
      <c r="L2600">
        <f>VLOOKUP(A2600,'5'!$AB$3:$AE$313,4,FALSE)</f>
        <v>740</v>
      </c>
      <c r="M2600" s="19">
        <f>VLOOKUP(F2600,'2'!$B$2:$C$34,2,FALSE)</f>
        <v>32</v>
      </c>
      <c r="N2600" s="23">
        <f t="shared" si="90"/>
        <v>85</v>
      </c>
      <c r="O2600" s="23" t="str">
        <f t="shared" si="91"/>
        <v/>
      </c>
      <c r="P2600" s="23" t="s">
        <v>4739</v>
      </c>
      <c r="Q2600" s="19">
        <f>VLOOKUP(M2600,'3'!$H$27:$L$48,5,FALSE)</f>
        <v>67</v>
      </c>
    </row>
    <row r="2601" spans="1:17" x14ac:dyDescent="0.25">
      <c r="A2601">
        <f>'[2]NILAI AKHIR'!B121</f>
        <v>13663</v>
      </c>
      <c r="B2601" t="str">
        <f>'[2]NILAI AKHIR'!C121</f>
        <v>Zakqi Repflian</v>
      </c>
      <c r="C2601" t="str">
        <f>'[2]NILAI AKHIR'!D121</f>
        <v>XI TOI 2</v>
      </c>
      <c r="D2601">
        <f>'[2]NILAI AKHIR'!R121</f>
        <v>83</v>
      </c>
      <c r="F2601" t="s">
        <v>3947</v>
      </c>
      <c r="G2601" cm="1">
        <f t="array" ref="G2601">_xlfn.IFNA(_xlfn.IFS(C2600="XI TOI 1",D2600,C2600="XI TOI 2",D2600),"")</f>
        <v>85</v>
      </c>
      <c r="H2601" t="str" cm="1">
        <f t="array" ref="H2601">_xlfn.IFNA(_xlfn.IFS(C2599="XI TP 1",D2599,C2599="XI TP 2",D2599,C2599="XI TP 3",D2599,C2599="XI TP 4",D2599,C2599="XI TP 5",D2599),"")</f>
        <v/>
      </c>
      <c r="I2601" t="str" cm="1">
        <f t="array" ref="I2601">_xlfn.IFNA(_xlfn.IFS(C2600="XI TSM 1",D2600,C2600="XI TSM 2",D2600),"")</f>
        <v/>
      </c>
      <c r="J2601" cm="1">
        <f t="array" ref="J2601">_xlfn.IFNA(_xlfn.IFS(C2599="XI TOI 1",D2599,C2599="XI TOI 2",D2599),"")</f>
        <v>87</v>
      </c>
      <c r="L2601">
        <f>VLOOKUP(A2601,'5'!$AB$3:$AE$313,4,FALSE)</f>
        <v>741</v>
      </c>
      <c r="M2601" s="19">
        <f>VLOOKUP(F2601,'2'!$B$2:$C$34,2,FALSE)</f>
        <v>32</v>
      </c>
      <c r="N2601" s="23">
        <f t="shared" si="90"/>
        <v>83</v>
      </c>
      <c r="O2601" s="23" t="str">
        <f t="shared" si="91"/>
        <v/>
      </c>
      <c r="P2601" s="23" t="s">
        <v>4739</v>
      </c>
      <c r="Q2601" s="19">
        <f>VLOOKUP(M2601,'3'!$H$27:$L$48,5,FALSE)</f>
        <v>67</v>
      </c>
    </row>
    <row r="2602" spans="1:17" x14ac:dyDescent="0.25">
      <c r="A2602">
        <f>'[2]NILAI AKHIR'!B122</f>
        <v>13664</v>
      </c>
      <c r="B2602" t="str">
        <f>'[2]NILAI AKHIR'!C122</f>
        <v>Zhurizal Arsya Nur Maulana</v>
      </c>
      <c r="C2602" t="str">
        <f>'[2]NILAI AKHIR'!D122</f>
        <v>XI TOI 2</v>
      </c>
      <c r="D2602">
        <f>'[2]NILAI AKHIR'!R122</f>
        <v>81</v>
      </c>
      <c r="F2602" t="s">
        <v>3947</v>
      </c>
      <c r="G2602" cm="1">
        <f t="array" ref="G2602">_xlfn.IFNA(_xlfn.IFS(C2601="XI TOI 1",D2601,C2601="XI TOI 2",D2601),"")</f>
        <v>83</v>
      </c>
      <c r="H2602" t="str" cm="1">
        <f t="array" ref="H2602">_xlfn.IFNA(_xlfn.IFS(C2600="XI TP 1",D2600,C2600="XI TP 2",D2600,C2600="XI TP 3",D2600,C2600="XI TP 4",D2600,C2600="XI TP 5",D2600),"")</f>
        <v/>
      </c>
      <c r="I2602" t="str" cm="1">
        <f t="array" ref="I2602">_xlfn.IFNA(_xlfn.IFS(C2601="XI TSM 1",D2601,C2601="XI TSM 2",D2601),"")</f>
        <v/>
      </c>
      <c r="J2602" cm="1">
        <f t="array" ref="J2602">_xlfn.IFNA(_xlfn.IFS(C2600="XI TOI 1",D2600,C2600="XI TOI 2",D2600),"")</f>
        <v>85</v>
      </c>
      <c r="L2602">
        <f>VLOOKUP(A2602,'5'!$AB$3:$AE$313,4,FALSE)</f>
        <v>742</v>
      </c>
      <c r="M2602" s="19">
        <f>VLOOKUP(F2602,'2'!$B$2:$C$34,2,FALSE)</f>
        <v>32</v>
      </c>
      <c r="N2602" s="23">
        <f t="shared" si="90"/>
        <v>81</v>
      </c>
      <c r="O2602" s="23" t="str">
        <f t="shared" si="91"/>
        <v/>
      </c>
      <c r="P2602" s="23" t="s">
        <v>4739</v>
      </c>
      <c r="Q2602" s="19">
        <f>VLOOKUP(M2602,'3'!$H$27:$L$48,5,FALSE)</f>
        <v>67</v>
      </c>
    </row>
    <row r="2603" spans="1:17" x14ac:dyDescent="0.25">
      <c r="A2603">
        <f>'[2]NILAI AKHIR'!B123</f>
        <v>0</v>
      </c>
      <c r="B2603">
        <f>'[2]NILAI AKHIR'!C123</f>
        <v>0</v>
      </c>
      <c r="C2603">
        <f>'[2]NILAI AKHIR'!D123</f>
        <v>0</v>
      </c>
      <c r="D2603">
        <f>'[2]NILAI AKHIR'!R123</f>
        <v>0</v>
      </c>
      <c r="F2603" t="s">
        <v>3947</v>
      </c>
      <c r="G2603" cm="1">
        <f t="array" ref="G2603">_xlfn.IFNA(_xlfn.IFS(C2602="XI TOI 1",D2602,C2602="XI TOI 2",D2602),"")</f>
        <v>81</v>
      </c>
      <c r="H2603" t="str" cm="1">
        <f t="array" ref="H2603">_xlfn.IFNA(_xlfn.IFS(C2601="XI TP 1",D2601,C2601="XI TP 2",D2601,C2601="XI TP 3",D2601,C2601="XI TP 4",D2601,C2601="XI TP 5",D2601),"")</f>
        <v/>
      </c>
      <c r="I2603" t="str" cm="1">
        <f t="array" ref="I2603">_xlfn.IFNA(_xlfn.IFS(C2602="XI TSM 1",D2602,C2602="XI TSM 2",D2602),"")</f>
        <v/>
      </c>
      <c r="J2603" cm="1">
        <f t="array" ref="J2603">_xlfn.IFNA(_xlfn.IFS(C2601="XI TOI 1",D2601,C2601="XI TOI 2",D2601),"")</f>
        <v>83</v>
      </c>
      <c r="L2603" t="e">
        <f>VLOOKUP(A2603,'5'!$AB$3:$AE$313,4,FALSE)</f>
        <v>#N/A</v>
      </c>
      <c r="M2603" s="19">
        <f>VLOOKUP(F2603,'2'!$B$2:$C$34,2,FALSE)</f>
        <v>32</v>
      </c>
      <c r="N2603" s="23">
        <f t="shared" si="90"/>
        <v>0</v>
      </c>
      <c r="O2603" s="23" t="str">
        <f t="shared" si="91"/>
        <v/>
      </c>
      <c r="P2603" s="23" t="s">
        <v>4739</v>
      </c>
      <c r="Q2603" s="19">
        <f>VLOOKUP(M2603,'3'!$H$27:$L$48,5,FALSE)</f>
        <v>67</v>
      </c>
    </row>
    <row r="2604" spans="1:17" x14ac:dyDescent="0.25">
      <c r="A2604">
        <f>'[2]NILAI AKHIR'!B124</f>
        <v>13665</v>
      </c>
      <c r="B2604" t="str">
        <f>'[2]NILAI AKHIR'!C124</f>
        <v>Abdul Fattah</v>
      </c>
      <c r="C2604" t="str">
        <f>'[2]NILAI AKHIR'!D124</f>
        <v>XI TP 1</v>
      </c>
      <c r="D2604">
        <f>'[2]NILAI AKHIR'!R124</f>
        <v>81.933333333333337</v>
      </c>
      <c r="F2604" t="s">
        <v>3947</v>
      </c>
      <c r="G2604" t="str" cm="1">
        <f t="array" ref="G2604">_xlfn.IFNA(_xlfn.IFS(C2603="XI TOI 1",D2603,C2603="XI TOI 2",D2603),"")</f>
        <v/>
      </c>
      <c r="H2604" t="str" cm="1">
        <f t="array" ref="H2604">_xlfn.IFNA(_xlfn.IFS(C2602="XI TP 1",D2602,C2602="XI TP 2",D2602,C2602="XI TP 3",D2602,C2602="XI TP 4",D2602,C2602="XI TP 5",D2602),"")</f>
        <v/>
      </c>
      <c r="I2604" t="str" cm="1">
        <f t="array" ref="I2604">_xlfn.IFNA(_xlfn.IFS(C2603="XI TSM 1",D2603,C2603="XI TSM 2",D2603),"")</f>
        <v/>
      </c>
      <c r="J2604" cm="1">
        <f t="array" ref="J2604">_xlfn.IFNA(_xlfn.IFS(C2602="XI TOI 1",D2602,C2602="XI TOI 2",D2602),"")</f>
        <v>81</v>
      </c>
      <c r="L2604">
        <f>VLOOKUP(A2604,'5'!$AB$3:$AE$313,4,FALSE)</f>
        <v>743</v>
      </c>
      <c r="M2604" s="19">
        <f>VLOOKUP(F2604,'2'!$B$2:$C$34,2,FALSE)</f>
        <v>32</v>
      </c>
      <c r="N2604" s="23">
        <f t="shared" si="90"/>
        <v>81.933333333333337</v>
      </c>
      <c r="O2604" s="23" t="str">
        <f t="shared" si="91"/>
        <v/>
      </c>
      <c r="P2604" s="23" t="s">
        <v>4739</v>
      </c>
      <c r="Q2604" s="19">
        <f>VLOOKUP(M2604,'3'!$H$27:$L$48,5,FALSE)</f>
        <v>67</v>
      </c>
    </row>
    <row r="2605" spans="1:17" x14ac:dyDescent="0.25">
      <c r="A2605">
        <f>'[2]NILAI AKHIR'!B126</f>
        <v>13667</v>
      </c>
      <c r="B2605" t="str">
        <f>'[2]NILAI AKHIR'!C126</f>
        <v>Abdullah Syarif Al Mustakim</v>
      </c>
      <c r="C2605" t="str">
        <f>'[2]NILAI AKHIR'!D126</f>
        <v>XI TP 1</v>
      </c>
      <c r="D2605" s="21">
        <f>'[2]NILAI AKHIR'!R126</f>
        <v>81.933333333333337</v>
      </c>
      <c r="F2605" t="s">
        <v>3946</v>
      </c>
      <c r="G2605" t="str" cm="1">
        <f t="array" ref="G2605">_xlfn.IFNA(_xlfn.IFS(C2604="XI TOI 1",D2604,C2604="XI TOI 2",D2604),"")</f>
        <v/>
      </c>
      <c r="H2605" t="str" cm="1">
        <f t="array" ref="H2605">_xlfn.IFNA(_xlfn.IFS(C2603="XI TP 1",D2603,C2603="XI TP 2",D2603,C2603="XI TP 3",D2603,C2603="XI TP 4",D2603,C2603="XI TP 5",D2603),"")</f>
        <v/>
      </c>
      <c r="I2605" t="str" cm="1">
        <f t="array" ref="I2605">_xlfn.IFNA(_xlfn.IFS(C2604="XI TSM 1",D2604,C2604="XI TSM 2",D2604),"")</f>
        <v/>
      </c>
      <c r="J2605" t="str" cm="1">
        <f t="array" ref="J2605">_xlfn.IFNA(_xlfn.IFS(C2603="XI TOI 1",D2603,C2603="XI TOI 2",D2603),"")</f>
        <v/>
      </c>
      <c r="L2605">
        <f>VLOOKUP(A2605,'5'!$AB$3:$AE$313,4,FALSE)</f>
        <v>745</v>
      </c>
      <c r="M2605" s="19">
        <f>VLOOKUP(F2605,'2'!$B$2:$C$34,2,FALSE)</f>
        <v>31</v>
      </c>
      <c r="N2605" s="23">
        <f t="shared" si="90"/>
        <v>81.933333333333337</v>
      </c>
      <c r="O2605" s="23" t="str">
        <f t="shared" si="91"/>
        <v/>
      </c>
      <c r="P2605" s="23" t="s">
        <v>4739</v>
      </c>
      <c r="Q2605" s="19">
        <f>VLOOKUP(M2605,'3'!$H$27:$L$48,5,FALSE)</f>
        <v>63</v>
      </c>
    </row>
    <row r="2606" spans="1:17" x14ac:dyDescent="0.25">
      <c r="A2606">
        <f>'[2]NILAI AKHIR'!B127</f>
        <v>13668</v>
      </c>
      <c r="B2606" t="str">
        <f>'[2]NILAI AKHIR'!C127</f>
        <v>Adam Farid Darujatun</v>
      </c>
      <c r="C2606" t="str">
        <f>'[2]NILAI AKHIR'!D127</f>
        <v>XI TP 1</v>
      </c>
      <c r="D2606" s="21">
        <f>'[2]NILAI AKHIR'!R127</f>
        <v>81.933333333333337</v>
      </c>
      <c r="F2606" t="s">
        <v>3946</v>
      </c>
      <c r="G2606" t="str" cm="1">
        <f t="array" ref="G2606">_xlfn.IFNA(_xlfn.IFS(C2605="XI TOI 1",D2605,C2605="XI TOI 2",D2605),"")</f>
        <v/>
      </c>
      <c r="H2606" cm="1">
        <f t="array" ref="H2606">_xlfn.IFNA(_xlfn.IFS(C2604="XI TP 1",D2604,C2604="XI TP 2",D2604,C2604="XI TP 3",D2604,C2604="XI TP 4",D2604,C2604="XI TP 5",D2604),"")</f>
        <v>81.933333333333337</v>
      </c>
      <c r="I2606" t="str" cm="1">
        <f t="array" ref="I2606">_xlfn.IFNA(_xlfn.IFS(C2605="XI TSM 1",D2605,C2605="XI TSM 2",D2605),"")</f>
        <v/>
      </c>
      <c r="J2606" t="str" cm="1">
        <f t="array" ref="J2606">_xlfn.IFNA(_xlfn.IFS(C2604="XI TOI 1",D2604,C2604="XI TOI 2",D2604),"")</f>
        <v/>
      </c>
      <c r="L2606">
        <f>VLOOKUP(A2606,'5'!$AB$3:$AE$313,4,FALSE)</f>
        <v>746</v>
      </c>
      <c r="M2606" s="19">
        <f>VLOOKUP(F2606,'2'!$B$2:$C$34,2,FALSE)</f>
        <v>31</v>
      </c>
      <c r="N2606" s="23">
        <f t="shared" si="90"/>
        <v>81.933333333333337</v>
      </c>
      <c r="O2606" s="23" t="str">
        <f t="shared" si="91"/>
        <v/>
      </c>
      <c r="P2606" s="23" t="s">
        <v>4739</v>
      </c>
      <c r="Q2606" s="19">
        <f>VLOOKUP(M2606,'3'!$H$27:$L$48,5,FALSE)</f>
        <v>63</v>
      </c>
    </row>
    <row r="2607" spans="1:17" x14ac:dyDescent="0.25">
      <c r="A2607">
        <f>'[2]NILAI AKHIR'!B128</f>
        <v>13669</v>
      </c>
      <c r="B2607" t="str">
        <f>'[2]NILAI AKHIR'!C128</f>
        <v>Aditya Dwi Saputra</v>
      </c>
      <c r="C2607" t="str">
        <f>'[2]NILAI AKHIR'!D128</f>
        <v>XI TP 1</v>
      </c>
      <c r="D2607" s="21">
        <f>'[2]NILAI AKHIR'!R128</f>
        <v>85.666666666666671</v>
      </c>
      <c r="F2607" t="s">
        <v>3946</v>
      </c>
      <c r="G2607" t="str" cm="1">
        <f t="array" ref="G2607">_xlfn.IFNA(_xlfn.IFS(C2606="XI TOI 1",D2606,C2606="XI TOI 2",D2606),"")</f>
        <v/>
      </c>
      <c r="H2607" cm="1">
        <f t="array" ref="H2607">_xlfn.IFNA(_xlfn.IFS(C2605="XI TP 1",D2605,C2605="XI TP 2",D2605,C2605="XI TP 3",D2605,C2605="XI TP 4",D2605,C2605="XI TP 5",D2605),"")</f>
        <v>81.933333333333337</v>
      </c>
      <c r="I2607" t="str" cm="1">
        <f t="array" ref="I2607">_xlfn.IFNA(_xlfn.IFS(C2606="XI TSM 1",D2606,C2606="XI TSM 2",D2606),"")</f>
        <v/>
      </c>
      <c r="J2607" t="str" cm="1">
        <f t="array" ref="J2607">_xlfn.IFNA(_xlfn.IFS(C2605="XI TOI 1",D2605,C2605="XI TOI 2",D2605),"")</f>
        <v/>
      </c>
      <c r="L2607">
        <f>VLOOKUP(A2607,'5'!$AB$3:$AE$313,4,FALSE)</f>
        <v>747</v>
      </c>
      <c r="M2607" s="19">
        <f>VLOOKUP(F2607,'2'!$B$2:$C$34,2,FALSE)</f>
        <v>31</v>
      </c>
      <c r="N2607" s="23">
        <f t="shared" si="90"/>
        <v>85.666666666666671</v>
      </c>
      <c r="O2607" s="23" t="str">
        <f t="shared" si="91"/>
        <v/>
      </c>
      <c r="P2607" s="23" t="s">
        <v>4739</v>
      </c>
      <c r="Q2607" s="19">
        <f>VLOOKUP(M2607,'3'!$H$27:$L$48,5,FALSE)</f>
        <v>63</v>
      </c>
    </row>
    <row r="2608" spans="1:17" x14ac:dyDescent="0.25">
      <c r="A2608">
        <f>'[2]NILAI AKHIR'!B129</f>
        <v>13670</v>
      </c>
      <c r="B2608" t="str">
        <f>'[2]NILAI AKHIR'!C129</f>
        <v>Aditya Octa Saputra</v>
      </c>
      <c r="C2608" t="str">
        <f>'[2]NILAI AKHIR'!D129</f>
        <v>XI TP 1</v>
      </c>
      <c r="D2608" s="21">
        <f>'[2]NILAI AKHIR'!R129</f>
        <v>81.933333333333337</v>
      </c>
      <c r="F2608" t="s">
        <v>3946</v>
      </c>
      <c r="G2608" t="str" cm="1">
        <f t="array" ref="G2608">_xlfn.IFNA(_xlfn.IFS(C2607="XI TOI 1",D2607,C2607="XI TOI 2",D2607),"")</f>
        <v/>
      </c>
      <c r="H2608" cm="1">
        <f t="array" ref="H2608">_xlfn.IFNA(_xlfn.IFS(C2606="XI TP 1",D2606,C2606="XI TP 2",D2606,C2606="XI TP 3",D2606,C2606="XI TP 4",D2606,C2606="XI TP 5",D2606),"")</f>
        <v>81.933333333333337</v>
      </c>
      <c r="I2608" t="str" cm="1">
        <f t="array" ref="I2608">_xlfn.IFNA(_xlfn.IFS(C2607="XI TSM 1",D2607,C2607="XI TSM 2",D2607),"")</f>
        <v/>
      </c>
      <c r="J2608" t="str" cm="1">
        <f t="array" ref="J2608">_xlfn.IFNA(_xlfn.IFS(C2606="XI TOI 1",D2606,C2606="XI TOI 2",D2606),"")</f>
        <v/>
      </c>
      <c r="L2608">
        <f>VLOOKUP(A2608,'5'!$AB$3:$AE$313,4,FALSE)</f>
        <v>748</v>
      </c>
      <c r="M2608" s="19">
        <f>VLOOKUP(F2608,'2'!$B$2:$C$34,2,FALSE)</f>
        <v>31</v>
      </c>
      <c r="N2608" s="23">
        <f t="shared" si="90"/>
        <v>81.933333333333337</v>
      </c>
      <c r="O2608" s="23" t="str">
        <f t="shared" si="91"/>
        <v/>
      </c>
      <c r="P2608" s="23" t="s">
        <v>4739</v>
      </c>
      <c r="Q2608" s="19">
        <f>VLOOKUP(M2608,'3'!$H$27:$L$48,5,FALSE)</f>
        <v>63</v>
      </c>
    </row>
    <row r="2609" spans="1:17" x14ac:dyDescent="0.25">
      <c r="A2609">
        <f>'[2]NILAI AKHIR'!B130</f>
        <v>13671</v>
      </c>
      <c r="B2609" t="str">
        <f>'[2]NILAI AKHIR'!C130</f>
        <v>Adnan Fu'ad Atif Qo'is</v>
      </c>
      <c r="C2609" t="str">
        <f>'[2]NILAI AKHIR'!D130</f>
        <v>XI TP 1</v>
      </c>
      <c r="D2609" s="21">
        <f>'[2]NILAI AKHIR'!R130</f>
        <v>85.666666666666671</v>
      </c>
      <c r="F2609" t="s">
        <v>3946</v>
      </c>
      <c r="G2609" t="str" cm="1">
        <f t="array" ref="G2609">_xlfn.IFNA(_xlfn.IFS(C2608="XI TOI 1",D2608,C2608="XI TOI 2",D2608),"")</f>
        <v/>
      </c>
      <c r="H2609" cm="1">
        <f t="array" ref="H2609">_xlfn.IFNA(_xlfn.IFS(C2607="XI TP 1",D2607,C2607="XI TP 2",D2607,C2607="XI TP 3",D2607,C2607="XI TP 4",D2607,C2607="XI TP 5",D2607),"")</f>
        <v>85.666666666666671</v>
      </c>
      <c r="I2609" t="str" cm="1">
        <f t="array" ref="I2609">_xlfn.IFNA(_xlfn.IFS(C2608="XI TSM 1",D2608,C2608="XI TSM 2",D2608),"")</f>
        <v/>
      </c>
      <c r="J2609" t="str" cm="1">
        <f t="array" ref="J2609">_xlfn.IFNA(_xlfn.IFS(C2607="XI TOI 1",D2607,C2607="XI TOI 2",D2607),"")</f>
        <v/>
      </c>
      <c r="L2609">
        <f>VLOOKUP(A2609,'5'!$AB$3:$AE$313,4,FALSE)</f>
        <v>749</v>
      </c>
      <c r="M2609" s="19">
        <f>VLOOKUP(F2609,'2'!$B$2:$C$34,2,FALSE)</f>
        <v>31</v>
      </c>
      <c r="N2609" s="23">
        <f t="shared" si="90"/>
        <v>85.666666666666671</v>
      </c>
      <c r="O2609" s="23" t="str">
        <f t="shared" si="91"/>
        <v/>
      </c>
      <c r="P2609" s="23" t="s">
        <v>4739</v>
      </c>
      <c r="Q2609" s="19">
        <f>VLOOKUP(M2609,'3'!$H$27:$L$48,5,FALSE)</f>
        <v>63</v>
      </c>
    </row>
    <row r="2610" spans="1:17" x14ac:dyDescent="0.25">
      <c r="A2610">
        <f>'[2]NILAI AKHIR'!B131</f>
        <v>13672</v>
      </c>
      <c r="B2610" t="str">
        <f>'[2]NILAI AKHIR'!C131</f>
        <v>Afrilian Nur Prakoso</v>
      </c>
      <c r="C2610" t="str">
        <f>'[2]NILAI AKHIR'!D131</f>
        <v>XI TP 1</v>
      </c>
      <c r="D2610" s="21">
        <f>'[2]NILAI AKHIR'!R131</f>
        <v>81.933333333333337</v>
      </c>
      <c r="F2610" t="s">
        <v>3946</v>
      </c>
      <c r="G2610" t="str" cm="1">
        <f t="array" ref="G2610">_xlfn.IFNA(_xlfn.IFS(C2609="XI TOI 1",D2609,C2609="XI TOI 2",D2609),"")</f>
        <v/>
      </c>
      <c r="H2610" cm="1">
        <f t="array" ref="H2610">_xlfn.IFNA(_xlfn.IFS(C2608="XI TP 1",D2608,C2608="XI TP 2",D2608,C2608="XI TP 3",D2608,C2608="XI TP 4",D2608,C2608="XI TP 5",D2608),"")</f>
        <v>81.933333333333337</v>
      </c>
      <c r="I2610" t="str" cm="1">
        <f t="array" ref="I2610">_xlfn.IFNA(_xlfn.IFS(C2609="XI TSM 1",D2609,C2609="XI TSM 2",D2609),"")</f>
        <v/>
      </c>
      <c r="J2610" t="str" cm="1">
        <f t="array" ref="J2610">_xlfn.IFNA(_xlfn.IFS(C2608="XI TOI 1",D2608,C2608="XI TOI 2",D2608),"")</f>
        <v/>
      </c>
      <c r="L2610">
        <f>VLOOKUP(A2610,'5'!$AB$3:$AE$313,4,FALSE)</f>
        <v>750</v>
      </c>
      <c r="M2610" s="19">
        <f>VLOOKUP(F2610,'2'!$B$2:$C$34,2,FALSE)</f>
        <v>31</v>
      </c>
      <c r="N2610" s="23">
        <f t="shared" si="90"/>
        <v>81.933333333333337</v>
      </c>
      <c r="O2610" s="23" t="str">
        <f t="shared" si="91"/>
        <v/>
      </c>
      <c r="P2610" s="23" t="s">
        <v>4739</v>
      </c>
      <c r="Q2610" s="19">
        <f>VLOOKUP(M2610,'3'!$H$27:$L$48,5,FALSE)</f>
        <v>63</v>
      </c>
    </row>
    <row r="2611" spans="1:17" x14ac:dyDescent="0.25">
      <c r="A2611">
        <f>'[2]NILAI AKHIR'!B132</f>
        <v>13673</v>
      </c>
      <c r="B2611" t="str">
        <f>'[2]NILAI AKHIR'!C132</f>
        <v>Agil Ramadhan Putra Purnama</v>
      </c>
      <c r="C2611" t="str">
        <f>'[2]NILAI AKHIR'!D132</f>
        <v>XI TP 1</v>
      </c>
      <c r="D2611" s="21">
        <f>'[2]NILAI AKHIR'!R132</f>
        <v>83.8</v>
      </c>
      <c r="F2611" t="s">
        <v>3946</v>
      </c>
      <c r="G2611" t="str" cm="1">
        <f t="array" ref="G2611">_xlfn.IFNA(_xlfn.IFS(C2610="XI TOI 1",D2610,C2610="XI TOI 2",D2610),"")</f>
        <v/>
      </c>
      <c r="H2611" cm="1">
        <f t="array" ref="H2611">_xlfn.IFNA(_xlfn.IFS(C2609="XI TP 1",D2609,C2609="XI TP 2",D2609,C2609="XI TP 3",D2609,C2609="XI TP 4",D2609,C2609="XI TP 5",D2609),"")</f>
        <v>85.666666666666671</v>
      </c>
      <c r="I2611" t="str" cm="1">
        <f t="array" ref="I2611">_xlfn.IFNA(_xlfn.IFS(C2610="XI TSM 1",D2610,C2610="XI TSM 2",D2610),"")</f>
        <v/>
      </c>
      <c r="J2611" t="str" cm="1">
        <f t="array" ref="J2611">_xlfn.IFNA(_xlfn.IFS(C2609="XI TOI 1",D2609,C2609="XI TOI 2",D2609),"")</f>
        <v/>
      </c>
      <c r="L2611">
        <f>VLOOKUP(A2611,'5'!$AB$3:$AE$313,4,FALSE)</f>
        <v>751</v>
      </c>
      <c r="M2611" s="19">
        <f>VLOOKUP(F2611,'2'!$B$2:$C$34,2,FALSE)</f>
        <v>31</v>
      </c>
      <c r="N2611" s="23">
        <f t="shared" si="90"/>
        <v>83.8</v>
      </c>
      <c r="O2611" s="23" t="str">
        <f t="shared" si="91"/>
        <v/>
      </c>
      <c r="P2611" s="23" t="s">
        <v>4739</v>
      </c>
      <c r="Q2611" s="19">
        <f>VLOOKUP(M2611,'3'!$H$27:$L$48,5,FALSE)</f>
        <v>63</v>
      </c>
    </row>
    <row r="2612" spans="1:17" x14ac:dyDescent="0.25">
      <c r="A2612">
        <f>'[2]NILAI AKHIR'!B133</f>
        <v>13674</v>
      </c>
      <c r="B2612" t="str">
        <f>'[2]NILAI AKHIR'!C133</f>
        <v>Ahmad Faisal Romadhon</v>
      </c>
      <c r="C2612" t="str">
        <f>'[2]NILAI AKHIR'!D133</f>
        <v>XI TP 1</v>
      </c>
      <c r="D2612" s="21">
        <f>'[2]NILAI AKHIR'!R133</f>
        <v>81.933333333333337</v>
      </c>
      <c r="F2612" t="s">
        <v>3946</v>
      </c>
      <c r="G2612" t="str" cm="1">
        <f t="array" ref="G2612">_xlfn.IFNA(_xlfn.IFS(C2611="XI TOI 1",D2611,C2611="XI TOI 2",D2611),"")</f>
        <v/>
      </c>
      <c r="H2612" cm="1">
        <f t="array" ref="H2612">_xlfn.IFNA(_xlfn.IFS(C2610="XI TP 1",D2610,C2610="XI TP 2",D2610,C2610="XI TP 3",D2610,C2610="XI TP 4",D2610,C2610="XI TP 5",D2610),"")</f>
        <v>81.933333333333337</v>
      </c>
      <c r="I2612" t="str" cm="1">
        <f t="array" ref="I2612">_xlfn.IFNA(_xlfn.IFS(C2611="XI TSM 1",D2611,C2611="XI TSM 2",D2611),"")</f>
        <v/>
      </c>
      <c r="J2612" t="str" cm="1">
        <f t="array" ref="J2612">_xlfn.IFNA(_xlfn.IFS(C2610="XI TOI 1",D2610,C2610="XI TOI 2",D2610),"")</f>
        <v/>
      </c>
      <c r="L2612">
        <f>VLOOKUP(A2612,'5'!$AB$3:$AE$313,4,FALSE)</f>
        <v>752</v>
      </c>
      <c r="M2612" s="19">
        <f>VLOOKUP(F2612,'2'!$B$2:$C$34,2,FALSE)</f>
        <v>31</v>
      </c>
      <c r="N2612" s="23">
        <f t="shared" si="90"/>
        <v>81.933333333333337</v>
      </c>
      <c r="O2612" s="23" t="str">
        <f t="shared" si="91"/>
        <v/>
      </c>
      <c r="P2612" s="23" t="s">
        <v>4739</v>
      </c>
      <c r="Q2612" s="19">
        <f>VLOOKUP(M2612,'3'!$H$27:$L$48,5,FALSE)</f>
        <v>63</v>
      </c>
    </row>
    <row r="2613" spans="1:17" x14ac:dyDescent="0.25">
      <c r="A2613">
        <f>'[2]NILAI AKHIR'!B134</f>
        <v>13675</v>
      </c>
      <c r="B2613" t="str">
        <f>'[2]NILAI AKHIR'!C134</f>
        <v>Ahmad Fauzi</v>
      </c>
      <c r="C2613" t="str">
        <f>'[2]NILAI AKHIR'!D134</f>
        <v>XI TP 1</v>
      </c>
      <c r="D2613" s="21">
        <f>'[2]NILAI AKHIR'!R134</f>
        <v>81.933333333333337</v>
      </c>
      <c r="F2613" t="s">
        <v>3946</v>
      </c>
      <c r="G2613" t="str" cm="1">
        <f t="array" ref="G2613">_xlfn.IFNA(_xlfn.IFS(C2612="XI TOI 1",D2612,C2612="XI TOI 2",D2612),"")</f>
        <v/>
      </c>
      <c r="H2613" cm="1">
        <f t="array" ref="H2613">_xlfn.IFNA(_xlfn.IFS(C2611="XI TP 1",D2611,C2611="XI TP 2",D2611,C2611="XI TP 3",D2611,C2611="XI TP 4",D2611,C2611="XI TP 5",D2611),"")</f>
        <v>83.8</v>
      </c>
      <c r="I2613" t="str" cm="1">
        <f t="array" ref="I2613">_xlfn.IFNA(_xlfn.IFS(C2612="XI TSM 1",D2612,C2612="XI TSM 2",D2612),"")</f>
        <v/>
      </c>
      <c r="J2613" t="str" cm="1">
        <f t="array" ref="J2613">_xlfn.IFNA(_xlfn.IFS(C2611="XI TOI 1",D2611,C2611="XI TOI 2",D2611),"")</f>
        <v/>
      </c>
      <c r="L2613">
        <f>VLOOKUP(A2613,'5'!$AB$3:$AE$313,4,FALSE)</f>
        <v>753</v>
      </c>
      <c r="M2613" s="19">
        <f>VLOOKUP(F2613,'2'!$B$2:$C$34,2,FALSE)</f>
        <v>31</v>
      </c>
      <c r="N2613" s="23">
        <f t="shared" si="90"/>
        <v>81.933333333333337</v>
      </c>
      <c r="O2613" s="23" t="str">
        <f t="shared" si="91"/>
        <v/>
      </c>
      <c r="P2613" s="23" t="s">
        <v>4739</v>
      </c>
      <c r="Q2613" s="19">
        <f>VLOOKUP(M2613,'3'!$H$27:$L$48,5,FALSE)</f>
        <v>63</v>
      </c>
    </row>
    <row r="2614" spans="1:17" x14ac:dyDescent="0.25">
      <c r="A2614">
        <f>'[2]NILAI AKHIR'!B135</f>
        <v>13676</v>
      </c>
      <c r="B2614" t="str">
        <f>'[2]NILAI AKHIR'!C135</f>
        <v>Akhsan Nur Chairyl Ramdhani</v>
      </c>
      <c r="C2614" t="str">
        <f>'[2]NILAI AKHIR'!D135</f>
        <v>XI TP 1</v>
      </c>
      <c r="D2614" s="21">
        <f>'[2]NILAI AKHIR'!R135</f>
        <v>81.933333333333337</v>
      </c>
      <c r="F2614" t="s">
        <v>3946</v>
      </c>
      <c r="G2614" t="str" cm="1">
        <f t="array" ref="G2614">_xlfn.IFNA(_xlfn.IFS(C2613="XI TOI 1",D2613,C2613="XI TOI 2",D2613),"")</f>
        <v/>
      </c>
      <c r="H2614" cm="1">
        <f t="array" ref="H2614">_xlfn.IFNA(_xlfn.IFS(C2612="XI TP 1",D2612,C2612="XI TP 2",D2612,C2612="XI TP 3",D2612,C2612="XI TP 4",D2612,C2612="XI TP 5",D2612),"")</f>
        <v>81.933333333333337</v>
      </c>
      <c r="I2614" t="str" cm="1">
        <f t="array" ref="I2614">_xlfn.IFNA(_xlfn.IFS(C2613="XI TSM 1",D2613,C2613="XI TSM 2",D2613),"")</f>
        <v/>
      </c>
      <c r="J2614" t="str" cm="1">
        <f t="array" ref="J2614">_xlfn.IFNA(_xlfn.IFS(C2612="XI TOI 1",D2612,C2612="XI TOI 2",D2612),"")</f>
        <v/>
      </c>
      <c r="L2614">
        <f>VLOOKUP(A2614,'5'!$AB$3:$AE$313,4,FALSE)</f>
        <v>754</v>
      </c>
      <c r="M2614" s="19">
        <f>VLOOKUP(F2614,'2'!$B$2:$C$34,2,FALSE)</f>
        <v>31</v>
      </c>
      <c r="N2614" s="23">
        <f t="shared" si="90"/>
        <v>81.933333333333337</v>
      </c>
      <c r="O2614" s="23" t="str">
        <f t="shared" si="91"/>
        <v/>
      </c>
      <c r="P2614" s="23" t="s">
        <v>4739</v>
      </c>
      <c r="Q2614" s="19">
        <f>VLOOKUP(M2614,'3'!$H$27:$L$48,5,FALSE)</f>
        <v>63</v>
      </c>
    </row>
    <row r="2615" spans="1:17" x14ac:dyDescent="0.25">
      <c r="A2615">
        <f>'[2]NILAI AKHIR'!B136</f>
        <v>13677</v>
      </c>
      <c r="B2615" t="str">
        <f>'[2]NILAI AKHIR'!C136</f>
        <v>Aldi Nur Hidayat</v>
      </c>
      <c r="C2615" t="str">
        <f>'[2]NILAI AKHIR'!D136</f>
        <v>XI TP 1</v>
      </c>
      <c r="D2615" s="21">
        <f>'[2]NILAI AKHIR'!R136</f>
        <v>83.8</v>
      </c>
      <c r="F2615" t="s">
        <v>3946</v>
      </c>
      <c r="G2615" t="str" cm="1">
        <f t="array" ref="G2615">_xlfn.IFNA(_xlfn.IFS(C2614="XI TOI 1",D2614,C2614="XI TOI 2",D2614),"")</f>
        <v/>
      </c>
      <c r="H2615" cm="1">
        <f t="array" ref="H2615">_xlfn.IFNA(_xlfn.IFS(C2613="XI TP 1",D2613,C2613="XI TP 2",D2613,C2613="XI TP 3",D2613,C2613="XI TP 4",D2613,C2613="XI TP 5",D2613),"")</f>
        <v>81.933333333333337</v>
      </c>
      <c r="I2615" t="str" cm="1">
        <f t="array" ref="I2615">_xlfn.IFNA(_xlfn.IFS(C2614="XI TSM 1",D2614,C2614="XI TSM 2",D2614),"")</f>
        <v/>
      </c>
      <c r="J2615" t="str" cm="1">
        <f t="array" ref="J2615">_xlfn.IFNA(_xlfn.IFS(C2613="XI TOI 1",D2613,C2613="XI TOI 2",D2613),"")</f>
        <v/>
      </c>
      <c r="L2615">
        <f>VLOOKUP(A2615,'5'!$AB$3:$AE$313,4,FALSE)</f>
        <v>755</v>
      </c>
      <c r="M2615" s="19">
        <f>VLOOKUP(F2615,'2'!$B$2:$C$34,2,FALSE)</f>
        <v>31</v>
      </c>
      <c r="N2615" s="23">
        <f t="shared" si="90"/>
        <v>83.8</v>
      </c>
      <c r="O2615" s="23" t="str">
        <f t="shared" si="91"/>
        <v/>
      </c>
      <c r="P2615" s="23" t="s">
        <v>4739</v>
      </c>
      <c r="Q2615" s="19">
        <f>VLOOKUP(M2615,'3'!$H$27:$L$48,5,FALSE)</f>
        <v>63</v>
      </c>
    </row>
    <row r="2616" spans="1:17" x14ac:dyDescent="0.25">
      <c r="A2616">
        <f>'[2]NILAI AKHIR'!B137</f>
        <v>13678</v>
      </c>
      <c r="B2616" t="str">
        <f>'[2]NILAI AKHIR'!C137</f>
        <v>Aldo Setiawan</v>
      </c>
      <c r="C2616" t="str">
        <f>'[2]NILAI AKHIR'!D137</f>
        <v>XI TP 1</v>
      </c>
      <c r="D2616" s="21">
        <f>'[2]NILAI AKHIR'!R137</f>
        <v>81.933333333333337</v>
      </c>
      <c r="F2616" t="s">
        <v>3946</v>
      </c>
      <c r="G2616" t="str" cm="1">
        <f t="array" ref="G2616">_xlfn.IFNA(_xlfn.IFS(C2615="XI TOI 1",D2615,C2615="XI TOI 2",D2615),"")</f>
        <v/>
      </c>
      <c r="H2616" cm="1">
        <f t="array" ref="H2616">_xlfn.IFNA(_xlfn.IFS(C2614="XI TP 1",D2614,C2614="XI TP 2",D2614,C2614="XI TP 3",D2614,C2614="XI TP 4",D2614,C2614="XI TP 5",D2614),"")</f>
        <v>81.933333333333337</v>
      </c>
      <c r="I2616" t="str" cm="1">
        <f t="array" ref="I2616">_xlfn.IFNA(_xlfn.IFS(C2615="XI TSM 1",D2615,C2615="XI TSM 2",D2615),"")</f>
        <v/>
      </c>
      <c r="J2616" t="str" cm="1">
        <f t="array" ref="J2616">_xlfn.IFNA(_xlfn.IFS(C2614="XI TOI 1",D2614,C2614="XI TOI 2",D2614),"")</f>
        <v/>
      </c>
      <c r="L2616">
        <f>VLOOKUP(A2616,'5'!$AB$3:$AE$313,4,FALSE)</f>
        <v>756</v>
      </c>
      <c r="M2616" s="19">
        <f>VLOOKUP(F2616,'2'!$B$2:$C$34,2,FALSE)</f>
        <v>31</v>
      </c>
      <c r="N2616" s="23">
        <f t="shared" si="90"/>
        <v>81.933333333333337</v>
      </c>
      <c r="O2616" s="23" t="str">
        <f t="shared" si="91"/>
        <v/>
      </c>
      <c r="P2616" s="23" t="s">
        <v>4739</v>
      </c>
      <c r="Q2616" s="19">
        <f>VLOOKUP(M2616,'3'!$H$27:$L$48,5,FALSE)</f>
        <v>63</v>
      </c>
    </row>
    <row r="2617" spans="1:17" x14ac:dyDescent="0.25">
      <c r="A2617">
        <f>'[2]NILAI AKHIR'!B138</f>
        <v>13679</v>
      </c>
      <c r="B2617" t="str">
        <f>'[2]NILAI AKHIR'!C138</f>
        <v>Aldy Putra Firmansyah</v>
      </c>
      <c r="C2617" t="str">
        <f>'[2]NILAI AKHIR'!D138</f>
        <v>XI TP 1</v>
      </c>
      <c r="D2617" s="21">
        <f>'[2]NILAI AKHIR'!R138</f>
        <v>80.333333333333329</v>
      </c>
      <c r="F2617" t="s">
        <v>3946</v>
      </c>
      <c r="G2617" t="str" cm="1">
        <f t="array" ref="G2617">_xlfn.IFNA(_xlfn.IFS(C2616="XI TOI 1",D2616,C2616="XI TOI 2",D2616),"")</f>
        <v/>
      </c>
      <c r="H2617" cm="1">
        <f t="array" ref="H2617">_xlfn.IFNA(_xlfn.IFS(C2615="XI TP 1",D2615,C2615="XI TP 2",D2615,C2615="XI TP 3",D2615,C2615="XI TP 4",D2615,C2615="XI TP 5",D2615),"")</f>
        <v>83.8</v>
      </c>
      <c r="I2617" t="str" cm="1">
        <f t="array" ref="I2617">_xlfn.IFNA(_xlfn.IFS(C2616="XI TSM 1",D2616,C2616="XI TSM 2",D2616),"")</f>
        <v/>
      </c>
      <c r="J2617" t="str" cm="1">
        <f t="array" ref="J2617">_xlfn.IFNA(_xlfn.IFS(C2615="XI TOI 1",D2615,C2615="XI TOI 2",D2615),"")</f>
        <v/>
      </c>
      <c r="L2617">
        <f>VLOOKUP(A2617,'5'!$AB$3:$AE$313,4,FALSE)</f>
        <v>757</v>
      </c>
      <c r="M2617" s="19">
        <f>VLOOKUP(F2617,'2'!$B$2:$C$34,2,FALSE)</f>
        <v>31</v>
      </c>
      <c r="N2617" s="23">
        <f t="shared" si="90"/>
        <v>80.333333333333329</v>
      </c>
      <c r="O2617" s="23" t="str">
        <f t="shared" si="91"/>
        <v/>
      </c>
      <c r="P2617" s="23" t="s">
        <v>4739</v>
      </c>
      <c r="Q2617" s="19">
        <f>VLOOKUP(M2617,'3'!$H$27:$L$48,5,FALSE)</f>
        <v>63</v>
      </c>
    </row>
    <row r="2618" spans="1:17" x14ac:dyDescent="0.25">
      <c r="A2618">
        <f>'[2]NILAI AKHIR'!B139</f>
        <v>13680</v>
      </c>
      <c r="B2618" t="str">
        <f>'[2]NILAI AKHIR'!C139</f>
        <v>Alfito Parmadiansyah</v>
      </c>
      <c r="C2618" t="str">
        <f>'[2]NILAI AKHIR'!D139</f>
        <v>XI TP 1</v>
      </c>
      <c r="D2618" s="21">
        <f>'[2]NILAI AKHIR'!R139</f>
        <v>76</v>
      </c>
      <c r="F2618" t="s">
        <v>3946</v>
      </c>
      <c r="G2618" t="str" cm="1">
        <f t="array" ref="G2618">_xlfn.IFNA(_xlfn.IFS(C2617="XI TOI 1",D2617,C2617="XI TOI 2",D2617),"")</f>
        <v/>
      </c>
      <c r="H2618" cm="1">
        <f t="array" ref="H2618">_xlfn.IFNA(_xlfn.IFS(C2616="XI TP 1",D2616,C2616="XI TP 2",D2616,C2616="XI TP 3",D2616,C2616="XI TP 4",D2616,C2616="XI TP 5",D2616),"")</f>
        <v>81.933333333333337</v>
      </c>
      <c r="I2618" t="str" cm="1">
        <f t="array" ref="I2618">_xlfn.IFNA(_xlfn.IFS(C2617="XI TSM 1",D2617,C2617="XI TSM 2",D2617),"")</f>
        <v/>
      </c>
      <c r="J2618" t="str" cm="1">
        <f t="array" ref="J2618">_xlfn.IFNA(_xlfn.IFS(C2616="XI TOI 1",D2616,C2616="XI TOI 2",D2616),"")</f>
        <v/>
      </c>
      <c r="L2618">
        <f>VLOOKUP(A2618,'5'!$AB$3:$AE$313,4,FALSE)</f>
        <v>758</v>
      </c>
      <c r="M2618" s="19">
        <f>VLOOKUP(F2618,'2'!$B$2:$C$34,2,FALSE)</f>
        <v>31</v>
      </c>
      <c r="N2618" s="23">
        <f t="shared" si="90"/>
        <v>76</v>
      </c>
      <c r="O2618" s="23" t="str">
        <f t="shared" si="91"/>
        <v/>
      </c>
      <c r="P2618" s="23" t="s">
        <v>4739</v>
      </c>
      <c r="Q2618" s="19">
        <f>VLOOKUP(M2618,'3'!$H$27:$L$48,5,FALSE)</f>
        <v>63</v>
      </c>
    </row>
    <row r="2619" spans="1:17" x14ac:dyDescent="0.25">
      <c r="A2619">
        <f>'[2]NILAI AKHIR'!B140</f>
        <v>13681</v>
      </c>
      <c r="B2619" t="str">
        <f>'[2]NILAI AKHIR'!C140</f>
        <v>Alif Alvi Rahmad</v>
      </c>
      <c r="C2619" t="str">
        <f>'[2]NILAI AKHIR'!D140</f>
        <v>XI TP 1</v>
      </c>
      <c r="D2619" s="21">
        <f>'[2]NILAI AKHIR'!R140</f>
        <v>72</v>
      </c>
      <c r="F2619" t="s">
        <v>3946</v>
      </c>
      <c r="G2619" t="str" cm="1">
        <f t="array" ref="G2619">_xlfn.IFNA(_xlfn.IFS(C2618="XI TOI 1",D2618,C2618="XI TOI 2",D2618),"")</f>
        <v/>
      </c>
      <c r="H2619" cm="1">
        <f t="array" ref="H2619">_xlfn.IFNA(_xlfn.IFS(C2617="XI TP 1",D2617,C2617="XI TP 2",D2617,C2617="XI TP 3",D2617,C2617="XI TP 4",D2617,C2617="XI TP 5",D2617),"")</f>
        <v>80.333333333333329</v>
      </c>
      <c r="I2619" t="str" cm="1">
        <f t="array" ref="I2619">_xlfn.IFNA(_xlfn.IFS(C2618="XI TSM 1",D2618,C2618="XI TSM 2",D2618),"")</f>
        <v/>
      </c>
      <c r="J2619" t="str" cm="1">
        <f t="array" ref="J2619">_xlfn.IFNA(_xlfn.IFS(C2617="XI TOI 1",D2617,C2617="XI TOI 2",D2617),"")</f>
        <v/>
      </c>
      <c r="L2619">
        <f>VLOOKUP(A2619,'5'!$AB$3:$AE$313,4,FALSE)</f>
        <v>759</v>
      </c>
      <c r="M2619" s="19">
        <f>VLOOKUP(F2619,'2'!$B$2:$C$34,2,FALSE)</f>
        <v>31</v>
      </c>
      <c r="N2619" s="23">
        <f t="shared" si="90"/>
        <v>72</v>
      </c>
      <c r="O2619" s="23" t="str">
        <f t="shared" si="91"/>
        <v/>
      </c>
      <c r="P2619" s="23" t="s">
        <v>4739</v>
      </c>
      <c r="Q2619" s="19">
        <f>VLOOKUP(M2619,'3'!$H$27:$L$48,5,FALSE)</f>
        <v>63</v>
      </c>
    </row>
    <row r="2620" spans="1:17" x14ac:dyDescent="0.25">
      <c r="A2620">
        <f>'[2]NILAI AKHIR'!B141</f>
        <v>13682</v>
      </c>
      <c r="B2620" t="str">
        <f>'[2]NILAI AKHIR'!C141</f>
        <v>Alvarenza Muhammad Fadli</v>
      </c>
      <c r="C2620" t="str">
        <f>'[2]NILAI AKHIR'!D141</f>
        <v>XI TP 1</v>
      </c>
      <c r="D2620" s="21">
        <f>'[2]NILAI AKHIR'!R141</f>
        <v>81.933333333333337</v>
      </c>
      <c r="F2620" t="s">
        <v>3946</v>
      </c>
      <c r="G2620" t="str" cm="1">
        <f t="array" ref="G2620">_xlfn.IFNA(_xlfn.IFS(C2619="XI TOI 1",D2619,C2619="XI TOI 2",D2619),"")</f>
        <v/>
      </c>
      <c r="H2620" cm="1">
        <f t="array" ref="H2620">_xlfn.IFNA(_xlfn.IFS(C2618="XI TP 1",D2618,C2618="XI TP 2",D2618,C2618="XI TP 3",D2618,C2618="XI TP 4",D2618,C2618="XI TP 5",D2618),"")</f>
        <v>76</v>
      </c>
      <c r="I2620" t="str" cm="1">
        <f t="array" ref="I2620">_xlfn.IFNA(_xlfn.IFS(C2619="XI TSM 1",D2619,C2619="XI TSM 2",D2619),"")</f>
        <v/>
      </c>
      <c r="J2620" t="str" cm="1">
        <f t="array" ref="J2620">_xlfn.IFNA(_xlfn.IFS(C2618="XI TOI 1",D2618,C2618="XI TOI 2",D2618),"")</f>
        <v/>
      </c>
      <c r="L2620">
        <f>VLOOKUP(A2620,'5'!$AB$3:$AE$313,4,FALSE)</f>
        <v>760</v>
      </c>
      <c r="M2620" s="19">
        <f>VLOOKUP(F2620,'2'!$B$2:$C$34,2,FALSE)</f>
        <v>31</v>
      </c>
      <c r="N2620" s="23">
        <f t="shared" si="90"/>
        <v>81.933333333333337</v>
      </c>
      <c r="O2620" s="23" t="str">
        <f t="shared" si="91"/>
        <v/>
      </c>
      <c r="P2620" s="23" t="s">
        <v>4739</v>
      </c>
      <c r="Q2620" s="19">
        <f>VLOOKUP(M2620,'3'!$H$27:$L$48,5,FALSE)</f>
        <v>63</v>
      </c>
    </row>
    <row r="2621" spans="1:17" x14ac:dyDescent="0.25">
      <c r="A2621">
        <f>'[2]NILAI AKHIR'!B142</f>
        <v>13683</v>
      </c>
      <c r="B2621" t="str">
        <f>'[2]NILAI AKHIR'!C142</f>
        <v>Andhico Fajar Wijaya</v>
      </c>
      <c r="C2621" t="str">
        <f>'[2]NILAI AKHIR'!D142</f>
        <v>XI TP 1</v>
      </c>
      <c r="D2621" s="21">
        <f>'[2]NILAI AKHIR'!R142</f>
        <v>78</v>
      </c>
      <c r="F2621" t="s">
        <v>3946</v>
      </c>
      <c r="G2621" t="str" cm="1">
        <f t="array" ref="G2621">_xlfn.IFNA(_xlfn.IFS(C2620="XI TOI 1",D2620,C2620="XI TOI 2",D2620),"")</f>
        <v/>
      </c>
      <c r="H2621" cm="1">
        <f t="array" ref="H2621">_xlfn.IFNA(_xlfn.IFS(C2619="XI TP 1",D2619,C2619="XI TP 2",D2619,C2619="XI TP 3",D2619,C2619="XI TP 4",D2619,C2619="XI TP 5",D2619),"")</f>
        <v>72</v>
      </c>
      <c r="I2621" t="str" cm="1">
        <f t="array" ref="I2621">_xlfn.IFNA(_xlfn.IFS(C2620="XI TSM 1",D2620,C2620="XI TSM 2",D2620),"")</f>
        <v/>
      </c>
      <c r="J2621" t="str" cm="1">
        <f t="array" ref="J2621">_xlfn.IFNA(_xlfn.IFS(C2619="XI TOI 1",D2619,C2619="XI TOI 2",D2619),"")</f>
        <v/>
      </c>
      <c r="L2621">
        <f>VLOOKUP(A2621,'5'!$AB$3:$AE$313,4,FALSE)</f>
        <v>761</v>
      </c>
      <c r="M2621" s="19">
        <f>VLOOKUP(F2621,'2'!$B$2:$C$34,2,FALSE)</f>
        <v>31</v>
      </c>
      <c r="N2621" s="23">
        <f t="shared" si="90"/>
        <v>78</v>
      </c>
      <c r="O2621" s="23" t="str">
        <f t="shared" si="91"/>
        <v/>
      </c>
      <c r="P2621" s="23" t="s">
        <v>4739</v>
      </c>
      <c r="Q2621" s="19">
        <f>VLOOKUP(M2621,'3'!$H$27:$L$48,5,FALSE)</f>
        <v>63</v>
      </c>
    </row>
    <row r="2622" spans="1:17" x14ac:dyDescent="0.25">
      <c r="A2622">
        <f>'[2]NILAI AKHIR'!B143</f>
        <v>13684</v>
      </c>
      <c r="B2622" t="str">
        <f>'[2]NILAI AKHIR'!C143</f>
        <v>Andika Fantasena</v>
      </c>
      <c r="C2622" t="str">
        <f>'[2]NILAI AKHIR'!D143</f>
        <v>XI TP 1</v>
      </c>
      <c r="D2622" s="21">
        <f>'[2]NILAI AKHIR'!R143</f>
        <v>81.933333333333337</v>
      </c>
      <c r="F2622" t="s">
        <v>3946</v>
      </c>
      <c r="G2622" t="str" cm="1">
        <f t="array" ref="G2622">_xlfn.IFNA(_xlfn.IFS(C2621="XI TOI 1",D2621,C2621="XI TOI 2",D2621),"")</f>
        <v/>
      </c>
      <c r="H2622" cm="1">
        <f t="array" ref="H2622">_xlfn.IFNA(_xlfn.IFS(C2620="XI TP 1",D2620,C2620="XI TP 2",D2620,C2620="XI TP 3",D2620,C2620="XI TP 4",D2620,C2620="XI TP 5",D2620),"")</f>
        <v>81.933333333333337</v>
      </c>
      <c r="I2622" t="str" cm="1">
        <f t="array" ref="I2622">_xlfn.IFNA(_xlfn.IFS(C2621="XI TSM 1",D2621,C2621="XI TSM 2",D2621),"")</f>
        <v/>
      </c>
      <c r="J2622" t="str" cm="1">
        <f t="array" ref="J2622">_xlfn.IFNA(_xlfn.IFS(C2620="XI TOI 1",D2620,C2620="XI TOI 2",D2620),"")</f>
        <v/>
      </c>
      <c r="L2622">
        <f>VLOOKUP(A2622,'5'!$AB$3:$AE$313,4,FALSE)</f>
        <v>762</v>
      </c>
      <c r="M2622" s="19">
        <f>VLOOKUP(F2622,'2'!$B$2:$C$34,2,FALSE)</f>
        <v>31</v>
      </c>
      <c r="N2622" s="23">
        <f t="shared" si="90"/>
        <v>81.933333333333337</v>
      </c>
      <c r="O2622" s="23" t="str">
        <f t="shared" si="91"/>
        <v/>
      </c>
      <c r="P2622" s="23" t="s">
        <v>4739</v>
      </c>
      <c r="Q2622" s="19">
        <f>VLOOKUP(M2622,'3'!$H$27:$L$48,5,FALSE)</f>
        <v>63</v>
      </c>
    </row>
    <row r="2623" spans="1:17" x14ac:dyDescent="0.25">
      <c r="A2623">
        <f>'[2]NILAI AKHIR'!B144</f>
        <v>13685</v>
      </c>
      <c r="B2623" t="str">
        <f>'[2]NILAI AKHIR'!C144</f>
        <v>Andri Adi Widiyanto</v>
      </c>
      <c r="C2623" t="str">
        <f>'[2]NILAI AKHIR'!D144</f>
        <v>XI TP 1</v>
      </c>
      <c r="D2623" s="21">
        <f>'[2]NILAI AKHIR'!R144</f>
        <v>81.933333333333337</v>
      </c>
      <c r="F2623" t="s">
        <v>3946</v>
      </c>
      <c r="G2623" t="str" cm="1">
        <f t="array" ref="G2623">_xlfn.IFNA(_xlfn.IFS(C2622="XI TOI 1",D2622,C2622="XI TOI 2",D2622),"")</f>
        <v/>
      </c>
      <c r="H2623" cm="1">
        <f t="array" ref="H2623">_xlfn.IFNA(_xlfn.IFS(C2621="XI TP 1",D2621,C2621="XI TP 2",D2621,C2621="XI TP 3",D2621,C2621="XI TP 4",D2621,C2621="XI TP 5",D2621),"")</f>
        <v>78</v>
      </c>
      <c r="I2623" t="str" cm="1">
        <f t="array" ref="I2623">_xlfn.IFNA(_xlfn.IFS(C2622="XI TSM 1",D2622,C2622="XI TSM 2",D2622),"")</f>
        <v/>
      </c>
      <c r="J2623" t="str" cm="1">
        <f t="array" ref="J2623">_xlfn.IFNA(_xlfn.IFS(C2621="XI TOI 1",D2621,C2621="XI TOI 2",D2621),"")</f>
        <v/>
      </c>
      <c r="L2623">
        <f>VLOOKUP(A2623,'5'!$AB$3:$AE$313,4,FALSE)</f>
        <v>763</v>
      </c>
      <c r="M2623" s="19">
        <f>VLOOKUP(F2623,'2'!$B$2:$C$34,2,FALSE)</f>
        <v>31</v>
      </c>
      <c r="N2623" s="23">
        <f t="shared" si="90"/>
        <v>81.933333333333337</v>
      </c>
      <c r="O2623" s="23" t="str">
        <f t="shared" si="91"/>
        <v/>
      </c>
      <c r="P2623" s="23" t="s">
        <v>4739</v>
      </c>
      <c r="Q2623" s="19">
        <f>VLOOKUP(M2623,'3'!$H$27:$L$48,5,FALSE)</f>
        <v>63</v>
      </c>
    </row>
    <row r="2624" spans="1:17" x14ac:dyDescent="0.25">
      <c r="A2624">
        <f>'[2]NILAI AKHIR'!B145</f>
        <v>13686</v>
      </c>
      <c r="B2624" t="str">
        <f>'[2]NILAI AKHIR'!C145</f>
        <v>Angga Pratama Putra</v>
      </c>
      <c r="C2624" t="str">
        <f>'[2]NILAI AKHIR'!D145</f>
        <v>XI TP 1</v>
      </c>
      <c r="D2624" s="21">
        <f>'[2]NILAI AKHIR'!R145</f>
        <v>81.933333333333337</v>
      </c>
      <c r="F2624" t="s">
        <v>3946</v>
      </c>
      <c r="G2624" t="str" cm="1">
        <f t="array" ref="G2624">_xlfn.IFNA(_xlfn.IFS(C2623="XI TOI 1",D2623,C2623="XI TOI 2",D2623),"")</f>
        <v/>
      </c>
      <c r="H2624" cm="1">
        <f t="array" ref="H2624">_xlfn.IFNA(_xlfn.IFS(C2622="XI TP 1",D2622,C2622="XI TP 2",D2622,C2622="XI TP 3",D2622,C2622="XI TP 4",D2622,C2622="XI TP 5",D2622),"")</f>
        <v>81.933333333333337</v>
      </c>
      <c r="I2624" t="str" cm="1">
        <f t="array" ref="I2624">_xlfn.IFNA(_xlfn.IFS(C2623="XI TSM 1",D2623,C2623="XI TSM 2",D2623),"")</f>
        <v/>
      </c>
      <c r="J2624" t="str" cm="1">
        <f t="array" ref="J2624">_xlfn.IFNA(_xlfn.IFS(C2622="XI TOI 1",D2622,C2622="XI TOI 2",D2622),"")</f>
        <v/>
      </c>
      <c r="L2624">
        <f>VLOOKUP(A2624,'5'!$AB$3:$AE$313,4,FALSE)</f>
        <v>764</v>
      </c>
      <c r="M2624" s="19">
        <f>VLOOKUP(F2624,'2'!$B$2:$C$34,2,FALSE)</f>
        <v>31</v>
      </c>
      <c r="N2624" s="23">
        <f t="shared" si="90"/>
        <v>81.933333333333337</v>
      </c>
      <c r="O2624" s="23" t="str">
        <f t="shared" si="91"/>
        <v/>
      </c>
      <c r="P2624" s="23" t="s">
        <v>4739</v>
      </c>
      <c r="Q2624" s="19">
        <f>VLOOKUP(M2624,'3'!$H$27:$L$48,5,FALSE)</f>
        <v>63</v>
      </c>
    </row>
    <row r="2625" spans="1:17" x14ac:dyDescent="0.25">
      <c r="A2625">
        <f>'[2]NILAI AKHIR'!B146</f>
        <v>13687</v>
      </c>
      <c r="B2625" t="str">
        <f>'[2]NILAI AKHIR'!C146</f>
        <v>Anggra Yudistira</v>
      </c>
      <c r="C2625" t="str">
        <f>'[2]NILAI AKHIR'!D146</f>
        <v>XI TP 1</v>
      </c>
      <c r="D2625" s="21">
        <f>'[2]NILAI AKHIR'!R146</f>
        <v>81.933333333333337</v>
      </c>
      <c r="F2625" t="s">
        <v>3946</v>
      </c>
      <c r="G2625" t="str" cm="1">
        <f t="array" ref="G2625">_xlfn.IFNA(_xlfn.IFS(C2624="XI TOI 1",D2624,C2624="XI TOI 2",D2624),"")</f>
        <v/>
      </c>
      <c r="H2625" cm="1">
        <f t="array" ref="H2625">_xlfn.IFNA(_xlfn.IFS(C2623="XI TP 1",D2623,C2623="XI TP 2",D2623,C2623="XI TP 3",D2623,C2623="XI TP 4",D2623,C2623="XI TP 5",D2623),"")</f>
        <v>81.933333333333337</v>
      </c>
      <c r="I2625" t="str" cm="1">
        <f t="array" ref="I2625">_xlfn.IFNA(_xlfn.IFS(C2624="XI TSM 1",D2624,C2624="XI TSM 2",D2624),"")</f>
        <v/>
      </c>
      <c r="J2625" t="str" cm="1">
        <f t="array" ref="J2625">_xlfn.IFNA(_xlfn.IFS(C2623="XI TOI 1",D2623,C2623="XI TOI 2",D2623),"")</f>
        <v/>
      </c>
      <c r="L2625">
        <f>VLOOKUP(A2625,'5'!$AB$3:$AE$313,4,FALSE)</f>
        <v>765</v>
      </c>
      <c r="M2625" s="19">
        <f>VLOOKUP(F2625,'2'!$B$2:$C$34,2,FALSE)</f>
        <v>31</v>
      </c>
      <c r="N2625" s="23">
        <f t="shared" si="90"/>
        <v>81.933333333333337</v>
      </c>
      <c r="O2625" s="23" t="str">
        <f t="shared" si="91"/>
        <v/>
      </c>
      <c r="P2625" s="23" t="s">
        <v>4739</v>
      </c>
      <c r="Q2625" s="19">
        <f>VLOOKUP(M2625,'3'!$H$27:$L$48,5,FALSE)</f>
        <v>63</v>
      </c>
    </row>
    <row r="2626" spans="1:17" x14ac:dyDescent="0.25">
      <c r="A2626">
        <f>'[2]NILAI AKHIR'!B147</f>
        <v>13688</v>
      </c>
      <c r="B2626" t="str">
        <f>'[2]NILAI AKHIR'!C147</f>
        <v>Anisa Nur Setianingrum</v>
      </c>
      <c r="C2626" t="str">
        <f>'[2]NILAI AKHIR'!D147</f>
        <v>XI TP 1</v>
      </c>
      <c r="D2626" s="21">
        <f>'[2]NILAI AKHIR'!R147</f>
        <v>81.933333333333337</v>
      </c>
      <c r="F2626" t="s">
        <v>3946</v>
      </c>
      <c r="G2626" t="str" cm="1">
        <f t="array" ref="G2626">_xlfn.IFNA(_xlfn.IFS(C2625="XI TOI 1",D2625,C2625="XI TOI 2",D2625),"")</f>
        <v/>
      </c>
      <c r="H2626" cm="1">
        <f t="array" ref="H2626">_xlfn.IFNA(_xlfn.IFS(C2624="XI TP 1",D2624,C2624="XI TP 2",D2624,C2624="XI TP 3",D2624,C2624="XI TP 4",D2624,C2624="XI TP 5",D2624),"")</f>
        <v>81.933333333333337</v>
      </c>
      <c r="I2626" t="str" cm="1">
        <f t="array" ref="I2626">_xlfn.IFNA(_xlfn.IFS(C2625="XI TSM 1",D2625,C2625="XI TSM 2",D2625),"")</f>
        <v/>
      </c>
      <c r="J2626" t="str" cm="1">
        <f t="array" ref="J2626">_xlfn.IFNA(_xlfn.IFS(C2624="XI TOI 1",D2624,C2624="XI TOI 2",D2624),"")</f>
        <v/>
      </c>
      <c r="L2626">
        <f>VLOOKUP(A2626,'5'!$AB$3:$AE$313,4,FALSE)</f>
        <v>766</v>
      </c>
      <c r="M2626" s="19">
        <f>VLOOKUP(F2626,'2'!$B$2:$C$34,2,FALSE)</f>
        <v>31</v>
      </c>
      <c r="N2626" s="23">
        <f t="shared" si="90"/>
        <v>81.933333333333337</v>
      </c>
      <c r="O2626" s="23" t="str">
        <f t="shared" si="91"/>
        <v/>
      </c>
      <c r="P2626" s="23" t="s">
        <v>4739</v>
      </c>
      <c r="Q2626" s="19">
        <f>VLOOKUP(M2626,'3'!$H$27:$L$48,5,FALSE)</f>
        <v>63</v>
      </c>
    </row>
    <row r="2627" spans="1:17" x14ac:dyDescent="0.25">
      <c r="A2627">
        <f>'[2]NILAI AKHIR'!B148</f>
        <v>13689</v>
      </c>
      <c r="B2627" t="str">
        <f>'[2]NILAI AKHIR'!C148</f>
        <v>Ardi Irfansyah</v>
      </c>
      <c r="C2627" t="str">
        <f>'[2]NILAI AKHIR'!D148</f>
        <v>XI TP 1</v>
      </c>
      <c r="D2627" s="21">
        <f>'[2]NILAI AKHIR'!R148</f>
        <v>81.933333333333337</v>
      </c>
      <c r="F2627" t="s">
        <v>3946</v>
      </c>
      <c r="G2627" t="str" cm="1">
        <f t="array" ref="G2627">_xlfn.IFNA(_xlfn.IFS(C2626="XI TOI 1",D2626,C2626="XI TOI 2",D2626),"")</f>
        <v/>
      </c>
      <c r="H2627" cm="1">
        <f t="array" ref="H2627">_xlfn.IFNA(_xlfn.IFS(C2625="XI TP 1",D2625,C2625="XI TP 2",D2625,C2625="XI TP 3",D2625,C2625="XI TP 4",D2625,C2625="XI TP 5",D2625),"")</f>
        <v>81.933333333333337</v>
      </c>
      <c r="I2627" t="str" cm="1">
        <f t="array" ref="I2627">_xlfn.IFNA(_xlfn.IFS(C2626="XI TSM 1",D2626,C2626="XI TSM 2",D2626),"")</f>
        <v/>
      </c>
      <c r="J2627" t="str" cm="1">
        <f t="array" ref="J2627">_xlfn.IFNA(_xlfn.IFS(C2625="XI TOI 1",D2625,C2625="XI TOI 2",D2625),"")</f>
        <v/>
      </c>
      <c r="L2627">
        <f>VLOOKUP(A2627,'5'!$AB$3:$AE$313,4,FALSE)</f>
        <v>767</v>
      </c>
      <c r="M2627" s="19">
        <f>VLOOKUP(F2627,'2'!$B$2:$C$34,2,FALSE)</f>
        <v>31</v>
      </c>
      <c r="N2627" s="23">
        <f t="shared" si="90"/>
        <v>81.933333333333337</v>
      </c>
      <c r="O2627" s="23" t="str">
        <f t="shared" si="91"/>
        <v/>
      </c>
      <c r="P2627" s="23" t="s">
        <v>4739</v>
      </c>
      <c r="Q2627" s="19">
        <f>VLOOKUP(M2627,'3'!$H$27:$L$48,5,FALSE)</f>
        <v>63</v>
      </c>
    </row>
    <row r="2628" spans="1:17" x14ac:dyDescent="0.25">
      <c r="A2628">
        <f>'[2]NILAI AKHIR'!B149</f>
        <v>13691</v>
      </c>
      <c r="B2628" t="str">
        <f>'[2]NILAI AKHIR'!C149</f>
        <v>Auxena Deflen Obriandra</v>
      </c>
      <c r="C2628" t="str">
        <f>'[2]NILAI AKHIR'!D149</f>
        <v>XI TP 1</v>
      </c>
      <c r="D2628" s="21">
        <f>'[2]NILAI AKHIR'!R149</f>
        <v>81.933333333333337</v>
      </c>
      <c r="F2628" t="s">
        <v>3946</v>
      </c>
      <c r="G2628" t="str" cm="1">
        <f t="array" ref="G2628">_xlfn.IFNA(_xlfn.IFS(C2627="XI TOI 1",D2627,C2627="XI TOI 2",D2627),"")</f>
        <v/>
      </c>
      <c r="H2628" cm="1">
        <f t="array" ref="H2628">_xlfn.IFNA(_xlfn.IFS(C2626="XI TP 1",D2626,C2626="XI TP 2",D2626,C2626="XI TP 3",D2626,C2626="XI TP 4",D2626,C2626="XI TP 5",D2626),"")</f>
        <v>81.933333333333337</v>
      </c>
      <c r="I2628" t="str" cm="1">
        <f t="array" ref="I2628">_xlfn.IFNA(_xlfn.IFS(C2627="XI TSM 1",D2627,C2627="XI TSM 2",D2627),"")</f>
        <v/>
      </c>
      <c r="J2628" t="str" cm="1">
        <f t="array" ref="J2628">_xlfn.IFNA(_xlfn.IFS(C2626="XI TOI 1",D2626,C2626="XI TOI 2",D2626),"")</f>
        <v/>
      </c>
      <c r="L2628">
        <f>VLOOKUP(A2628,'5'!$AB$3:$AE$313,4,FALSE)</f>
        <v>768</v>
      </c>
      <c r="M2628" s="19">
        <f>VLOOKUP(F2628,'2'!$B$2:$C$34,2,FALSE)</f>
        <v>31</v>
      </c>
      <c r="N2628" s="23">
        <f t="shared" si="90"/>
        <v>81.933333333333337</v>
      </c>
      <c r="O2628" s="23" t="str">
        <f t="shared" si="91"/>
        <v/>
      </c>
      <c r="P2628" s="23" t="s">
        <v>4739</v>
      </c>
      <c r="Q2628" s="19">
        <f>VLOOKUP(M2628,'3'!$H$27:$L$48,5,FALSE)</f>
        <v>63</v>
      </c>
    </row>
    <row r="2629" spans="1:17" x14ac:dyDescent="0.25">
      <c r="A2629">
        <f>'[2]NILAI AKHIR'!B150</f>
        <v>13692</v>
      </c>
      <c r="B2629" t="str">
        <f>'[2]NILAI AKHIR'!C150</f>
        <v>Azqiann Yohan Bastyan</v>
      </c>
      <c r="C2629" t="str">
        <f>'[2]NILAI AKHIR'!D150</f>
        <v>XI TP 1</v>
      </c>
      <c r="D2629" s="21">
        <f>'[2]NILAI AKHIR'!R150</f>
        <v>81.933333333333337</v>
      </c>
      <c r="F2629" t="s">
        <v>3946</v>
      </c>
      <c r="G2629" t="str" cm="1">
        <f t="array" ref="G2629">_xlfn.IFNA(_xlfn.IFS(C2628="XI TOI 1",D2628,C2628="XI TOI 2",D2628),"")</f>
        <v/>
      </c>
      <c r="H2629" cm="1">
        <f t="array" ref="H2629">_xlfn.IFNA(_xlfn.IFS(C2627="XI TP 1",D2627,C2627="XI TP 2",D2627,C2627="XI TP 3",D2627,C2627="XI TP 4",D2627,C2627="XI TP 5",D2627),"")</f>
        <v>81.933333333333337</v>
      </c>
      <c r="I2629" t="str" cm="1">
        <f t="array" ref="I2629">_xlfn.IFNA(_xlfn.IFS(C2628="XI TSM 1",D2628,C2628="XI TSM 2",D2628),"")</f>
        <v/>
      </c>
      <c r="J2629" t="str" cm="1">
        <f t="array" ref="J2629">_xlfn.IFNA(_xlfn.IFS(C2627="XI TOI 1",D2627,C2627="XI TOI 2",D2627),"")</f>
        <v/>
      </c>
      <c r="L2629">
        <f>VLOOKUP(A2629,'5'!$AB$3:$AE$313,4,FALSE)</f>
        <v>769</v>
      </c>
      <c r="M2629" s="19">
        <f>VLOOKUP(F2629,'2'!$B$2:$C$34,2,FALSE)</f>
        <v>31</v>
      </c>
      <c r="N2629" s="23">
        <f t="shared" ref="N2629:N2692" si="92">D2629</f>
        <v>81.933333333333337</v>
      </c>
      <c r="O2629" s="23" t="str">
        <f t="shared" ref="O2629:O2692" si="93">IF(P2629="Nilai Ekstra",E2629,"")</f>
        <v/>
      </c>
      <c r="P2629" s="23" t="s">
        <v>4739</v>
      </c>
      <c r="Q2629" s="19">
        <f>VLOOKUP(M2629,'3'!$H$27:$L$48,5,FALSE)</f>
        <v>63</v>
      </c>
    </row>
    <row r="2630" spans="1:17" x14ac:dyDescent="0.25">
      <c r="A2630">
        <f>'[2]NILAI AKHIR'!B151</f>
        <v>13693</v>
      </c>
      <c r="B2630" t="str">
        <f>'[2]NILAI AKHIR'!C151</f>
        <v>Bayu Seno Aji</v>
      </c>
      <c r="C2630" t="str">
        <f>'[2]NILAI AKHIR'!D151</f>
        <v>XI TP 1</v>
      </c>
      <c r="D2630" s="21">
        <f>'[2]NILAI AKHIR'!R151</f>
        <v>81.933333333333337</v>
      </c>
      <c r="F2630" t="s">
        <v>3946</v>
      </c>
      <c r="G2630" t="str" cm="1">
        <f t="array" ref="G2630">_xlfn.IFNA(_xlfn.IFS(C2629="XI TOI 1",D2629,C2629="XI TOI 2",D2629),"")</f>
        <v/>
      </c>
      <c r="H2630" cm="1">
        <f t="array" ref="H2630">_xlfn.IFNA(_xlfn.IFS(C2628="XI TP 1",D2628,C2628="XI TP 2",D2628,C2628="XI TP 3",D2628,C2628="XI TP 4",D2628,C2628="XI TP 5",D2628),"")</f>
        <v>81.933333333333337</v>
      </c>
      <c r="I2630" t="str" cm="1">
        <f t="array" ref="I2630">_xlfn.IFNA(_xlfn.IFS(C2629="XI TSM 1",D2629,C2629="XI TSM 2",D2629),"")</f>
        <v/>
      </c>
      <c r="J2630" t="str" cm="1">
        <f t="array" ref="J2630">_xlfn.IFNA(_xlfn.IFS(C2628="XI TOI 1",D2628,C2628="XI TOI 2",D2628),"")</f>
        <v/>
      </c>
      <c r="L2630">
        <f>VLOOKUP(A2630,'5'!$AB$3:$AE$313,4,FALSE)</f>
        <v>770</v>
      </c>
      <c r="M2630" s="19">
        <f>VLOOKUP(F2630,'2'!$B$2:$C$34,2,FALSE)</f>
        <v>31</v>
      </c>
      <c r="N2630" s="23">
        <f t="shared" si="92"/>
        <v>81.933333333333337</v>
      </c>
      <c r="O2630" s="23" t="str">
        <f t="shared" si="93"/>
        <v/>
      </c>
      <c r="P2630" s="23" t="s">
        <v>4739</v>
      </c>
      <c r="Q2630" s="19">
        <f>VLOOKUP(M2630,'3'!$H$27:$L$48,5,FALSE)</f>
        <v>63</v>
      </c>
    </row>
    <row r="2631" spans="1:17" x14ac:dyDescent="0.25">
      <c r="A2631">
        <f>'[2]NILAI AKHIR'!B152</f>
        <v>13695</v>
      </c>
      <c r="B2631" t="str">
        <f>'[2]NILAI AKHIR'!C152</f>
        <v>Cesar Lintang Rafa Prayuditya</v>
      </c>
      <c r="C2631" t="str">
        <f>'[2]NILAI AKHIR'!D152</f>
        <v>XI TP 1</v>
      </c>
      <c r="D2631" s="21">
        <f>'[2]NILAI AKHIR'!R152</f>
        <v>81.933333333333337</v>
      </c>
      <c r="F2631" t="s">
        <v>3946</v>
      </c>
      <c r="G2631" t="str" cm="1">
        <f t="array" ref="G2631">_xlfn.IFNA(_xlfn.IFS(C2630="XI TOI 1",D2630,C2630="XI TOI 2",D2630),"")</f>
        <v/>
      </c>
      <c r="H2631" cm="1">
        <f t="array" ref="H2631">_xlfn.IFNA(_xlfn.IFS(C2629="XI TP 1",D2629,C2629="XI TP 2",D2629,C2629="XI TP 3",D2629,C2629="XI TP 4",D2629,C2629="XI TP 5",D2629),"")</f>
        <v>81.933333333333337</v>
      </c>
      <c r="I2631" t="str" cm="1">
        <f t="array" ref="I2631">_xlfn.IFNA(_xlfn.IFS(C2630="XI TSM 1",D2630,C2630="XI TSM 2",D2630),"")</f>
        <v/>
      </c>
      <c r="J2631" t="str" cm="1">
        <f t="array" ref="J2631">_xlfn.IFNA(_xlfn.IFS(C2629="XI TOI 1",D2629,C2629="XI TOI 2",D2629),"")</f>
        <v/>
      </c>
      <c r="L2631">
        <f>VLOOKUP(A2631,'5'!$AB$3:$AE$313,4,FALSE)</f>
        <v>771</v>
      </c>
      <c r="M2631" s="19">
        <f>VLOOKUP(F2631,'2'!$B$2:$C$34,2,FALSE)</f>
        <v>31</v>
      </c>
      <c r="N2631" s="23">
        <f t="shared" si="92"/>
        <v>81.933333333333337</v>
      </c>
      <c r="O2631" s="23" t="str">
        <f t="shared" si="93"/>
        <v/>
      </c>
      <c r="P2631" s="23" t="s">
        <v>4739</v>
      </c>
      <c r="Q2631" s="19">
        <f>VLOOKUP(M2631,'3'!$H$27:$L$48,5,FALSE)</f>
        <v>63</v>
      </c>
    </row>
    <row r="2632" spans="1:17" x14ac:dyDescent="0.25">
      <c r="A2632">
        <f>'[2]NILAI AKHIR'!B153</f>
        <v>13696</v>
      </c>
      <c r="B2632" t="str">
        <f>'[2]NILAI AKHIR'!C153</f>
        <v>Daffa Bari Ali Mustafa</v>
      </c>
      <c r="C2632" t="str">
        <f>'[2]NILAI AKHIR'!D153</f>
        <v>XI TP 1</v>
      </c>
      <c r="D2632" s="21">
        <f>'[2]NILAI AKHIR'!R153</f>
        <v>82.2</v>
      </c>
      <c r="F2632" t="s">
        <v>3946</v>
      </c>
      <c r="G2632" t="str" cm="1">
        <f t="array" ref="G2632">_xlfn.IFNA(_xlfn.IFS(C2631="XI TOI 1",D2631,C2631="XI TOI 2",D2631),"")</f>
        <v/>
      </c>
      <c r="H2632" cm="1">
        <f t="array" ref="H2632">_xlfn.IFNA(_xlfn.IFS(C2630="XI TP 1",D2630,C2630="XI TP 2",D2630,C2630="XI TP 3",D2630,C2630="XI TP 4",D2630,C2630="XI TP 5",D2630),"")</f>
        <v>81.933333333333337</v>
      </c>
      <c r="I2632" t="str" cm="1">
        <f t="array" ref="I2632">_xlfn.IFNA(_xlfn.IFS(C2631="XI TSM 1",D2631,C2631="XI TSM 2",D2631),"")</f>
        <v/>
      </c>
      <c r="J2632" t="str" cm="1">
        <f t="array" ref="J2632">_xlfn.IFNA(_xlfn.IFS(C2630="XI TOI 1",D2630,C2630="XI TOI 2",D2630),"")</f>
        <v/>
      </c>
      <c r="L2632">
        <f>VLOOKUP(A2632,'5'!$AB$3:$AE$313,4,FALSE)</f>
        <v>772</v>
      </c>
      <c r="M2632" s="19">
        <f>VLOOKUP(F2632,'2'!$B$2:$C$34,2,FALSE)</f>
        <v>31</v>
      </c>
      <c r="N2632" s="23">
        <f t="shared" si="92"/>
        <v>82.2</v>
      </c>
      <c r="O2632" s="23" t="str">
        <f t="shared" si="93"/>
        <v/>
      </c>
      <c r="P2632" s="23" t="s">
        <v>4739</v>
      </c>
      <c r="Q2632" s="19">
        <f>VLOOKUP(M2632,'3'!$H$27:$L$48,5,FALSE)</f>
        <v>63</v>
      </c>
    </row>
    <row r="2633" spans="1:17" x14ac:dyDescent="0.25">
      <c r="A2633">
        <f>'[2]NILAI AKHIR'!B154</f>
        <v>13697</v>
      </c>
      <c r="B2633" t="str">
        <f>'[2]NILAI AKHIR'!C154</f>
        <v>Daffa Nur Sahid</v>
      </c>
      <c r="C2633" t="str">
        <f>'[2]NILAI AKHIR'!D154</f>
        <v>XI TP 1</v>
      </c>
      <c r="D2633" s="21">
        <f>'[2]NILAI AKHIR'!R154</f>
        <v>81.933333333333337</v>
      </c>
      <c r="F2633" t="s">
        <v>3946</v>
      </c>
      <c r="G2633" t="str" cm="1">
        <f t="array" ref="G2633">_xlfn.IFNA(_xlfn.IFS(C2632="XI TOI 1",D2632,C2632="XI TOI 2",D2632),"")</f>
        <v/>
      </c>
      <c r="H2633" cm="1">
        <f t="array" ref="H2633">_xlfn.IFNA(_xlfn.IFS(C2631="XI TP 1",D2631,C2631="XI TP 2",D2631,C2631="XI TP 3",D2631,C2631="XI TP 4",D2631,C2631="XI TP 5",D2631),"")</f>
        <v>81.933333333333337</v>
      </c>
      <c r="I2633" t="str" cm="1">
        <f t="array" ref="I2633">_xlfn.IFNA(_xlfn.IFS(C2632="XI TSM 1",D2632,C2632="XI TSM 2",D2632),"")</f>
        <v/>
      </c>
      <c r="J2633" t="str" cm="1">
        <f t="array" ref="J2633">_xlfn.IFNA(_xlfn.IFS(C2631="XI TOI 1",D2631,C2631="XI TOI 2",D2631),"")</f>
        <v/>
      </c>
      <c r="L2633">
        <f>VLOOKUP(A2633,'5'!$AB$3:$AE$313,4,FALSE)</f>
        <v>773</v>
      </c>
      <c r="M2633" s="19">
        <f>VLOOKUP(F2633,'2'!$B$2:$C$34,2,FALSE)</f>
        <v>31</v>
      </c>
      <c r="N2633" s="23">
        <f t="shared" si="92"/>
        <v>81.933333333333337</v>
      </c>
      <c r="O2633" s="23" t="str">
        <f t="shared" si="93"/>
        <v/>
      </c>
      <c r="P2633" s="23" t="s">
        <v>4739</v>
      </c>
      <c r="Q2633" s="19">
        <f>VLOOKUP(M2633,'3'!$H$27:$L$48,5,FALSE)</f>
        <v>63</v>
      </c>
    </row>
    <row r="2634" spans="1:17" x14ac:dyDescent="0.25">
      <c r="A2634">
        <f>'[2]NILAI AKHIR'!B155</f>
        <v>13698</v>
      </c>
      <c r="B2634" t="str">
        <f>'[2]NILAI AKHIR'!C155</f>
        <v>Daffa Rafi'i</v>
      </c>
      <c r="C2634" t="str">
        <f>'[2]NILAI AKHIR'!D155</f>
        <v>XI TP 1</v>
      </c>
      <c r="D2634" s="21">
        <f>'[2]NILAI AKHIR'!R155</f>
        <v>82.2</v>
      </c>
      <c r="F2634" t="s">
        <v>3946</v>
      </c>
      <c r="G2634" t="str" cm="1">
        <f t="array" ref="G2634">_xlfn.IFNA(_xlfn.IFS(C2633="XI TOI 1",D2633,C2633="XI TOI 2",D2633),"")</f>
        <v/>
      </c>
      <c r="H2634" cm="1">
        <f t="array" ref="H2634">_xlfn.IFNA(_xlfn.IFS(C2632="XI TP 1",D2632,C2632="XI TP 2",D2632,C2632="XI TP 3",D2632,C2632="XI TP 4",D2632,C2632="XI TP 5",D2632),"")</f>
        <v>82.2</v>
      </c>
      <c r="I2634" t="str" cm="1">
        <f t="array" ref="I2634">_xlfn.IFNA(_xlfn.IFS(C2633="XI TSM 1",D2633,C2633="XI TSM 2",D2633),"")</f>
        <v/>
      </c>
      <c r="J2634" t="str" cm="1">
        <f t="array" ref="J2634">_xlfn.IFNA(_xlfn.IFS(C2632="XI TOI 1",D2632,C2632="XI TOI 2",D2632),"")</f>
        <v/>
      </c>
      <c r="L2634">
        <f>VLOOKUP(A2634,'5'!$AB$3:$AE$313,4,FALSE)</f>
        <v>774</v>
      </c>
      <c r="M2634" s="19">
        <f>VLOOKUP(F2634,'2'!$B$2:$C$34,2,FALSE)</f>
        <v>31</v>
      </c>
      <c r="N2634" s="23">
        <f t="shared" si="92"/>
        <v>82.2</v>
      </c>
      <c r="O2634" s="23" t="str">
        <f t="shared" si="93"/>
        <v/>
      </c>
      <c r="P2634" s="23" t="s">
        <v>4739</v>
      </c>
      <c r="Q2634" s="19">
        <f>VLOOKUP(M2634,'3'!$H$27:$L$48,5,FALSE)</f>
        <v>63</v>
      </c>
    </row>
    <row r="2635" spans="1:17" x14ac:dyDescent="0.25">
      <c r="A2635">
        <f>'[2]NILAI AKHIR'!B156</f>
        <v>13699</v>
      </c>
      <c r="B2635" t="str">
        <f>'[2]NILAI AKHIR'!C156</f>
        <v>David Dwi Kuncoro</v>
      </c>
      <c r="C2635" t="str">
        <f>'[2]NILAI AKHIR'!D156</f>
        <v>XI TP 1</v>
      </c>
      <c r="D2635" s="21">
        <f>'[2]NILAI AKHIR'!R156</f>
        <v>80.333333333333329</v>
      </c>
      <c r="F2635" t="s">
        <v>3946</v>
      </c>
      <c r="G2635" t="str" cm="1">
        <f t="array" ref="G2635">_xlfn.IFNA(_xlfn.IFS(C2634="XI TOI 1",D2634,C2634="XI TOI 2",D2634),"")</f>
        <v/>
      </c>
      <c r="H2635" cm="1">
        <f t="array" ref="H2635">_xlfn.IFNA(_xlfn.IFS(C2633="XI TP 1",D2633,C2633="XI TP 2",D2633,C2633="XI TP 3",D2633,C2633="XI TP 4",D2633,C2633="XI TP 5",D2633),"")</f>
        <v>81.933333333333337</v>
      </c>
      <c r="I2635" t="str" cm="1">
        <f t="array" ref="I2635">_xlfn.IFNA(_xlfn.IFS(C2634="XI TSM 1",D2634,C2634="XI TSM 2",D2634),"")</f>
        <v/>
      </c>
      <c r="J2635" t="str" cm="1">
        <f t="array" ref="J2635">_xlfn.IFNA(_xlfn.IFS(C2633="XI TOI 1",D2633,C2633="XI TOI 2",D2633),"")</f>
        <v/>
      </c>
      <c r="L2635">
        <f>VLOOKUP(A2635,'5'!$AB$3:$AE$313,4,FALSE)</f>
        <v>775</v>
      </c>
      <c r="M2635" s="19">
        <f>VLOOKUP(F2635,'2'!$B$2:$C$34,2,FALSE)</f>
        <v>31</v>
      </c>
      <c r="N2635" s="23">
        <f t="shared" si="92"/>
        <v>80.333333333333329</v>
      </c>
      <c r="O2635" s="23" t="str">
        <f t="shared" si="93"/>
        <v/>
      </c>
      <c r="P2635" s="23" t="s">
        <v>4739</v>
      </c>
      <c r="Q2635" s="19">
        <f>VLOOKUP(M2635,'3'!$H$27:$L$48,5,FALSE)</f>
        <v>63</v>
      </c>
    </row>
    <row r="2636" spans="1:17" x14ac:dyDescent="0.25">
      <c r="A2636">
        <f>'[2]NILAI AKHIR'!B157</f>
        <v>0</v>
      </c>
      <c r="B2636">
        <f>'[2]NILAI AKHIR'!C157</f>
        <v>0</v>
      </c>
      <c r="C2636">
        <f>'[2]NILAI AKHIR'!D157</f>
        <v>0</v>
      </c>
      <c r="D2636" s="21">
        <f>'[2]NILAI AKHIR'!R157</f>
        <v>0</v>
      </c>
      <c r="F2636" t="s">
        <v>3946</v>
      </c>
      <c r="G2636" t="str" cm="1">
        <f t="array" ref="G2636">_xlfn.IFNA(_xlfn.IFS(C2635="XI TOI 1",D2635,C2635="XI TOI 2",D2635),"")</f>
        <v/>
      </c>
      <c r="H2636" cm="1">
        <f t="array" ref="H2636">_xlfn.IFNA(_xlfn.IFS(C2634="XI TP 1",D2634,C2634="XI TP 2",D2634,C2634="XI TP 3",D2634,C2634="XI TP 4",D2634,C2634="XI TP 5",D2634),"")</f>
        <v>82.2</v>
      </c>
      <c r="I2636" t="str" cm="1">
        <f t="array" ref="I2636">_xlfn.IFNA(_xlfn.IFS(C2635="XI TSM 1",D2635,C2635="XI TSM 2",D2635),"")</f>
        <v/>
      </c>
      <c r="J2636" t="str" cm="1">
        <f t="array" ref="J2636">_xlfn.IFNA(_xlfn.IFS(C2634="XI TOI 1",D2634,C2634="XI TOI 2",D2634),"")</f>
        <v/>
      </c>
      <c r="L2636" t="e">
        <f>VLOOKUP(A2636,'5'!$AB$3:$AE$313,4,FALSE)</f>
        <v>#N/A</v>
      </c>
      <c r="M2636" s="19">
        <f>VLOOKUP(F2636,'2'!$B$2:$C$34,2,FALSE)</f>
        <v>31</v>
      </c>
      <c r="N2636" s="23">
        <f t="shared" si="92"/>
        <v>0</v>
      </c>
      <c r="O2636" s="23" t="str">
        <f t="shared" si="93"/>
        <v/>
      </c>
      <c r="P2636" s="23" t="s">
        <v>4739</v>
      </c>
      <c r="Q2636" s="19">
        <f>VLOOKUP(M2636,'3'!$H$27:$L$48,5,FALSE)</f>
        <v>63</v>
      </c>
    </row>
    <row r="2637" spans="1:17" x14ac:dyDescent="0.25">
      <c r="A2637">
        <f>'[2]NILAI AKHIR'!B158</f>
        <v>13700</v>
      </c>
      <c r="B2637" t="str">
        <f>'[2]NILAI AKHIR'!C158</f>
        <v>Davin Khoirul Aslam</v>
      </c>
      <c r="C2637" t="str">
        <f>'[2]NILAI AKHIR'!D158</f>
        <v>XI TP 2</v>
      </c>
      <c r="D2637" s="21">
        <f>'[2]NILAI AKHIR'!R158</f>
        <v>0</v>
      </c>
      <c r="F2637" t="s">
        <v>3946</v>
      </c>
      <c r="G2637" t="str" cm="1">
        <f t="array" ref="G2637">_xlfn.IFNA(_xlfn.IFS(C2636="XI TOI 1",D2636,C2636="XI TOI 2",D2636),"")</f>
        <v/>
      </c>
      <c r="H2637" cm="1">
        <f t="array" ref="H2637">_xlfn.IFNA(_xlfn.IFS(C2635="XI TP 1",D2635,C2635="XI TP 2",D2635,C2635="XI TP 3",D2635,C2635="XI TP 4",D2635,C2635="XI TP 5",D2635),"")</f>
        <v>80.333333333333329</v>
      </c>
      <c r="I2637" t="str" cm="1">
        <f t="array" ref="I2637">_xlfn.IFNA(_xlfn.IFS(C2636="XI TSM 1",D2636,C2636="XI TSM 2",D2636),"")</f>
        <v/>
      </c>
      <c r="J2637" t="str" cm="1">
        <f t="array" ref="J2637">_xlfn.IFNA(_xlfn.IFS(C2635="XI TOI 1",D2635,C2635="XI TOI 2",D2635),"")</f>
        <v/>
      </c>
      <c r="L2637">
        <f>VLOOKUP(A2637,'5'!$AB$3:$AE$313,4,FALSE)</f>
        <v>776</v>
      </c>
      <c r="M2637" s="19">
        <f>VLOOKUP(F2637,'2'!$B$2:$C$34,2,FALSE)</f>
        <v>31</v>
      </c>
      <c r="N2637" s="23">
        <f t="shared" si="92"/>
        <v>0</v>
      </c>
      <c r="O2637" s="23" t="str">
        <f t="shared" si="93"/>
        <v/>
      </c>
      <c r="P2637" s="23" t="s">
        <v>4739</v>
      </c>
      <c r="Q2637" s="19">
        <f>VLOOKUP(M2637,'3'!$H$27:$L$48,5,FALSE)</f>
        <v>63</v>
      </c>
    </row>
    <row r="2638" spans="1:17" x14ac:dyDescent="0.25">
      <c r="A2638">
        <f>'[2]NILAI AKHIR'!B160</f>
        <v>13702</v>
      </c>
      <c r="B2638" t="str">
        <f>'[2]NILAI AKHIR'!C160</f>
        <v>Dhandy Isnaini Nur Abi</v>
      </c>
      <c r="C2638" t="str">
        <f>'[2]NILAI AKHIR'!D160</f>
        <v>XI TP 2</v>
      </c>
      <c r="D2638">
        <f>'[2]NILAI AKHIR'!R160</f>
        <v>0</v>
      </c>
      <c r="F2638" t="s">
        <v>3946</v>
      </c>
      <c r="G2638" t="str" cm="1">
        <f t="array" ref="G2638">_xlfn.IFNA(_xlfn.IFS(C2637="XI TOI 1",D2637,C2637="XI TOI 2",D2637),"")</f>
        <v/>
      </c>
      <c r="H2638" t="str" cm="1">
        <f t="array" ref="H2638">_xlfn.IFNA(_xlfn.IFS(C2636="XI TP 1",D2636,C2636="XI TP 2",D2636,C2636="XI TP 3",D2636,C2636="XI TP 4",D2636,C2636="XI TP 5",D2636),"")</f>
        <v/>
      </c>
      <c r="I2638" t="str" cm="1">
        <f t="array" ref="I2638">_xlfn.IFNA(_xlfn.IFS(C2637="XI TSM 1",D2637,C2637="XI TSM 2",D2637),"")</f>
        <v/>
      </c>
      <c r="J2638" t="str" cm="1">
        <f t="array" ref="J2638">_xlfn.IFNA(_xlfn.IFS(C2636="XI TOI 1",D2636,C2636="XI TOI 2",D2636),"")</f>
        <v/>
      </c>
      <c r="L2638">
        <f>VLOOKUP(A2638,'5'!$AB$3:$AE$313,4,FALSE)</f>
        <v>778</v>
      </c>
      <c r="M2638" s="19">
        <f>VLOOKUP(F2638,'2'!$B$2:$C$34,2,FALSE)</f>
        <v>31</v>
      </c>
      <c r="N2638" s="23">
        <f t="shared" si="92"/>
        <v>0</v>
      </c>
      <c r="O2638" s="23" t="str">
        <f t="shared" si="93"/>
        <v/>
      </c>
      <c r="P2638" s="23" t="s">
        <v>4739</v>
      </c>
      <c r="Q2638" s="19">
        <f>VLOOKUP(M2638,'3'!$H$27:$L$48,5,FALSE)</f>
        <v>63</v>
      </c>
    </row>
    <row r="2639" spans="1:17" x14ac:dyDescent="0.25">
      <c r="A2639">
        <f>'[2]NILAI AKHIR'!B161</f>
        <v>13703</v>
      </c>
      <c r="B2639" t="str">
        <f>'[2]NILAI AKHIR'!C161</f>
        <v>Dimas Halim Ash Syukuur</v>
      </c>
      <c r="C2639" t="str">
        <f>'[2]NILAI AKHIR'!D161</f>
        <v>XI TP 2</v>
      </c>
      <c r="D2639">
        <f>'[2]NILAI AKHIR'!R161</f>
        <v>0</v>
      </c>
      <c r="F2639" t="s">
        <v>3946</v>
      </c>
      <c r="G2639" t="str" cm="1">
        <f t="array" ref="G2639">_xlfn.IFNA(_xlfn.IFS(C2638="XI TOI 1",D2638,C2638="XI TOI 2",D2638),"")</f>
        <v/>
      </c>
      <c r="H2639" cm="1">
        <f t="array" ref="H2639">_xlfn.IFNA(_xlfn.IFS(C2637="XI TP 1",D2637,C2637="XI TP 2",D2637,C2637="XI TP 3",D2637,C2637="XI TP 4",D2637,C2637="XI TP 5",D2637),"")</f>
        <v>0</v>
      </c>
      <c r="I2639" t="str" cm="1">
        <f t="array" ref="I2639">_xlfn.IFNA(_xlfn.IFS(C2638="XI TSM 1",D2638,C2638="XI TSM 2",D2638),"")</f>
        <v/>
      </c>
      <c r="J2639" t="str" cm="1">
        <f t="array" ref="J2639">_xlfn.IFNA(_xlfn.IFS(C2637="XI TOI 1",D2637,C2637="XI TOI 2",D2637),"")</f>
        <v/>
      </c>
      <c r="L2639">
        <f>VLOOKUP(A2639,'5'!$AB$3:$AE$313,4,FALSE)</f>
        <v>779</v>
      </c>
      <c r="M2639" s="19">
        <f>VLOOKUP(F2639,'2'!$B$2:$C$34,2,FALSE)</f>
        <v>31</v>
      </c>
      <c r="N2639" s="23">
        <f t="shared" si="92"/>
        <v>0</v>
      </c>
      <c r="O2639" s="23" t="str">
        <f t="shared" si="93"/>
        <v/>
      </c>
      <c r="P2639" s="23" t="s">
        <v>4739</v>
      </c>
      <c r="Q2639" s="19">
        <f>VLOOKUP(M2639,'3'!$H$27:$L$48,5,FALSE)</f>
        <v>63</v>
      </c>
    </row>
    <row r="2640" spans="1:17" x14ac:dyDescent="0.25">
      <c r="A2640">
        <f>'[2]NILAI AKHIR'!B162</f>
        <v>13704</v>
      </c>
      <c r="B2640" t="str">
        <f>'[2]NILAI AKHIR'!C162</f>
        <v>Dimas Prasetya</v>
      </c>
      <c r="C2640" t="str">
        <f>'[2]NILAI AKHIR'!D162</f>
        <v>XI TP 2</v>
      </c>
      <c r="D2640">
        <f>'[2]NILAI AKHIR'!R162</f>
        <v>0</v>
      </c>
      <c r="F2640" t="s">
        <v>3946</v>
      </c>
      <c r="G2640" t="str" cm="1">
        <f t="array" ref="G2640">_xlfn.IFNA(_xlfn.IFS(C2639="XI TOI 1",D2639,C2639="XI TOI 2",D2639),"")</f>
        <v/>
      </c>
      <c r="H2640" cm="1">
        <f t="array" ref="H2640">_xlfn.IFNA(_xlfn.IFS(C2638="XI TP 1",D2638,C2638="XI TP 2",D2638,C2638="XI TP 3",D2638,C2638="XI TP 4",D2638,C2638="XI TP 5",D2638),"")</f>
        <v>0</v>
      </c>
      <c r="I2640" t="str" cm="1">
        <f t="array" ref="I2640">_xlfn.IFNA(_xlfn.IFS(C2639="XI TSM 1",D2639,C2639="XI TSM 2",D2639),"")</f>
        <v/>
      </c>
      <c r="J2640" t="str" cm="1">
        <f t="array" ref="J2640">_xlfn.IFNA(_xlfn.IFS(C2638="XI TOI 1",D2638,C2638="XI TOI 2",D2638),"")</f>
        <v/>
      </c>
      <c r="L2640">
        <f>VLOOKUP(A2640,'5'!$AB$3:$AE$313,4,FALSE)</f>
        <v>780</v>
      </c>
      <c r="M2640" s="19">
        <f>VLOOKUP(F2640,'2'!$B$2:$C$34,2,FALSE)</f>
        <v>31</v>
      </c>
      <c r="N2640" s="23">
        <f t="shared" si="92"/>
        <v>0</v>
      </c>
      <c r="O2640" s="23" t="str">
        <f t="shared" si="93"/>
        <v/>
      </c>
      <c r="P2640" s="23" t="s">
        <v>4739</v>
      </c>
      <c r="Q2640" s="19">
        <f>VLOOKUP(M2640,'3'!$H$27:$L$48,5,FALSE)</f>
        <v>63</v>
      </c>
    </row>
    <row r="2641" spans="1:17" x14ac:dyDescent="0.25">
      <c r="A2641">
        <f>'[2]NILAI AKHIR'!B163</f>
        <v>13705</v>
      </c>
      <c r="B2641" t="str">
        <f>'[2]NILAI AKHIR'!C163</f>
        <v>Dimas Rizqi Makhbhu</v>
      </c>
      <c r="C2641" t="str">
        <f>'[2]NILAI AKHIR'!D163</f>
        <v>XI TP 2</v>
      </c>
      <c r="D2641">
        <f>'[2]NILAI AKHIR'!R163</f>
        <v>0</v>
      </c>
      <c r="F2641" t="s">
        <v>3946</v>
      </c>
      <c r="G2641" t="str" cm="1">
        <f t="array" ref="G2641">_xlfn.IFNA(_xlfn.IFS(C2640="XI TOI 1",D2640,C2640="XI TOI 2",D2640),"")</f>
        <v/>
      </c>
      <c r="H2641" cm="1">
        <f t="array" ref="H2641">_xlfn.IFNA(_xlfn.IFS(C2639="XI TP 1",D2639,C2639="XI TP 2",D2639,C2639="XI TP 3",D2639,C2639="XI TP 4",D2639,C2639="XI TP 5",D2639),"")</f>
        <v>0</v>
      </c>
      <c r="I2641" t="str" cm="1">
        <f t="array" ref="I2641">_xlfn.IFNA(_xlfn.IFS(C2640="XI TSM 1",D2640,C2640="XI TSM 2",D2640),"")</f>
        <v/>
      </c>
      <c r="J2641" t="str" cm="1">
        <f t="array" ref="J2641">_xlfn.IFNA(_xlfn.IFS(C2639="XI TOI 1",D2639,C2639="XI TOI 2",D2639),"")</f>
        <v/>
      </c>
      <c r="L2641">
        <f>VLOOKUP(A2641,'5'!$AB$3:$AE$313,4,FALSE)</f>
        <v>781</v>
      </c>
      <c r="M2641" s="19">
        <f>VLOOKUP(F2641,'2'!$B$2:$C$34,2,FALSE)</f>
        <v>31</v>
      </c>
      <c r="N2641" s="23">
        <f t="shared" si="92"/>
        <v>0</v>
      </c>
      <c r="O2641" s="23" t="str">
        <f t="shared" si="93"/>
        <v/>
      </c>
      <c r="P2641" s="23" t="s">
        <v>4739</v>
      </c>
      <c r="Q2641" s="19">
        <f>VLOOKUP(M2641,'3'!$H$27:$L$48,5,FALSE)</f>
        <v>63</v>
      </c>
    </row>
    <row r="2642" spans="1:17" x14ac:dyDescent="0.25">
      <c r="A2642">
        <f>'[2]NILAI AKHIR'!B164</f>
        <v>13707</v>
      </c>
      <c r="B2642" t="str">
        <f>'[2]NILAI AKHIR'!C164</f>
        <v>Dzaky Julian Arya Ardiansyah</v>
      </c>
      <c r="C2642" t="str">
        <f>'[2]NILAI AKHIR'!D164</f>
        <v>XI TP 2</v>
      </c>
      <c r="D2642">
        <f>'[2]NILAI AKHIR'!R164</f>
        <v>0</v>
      </c>
      <c r="F2642" t="s">
        <v>3946</v>
      </c>
      <c r="G2642" t="str" cm="1">
        <f t="array" ref="G2642">_xlfn.IFNA(_xlfn.IFS(C2641="XI TOI 1",D2641,C2641="XI TOI 2",D2641),"")</f>
        <v/>
      </c>
      <c r="H2642" cm="1">
        <f t="array" ref="H2642">_xlfn.IFNA(_xlfn.IFS(C2640="XI TP 1",D2640,C2640="XI TP 2",D2640,C2640="XI TP 3",D2640,C2640="XI TP 4",D2640,C2640="XI TP 5",D2640),"")</f>
        <v>0</v>
      </c>
      <c r="I2642" t="str" cm="1">
        <f t="array" ref="I2642">_xlfn.IFNA(_xlfn.IFS(C2641="XI TSM 1",D2641,C2641="XI TSM 2",D2641),"")</f>
        <v/>
      </c>
      <c r="J2642" t="str" cm="1">
        <f t="array" ref="J2642">_xlfn.IFNA(_xlfn.IFS(C2640="XI TOI 1",D2640,C2640="XI TOI 2",D2640),"")</f>
        <v/>
      </c>
      <c r="L2642">
        <f>VLOOKUP(A2642,'5'!$AB$3:$AE$313,4,FALSE)</f>
        <v>782</v>
      </c>
      <c r="M2642" s="19">
        <f>VLOOKUP(F2642,'2'!$B$2:$C$34,2,FALSE)</f>
        <v>31</v>
      </c>
      <c r="N2642" s="23">
        <f t="shared" si="92"/>
        <v>0</v>
      </c>
      <c r="O2642" s="23" t="str">
        <f t="shared" si="93"/>
        <v/>
      </c>
      <c r="P2642" s="23" t="s">
        <v>4739</v>
      </c>
      <c r="Q2642" s="19">
        <f>VLOOKUP(M2642,'3'!$H$27:$L$48,5,FALSE)</f>
        <v>63</v>
      </c>
    </row>
    <row r="2643" spans="1:17" x14ac:dyDescent="0.25">
      <c r="A2643">
        <f>'[2]NILAI AKHIR'!B165</f>
        <v>13708</v>
      </c>
      <c r="B2643" t="str">
        <f>'[2]NILAI AKHIR'!C165</f>
        <v>Enjji Dimas Setiyawan</v>
      </c>
      <c r="C2643" t="str">
        <f>'[2]NILAI AKHIR'!D165</f>
        <v>XI TP 2</v>
      </c>
      <c r="D2643">
        <f>'[2]NILAI AKHIR'!R165</f>
        <v>0</v>
      </c>
      <c r="F2643" t="s">
        <v>3946</v>
      </c>
      <c r="G2643" t="str" cm="1">
        <f t="array" ref="G2643">_xlfn.IFNA(_xlfn.IFS(C2642="XI TOI 1",D2642,C2642="XI TOI 2",D2642),"")</f>
        <v/>
      </c>
      <c r="H2643" cm="1">
        <f t="array" ref="H2643">_xlfn.IFNA(_xlfn.IFS(C2641="XI TP 1",D2641,C2641="XI TP 2",D2641,C2641="XI TP 3",D2641,C2641="XI TP 4",D2641,C2641="XI TP 5",D2641),"")</f>
        <v>0</v>
      </c>
      <c r="I2643" t="str" cm="1">
        <f t="array" ref="I2643">_xlfn.IFNA(_xlfn.IFS(C2642="XI TSM 1",D2642,C2642="XI TSM 2",D2642),"")</f>
        <v/>
      </c>
      <c r="J2643" t="str" cm="1">
        <f t="array" ref="J2643">_xlfn.IFNA(_xlfn.IFS(C2641="XI TOI 1",D2641,C2641="XI TOI 2",D2641),"")</f>
        <v/>
      </c>
      <c r="L2643">
        <f>VLOOKUP(A2643,'5'!$AB$3:$AE$313,4,FALSE)</f>
        <v>783</v>
      </c>
      <c r="M2643" s="19">
        <f>VLOOKUP(F2643,'2'!$B$2:$C$34,2,FALSE)</f>
        <v>31</v>
      </c>
      <c r="N2643" s="23">
        <f t="shared" si="92"/>
        <v>0</v>
      </c>
      <c r="O2643" s="23" t="str">
        <f t="shared" si="93"/>
        <v/>
      </c>
      <c r="P2643" s="23" t="s">
        <v>4739</v>
      </c>
      <c r="Q2643" s="19">
        <f>VLOOKUP(M2643,'3'!$H$27:$L$48,5,FALSE)</f>
        <v>63</v>
      </c>
    </row>
    <row r="2644" spans="1:17" x14ac:dyDescent="0.25">
      <c r="A2644">
        <f>'[2]NILAI AKHIR'!B166</f>
        <v>13709</v>
      </c>
      <c r="B2644" t="str">
        <f>'[2]NILAI AKHIR'!C166</f>
        <v>Erik Bayu Aji Putra</v>
      </c>
      <c r="C2644" t="str">
        <f>'[2]NILAI AKHIR'!D166</f>
        <v>XI TP 2</v>
      </c>
      <c r="D2644">
        <f>'[2]NILAI AKHIR'!R166</f>
        <v>0</v>
      </c>
      <c r="F2644" t="s">
        <v>3946</v>
      </c>
      <c r="G2644" t="str" cm="1">
        <f t="array" ref="G2644">_xlfn.IFNA(_xlfn.IFS(C2643="XI TOI 1",D2643,C2643="XI TOI 2",D2643),"")</f>
        <v/>
      </c>
      <c r="H2644" cm="1">
        <f t="array" ref="H2644">_xlfn.IFNA(_xlfn.IFS(C2642="XI TP 1",D2642,C2642="XI TP 2",D2642,C2642="XI TP 3",D2642,C2642="XI TP 4",D2642,C2642="XI TP 5",D2642),"")</f>
        <v>0</v>
      </c>
      <c r="I2644" t="str" cm="1">
        <f t="array" ref="I2644">_xlfn.IFNA(_xlfn.IFS(C2643="XI TSM 1",D2643,C2643="XI TSM 2",D2643),"")</f>
        <v/>
      </c>
      <c r="J2644" t="str" cm="1">
        <f t="array" ref="J2644">_xlfn.IFNA(_xlfn.IFS(C2642="XI TOI 1",D2642,C2642="XI TOI 2",D2642),"")</f>
        <v/>
      </c>
      <c r="L2644">
        <f>VLOOKUP(A2644,'5'!$AB$3:$AE$313,4,FALSE)</f>
        <v>784</v>
      </c>
      <c r="M2644" s="19">
        <f>VLOOKUP(F2644,'2'!$B$2:$C$34,2,FALSE)</f>
        <v>31</v>
      </c>
      <c r="N2644" s="23">
        <f t="shared" si="92"/>
        <v>0</v>
      </c>
      <c r="O2644" s="23" t="str">
        <f t="shared" si="93"/>
        <v/>
      </c>
      <c r="P2644" s="23" t="s">
        <v>4739</v>
      </c>
      <c r="Q2644" s="19">
        <f>VLOOKUP(M2644,'3'!$H$27:$L$48,5,FALSE)</f>
        <v>63</v>
      </c>
    </row>
    <row r="2645" spans="1:17" x14ac:dyDescent="0.25">
      <c r="A2645">
        <f>'[2]NILAI AKHIR'!B167</f>
        <v>13710</v>
      </c>
      <c r="B2645" t="str">
        <f>'[2]NILAI AKHIR'!C167</f>
        <v>Erik Satriya Widyatama</v>
      </c>
      <c r="C2645" t="str">
        <f>'[2]NILAI AKHIR'!D167</f>
        <v>XI TP 2</v>
      </c>
      <c r="D2645">
        <f>'[2]NILAI AKHIR'!R167</f>
        <v>0</v>
      </c>
      <c r="F2645" t="s">
        <v>3946</v>
      </c>
      <c r="G2645" t="str" cm="1">
        <f t="array" ref="G2645">_xlfn.IFNA(_xlfn.IFS(C2644="XI TOI 1",D2644,C2644="XI TOI 2",D2644),"")</f>
        <v/>
      </c>
      <c r="H2645" cm="1">
        <f t="array" ref="H2645">_xlfn.IFNA(_xlfn.IFS(C2643="XI TP 1",D2643,C2643="XI TP 2",D2643,C2643="XI TP 3",D2643,C2643="XI TP 4",D2643,C2643="XI TP 5",D2643),"")</f>
        <v>0</v>
      </c>
      <c r="I2645" t="str" cm="1">
        <f t="array" ref="I2645">_xlfn.IFNA(_xlfn.IFS(C2644="XI TSM 1",D2644,C2644="XI TSM 2",D2644),"")</f>
        <v/>
      </c>
      <c r="J2645" t="str" cm="1">
        <f t="array" ref="J2645">_xlfn.IFNA(_xlfn.IFS(C2643="XI TOI 1",D2643,C2643="XI TOI 2",D2643),"")</f>
        <v/>
      </c>
      <c r="L2645">
        <f>VLOOKUP(A2645,'5'!$AB$3:$AE$313,4,FALSE)</f>
        <v>785</v>
      </c>
      <c r="M2645" s="19">
        <f>VLOOKUP(F2645,'2'!$B$2:$C$34,2,FALSE)</f>
        <v>31</v>
      </c>
      <c r="N2645" s="23">
        <f t="shared" si="92"/>
        <v>0</v>
      </c>
      <c r="O2645" s="23" t="str">
        <f t="shared" si="93"/>
        <v/>
      </c>
      <c r="P2645" s="23" t="s">
        <v>4739</v>
      </c>
      <c r="Q2645" s="19">
        <f>VLOOKUP(M2645,'3'!$H$27:$L$48,5,FALSE)</f>
        <v>63</v>
      </c>
    </row>
    <row r="2646" spans="1:17" x14ac:dyDescent="0.25">
      <c r="A2646">
        <f>'[2]NILAI AKHIR'!B168</f>
        <v>13711</v>
      </c>
      <c r="B2646" t="str">
        <f>'[2]NILAI AKHIR'!C168</f>
        <v>Fabian Bima Sakti</v>
      </c>
      <c r="C2646" t="str">
        <f>'[2]NILAI AKHIR'!D168</f>
        <v>XI TP 2</v>
      </c>
      <c r="D2646">
        <f>'[2]NILAI AKHIR'!R168</f>
        <v>0</v>
      </c>
      <c r="F2646" t="s">
        <v>3946</v>
      </c>
      <c r="G2646" t="str" cm="1">
        <f t="array" ref="G2646">_xlfn.IFNA(_xlfn.IFS(C2645="XI TOI 1",D2645,C2645="XI TOI 2",D2645),"")</f>
        <v/>
      </c>
      <c r="H2646" cm="1">
        <f t="array" ref="H2646">_xlfn.IFNA(_xlfn.IFS(C2644="XI TP 1",D2644,C2644="XI TP 2",D2644,C2644="XI TP 3",D2644,C2644="XI TP 4",D2644,C2644="XI TP 5",D2644),"")</f>
        <v>0</v>
      </c>
      <c r="I2646" t="str" cm="1">
        <f t="array" ref="I2646">_xlfn.IFNA(_xlfn.IFS(C2645="XI TSM 1",D2645,C2645="XI TSM 2",D2645),"")</f>
        <v/>
      </c>
      <c r="J2646" t="str" cm="1">
        <f t="array" ref="J2646">_xlfn.IFNA(_xlfn.IFS(C2644="XI TOI 1",D2644,C2644="XI TOI 2",D2644),"")</f>
        <v/>
      </c>
      <c r="L2646">
        <f>VLOOKUP(A2646,'5'!$AB$3:$AE$313,4,FALSE)</f>
        <v>786</v>
      </c>
      <c r="M2646" s="19">
        <f>VLOOKUP(F2646,'2'!$B$2:$C$34,2,FALSE)</f>
        <v>31</v>
      </c>
      <c r="N2646" s="23">
        <f t="shared" si="92"/>
        <v>0</v>
      </c>
      <c r="O2646" s="23" t="str">
        <f t="shared" si="93"/>
        <v/>
      </c>
      <c r="P2646" s="23" t="s">
        <v>4739</v>
      </c>
      <c r="Q2646" s="19">
        <f>VLOOKUP(M2646,'3'!$H$27:$L$48,5,FALSE)</f>
        <v>63</v>
      </c>
    </row>
    <row r="2647" spans="1:17" x14ac:dyDescent="0.25">
      <c r="A2647">
        <f>'[2]NILAI AKHIR'!B169</f>
        <v>13712</v>
      </c>
      <c r="B2647" t="str">
        <f>'[2]NILAI AKHIR'!C169</f>
        <v>Fadhil Ibrahim Pratama</v>
      </c>
      <c r="C2647" t="str">
        <f>'[2]NILAI AKHIR'!D169</f>
        <v>XI TP 2</v>
      </c>
      <c r="D2647">
        <f>'[2]NILAI AKHIR'!R169</f>
        <v>0</v>
      </c>
      <c r="F2647" t="s">
        <v>3946</v>
      </c>
      <c r="G2647" t="str" cm="1">
        <f t="array" ref="G2647">_xlfn.IFNA(_xlfn.IFS(C2646="XI TOI 1",D2646,C2646="XI TOI 2",D2646),"")</f>
        <v/>
      </c>
      <c r="H2647" cm="1">
        <f t="array" ref="H2647">_xlfn.IFNA(_xlfn.IFS(C2645="XI TP 1",D2645,C2645="XI TP 2",D2645,C2645="XI TP 3",D2645,C2645="XI TP 4",D2645,C2645="XI TP 5",D2645),"")</f>
        <v>0</v>
      </c>
      <c r="I2647" t="str" cm="1">
        <f t="array" ref="I2647">_xlfn.IFNA(_xlfn.IFS(C2646="XI TSM 1",D2646,C2646="XI TSM 2",D2646),"")</f>
        <v/>
      </c>
      <c r="J2647" t="str" cm="1">
        <f t="array" ref="J2647">_xlfn.IFNA(_xlfn.IFS(C2645="XI TOI 1",D2645,C2645="XI TOI 2",D2645),"")</f>
        <v/>
      </c>
      <c r="L2647">
        <f>VLOOKUP(A2647,'5'!$AB$3:$AE$313,4,FALSE)</f>
        <v>787</v>
      </c>
      <c r="M2647" s="19">
        <f>VLOOKUP(F2647,'2'!$B$2:$C$34,2,FALSE)</f>
        <v>31</v>
      </c>
      <c r="N2647" s="23">
        <f t="shared" si="92"/>
        <v>0</v>
      </c>
      <c r="O2647" s="23" t="str">
        <f t="shared" si="93"/>
        <v/>
      </c>
      <c r="P2647" s="23" t="s">
        <v>4739</v>
      </c>
      <c r="Q2647" s="19">
        <f>VLOOKUP(M2647,'3'!$H$27:$L$48,5,FALSE)</f>
        <v>63</v>
      </c>
    </row>
    <row r="2648" spans="1:17" x14ac:dyDescent="0.25">
      <c r="A2648">
        <f>'[2]NILAI AKHIR'!B170</f>
        <v>13713</v>
      </c>
      <c r="B2648" t="str">
        <f>'[2]NILAI AKHIR'!C170</f>
        <v>Fadli Huda Ar Rasheed</v>
      </c>
      <c r="C2648" t="str">
        <f>'[2]NILAI AKHIR'!D170</f>
        <v>XI TP 2</v>
      </c>
      <c r="D2648">
        <f>'[2]NILAI AKHIR'!R170</f>
        <v>0</v>
      </c>
      <c r="F2648" t="s">
        <v>3946</v>
      </c>
      <c r="G2648" t="str" cm="1">
        <f t="array" ref="G2648">_xlfn.IFNA(_xlfn.IFS(C2647="XI TOI 1",D2647,C2647="XI TOI 2",D2647),"")</f>
        <v/>
      </c>
      <c r="H2648" cm="1">
        <f t="array" ref="H2648">_xlfn.IFNA(_xlfn.IFS(C2646="XI TP 1",D2646,C2646="XI TP 2",D2646,C2646="XI TP 3",D2646,C2646="XI TP 4",D2646,C2646="XI TP 5",D2646),"")</f>
        <v>0</v>
      </c>
      <c r="I2648" t="str" cm="1">
        <f t="array" ref="I2648">_xlfn.IFNA(_xlfn.IFS(C2647="XI TSM 1",D2647,C2647="XI TSM 2",D2647),"")</f>
        <v/>
      </c>
      <c r="J2648" t="str" cm="1">
        <f t="array" ref="J2648">_xlfn.IFNA(_xlfn.IFS(C2646="XI TOI 1",D2646,C2646="XI TOI 2",D2646),"")</f>
        <v/>
      </c>
      <c r="L2648">
        <f>VLOOKUP(A2648,'5'!$AB$3:$AE$313,4,FALSE)</f>
        <v>788</v>
      </c>
      <c r="M2648" s="19">
        <f>VLOOKUP(F2648,'2'!$B$2:$C$34,2,FALSE)</f>
        <v>31</v>
      </c>
      <c r="N2648" s="23">
        <f t="shared" si="92"/>
        <v>0</v>
      </c>
      <c r="O2648" s="23" t="str">
        <f t="shared" si="93"/>
        <v/>
      </c>
      <c r="P2648" s="23" t="s">
        <v>4739</v>
      </c>
      <c r="Q2648" s="19">
        <f>VLOOKUP(M2648,'3'!$H$27:$L$48,5,FALSE)</f>
        <v>63</v>
      </c>
    </row>
    <row r="2649" spans="1:17" x14ac:dyDescent="0.25">
      <c r="A2649">
        <f>'[2]NILAI AKHIR'!B171</f>
        <v>13715</v>
      </c>
      <c r="B2649" t="str">
        <f>'[2]NILAI AKHIR'!C171</f>
        <v>Fardan Herdiansyah</v>
      </c>
      <c r="C2649" t="str">
        <f>'[2]NILAI AKHIR'!D171</f>
        <v>XI TP 2</v>
      </c>
      <c r="D2649">
        <f>'[2]NILAI AKHIR'!R171</f>
        <v>0</v>
      </c>
      <c r="F2649" t="s">
        <v>3946</v>
      </c>
      <c r="G2649" t="str" cm="1">
        <f t="array" ref="G2649">_xlfn.IFNA(_xlfn.IFS(C2648="XI TOI 1",D2648,C2648="XI TOI 2",D2648),"")</f>
        <v/>
      </c>
      <c r="H2649" cm="1">
        <f t="array" ref="H2649">_xlfn.IFNA(_xlfn.IFS(C2647="XI TP 1",D2647,C2647="XI TP 2",D2647,C2647="XI TP 3",D2647,C2647="XI TP 4",D2647,C2647="XI TP 5",D2647),"")</f>
        <v>0</v>
      </c>
      <c r="I2649" t="str" cm="1">
        <f t="array" ref="I2649">_xlfn.IFNA(_xlfn.IFS(C2648="XI TSM 1",D2648,C2648="XI TSM 2",D2648),"")</f>
        <v/>
      </c>
      <c r="J2649" t="str" cm="1">
        <f t="array" ref="J2649">_xlfn.IFNA(_xlfn.IFS(C2647="XI TOI 1",D2647,C2647="XI TOI 2",D2647),"")</f>
        <v/>
      </c>
      <c r="L2649">
        <f>VLOOKUP(A2649,'5'!$AB$3:$AE$313,4,FALSE)</f>
        <v>789</v>
      </c>
      <c r="M2649" s="19">
        <f>VLOOKUP(F2649,'2'!$B$2:$C$34,2,FALSE)</f>
        <v>31</v>
      </c>
      <c r="N2649" s="23">
        <f t="shared" si="92"/>
        <v>0</v>
      </c>
      <c r="O2649" s="23" t="str">
        <f t="shared" si="93"/>
        <v/>
      </c>
      <c r="P2649" s="23" t="s">
        <v>4739</v>
      </c>
      <c r="Q2649" s="19">
        <f>VLOOKUP(M2649,'3'!$H$27:$L$48,5,FALSE)</f>
        <v>63</v>
      </c>
    </row>
    <row r="2650" spans="1:17" x14ac:dyDescent="0.25">
      <c r="A2650">
        <f>'[2]NILAI AKHIR'!B172</f>
        <v>13716</v>
      </c>
      <c r="B2650" t="str">
        <f>'[2]NILAI AKHIR'!C172</f>
        <v>Farhan Syahrul Mubarok</v>
      </c>
      <c r="C2650" t="str">
        <f>'[2]NILAI AKHIR'!D172</f>
        <v>XI TP 2</v>
      </c>
      <c r="D2650">
        <f>'[2]NILAI AKHIR'!R172</f>
        <v>0</v>
      </c>
      <c r="F2650" t="s">
        <v>3946</v>
      </c>
      <c r="G2650" t="str" cm="1">
        <f t="array" ref="G2650">_xlfn.IFNA(_xlfn.IFS(C2649="XI TOI 1",D2649,C2649="XI TOI 2",D2649),"")</f>
        <v/>
      </c>
      <c r="H2650" cm="1">
        <f t="array" ref="H2650">_xlfn.IFNA(_xlfn.IFS(C2648="XI TP 1",D2648,C2648="XI TP 2",D2648,C2648="XI TP 3",D2648,C2648="XI TP 4",D2648,C2648="XI TP 5",D2648),"")</f>
        <v>0</v>
      </c>
      <c r="I2650" t="str" cm="1">
        <f t="array" ref="I2650">_xlfn.IFNA(_xlfn.IFS(C2649="XI TSM 1",D2649,C2649="XI TSM 2",D2649),"")</f>
        <v/>
      </c>
      <c r="J2650" t="str" cm="1">
        <f t="array" ref="J2650">_xlfn.IFNA(_xlfn.IFS(C2648="XI TOI 1",D2648,C2648="XI TOI 2",D2648),"")</f>
        <v/>
      </c>
      <c r="L2650">
        <f>VLOOKUP(A2650,'5'!$AB$3:$AE$313,4,FALSE)</f>
        <v>790</v>
      </c>
      <c r="M2650" s="19">
        <f>VLOOKUP(F2650,'2'!$B$2:$C$34,2,FALSE)</f>
        <v>31</v>
      </c>
      <c r="N2650" s="23">
        <f t="shared" si="92"/>
        <v>0</v>
      </c>
      <c r="O2650" s="23" t="str">
        <f t="shared" si="93"/>
        <v/>
      </c>
      <c r="P2650" s="23" t="s">
        <v>4739</v>
      </c>
      <c r="Q2650" s="19">
        <f>VLOOKUP(M2650,'3'!$H$27:$L$48,5,FALSE)</f>
        <v>63</v>
      </c>
    </row>
    <row r="2651" spans="1:17" x14ac:dyDescent="0.25">
      <c r="A2651">
        <f>'[2]NILAI AKHIR'!B173</f>
        <v>13717</v>
      </c>
      <c r="B2651" t="str">
        <f>'[2]NILAI AKHIR'!C173</f>
        <v>Farrel Perdana Putra</v>
      </c>
      <c r="C2651" t="str">
        <f>'[2]NILAI AKHIR'!D173</f>
        <v>XI TP 2</v>
      </c>
      <c r="D2651">
        <f>'[2]NILAI AKHIR'!R173</f>
        <v>0</v>
      </c>
      <c r="F2651" t="s">
        <v>3946</v>
      </c>
      <c r="G2651" t="str" cm="1">
        <f t="array" ref="G2651">_xlfn.IFNA(_xlfn.IFS(C2650="XI TOI 1",D2650,C2650="XI TOI 2",D2650),"")</f>
        <v/>
      </c>
      <c r="H2651" cm="1">
        <f t="array" ref="H2651">_xlfn.IFNA(_xlfn.IFS(C2649="XI TP 1",D2649,C2649="XI TP 2",D2649,C2649="XI TP 3",D2649,C2649="XI TP 4",D2649,C2649="XI TP 5",D2649),"")</f>
        <v>0</v>
      </c>
      <c r="I2651" t="str" cm="1">
        <f t="array" ref="I2651">_xlfn.IFNA(_xlfn.IFS(C2650="XI TSM 1",D2650,C2650="XI TSM 2",D2650),"")</f>
        <v/>
      </c>
      <c r="J2651" t="str" cm="1">
        <f t="array" ref="J2651">_xlfn.IFNA(_xlfn.IFS(C2649="XI TOI 1",D2649,C2649="XI TOI 2",D2649),"")</f>
        <v/>
      </c>
      <c r="L2651">
        <f>VLOOKUP(A2651,'5'!$AB$3:$AE$313,4,FALSE)</f>
        <v>791</v>
      </c>
      <c r="M2651" s="19">
        <f>VLOOKUP(F2651,'2'!$B$2:$C$34,2,FALSE)</f>
        <v>31</v>
      </c>
      <c r="N2651" s="23">
        <f t="shared" si="92"/>
        <v>0</v>
      </c>
      <c r="O2651" s="23" t="str">
        <f t="shared" si="93"/>
        <v/>
      </c>
      <c r="P2651" s="23" t="s">
        <v>4739</v>
      </c>
      <c r="Q2651" s="19">
        <f>VLOOKUP(M2651,'3'!$H$27:$L$48,5,FALSE)</f>
        <v>63</v>
      </c>
    </row>
    <row r="2652" spans="1:17" x14ac:dyDescent="0.25">
      <c r="A2652">
        <f>'[2]NILAI AKHIR'!B174</f>
        <v>13719</v>
      </c>
      <c r="B2652" t="str">
        <f>'[2]NILAI AKHIR'!C174</f>
        <v>Gigih Akbarani</v>
      </c>
      <c r="C2652" t="str">
        <f>'[2]NILAI AKHIR'!D174</f>
        <v>XI TP 2</v>
      </c>
      <c r="D2652">
        <f>'[2]NILAI AKHIR'!R174</f>
        <v>0</v>
      </c>
      <c r="F2652" t="s">
        <v>3946</v>
      </c>
      <c r="G2652" t="str" cm="1">
        <f t="array" ref="G2652">_xlfn.IFNA(_xlfn.IFS(C2651="XI TOI 1",D2651,C2651="XI TOI 2",D2651),"")</f>
        <v/>
      </c>
      <c r="H2652" cm="1">
        <f t="array" ref="H2652">_xlfn.IFNA(_xlfn.IFS(C2650="XI TP 1",D2650,C2650="XI TP 2",D2650,C2650="XI TP 3",D2650,C2650="XI TP 4",D2650,C2650="XI TP 5",D2650),"")</f>
        <v>0</v>
      </c>
      <c r="I2652" t="str" cm="1">
        <f t="array" ref="I2652">_xlfn.IFNA(_xlfn.IFS(C2651="XI TSM 1",D2651,C2651="XI TSM 2",D2651),"")</f>
        <v/>
      </c>
      <c r="J2652" t="str" cm="1">
        <f t="array" ref="J2652">_xlfn.IFNA(_xlfn.IFS(C2650="XI TOI 1",D2650,C2650="XI TOI 2",D2650),"")</f>
        <v/>
      </c>
      <c r="L2652">
        <f>VLOOKUP(A2652,'5'!$AB$3:$AE$313,4,FALSE)</f>
        <v>792</v>
      </c>
      <c r="M2652" s="19">
        <f>VLOOKUP(F2652,'2'!$B$2:$C$34,2,FALSE)</f>
        <v>31</v>
      </c>
      <c r="N2652" s="23">
        <f t="shared" si="92"/>
        <v>0</v>
      </c>
      <c r="O2652" s="23" t="str">
        <f t="shared" si="93"/>
        <v/>
      </c>
      <c r="P2652" s="23" t="s">
        <v>4739</v>
      </c>
      <c r="Q2652" s="19">
        <f>VLOOKUP(M2652,'3'!$H$27:$L$48,5,FALSE)</f>
        <v>63</v>
      </c>
    </row>
    <row r="2653" spans="1:17" x14ac:dyDescent="0.25">
      <c r="A2653">
        <f>'[2]NILAI AKHIR'!B175</f>
        <v>13720</v>
      </c>
      <c r="B2653" t="str">
        <f>'[2]NILAI AKHIR'!C175</f>
        <v>Hafid Maruf Sarifudin Nizam</v>
      </c>
      <c r="C2653" t="str">
        <f>'[2]NILAI AKHIR'!D175</f>
        <v>XI TP 2</v>
      </c>
      <c r="D2653">
        <f>'[2]NILAI AKHIR'!R175</f>
        <v>0</v>
      </c>
      <c r="F2653" t="s">
        <v>3946</v>
      </c>
      <c r="G2653" t="str" cm="1">
        <f t="array" ref="G2653">_xlfn.IFNA(_xlfn.IFS(C2652="XI TOI 1",D2652,C2652="XI TOI 2",D2652),"")</f>
        <v/>
      </c>
      <c r="H2653" cm="1">
        <f t="array" ref="H2653">_xlfn.IFNA(_xlfn.IFS(C2651="XI TP 1",D2651,C2651="XI TP 2",D2651,C2651="XI TP 3",D2651,C2651="XI TP 4",D2651,C2651="XI TP 5",D2651),"")</f>
        <v>0</v>
      </c>
      <c r="I2653" t="str" cm="1">
        <f t="array" ref="I2653">_xlfn.IFNA(_xlfn.IFS(C2652="XI TSM 1",D2652,C2652="XI TSM 2",D2652),"")</f>
        <v/>
      </c>
      <c r="J2653" t="str" cm="1">
        <f t="array" ref="J2653">_xlfn.IFNA(_xlfn.IFS(C2651="XI TOI 1",D2651,C2651="XI TOI 2",D2651),"")</f>
        <v/>
      </c>
      <c r="L2653">
        <f>VLOOKUP(A2653,'5'!$AB$3:$AE$313,4,FALSE)</f>
        <v>793</v>
      </c>
      <c r="M2653" s="19">
        <f>VLOOKUP(F2653,'2'!$B$2:$C$34,2,FALSE)</f>
        <v>31</v>
      </c>
      <c r="N2653" s="23">
        <f t="shared" si="92"/>
        <v>0</v>
      </c>
      <c r="O2653" s="23" t="str">
        <f t="shared" si="93"/>
        <v/>
      </c>
      <c r="P2653" s="23" t="s">
        <v>4739</v>
      </c>
      <c r="Q2653" s="19">
        <f>VLOOKUP(M2653,'3'!$H$27:$L$48,5,FALSE)</f>
        <v>63</v>
      </c>
    </row>
    <row r="2654" spans="1:17" x14ac:dyDescent="0.25">
      <c r="A2654">
        <f>'[2]NILAI AKHIR'!B176</f>
        <v>13721</v>
      </c>
      <c r="B2654" t="str">
        <f>'[2]NILAI AKHIR'!C176</f>
        <v>Harun Sigit Wibisono</v>
      </c>
      <c r="C2654" t="str">
        <f>'[2]NILAI AKHIR'!D176</f>
        <v>XI TP 2</v>
      </c>
      <c r="D2654">
        <f>'[2]NILAI AKHIR'!R176</f>
        <v>0</v>
      </c>
      <c r="F2654" t="s">
        <v>3946</v>
      </c>
      <c r="G2654" t="str" cm="1">
        <f t="array" ref="G2654">_xlfn.IFNA(_xlfn.IFS(C2653="XI TOI 1",D2653,C2653="XI TOI 2",D2653),"")</f>
        <v/>
      </c>
      <c r="H2654" cm="1">
        <f t="array" ref="H2654">_xlfn.IFNA(_xlfn.IFS(C2652="XI TP 1",D2652,C2652="XI TP 2",D2652,C2652="XI TP 3",D2652,C2652="XI TP 4",D2652,C2652="XI TP 5",D2652),"")</f>
        <v>0</v>
      </c>
      <c r="I2654" t="str" cm="1">
        <f t="array" ref="I2654">_xlfn.IFNA(_xlfn.IFS(C2653="XI TSM 1",D2653,C2653="XI TSM 2",D2653),"")</f>
        <v/>
      </c>
      <c r="J2654" t="str" cm="1">
        <f t="array" ref="J2654">_xlfn.IFNA(_xlfn.IFS(C2652="XI TOI 1",D2652,C2652="XI TOI 2",D2652),"")</f>
        <v/>
      </c>
      <c r="L2654">
        <f>VLOOKUP(A2654,'5'!$AB$3:$AE$313,4,FALSE)</f>
        <v>794</v>
      </c>
      <c r="M2654" s="19">
        <f>VLOOKUP(F2654,'2'!$B$2:$C$34,2,FALSE)</f>
        <v>31</v>
      </c>
      <c r="N2654" s="23">
        <f t="shared" si="92"/>
        <v>0</v>
      </c>
      <c r="O2654" s="23" t="str">
        <f t="shared" si="93"/>
        <v/>
      </c>
      <c r="P2654" s="23" t="s">
        <v>4739</v>
      </c>
      <c r="Q2654" s="19">
        <f>VLOOKUP(M2654,'3'!$H$27:$L$48,5,FALSE)</f>
        <v>63</v>
      </c>
    </row>
    <row r="2655" spans="1:17" x14ac:dyDescent="0.25">
      <c r="A2655">
        <f>'[2]NILAI AKHIR'!B177</f>
        <v>13722</v>
      </c>
      <c r="B2655" t="str">
        <f>'[2]NILAI AKHIR'!C177</f>
        <v>Hidayat Nur Wijanarko</v>
      </c>
      <c r="C2655" t="str">
        <f>'[2]NILAI AKHIR'!D177</f>
        <v>XI TP 2</v>
      </c>
      <c r="D2655">
        <f>'[2]NILAI AKHIR'!R177</f>
        <v>0</v>
      </c>
      <c r="F2655" t="s">
        <v>3946</v>
      </c>
      <c r="G2655" t="str" cm="1">
        <f t="array" ref="G2655">_xlfn.IFNA(_xlfn.IFS(C2654="XI TOI 1",D2654,C2654="XI TOI 2",D2654),"")</f>
        <v/>
      </c>
      <c r="H2655" cm="1">
        <f t="array" ref="H2655">_xlfn.IFNA(_xlfn.IFS(C2653="XI TP 1",D2653,C2653="XI TP 2",D2653,C2653="XI TP 3",D2653,C2653="XI TP 4",D2653,C2653="XI TP 5",D2653),"")</f>
        <v>0</v>
      </c>
      <c r="I2655" t="str" cm="1">
        <f t="array" ref="I2655">_xlfn.IFNA(_xlfn.IFS(C2654="XI TSM 1",D2654,C2654="XI TSM 2",D2654),"")</f>
        <v/>
      </c>
      <c r="J2655" t="str" cm="1">
        <f t="array" ref="J2655">_xlfn.IFNA(_xlfn.IFS(C2653="XI TOI 1",D2653,C2653="XI TOI 2",D2653),"")</f>
        <v/>
      </c>
      <c r="L2655">
        <f>VLOOKUP(A2655,'5'!$AB$3:$AE$313,4,FALSE)</f>
        <v>795</v>
      </c>
      <c r="M2655" s="19">
        <f>VLOOKUP(F2655,'2'!$B$2:$C$34,2,FALSE)</f>
        <v>31</v>
      </c>
      <c r="N2655" s="23">
        <f t="shared" si="92"/>
        <v>0</v>
      </c>
      <c r="O2655" s="23" t="str">
        <f t="shared" si="93"/>
        <v/>
      </c>
      <c r="P2655" s="23" t="s">
        <v>4739</v>
      </c>
      <c r="Q2655" s="19">
        <f>VLOOKUP(M2655,'3'!$H$27:$L$48,5,FALSE)</f>
        <v>63</v>
      </c>
    </row>
    <row r="2656" spans="1:17" x14ac:dyDescent="0.25">
      <c r="A2656">
        <f>'[2]NILAI AKHIR'!B178</f>
        <v>13723</v>
      </c>
      <c r="B2656" t="str">
        <f>'[2]NILAI AKHIR'!C178</f>
        <v>Ikhwan Fajar Nahari</v>
      </c>
      <c r="C2656" t="str">
        <f>'[2]NILAI AKHIR'!D178</f>
        <v>XI TP 2</v>
      </c>
      <c r="D2656">
        <f>'[2]NILAI AKHIR'!R178</f>
        <v>0</v>
      </c>
      <c r="F2656" t="s">
        <v>3946</v>
      </c>
      <c r="G2656" t="str" cm="1">
        <f t="array" ref="G2656">_xlfn.IFNA(_xlfn.IFS(C2655="XI TOI 1",D2655,C2655="XI TOI 2",D2655),"")</f>
        <v/>
      </c>
      <c r="H2656" cm="1">
        <f t="array" ref="H2656">_xlfn.IFNA(_xlfn.IFS(C2654="XI TP 1",D2654,C2654="XI TP 2",D2654,C2654="XI TP 3",D2654,C2654="XI TP 4",D2654,C2654="XI TP 5",D2654),"")</f>
        <v>0</v>
      </c>
      <c r="I2656" t="str" cm="1">
        <f t="array" ref="I2656">_xlfn.IFNA(_xlfn.IFS(C2655="XI TSM 1",D2655,C2655="XI TSM 2",D2655),"")</f>
        <v/>
      </c>
      <c r="J2656" t="str" cm="1">
        <f t="array" ref="J2656">_xlfn.IFNA(_xlfn.IFS(C2654="XI TOI 1",D2654,C2654="XI TOI 2",D2654),"")</f>
        <v/>
      </c>
      <c r="L2656">
        <f>VLOOKUP(A2656,'5'!$AB$3:$AE$313,4,FALSE)</f>
        <v>796</v>
      </c>
      <c r="M2656" s="19">
        <f>VLOOKUP(F2656,'2'!$B$2:$C$34,2,FALSE)</f>
        <v>31</v>
      </c>
      <c r="N2656" s="23">
        <f t="shared" si="92"/>
        <v>0</v>
      </c>
      <c r="O2656" s="23" t="str">
        <f t="shared" si="93"/>
        <v/>
      </c>
      <c r="P2656" s="23" t="s">
        <v>4739</v>
      </c>
      <c r="Q2656" s="19">
        <f>VLOOKUP(M2656,'3'!$H$27:$L$48,5,FALSE)</f>
        <v>63</v>
      </c>
    </row>
    <row r="2657" spans="1:17" x14ac:dyDescent="0.25">
      <c r="A2657">
        <f>'[2]NILAI AKHIR'!B179</f>
        <v>13724</v>
      </c>
      <c r="B2657" t="str">
        <f>'[2]NILAI AKHIR'!C179</f>
        <v>Ilham Alamsyah</v>
      </c>
      <c r="C2657" t="str">
        <f>'[2]NILAI AKHIR'!D179</f>
        <v>XI TP 2</v>
      </c>
      <c r="D2657">
        <f>'[2]NILAI AKHIR'!R179</f>
        <v>0</v>
      </c>
      <c r="F2657" t="s">
        <v>3946</v>
      </c>
      <c r="G2657" t="str" cm="1">
        <f t="array" ref="G2657">_xlfn.IFNA(_xlfn.IFS(C2656="XI TOI 1",D2656,C2656="XI TOI 2",D2656),"")</f>
        <v/>
      </c>
      <c r="H2657" cm="1">
        <f t="array" ref="H2657">_xlfn.IFNA(_xlfn.IFS(C2655="XI TP 1",D2655,C2655="XI TP 2",D2655,C2655="XI TP 3",D2655,C2655="XI TP 4",D2655,C2655="XI TP 5",D2655),"")</f>
        <v>0</v>
      </c>
      <c r="I2657" t="str" cm="1">
        <f t="array" ref="I2657">_xlfn.IFNA(_xlfn.IFS(C2656="XI TSM 1",D2656,C2656="XI TSM 2",D2656),"")</f>
        <v/>
      </c>
      <c r="J2657" t="str" cm="1">
        <f t="array" ref="J2657">_xlfn.IFNA(_xlfn.IFS(C2655="XI TOI 1",D2655,C2655="XI TOI 2",D2655),"")</f>
        <v/>
      </c>
      <c r="L2657">
        <f>VLOOKUP(A2657,'5'!$AB$3:$AE$313,4,FALSE)</f>
        <v>797</v>
      </c>
      <c r="M2657" s="19">
        <f>VLOOKUP(F2657,'2'!$B$2:$C$34,2,FALSE)</f>
        <v>31</v>
      </c>
      <c r="N2657" s="23">
        <f t="shared" si="92"/>
        <v>0</v>
      </c>
      <c r="O2657" s="23" t="str">
        <f t="shared" si="93"/>
        <v/>
      </c>
      <c r="P2657" s="23" t="s">
        <v>4739</v>
      </c>
      <c r="Q2657" s="19">
        <f>VLOOKUP(M2657,'3'!$H$27:$L$48,5,FALSE)</f>
        <v>63</v>
      </c>
    </row>
    <row r="2658" spans="1:17" x14ac:dyDescent="0.25">
      <c r="A2658">
        <f>'[2]NILAI AKHIR'!B180</f>
        <v>13725</v>
      </c>
      <c r="B2658" t="str">
        <f>'[2]NILAI AKHIR'!C180</f>
        <v>Ilham Prihatmoko</v>
      </c>
      <c r="C2658" t="str">
        <f>'[2]NILAI AKHIR'!D180</f>
        <v>XI TP 2</v>
      </c>
      <c r="D2658">
        <f>'[2]NILAI AKHIR'!R180</f>
        <v>0</v>
      </c>
      <c r="F2658" t="s">
        <v>3946</v>
      </c>
      <c r="G2658" t="str" cm="1">
        <f t="array" ref="G2658">_xlfn.IFNA(_xlfn.IFS(C2657="XI TOI 1",D2657,C2657="XI TOI 2",D2657),"")</f>
        <v/>
      </c>
      <c r="H2658" cm="1">
        <f t="array" ref="H2658">_xlfn.IFNA(_xlfn.IFS(C2656="XI TP 1",D2656,C2656="XI TP 2",D2656,C2656="XI TP 3",D2656,C2656="XI TP 4",D2656,C2656="XI TP 5",D2656),"")</f>
        <v>0</v>
      </c>
      <c r="I2658" t="str" cm="1">
        <f t="array" ref="I2658">_xlfn.IFNA(_xlfn.IFS(C2657="XI TSM 1",D2657,C2657="XI TSM 2",D2657),"")</f>
        <v/>
      </c>
      <c r="J2658" t="str" cm="1">
        <f t="array" ref="J2658">_xlfn.IFNA(_xlfn.IFS(C2656="XI TOI 1",D2656,C2656="XI TOI 2",D2656),"")</f>
        <v/>
      </c>
      <c r="L2658">
        <f>VLOOKUP(A2658,'5'!$AB$3:$AE$313,4,FALSE)</f>
        <v>798</v>
      </c>
      <c r="M2658" s="19">
        <f>VLOOKUP(F2658,'2'!$B$2:$C$34,2,FALSE)</f>
        <v>31</v>
      </c>
      <c r="N2658" s="23">
        <f t="shared" si="92"/>
        <v>0</v>
      </c>
      <c r="O2658" s="23" t="str">
        <f t="shared" si="93"/>
        <v/>
      </c>
      <c r="P2658" s="23" t="s">
        <v>4739</v>
      </c>
      <c r="Q2658" s="19">
        <f>VLOOKUP(M2658,'3'!$H$27:$L$48,5,FALSE)</f>
        <v>63</v>
      </c>
    </row>
    <row r="2659" spans="1:17" x14ac:dyDescent="0.25">
      <c r="A2659">
        <f>'[2]NILAI AKHIR'!B181</f>
        <v>13726</v>
      </c>
      <c r="B2659" t="str">
        <f>'[2]NILAI AKHIR'!C181</f>
        <v>Ilyas Dzaki Billah Azzadi</v>
      </c>
      <c r="C2659" t="str">
        <f>'[2]NILAI AKHIR'!D181</f>
        <v>XI TP 2</v>
      </c>
      <c r="D2659">
        <f>'[2]NILAI AKHIR'!R181</f>
        <v>0</v>
      </c>
      <c r="F2659" t="s">
        <v>3946</v>
      </c>
      <c r="G2659" t="str" cm="1">
        <f t="array" ref="G2659">_xlfn.IFNA(_xlfn.IFS(C2658="XI TOI 1",D2658,C2658="XI TOI 2",D2658),"")</f>
        <v/>
      </c>
      <c r="H2659" cm="1">
        <f t="array" ref="H2659">_xlfn.IFNA(_xlfn.IFS(C2657="XI TP 1",D2657,C2657="XI TP 2",D2657,C2657="XI TP 3",D2657,C2657="XI TP 4",D2657,C2657="XI TP 5",D2657),"")</f>
        <v>0</v>
      </c>
      <c r="I2659" t="str" cm="1">
        <f t="array" ref="I2659">_xlfn.IFNA(_xlfn.IFS(C2658="XI TSM 1",D2658,C2658="XI TSM 2",D2658),"")</f>
        <v/>
      </c>
      <c r="J2659" t="str" cm="1">
        <f t="array" ref="J2659">_xlfn.IFNA(_xlfn.IFS(C2657="XI TOI 1",D2657,C2657="XI TOI 2",D2657),"")</f>
        <v/>
      </c>
      <c r="L2659">
        <f>VLOOKUP(A2659,'5'!$AB$3:$AE$313,4,FALSE)</f>
        <v>799</v>
      </c>
      <c r="M2659" s="19">
        <f>VLOOKUP(F2659,'2'!$B$2:$C$34,2,FALSE)</f>
        <v>31</v>
      </c>
      <c r="N2659" s="23">
        <f t="shared" si="92"/>
        <v>0</v>
      </c>
      <c r="O2659" s="23" t="str">
        <f t="shared" si="93"/>
        <v/>
      </c>
      <c r="P2659" s="23" t="s">
        <v>4739</v>
      </c>
      <c r="Q2659" s="19">
        <f>VLOOKUP(M2659,'3'!$H$27:$L$48,5,FALSE)</f>
        <v>63</v>
      </c>
    </row>
    <row r="2660" spans="1:17" x14ac:dyDescent="0.25">
      <c r="A2660">
        <f>'[2]NILAI AKHIR'!B182</f>
        <v>13727</v>
      </c>
      <c r="B2660" t="str">
        <f>'[2]NILAI AKHIR'!C182</f>
        <v>Indikal Muharrom</v>
      </c>
      <c r="C2660" t="str">
        <f>'[2]NILAI AKHIR'!D182</f>
        <v>XI TP 2</v>
      </c>
      <c r="D2660">
        <f>'[2]NILAI AKHIR'!R182</f>
        <v>0</v>
      </c>
      <c r="F2660" t="s">
        <v>3946</v>
      </c>
      <c r="G2660" t="str" cm="1">
        <f t="array" ref="G2660">_xlfn.IFNA(_xlfn.IFS(C2659="XI TOI 1",D2659,C2659="XI TOI 2",D2659),"")</f>
        <v/>
      </c>
      <c r="H2660" cm="1">
        <f t="array" ref="H2660">_xlfn.IFNA(_xlfn.IFS(C2658="XI TP 1",D2658,C2658="XI TP 2",D2658,C2658="XI TP 3",D2658,C2658="XI TP 4",D2658,C2658="XI TP 5",D2658),"")</f>
        <v>0</v>
      </c>
      <c r="I2660" t="str" cm="1">
        <f t="array" ref="I2660">_xlfn.IFNA(_xlfn.IFS(C2659="XI TSM 1",D2659,C2659="XI TSM 2",D2659),"")</f>
        <v/>
      </c>
      <c r="J2660" t="str" cm="1">
        <f t="array" ref="J2660">_xlfn.IFNA(_xlfn.IFS(C2658="XI TOI 1",D2658,C2658="XI TOI 2",D2658),"")</f>
        <v/>
      </c>
      <c r="L2660">
        <f>VLOOKUP(A2660,'5'!$AB$3:$AE$313,4,FALSE)</f>
        <v>800</v>
      </c>
      <c r="M2660" s="19">
        <f>VLOOKUP(F2660,'2'!$B$2:$C$34,2,FALSE)</f>
        <v>31</v>
      </c>
      <c r="N2660" s="23">
        <f t="shared" si="92"/>
        <v>0</v>
      </c>
      <c r="O2660" s="23" t="str">
        <f t="shared" si="93"/>
        <v/>
      </c>
      <c r="P2660" s="23" t="s">
        <v>4739</v>
      </c>
      <c r="Q2660" s="19">
        <f>VLOOKUP(M2660,'3'!$H$27:$L$48,5,FALSE)</f>
        <v>63</v>
      </c>
    </row>
    <row r="2661" spans="1:17" x14ac:dyDescent="0.25">
      <c r="A2661">
        <f>'[2]NILAI AKHIR'!B183</f>
        <v>13728</v>
      </c>
      <c r="B2661" t="str">
        <f>'[2]NILAI AKHIR'!C183</f>
        <v>Isnantrio Widoprayektyo</v>
      </c>
      <c r="C2661" t="str">
        <f>'[2]NILAI AKHIR'!D183</f>
        <v>XI TP 2</v>
      </c>
      <c r="D2661">
        <f>'[2]NILAI AKHIR'!R183</f>
        <v>0</v>
      </c>
      <c r="F2661" t="s">
        <v>3946</v>
      </c>
      <c r="G2661" t="str" cm="1">
        <f t="array" ref="G2661">_xlfn.IFNA(_xlfn.IFS(C2660="XI TOI 1",D2660,C2660="XI TOI 2",D2660),"")</f>
        <v/>
      </c>
      <c r="H2661" cm="1">
        <f t="array" ref="H2661">_xlfn.IFNA(_xlfn.IFS(C2659="XI TP 1",D2659,C2659="XI TP 2",D2659,C2659="XI TP 3",D2659,C2659="XI TP 4",D2659,C2659="XI TP 5",D2659),"")</f>
        <v>0</v>
      </c>
      <c r="I2661" t="str" cm="1">
        <f t="array" ref="I2661">_xlfn.IFNA(_xlfn.IFS(C2660="XI TSM 1",D2660,C2660="XI TSM 2",D2660),"")</f>
        <v/>
      </c>
      <c r="J2661" t="str" cm="1">
        <f t="array" ref="J2661">_xlfn.IFNA(_xlfn.IFS(C2659="XI TOI 1",D2659,C2659="XI TOI 2",D2659),"")</f>
        <v/>
      </c>
      <c r="L2661">
        <f>VLOOKUP(A2661,'5'!$AB$3:$AE$313,4,FALSE)</f>
        <v>801</v>
      </c>
      <c r="M2661" s="19">
        <f>VLOOKUP(F2661,'2'!$B$2:$C$34,2,FALSE)</f>
        <v>31</v>
      </c>
      <c r="N2661" s="23">
        <f t="shared" si="92"/>
        <v>0</v>
      </c>
      <c r="O2661" s="23" t="str">
        <f t="shared" si="93"/>
        <v/>
      </c>
      <c r="P2661" s="23" t="s">
        <v>4739</v>
      </c>
      <c r="Q2661" s="19">
        <f>VLOOKUP(M2661,'3'!$H$27:$L$48,5,FALSE)</f>
        <v>63</v>
      </c>
    </row>
    <row r="2662" spans="1:17" x14ac:dyDescent="0.25">
      <c r="A2662">
        <f>'[2]NILAI AKHIR'!B184</f>
        <v>13729</v>
      </c>
      <c r="B2662" t="str">
        <f>'[2]NILAI AKHIR'!C184</f>
        <v>Jefha Abbiyyu Fazis Fadillah</v>
      </c>
      <c r="C2662" t="str">
        <f>'[2]NILAI AKHIR'!D184</f>
        <v>XI TP 2</v>
      </c>
      <c r="D2662">
        <f>'[2]NILAI AKHIR'!R184</f>
        <v>0</v>
      </c>
      <c r="F2662" t="s">
        <v>3946</v>
      </c>
      <c r="G2662" t="str" cm="1">
        <f t="array" ref="G2662">_xlfn.IFNA(_xlfn.IFS(C2661="XI TOI 1",D2661,C2661="XI TOI 2",D2661),"")</f>
        <v/>
      </c>
      <c r="H2662" cm="1">
        <f t="array" ref="H2662">_xlfn.IFNA(_xlfn.IFS(C2660="XI TP 1",D2660,C2660="XI TP 2",D2660,C2660="XI TP 3",D2660,C2660="XI TP 4",D2660,C2660="XI TP 5",D2660),"")</f>
        <v>0</v>
      </c>
      <c r="I2662" t="str" cm="1">
        <f t="array" ref="I2662">_xlfn.IFNA(_xlfn.IFS(C2661="XI TSM 1",D2661,C2661="XI TSM 2",D2661),"")</f>
        <v/>
      </c>
      <c r="J2662" t="str" cm="1">
        <f t="array" ref="J2662">_xlfn.IFNA(_xlfn.IFS(C2660="XI TOI 1",D2660,C2660="XI TOI 2",D2660),"")</f>
        <v/>
      </c>
      <c r="L2662">
        <f>VLOOKUP(A2662,'5'!$AB$3:$AE$313,4,FALSE)</f>
        <v>802</v>
      </c>
      <c r="M2662" s="19">
        <f>VLOOKUP(F2662,'2'!$B$2:$C$34,2,FALSE)</f>
        <v>31</v>
      </c>
      <c r="N2662" s="23">
        <f t="shared" si="92"/>
        <v>0</v>
      </c>
      <c r="O2662" s="23" t="str">
        <f t="shared" si="93"/>
        <v/>
      </c>
      <c r="P2662" s="23" t="s">
        <v>4739</v>
      </c>
      <c r="Q2662" s="19">
        <f>VLOOKUP(M2662,'3'!$H$27:$L$48,5,FALSE)</f>
        <v>63</v>
      </c>
    </row>
    <row r="2663" spans="1:17" x14ac:dyDescent="0.25">
      <c r="A2663">
        <f>'[2]NILAI AKHIR'!B185</f>
        <v>13730</v>
      </c>
      <c r="B2663" t="str">
        <f>'[2]NILAI AKHIR'!C185</f>
        <v>Julyavano Amin Sri Widdodo</v>
      </c>
      <c r="C2663" t="str">
        <f>'[2]NILAI AKHIR'!D185</f>
        <v>XI TP 2</v>
      </c>
      <c r="D2663">
        <f>'[2]NILAI AKHIR'!R185</f>
        <v>0</v>
      </c>
      <c r="F2663" t="s">
        <v>3946</v>
      </c>
      <c r="G2663" t="str" cm="1">
        <f t="array" ref="G2663">_xlfn.IFNA(_xlfn.IFS(C2662="XI TOI 1",D2662,C2662="XI TOI 2",D2662),"")</f>
        <v/>
      </c>
      <c r="H2663" cm="1">
        <f t="array" ref="H2663">_xlfn.IFNA(_xlfn.IFS(C2661="XI TP 1",D2661,C2661="XI TP 2",D2661,C2661="XI TP 3",D2661,C2661="XI TP 4",D2661,C2661="XI TP 5",D2661),"")</f>
        <v>0</v>
      </c>
      <c r="I2663" t="str" cm="1">
        <f t="array" ref="I2663">_xlfn.IFNA(_xlfn.IFS(C2662="XI TSM 1",D2662,C2662="XI TSM 2",D2662),"")</f>
        <v/>
      </c>
      <c r="J2663" t="str" cm="1">
        <f t="array" ref="J2663">_xlfn.IFNA(_xlfn.IFS(C2661="XI TOI 1",D2661,C2661="XI TOI 2",D2661),"")</f>
        <v/>
      </c>
      <c r="L2663">
        <f>VLOOKUP(A2663,'5'!$AB$3:$AE$313,4,FALSE)</f>
        <v>803</v>
      </c>
      <c r="M2663" s="19">
        <f>VLOOKUP(F2663,'2'!$B$2:$C$34,2,FALSE)</f>
        <v>31</v>
      </c>
      <c r="N2663" s="23">
        <f t="shared" si="92"/>
        <v>0</v>
      </c>
      <c r="O2663" s="23" t="str">
        <f t="shared" si="93"/>
        <v/>
      </c>
      <c r="P2663" s="23" t="s">
        <v>4739</v>
      </c>
      <c r="Q2663" s="19">
        <f>VLOOKUP(M2663,'3'!$H$27:$L$48,5,FALSE)</f>
        <v>63</v>
      </c>
    </row>
    <row r="2664" spans="1:17" x14ac:dyDescent="0.25">
      <c r="A2664">
        <f>'[2]NILAI AKHIR'!B186</f>
        <v>13731</v>
      </c>
      <c r="B2664" t="str">
        <f>'[2]NILAI AKHIR'!C186</f>
        <v>Kevin Brilliyan Wijaya</v>
      </c>
      <c r="C2664" t="str">
        <f>'[2]NILAI AKHIR'!D186</f>
        <v>XI TP 2</v>
      </c>
      <c r="D2664">
        <f>'[2]NILAI AKHIR'!R186</f>
        <v>0</v>
      </c>
      <c r="F2664" t="s">
        <v>3946</v>
      </c>
      <c r="G2664" t="str" cm="1">
        <f t="array" ref="G2664">_xlfn.IFNA(_xlfn.IFS(C2663="XI TOI 1",D2663,C2663="XI TOI 2",D2663),"")</f>
        <v/>
      </c>
      <c r="H2664" cm="1">
        <f t="array" ref="H2664">_xlfn.IFNA(_xlfn.IFS(C2662="XI TP 1",D2662,C2662="XI TP 2",D2662,C2662="XI TP 3",D2662,C2662="XI TP 4",D2662,C2662="XI TP 5",D2662),"")</f>
        <v>0</v>
      </c>
      <c r="I2664" t="str" cm="1">
        <f t="array" ref="I2664">_xlfn.IFNA(_xlfn.IFS(C2663="XI TSM 1",D2663,C2663="XI TSM 2",D2663),"")</f>
        <v/>
      </c>
      <c r="J2664" t="str" cm="1">
        <f t="array" ref="J2664">_xlfn.IFNA(_xlfn.IFS(C2662="XI TOI 1",D2662,C2662="XI TOI 2",D2662),"")</f>
        <v/>
      </c>
      <c r="L2664">
        <f>VLOOKUP(A2664,'5'!$AB$3:$AE$313,4,FALSE)</f>
        <v>804</v>
      </c>
      <c r="M2664" s="19">
        <f>VLOOKUP(F2664,'2'!$B$2:$C$34,2,FALSE)</f>
        <v>31</v>
      </c>
      <c r="N2664" s="23">
        <f t="shared" si="92"/>
        <v>0</v>
      </c>
      <c r="O2664" s="23" t="str">
        <f t="shared" si="93"/>
        <v/>
      </c>
      <c r="P2664" s="23" t="s">
        <v>4739</v>
      </c>
      <c r="Q2664" s="19">
        <f>VLOOKUP(M2664,'3'!$H$27:$L$48,5,FALSE)</f>
        <v>63</v>
      </c>
    </row>
    <row r="2665" spans="1:17" x14ac:dyDescent="0.25">
      <c r="A2665">
        <f>'[2]NILAI AKHIR'!B187</f>
        <v>13732</v>
      </c>
      <c r="B2665" t="str">
        <f>'[2]NILAI AKHIR'!C187</f>
        <v>Listyanto Nur Cahyo</v>
      </c>
      <c r="C2665" t="str">
        <f>'[2]NILAI AKHIR'!D187</f>
        <v>XI TP 2</v>
      </c>
      <c r="D2665">
        <f>'[2]NILAI AKHIR'!R187</f>
        <v>0</v>
      </c>
      <c r="F2665" t="s">
        <v>3946</v>
      </c>
      <c r="G2665" t="str" cm="1">
        <f t="array" ref="G2665">_xlfn.IFNA(_xlfn.IFS(C2664="XI TOI 1",D2664,C2664="XI TOI 2",D2664),"")</f>
        <v/>
      </c>
      <c r="H2665" cm="1">
        <f t="array" ref="H2665">_xlfn.IFNA(_xlfn.IFS(C2663="XI TP 1",D2663,C2663="XI TP 2",D2663,C2663="XI TP 3",D2663,C2663="XI TP 4",D2663,C2663="XI TP 5",D2663),"")</f>
        <v>0</v>
      </c>
      <c r="I2665" t="str" cm="1">
        <f t="array" ref="I2665">_xlfn.IFNA(_xlfn.IFS(C2664="XI TSM 1",D2664,C2664="XI TSM 2",D2664),"")</f>
        <v/>
      </c>
      <c r="J2665" t="str" cm="1">
        <f t="array" ref="J2665">_xlfn.IFNA(_xlfn.IFS(C2663="XI TOI 1",D2663,C2663="XI TOI 2",D2663),"")</f>
        <v/>
      </c>
      <c r="L2665">
        <f>VLOOKUP(A2665,'5'!$AB$3:$AE$313,4,FALSE)</f>
        <v>805</v>
      </c>
      <c r="M2665" s="19">
        <f>VLOOKUP(F2665,'2'!$B$2:$C$34,2,FALSE)</f>
        <v>31</v>
      </c>
      <c r="N2665" s="23">
        <f t="shared" si="92"/>
        <v>0</v>
      </c>
      <c r="O2665" s="23" t="str">
        <f t="shared" si="93"/>
        <v/>
      </c>
      <c r="P2665" s="23" t="s">
        <v>4739</v>
      </c>
      <c r="Q2665" s="19">
        <f>VLOOKUP(M2665,'3'!$H$27:$L$48,5,FALSE)</f>
        <v>63</v>
      </c>
    </row>
    <row r="2666" spans="1:17" x14ac:dyDescent="0.25">
      <c r="A2666">
        <f>'[2]NILAI AKHIR'!B188</f>
        <v>13733</v>
      </c>
      <c r="B2666" t="str">
        <f>'[2]NILAI AKHIR'!C188</f>
        <v>Machmud Al Fauzi</v>
      </c>
      <c r="C2666" t="str">
        <f>'[2]NILAI AKHIR'!D188</f>
        <v>XI TP 2</v>
      </c>
      <c r="D2666">
        <f>'[2]NILAI AKHIR'!R188</f>
        <v>0</v>
      </c>
      <c r="F2666" t="s">
        <v>3946</v>
      </c>
      <c r="G2666" t="str" cm="1">
        <f t="array" ref="G2666">_xlfn.IFNA(_xlfn.IFS(C2665="XI TOI 1",D2665,C2665="XI TOI 2",D2665),"")</f>
        <v/>
      </c>
      <c r="H2666" cm="1">
        <f t="array" ref="H2666">_xlfn.IFNA(_xlfn.IFS(C2664="XI TP 1",D2664,C2664="XI TP 2",D2664,C2664="XI TP 3",D2664,C2664="XI TP 4",D2664,C2664="XI TP 5",D2664),"")</f>
        <v>0</v>
      </c>
      <c r="I2666" t="str" cm="1">
        <f t="array" ref="I2666">_xlfn.IFNA(_xlfn.IFS(C2665="XI TSM 1",D2665,C2665="XI TSM 2",D2665),"")</f>
        <v/>
      </c>
      <c r="J2666" t="str" cm="1">
        <f t="array" ref="J2666">_xlfn.IFNA(_xlfn.IFS(C2664="XI TOI 1",D2664,C2664="XI TOI 2",D2664),"")</f>
        <v/>
      </c>
      <c r="L2666">
        <f>VLOOKUP(A2666,'5'!$AB$3:$AE$313,4,FALSE)</f>
        <v>806</v>
      </c>
      <c r="M2666" s="19">
        <f>VLOOKUP(F2666,'2'!$B$2:$C$34,2,FALSE)</f>
        <v>31</v>
      </c>
      <c r="N2666" s="23">
        <f t="shared" si="92"/>
        <v>0</v>
      </c>
      <c r="O2666" s="23" t="str">
        <f t="shared" si="93"/>
        <v/>
      </c>
      <c r="P2666" s="23" t="s">
        <v>4739</v>
      </c>
      <c r="Q2666" s="19">
        <f>VLOOKUP(M2666,'3'!$H$27:$L$48,5,FALSE)</f>
        <v>63</v>
      </c>
    </row>
    <row r="2667" spans="1:17" x14ac:dyDescent="0.25">
      <c r="A2667">
        <f>'[2]NILAI AKHIR'!B189</f>
        <v>13734</v>
      </c>
      <c r="B2667" t="str">
        <f>'[2]NILAI AKHIR'!C189</f>
        <v>Mahendra Wardana Putra</v>
      </c>
      <c r="C2667" t="str">
        <f>'[2]NILAI AKHIR'!D189</f>
        <v>XI TP 2</v>
      </c>
      <c r="D2667">
        <f>'[2]NILAI AKHIR'!R189</f>
        <v>0</v>
      </c>
      <c r="F2667" t="s">
        <v>3946</v>
      </c>
      <c r="G2667" t="str" cm="1">
        <f t="array" ref="G2667">_xlfn.IFNA(_xlfn.IFS(C2666="XI TOI 1",D2666,C2666="XI TOI 2",D2666),"")</f>
        <v/>
      </c>
      <c r="H2667" cm="1">
        <f t="array" ref="H2667">_xlfn.IFNA(_xlfn.IFS(C2665="XI TP 1",D2665,C2665="XI TP 2",D2665,C2665="XI TP 3",D2665,C2665="XI TP 4",D2665,C2665="XI TP 5",D2665),"")</f>
        <v>0</v>
      </c>
      <c r="I2667" t="str" cm="1">
        <f t="array" ref="I2667">_xlfn.IFNA(_xlfn.IFS(C2666="XI TSM 1",D2666,C2666="XI TSM 2",D2666),"")</f>
        <v/>
      </c>
      <c r="J2667" t="str" cm="1">
        <f t="array" ref="J2667">_xlfn.IFNA(_xlfn.IFS(C2665="XI TOI 1",D2665,C2665="XI TOI 2",D2665),"")</f>
        <v/>
      </c>
      <c r="L2667">
        <f>VLOOKUP(A2667,'5'!$AB$3:$AE$313,4,FALSE)</f>
        <v>807</v>
      </c>
      <c r="M2667" s="19">
        <f>VLOOKUP(F2667,'2'!$B$2:$C$34,2,FALSE)</f>
        <v>31</v>
      </c>
      <c r="N2667" s="23">
        <f t="shared" si="92"/>
        <v>0</v>
      </c>
      <c r="O2667" s="23" t="str">
        <f t="shared" si="93"/>
        <v/>
      </c>
      <c r="P2667" s="23" t="s">
        <v>4739</v>
      </c>
      <c r="Q2667" s="19">
        <f>VLOOKUP(M2667,'3'!$H$27:$L$48,5,FALSE)</f>
        <v>63</v>
      </c>
    </row>
    <row r="2668" spans="1:17" x14ac:dyDescent="0.25">
      <c r="A2668">
        <f>'[2]NILAI AKHIR'!B190</f>
        <v>0</v>
      </c>
      <c r="B2668">
        <f>'[2]NILAI AKHIR'!C190</f>
        <v>0</v>
      </c>
      <c r="C2668">
        <f>'[2]NILAI AKHIR'!D190</f>
        <v>0</v>
      </c>
      <c r="D2668">
        <f>'[2]NILAI AKHIR'!R190</f>
        <v>0</v>
      </c>
      <c r="F2668" t="s">
        <v>3946</v>
      </c>
      <c r="G2668" t="str" cm="1">
        <f t="array" ref="G2668">_xlfn.IFNA(_xlfn.IFS(C2667="XI TOI 1",D2667,C2667="XI TOI 2",D2667),"")</f>
        <v/>
      </c>
      <c r="H2668" cm="1">
        <f t="array" ref="H2668">_xlfn.IFNA(_xlfn.IFS(C2666="XI TP 1",D2666,C2666="XI TP 2",D2666,C2666="XI TP 3",D2666,C2666="XI TP 4",D2666,C2666="XI TP 5",D2666),"")</f>
        <v>0</v>
      </c>
      <c r="I2668" t="str" cm="1">
        <f t="array" ref="I2668">_xlfn.IFNA(_xlfn.IFS(C2667="XI TSM 1",D2667,C2667="XI TSM 2",D2667),"")</f>
        <v/>
      </c>
      <c r="J2668" t="str" cm="1">
        <f t="array" ref="J2668">_xlfn.IFNA(_xlfn.IFS(C2666="XI TOI 1",D2666,C2666="XI TOI 2",D2666),"")</f>
        <v/>
      </c>
      <c r="L2668" t="e">
        <f>VLOOKUP(A2668,'5'!$AB$3:$AE$313,4,FALSE)</f>
        <v>#N/A</v>
      </c>
      <c r="M2668" s="19">
        <f>VLOOKUP(F2668,'2'!$B$2:$C$34,2,FALSE)</f>
        <v>31</v>
      </c>
      <c r="N2668" s="23">
        <f t="shared" si="92"/>
        <v>0</v>
      </c>
      <c r="O2668" s="23" t="str">
        <f t="shared" si="93"/>
        <v/>
      </c>
      <c r="P2668" s="23" t="s">
        <v>4739</v>
      </c>
      <c r="Q2668" s="19">
        <f>VLOOKUP(M2668,'3'!$H$27:$L$48,5,FALSE)</f>
        <v>63</v>
      </c>
    </row>
    <row r="2669" spans="1:17" x14ac:dyDescent="0.25">
      <c r="A2669">
        <f>'[2]NILAI AKHIR'!B191</f>
        <v>13735</v>
      </c>
      <c r="B2669" t="str">
        <f>'[2]NILAI AKHIR'!C191</f>
        <v>Maycal Widyanto</v>
      </c>
      <c r="C2669" t="str">
        <f>'[2]NILAI AKHIR'!D191</f>
        <v>XI TP 3</v>
      </c>
      <c r="D2669">
        <f>'[2]NILAI AKHIR'!R191</f>
        <v>83</v>
      </c>
      <c r="F2669" t="s">
        <v>3946</v>
      </c>
      <c r="G2669" t="str" cm="1">
        <f t="array" ref="G2669">_xlfn.IFNA(_xlfn.IFS(C2668="XI TOI 1",D2668,C2668="XI TOI 2",D2668),"")</f>
        <v/>
      </c>
      <c r="H2669" cm="1">
        <f t="array" ref="H2669">_xlfn.IFNA(_xlfn.IFS(C2667="XI TP 1",D2667,C2667="XI TP 2",D2667,C2667="XI TP 3",D2667,C2667="XI TP 4",D2667,C2667="XI TP 5",D2667),"")</f>
        <v>0</v>
      </c>
      <c r="I2669" t="str" cm="1">
        <f t="array" ref="I2669">_xlfn.IFNA(_xlfn.IFS(C2668="XI TSM 1",D2668,C2668="XI TSM 2",D2668),"")</f>
        <v/>
      </c>
      <c r="J2669" t="str" cm="1">
        <f t="array" ref="J2669">_xlfn.IFNA(_xlfn.IFS(C2667="XI TOI 1",D2667,C2667="XI TOI 2",D2667),"")</f>
        <v/>
      </c>
      <c r="L2669">
        <f>VLOOKUP(A2669,'5'!$AB$3:$AE$313,4,FALSE)</f>
        <v>808</v>
      </c>
      <c r="M2669" s="19">
        <f>VLOOKUP(F2669,'2'!$B$2:$C$34,2,FALSE)</f>
        <v>31</v>
      </c>
      <c r="N2669" s="23">
        <f t="shared" si="92"/>
        <v>83</v>
      </c>
      <c r="O2669" s="23" t="str">
        <f t="shared" si="93"/>
        <v/>
      </c>
      <c r="P2669" s="23" t="s">
        <v>4739</v>
      </c>
      <c r="Q2669" s="19">
        <f>VLOOKUP(M2669,'3'!$H$27:$L$48,5,FALSE)</f>
        <v>63</v>
      </c>
    </row>
    <row r="2670" spans="1:17" x14ac:dyDescent="0.25">
      <c r="A2670">
        <f>'[2]NILAI AKHIR'!B193</f>
        <v>13737</v>
      </c>
      <c r="B2670" t="str">
        <f>'[2]NILAI AKHIR'!C193</f>
        <v>Milano Putra Pratama</v>
      </c>
      <c r="C2670" t="str">
        <f>'[2]NILAI AKHIR'!D193</f>
        <v>XI TP 3</v>
      </c>
      <c r="D2670">
        <f>'[2]NILAI AKHIR'!R193</f>
        <v>84</v>
      </c>
      <c r="F2670" t="s">
        <v>3946</v>
      </c>
      <c r="G2670" t="str" cm="1">
        <f t="array" ref="G2670">_xlfn.IFNA(_xlfn.IFS(C2669="XI TOI 1",D2669,C2669="XI TOI 2",D2669),"")</f>
        <v/>
      </c>
      <c r="H2670" t="str" cm="1">
        <f t="array" ref="H2670">_xlfn.IFNA(_xlfn.IFS(C2668="XI TP 1",D2668,C2668="XI TP 2",D2668,C2668="XI TP 3",D2668,C2668="XI TP 4",D2668,C2668="XI TP 5",D2668),"")</f>
        <v/>
      </c>
      <c r="I2670" t="str" cm="1">
        <f t="array" ref="I2670">_xlfn.IFNA(_xlfn.IFS(C2669="XI TSM 1",D2669,C2669="XI TSM 2",D2669),"")</f>
        <v/>
      </c>
      <c r="J2670" t="str" cm="1">
        <f t="array" ref="J2670">_xlfn.IFNA(_xlfn.IFS(C2668="XI TOI 1",D2668,C2668="XI TOI 2",D2668),"")</f>
        <v/>
      </c>
      <c r="L2670">
        <f>VLOOKUP(A2670,'5'!$AB$3:$AE$313,4,FALSE)</f>
        <v>810</v>
      </c>
      <c r="M2670" s="19">
        <f>VLOOKUP(F2670,'2'!$B$2:$C$34,2,FALSE)</f>
        <v>31</v>
      </c>
      <c r="N2670" s="23">
        <f t="shared" si="92"/>
        <v>84</v>
      </c>
      <c r="O2670" s="23" t="str">
        <f t="shared" si="93"/>
        <v/>
      </c>
      <c r="P2670" s="23" t="s">
        <v>4739</v>
      </c>
      <c r="Q2670" s="19">
        <f>VLOOKUP(M2670,'3'!$H$27:$L$48,5,FALSE)</f>
        <v>63</v>
      </c>
    </row>
    <row r="2671" spans="1:17" x14ac:dyDescent="0.25">
      <c r="A2671">
        <f>'[2]NILAI AKHIR'!B194</f>
        <v>13738</v>
      </c>
      <c r="B2671" t="str">
        <f>'[2]NILAI AKHIR'!C194</f>
        <v>Moh Revin Rizaliano</v>
      </c>
      <c r="C2671" t="str">
        <f>'[2]NILAI AKHIR'!D194</f>
        <v>XI TP 3</v>
      </c>
      <c r="D2671">
        <f>'[2]NILAI AKHIR'!R194</f>
        <v>78</v>
      </c>
      <c r="F2671" t="s">
        <v>3946</v>
      </c>
      <c r="G2671" t="str" cm="1">
        <f t="array" ref="G2671">_xlfn.IFNA(_xlfn.IFS(C2670="XI TOI 1",D2670,C2670="XI TOI 2",D2670),"")</f>
        <v/>
      </c>
      <c r="H2671" cm="1">
        <f t="array" ref="H2671">_xlfn.IFNA(_xlfn.IFS(C2669="XI TP 1",D2669,C2669="XI TP 2",D2669,C2669="XI TP 3",D2669,C2669="XI TP 4",D2669,C2669="XI TP 5",D2669),"")</f>
        <v>83</v>
      </c>
      <c r="I2671" t="str" cm="1">
        <f t="array" ref="I2671">_xlfn.IFNA(_xlfn.IFS(C2670="XI TSM 1",D2670,C2670="XI TSM 2",D2670),"")</f>
        <v/>
      </c>
      <c r="J2671" t="str" cm="1">
        <f t="array" ref="J2671">_xlfn.IFNA(_xlfn.IFS(C2669="XI TOI 1",D2669,C2669="XI TOI 2",D2669),"")</f>
        <v/>
      </c>
      <c r="L2671">
        <f>VLOOKUP(A2671,'5'!$AB$3:$AE$313,4,FALSE)</f>
        <v>811</v>
      </c>
      <c r="M2671" s="19">
        <f>VLOOKUP(F2671,'2'!$B$2:$C$34,2,FALSE)</f>
        <v>31</v>
      </c>
      <c r="N2671" s="23">
        <f t="shared" si="92"/>
        <v>78</v>
      </c>
      <c r="O2671" s="23" t="str">
        <f t="shared" si="93"/>
        <v/>
      </c>
      <c r="P2671" s="23" t="s">
        <v>4739</v>
      </c>
      <c r="Q2671" s="19">
        <f>VLOOKUP(M2671,'3'!$H$27:$L$48,5,FALSE)</f>
        <v>63</v>
      </c>
    </row>
    <row r="2672" spans="1:17" x14ac:dyDescent="0.25">
      <c r="A2672">
        <f>'[2]NILAI AKHIR'!B195</f>
        <v>13739</v>
      </c>
      <c r="B2672" t="str">
        <f>'[2]NILAI AKHIR'!C195</f>
        <v>Mohamad Faqih Syahroni</v>
      </c>
      <c r="C2672" t="str">
        <f>'[2]NILAI AKHIR'!D195</f>
        <v>XI TP 3</v>
      </c>
      <c r="D2672">
        <f>'[2]NILAI AKHIR'!R195</f>
        <v>72</v>
      </c>
      <c r="F2672" t="s">
        <v>3946</v>
      </c>
      <c r="G2672" t="str" cm="1">
        <f t="array" ref="G2672">_xlfn.IFNA(_xlfn.IFS(C2671="XI TOI 1",D2671,C2671="XI TOI 2",D2671),"")</f>
        <v/>
      </c>
      <c r="H2672" cm="1">
        <f t="array" ref="H2672">_xlfn.IFNA(_xlfn.IFS(C2670="XI TP 1",D2670,C2670="XI TP 2",D2670,C2670="XI TP 3",D2670,C2670="XI TP 4",D2670,C2670="XI TP 5",D2670),"")</f>
        <v>84</v>
      </c>
      <c r="I2672" t="str" cm="1">
        <f t="array" ref="I2672">_xlfn.IFNA(_xlfn.IFS(C2671="XI TSM 1",D2671,C2671="XI TSM 2",D2671),"")</f>
        <v/>
      </c>
      <c r="J2672" t="str" cm="1">
        <f t="array" ref="J2672">_xlfn.IFNA(_xlfn.IFS(C2670="XI TOI 1",D2670,C2670="XI TOI 2",D2670),"")</f>
        <v/>
      </c>
      <c r="L2672">
        <f>VLOOKUP(A2672,'5'!$AB$3:$AE$313,4,FALSE)</f>
        <v>812</v>
      </c>
      <c r="M2672" s="19">
        <f>VLOOKUP(F2672,'2'!$B$2:$C$34,2,FALSE)</f>
        <v>31</v>
      </c>
      <c r="N2672" s="23">
        <f t="shared" si="92"/>
        <v>72</v>
      </c>
      <c r="O2672" s="23" t="str">
        <f t="shared" si="93"/>
        <v/>
      </c>
      <c r="P2672" s="23" t="s">
        <v>4739</v>
      </c>
      <c r="Q2672" s="19">
        <f>VLOOKUP(M2672,'3'!$H$27:$L$48,5,FALSE)</f>
        <v>63</v>
      </c>
    </row>
    <row r="2673" spans="1:17" x14ac:dyDescent="0.25">
      <c r="A2673">
        <f>'[2]NILAI AKHIR'!B196</f>
        <v>13740</v>
      </c>
      <c r="B2673" t="str">
        <f>'[2]NILAI AKHIR'!C196</f>
        <v>Muflih Abdul Azhim</v>
      </c>
      <c r="C2673" t="str">
        <f>'[2]NILAI AKHIR'!D196</f>
        <v>XI TP 3</v>
      </c>
      <c r="D2673">
        <f>'[2]NILAI AKHIR'!R196</f>
        <v>76</v>
      </c>
      <c r="F2673" t="s">
        <v>3946</v>
      </c>
      <c r="G2673" t="str" cm="1">
        <f t="array" ref="G2673">_xlfn.IFNA(_xlfn.IFS(C2672="XI TOI 1",D2672,C2672="XI TOI 2",D2672),"")</f>
        <v/>
      </c>
      <c r="H2673" cm="1">
        <f t="array" ref="H2673">_xlfn.IFNA(_xlfn.IFS(C2671="XI TP 1",D2671,C2671="XI TP 2",D2671,C2671="XI TP 3",D2671,C2671="XI TP 4",D2671,C2671="XI TP 5",D2671),"")</f>
        <v>78</v>
      </c>
      <c r="I2673" t="str" cm="1">
        <f t="array" ref="I2673">_xlfn.IFNA(_xlfn.IFS(C2672="XI TSM 1",D2672,C2672="XI TSM 2",D2672),"")</f>
        <v/>
      </c>
      <c r="J2673" t="str" cm="1">
        <f t="array" ref="J2673">_xlfn.IFNA(_xlfn.IFS(C2671="XI TOI 1",D2671,C2671="XI TOI 2",D2671),"")</f>
        <v/>
      </c>
      <c r="L2673">
        <f>VLOOKUP(A2673,'5'!$AB$3:$AE$313,4,FALSE)</f>
        <v>813</v>
      </c>
      <c r="M2673" s="19">
        <f>VLOOKUP(F2673,'2'!$B$2:$C$34,2,FALSE)</f>
        <v>31</v>
      </c>
      <c r="N2673" s="23">
        <f t="shared" si="92"/>
        <v>76</v>
      </c>
      <c r="O2673" s="23" t="str">
        <f t="shared" si="93"/>
        <v/>
      </c>
      <c r="P2673" s="23" t="s">
        <v>4739</v>
      </c>
      <c r="Q2673" s="19">
        <f>VLOOKUP(M2673,'3'!$H$27:$L$48,5,FALSE)</f>
        <v>63</v>
      </c>
    </row>
    <row r="2674" spans="1:17" x14ac:dyDescent="0.25">
      <c r="A2674">
        <f>'[2]NILAI AKHIR'!B197</f>
        <v>13741</v>
      </c>
      <c r="B2674" t="str">
        <f>'[2]NILAI AKHIR'!C197</f>
        <v>Muhamad Afif Saputra</v>
      </c>
      <c r="C2674" t="str">
        <f>'[2]NILAI AKHIR'!D197</f>
        <v>XI TP 3</v>
      </c>
      <c r="D2674">
        <f>'[2]NILAI AKHIR'!R197</f>
        <v>80</v>
      </c>
      <c r="F2674" t="s">
        <v>3946</v>
      </c>
      <c r="G2674" t="str" cm="1">
        <f t="array" ref="G2674">_xlfn.IFNA(_xlfn.IFS(C2673="XI TOI 1",D2673,C2673="XI TOI 2",D2673),"")</f>
        <v/>
      </c>
      <c r="H2674" cm="1">
        <f t="array" ref="H2674">_xlfn.IFNA(_xlfn.IFS(C2672="XI TP 1",D2672,C2672="XI TP 2",D2672,C2672="XI TP 3",D2672,C2672="XI TP 4",D2672,C2672="XI TP 5",D2672),"")</f>
        <v>72</v>
      </c>
      <c r="I2674" t="str" cm="1">
        <f t="array" ref="I2674">_xlfn.IFNA(_xlfn.IFS(C2673="XI TSM 1",D2673,C2673="XI TSM 2",D2673),"")</f>
        <v/>
      </c>
      <c r="J2674" t="str" cm="1">
        <f t="array" ref="J2674">_xlfn.IFNA(_xlfn.IFS(C2672="XI TOI 1",D2672,C2672="XI TOI 2",D2672),"")</f>
        <v/>
      </c>
      <c r="L2674">
        <f>VLOOKUP(A2674,'5'!$AB$3:$AE$313,4,FALSE)</f>
        <v>814</v>
      </c>
      <c r="M2674" s="19">
        <f>VLOOKUP(F2674,'2'!$B$2:$C$34,2,FALSE)</f>
        <v>31</v>
      </c>
      <c r="N2674" s="23">
        <f t="shared" si="92"/>
        <v>80</v>
      </c>
      <c r="O2674" s="23" t="str">
        <f t="shared" si="93"/>
        <v/>
      </c>
      <c r="P2674" s="23" t="s">
        <v>4739</v>
      </c>
      <c r="Q2674" s="19">
        <f>VLOOKUP(M2674,'3'!$H$27:$L$48,5,FALSE)</f>
        <v>63</v>
      </c>
    </row>
    <row r="2675" spans="1:17" x14ac:dyDescent="0.25">
      <c r="A2675">
        <f>'[2]NILAI AKHIR'!B198</f>
        <v>13742</v>
      </c>
      <c r="B2675" t="str">
        <f>'[2]NILAI AKHIR'!C198</f>
        <v>Muhamad Bintang Maylana</v>
      </c>
      <c r="C2675" t="str">
        <f>'[2]NILAI AKHIR'!D198</f>
        <v>XI TP 3</v>
      </c>
      <c r="D2675">
        <f>'[2]NILAI AKHIR'!R198</f>
        <v>77</v>
      </c>
      <c r="F2675" t="s">
        <v>3946</v>
      </c>
      <c r="G2675" t="str" cm="1">
        <f t="array" ref="G2675">_xlfn.IFNA(_xlfn.IFS(C2674="XI TOI 1",D2674,C2674="XI TOI 2",D2674),"")</f>
        <v/>
      </c>
      <c r="H2675" cm="1">
        <f t="array" ref="H2675">_xlfn.IFNA(_xlfn.IFS(C2673="XI TP 1",D2673,C2673="XI TP 2",D2673,C2673="XI TP 3",D2673,C2673="XI TP 4",D2673,C2673="XI TP 5",D2673),"")</f>
        <v>76</v>
      </c>
      <c r="I2675" t="str" cm="1">
        <f t="array" ref="I2675">_xlfn.IFNA(_xlfn.IFS(C2674="XI TSM 1",D2674,C2674="XI TSM 2",D2674),"")</f>
        <v/>
      </c>
      <c r="J2675" t="str" cm="1">
        <f t="array" ref="J2675">_xlfn.IFNA(_xlfn.IFS(C2673="XI TOI 1",D2673,C2673="XI TOI 2",D2673),"")</f>
        <v/>
      </c>
      <c r="L2675">
        <f>VLOOKUP(A2675,'5'!$AB$3:$AE$313,4,FALSE)</f>
        <v>815</v>
      </c>
      <c r="M2675" s="19">
        <f>VLOOKUP(F2675,'2'!$B$2:$C$34,2,FALSE)</f>
        <v>31</v>
      </c>
      <c r="N2675" s="23">
        <f t="shared" si="92"/>
        <v>77</v>
      </c>
      <c r="O2675" s="23" t="str">
        <f t="shared" si="93"/>
        <v/>
      </c>
      <c r="P2675" s="23" t="s">
        <v>4739</v>
      </c>
      <c r="Q2675" s="19">
        <f>VLOOKUP(M2675,'3'!$H$27:$L$48,5,FALSE)</f>
        <v>63</v>
      </c>
    </row>
    <row r="2676" spans="1:17" x14ac:dyDescent="0.25">
      <c r="A2676">
        <f>'[2]NILAI AKHIR'!B199</f>
        <v>13743</v>
      </c>
      <c r="B2676" t="str">
        <f>'[2]NILAI AKHIR'!C199</f>
        <v>Muhamad Iqbal</v>
      </c>
      <c r="C2676" t="str">
        <f>'[2]NILAI AKHIR'!D199</f>
        <v>XI TP 3</v>
      </c>
      <c r="D2676">
        <f>'[2]NILAI AKHIR'!R199</f>
        <v>78</v>
      </c>
      <c r="F2676" t="s">
        <v>3946</v>
      </c>
      <c r="G2676" t="str" cm="1">
        <f t="array" ref="G2676">_xlfn.IFNA(_xlfn.IFS(C2675="XI TOI 1",D2675,C2675="XI TOI 2",D2675),"")</f>
        <v/>
      </c>
      <c r="H2676" cm="1">
        <f t="array" ref="H2676">_xlfn.IFNA(_xlfn.IFS(C2674="XI TP 1",D2674,C2674="XI TP 2",D2674,C2674="XI TP 3",D2674,C2674="XI TP 4",D2674,C2674="XI TP 5",D2674),"")</f>
        <v>80</v>
      </c>
      <c r="I2676" t="str" cm="1">
        <f t="array" ref="I2676">_xlfn.IFNA(_xlfn.IFS(C2675="XI TSM 1",D2675,C2675="XI TSM 2",D2675),"")</f>
        <v/>
      </c>
      <c r="J2676" t="str" cm="1">
        <f t="array" ref="J2676">_xlfn.IFNA(_xlfn.IFS(C2674="XI TOI 1",D2674,C2674="XI TOI 2",D2674),"")</f>
        <v/>
      </c>
      <c r="L2676">
        <f>VLOOKUP(A2676,'5'!$AB$3:$AE$313,4,FALSE)</f>
        <v>816</v>
      </c>
      <c r="M2676" s="19">
        <f>VLOOKUP(F2676,'2'!$B$2:$C$34,2,FALSE)</f>
        <v>31</v>
      </c>
      <c r="N2676" s="23">
        <f t="shared" si="92"/>
        <v>78</v>
      </c>
      <c r="O2676" s="23" t="str">
        <f t="shared" si="93"/>
        <v/>
      </c>
      <c r="P2676" s="23" t="s">
        <v>4739</v>
      </c>
      <c r="Q2676" s="19">
        <f>VLOOKUP(M2676,'3'!$H$27:$L$48,5,FALSE)</f>
        <v>63</v>
      </c>
    </row>
    <row r="2677" spans="1:17" x14ac:dyDescent="0.25">
      <c r="A2677">
        <f>'[2]NILAI AKHIR'!B200</f>
        <v>13744</v>
      </c>
      <c r="B2677" t="str">
        <f>'[2]NILAI AKHIR'!C200</f>
        <v>Muhammad Adnan Tegar Pamungkas</v>
      </c>
      <c r="C2677" t="str">
        <f>'[2]NILAI AKHIR'!D200</f>
        <v>XI TP 3</v>
      </c>
      <c r="D2677">
        <f>'[2]NILAI AKHIR'!R200</f>
        <v>78</v>
      </c>
      <c r="F2677" t="s">
        <v>3946</v>
      </c>
      <c r="G2677" t="str" cm="1">
        <f t="array" ref="G2677">_xlfn.IFNA(_xlfn.IFS(C2676="XI TOI 1",D2676,C2676="XI TOI 2",D2676),"")</f>
        <v/>
      </c>
      <c r="H2677" cm="1">
        <f t="array" ref="H2677">_xlfn.IFNA(_xlfn.IFS(C2675="XI TP 1",D2675,C2675="XI TP 2",D2675,C2675="XI TP 3",D2675,C2675="XI TP 4",D2675,C2675="XI TP 5",D2675),"")</f>
        <v>77</v>
      </c>
      <c r="I2677" t="str" cm="1">
        <f t="array" ref="I2677">_xlfn.IFNA(_xlfn.IFS(C2676="XI TSM 1",D2676,C2676="XI TSM 2",D2676),"")</f>
        <v/>
      </c>
      <c r="J2677" t="str" cm="1">
        <f t="array" ref="J2677">_xlfn.IFNA(_xlfn.IFS(C2675="XI TOI 1",D2675,C2675="XI TOI 2",D2675),"")</f>
        <v/>
      </c>
      <c r="L2677">
        <f>VLOOKUP(A2677,'5'!$AB$3:$AE$313,4,FALSE)</f>
        <v>817</v>
      </c>
      <c r="M2677" s="19">
        <f>VLOOKUP(F2677,'2'!$B$2:$C$34,2,FALSE)</f>
        <v>31</v>
      </c>
      <c r="N2677" s="23">
        <f t="shared" si="92"/>
        <v>78</v>
      </c>
      <c r="O2677" s="23" t="str">
        <f t="shared" si="93"/>
        <v/>
      </c>
      <c r="P2677" s="23" t="s">
        <v>4739</v>
      </c>
      <c r="Q2677" s="19">
        <f>VLOOKUP(M2677,'3'!$H$27:$L$48,5,FALSE)</f>
        <v>63</v>
      </c>
    </row>
    <row r="2678" spans="1:17" x14ac:dyDescent="0.25">
      <c r="A2678">
        <f>'[2]NILAI AKHIR'!B201</f>
        <v>13745</v>
      </c>
      <c r="B2678" t="str">
        <f>'[2]NILAI AKHIR'!C201</f>
        <v>Muhammad Adriansyah</v>
      </c>
      <c r="C2678" t="str">
        <f>'[2]NILAI AKHIR'!D201</f>
        <v>XI TP 3</v>
      </c>
      <c r="D2678">
        <f>'[2]NILAI AKHIR'!R201</f>
        <v>76</v>
      </c>
      <c r="F2678" t="s">
        <v>3946</v>
      </c>
      <c r="G2678" t="str" cm="1">
        <f t="array" ref="G2678">_xlfn.IFNA(_xlfn.IFS(C2677="XI TOI 1",D2677,C2677="XI TOI 2",D2677),"")</f>
        <v/>
      </c>
      <c r="H2678" cm="1">
        <f t="array" ref="H2678">_xlfn.IFNA(_xlfn.IFS(C2676="XI TP 1",D2676,C2676="XI TP 2",D2676,C2676="XI TP 3",D2676,C2676="XI TP 4",D2676,C2676="XI TP 5",D2676),"")</f>
        <v>78</v>
      </c>
      <c r="I2678" t="str" cm="1">
        <f t="array" ref="I2678">_xlfn.IFNA(_xlfn.IFS(C2677="XI TSM 1",D2677,C2677="XI TSM 2",D2677),"")</f>
        <v/>
      </c>
      <c r="J2678" t="str" cm="1">
        <f t="array" ref="J2678">_xlfn.IFNA(_xlfn.IFS(C2676="XI TOI 1",D2676,C2676="XI TOI 2",D2676),"")</f>
        <v/>
      </c>
      <c r="L2678">
        <f>VLOOKUP(A2678,'5'!$AB$3:$AE$313,4,FALSE)</f>
        <v>818</v>
      </c>
      <c r="M2678" s="19">
        <f>VLOOKUP(F2678,'2'!$B$2:$C$34,2,FALSE)</f>
        <v>31</v>
      </c>
      <c r="N2678" s="23">
        <f t="shared" si="92"/>
        <v>76</v>
      </c>
      <c r="O2678" s="23" t="str">
        <f t="shared" si="93"/>
        <v/>
      </c>
      <c r="P2678" s="23" t="s">
        <v>4739</v>
      </c>
      <c r="Q2678" s="19">
        <f>VLOOKUP(M2678,'3'!$H$27:$L$48,5,FALSE)</f>
        <v>63</v>
      </c>
    </row>
    <row r="2679" spans="1:17" x14ac:dyDescent="0.25">
      <c r="A2679">
        <f>'[2]NILAI AKHIR'!B202</f>
        <v>13746</v>
      </c>
      <c r="B2679" t="str">
        <f>'[2]NILAI AKHIR'!C202</f>
        <v>Muhammad Aldi Firmansah</v>
      </c>
      <c r="C2679" t="str">
        <f>'[2]NILAI AKHIR'!D202</f>
        <v>XI TP 3</v>
      </c>
      <c r="D2679">
        <f>'[2]NILAI AKHIR'!R202</f>
        <v>80</v>
      </c>
      <c r="F2679" t="s">
        <v>3946</v>
      </c>
      <c r="G2679" t="str" cm="1">
        <f t="array" ref="G2679">_xlfn.IFNA(_xlfn.IFS(C2678="XI TOI 1",D2678,C2678="XI TOI 2",D2678),"")</f>
        <v/>
      </c>
      <c r="H2679" cm="1">
        <f t="array" ref="H2679">_xlfn.IFNA(_xlfn.IFS(C2677="XI TP 1",D2677,C2677="XI TP 2",D2677,C2677="XI TP 3",D2677,C2677="XI TP 4",D2677,C2677="XI TP 5",D2677),"")</f>
        <v>78</v>
      </c>
      <c r="I2679" t="str" cm="1">
        <f t="array" ref="I2679">_xlfn.IFNA(_xlfn.IFS(C2678="XI TSM 1",D2678,C2678="XI TSM 2",D2678),"")</f>
        <v/>
      </c>
      <c r="J2679" t="str" cm="1">
        <f t="array" ref="J2679">_xlfn.IFNA(_xlfn.IFS(C2677="XI TOI 1",D2677,C2677="XI TOI 2",D2677),"")</f>
        <v/>
      </c>
      <c r="L2679">
        <f>VLOOKUP(A2679,'5'!$AB$3:$AE$313,4,FALSE)</f>
        <v>819</v>
      </c>
      <c r="M2679" s="19">
        <f>VLOOKUP(F2679,'2'!$B$2:$C$34,2,FALSE)</f>
        <v>31</v>
      </c>
      <c r="N2679" s="23">
        <f t="shared" si="92"/>
        <v>80</v>
      </c>
      <c r="O2679" s="23" t="str">
        <f t="shared" si="93"/>
        <v/>
      </c>
      <c r="P2679" s="23" t="s">
        <v>4739</v>
      </c>
      <c r="Q2679" s="19">
        <f>VLOOKUP(M2679,'3'!$H$27:$L$48,5,FALSE)</f>
        <v>63</v>
      </c>
    </row>
    <row r="2680" spans="1:17" x14ac:dyDescent="0.25">
      <c r="A2680">
        <f>'[2]NILAI AKHIR'!B203</f>
        <v>13747</v>
      </c>
      <c r="B2680" t="str">
        <f>'[2]NILAI AKHIR'!C203</f>
        <v>Muhammad Azhim Widodo</v>
      </c>
      <c r="C2680" t="str">
        <f>'[2]NILAI AKHIR'!D203</f>
        <v>XI TP 3</v>
      </c>
      <c r="D2680">
        <f>'[2]NILAI AKHIR'!R203</f>
        <v>83</v>
      </c>
      <c r="F2680" t="s">
        <v>3946</v>
      </c>
      <c r="G2680" t="str" cm="1">
        <f t="array" ref="G2680">_xlfn.IFNA(_xlfn.IFS(C2679="XI TOI 1",D2679,C2679="XI TOI 2",D2679),"")</f>
        <v/>
      </c>
      <c r="H2680" cm="1">
        <f t="array" ref="H2680">_xlfn.IFNA(_xlfn.IFS(C2678="XI TP 1",D2678,C2678="XI TP 2",D2678,C2678="XI TP 3",D2678,C2678="XI TP 4",D2678,C2678="XI TP 5",D2678),"")</f>
        <v>76</v>
      </c>
      <c r="I2680" t="str" cm="1">
        <f t="array" ref="I2680">_xlfn.IFNA(_xlfn.IFS(C2679="XI TSM 1",D2679,C2679="XI TSM 2",D2679),"")</f>
        <v/>
      </c>
      <c r="J2680" t="str" cm="1">
        <f t="array" ref="J2680">_xlfn.IFNA(_xlfn.IFS(C2678="XI TOI 1",D2678,C2678="XI TOI 2",D2678),"")</f>
        <v/>
      </c>
      <c r="L2680">
        <f>VLOOKUP(A2680,'5'!$AB$3:$AE$313,4,FALSE)</f>
        <v>820</v>
      </c>
      <c r="M2680" s="19">
        <f>VLOOKUP(F2680,'2'!$B$2:$C$34,2,FALSE)</f>
        <v>31</v>
      </c>
      <c r="N2680" s="23">
        <f t="shared" si="92"/>
        <v>83</v>
      </c>
      <c r="O2680" s="23" t="str">
        <f t="shared" si="93"/>
        <v/>
      </c>
      <c r="P2680" s="23" t="s">
        <v>4739</v>
      </c>
      <c r="Q2680" s="19">
        <f>VLOOKUP(M2680,'3'!$H$27:$L$48,5,FALSE)</f>
        <v>63</v>
      </c>
    </row>
    <row r="2681" spans="1:17" x14ac:dyDescent="0.25">
      <c r="A2681">
        <f>'[2]NILAI AKHIR'!B204</f>
        <v>13748</v>
      </c>
      <c r="B2681" t="str">
        <f>'[2]NILAI AKHIR'!C204</f>
        <v>Muhammad Galeh Cahyono</v>
      </c>
      <c r="C2681" t="str">
        <f>'[2]NILAI AKHIR'!D204</f>
        <v>XI TP 3</v>
      </c>
      <c r="D2681">
        <f>'[2]NILAI AKHIR'!R204</f>
        <v>78</v>
      </c>
      <c r="F2681" t="s">
        <v>3946</v>
      </c>
      <c r="G2681" t="str" cm="1">
        <f t="array" ref="G2681">_xlfn.IFNA(_xlfn.IFS(C2680="XI TOI 1",D2680,C2680="XI TOI 2",D2680),"")</f>
        <v/>
      </c>
      <c r="H2681" cm="1">
        <f t="array" ref="H2681">_xlfn.IFNA(_xlfn.IFS(C2679="XI TP 1",D2679,C2679="XI TP 2",D2679,C2679="XI TP 3",D2679,C2679="XI TP 4",D2679,C2679="XI TP 5",D2679),"")</f>
        <v>80</v>
      </c>
      <c r="I2681" t="str" cm="1">
        <f t="array" ref="I2681">_xlfn.IFNA(_xlfn.IFS(C2680="XI TSM 1",D2680,C2680="XI TSM 2",D2680),"")</f>
        <v/>
      </c>
      <c r="J2681" t="str" cm="1">
        <f t="array" ref="J2681">_xlfn.IFNA(_xlfn.IFS(C2679="XI TOI 1",D2679,C2679="XI TOI 2",D2679),"")</f>
        <v/>
      </c>
      <c r="L2681">
        <f>VLOOKUP(A2681,'5'!$AB$3:$AE$313,4,FALSE)</f>
        <v>821</v>
      </c>
      <c r="M2681" s="19">
        <f>VLOOKUP(F2681,'2'!$B$2:$C$34,2,FALSE)</f>
        <v>31</v>
      </c>
      <c r="N2681" s="23">
        <f t="shared" si="92"/>
        <v>78</v>
      </c>
      <c r="O2681" s="23" t="str">
        <f t="shared" si="93"/>
        <v/>
      </c>
      <c r="P2681" s="23" t="s">
        <v>4739</v>
      </c>
      <c r="Q2681" s="19">
        <f>VLOOKUP(M2681,'3'!$H$27:$L$48,5,FALSE)</f>
        <v>63</v>
      </c>
    </row>
    <row r="2682" spans="1:17" x14ac:dyDescent="0.25">
      <c r="A2682">
        <f>'[2]NILAI AKHIR'!B205</f>
        <v>13749</v>
      </c>
      <c r="B2682" t="str">
        <f>'[2]NILAI AKHIR'!C205</f>
        <v>Muhammad Husain Amrullah</v>
      </c>
      <c r="C2682" t="str">
        <f>'[2]NILAI AKHIR'!D205</f>
        <v>XI TP 3</v>
      </c>
      <c r="D2682">
        <f>'[2]NILAI AKHIR'!R205</f>
        <v>77</v>
      </c>
      <c r="F2682" t="s">
        <v>3946</v>
      </c>
      <c r="G2682" t="str" cm="1">
        <f t="array" ref="G2682">_xlfn.IFNA(_xlfn.IFS(C2681="XI TOI 1",D2681,C2681="XI TOI 2",D2681),"")</f>
        <v/>
      </c>
      <c r="H2682" cm="1">
        <f t="array" ref="H2682">_xlfn.IFNA(_xlfn.IFS(C2680="XI TP 1",D2680,C2680="XI TP 2",D2680,C2680="XI TP 3",D2680,C2680="XI TP 4",D2680,C2680="XI TP 5",D2680),"")</f>
        <v>83</v>
      </c>
      <c r="I2682" t="str" cm="1">
        <f t="array" ref="I2682">_xlfn.IFNA(_xlfn.IFS(C2681="XI TSM 1",D2681,C2681="XI TSM 2",D2681),"")</f>
        <v/>
      </c>
      <c r="J2682" t="str" cm="1">
        <f t="array" ref="J2682">_xlfn.IFNA(_xlfn.IFS(C2680="XI TOI 1",D2680,C2680="XI TOI 2",D2680),"")</f>
        <v/>
      </c>
      <c r="L2682">
        <f>VLOOKUP(A2682,'5'!$AB$3:$AE$313,4,FALSE)</f>
        <v>822</v>
      </c>
      <c r="M2682" s="19">
        <f>VLOOKUP(F2682,'2'!$B$2:$C$34,2,FALSE)</f>
        <v>31</v>
      </c>
      <c r="N2682" s="23">
        <f t="shared" si="92"/>
        <v>77</v>
      </c>
      <c r="O2682" s="23" t="str">
        <f t="shared" si="93"/>
        <v/>
      </c>
      <c r="P2682" s="23" t="s">
        <v>4739</v>
      </c>
      <c r="Q2682" s="19">
        <f>VLOOKUP(M2682,'3'!$H$27:$L$48,5,FALSE)</f>
        <v>63</v>
      </c>
    </row>
    <row r="2683" spans="1:17" x14ac:dyDescent="0.25">
      <c r="A2683">
        <f>'[2]NILAI AKHIR'!B206</f>
        <v>13750</v>
      </c>
      <c r="B2683" t="str">
        <f>'[2]NILAI AKHIR'!C206</f>
        <v>Muhammad Khisnullah Nabil</v>
      </c>
      <c r="C2683" t="str">
        <f>'[2]NILAI AKHIR'!D206</f>
        <v>XI TP 3</v>
      </c>
      <c r="D2683">
        <f>'[2]NILAI AKHIR'!R206</f>
        <v>78</v>
      </c>
      <c r="F2683" t="s">
        <v>3946</v>
      </c>
      <c r="G2683" t="str" cm="1">
        <f t="array" ref="G2683">_xlfn.IFNA(_xlfn.IFS(C2682="XI TOI 1",D2682,C2682="XI TOI 2",D2682),"")</f>
        <v/>
      </c>
      <c r="H2683" cm="1">
        <f t="array" ref="H2683">_xlfn.IFNA(_xlfn.IFS(C2681="XI TP 1",D2681,C2681="XI TP 2",D2681,C2681="XI TP 3",D2681,C2681="XI TP 4",D2681,C2681="XI TP 5",D2681),"")</f>
        <v>78</v>
      </c>
      <c r="I2683" t="str" cm="1">
        <f t="array" ref="I2683">_xlfn.IFNA(_xlfn.IFS(C2682="XI TSM 1",D2682,C2682="XI TSM 2",D2682),"")</f>
        <v/>
      </c>
      <c r="J2683" t="str" cm="1">
        <f t="array" ref="J2683">_xlfn.IFNA(_xlfn.IFS(C2681="XI TOI 1",D2681,C2681="XI TOI 2",D2681),"")</f>
        <v/>
      </c>
      <c r="L2683">
        <f>VLOOKUP(A2683,'5'!$AB$3:$AE$313,4,FALSE)</f>
        <v>823</v>
      </c>
      <c r="M2683" s="19">
        <f>VLOOKUP(F2683,'2'!$B$2:$C$34,2,FALSE)</f>
        <v>31</v>
      </c>
      <c r="N2683" s="23">
        <f t="shared" si="92"/>
        <v>78</v>
      </c>
      <c r="O2683" s="23" t="str">
        <f t="shared" si="93"/>
        <v/>
      </c>
      <c r="P2683" s="23" t="s">
        <v>4739</v>
      </c>
      <c r="Q2683" s="19">
        <f>VLOOKUP(M2683,'3'!$H$27:$L$48,5,FALSE)</f>
        <v>63</v>
      </c>
    </row>
    <row r="2684" spans="1:17" x14ac:dyDescent="0.25">
      <c r="A2684">
        <f>'[2]NILAI AKHIR'!B207</f>
        <v>13751</v>
      </c>
      <c r="B2684" t="str">
        <f>'[2]NILAI AKHIR'!C207</f>
        <v>Muhammad Rafi Asti Rosyid</v>
      </c>
      <c r="C2684" t="str">
        <f>'[2]NILAI AKHIR'!D207</f>
        <v>XI TP 3</v>
      </c>
      <c r="D2684">
        <f>'[2]NILAI AKHIR'!R207</f>
        <v>82</v>
      </c>
      <c r="F2684" t="s">
        <v>3946</v>
      </c>
      <c r="G2684" t="str" cm="1">
        <f t="array" ref="G2684">_xlfn.IFNA(_xlfn.IFS(C2683="XI TOI 1",D2683,C2683="XI TOI 2",D2683),"")</f>
        <v/>
      </c>
      <c r="H2684" cm="1">
        <f t="array" ref="H2684">_xlfn.IFNA(_xlfn.IFS(C2682="XI TP 1",D2682,C2682="XI TP 2",D2682,C2682="XI TP 3",D2682,C2682="XI TP 4",D2682,C2682="XI TP 5",D2682),"")</f>
        <v>77</v>
      </c>
      <c r="I2684" t="str" cm="1">
        <f t="array" ref="I2684">_xlfn.IFNA(_xlfn.IFS(C2683="XI TSM 1",D2683,C2683="XI TSM 2",D2683),"")</f>
        <v/>
      </c>
      <c r="J2684" t="str" cm="1">
        <f t="array" ref="J2684">_xlfn.IFNA(_xlfn.IFS(C2682="XI TOI 1",D2682,C2682="XI TOI 2",D2682),"")</f>
        <v/>
      </c>
      <c r="L2684">
        <f>VLOOKUP(A2684,'5'!$AB$3:$AE$313,4,FALSE)</f>
        <v>824</v>
      </c>
      <c r="M2684" s="19">
        <f>VLOOKUP(F2684,'2'!$B$2:$C$34,2,FALSE)</f>
        <v>31</v>
      </c>
      <c r="N2684" s="23">
        <f t="shared" si="92"/>
        <v>82</v>
      </c>
      <c r="O2684" s="23" t="str">
        <f t="shared" si="93"/>
        <v/>
      </c>
      <c r="P2684" s="23" t="s">
        <v>4739</v>
      </c>
      <c r="Q2684" s="19">
        <f>VLOOKUP(M2684,'3'!$H$27:$L$48,5,FALSE)</f>
        <v>63</v>
      </c>
    </row>
    <row r="2685" spans="1:17" x14ac:dyDescent="0.25">
      <c r="A2685">
        <f>'[2]NILAI AKHIR'!B208</f>
        <v>13752</v>
      </c>
      <c r="B2685" t="str">
        <f>'[2]NILAI AKHIR'!C208</f>
        <v>Muhammad Teguh Saputro</v>
      </c>
      <c r="C2685" t="str">
        <f>'[2]NILAI AKHIR'!D208</f>
        <v>XI TP 3</v>
      </c>
      <c r="D2685">
        <f>'[2]NILAI AKHIR'!R208</f>
        <v>82</v>
      </c>
      <c r="F2685" t="s">
        <v>3946</v>
      </c>
      <c r="G2685" t="str" cm="1">
        <f t="array" ref="G2685">_xlfn.IFNA(_xlfn.IFS(C2684="XI TOI 1",D2684,C2684="XI TOI 2",D2684),"")</f>
        <v/>
      </c>
      <c r="H2685" cm="1">
        <f t="array" ref="H2685">_xlfn.IFNA(_xlfn.IFS(C2683="XI TP 1",D2683,C2683="XI TP 2",D2683,C2683="XI TP 3",D2683,C2683="XI TP 4",D2683,C2683="XI TP 5",D2683),"")</f>
        <v>78</v>
      </c>
      <c r="I2685" t="str" cm="1">
        <f t="array" ref="I2685">_xlfn.IFNA(_xlfn.IFS(C2684="XI TSM 1",D2684,C2684="XI TSM 2",D2684),"")</f>
        <v/>
      </c>
      <c r="J2685" t="str" cm="1">
        <f t="array" ref="J2685">_xlfn.IFNA(_xlfn.IFS(C2683="XI TOI 1",D2683,C2683="XI TOI 2",D2683),"")</f>
        <v/>
      </c>
      <c r="L2685">
        <f>VLOOKUP(A2685,'5'!$AB$3:$AE$313,4,FALSE)</f>
        <v>825</v>
      </c>
      <c r="M2685" s="19">
        <f>VLOOKUP(F2685,'2'!$B$2:$C$34,2,FALSE)</f>
        <v>31</v>
      </c>
      <c r="N2685" s="23">
        <f t="shared" si="92"/>
        <v>82</v>
      </c>
      <c r="O2685" s="23" t="str">
        <f t="shared" si="93"/>
        <v/>
      </c>
      <c r="P2685" s="23" t="s">
        <v>4739</v>
      </c>
      <c r="Q2685" s="19">
        <f>VLOOKUP(M2685,'3'!$H$27:$L$48,5,FALSE)</f>
        <v>63</v>
      </c>
    </row>
    <row r="2686" spans="1:17" x14ac:dyDescent="0.25">
      <c r="A2686">
        <f>'[2]NILAI AKHIR'!B209</f>
        <v>13924</v>
      </c>
      <c r="B2686" t="str">
        <f>'[2]NILAI AKHIR'!C209</f>
        <v>Nabil Surya Harry Saputra</v>
      </c>
      <c r="C2686" t="str">
        <f>'[2]NILAI AKHIR'!D209</f>
        <v>XI TP 3</v>
      </c>
      <c r="D2686">
        <f>'[2]NILAI AKHIR'!R209</f>
        <v>88</v>
      </c>
      <c r="F2686" t="s">
        <v>3946</v>
      </c>
      <c r="G2686" t="str" cm="1">
        <f t="array" ref="G2686">_xlfn.IFNA(_xlfn.IFS(C2685="XI TOI 1",D2685,C2685="XI TOI 2",D2685),"")</f>
        <v/>
      </c>
      <c r="H2686" cm="1">
        <f t="array" ref="H2686">_xlfn.IFNA(_xlfn.IFS(C2684="XI TP 1",D2684,C2684="XI TP 2",D2684,C2684="XI TP 3",D2684,C2684="XI TP 4",D2684,C2684="XI TP 5",D2684),"")</f>
        <v>82</v>
      </c>
      <c r="I2686" t="str" cm="1">
        <f t="array" ref="I2686">_xlfn.IFNA(_xlfn.IFS(C2685="XI TSM 1",D2685,C2685="XI TSM 2",D2685),"")</f>
        <v/>
      </c>
      <c r="J2686" t="str" cm="1">
        <f t="array" ref="J2686">_xlfn.IFNA(_xlfn.IFS(C2684="XI TOI 1",D2684,C2684="XI TOI 2",D2684),"")</f>
        <v/>
      </c>
      <c r="L2686">
        <f>VLOOKUP(A2686,'5'!$AB$3:$AE$313,4,FALSE)</f>
        <v>826</v>
      </c>
      <c r="M2686" s="19">
        <f>VLOOKUP(F2686,'2'!$B$2:$C$34,2,FALSE)</f>
        <v>31</v>
      </c>
      <c r="N2686" s="23">
        <f t="shared" si="92"/>
        <v>88</v>
      </c>
      <c r="O2686" s="23" t="str">
        <f t="shared" si="93"/>
        <v/>
      </c>
      <c r="P2686" s="23" t="s">
        <v>4739</v>
      </c>
      <c r="Q2686" s="19">
        <f>VLOOKUP(M2686,'3'!$H$27:$L$48,5,FALSE)</f>
        <v>63</v>
      </c>
    </row>
    <row r="2687" spans="1:17" x14ac:dyDescent="0.25">
      <c r="A2687">
        <f>'[2]NILAI AKHIR'!B210</f>
        <v>13755</v>
      </c>
      <c r="B2687" t="str">
        <f>'[2]NILAI AKHIR'!C210</f>
        <v>Nando Eko Prasetyo</v>
      </c>
      <c r="C2687" t="str">
        <f>'[2]NILAI AKHIR'!D210</f>
        <v>XI TP 3</v>
      </c>
      <c r="D2687">
        <f>'[2]NILAI AKHIR'!R210</f>
        <v>77</v>
      </c>
      <c r="F2687" t="s">
        <v>3946</v>
      </c>
      <c r="G2687" t="str" cm="1">
        <f t="array" ref="G2687">_xlfn.IFNA(_xlfn.IFS(C2686="XI TOI 1",D2686,C2686="XI TOI 2",D2686),"")</f>
        <v/>
      </c>
      <c r="H2687" cm="1">
        <f t="array" ref="H2687">_xlfn.IFNA(_xlfn.IFS(C2685="XI TP 1",D2685,C2685="XI TP 2",D2685,C2685="XI TP 3",D2685,C2685="XI TP 4",D2685,C2685="XI TP 5",D2685),"")</f>
        <v>82</v>
      </c>
      <c r="I2687" t="str" cm="1">
        <f t="array" ref="I2687">_xlfn.IFNA(_xlfn.IFS(C2686="XI TSM 1",D2686,C2686="XI TSM 2",D2686),"")</f>
        <v/>
      </c>
      <c r="J2687" t="str" cm="1">
        <f t="array" ref="J2687">_xlfn.IFNA(_xlfn.IFS(C2685="XI TOI 1",D2685,C2685="XI TOI 2",D2685),"")</f>
        <v/>
      </c>
      <c r="L2687">
        <f>VLOOKUP(A2687,'5'!$AB$3:$AE$313,4,FALSE)</f>
        <v>827</v>
      </c>
      <c r="M2687" s="19">
        <f>VLOOKUP(F2687,'2'!$B$2:$C$34,2,FALSE)</f>
        <v>31</v>
      </c>
      <c r="N2687" s="23">
        <f t="shared" si="92"/>
        <v>77</v>
      </c>
      <c r="O2687" s="23" t="str">
        <f t="shared" si="93"/>
        <v/>
      </c>
      <c r="P2687" s="23" t="s">
        <v>4739</v>
      </c>
      <c r="Q2687" s="19">
        <f>VLOOKUP(M2687,'3'!$H$27:$L$48,5,FALSE)</f>
        <v>63</v>
      </c>
    </row>
    <row r="2688" spans="1:17" x14ac:dyDescent="0.25">
      <c r="A2688">
        <f>'[2]NILAI AKHIR'!B211</f>
        <v>13756</v>
      </c>
      <c r="B2688" t="str">
        <f>'[2]NILAI AKHIR'!C211</f>
        <v>Nazriel Putra Wijar Prasetya</v>
      </c>
      <c r="C2688" t="str">
        <f>'[2]NILAI AKHIR'!D211</f>
        <v>XI TP 3</v>
      </c>
      <c r="D2688">
        <f>'[2]NILAI AKHIR'!R211</f>
        <v>81</v>
      </c>
      <c r="F2688" t="s">
        <v>3946</v>
      </c>
      <c r="G2688" t="str" cm="1">
        <f t="array" ref="G2688">_xlfn.IFNA(_xlfn.IFS(C2687="XI TOI 1",D2687,C2687="XI TOI 2",D2687),"")</f>
        <v/>
      </c>
      <c r="H2688" cm="1">
        <f t="array" ref="H2688">_xlfn.IFNA(_xlfn.IFS(C2686="XI TP 1",D2686,C2686="XI TP 2",D2686,C2686="XI TP 3",D2686,C2686="XI TP 4",D2686,C2686="XI TP 5",D2686),"")</f>
        <v>88</v>
      </c>
      <c r="I2688" t="str" cm="1">
        <f t="array" ref="I2688">_xlfn.IFNA(_xlfn.IFS(C2687="XI TSM 1",D2687,C2687="XI TSM 2",D2687),"")</f>
        <v/>
      </c>
      <c r="J2688" t="str" cm="1">
        <f t="array" ref="J2688">_xlfn.IFNA(_xlfn.IFS(C2686="XI TOI 1",D2686,C2686="XI TOI 2",D2686),"")</f>
        <v/>
      </c>
      <c r="L2688">
        <f>VLOOKUP(A2688,'5'!$AB$3:$AE$313,4,FALSE)</f>
        <v>828</v>
      </c>
      <c r="M2688" s="19">
        <f>VLOOKUP(F2688,'2'!$B$2:$C$34,2,FALSE)</f>
        <v>31</v>
      </c>
      <c r="N2688" s="23">
        <f t="shared" si="92"/>
        <v>81</v>
      </c>
      <c r="O2688" s="23" t="str">
        <f t="shared" si="93"/>
        <v/>
      </c>
      <c r="P2688" s="23" t="s">
        <v>4739</v>
      </c>
      <c r="Q2688" s="19">
        <f>VLOOKUP(M2688,'3'!$H$27:$L$48,5,FALSE)</f>
        <v>63</v>
      </c>
    </row>
    <row r="2689" spans="1:17" x14ac:dyDescent="0.25">
      <c r="A2689">
        <f>'[2]NILAI AKHIR'!B212</f>
        <v>13757</v>
      </c>
      <c r="B2689" t="str">
        <f>'[2]NILAI AKHIR'!C212</f>
        <v>Noval Moses Mairi</v>
      </c>
      <c r="C2689" t="str">
        <f>'[2]NILAI AKHIR'!D212</f>
        <v>XI TP 3</v>
      </c>
      <c r="D2689">
        <f>'[2]NILAI AKHIR'!R212</f>
        <v>78</v>
      </c>
      <c r="F2689" t="s">
        <v>3946</v>
      </c>
      <c r="G2689" t="str" cm="1">
        <f t="array" ref="G2689">_xlfn.IFNA(_xlfn.IFS(C2688="XI TOI 1",D2688,C2688="XI TOI 2",D2688),"")</f>
        <v/>
      </c>
      <c r="H2689" cm="1">
        <f t="array" ref="H2689">_xlfn.IFNA(_xlfn.IFS(C2687="XI TP 1",D2687,C2687="XI TP 2",D2687,C2687="XI TP 3",D2687,C2687="XI TP 4",D2687,C2687="XI TP 5",D2687),"")</f>
        <v>77</v>
      </c>
      <c r="I2689" t="str" cm="1">
        <f t="array" ref="I2689">_xlfn.IFNA(_xlfn.IFS(C2688="XI TSM 1",D2688,C2688="XI TSM 2",D2688),"")</f>
        <v/>
      </c>
      <c r="J2689" t="str" cm="1">
        <f t="array" ref="J2689">_xlfn.IFNA(_xlfn.IFS(C2687="XI TOI 1",D2687,C2687="XI TOI 2",D2687),"")</f>
        <v/>
      </c>
      <c r="L2689">
        <f>VLOOKUP(A2689,'5'!$AB$3:$AE$313,4,FALSE)</f>
        <v>829</v>
      </c>
      <c r="M2689" s="19">
        <f>VLOOKUP(F2689,'2'!$B$2:$C$34,2,FALSE)</f>
        <v>31</v>
      </c>
      <c r="N2689" s="23">
        <f t="shared" si="92"/>
        <v>78</v>
      </c>
      <c r="O2689" s="23" t="str">
        <f t="shared" si="93"/>
        <v/>
      </c>
      <c r="P2689" s="23" t="s">
        <v>4739</v>
      </c>
      <c r="Q2689" s="19">
        <f>VLOOKUP(M2689,'3'!$H$27:$L$48,5,FALSE)</f>
        <v>63</v>
      </c>
    </row>
    <row r="2690" spans="1:17" x14ac:dyDescent="0.25">
      <c r="A2690">
        <f>'[2]NILAI AKHIR'!B213</f>
        <v>13758</v>
      </c>
      <c r="B2690" t="str">
        <f>'[2]NILAI AKHIR'!C213</f>
        <v>Novanza Fatehaqy Prakosa</v>
      </c>
      <c r="C2690" t="str">
        <f>'[2]NILAI AKHIR'!D213</f>
        <v>XI TP 3</v>
      </c>
      <c r="D2690">
        <f>'[2]NILAI AKHIR'!R213</f>
        <v>80</v>
      </c>
      <c r="F2690" t="s">
        <v>3946</v>
      </c>
      <c r="G2690" t="str" cm="1">
        <f t="array" ref="G2690">_xlfn.IFNA(_xlfn.IFS(C2689="XI TOI 1",D2689,C2689="XI TOI 2",D2689),"")</f>
        <v/>
      </c>
      <c r="H2690" cm="1">
        <f t="array" ref="H2690">_xlfn.IFNA(_xlfn.IFS(C2688="XI TP 1",D2688,C2688="XI TP 2",D2688,C2688="XI TP 3",D2688,C2688="XI TP 4",D2688,C2688="XI TP 5",D2688),"")</f>
        <v>81</v>
      </c>
      <c r="I2690" t="str" cm="1">
        <f t="array" ref="I2690">_xlfn.IFNA(_xlfn.IFS(C2689="XI TSM 1",D2689,C2689="XI TSM 2",D2689),"")</f>
        <v/>
      </c>
      <c r="J2690" t="str" cm="1">
        <f t="array" ref="J2690">_xlfn.IFNA(_xlfn.IFS(C2688="XI TOI 1",D2688,C2688="XI TOI 2",D2688),"")</f>
        <v/>
      </c>
      <c r="L2690">
        <f>VLOOKUP(A2690,'5'!$AB$3:$AE$313,4,FALSE)</f>
        <v>830</v>
      </c>
      <c r="M2690" s="19">
        <f>VLOOKUP(F2690,'2'!$B$2:$C$34,2,FALSE)</f>
        <v>31</v>
      </c>
      <c r="N2690" s="23">
        <f t="shared" si="92"/>
        <v>80</v>
      </c>
      <c r="O2690" s="23" t="str">
        <f t="shared" si="93"/>
        <v/>
      </c>
      <c r="P2690" s="23" t="s">
        <v>4739</v>
      </c>
      <c r="Q2690" s="19">
        <f>VLOOKUP(M2690,'3'!$H$27:$L$48,5,FALSE)</f>
        <v>63</v>
      </c>
    </row>
    <row r="2691" spans="1:17" x14ac:dyDescent="0.25">
      <c r="A2691">
        <f>'[2]NILAI AKHIR'!B214</f>
        <v>13759</v>
      </c>
      <c r="B2691" t="str">
        <f>'[2]NILAI AKHIR'!C214</f>
        <v>Nur Hidayah Saputra</v>
      </c>
      <c r="C2691" t="str">
        <f>'[2]NILAI AKHIR'!D214</f>
        <v>XI TP 3</v>
      </c>
      <c r="D2691">
        <f>'[2]NILAI AKHIR'!R214</f>
        <v>80</v>
      </c>
      <c r="F2691" t="s">
        <v>3946</v>
      </c>
      <c r="G2691" t="str" cm="1">
        <f t="array" ref="G2691">_xlfn.IFNA(_xlfn.IFS(C2690="XI TOI 1",D2690,C2690="XI TOI 2",D2690),"")</f>
        <v/>
      </c>
      <c r="H2691" cm="1">
        <f t="array" ref="H2691">_xlfn.IFNA(_xlfn.IFS(C2689="XI TP 1",D2689,C2689="XI TP 2",D2689,C2689="XI TP 3",D2689,C2689="XI TP 4",D2689,C2689="XI TP 5",D2689),"")</f>
        <v>78</v>
      </c>
      <c r="I2691" t="str" cm="1">
        <f t="array" ref="I2691">_xlfn.IFNA(_xlfn.IFS(C2690="XI TSM 1",D2690,C2690="XI TSM 2",D2690),"")</f>
        <v/>
      </c>
      <c r="J2691" t="str" cm="1">
        <f t="array" ref="J2691">_xlfn.IFNA(_xlfn.IFS(C2689="XI TOI 1",D2689,C2689="XI TOI 2",D2689),"")</f>
        <v/>
      </c>
      <c r="L2691">
        <f>VLOOKUP(A2691,'5'!$AB$3:$AE$313,4,FALSE)</f>
        <v>831</v>
      </c>
      <c r="M2691" s="19">
        <f>VLOOKUP(F2691,'2'!$B$2:$C$34,2,FALSE)</f>
        <v>31</v>
      </c>
      <c r="N2691" s="23">
        <f t="shared" si="92"/>
        <v>80</v>
      </c>
      <c r="O2691" s="23" t="str">
        <f t="shared" si="93"/>
        <v/>
      </c>
      <c r="P2691" s="23" t="s">
        <v>4739</v>
      </c>
      <c r="Q2691" s="19">
        <f>VLOOKUP(M2691,'3'!$H$27:$L$48,5,FALSE)</f>
        <v>63</v>
      </c>
    </row>
    <row r="2692" spans="1:17" x14ac:dyDescent="0.25">
      <c r="A2692">
        <f>'[2]NILAI AKHIR'!B215</f>
        <v>13760</v>
      </c>
      <c r="B2692" t="str">
        <f>'[2]NILAI AKHIR'!C215</f>
        <v>Orlando Al Ghazaly</v>
      </c>
      <c r="C2692" t="str">
        <f>'[2]NILAI AKHIR'!D215</f>
        <v>XI TP 3</v>
      </c>
      <c r="D2692">
        <f>'[2]NILAI AKHIR'!R215</f>
        <v>81</v>
      </c>
      <c r="F2692" t="s">
        <v>3946</v>
      </c>
      <c r="G2692" t="str" cm="1">
        <f t="array" ref="G2692">_xlfn.IFNA(_xlfn.IFS(C2691="XI TOI 1",D2691,C2691="XI TOI 2",D2691),"")</f>
        <v/>
      </c>
      <c r="H2692" cm="1">
        <f t="array" ref="H2692">_xlfn.IFNA(_xlfn.IFS(C2690="XI TP 1",D2690,C2690="XI TP 2",D2690,C2690="XI TP 3",D2690,C2690="XI TP 4",D2690,C2690="XI TP 5",D2690),"")</f>
        <v>80</v>
      </c>
      <c r="I2692" t="str" cm="1">
        <f t="array" ref="I2692">_xlfn.IFNA(_xlfn.IFS(C2691="XI TSM 1",D2691,C2691="XI TSM 2",D2691),"")</f>
        <v/>
      </c>
      <c r="J2692" t="str" cm="1">
        <f t="array" ref="J2692">_xlfn.IFNA(_xlfn.IFS(C2690="XI TOI 1",D2690,C2690="XI TOI 2",D2690),"")</f>
        <v/>
      </c>
      <c r="L2692">
        <f>VLOOKUP(A2692,'5'!$AB$3:$AE$313,4,FALSE)</f>
        <v>832</v>
      </c>
      <c r="M2692" s="19">
        <f>VLOOKUP(F2692,'2'!$B$2:$C$34,2,FALSE)</f>
        <v>31</v>
      </c>
      <c r="N2692" s="23">
        <f t="shared" si="92"/>
        <v>81</v>
      </c>
      <c r="O2692" s="23" t="str">
        <f t="shared" si="93"/>
        <v/>
      </c>
      <c r="P2692" s="23" t="s">
        <v>4739</v>
      </c>
      <c r="Q2692" s="19">
        <f>VLOOKUP(M2692,'3'!$H$27:$L$48,5,FALSE)</f>
        <v>63</v>
      </c>
    </row>
    <row r="2693" spans="1:17" x14ac:dyDescent="0.25">
      <c r="A2693">
        <f>'[2]NILAI AKHIR'!B216</f>
        <v>13761</v>
      </c>
      <c r="B2693" t="str">
        <f>'[2]NILAI AKHIR'!C216</f>
        <v>Pandu Wicaksono</v>
      </c>
      <c r="C2693" t="str">
        <f>'[2]NILAI AKHIR'!D216</f>
        <v>XI TP 3</v>
      </c>
      <c r="D2693">
        <f>'[2]NILAI AKHIR'!R216</f>
        <v>83</v>
      </c>
      <c r="F2693" t="s">
        <v>3946</v>
      </c>
      <c r="G2693" t="str" cm="1">
        <f t="array" ref="G2693">_xlfn.IFNA(_xlfn.IFS(C2692="XI TOI 1",D2692,C2692="XI TOI 2",D2692),"")</f>
        <v/>
      </c>
      <c r="H2693" cm="1">
        <f t="array" ref="H2693">_xlfn.IFNA(_xlfn.IFS(C2691="XI TP 1",D2691,C2691="XI TP 2",D2691,C2691="XI TP 3",D2691,C2691="XI TP 4",D2691,C2691="XI TP 5",D2691),"")</f>
        <v>80</v>
      </c>
      <c r="I2693" t="str" cm="1">
        <f t="array" ref="I2693">_xlfn.IFNA(_xlfn.IFS(C2692="XI TSM 1",D2692,C2692="XI TSM 2",D2692),"")</f>
        <v/>
      </c>
      <c r="J2693" t="str" cm="1">
        <f t="array" ref="J2693">_xlfn.IFNA(_xlfn.IFS(C2691="XI TOI 1",D2691,C2691="XI TOI 2",D2691),"")</f>
        <v/>
      </c>
      <c r="L2693">
        <f>VLOOKUP(A2693,'5'!$AB$3:$AE$313,4,FALSE)</f>
        <v>833</v>
      </c>
      <c r="M2693" s="19">
        <f>VLOOKUP(F2693,'2'!$B$2:$C$34,2,FALSE)</f>
        <v>31</v>
      </c>
      <c r="N2693" s="23">
        <f t="shared" ref="N2693:N2756" si="94">D2693</f>
        <v>83</v>
      </c>
      <c r="O2693" s="23" t="str">
        <f t="shared" ref="O2693:O2756" si="95">IF(P2693="Nilai Ekstra",E2693,"")</f>
        <v/>
      </c>
      <c r="P2693" s="23" t="s">
        <v>4739</v>
      </c>
      <c r="Q2693" s="19">
        <f>VLOOKUP(M2693,'3'!$H$27:$L$48,5,FALSE)</f>
        <v>63</v>
      </c>
    </row>
    <row r="2694" spans="1:17" x14ac:dyDescent="0.25">
      <c r="A2694">
        <f>'[2]NILAI AKHIR'!B217</f>
        <v>13762</v>
      </c>
      <c r="B2694" t="str">
        <f>'[2]NILAI AKHIR'!C217</f>
        <v>Patuh Bagiono Nurjaya</v>
      </c>
      <c r="C2694" t="str">
        <f>'[2]NILAI AKHIR'!D217</f>
        <v>XI TP 3</v>
      </c>
      <c r="D2694">
        <f>'[2]NILAI AKHIR'!R217</f>
        <v>79</v>
      </c>
      <c r="F2694" t="s">
        <v>3946</v>
      </c>
      <c r="G2694" t="str" cm="1">
        <f t="array" ref="G2694">_xlfn.IFNA(_xlfn.IFS(C2693="XI TOI 1",D2693,C2693="XI TOI 2",D2693),"")</f>
        <v/>
      </c>
      <c r="H2694" cm="1">
        <f t="array" ref="H2694">_xlfn.IFNA(_xlfn.IFS(C2692="XI TP 1",D2692,C2692="XI TP 2",D2692,C2692="XI TP 3",D2692,C2692="XI TP 4",D2692,C2692="XI TP 5",D2692),"")</f>
        <v>81</v>
      </c>
      <c r="I2694" t="str" cm="1">
        <f t="array" ref="I2694">_xlfn.IFNA(_xlfn.IFS(C2693="XI TSM 1",D2693,C2693="XI TSM 2",D2693),"")</f>
        <v/>
      </c>
      <c r="J2694" t="str" cm="1">
        <f t="array" ref="J2694">_xlfn.IFNA(_xlfn.IFS(C2692="XI TOI 1",D2692,C2692="XI TOI 2",D2692),"")</f>
        <v/>
      </c>
      <c r="L2694">
        <f>VLOOKUP(A2694,'5'!$AB$3:$AE$313,4,FALSE)</f>
        <v>834</v>
      </c>
      <c r="M2694" s="19">
        <f>VLOOKUP(F2694,'2'!$B$2:$C$34,2,FALSE)</f>
        <v>31</v>
      </c>
      <c r="N2694" s="23">
        <f t="shared" si="94"/>
        <v>79</v>
      </c>
      <c r="O2694" s="23" t="str">
        <f t="shared" si="95"/>
        <v/>
      </c>
      <c r="P2694" s="23" t="s">
        <v>4739</v>
      </c>
      <c r="Q2694" s="19">
        <f>VLOOKUP(M2694,'3'!$H$27:$L$48,5,FALSE)</f>
        <v>63</v>
      </c>
    </row>
    <row r="2695" spans="1:17" x14ac:dyDescent="0.25">
      <c r="A2695">
        <f>'[2]NILAI AKHIR'!B218</f>
        <v>13763</v>
      </c>
      <c r="B2695" t="str">
        <f>'[2]NILAI AKHIR'!C218</f>
        <v>Prananda Torres Pradita</v>
      </c>
      <c r="C2695" t="str">
        <f>'[2]NILAI AKHIR'!D218</f>
        <v>XI TP 3</v>
      </c>
      <c r="D2695">
        <f>'[2]NILAI AKHIR'!R218</f>
        <v>75</v>
      </c>
      <c r="F2695" t="s">
        <v>3946</v>
      </c>
      <c r="G2695" t="str" cm="1">
        <f t="array" ref="G2695">_xlfn.IFNA(_xlfn.IFS(C2694="XI TOI 1",D2694,C2694="XI TOI 2",D2694),"")</f>
        <v/>
      </c>
      <c r="H2695" cm="1">
        <f t="array" ref="H2695">_xlfn.IFNA(_xlfn.IFS(C2693="XI TP 1",D2693,C2693="XI TP 2",D2693,C2693="XI TP 3",D2693,C2693="XI TP 4",D2693,C2693="XI TP 5",D2693),"")</f>
        <v>83</v>
      </c>
      <c r="I2695" t="str" cm="1">
        <f t="array" ref="I2695">_xlfn.IFNA(_xlfn.IFS(C2694="XI TSM 1",D2694,C2694="XI TSM 2",D2694),"")</f>
        <v/>
      </c>
      <c r="J2695" t="str" cm="1">
        <f t="array" ref="J2695">_xlfn.IFNA(_xlfn.IFS(C2693="XI TOI 1",D2693,C2693="XI TOI 2",D2693),"")</f>
        <v/>
      </c>
      <c r="L2695">
        <f>VLOOKUP(A2695,'5'!$AB$3:$AE$313,4,FALSE)</f>
        <v>835</v>
      </c>
      <c r="M2695" s="19">
        <f>VLOOKUP(F2695,'2'!$B$2:$C$34,2,FALSE)</f>
        <v>31</v>
      </c>
      <c r="N2695" s="23">
        <f t="shared" si="94"/>
        <v>75</v>
      </c>
      <c r="O2695" s="23" t="str">
        <f t="shared" si="95"/>
        <v/>
      </c>
      <c r="P2695" s="23" t="s">
        <v>4739</v>
      </c>
      <c r="Q2695" s="19">
        <f>VLOOKUP(M2695,'3'!$H$27:$L$48,5,FALSE)</f>
        <v>63</v>
      </c>
    </row>
    <row r="2696" spans="1:17" x14ac:dyDescent="0.25">
      <c r="A2696">
        <f>'[2]NILAI AKHIR'!B219</f>
        <v>13764</v>
      </c>
      <c r="B2696" t="str">
        <f>'[2]NILAI AKHIR'!C219</f>
        <v>Praska Bethan Handoko</v>
      </c>
      <c r="C2696" t="str">
        <f>'[2]NILAI AKHIR'!D219</f>
        <v>XI TP 3</v>
      </c>
      <c r="D2696">
        <f>'[2]NILAI AKHIR'!R219</f>
        <v>79</v>
      </c>
      <c r="F2696" t="s">
        <v>3946</v>
      </c>
      <c r="G2696" t="str" cm="1">
        <f t="array" ref="G2696">_xlfn.IFNA(_xlfn.IFS(C2695="XI TOI 1",D2695,C2695="XI TOI 2",D2695),"")</f>
        <v/>
      </c>
      <c r="H2696" cm="1">
        <f t="array" ref="H2696">_xlfn.IFNA(_xlfn.IFS(C2694="XI TP 1",D2694,C2694="XI TP 2",D2694,C2694="XI TP 3",D2694,C2694="XI TP 4",D2694,C2694="XI TP 5",D2694),"")</f>
        <v>79</v>
      </c>
      <c r="I2696" t="str" cm="1">
        <f t="array" ref="I2696">_xlfn.IFNA(_xlfn.IFS(C2695="XI TSM 1",D2695,C2695="XI TSM 2",D2695),"")</f>
        <v/>
      </c>
      <c r="J2696" t="str" cm="1">
        <f t="array" ref="J2696">_xlfn.IFNA(_xlfn.IFS(C2694="XI TOI 1",D2694,C2694="XI TOI 2",D2694),"")</f>
        <v/>
      </c>
      <c r="L2696">
        <f>VLOOKUP(A2696,'5'!$AB$3:$AE$313,4,FALSE)</f>
        <v>836</v>
      </c>
      <c r="M2696" s="19">
        <f>VLOOKUP(F2696,'2'!$B$2:$C$34,2,FALSE)</f>
        <v>31</v>
      </c>
      <c r="N2696" s="23">
        <f t="shared" si="94"/>
        <v>79</v>
      </c>
      <c r="O2696" s="23" t="str">
        <f t="shared" si="95"/>
        <v/>
      </c>
      <c r="P2696" s="23" t="s">
        <v>4739</v>
      </c>
      <c r="Q2696" s="19">
        <f>VLOOKUP(M2696,'3'!$H$27:$L$48,5,FALSE)</f>
        <v>63</v>
      </c>
    </row>
    <row r="2697" spans="1:17" x14ac:dyDescent="0.25">
      <c r="A2697">
        <f>'[2]NILAI AKHIR'!B220</f>
        <v>13765</v>
      </c>
      <c r="B2697" t="str">
        <f>'[2]NILAI AKHIR'!C220</f>
        <v>Pratama Adi Saputra</v>
      </c>
      <c r="C2697" t="str">
        <f>'[2]NILAI AKHIR'!D220</f>
        <v>XI TP 3</v>
      </c>
      <c r="D2697">
        <f>'[2]NILAI AKHIR'!R220</f>
        <v>82</v>
      </c>
      <c r="F2697" t="s">
        <v>3946</v>
      </c>
      <c r="G2697" t="str" cm="1">
        <f t="array" ref="G2697">_xlfn.IFNA(_xlfn.IFS(C2696="XI TOI 1",D2696,C2696="XI TOI 2",D2696),"")</f>
        <v/>
      </c>
      <c r="H2697" cm="1">
        <f t="array" ref="H2697">_xlfn.IFNA(_xlfn.IFS(C2695="XI TP 1",D2695,C2695="XI TP 2",D2695,C2695="XI TP 3",D2695,C2695="XI TP 4",D2695,C2695="XI TP 5",D2695),"")</f>
        <v>75</v>
      </c>
      <c r="I2697" t="str" cm="1">
        <f t="array" ref="I2697">_xlfn.IFNA(_xlfn.IFS(C2696="XI TSM 1",D2696,C2696="XI TSM 2",D2696),"")</f>
        <v/>
      </c>
      <c r="J2697" t="str" cm="1">
        <f t="array" ref="J2697">_xlfn.IFNA(_xlfn.IFS(C2695="XI TOI 1",D2695,C2695="XI TOI 2",D2695),"")</f>
        <v/>
      </c>
      <c r="L2697">
        <f>VLOOKUP(A2697,'5'!$AB$3:$AE$313,4,FALSE)</f>
        <v>837</v>
      </c>
      <c r="M2697" s="19">
        <f>VLOOKUP(F2697,'2'!$B$2:$C$34,2,FALSE)</f>
        <v>31</v>
      </c>
      <c r="N2697" s="23">
        <f t="shared" si="94"/>
        <v>82</v>
      </c>
      <c r="O2697" s="23" t="str">
        <f t="shared" si="95"/>
        <v/>
      </c>
      <c r="P2697" s="23" t="s">
        <v>4739</v>
      </c>
      <c r="Q2697" s="19">
        <f>VLOOKUP(M2697,'3'!$H$27:$L$48,5,FALSE)</f>
        <v>63</v>
      </c>
    </row>
    <row r="2698" spans="1:17" x14ac:dyDescent="0.25">
      <c r="A2698">
        <f>'[2]NILAI AKHIR'!B221</f>
        <v>13766</v>
      </c>
      <c r="B2698" t="str">
        <f>'[2]NILAI AKHIR'!C221</f>
        <v>Qais Vungki Fabean</v>
      </c>
      <c r="C2698" t="str">
        <f>'[2]NILAI AKHIR'!D221</f>
        <v>XI TP 3</v>
      </c>
      <c r="D2698">
        <f>'[2]NILAI AKHIR'!R221</f>
        <v>81</v>
      </c>
      <c r="F2698" t="s">
        <v>3946</v>
      </c>
      <c r="G2698" t="str" cm="1">
        <f t="array" ref="G2698">_xlfn.IFNA(_xlfn.IFS(C2697="XI TOI 1",D2697,C2697="XI TOI 2",D2697),"")</f>
        <v/>
      </c>
      <c r="H2698" cm="1">
        <f t="array" ref="H2698">_xlfn.IFNA(_xlfn.IFS(C2696="XI TP 1",D2696,C2696="XI TP 2",D2696,C2696="XI TP 3",D2696,C2696="XI TP 4",D2696,C2696="XI TP 5",D2696),"")</f>
        <v>79</v>
      </c>
      <c r="I2698" t="str" cm="1">
        <f t="array" ref="I2698">_xlfn.IFNA(_xlfn.IFS(C2697="XI TSM 1",D2697,C2697="XI TSM 2",D2697),"")</f>
        <v/>
      </c>
      <c r="J2698" t="str" cm="1">
        <f t="array" ref="J2698">_xlfn.IFNA(_xlfn.IFS(C2696="XI TOI 1",D2696,C2696="XI TOI 2",D2696),"")</f>
        <v/>
      </c>
      <c r="L2698">
        <f>VLOOKUP(A2698,'5'!$AB$3:$AE$313,4,FALSE)</f>
        <v>838</v>
      </c>
      <c r="M2698" s="19">
        <f>VLOOKUP(F2698,'2'!$B$2:$C$34,2,FALSE)</f>
        <v>31</v>
      </c>
      <c r="N2698" s="23">
        <f t="shared" si="94"/>
        <v>81</v>
      </c>
      <c r="O2698" s="23" t="str">
        <f t="shared" si="95"/>
        <v/>
      </c>
      <c r="P2698" s="23" t="s">
        <v>4739</v>
      </c>
      <c r="Q2698" s="19">
        <f>VLOOKUP(M2698,'3'!$H$27:$L$48,5,FALSE)</f>
        <v>63</v>
      </c>
    </row>
    <row r="2699" spans="1:17" x14ac:dyDescent="0.25">
      <c r="A2699">
        <f>'[2]NILAI AKHIR'!B222</f>
        <v>13767</v>
      </c>
      <c r="B2699" t="str">
        <f>'[2]NILAI AKHIR'!C222</f>
        <v>Rachelza Bayu Wicaksana</v>
      </c>
      <c r="C2699" t="str">
        <f>'[2]NILAI AKHIR'!D222</f>
        <v>XI TP 3</v>
      </c>
      <c r="D2699">
        <f>'[2]NILAI AKHIR'!R222</f>
        <v>80</v>
      </c>
      <c r="F2699" t="s">
        <v>3946</v>
      </c>
      <c r="G2699" t="str" cm="1">
        <f t="array" ref="G2699">_xlfn.IFNA(_xlfn.IFS(C2698="XI TOI 1",D2698,C2698="XI TOI 2",D2698),"")</f>
        <v/>
      </c>
      <c r="H2699" cm="1">
        <f t="array" ref="H2699">_xlfn.IFNA(_xlfn.IFS(C2697="XI TP 1",D2697,C2697="XI TP 2",D2697,C2697="XI TP 3",D2697,C2697="XI TP 4",D2697,C2697="XI TP 5",D2697),"")</f>
        <v>82</v>
      </c>
      <c r="I2699" t="str" cm="1">
        <f t="array" ref="I2699">_xlfn.IFNA(_xlfn.IFS(C2698="XI TSM 1",D2698,C2698="XI TSM 2",D2698),"")</f>
        <v/>
      </c>
      <c r="J2699" t="str" cm="1">
        <f t="array" ref="J2699">_xlfn.IFNA(_xlfn.IFS(C2697="XI TOI 1",D2697,C2697="XI TOI 2",D2697),"")</f>
        <v/>
      </c>
      <c r="L2699">
        <f>VLOOKUP(A2699,'5'!$AB$3:$AE$313,4,FALSE)</f>
        <v>839</v>
      </c>
      <c r="M2699" s="19">
        <f>VLOOKUP(F2699,'2'!$B$2:$C$34,2,FALSE)</f>
        <v>31</v>
      </c>
      <c r="N2699" s="23">
        <f t="shared" si="94"/>
        <v>80</v>
      </c>
      <c r="O2699" s="23" t="str">
        <f t="shared" si="95"/>
        <v/>
      </c>
      <c r="P2699" s="23" t="s">
        <v>4739</v>
      </c>
      <c r="Q2699" s="19">
        <f>VLOOKUP(M2699,'3'!$H$27:$L$48,5,FALSE)</f>
        <v>63</v>
      </c>
    </row>
    <row r="2700" spans="1:17" x14ac:dyDescent="0.25">
      <c r="A2700">
        <f>'[2]NILAI AKHIR'!B223</f>
        <v>13768</v>
      </c>
      <c r="B2700" t="str">
        <f>'[2]NILAI AKHIR'!C223</f>
        <v>Raditya Vito Danendra</v>
      </c>
      <c r="C2700" t="str">
        <f>'[2]NILAI AKHIR'!D223</f>
        <v>XI TP 3</v>
      </c>
      <c r="D2700">
        <f>'[2]NILAI AKHIR'!R223</f>
        <v>75</v>
      </c>
      <c r="F2700" t="s">
        <v>3946</v>
      </c>
      <c r="G2700" t="str" cm="1">
        <f t="array" ref="G2700">_xlfn.IFNA(_xlfn.IFS(C2699="XI TOI 1",D2699,C2699="XI TOI 2",D2699),"")</f>
        <v/>
      </c>
      <c r="H2700" cm="1">
        <f t="array" ref="H2700">_xlfn.IFNA(_xlfn.IFS(C2698="XI TP 1",D2698,C2698="XI TP 2",D2698,C2698="XI TP 3",D2698,C2698="XI TP 4",D2698,C2698="XI TP 5",D2698),"")</f>
        <v>81</v>
      </c>
      <c r="I2700" t="str" cm="1">
        <f t="array" ref="I2700">_xlfn.IFNA(_xlfn.IFS(C2699="XI TSM 1",D2699,C2699="XI TSM 2",D2699),"")</f>
        <v/>
      </c>
      <c r="J2700" t="str" cm="1">
        <f t="array" ref="J2700">_xlfn.IFNA(_xlfn.IFS(C2698="XI TOI 1",D2698,C2698="XI TOI 2",D2698),"")</f>
        <v/>
      </c>
      <c r="L2700">
        <f>VLOOKUP(A2700,'5'!$AB$3:$AE$313,4,FALSE)</f>
        <v>840</v>
      </c>
      <c r="M2700" s="19">
        <f>VLOOKUP(F2700,'2'!$B$2:$C$34,2,FALSE)</f>
        <v>31</v>
      </c>
      <c r="N2700" s="23">
        <f t="shared" si="94"/>
        <v>75</v>
      </c>
      <c r="O2700" s="23" t="str">
        <f t="shared" si="95"/>
        <v/>
      </c>
      <c r="P2700" s="23" t="s">
        <v>4739</v>
      </c>
      <c r="Q2700" s="19">
        <f>VLOOKUP(M2700,'3'!$H$27:$L$48,5,FALSE)</f>
        <v>63</v>
      </c>
    </row>
    <row r="2701" spans="1:17" x14ac:dyDescent="0.25">
      <c r="A2701">
        <f>'[2]NILAI AKHIR'!B224</f>
        <v>0</v>
      </c>
      <c r="B2701">
        <f>'[2]NILAI AKHIR'!C224</f>
        <v>0</v>
      </c>
      <c r="C2701">
        <f>'[2]NILAI AKHIR'!D224</f>
        <v>0</v>
      </c>
      <c r="D2701">
        <f>'[2]NILAI AKHIR'!R224</f>
        <v>0</v>
      </c>
      <c r="F2701" t="s">
        <v>3946</v>
      </c>
      <c r="G2701" t="str" cm="1">
        <f t="array" ref="G2701">_xlfn.IFNA(_xlfn.IFS(C2700="XI TOI 1",D2700,C2700="XI TOI 2",D2700),"")</f>
        <v/>
      </c>
      <c r="H2701" cm="1">
        <f t="array" ref="H2701">_xlfn.IFNA(_xlfn.IFS(C2699="XI TP 1",D2699,C2699="XI TP 2",D2699,C2699="XI TP 3",D2699,C2699="XI TP 4",D2699,C2699="XI TP 5",D2699),"")</f>
        <v>80</v>
      </c>
      <c r="I2701" t="str" cm="1">
        <f t="array" ref="I2701">_xlfn.IFNA(_xlfn.IFS(C2700="XI TSM 1",D2700,C2700="XI TSM 2",D2700),"")</f>
        <v/>
      </c>
      <c r="J2701" t="str" cm="1">
        <f t="array" ref="J2701">_xlfn.IFNA(_xlfn.IFS(C2699="XI TOI 1",D2699,C2699="XI TOI 2",D2699),"")</f>
        <v/>
      </c>
      <c r="L2701" t="e">
        <f>VLOOKUP(A2701,'5'!$AB$3:$AE$313,4,FALSE)</f>
        <v>#N/A</v>
      </c>
      <c r="M2701" s="19">
        <f>VLOOKUP(F2701,'2'!$B$2:$C$34,2,FALSE)</f>
        <v>31</v>
      </c>
      <c r="N2701" s="23">
        <f t="shared" si="94"/>
        <v>0</v>
      </c>
      <c r="O2701" s="23" t="str">
        <f t="shared" si="95"/>
        <v/>
      </c>
      <c r="P2701" s="23" t="s">
        <v>4739</v>
      </c>
      <c r="Q2701" s="19">
        <f>VLOOKUP(M2701,'3'!$H$27:$L$48,5,FALSE)</f>
        <v>63</v>
      </c>
    </row>
    <row r="2702" spans="1:17" x14ac:dyDescent="0.25">
      <c r="A2702">
        <f>'[2]NILAI AKHIR'!B225</f>
        <v>13769</v>
      </c>
      <c r="B2702" t="str">
        <f>'[2]NILAI AKHIR'!C225</f>
        <v>Raffi Ananda Santosa</v>
      </c>
      <c r="C2702" t="str">
        <f>'[2]NILAI AKHIR'!D225</f>
        <v>XI TP 4</v>
      </c>
      <c r="D2702">
        <f>'[2]NILAI AKHIR'!R225</f>
        <v>81</v>
      </c>
      <c r="F2702" t="s">
        <v>3946</v>
      </c>
      <c r="G2702" t="str" cm="1">
        <f t="array" ref="G2702">_xlfn.IFNA(_xlfn.IFS(C2701="XI TOI 1",D2701,C2701="XI TOI 2",D2701),"")</f>
        <v/>
      </c>
      <c r="H2702" cm="1">
        <f t="array" ref="H2702">_xlfn.IFNA(_xlfn.IFS(C2700="XI TP 1",D2700,C2700="XI TP 2",D2700,C2700="XI TP 3",D2700,C2700="XI TP 4",D2700,C2700="XI TP 5",D2700),"")</f>
        <v>75</v>
      </c>
      <c r="I2702" t="str" cm="1">
        <f t="array" ref="I2702">_xlfn.IFNA(_xlfn.IFS(C2701="XI TSM 1",D2701,C2701="XI TSM 2",D2701),"")</f>
        <v/>
      </c>
      <c r="J2702" t="str" cm="1">
        <f t="array" ref="J2702">_xlfn.IFNA(_xlfn.IFS(C2700="XI TOI 1",D2700,C2700="XI TOI 2",D2700),"")</f>
        <v/>
      </c>
      <c r="L2702">
        <f>VLOOKUP(A2702,'5'!$AB$3:$AE$313,4,FALSE)</f>
        <v>841</v>
      </c>
      <c r="M2702" s="19">
        <f>VLOOKUP(F2702,'2'!$B$2:$C$34,2,FALSE)</f>
        <v>31</v>
      </c>
      <c r="N2702" s="23">
        <f t="shared" si="94"/>
        <v>81</v>
      </c>
      <c r="O2702" s="23" t="str">
        <f t="shared" si="95"/>
        <v/>
      </c>
      <c r="P2702" s="23" t="s">
        <v>4739</v>
      </c>
      <c r="Q2702" s="19">
        <f>VLOOKUP(M2702,'3'!$H$27:$L$48,5,FALSE)</f>
        <v>63</v>
      </c>
    </row>
    <row r="2703" spans="1:17" x14ac:dyDescent="0.25">
      <c r="A2703">
        <f>'[2]NILAI AKHIR'!B227</f>
        <v>13925</v>
      </c>
      <c r="B2703" t="str">
        <f>'[2]NILAI AKHIR'!C227</f>
        <v>Rahmad Catur Sanjaya</v>
      </c>
      <c r="C2703" t="str">
        <f>'[2]NILAI AKHIR'!D227</f>
        <v>XI TP 4</v>
      </c>
      <c r="D2703">
        <f>'[2]NILAI AKHIR'!R227</f>
        <v>72</v>
      </c>
      <c r="F2703" t="s">
        <v>3946</v>
      </c>
      <c r="G2703" t="str" cm="1">
        <f t="array" ref="G2703">_xlfn.IFNA(_xlfn.IFS(C2702="XI TOI 1",D2702,C2702="XI TOI 2",D2702),"")</f>
        <v/>
      </c>
      <c r="H2703" t="str" cm="1">
        <f t="array" ref="H2703">_xlfn.IFNA(_xlfn.IFS(C2701="XI TP 1",D2701,C2701="XI TP 2",D2701,C2701="XI TP 3",D2701,C2701="XI TP 4",D2701,C2701="XI TP 5",D2701),"")</f>
        <v/>
      </c>
      <c r="I2703" t="str" cm="1">
        <f t="array" ref="I2703">_xlfn.IFNA(_xlfn.IFS(C2702="XI TSM 1",D2702,C2702="XI TSM 2",D2702),"")</f>
        <v/>
      </c>
      <c r="J2703" t="str" cm="1">
        <f t="array" ref="J2703">_xlfn.IFNA(_xlfn.IFS(C2701="XI TOI 1",D2701,C2701="XI TOI 2",D2701),"")</f>
        <v/>
      </c>
      <c r="L2703">
        <f>VLOOKUP(A2703,'5'!$AB$3:$AE$313,4,FALSE)</f>
        <v>843</v>
      </c>
      <c r="M2703" s="19">
        <f>VLOOKUP(F2703,'2'!$B$2:$C$34,2,FALSE)</f>
        <v>31</v>
      </c>
      <c r="N2703" s="23">
        <f t="shared" si="94"/>
        <v>72</v>
      </c>
      <c r="O2703" s="23" t="str">
        <f t="shared" si="95"/>
        <v/>
      </c>
      <c r="P2703" s="23" t="s">
        <v>4739</v>
      </c>
      <c r="Q2703" s="19">
        <f>VLOOKUP(M2703,'3'!$H$27:$L$48,5,FALSE)</f>
        <v>63</v>
      </c>
    </row>
    <row r="2704" spans="1:17" x14ac:dyDescent="0.25">
      <c r="A2704">
        <f>'[2]NILAI AKHIR'!B228</f>
        <v>13771</v>
      </c>
      <c r="B2704" t="str">
        <f>'[2]NILAI AKHIR'!C228</f>
        <v>Rahmad Surya Wilda</v>
      </c>
      <c r="C2704" t="str">
        <f>'[2]NILAI AKHIR'!D228</f>
        <v>XI TP 4</v>
      </c>
      <c r="D2704">
        <f>'[2]NILAI AKHIR'!R228</f>
        <v>75</v>
      </c>
      <c r="F2704" t="s">
        <v>3946</v>
      </c>
      <c r="G2704" t="str" cm="1">
        <f t="array" ref="G2704">_xlfn.IFNA(_xlfn.IFS(C2703="XI TOI 1",D2703,C2703="XI TOI 2",D2703),"")</f>
        <v/>
      </c>
      <c r="H2704" cm="1">
        <f t="array" ref="H2704">_xlfn.IFNA(_xlfn.IFS(C2702="XI TP 1",D2702,C2702="XI TP 2",D2702,C2702="XI TP 3",D2702,C2702="XI TP 4",D2702,C2702="XI TP 5",D2702),"")</f>
        <v>81</v>
      </c>
      <c r="I2704" t="str" cm="1">
        <f t="array" ref="I2704">_xlfn.IFNA(_xlfn.IFS(C2703="XI TSM 1",D2703,C2703="XI TSM 2",D2703),"")</f>
        <v/>
      </c>
      <c r="J2704" t="str" cm="1">
        <f t="array" ref="J2704">_xlfn.IFNA(_xlfn.IFS(C2702="XI TOI 1",D2702,C2702="XI TOI 2",D2702),"")</f>
        <v/>
      </c>
      <c r="L2704">
        <f>VLOOKUP(A2704,'5'!$AB$3:$AE$313,4,FALSE)</f>
        <v>844</v>
      </c>
      <c r="M2704" s="19">
        <f>VLOOKUP(F2704,'2'!$B$2:$C$34,2,FALSE)</f>
        <v>31</v>
      </c>
      <c r="N2704" s="23">
        <f t="shared" si="94"/>
        <v>75</v>
      </c>
      <c r="O2704" s="23" t="str">
        <f t="shared" si="95"/>
        <v/>
      </c>
      <c r="P2704" s="23" t="s">
        <v>4739</v>
      </c>
      <c r="Q2704" s="19">
        <f>VLOOKUP(M2704,'3'!$H$27:$L$48,5,FALSE)</f>
        <v>63</v>
      </c>
    </row>
    <row r="2705" spans="1:17" x14ac:dyDescent="0.25">
      <c r="A2705">
        <f>'[2]NILAI AKHIR'!B229</f>
        <v>13772</v>
      </c>
      <c r="B2705" t="str">
        <f>'[2]NILAI AKHIR'!C229</f>
        <v>Rahmadani Saputra</v>
      </c>
      <c r="C2705" t="str">
        <f>'[2]NILAI AKHIR'!D229</f>
        <v>XI TP 4</v>
      </c>
      <c r="D2705">
        <f>'[2]NILAI AKHIR'!R229</f>
        <v>78</v>
      </c>
      <c r="F2705" t="s">
        <v>3946</v>
      </c>
      <c r="G2705" t="str" cm="1">
        <f t="array" ref="G2705">_xlfn.IFNA(_xlfn.IFS(C2704="XI TOI 1",D2704,C2704="XI TOI 2",D2704),"")</f>
        <v/>
      </c>
      <c r="H2705" cm="1">
        <f t="array" ref="H2705">_xlfn.IFNA(_xlfn.IFS(C2703="XI TP 1",D2703,C2703="XI TP 2",D2703,C2703="XI TP 3",D2703,C2703="XI TP 4",D2703,C2703="XI TP 5",D2703),"")</f>
        <v>72</v>
      </c>
      <c r="I2705" t="str" cm="1">
        <f t="array" ref="I2705">_xlfn.IFNA(_xlfn.IFS(C2704="XI TSM 1",D2704,C2704="XI TSM 2",D2704),"")</f>
        <v/>
      </c>
      <c r="J2705" t="str" cm="1">
        <f t="array" ref="J2705">_xlfn.IFNA(_xlfn.IFS(C2703="XI TOI 1",D2703,C2703="XI TOI 2",D2703),"")</f>
        <v/>
      </c>
      <c r="L2705">
        <f>VLOOKUP(A2705,'5'!$AB$3:$AE$313,4,FALSE)</f>
        <v>845</v>
      </c>
      <c r="M2705" s="19">
        <f>VLOOKUP(F2705,'2'!$B$2:$C$34,2,FALSE)</f>
        <v>31</v>
      </c>
      <c r="N2705" s="23">
        <f t="shared" si="94"/>
        <v>78</v>
      </c>
      <c r="O2705" s="23" t="str">
        <f t="shared" si="95"/>
        <v/>
      </c>
      <c r="P2705" s="23" t="s">
        <v>4739</v>
      </c>
      <c r="Q2705" s="19">
        <f>VLOOKUP(M2705,'3'!$H$27:$L$48,5,FALSE)</f>
        <v>63</v>
      </c>
    </row>
    <row r="2706" spans="1:17" x14ac:dyDescent="0.25">
      <c r="A2706">
        <f>'[2]NILAI AKHIR'!B230</f>
        <v>13773</v>
      </c>
      <c r="B2706" t="str">
        <f>'[2]NILAI AKHIR'!C230</f>
        <v>Raihan Damar Rifki Andreansyah</v>
      </c>
      <c r="C2706" t="str">
        <f>'[2]NILAI AKHIR'!D230</f>
        <v>XI TP 4</v>
      </c>
      <c r="D2706">
        <f>'[2]NILAI AKHIR'!R230</f>
        <v>81</v>
      </c>
      <c r="F2706" t="s">
        <v>3946</v>
      </c>
      <c r="G2706" t="str" cm="1">
        <f t="array" ref="G2706">_xlfn.IFNA(_xlfn.IFS(C2705="XI TOI 1",D2705,C2705="XI TOI 2",D2705),"")</f>
        <v/>
      </c>
      <c r="H2706" cm="1">
        <f t="array" ref="H2706">_xlfn.IFNA(_xlfn.IFS(C2704="XI TP 1",D2704,C2704="XI TP 2",D2704,C2704="XI TP 3",D2704,C2704="XI TP 4",D2704,C2704="XI TP 5",D2704),"")</f>
        <v>75</v>
      </c>
      <c r="I2706" t="str" cm="1">
        <f t="array" ref="I2706">_xlfn.IFNA(_xlfn.IFS(C2705="XI TSM 1",D2705,C2705="XI TSM 2",D2705),"")</f>
        <v/>
      </c>
      <c r="J2706" t="str" cm="1">
        <f t="array" ref="J2706">_xlfn.IFNA(_xlfn.IFS(C2704="XI TOI 1",D2704,C2704="XI TOI 2",D2704),"")</f>
        <v/>
      </c>
      <c r="L2706">
        <f>VLOOKUP(A2706,'5'!$AB$3:$AE$313,4,FALSE)</f>
        <v>846</v>
      </c>
      <c r="M2706" s="19">
        <f>VLOOKUP(F2706,'2'!$B$2:$C$34,2,FALSE)</f>
        <v>31</v>
      </c>
      <c r="N2706" s="23">
        <f t="shared" si="94"/>
        <v>81</v>
      </c>
      <c r="O2706" s="23" t="str">
        <f t="shared" si="95"/>
        <v/>
      </c>
      <c r="P2706" s="23" t="s">
        <v>4739</v>
      </c>
      <c r="Q2706" s="19">
        <f>VLOOKUP(M2706,'3'!$H$27:$L$48,5,FALSE)</f>
        <v>63</v>
      </c>
    </row>
    <row r="2707" spans="1:17" x14ac:dyDescent="0.25">
      <c r="A2707">
        <f>'[2]NILAI AKHIR'!B231</f>
        <v>13774</v>
      </c>
      <c r="B2707" t="str">
        <f>'[2]NILAI AKHIR'!C231</f>
        <v>Raihan Rizky Pratama</v>
      </c>
      <c r="C2707" t="str">
        <f>'[2]NILAI AKHIR'!D231</f>
        <v>XI TP 4</v>
      </c>
      <c r="D2707">
        <f>'[2]NILAI AKHIR'!R231</f>
        <v>76</v>
      </c>
      <c r="F2707" t="s">
        <v>3946</v>
      </c>
      <c r="G2707" t="str" cm="1">
        <f t="array" ref="G2707">_xlfn.IFNA(_xlfn.IFS(C2706="XI TOI 1",D2706,C2706="XI TOI 2",D2706),"")</f>
        <v/>
      </c>
      <c r="H2707" cm="1">
        <f t="array" ref="H2707">_xlfn.IFNA(_xlfn.IFS(C2705="XI TP 1",D2705,C2705="XI TP 2",D2705,C2705="XI TP 3",D2705,C2705="XI TP 4",D2705,C2705="XI TP 5",D2705),"")</f>
        <v>78</v>
      </c>
      <c r="I2707" t="str" cm="1">
        <f t="array" ref="I2707">_xlfn.IFNA(_xlfn.IFS(C2706="XI TSM 1",D2706,C2706="XI TSM 2",D2706),"")</f>
        <v/>
      </c>
      <c r="J2707" t="str" cm="1">
        <f t="array" ref="J2707">_xlfn.IFNA(_xlfn.IFS(C2705="XI TOI 1",D2705,C2705="XI TOI 2",D2705),"")</f>
        <v/>
      </c>
      <c r="L2707">
        <f>VLOOKUP(A2707,'5'!$AB$3:$AE$313,4,FALSE)</f>
        <v>847</v>
      </c>
      <c r="M2707" s="19">
        <f>VLOOKUP(F2707,'2'!$B$2:$C$34,2,FALSE)</f>
        <v>31</v>
      </c>
      <c r="N2707" s="23">
        <f t="shared" si="94"/>
        <v>76</v>
      </c>
      <c r="O2707" s="23" t="str">
        <f t="shared" si="95"/>
        <v/>
      </c>
      <c r="P2707" s="23" t="s">
        <v>4739</v>
      </c>
      <c r="Q2707" s="19">
        <f>VLOOKUP(M2707,'3'!$H$27:$L$48,5,FALSE)</f>
        <v>63</v>
      </c>
    </row>
    <row r="2708" spans="1:17" x14ac:dyDescent="0.25">
      <c r="A2708">
        <f>'[2]NILAI AKHIR'!B232</f>
        <v>13775</v>
      </c>
      <c r="B2708" t="str">
        <f>'[2]NILAI AKHIR'!C232</f>
        <v>Rangga Manggala Saputra</v>
      </c>
      <c r="C2708" t="str">
        <f>'[2]NILAI AKHIR'!D232</f>
        <v>XI TP 4</v>
      </c>
      <c r="D2708">
        <f>'[2]NILAI AKHIR'!R232</f>
        <v>77</v>
      </c>
      <c r="F2708" t="s">
        <v>3946</v>
      </c>
      <c r="G2708" t="str" cm="1">
        <f t="array" ref="G2708">_xlfn.IFNA(_xlfn.IFS(C2707="XI TOI 1",D2707,C2707="XI TOI 2",D2707),"")</f>
        <v/>
      </c>
      <c r="H2708" cm="1">
        <f t="array" ref="H2708">_xlfn.IFNA(_xlfn.IFS(C2706="XI TP 1",D2706,C2706="XI TP 2",D2706,C2706="XI TP 3",D2706,C2706="XI TP 4",D2706,C2706="XI TP 5",D2706),"")</f>
        <v>81</v>
      </c>
      <c r="I2708" t="str" cm="1">
        <f t="array" ref="I2708">_xlfn.IFNA(_xlfn.IFS(C2707="XI TSM 1",D2707,C2707="XI TSM 2",D2707),"")</f>
        <v/>
      </c>
      <c r="J2708" t="str" cm="1">
        <f t="array" ref="J2708">_xlfn.IFNA(_xlfn.IFS(C2706="XI TOI 1",D2706,C2706="XI TOI 2",D2706),"")</f>
        <v/>
      </c>
      <c r="L2708">
        <f>VLOOKUP(A2708,'5'!$AB$3:$AE$313,4,FALSE)</f>
        <v>848</v>
      </c>
      <c r="M2708" s="19">
        <f>VLOOKUP(F2708,'2'!$B$2:$C$34,2,FALSE)</f>
        <v>31</v>
      </c>
      <c r="N2708" s="23">
        <f t="shared" si="94"/>
        <v>77</v>
      </c>
      <c r="O2708" s="23" t="str">
        <f t="shared" si="95"/>
        <v/>
      </c>
      <c r="P2708" s="23" t="s">
        <v>4739</v>
      </c>
      <c r="Q2708" s="19">
        <f>VLOOKUP(M2708,'3'!$H$27:$L$48,5,FALSE)</f>
        <v>63</v>
      </c>
    </row>
    <row r="2709" spans="1:17" x14ac:dyDescent="0.25">
      <c r="A2709">
        <f>'[2]NILAI AKHIR'!B233</f>
        <v>13776</v>
      </c>
      <c r="B2709" t="str">
        <f>'[2]NILAI AKHIR'!C233</f>
        <v>Rehan Pandu Wibowo</v>
      </c>
      <c r="C2709" t="str">
        <f>'[2]NILAI AKHIR'!D233</f>
        <v>XI TP 4</v>
      </c>
      <c r="D2709">
        <f>'[2]NILAI AKHIR'!R233</f>
        <v>74</v>
      </c>
      <c r="F2709" t="s">
        <v>3946</v>
      </c>
      <c r="G2709" t="str" cm="1">
        <f t="array" ref="G2709">_xlfn.IFNA(_xlfn.IFS(C2708="XI TOI 1",D2708,C2708="XI TOI 2",D2708),"")</f>
        <v/>
      </c>
      <c r="H2709" cm="1">
        <f t="array" ref="H2709">_xlfn.IFNA(_xlfn.IFS(C2707="XI TP 1",D2707,C2707="XI TP 2",D2707,C2707="XI TP 3",D2707,C2707="XI TP 4",D2707,C2707="XI TP 5",D2707),"")</f>
        <v>76</v>
      </c>
      <c r="I2709" t="str" cm="1">
        <f t="array" ref="I2709">_xlfn.IFNA(_xlfn.IFS(C2708="XI TSM 1",D2708,C2708="XI TSM 2",D2708),"")</f>
        <v/>
      </c>
      <c r="J2709" t="str" cm="1">
        <f t="array" ref="J2709">_xlfn.IFNA(_xlfn.IFS(C2707="XI TOI 1",D2707,C2707="XI TOI 2",D2707),"")</f>
        <v/>
      </c>
      <c r="L2709">
        <f>VLOOKUP(A2709,'5'!$AB$3:$AE$313,4,FALSE)</f>
        <v>849</v>
      </c>
      <c r="M2709" s="19">
        <f>VLOOKUP(F2709,'2'!$B$2:$C$34,2,FALSE)</f>
        <v>31</v>
      </c>
      <c r="N2709" s="23">
        <f t="shared" si="94"/>
        <v>74</v>
      </c>
      <c r="O2709" s="23" t="str">
        <f t="shared" si="95"/>
        <v/>
      </c>
      <c r="P2709" s="23" t="s">
        <v>4739</v>
      </c>
      <c r="Q2709" s="19">
        <f>VLOOKUP(M2709,'3'!$H$27:$L$48,5,FALSE)</f>
        <v>63</v>
      </c>
    </row>
    <row r="2710" spans="1:17" x14ac:dyDescent="0.25">
      <c r="A2710">
        <f>'[2]NILAI AKHIR'!B234</f>
        <v>13777</v>
      </c>
      <c r="B2710" t="str">
        <f>'[2]NILAI AKHIR'!C234</f>
        <v>Reihan Pratama Oktavian</v>
      </c>
      <c r="C2710" t="str">
        <f>'[2]NILAI AKHIR'!D234</f>
        <v>XI TP 4</v>
      </c>
      <c r="D2710">
        <f>'[2]NILAI AKHIR'!R234</f>
        <v>80</v>
      </c>
      <c r="F2710" t="s">
        <v>3946</v>
      </c>
      <c r="G2710" t="str" cm="1">
        <f t="array" ref="G2710">_xlfn.IFNA(_xlfn.IFS(C2709="XI TOI 1",D2709,C2709="XI TOI 2",D2709),"")</f>
        <v/>
      </c>
      <c r="H2710" cm="1">
        <f t="array" ref="H2710">_xlfn.IFNA(_xlfn.IFS(C2708="XI TP 1",D2708,C2708="XI TP 2",D2708,C2708="XI TP 3",D2708,C2708="XI TP 4",D2708,C2708="XI TP 5",D2708),"")</f>
        <v>77</v>
      </c>
      <c r="I2710" t="str" cm="1">
        <f t="array" ref="I2710">_xlfn.IFNA(_xlfn.IFS(C2709="XI TSM 1",D2709,C2709="XI TSM 2",D2709),"")</f>
        <v/>
      </c>
      <c r="J2710" t="str" cm="1">
        <f t="array" ref="J2710">_xlfn.IFNA(_xlfn.IFS(C2708="XI TOI 1",D2708,C2708="XI TOI 2",D2708),"")</f>
        <v/>
      </c>
      <c r="L2710">
        <f>VLOOKUP(A2710,'5'!$AB$3:$AE$313,4,FALSE)</f>
        <v>850</v>
      </c>
      <c r="M2710" s="19">
        <f>VLOOKUP(F2710,'2'!$B$2:$C$34,2,FALSE)</f>
        <v>31</v>
      </c>
      <c r="N2710" s="23">
        <f t="shared" si="94"/>
        <v>80</v>
      </c>
      <c r="O2710" s="23" t="str">
        <f t="shared" si="95"/>
        <v/>
      </c>
      <c r="P2710" s="23" t="s">
        <v>4739</v>
      </c>
      <c r="Q2710" s="19">
        <f>VLOOKUP(M2710,'3'!$H$27:$L$48,5,FALSE)</f>
        <v>63</v>
      </c>
    </row>
    <row r="2711" spans="1:17" x14ac:dyDescent="0.25">
      <c r="A2711">
        <f>'[2]NILAI AKHIR'!B235</f>
        <v>13778</v>
      </c>
      <c r="B2711" t="str">
        <f>'[2]NILAI AKHIR'!C235</f>
        <v>Rendra Julian Jiantori</v>
      </c>
      <c r="C2711" t="str">
        <f>'[2]NILAI AKHIR'!D235</f>
        <v>XI TP 4</v>
      </c>
      <c r="D2711">
        <f>'[2]NILAI AKHIR'!R235</f>
        <v>77</v>
      </c>
      <c r="F2711" t="s">
        <v>3946</v>
      </c>
      <c r="G2711" t="str" cm="1">
        <f t="array" ref="G2711">_xlfn.IFNA(_xlfn.IFS(C2710="XI TOI 1",D2710,C2710="XI TOI 2",D2710),"")</f>
        <v/>
      </c>
      <c r="H2711" cm="1">
        <f t="array" ref="H2711">_xlfn.IFNA(_xlfn.IFS(C2709="XI TP 1",D2709,C2709="XI TP 2",D2709,C2709="XI TP 3",D2709,C2709="XI TP 4",D2709,C2709="XI TP 5",D2709),"")</f>
        <v>74</v>
      </c>
      <c r="I2711" t="str" cm="1">
        <f t="array" ref="I2711">_xlfn.IFNA(_xlfn.IFS(C2710="XI TSM 1",D2710,C2710="XI TSM 2",D2710),"")</f>
        <v/>
      </c>
      <c r="J2711" t="str" cm="1">
        <f t="array" ref="J2711">_xlfn.IFNA(_xlfn.IFS(C2709="XI TOI 1",D2709,C2709="XI TOI 2",D2709),"")</f>
        <v/>
      </c>
      <c r="L2711">
        <f>VLOOKUP(A2711,'5'!$AB$3:$AE$313,4,FALSE)</f>
        <v>851</v>
      </c>
      <c r="M2711" s="19">
        <f>VLOOKUP(F2711,'2'!$B$2:$C$34,2,FALSE)</f>
        <v>31</v>
      </c>
      <c r="N2711" s="23">
        <f t="shared" si="94"/>
        <v>77</v>
      </c>
      <c r="O2711" s="23" t="str">
        <f t="shared" si="95"/>
        <v/>
      </c>
      <c r="P2711" s="23" t="s">
        <v>4739</v>
      </c>
      <c r="Q2711" s="19">
        <f>VLOOKUP(M2711,'3'!$H$27:$L$48,5,FALSE)</f>
        <v>63</v>
      </c>
    </row>
    <row r="2712" spans="1:17" x14ac:dyDescent="0.25">
      <c r="A2712">
        <f>'[2]NILAI AKHIR'!B236</f>
        <v>13779</v>
      </c>
      <c r="B2712" t="str">
        <f>'[2]NILAI AKHIR'!C236</f>
        <v>Restu Gabreal Nanda Arimba</v>
      </c>
      <c r="C2712" t="str">
        <f>'[2]NILAI AKHIR'!D236</f>
        <v>XI TP 4</v>
      </c>
      <c r="D2712">
        <f>'[2]NILAI AKHIR'!R236</f>
        <v>74</v>
      </c>
      <c r="F2712" t="s">
        <v>3946</v>
      </c>
      <c r="G2712" t="str" cm="1">
        <f t="array" ref="G2712">_xlfn.IFNA(_xlfn.IFS(C2711="XI TOI 1",D2711,C2711="XI TOI 2",D2711),"")</f>
        <v/>
      </c>
      <c r="H2712" cm="1">
        <f t="array" ref="H2712">_xlfn.IFNA(_xlfn.IFS(C2710="XI TP 1",D2710,C2710="XI TP 2",D2710,C2710="XI TP 3",D2710,C2710="XI TP 4",D2710,C2710="XI TP 5",D2710),"")</f>
        <v>80</v>
      </c>
      <c r="I2712" t="str" cm="1">
        <f t="array" ref="I2712">_xlfn.IFNA(_xlfn.IFS(C2711="XI TSM 1",D2711,C2711="XI TSM 2",D2711),"")</f>
        <v/>
      </c>
      <c r="J2712" t="str" cm="1">
        <f t="array" ref="J2712">_xlfn.IFNA(_xlfn.IFS(C2710="XI TOI 1",D2710,C2710="XI TOI 2",D2710),"")</f>
        <v/>
      </c>
      <c r="L2712">
        <f>VLOOKUP(A2712,'5'!$AB$3:$AE$313,4,FALSE)</f>
        <v>852</v>
      </c>
      <c r="M2712" s="19">
        <f>VLOOKUP(F2712,'2'!$B$2:$C$34,2,FALSE)</f>
        <v>31</v>
      </c>
      <c r="N2712" s="23">
        <f t="shared" si="94"/>
        <v>74</v>
      </c>
      <c r="O2712" s="23" t="str">
        <f t="shared" si="95"/>
        <v/>
      </c>
      <c r="P2712" s="23" t="s">
        <v>4739</v>
      </c>
      <c r="Q2712" s="19">
        <f>VLOOKUP(M2712,'3'!$H$27:$L$48,5,FALSE)</f>
        <v>63</v>
      </c>
    </row>
    <row r="2713" spans="1:17" x14ac:dyDescent="0.25">
      <c r="A2713">
        <f>'[2]NILAI AKHIR'!B237</f>
        <v>13781</v>
      </c>
      <c r="B2713" t="str">
        <f>'[2]NILAI AKHIR'!C237</f>
        <v>Reyhan Fauzi Habibullah</v>
      </c>
      <c r="C2713" t="str">
        <f>'[2]NILAI AKHIR'!D237</f>
        <v>XI TP 4</v>
      </c>
      <c r="D2713">
        <f>'[2]NILAI AKHIR'!R237</f>
        <v>87</v>
      </c>
      <c r="F2713" t="s">
        <v>3946</v>
      </c>
      <c r="G2713" t="str" cm="1">
        <f t="array" ref="G2713">_xlfn.IFNA(_xlfn.IFS(C2712="XI TOI 1",D2712,C2712="XI TOI 2",D2712),"")</f>
        <v/>
      </c>
      <c r="H2713" cm="1">
        <f t="array" ref="H2713">_xlfn.IFNA(_xlfn.IFS(C2711="XI TP 1",D2711,C2711="XI TP 2",D2711,C2711="XI TP 3",D2711,C2711="XI TP 4",D2711,C2711="XI TP 5",D2711),"")</f>
        <v>77</v>
      </c>
      <c r="I2713" t="str" cm="1">
        <f t="array" ref="I2713">_xlfn.IFNA(_xlfn.IFS(C2712="XI TSM 1",D2712,C2712="XI TSM 2",D2712),"")</f>
        <v/>
      </c>
      <c r="J2713" t="str" cm="1">
        <f t="array" ref="J2713">_xlfn.IFNA(_xlfn.IFS(C2711="XI TOI 1",D2711,C2711="XI TOI 2",D2711),"")</f>
        <v/>
      </c>
      <c r="L2713">
        <f>VLOOKUP(A2713,'5'!$AB$3:$AE$313,4,FALSE)</f>
        <v>853</v>
      </c>
      <c r="M2713" s="19">
        <f>VLOOKUP(F2713,'2'!$B$2:$C$34,2,FALSE)</f>
        <v>31</v>
      </c>
      <c r="N2713" s="23">
        <f t="shared" si="94"/>
        <v>87</v>
      </c>
      <c r="O2713" s="23" t="str">
        <f t="shared" si="95"/>
        <v/>
      </c>
      <c r="P2713" s="23" t="s">
        <v>4739</v>
      </c>
      <c r="Q2713" s="19">
        <f>VLOOKUP(M2713,'3'!$H$27:$L$48,5,FALSE)</f>
        <v>63</v>
      </c>
    </row>
    <row r="2714" spans="1:17" x14ac:dyDescent="0.25">
      <c r="A2714">
        <f>'[2]NILAI AKHIR'!B238</f>
        <v>13782</v>
      </c>
      <c r="B2714" t="str">
        <f>'[2]NILAI AKHIR'!C238</f>
        <v>Reza Nur Irawan</v>
      </c>
      <c r="C2714" t="str">
        <f>'[2]NILAI AKHIR'!D238</f>
        <v>XI TP 4</v>
      </c>
      <c r="D2714">
        <f>'[2]NILAI AKHIR'!R238</f>
        <v>86</v>
      </c>
      <c r="F2714" t="s">
        <v>3946</v>
      </c>
      <c r="G2714" t="str" cm="1">
        <f t="array" ref="G2714">_xlfn.IFNA(_xlfn.IFS(C2713="XI TOI 1",D2713,C2713="XI TOI 2",D2713),"")</f>
        <v/>
      </c>
      <c r="H2714" cm="1">
        <f t="array" ref="H2714">_xlfn.IFNA(_xlfn.IFS(C2712="XI TP 1",D2712,C2712="XI TP 2",D2712,C2712="XI TP 3",D2712,C2712="XI TP 4",D2712,C2712="XI TP 5",D2712),"")</f>
        <v>74</v>
      </c>
      <c r="I2714" t="str" cm="1">
        <f t="array" ref="I2714">_xlfn.IFNA(_xlfn.IFS(C2713="XI TSM 1",D2713,C2713="XI TSM 2",D2713),"")</f>
        <v/>
      </c>
      <c r="J2714" t="str" cm="1">
        <f t="array" ref="J2714">_xlfn.IFNA(_xlfn.IFS(C2712="XI TOI 1",D2712,C2712="XI TOI 2",D2712),"")</f>
        <v/>
      </c>
      <c r="L2714">
        <f>VLOOKUP(A2714,'5'!$AB$3:$AE$313,4,FALSE)</f>
        <v>854</v>
      </c>
      <c r="M2714" s="19">
        <f>VLOOKUP(F2714,'2'!$B$2:$C$34,2,FALSE)</f>
        <v>31</v>
      </c>
      <c r="N2714" s="23">
        <f t="shared" si="94"/>
        <v>86</v>
      </c>
      <c r="O2714" s="23" t="str">
        <f t="shared" si="95"/>
        <v/>
      </c>
      <c r="P2714" s="23" t="s">
        <v>4739</v>
      </c>
      <c r="Q2714" s="19">
        <f>VLOOKUP(M2714,'3'!$H$27:$L$48,5,FALSE)</f>
        <v>63</v>
      </c>
    </row>
    <row r="2715" spans="1:17" x14ac:dyDescent="0.25">
      <c r="A2715">
        <f>'[2]NILAI AKHIR'!B239</f>
        <v>13783</v>
      </c>
      <c r="B2715" t="str">
        <f>'[2]NILAI AKHIR'!C239</f>
        <v>Ridho Dwi Cahyo</v>
      </c>
      <c r="C2715" t="str">
        <f>'[2]NILAI AKHIR'!D239</f>
        <v>XI TP 4</v>
      </c>
      <c r="D2715">
        <f>'[2]NILAI AKHIR'!R239</f>
        <v>92</v>
      </c>
      <c r="F2715" t="s">
        <v>3946</v>
      </c>
      <c r="G2715" t="str" cm="1">
        <f t="array" ref="G2715">_xlfn.IFNA(_xlfn.IFS(C2714="XI TOI 1",D2714,C2714="XI TOI 2",D2714),"")</f>
        <v/>
      </c>
      <c r="H2715" cm="1">
        <f t="array" ref="H2715">_xlfn.IFNA(_xlfn.IFS(C2713="XI TP 1",D2713,C2713="XI TP 2",D2713,C2713="XI TP 3",D2713,C2713="XI TP 4",D2713,C2713="XI TP 5",D2713),"")</f>
        <v>87</v>
      </c>
      <c r="I2715" t="str" cm="1">
        <f t="array" ref="I2715">_xlfn.IFNA(_xlfn.IFS(C2714="XI TSM 1",D2714,C2714="XI TSM 2",D2714),"")</f>
        <v/>
      </c>
      <c r="J2715" t="str" cm="1">
        <f t="array" ref="J2715">_xlfn.IFNA(_xlfn.IFS(C2713="XI TOI 1",D2713,C2713="XI TOI 2",D2713),"")</f>
        <v/>
      </c>
      <c r="L2715">
        <f>VLOOKUP(A2715,'5'!$AB$3:$AE$313,4,FALSE)</f>
        <v>855</v>
      </c>
      <c r="M2715" s="19">
        <f>VLOOKUP(F2715,'2'!$B$2:$C$34,2,FALSE)</f>
        <v>31</v>
      </c>
      <c r="N2715" s="23">
        <f t="shared" si="94"/>
        <v>92</v>
      </c>
      <c r="O2715" s="23" t="str">
        <f t="shared" si="95"/>
        <v/>
      </c>
      <c r="P2715" s="23" t="s">
        <v>4739</v>
      </c>
      <c r="Q2715" s="19">
        <f>VLOOKUP(M2715,'3'!$H$27:$L$48,5,FALSE)</f>
        <v>63</v>
      </c>
    </row>
    <row r="2716" spans="1:17" x14ac:dyDescent="0.25">
      <c r="A2716">
        <f>'[2]NILAI AKHIR'!B240</f>
        <v>13784</v>
      </c>
      <c r="B2716" t="str">
        <f>'[2]NILAI AKHIR'!C240</f>
        <v>Ridho Restu Pratama</v>
      </c>
      <c r="C2716" t="str">
        <f>'[2]NILAI AKHIR'!D240</f>
        <v>XI TP 4</v>
      </c>
      <c r="D2716">
        <f>'[2]NILAI AKHIR'!R240</f>
        <v>79</v>
      </c>
      <c r="F2716" t="s">
        <v>3946</v>
      </c>
      <c r="G2716" t="str" cm="1">
        <f t="array" ref="G2716">_xlfn.IFNA(_xlfn.IFS(C2715="XI TOI 1",D2715,C2715="XI TOI 2",D2715),"")</f>
        <v/>
      </c>
      <c r="H2716" cm="1">
        <f t="array" ref="H2716">_xlfn.IFNA(_xlfn.IFS(C2714="XI TP 1",D2714,C2714="XI TP 2",D2714,C2714="XI TP 3",D2714,C2714="XI TP 4",D2714,C2714="XI TP 5",D2714),"")</f>
        <v>86</v>
      </c>
      <c r="I2716" t="str" cm="1">
        <f t="array" ref="I2716">_xlfn.IFNA(_xlfn.IFS(C2715="XI TSM 1",D2715,C2715="XI TSM 2",D2715),"")</f>
        <v/>
      </c>
      <c r="J2716" t="str" cm="1">
        <f t="array" ref="J2716">_xlfn.IFNA(_xlfn.IFS(C2714="XI TOI 1",D2714,C2714="XI TOI 2",D2714),"")</f>
        <v/>
      </c>
      <c r="L2716">
        <f>VLOOKUP(A2716,'5'!$AB$3:$AE$313,4,FALSE)</f>
        <v>856</v>
      </c>
      <c r="M2716" s="19">
        <f>VLOOKUP(F2716,'2'!$B$2:$C$34,2,FALSE)</f>
        <v>31</v>
      </c>
      <c r="N2716" s="23">
        <f t="shared" si="94"/>
        <v>79</v>
      </c>
      <c r="O2716" s="23" t="str">
        <f t="shared" si="95"/>
        <v/>
      </c>
      <c r="P2716" s="23" t="s">
        <v>4739</v>
      </c>
      <c r="Q2716" s="19">
        <f>VLOOKUP(M2716,'3'!$H$27:$L$48,5,FALSE)</f>
        <v>63</v>
      </c>
    </row>
    <row r="2717" spans="1:17" x14ac:dyDescent="0.25">
      <c r="A2717">
        <f>'[2]NILAI AKHIR'!B241</f>
        <v>13785</v>
      </c>
      <c r="B2717" t="str">
        <f>'[2]NILAI AKHIR'!C241</f>
        <v>Rizqi Akbar Ramadhon</v>
      </c>
      <c r="C2717" t="str">
        <f>'[2]NILAI AKHIR'!D241</f>
        <v>XI TP 4</v>
      </c>
      <c r="D2717">
        <f>'[2]NILAI AKHIR'!R241</f>
        <v>78</v>
      </c>
      <c r="F2717" t="s">
        <v>3946</v>
      </c>
      <c r="G2717" t="str" cm="1">
        <f t="array" ref="G2717">_xlfn.IFNA(_xlfn.IFS(C2716="XI TOI 1",D2716,C2716="XI TOI 2",D2716),"")</f>
        <v/>
      </c>
      <c r="H2717" cm="1">
        <f t="array" ref="H2717">_xlfn.IFNA(_xlfn.IFS(C2715="XI TP 1",D2715,C2715="XI TP 2",D2715,C2715="XI TP 3",D2715,C2715="XI TP 4",D2715,C2715="XI TP 5",D2715),"")</f>
        <v>92</v>
      </c>
      <c r="I2717" t="str" cm="1">
        <f t="array" ref="I2717">_xlfn.IFNA(_xlfn.IFS(C2716="XI TSM 1",D2716,C2716="XI TSM 2",D2716),"")</f>
        <v/>
      </c>
      <c r="J2717" t="str" cm="1">
        <f t="array" ref="J2717">_xlfn.IFNA(_xlfn.IFS(C2715="XI TOI 1",D2715,C2715="XI TOI 2",D2715),"")</f>
        <v/>
      </c>
      <c r="L2717">
        <f>VLOOKUP(A2717,'5'!$AB$3:$AE$313,4,FALSE)</f>
        <v>857</v>
      </c>
      <c r="M2717" s="19">
        <f>VLOOKUP(F2717,'2'!$B$2:$C$34,2,FALSE)</f>
        <v>31</v>
      </c>
      <c r="N2717" s="23">
        <f t="shared" si="94"/>
        <v>78</v>
      </c>
      <c r="O2717" s="23" t="str">
        <f t="shared" si="95"/>
        <v/>
      </c>
      <c r="P2717" s="23" t="s">
        <v>4739</v>
      </c>
      <c r="Q2717" s="19">
        <f>VLOOKUP(M2717,'3'!$H$27:$L$48,5,FALSE)</f>
        <v>63</v>
      </c>
    </row>
    <row r="2718" spans="1:17" x14ac:dyDescent="0.25">
      <c r="A2718">
        <f>'[2]NILAI AKHIR'!B242</f>
        <v>13786</v>
      </c>
      <c r="B2718" t="str">
        <f>'[2]NILAI AKHIR'!C242</f>
        <v>Rizqi Pratama Nurlaili</v>
      </c>
      <c r="C2718" t="str">
        <f>'[2]NILAI AKHIR'!D242</f>
        <v>XI TP 4</v>
      </c>
      <c r="D2718">
        <f>'[2]NILAI AKHIR'!R242</f>
        <v>75</v>
      </c>
      <c r="F2718" t="s">
        <v>3946</v>
      </c>
      <c r="G2718" t="str" cm="1">
        <f t="array" ref="G2718">_xlfn.IFNA(_xlfn.IFS(C2717="XI TOI 1",D2717,C2717="XI TOI 2",D2717),"")</f>
        <v/>
      </c>
      <c r="H2718" cm="1">
        <f t="array" ref="H2718">_xlfn.IFNA(_xlfn.IFS(C2716="XI TP 1",D2716,C2716="XI TP 2",D2716,C2716="XI TP 3",D2716,C2716="XI TP 4",D2716,C2716="XI TP 5",D2716),"")</f>
        <v>79</v>
      </c>
      <c r="I2718" t="str" cm="1">
        <f t="array" ref="I2718">_xlfn.IFNA(_xlfn.IFS(C2717="XI TSM 1",D2717,C2717="XI TSM 2",D2717),"")</f>
        <v/>
      </c>
      <c r="J2718" t="str" cm="1">
        <f t="array" ref="J2718">_xlfn.IFNA(_xlfn.IFS(C2716="XI TOI 1",D2716,C2716="XI TOI 2",D2716),"")</f>
        <v/>
      </c>
      <c r="L2718">
        <f>VLOOKUP(A2718,'5'!$AB$3:$AE$313,4,FALSE)</f>
        <v>858</v>
      </c>
      <c r="M2718" s="19">
        <f>VLOOKUP(F2718,'2'!$B$2:$C$34,2,FALSE)</f>
        <v>31</v>
      </c>
      <c r="N2718" s="23">
        <f t="shared" si="94"/>
        <v>75</v>
      </c>
      <c r="O2718" s="23" t="str">
        <f t="shared" si="95"/>
        <v/>
      </c>
      <c r="P2718" s="23" t="s">
        <v>4739</v>
      </c>
      <c r="Q2718" s="19">
        <f>VLOOKUP(M2718,'3'!$H$27:$L$48,5,FALSE)</f>
        <v>63</v>
      </c>
    </row>
    <row r="2719" spans="1:17" x14ac:dyDescent="0.25">
      <c r="A2719">
        <f>'[2]NILAI AKHIR'!B243</f>
        <v>13787</v>
      </c>
      <c r="B2719" t="str">
        <f>'[2]NILAI AKHIR'!C243</f>
        <v>Rohib Risalata</v>
      </c>
      <c r="C2719" t="str">
        <f>'[2]NILAI AKHIR'!D243</f>
        <v>XI TP 4</v>
      </c>
      <c r="D2719">
        <f>'[2]NILAI AKHIR'!R243</f>
        <v>83</v>
      </c>
      <c r="F2719" t="s">
        <v>3946</v>
      </c>
      <c r="G2719" t="str" cm="1">
        <f t="array" ref="G2719">_xlfn.IFNA(_xlfn.IFS(C2718="XI TOI 1",D2718,C2718="XI TOI 2",D2718),"")</f>
        <v/>
      </c>
      <c r="H2719" cm="1">
        <f t="array" ref="H2719">_xlfn.IFNA(_xlfn.IFS(C2717="XI TP 1",D2717,C2717="XI TP 2",D2717,C2717="XI TP 3",D2717,C2717="XI TP 4",D2717,C2717="XI TP 5",D2717),"")</f>
        <v>78</v>
      </c>
      <c r="I2719" t="str" cm="1">
        <f t="array" ref="I2719">_xlfn.IFNA(_xlfn.IFS(C2718="XI TSM 1",D2718,C2718="XI TSM 2",D2718),"")</f>
        <v/>
      </c>
      <c r="J2719" t="str" cm="1">
        <f t="array" ref="J2719">_xlfn.IFNA(_xlfn.IFS(C2717="XI TOI 1",D2717,C2717="XI TOI 2",D2717),"")</f>
        <v/>
      </c>
      <c r="L2719">
        <f>VLOOKUP(A2719,'5'!$AB$3:$AE$313,4,FALSE)</f>
        <v>859</v>
      </c>
      <c r="M2719" s="19">
        <f>VLOOKUP(F2719,'2'!$B$2:$C$34,2,FALSE)</f>
        <v>31</v>
      </c>
      <c r="N2719" s="23">
        <f t="shared" si="94"/>
        <v>83</v>
      </c>
      <c r="O2719" s="23" t="str">
        <f t="shared" si="95"/>
        <v/>
      </c>
      <c r="P2719" s="23" t="s">
        <v>4739</v>
      </c>
      <c r="Q2719" s="19">
        <f>VLOOKUP(M2719,'3'!$H$27:$L$48,5,FALSE)</f>
        <v>63</v>
      </c>
    </row>
    <row r="2720" spans="1:17" x14ac:dyDescent="0.25">
      <c r="A2720">
        <f>'[2]NILAI AKHIR'!B244</f>
        <v>13788</v>
      </c>
      <c r="B2720" t="str">
        <f>'[2]NILAI AKHIR'!C244</f>
        <v>Satria Rishad Amaly Saputro</v>
      </c>
      <c r="C2720" t="str">
        <f>'[2]NILAI AKHIR'!D244</f>
        <v>XI TP 4</v>
      </c>
      <c r="D2720">
        <f>'[2]NILAI AKHIR'!R244</f>
        <v>76</v>
      </c>
      <c r="F2720" t="s">
        <v>3946</v>
      </c>
      <c r="G2720" t="str" cm="1">
        <f t="array" ref="G2720">_xlfn.IFNA(_xlfn.IFS(C2719="XI TOI 1",D2719,C2719="XI TOI 2",D2719),"")</f>
        <v/>
      </c>
      <c r="H2720" cm="1">
        <f t="array" ref="H2720">_xlfn.IFNA(_xlfn.IFS(C2718="XI TP 1",D2718,C2718="XI TP 2",D2718,C2718="XI TP 3",D2718,C2718="XI TP 4",D2718,C2718="XI TP 5",D2718),"")</f>
        <v>75</v>
      </c>
      <c r="I2720" t="str" cm="1">
        <f t="array" ref="I2720">_xlfn.IFNA(_xlfn.IFS(C2719="XI TSM 1",D2719,C2719="XI TSM 2",D2719),"")</f>
        <v/>
      </c>
      <c r="J2720" t="str" cm="1">
        <f t="array" ref="J2720">_xlfn.IFNA(_xlfn.IFS(C2718="XI TOI 1",D2718,C2718="XI TOI 2",D2718),"")</f>
        <v/>
      </c>
      <c r="L2720">
        <f>VLOOKUP(A2720,'5'!$AB$3:$AE$313,4,FALSE)</f>
        <v>860</v>
      </c>
      <c r="M2720" s="19">
        <f>VLOOKUP(F2720,'2'!$B$2:$C$34,2,FALSE)</f>
        <v>31</v>
      </c>
      <c r="N2720" s="23">
        <f t="shared" si="94"/>
        <v>76</v>
      </c>
      <c r="O2720" s="23" t="str">
        <f t="shared" si="95"/>
        <v/>
      </c>
      <c r="P2720" s="23" t="s">
        <v>4739</v>
      </c>
      <c r="Q2720" s="19">
        <f>VLOOKUP(M2720,'3'!$H$27:$L$48,5,FALSE)</f>
        <v>63</v>
      </c>
    </row>
    <row r="2721" spans="1:17" x14ac:dyDescent="0.25">
      <c r="A2721">
        <f>'[2]NILAI AKHIR'!B245</f>
        <v>13789</v>
      </c>
      <c r="B2721" t="str">
        <f>'[2]NILAI AKHIR'!C245</f>
        <v>Sidik Nur Mughis</v>
      </c>
      <c r="C2721" t="str">
        <f>'[2]NILAI AKHIR'!D245</f>
        <v>XI TP 4</v>
      </c>
      <c r="D2721">
        <f>'[2]NILAI AKHIR'!R245</f>
        <v>82</v>
      </c>
      <c r="F2721" t="s">
        <v>3946</v>
      </c>
      <c r="G2721" t="str" cm="1">
        <f t="array" ref="G2721">_xlfn.IFNA(_xlfn.IFS(C2720="XI TOI 1",D2720,C2720="XI TOI 2",D2720),"")</f>
        <v/>
      </c>
      <c r="H2721" cm="1">
        <f t="array" ref="H2721">_xlfn.IFNA(_xlfn.IFS(C2719="XI TP 1",D2719,C2719="XI TP 2",D2719,C2719="XI TP 3",D2719,C2719="XI TP 4",D2719,C2719="XI TP 5",D2719),"")</f>
        <v>83</v>
      </c>
      <c r="I2721" t="str" cm="1">
        <f t="array" ref="I2721">_xlfn.IFNA(_xlfn.IFS(C2720="XI TSM 1",D2720,C2720="XI TSM 2",D2720),"")</f>
        <v/>
      </c>
      <c r="J2721" t="str" cm="1">
        <f t="array" ref="J2721">_xlfn.IFNA(_xlfn.IFS(C2719="XI TOI 1",D2719,C2719="XI TOI 2",D2719),"")</f>
        <v/>
      </c>
      <c r="L2721">
        <f>VLOOKUP(A2721,'5'!$AB$3:$AE$313,4,FALSE)</f>
        <v>861</v>
      </c>
      <c r="M2721" s="19">
        <f>VLOOKUP(F2721,'2'!$B$2:$C$34,2,FALSE)</f>
        <v>31</v>
      </c>
      <c r="N2721" s="23">
        <f t="shared" si="94"/>
        <v>82</v>
      </c>
      <c r="O2721" s="23" t="str">
        <f t="shared" si="95"/>
        <v/>
      </c>
      <c r="P2721" s="23" t="s">
        <v>4739</v>
      </c>
      <c r="Q2721" s="19">
        <f>VLOOKUP(M2721,'3'!$H$27:$L$48,5,FALSE)</f>
        <v>63</v>
      </c>
    </row>
    <row r="2722" spans="1:17" x14ac:dyDescent="0.25">
      <c r="A2722">
        <f>'[2]NILAI AKHIR'!B246</f>
        <v>13790</v>
      </c>
      <c r="B2722" t="str">
        <f>'[2]NILAI AKHIR'!C246</f>
        <v>Sinung Aji Merbawani</v>
      </c>
      <c r="C2722" t="str">
        <f>'[2]NILAI AKHIR'!D246</f>
        <v>XI TP 4</v>
      </c>
      <c r="D2722">
        <f>'[2]NILAI AKHIR'!R246</f>
        <v>89</v>
      </c>
      <c r="F2722" t="s">
        <v>3946</v>
      </c>
      <c r="G2722" t="str" cm="1">
        <f t="array" ref="G2722">_xlfn.IFNA(_xlfn.IFS(C2721="XI TOI 1",D2721,C2721="XI TOI 2",D2721),"")</f>
        <v/>
      </c>
      <c r="H2722" cm="1">
        <f t="array" ref="H2722">_xlfn.IFNA(_xlfn.IFS(C2720="XI TP 1",D2720,C2720="XI TP 2",D2720,C2720="XI TP 3",D2720,C2720="XI TP 4",D2720,C2720="XI TP 5",D2720),"")</f>
        <v>76</v>
      </c>
      <c r="I2722" t="str" cm="1">
        <f t="array" ref="I2722">_xlfn.IFNA(_xlfn.IFS(C2721="XI TSM 1",D2721,C2721="XI TSM 2",D2721),"")</f>
        <v/>
      </c>
      <c r="J2722" t="str" cm="1">
        <f t="array" ref="J2722">_xlfn.IFNA(_xlfn.IFS(C2720="XI TOI 1",D2720,C2720="XI TOI 2",D2720),"")</f>
        <v/>
      </c>
      <c r="L2722">
        <f>VLOOKUP(A2722,'5'!$AB$3:$AE$313,4,FALSE)</f>
        <v>862</v>
      </c>
      <c r="M2722" s="19">
        <f>VLOOKUP(F2722,'2'!$B$2:$C$34,2,FALSE)</f>
        <v>31</v>
      </c>
      <c r="N2722" s="23">
        <f t="shared" si="94"/>
        <v>89</v>
      </c>
      <c r="O2722" s="23" t="str">
        <f t="shared" si="95"/>
        <v/>
      </c>
      <c r="P2722" s="23" t="s">
        <v>4739</v>
      </c>
      <c r="Q2722" s="19">
        <f>VLOOKUP(M2722,'3'!$H$27:$L$48,5,FALSE)</f>
        <v>63</v>
      </c>
    </row>
    <row r="2723" spans="1:17" x14ac:dyDescent="0.25">
      <c r="A2723">
        <f>'[2]NILAI AKHIR'!B247</f>
        <v>13791</v>
      </c>
      <c r="B2723" t="str">
        <f>'[2]NILAI AKHIR'!C247</f>
        <v>Surya Putra Denta Pratama</v>
      </c>
      <c r="C2723" t="str">
        <f>'[2]NILAI AKHIR'!D247</f>
        <v>XI TP 4</v>
      </c>
      <c r="D2723">
        <f>'[2]NILAI AKHIR'!R247</f>
        <v>79</v>
      </c>
      <c r="F2723" t="s">
        <v>3946</v>
      </c>
      <c r="G2723" t="str" cm="1">
        <f t="array" ref="G2723">_xlfn.IFNA(_xlfn.IFS(C2722="XI TOI 1",D2722,C2722="XI TOI 2",D2722),"")</f>
        <v/>
      </c>
      <c r="H2723" cm="1">
        <f t="array" ref="H2723">_xlfn.IFNA(_xlfn.IFS(C2721="XI TP 1",D2721,C2721="XI TP 2",D2721,C2721="XI TP 3",D2721,C2721="XI TP 4",D2721,C2721="XI TP 5",D2721),"")</f>
        <v>82</v>
      </c>
      <c r="I2723" t="str" cm="1">
        <f t="array" ref="I2723">_xlfn.IFNA(_xlfn.IFS(C2722="XI TSM 1",D2722,C2722="XI TSM 2",D2722),"")</f>
        <v/>
      </c>
      <c r="J2723" t="str" cm="1">
        <f t="array" ref="J2723">_xlfn.IFNA(_xlfn.IFS(C2721="XI TOI 1",D2721,C2721="XI TOI 2",D2721),"")</f>
        <v/>
      </c>
      <c r="L2723">
        <f>VLOOKUP(A2723,'5'!$AB$3:$AE$313,4,FALSE)</f>
        <v>863</v>
      </c>
      <c r="M2723" s="19">
        <f>VLOOKUP(F2723,'2'!$B$2:$C$34,2,FALSE)</f>
        <v>31</v>
      </c>
      <c r="N2723" s="23">
        <f t="shared" si="94"/>
        <v>79</v>
      </c>
      <c r="O2723" s="23" t="str">
        <f t="shared" si="95"/>
        <v/>
      </c>
      <c r="P2723" s="23" t="s">
        <v>4739</v>
      </c>
      <c r="Q2723" s="19">
        <f>VLOOKUP(M2723,'3'!$H$27:$L$48,5,FALSE)</f>
        <v>63</v>
      </c>
    </row>
    <row r="2724" spans="1:17" x14ac:dyDescent="0.25">
      <c r="A2724">
        <f>'[2]NILAI AKHIR'!B248</f>
        <v>13792</v>
      </c>
      <c r="B2724" t="str">
        <f>'[2]NILAI AKHIR'!C248</f>
        <v>Taufiq Nur Hidayah</v>
      </c>
      <c r="C2724" t="str">
        <f>'[2]NILAI AKHIR'!D248</f>
        <v>XI TP 4</v>
      </c>
      <c r="D2724">
        <f>'[2]NILAI AKHIR'!R248</f>
        <v>84</v>
      </c>
      <c r="F2724" t="s">
        <v>3946</v>
      </c>
      <c r="G2724" t="str" cm="1">
        <f t="array" ref="G2724">_xlfn.IFNA(_xlfn.IFS(C2723="XI TOI 1",D2723,C2723="XI TOI 2",D2723),"")</f>
        <v/>
      </c>
      <c r="H2724" cm="1">
        <f t="array" ref="H2724">_xlfn.IFNA(_xlfn.IFS(C2722="XI TP 1",D2722,C2722="XI TP 2",D2722,C2722="XI TP 3",D2722,C2722="XI TP 4",D2722,C2722="XI TP 5",D2722),"")</f>
        <v>89</v>
      </c>
      <c r="I2724" t="str" cm="1">
        <f t="array" ref="I2724">_xlfn.IFNA(_xlfn.IFS(C2723="XI TSM 1",D2723,C2723="XI TSM 2",D2723),"")</f>
        <v/>
      </c>
      <c r="J2724" t="str" cm="1">
        <f t="array" ref="J2724">_xlfn.IFNA(_xlfn.IFS(C2722="XI TOI 1",D2722,C2722="XI TOI 2",D2722),"")</f>
        <v/>
      </c>
      <c r="L2724">
        <f>VLOOKUP(A2724,'5'!$AB$3:$AE$313,4,FALSE)</f>
        <v>864</v>
      </c>
      <c r="M2724" s="19">
        <f>VLOOKUP(F2724,'2'!$B$2:$C$34,2,FALSE)</f>
        <v>31</v>
      </c>
      <c r="N2724" s="23">
        <f t="shared" si="94"/>
        <v>84</v>
      </c>
      <c r="O2724" s="23" t="str">
        <f t="shared" si="95"/>
        <v/>
      </c>
      <c r="P2724" s="23" t="s">
        <v>4739</v>
      </c>
      <c r="Q2724" s="19">
        <f>VLOOKUP(M2724,'3'!$H$27:$L$48,5,FALSE)</f>
        <v>63</v>
      </c>
    </row>
    <row r="2725" spans="1:17" x14ac:dyDescent="0.25">
      <c r="A2725">
        <f>'[2]NILAI AKHIR'!B249</f>
        <v>13793</v>
      </c>
      <c r="B2725" t="str">
        <f>'[2]NILAI AKHIR'!C249</f>
        <v>Wiklid Novian Dwi Mohammat Hasanudin</v>
      </c>
      <c r="C2725" t="str">
        <f>'[2]NILAI AKHIR'!D249</f>
        <v>XI TP 4</v>
      </c>
      <c r="D2725">
        <f>'[2]NILAI AKHIR'!R249</f>
        <v>80</v>
      </c>
      <c r="F2725" t="s">
        <v>3946</v>
      </c>
      <c r="G2725" t="str" cm="1">
        <f t="array" ref="G2725">_xlfn.IFNA(_xlfn.IFS(C2724="XI TOI 1",D2724,C2724="XI TOI 2",D2724),"")</f>
        <v/>
      </c>
      <c r="H2725" cm="1">
        <f t="array" ref="H2725">_xlfn.IFNA(_xlfn.IFS(C2723="XI TP 1",D2723,C2723="XI TP 2",D2723,C2723="XI TP 3",D2723,C2723="XI TP 4",D2723,C2723="XI TP 5",D2723),"")</f>
        <v>79</v>
      </c>
      <c r="I2725" t="str" cm="1">
        <f t="array" ref="I2725">_xlfn.IFNA(_xlfn.IFS(C2724="XI TSM 1",D2724,C2724="XI TSM 2",D2724),"")</f>
        <v/>
      </c>
      <c r="J2725" t="str" cm="1">
        <f t="array" ref="J2725">_xlfn.IFNA(_xlfn.IFS(C2723="XI TOI 1",D2723,C2723="XI TOI 2",D2723),"")</f>
        <v/>
      </c>
      <c r="L2725">
        <f>VLOOKUP(A2725,'5'!$AB$3:$AE$313,4,FALSE)</f>
        <v>865</v>
      </c>
      <c r="M2725" s="19">
        <f>VLOOKUP(F2725,'2'!$B$2:$C$34,2,FALSE)</f>
        <v>31</v>
      </c>
      <c r="N2725" s="23">
        <f t="shared" si="94"/>
        <v>80</v>
      </c>
      <c r="O2725" s="23" t="str">
        <f t="shared" si="95"/>
        <v/>
      </c>
      <c r="P2725" s="23" t="s">
        <v>4739</v>
      </c>
      <c r="Q2725" s="19">
        <f>VLOOKUP(M2725,'3'!$H$27:$L$48,5,FALSE)</f>
        <v>63</v>
      </c>
    </row>
    <row r="2726" spans="1:17" x14ac:dyDescent="0.25">
      <c r="A2726">
        <f>'[2]NILAI AKHIR'!B250</f>
        <v>13795</v>
      </c>
      <c r="B2726" t="str">
        <f>'[2]NILAI AKHIR'!C250</f>
        <v>Yudha Permana</v>
      </c>
      <c r="C2726" t="str">
        <f>'[2]NILAI AKHIR'!D250</f>
        <v>XI TP 4</v>
      </c>
      <c r="D2726">
        <f>'[2]NILAI AKHIR'!R250</f>
        <v>76</v>
      </c>
      <c r="F2726" t="s">
        <v>3946</v>
      </c>
      <c r="G2726" t="str" cm="1">
        <f t="array" ref="G2726">_xlfn.IFNA(_xlfn.IFS(C2725="XI TOI 1",D2725,C2725="XI TOI 2",D2725),"")</f>
        <v/>
      </c>
      <c r="H2726" cm="1">
        <f t="array" ref="H2726">_xlfn.IFNA(_xlfn.IFS(C2724="XI TP 1",D2724,C2724="XI TP 2",D2724,C2724="XI TP 3",D2724,C2724="XI TP 4",D2724,C2724="XI TP 5",D2724),"")</f>
        <v>84</v>
      </c>
      <c r="I2726" t="str" cm="1">
        <f t="array" ref="I2726">_xlfn.IFNA(_xlfn.IFS(C2725="XI TSM 1",D2725,C2725="XI TSM 2",D2725),"")</f>
        <v/>
      </c>
      <c r="J2726" t="str" cm="1">
        <f t="array" ref="J2726">_xlfn.IFNA(_xlfn.IFS(C2724="XI TOI 1",D2724,C2724="XI TOI 2",D2724),"")</f>
        <v/>
      </c>
      <c r="L2726">
        <f>VLOOKUP(A2726,'5'!$AB$3:$AE$313,4,FALSE)</f>
        <v>866</v>
      </c>
      <c r="M2726" s="19">
        <f>VLOOKUP(F2726,'2'!$B$2:$C$34,2,FALSE)</f>
        <v>31</v>
      </c>
      <c r="N2726" s="23">
        <f t="shared" si="94"/>
        <v>76</v>
      </c>
      <c r="O2726" s="23" t="str">
        <f t="shared" si="95"/>
        <v/>
      </c>
      <c r="P2726" s="23" t="s">
        <v>4739</v>
      </c>
      <c r="Q2726" s="19">
        <f>VLOOKUP(M2726,'3'!$H$27:$L$48,5,FALSE)</f>
        <v>63</v>
      </c>
    </row>
    <row r="2727" spans="1:17" x14ac:dyDescent="0.25">
      <c r="A2727">
        <f>'[2]NILAI AKHIR'!B251</f>
        <v>13796</v>
      </c>
      <c r="B2727" t="str">
        <f>'[2]NILAI AKHIR'!C251</f>
        <v>Yuga Aditya Pratama</v>
      </c>
      <c r="C2727" t="str">
        <f>'[2]NILAI AKHIR'!D251</f>
        <v>XI TP 4</v>
      </c>
      <c r="D2727">
        <f>'[2]NILAI AKHIR'!R251</f>
        <v>82</v>
      </c>
      <c r="F2727" t="s">
        <v>3946</v>
      </c>
      <c r="G2727" t="str" cm="1">
        <f t="array" ref="G2727">_xlfn.IFNA(_xlfn.IFS(C2726="XI TOI 1",D2726,C2726="XI TOI 2",D2726),"")</f>
        <v/>
      </c>
      <c r="H2727" cm="1">
        <f t="array" ref="H2727">_xlfn.IFNA(_xlfn.IFS(C2725="XI TP 1",D2725,C2725="XI TP 2",D2725,C2725="XI TP 3",D2725,C2725="XI TP 4",D2725,C2725="XI TP 5",D2725),"")</f>
        <v>80</v>
      </c>
      <c r="I2727" t="str" cm="1">
        <f t="array" ref="I2727">_xlfn.IFNA(_xlfn.IFS(C2726="XI TSM 1",D2726,C2726="XI TSM 2",D2726),"")</f>
        <v/>
      </c>
      <c r="J2727" t="str" cm="1">
        <f t="array" ref="J2727">_xlfn.IFNA(_xlfn.IFS(C2725="XI TOI 1",D2725,C2725="XI TOI 2",D2725),"")</f>
        <v/>
      </c>
      <c r="L2727">
        <f>VLOOKUP(A2727,'5'!$AB$3:$AE$313,4,FALSE)</f>
        <v>867</v>
      </c>
      <c r="M2727" s="19">
        <f>VLOOKUP(F2727,'2'!$B$2:$C$34,2,FALSE)</f>
        <v>31</v>
      </c>
      <c r="N2727" s="23">
        <f t="shared" si="94"/>
        <v>82</v>
      </c>
      <c r="O2727" s="23" t="str">
        <f t="shared" si="95"/>
        <v/>
      </c>
      <c r="P2727" s="23" t="s">
        <v>4739</v>
      </c>
      <c r="Q2727" s="19">
        <f>VLOOKUP(M2727,'3'!$H$27:$L$48,5,FALSE)</f>
        <v>63</v>
      </c>
    </row>
    <row r="2728" spans="1:17" x14ac:dyDescent="0.25">
      <c r="A2728">
        <f>'[2]NILAI AKHIR'!B252</f>
        <v>13797</v>
      </c>
      <c r="B2728" t="str">
        <f>'[2]NILAI AKHIR'!C252</f>
        <v>Yuliztyano Ardha Shaputra</v>
      </c>
      <c r="C2728" t="str">
        <f>'[2]NILAI AKHIR'!D252</f>
        <v>XI TP 4</v>
      </c>
      <c r="D2728">
        <f>'[2]NILAI AKHIR'!R252</f>
        <v>86</v>
      </c>
      <c r="F2728" t="s">
        <v>3946</v>
      </c>
      <c r="G2728" t="str" cm="1">
        <f t="array" ref="G2728">_xlfn.IFNA(_xlfn.IFS(C2727="XI TOI 1",D2727,C2727="XI TOI 2",D2727),"")</f>
        <v/>
      </c>
      <c r="H2728" cm="1">
        <f t="array" ref="H2728">_xlfn.IFNA(_xlfn.IFS(C2726="XI TP 1",D2726,C2726="XI TP 2",D2726,C2726="XI TP 3",D2726,C2726="XI TP 4",D2726,C2726="XI TP 5",D2726),"")</f>
        <v>76</v>
      </c>
      <c r="I2728" t="str" cm="1">
        <f t="array" ref="I2728">_xlfn.IFNA(_xlfn.IFS(C2727="XI TSM 1",D2727,C2727="XI TSM 2",D2727),"")</f>
        <v/>
      </c>
      <c r="J2728" t="str" cm="1">
        <f t="array" ref="J2728">_xlfn.IFNA(_xlfn.IFS(C2726="XI TOI 1",D2726,C2726="XI TOI 2",D2726),"")</f>
        <v/>
      </c>
      <c r="L2728">
        <f>VLOOKUP(A2728,'5'!$AB$3:$AE$313,4,FALSE)</f>
        <v>868</v>
      </c>
      <c r="M2728" s="19">
        <f>VLOOKUP(F2728,'2'!$B$2:$C$34,2,FALSE)</f>
        <v>31</v>
      </c>
      <c r="N2728" s="23">
        <f t="shared" si="94"/>
        <v>86</v>
      </c>
      <c r="O2728" s="23" t="str">
        <f t="shared" si="95"/>
        <v/>
      </c>
      <c r="P2728" s="23" t="s">
        <v>4739</v>
      </c>
      <c r="Q2728" s="19">
        <f>VLOOKUP(M2728,'3'!$H$27:$L$48,5,FALSE)</f>
        <v>63</v>
      </c>
    </row>
    <row r="2729" spans="1:17" x14ac:dyDescent="0.25">
      <c r="A2729">
        <f>'[2]NILAI AKHIR'!B253</f>
        <v>13798</v>
      </c>
      <c r="B2729" t="str">
        <f>'[2]NILAI AKHIR'!C253</f>
        <v>Zacky Julio Pratama</v>
      </c>
      <c r="C2729" t="str">
        <f>'[2]NILAI AKHIR'!D253</f>
        <v>XI TP 4</v>
      </c>
      <c r="D2729">
        <f>'[2]NILAI AKHIR'!R253</f>
        <v>79</v>
      </c>
      <c r="F2729" t="s">
        <v>3946</v>
      </c>
      <c r="G2729" t="str" cm="1">
        <f t="array" ref="G2729">_xlfn.IFNA(_xlfn.IFS(C2728="XI TOI 1",D2728,C2728="XI TOI 2",D2728),"")</f>
        <v/>
      </c>
      <c r="H2729" cm="1">
        <f t="array" ref="H2729">_xlfn.IFNA(_xlfn.IFS(C2727="XI TP 1",D2727,C2727="XI TP 2",D2727,C2727="XI TP 3",D2727,C2727="XI TP 4",D2727,C2727="XI TP 5",D2727),"")</f>
        <v>82</v>
      </c>
      <c r="I2729" t="str" cm="1">
        <f t="array" ref="I2729">_xlfn.IFNA(_xlfn.IFS(C2728="XI TSM 1",D2728,C2728="XI TSM 2",D2728),"")</f>
        <v/>
      </c>
      <c r="J2729" t="str" cm="1">
        <f t="array" ref="J2729">_xlfn.IFNA(_xlfn.IFS(C2727="XI TOI 1",D2727,C2727="XI TOI 2",D2727),"")</f>
        <v/>
      </c>
      <c r="L2729">
        <f>VLOOKUP(A2729,'5'!$AB$3:$AE$313,4,FALSE)</f>
        <v>869</v>
      </c>
      <c r="M2729" s="19">
        <f>VLOOKUP(F2729,'2'!$B$2:$C$34,2,FALSE)</f>
        <v>31</v>
      </c>
      <c r="N2729" s="23">
        <f t="shared" si="94"/>
        <v>79</v>
      </c>
      <c r="O2729" s="23" t="str">
        <f t="shared" si="95"/>
        <v/>
      </c>
      <c r="P2729" s="23" t="s">
        <v>4739</v>
      </c>
      <c r="Q2729" s="19">
        <f>VLOOKUP(M2729,'3'!$H$27:$L$48,5,FALSE)</f>
        <v>63</v>
      </c>
    </row>
    <row r="2730" spans="1:17" x14ac:dyDescent="0.25">
      <c r="A2730">
        <f>'[2]NILAI AKHIR'!B254</f>
        <v>13799</v>
      </c>
      <c r="B2730" t="str">
        <f>'[2]NILAI AKHIR'!C254</f>
        <v>Zafaron Alwida Kusuma</v>
      </c>
      <c r="C2730" t="str">
        <f>'[2]NILAI AKHIR'!D254</f>
        <v>XI TP 4</v>
      </c>
      <c r="D2730">
        <f>'[2]NILAI AKHIR'!R254</f>
        <v>81</v>
      </c>
      <c r="F2730" t="s">
        <v>3946</v>
      </c>
      <c r="G2730" t="str" cm="1">
        <f t="array" ref="G2730">_xlfn.IFNA(_xlfn.IFS(C2729="XI TOI 1",D2729,C2729="XI TOI 2",D2729),"")</f>
        <v/>
      </c>
      <c r="H2730" cm="1">
        <f t="array" ref="H2730">_xlfn.IFNA(_xlfn.IFS(C2728="XI TP 1",D2728,C2728="XI TP 2",D2728,C2728="XI TP 3",D2728,C2728="XI TP 4",D2728,C2728="XI TP 5",D2728),"")</f>
        <v>86</v>
      </c>
      <c r="I2730" t="str" cm="1">
        <f t="array" ref="I2730">_xlfn.IFNA(_xlfn.IFS(C2729="XI TSM 1",D2729,C2729="XI TSM 2",D2729),"")</f>
        <v/>
      </c>
      <c r="J2730" t="str" cm="1">
        <f t="array" ref="J2730">_xlfn.IFNA(_xlfn.IFS(C2728="XI TOI 1",D2728,C2728="XI TOI 2",D2728),"")</f>
        <v/>
      </c>
      <c r="L2730">
        <f>VLOOKUP(A2730,'5'!$AB$3:$AE$313,4,FALSE)</f>
        <v>870</v>
      </c>
      <c r="M2730" s="19">
        <f>VLOOKUP(F2730,'2'!$B$2:$C$34,2,FALSE)</f>
        <v>31</v>
      </c>
      <c r="N2730" s="23">
        <f t="shared" si="94"/>
        <v>81</v>
      </c>
      <c r="O2730" s="23" t="str">
        <f t="shared" si="95"/>
        <v/>
      </c>
      <c r="P2730" s="23" t="s">
        <v>4739</v>
      </c>
      <c r="Q2730" s="19">
        <f>VLOOKUP(M2730,'3'!$H$27:$L$48,5,FALSE)</f>
        <v>63</v>
      </c>
    </row>
    <row r="2731" spans="1:17" x14ac:dyDescent="0.25">
      <c r="A2731">
        <f>'[2]NILAI AKHIR'!B255</f>
        <v>13800</v>
      </c>
      <c r="B2731" t="str">
        <f>'[2]NILAI AKHIR'!C255</f>
        <v>Zaki Nur Rufi Ramadhani</v>
      </c>
      <c r="C2731" t="str">
        <f>'[2]NILAI AKHIR'!D255</f>
        <v>XI TP 4</v>
      </c>
      <c r="D2731">
        <f>'[2]NILAI AKHIR'!R255</f>
        <v>77</v>
      </c>
      <c r="F2731" t="s">
        <v>3946</v>
      </c>
      <c r="G2731" t="str" cm="1">
        <f t="array" ref="G2731">_xlfn.IFNA(_xlfn.IFS(C2730="XI TOI 1",D2730,C2730="XI TOI 2",D2730),"")</f>
        <v/>
      </c>
      <c r="H2731" cm="1">
        <f t="array" ref="H2731">_xlfn.IFNA(_xlfn.IFS(C2729="XI TP 1",D2729,C2729="XI TP 2",D2729,C2729="XI TP 3",D2729,C2729="XI TP 4",D2729,C2729="XI TP 5",D2729),"")</f>
        <v>79</v>
      </c>
      <c r="I2731" t="str" cm="1">
        <f t="array" ref="I2731">_xlfn.IFNA(_xlfn.IFS(C2730="XI TSM 1",D2730,C2730="XI TSM 2",D2730),"")</f>
        <v/>
      </c>
      <c r="J2731" t="str" cm="1">
        <f t="array" ref="J2731">_xlfn.IFNA(_xlfn.IFS(C2729="XI TOI 1",D2729,C2729="XI TOI 2",D2729),"")</f>
        <v/>
      </c>
      <c r="L2731">
        <f>VLOOKUP(A2731,'5'!$AB$3:$AE$313,4,FALSE)</f>
        <v>871</v>
      </c>
      <c r="M2731" s="19">
        <f>VLOOKUP(F2731,'2'!$B$2:$C$34,2,FALSE)</f>
        <v>31</v>
      </c>
      <c r="N2731" s="23">
        <f t="shared" si="94"/>
        <v>77</v>
      </c>
      <c r="O2731" s="23" t="str">
        <f t="shared" si="95"/>
        <v/>
      </c>
      <c r="P2731" s="23" t="s">
        <v>4739</v>
      </c>
      <c r="Q2731" s="19">
        <f>VLOOKUP(M2731,'3'!$H$27:$L$48,5,FALSE)</f>
        <v>63</v>
      </c>
    </row>
    <row r="2732" spans="1:17" x14ac:dyDescent="0.25">
      <c r="A2732">
        <f>'[2]NILAI AKHIR'!B256</f>
        <v>13801</v>
      </c>
      <c r="B2732" t="str">
        <f>'[2]NILAI AKHIR'!C256</f>
        <v>Zaky Nur Shodiq</v>
      </c>
      <c r="C2732" t="str">
        <f>'[2]NILAI AKHIR'!D256</f>
        <v>XI TP 4</v>
      </c>
      <c r="D2732">
        <f>'[2]NILAI AKHIR'!R256</f>
        <v>72</v>
      </c>
      <c r="F2732" t="s">
        <v>3946</v>
      </c>
      <c r="G2732" t="str" cm="1">
        <f t="array" ref="G2732">_xlfn.IFNA(_xlfn.IFS(C2731="XI TOI 1",D2731,C2731="XI TOI 2",D2731),"")</f>
        <v/>
      </c>
      <c r="H2732" cm="1">
        <f t="array" ref="H2732">_xlfn.IFNA(_xlfn.IFS(C2730="XI TP 1",D2730,C2730="XI TP 2",D2730,C2730="XI TP 3",D2730,C2730="XI TP 4",D2730,C2730="XI TP 5",D2730),"")</f>
        <v>81</v>
      </c>
      <c r="I2732" t="str" cm="1">
        <f t="array" ref="I2732">_xlfn.IFNA(_xlfn.IFS(C2731="XI TSM 1",D2731,C2731="XI TSM 2",D2731),"")</f>
        <v/>
      </c>
      <c r="J2732" t="str" cm="1">
        <f t="array" ref="J2732">_xlfn.IFNA(_xlfn.IFS(C2730="XI TOI 1",D2730,C2730="XI TOI 2",D2730),"")</f>
        <v/>
      </c>
      <c r="L2732">
        <f>VLOOKUP(A2732,'5'!$AB$3:$AE$313,4,FALSE)</f>
        <v>872</v>
      </c>
      <c r="M2732" s="19">
        <f>VLOOKUP(F2732,'2'!$B$2:$C$34,2,FALSE)</f>
        <v>31</v>
      </c>
      <c r="N2732" s="23">
        <f t="shared" si="94"/>
        <v>72</v>
      </c>
      <c r="O2732" s="23" t="str">
        <f t="shared" si="95"/>
        <v/>
      </c>
      <c r="P2732" s="23" t="s">
        <v>4739</v>
      </c>
      <c r="Q2732" s="19">
        <f>VLOOKUP(M2732,'3'!$H$27:$L$48,5,FALSE)</f>
        <v>63</v>
      </c>
    </row>
    <row r="2733" spans="1:17" x14ac:dyDescent="0.25">
      <c r="A2733">
        <f>'[2]NILAI AKHIR'!B257</f>
        <v>13802</v>
      </c>
      <c r="B2733" t="str">
        <f>'[2]NILAI AKHIR'!C257</f>
        <v>Zamhari</v>
      </c>
      <c r="C2733" t="str">
        <f>'[2]NILAI AKHIR'!D257</f>
        <v>XI TP 4</v>
      </c>
      <c r="D2733">
        <f>'[2]NILAI AKHIR'!R257</f>
        <v>78</v>
      </c>
      <c r="F2733" t="s">
        <v>3946</v>
      </c>
      <c r="G2733" t="str" cm="1">
        <f t="array" ref="G2733">_xlfn.IFNA(_xlfn.IFS(C2732="XI TOI 1",D2732,C2732="XI TOI 2",D2732),"")</f>
        <v/>
      </c>
      <c r="H2733" cm="1">
        <f t="array" ref="H2733">_xlfn.IFNA(_xlfn.IFS(C2731="XI TP 1",D2731,C2731="XI TP 2",D2731,C2731="XI TP 3",D2731,C2731="XI TP 4",D2731,C2731="XI TP 5",D2731),"")</f>
        <v>77</v>
      </c>
      <c r="I2733" t="str" cm="1">
        <f t="array" ref="I2733">_xlfn.IFNA(_xlfn.IFS(C2732="XI TSM 1",D2732,C2732="XI TSM 2",D2732),"")</f>
        <v/>
      </c>
      <c r="J2733" t="str" cm="1">
        <f t="array" ref="J2733">_xlfn.IFNA(_xlfn.IFS(C2731="XI TOI 1",D2731,C2731="XI TOI 2",D2731),"")</f>
        <v/>
      </c>
      <c r="L2733">
        <f>VLOOKUP(A2733,'5'!$AB$3:$AE$313,4,FALSE)</f>
        <v>873</v>
      </c>
      <c r="M2733" s="19">
        <f>VLOOKUP(F2733,'2'!$B$2:$C$34,2,FALSE)</f>
        <v>31</v>
      </c>
      <c r="N2733" s="23">
        <f t="shared" si="94"/>
        <v>78</v>
      </c>
      <c r="O2733" s="23" t="str">
        <f t="shared" si="95"/>
        <v/>
      </c>
      <c r="P2733" s="23" t="s">
        <v>4739</v>
      </c>
      <c r="Q2733" s="19">
        <f>VLOOKUP(M2733,'3'!$H$27:$L$48,5,FALSE)</f>
        <v>63</v>
      </c>
    </row>
    <row r="2734" spans="1:17" x14ac:dyDescent="0.25">
      <c r="A2734">
        <f>'[2]NILAI AKHIR'!B258</f>
        <v>0</v>
      </c>
      <c r="B2734">
        <f>'[2]NILAI AKHIR'!C258</f>
        <v>0</v>
      </c>
      <c r="C2734">
        <f>'[2]NILAI AKHIR'!D258</f>
        <v>0</v>
      </c>
      <c r="D2734">
        <f>'[2]NILAI AKHIR'!R258</f>
        <v>0</v>
      </c>
      <c r="F2734" t="s">
        <v>3946</v>
      </c>
      <c r="G2734" t="str" cm="1">
        <f t="array" ref="G2734">_xlfn.IFNA(_xlfn.IFS(C2733="XI TOI 1",D2733,C2733="XI TOI 2",D2733),"")</f>
        <v/>
      </c>
      <c r="H2734" cm="1">
        <f t="array" ref="H2734">_xlfn.IFNA(_xlfn.IFS(C2732="XI TP 1",D2732,C2732="XI TP 2",D2732,C2732="XI TP 3",D2732,C2732="XI TP 4",D2732,C2732="XI TP 5",D2732),"")</f>
        <v>72</v>
      </c>
      <c r="I2734" t="str" cm="1">
        <f t="array" ref="I2734">_xlfn.IFNA(_xlfn.IFS(C2733="XI TSM 1",D2733,C2733="XI TSM 2",D2733),"")</f>
        <v/>
      </c>
      <c r="J2734" t="str" cm="1">
        <f t="array" ref="J2734">_xlfn.IFNA(_xlfn.IFS(C2732="XI TOI 1",D2732,C2732="XI TOI 2",D2732),"")</f>
        <v/>
      </c>
      <c r="L2734" t="e">
        <f>VLOOKUP(A2734,'5'!$AB$3:$AE$313,4,FALSE)</f>
        <v>#N/A</v>
      </c>
      <c r="M2734" s="19">
        <f>VLOOKUP(F2734,'2'!$B$2:$C$34,2,FALSE)</f>
        <v>31</v>
      </c>
      <c r="N2734" s="23">
        <f t="shared" si="94"/>
        <v>0</v>
      </c>
      <c r="O2734" s="23" t="str">
        <f t="shared" si="95"/>
        <v/>
      </c>
      <c r="P2734" s="23" t="s">
        <v>4739</v>
      </c>
      <c r="Q2734" s="19">
        <f>VLOOKUP(M2734,'3'!$H$27:$L$48,5,FALSE)</f>
        <v>63</v>
      </c>
    </row>
    <row r="2735" spans="1:17" x14ac:dyDescent="0.25">
      <c r="A2735">
        <f>'[2]NILAI AKHIR'!B259</f>
        <v>13848</v>
      </c>
      <c r="B2735" t="str">
        <f>'[2]NILAI AKHIR'!C259</f>
        <v>Abdul Muniif Khares Saputro</v>
      </c>
      <c r="C2735" t="str">
        <f>'[2]NILAI AKHIR'!D259</f>
        <v>XI TSM 1</v>
      </c>
      <c r="D2735">
        <f>'[2]NILAI AKHIR'!R259</f>
        <v>77.5</v>
      </c>
      <c r="F2735" t="s">
        <v>3946</v>
      </c>
      <c r="G2735" t="str" cm="1">
        <f t="array" ref="G2735">_xlfn.IFNA(_xlfn.IFS(C2734="XI TOI 1",D2734,C2734="XI TOI 2",D2734),"")</f>
        <v/>
      </c>
      <c r="H2735" cm="1">
        <f t="array" ref="H2735">_xlfn.IFNA(_xlfn.IFS(C2733="XI TP 1",D2733,C2733="XI TP 2",D2733,C2733="XI TP 3",D2733,C2733="XI TP 4",D2733,C2733="XI TP 5",D2733),"")</f>
        <v>78</v>
      </c>
      <c r="I2735" t="str" cm="1">
        <f t="array" ref="I2735">_xlfn.IFNA(_xlfn.IFS(C2734="XI TSM 1",D2734,C2734="XI TSM 2",D2734),"")</f>
        <v/>
      </c>
      <c r="J2735" t="str" cm="1">
        <f t="array" ref="J2735">_xlfn.IFNA(_xlfn.IFS(C2733="XI TOI 1",D2733,C2733="XI TOI 2",D2733),"")</f>
        <v/>
      </c>
      <c r="L2735">
        <f>VLOOKUP(A2735,'5'!$AB$3:$AE$313,4,FALSE)</f>
        <v>874</v>
      </c>
      <c r="M2735" s="19">
        <f>VLOOKUP(F2735,'2'!$B$2:$C$34,2,FALSE)</f>
        <v>31</v>
      </c>
      <c r="N2735" s="23">
        <f t="shared" si="94"/>
        <v>77.5</v>
      </c>
      <c r="O2735" s="23" t="str">
        <f t="shared" si="95"/>
        <v/>
      </c>
      <c r="P2735" s="23" t="s">
        <v>4739</v>
      </c>
      <c r="Q2735" s="19">
        <f>VLOOKUP(M2735,'3'!$H$27:$L$48,5,FALSE)</f>
        <v>63</v>
      </c>
    </row>
    <row r="2736" spans="1:17" x14ac:dyDescent="0.25">
      <c r="A2736">
        <f>'[2]NILAI AKHIR'!B261</f>
        <v>13851</v>
      </c>
      <c r="B2736" t="str">
        <f>'[2]NILAI AKHIR'!C261</f>
        <v>Aditya Rizki Handoko</v>
      </c>
      <c r="C2736" t="str">
        <f>'[2]NILAI AKHIR'!D261</f>
        <v>XI TSM 1</v>
      </c>
      <c r="D2736">
        <f>'[2]NILAI AKHIR'!R261</f>
        <v>82.5</v>
      </c>
      <c r="F2736" t="s">
        <v>120</v>
      </c>
      <c r="G2736" t="str" cm="1">
        <f t="array" ref="G2736">_xlfn.IFNA(_xlfn.IFS(C2735="XI TOI 1",D2735,C2735="XI TOI 2",D2735),"")</f>
        <v/>
      </c>
      <c r="H2736" t="str" cm="1">
        <f t="array" ref="H2736">_xlfn.IFNA(_xlfn.IFS(C2734="XI TP 1",D2734,C2734="XI TP 2",D2734,C2734="XI TP 3",D2734,C2734="XI TP 4",D2734,C2734="XI TP 5",D2734),"")</f>
        <v/>
      </c>
      <c r="I2736" cm="1">
        <f t="array" ref="I2736">_xlfn.IFNA(_xlfn.IFS(C2735="XI TSM 1",D2735,C2735="XI TSM 2",D2735),"")</f>
        <v>77.5</v>
      </c>
      <c r="J2736" t="str" cm="1">
        <f t="array" ref="J2736">_xlfn.IFNA(_xlfn.IFS(C2734="XI TOI 1",D2734,C2734="XI TOI 2",D2734),"")</f>
        <v/>
      </c>
      <c r="L2736">
        <f>VLOOKUP(A2736,'5'!$AB$3:$AE$313,4,FALSE)</f>
        <v>876</v>
      </c>
      <c r="M2736" s="19">
        <f>VLOOKUP(F2736,'2'!$B$2:$C$34,2,FALSE)</f>
        <v>23</v>
      </c>
      <c r="N2736" s="23">
        <f t="shared" si="94"/>
        <v>82.5</v>
      </c>
      <c r="O2736" s="23" t="str">
        <f t="shared" si="95"/>
        <v/>
      </c>
      <c r="P2736" s="23" t="s">
        <v>4739</v>
      </c>
      <c r="Q2736" s="19">
        <f>VLOOKUP(M2736,'3'!$H$27:$L$48,5,FALSE)</f>
        <v>65</v>
      </c>
    </row>
    <row r="2737" spans="1:17" x14ac:dyDescent="0.25">
      <c r="A2737">
        <f>'[2]NILAI AKHIR'!B262</f>
        <v>13852</v>
      </c>
      <c r="B2737" t="str">
        <f>'[2]NILAI AKHIR'!C262</f>
        <v>Afdhal Aditya Pratama</v>
      </c>
      <c r="C2737" t="str">
        <f>'[2]NILAI AKHIR'!D262</f>
        <v>XI TSM 1</v>
      </c>
      <c r="D2737">
        <f>'[2]NILAI AKHIR'!R262</f>
        <v>81.5</v>
      </c>
      <c r="F2737" t="s">
        <v>120</v>
      </c>
      <c r="G2737" t="str" cm="1">
        <f t="array" ref="G2737">_xlfn.IFNA(_xlfn.IFS(C2736="XI TOI 1",D2736,C2736="XI TOI 2",D2736),"")</f>
        <v/>
      </c>
      <c r="H2737" t="str" cm="1">
        <f t="array" ref="H2737">_xlfn.IFNA(_xlfn.IFS(C2735="XI TP 1",D2735,C2735="XI TP 2",D2735,C2735="XI TP 3",D2735,C2735="XI TP 4",D2735,C2735="XI TP 5",D2735),"")</f>
        <v/>
      </c>
      <c r="I2737" cm="1">
        <f t="array" ref="I2737">_xlfn.IFNA(_xlfn.IFS(C2736="XI TSM 1",D2736,C2736="XI TSM 2",D2736),"")</f>
        <v>82.5</v>
      </c>
      <c r="J2737" t="str" cm="1">
        <f t="array" ref="J2737">_xlfn.IFNA(_xlfn.IFS(C2735="XI TOI 1",D2735,C2735="XI TOI 2",D2735),"")</f>
        <v/>
      </c>
      <c r="L2737">
        <f>VLOOKUP(A2737,'5'!$AB$3:$AE$313,4,FALSE)</f>
        <v>877</v>
      </c>
      <c r="M2737" s="19">
        <f>VLOOKUP(F2737,'2'!$B$2:$C$34,2,FALSE)</f>
        <v>23</v>
      </c>
      <c r="N2737" s="23">
        <f t="shared" si="94"/>
        <v>81.5</v>
      </c>
      <c r="O2737" s="23" t="str">
        <f t="shared" si="95"/>
        <v/>
      </c>
      <c r="P2737" s="23" t="s">
        <v>4739</v>
      </c>
      <c r="Q2737" s="19">
        <f>VLOOKUP(M2737,'3'!$H$27:$L$48,5,FALSE)</f>
        <v>65</v>
      </c>
    </row>
    <row r="2738" spans="1:17" x14ac:dyDescent="0.25">
      <c r="A2738">
        <f>'[2]NILAI AKHIR'!B263</f>
        <v>13854</v>
      </c>
      <c r="B2738" t="str">
        <f>'[2]NILAI AKHIR'!C263</f>
        <v>Alfian Nur Hanif</v>
      </c>
      <c r="C2738" t="str">
        <f>'[2]NILAI AKHIR'!D263</f>
        <v>XI TSM 1</v>
      </c>
      <c r="D2738">
        <f>'[2]NILAI AKHIR'!R263</f>
        <v>75</v>
      </c>
      <c r="F2738" t="s">
        <v>120</v>
      </c>
      <c r="G2738" t="str" cm="1">
        <f t="array" ref="G2738">_xlfn.IFNA(_xlfn.IFS(C2737="XI TOI 1",D2737,C2737="XI TOI 2",D2737),"")</f>
        <v/>
      </c>
      <c r="H2738" t="str" cm="1">
        <f t="array" ref="H2738">_xlfn.IFNA(_xlfn.IFS(C2736="XI TP 1",D2736,C2736="XI TP 2",D2736,C2736="XI TP 3",D2736,C2736="XI TP 4",D2736,C2736="XI TP 5",D2736),"")</f>
        <v/>
      </c>
      <c r="I2738" cm="1">
        <f t="array" ref="I2738">_xlfn.IFNA(_xlfn.IFS(C2737="XI TSM 1",D2737,C2737="XI TSM 2",D2737),"")</f>
        <v>81.5</v>
      </c>
      <c r="J2738" t="str" cm="1">
        <f t="array" ref="J2738">_xlfn.IFNA(_xlfn.IFS(C2736="XI TOI 1",D2736,C2736="XI TOI 2",D2736),"")</f>
        <v/>
      </c>
      <c r="L2738">
        <f>VLOOKUP(A2738,'5'!$AB$3:$AE$313,4,FALSE)</f>
        <v>878</v>
      </c>
      <c r="M2738" s="19">
        <f>VLOOKUP(F2738,'2'!$B$2:$C$34,2,FALSE)</f>
        <v>23</v>
      </c>
      <c r="N2738" s="23">
        <f t="shared" si="94"/>
        <v>75</v>
      </c>
      <c r="O2738" s="23" t="str">
        <f t="shared" si="95"/>
        <v/>
      </c>
      <c r="P2738" s="23" t="s">
        <v>4739</v>
      </c>
      <c r="Q2738" s="19">
        <f>VLOOKUP(M2738,'3'!$H$27:$L$48,5,FALSE)</f>
        <v>65</v>
      </c>
    </row>
    <row r="2739" spans="1:17" x14ac:dyDescent="0.25">
      <c r="A2739">
        <f>'[2]NILAI AKHIR'!B264</f>
        <v>13855</v>
      </c>
      <c r="B2739" t="str">
        <f>'[2]NILAI AKHIR'!C264</f>
        <v>Alga Jalu Oktiyanto</v>
      </c>
      <c r="C2739" t="str">
        <f>'[2]NILAI AKHIR'!D264</f>
        <v>XI TSM 1</v>
      </c>
      <c r="D2739">
        <f>'[2]NILAI AKHIR'!R264</f>
        <v>80</v>
      </c>
      <c r="F2739" t="s">
        <v>120</v>
      </c>
      <c r="G2739" t="str" cm="1">
        <f t="array" ref="G2739">_xlfn.IFNA(_xlfn.IFS(C2738="XI TOI 1",D2738,C2738="XI TOI 2",D2738),"")</f>
        <v/>
      </c>
      <c r="H2739" t="str" cm="1">
        <f t="array" ref="H2739">_xlfn.IFNA(_xlfn.IFS(C2737="XI TP 1",D2737,C2737="XI TP 2",D2737,C2737="XI TP 3",D2737,C2737="XI TP 4",D2737,C2737="XI TP 5",D2737),"")</f>
        <v/>
      </c>
      <c r="I2739" cm="1">
        <f t="array" ref="I2739">_xlfn.IFNA(_xlfn.IFS(C2738="XI TSM 1",D2738,C2738="XI TSM 2",D2738),"")</f>
        <v>75</v>
      </c>
      <c r="J2739" t="str" cm="1">
        <f t="array" ref="J2739">_xlfn.IFNA(_xlfn.IFS(C2737="XI TOI 1",D2737,C2737="XI TOI 2",D2737),"")</f>
        <v/>
      </c>
      <c r="L2739">
        <f>VLOOKUP(A2739,'5'!$AB$3:$AE$313,4,FALSE)</f>
        <v>879</v>
      </c>
      <c r="M2739" s="19">
        <f>VLOOKUP(F2739,'2'!$B$2:$C$34,2,FALSE)</f>
        <v>23</v>
      </c>
      <c r="N2739" s="23">
        <f t="shared" si="94"/>
        <v>80</v>
      </c>
      <c r="O2739" s="23" t="str">
        <f t="shared" si="95"/>
        <v/>
      </c>
      <c r="P2739" s="23" t="s">
        <v>4739</v>
      </c>
      <c r="Q2739" s="19">
        <f>VLOOKUP(M2739,'3'!$H$27:$L$48,5,FALSE)</f>
        <v>65</v>
      </c>
    </row>
    <row r="2740" spans="1:17" x14ac:dyDescent="0.25">
      <c r="A2740">
        <f>'[2]NILAI AKHIR'!B265</f>
        <v>13856</v>
      </c>
      <c r="B2740" t="str">
        <f>'[2]NILAI AKHIR'!C265</f>
        <v>Ananda Niko Pratama</v>
      </c>
      <c r="C2740" t="str">
        <f>'[2]NILAI AKHIR'!D265</f>
        <v>XI TSM 1</v>
      </c>
      <c r="D2740">
        <f>'[2]NILAI AKHIR'!R265</f>
        <v>76.666666666666671</v>
      </c>
      <c r="F2740" t="s">
        <v>120</v>
      </c>
      <c r="G2740" t="str" cm="1">
        <f t="array" ref="G2740">_xlfn.IFNA(_xlfn.IFS(C2739="XI TOI 1",D2739,C2739="XI TOI 2",D2739),"")</f>
        <v/>
      </c>
      <c r="H2740" t="str" cm="1">
        <f t="array" ref="H2740">_xlfn.IFNA(_xlfn.IFS(C2738="XI TP 1",D2738,C2738="XI TP 2",D2738,C2738="XI TP 3",D2738,C2738="XI TP 4",D2738,C2738="XI TP 5",D2738),"")</f>
        <v/>
      </c>
      <c r="I2740" cm="1">
        <f t="array" ref="I2740">_xlfn.IFNA(_xlfn.IFS(C2739="XI TSM 1",D2739,C2739="XI TSM 2",D2739),"")</f>
        <v>80</v>
      </c>
      <c r="J2740" t="str" cm="1">
        <f t="array" ref="J2740">_xlfn.IFNA(_xlfn.IFS(C2738="XI TOI 1",D2738,C2738="XI TOI 2",D2738),"")</f>
        <v/>
      </c>
      <c r="L2740">
        <f>VLOOKUP(A2740,'5'!$AB$3:$AE$313,4,FALSE)</f>
        <v>880</v>
      </c>
      <c r="M2740" s="19">
        <f>VLOOKUP(F2740,'2'!$B$2:$C$34,2,FALSE)</f>
        <v>23</v>
      </c>
      <c r="N2740" s="23">
        <f t="shared" si="94"/>
        <v>76.666666666666671</v>
      </c>
      <c r="O2740" s="23" t="str">
        <f t="shared" si="95"/>
        <v/>
      </c>
      <c r="P2740" s="23" t="s">
        <v>4739</v>
      </c>
      <c r="Q2740" s="19">
        <f>VLOOKUP(M2740,'3'!$H$27:$L$48,5,FALSE)</f>
        <v>65</v>
      </c>
    </row>
    <row r="2741" spans="1:17" x14ac:dyDescent="0.25">
      <c r="A2741">
        <f>'[2]NILAI AKHIR'!B266</f>
        <v>13857</v>
      </c>
      <c r="B2741" t="str">
        <f>'[2]NILAI AKHIR'!C266</f>
        <v>Andika Ferdi Pratama</v>
      </c>
      <c r="C2741" t="str">
        <f>'[2]NILAI AKHIR'!D266</f>
        <v>XI TSM 1</v>
      </c>
      <c r="D2741">
        <f>'[2]NILAI AKHIR'!R266</f>
        <v>76.5</v>
      </c>
      <c r="F2741" t="s">
        <v>120</v>
      </c>
      <c r="G2741" t="str" cm="1">
        <f t="array" ref="G2741">_xlfn.IFNA(_xlfn.IFS(C2740="XI TOI 1",D2740,C2740="XI TOI 2",D2740),"")</f>
        <v/>
      </c>
      <c r="H2741" t="str" cm="1">
        <f t="array" ref="H2741">_xlfn.IFNA(_xlfn.IFS(C2739="XI TP 1",D2739,C2739="XI TP 2",D2739,C2739="XI TP 3",D2739,C2739="XI TP 4",D2739,C2739="XI TP 5",D2739),"")</f>
        <v/>
      </c>
      <c r="I2741" cm="1">
        <f t="array" ref="I2741">_xlfn.IFNA(_xlfn.IFS(C2740="XI TSM 1",D2740,C2740="XI TSM 2",D2740),"")</f>
        <v>76.666666666666671</v>
      </c>
      <c r="J2741" t="str" cm="1">
        <f t="array" ref="J2741">_xlfn.IFNA(_xlfn.IFS(C2739="XI TOI 1",D2739,C2739="XI TOI 2",D2739),"")</f>
        <v/>
      </c>
      <c r="L2741">
        <f>VLOOKUP(A2741,'5'!$AB$3:$AE$313,4,FALSE)</f>
        <v>881</v>
      </c>
      <c r="M2741" s="19">
        <f>VLOOKUP(F2741,'2'!$B$2:$C$34,2,FALSE)</f>
        <v>23</v>
      </c>
      <c r="N2741" s="23">
        <f t="shared" si="94"/>
        <v>76.5</v>
      </c>
      <c r="O2741" s="23" t="str">
        <f t="shared" si="95"/>
        <v/>
      </c>
      <c r="P2741" s="23" t="s">
        <v>4739</v>
      </c>
      <c r="Q2741" s="19">
        <f>VLOOKUP(M2741,'3'!$H$27:$L$48,5,FALSE)</f>
        <v>65</v>
      </c>
    </row>
    <row r="2742" spans="1:17" x14ac:dyDescent="0.25">
      <c r="A2742">
        <f>'[2]NILAI AKHIR'!B267</f>
        <v>13858</v>
      </c>
      <c r="B2742" t="str">
        <f>'[2]NILAI AKHIR'!C267</f>
        <v>Andika Setiawan Saputra</v>
      </c>
      <c r="C2742" t="str">
        <f>'[2]NILAI AKHIR'!D267</f>
        <v>XI TSM 1</v>
      </c>
      <c r="D2742">
        <f>'[2]NILAI AKHIR'!R267</f>
        <v>75.833333333333329</v>
      </c>
      <c r="F2742" t="s">
        <v>120</v>
      </c>
      <c r="G2742" t="str" cm="1">
        <f t="array" ref="G2742">_xlfn.IFNA(_xlfn.IFS(C2741="XI TOI 1",D2741,C2741="XI TOI 2",D2741),"")</f>
        <v/>
      </c>
      <c r="H2742" t="str" cm="1">
        <f t="array" ref="H2742">_xlfn.IFNA(_xlfn.IFS(C2740="XI TP 1",D2740,C2740="XI TP 2",D2740,C2740="XI TP 3",D2740,C2740="XI TP 4",D2740,C2740="XI TP 5",D2740),"")</f>
        <v/>
      </c>
      <c r="I2742" cm="1">
        <f t="array" ref="I2742">_xlfn.IFNA(_xlfn.IFS(C2741="XI TSM 1",D2741,C2741="XI TSM 2",D2741),"")</f>
        <v>76.5</v>
      </c>
      <c r="J2742" t="str" cm="1">
        <f t="array" ref="J2742">_xlfn.IFNA(_xlfn.IFS(C2740="XI TOI 1",D2740,C2740="XI TOI 2",D2740),"")</f>
        <v/>
      </c>
      <c r="L2742">
        <f>VLOOKUP(A2742,'5'!$AB$3:$AE$313,4,FALSE)</f>
        <v>882</v>
      </c>
      <c r="M2742" s="19">
        <f>VLOOKUP(F2742,'2'!$B$2:$C$34,2,FALSE)</f>
        <v>23</v>
      </c>
      <c r="N2742" s="23">
        <f t="shared" si="94"/>
        <v>75.833333333333329</v>
      </c>
      <c r="O2742" s="23" t="str">
        <f t="shared" si="95"/>
        <v/>
      </c>
      <c r="P2742" s="23" t="s">
        <v>4739</v>
      </c>
      <c r="Q2742" s="19">
        <f>VLOOKUP(M2742,'3'!$H$27:$L$48,5,FALSE)</f>
        <v>65</v>
      </c>
    </row>
    <row r="2743" spans="1:17" x14ac:dyDescent="0.25">
      <c r="A2743">
        <f>'[2]NILAI AKHIR'!B268</f>
        <v>13859</v>
      </c>
      <c r="B2743" t="str">
        <f>'[2]NILAI AKHIR'!C268</f>
        <v>Angga Triyanto</v>
      </c>
      <c r="C2743" t="str">
        <f>'[2]NILAI AKHIR'!D268</f>
        <v>XI TSM 1</v>
      </c>
      <c r="D2743">
        <f>'[2]NILAI AKHIR'!R268</f>
        <v>78.333333333333329</v>
      </c>
      <c r="F2743" t="s">
        <v>120</v>
      </c>
      <c r="G2743" t="str" cm="1">
        <f t="array" ref="G2743">_xlfn.IFNA(_xlfn.IFS(C2742="XI TOI 1",D2742,C2742="XI TOI 2",D2742),"")</f>
        <v/>
      </c>
      <c r="H2743" t="str" cm="1">
        <f t="array" ref="H2743">_xlfn.IFNA(_xlfn.IFS(C2741="XI TP 1",D2741,C2741="XI TP 2",D2741,C2741="XI TP 3",D2741,C2741="XI TP 4",D2741,C2741="XI TP 5",D2741),"")</f>
        <v/>
      </c>
      <c r="I2743" cm="1">
        <f t="array" ref="I2743">_xlfn.IFNA(_xlfn.IFS(C2742="XI TSM 1",D2742,C2742="XI TSM 2",D2742),"")</f>
        <v>75.833333333333329</v>
      </c>
      <c r="J2743" t="str" cm="1">
        <f t="array" ref="J2743">_xlfn.IFNA(_xlfn.IFS(C2741="XI TOI 1",D2741,C2741="XI TOI 2",D2741),"")</f>
        <v/>
      </c>
      <c r="L2743">
        <f>VLOOKUP(A2743,'5'!$AB$3:$AE$313,4,FALSE)</f>
        <v>883</v>
      </c>
      <c r="M2743" s="19">
        <f>VLOOKUP(F2743,'2'!$B$2:$C$34,2,FALSE)</f>
        <v>23</v>
      </c>
      <c r="N2743" s="23">
        <f t="shared" si="94"/>
        <v>78.333333333333329</v>
      </c>
      <c r="O2743" s="23" t="str">
        <f t="shared" si="95"/>
        <v/>
      </c>
      <c r="P2743" s="23" t="s">
        <v>4739</v>
      </c>
      <c r="Q2743" s="19">
        <f>VLOOKUP(M2743,'3'!$H$27:$L$48,5,FALSE)</f>
        <v>65</v>
      </c>
    </row>
    <row r="2744" spans="1:17" x14ac:dyDescent="0.25">
      <c r="A2744">
        <f>'[2]NILAI AKHIR'!B269</f>
        <v>13860</v>
      </c>
      <c r="B2744" t="str">
        <f>'[2]NILAI AKHIR'!C269</f>
        <v>Annabil Khisbulloh</v>
      </c>
      <c r="C2744" t="str">
        <f>'[2]NILAI AKHIR'!D269</f>
        <v>XI TSM 1</v>
      </c>
      <c r="D2744">
        <f>'[2]NILAI AKHIR'!R269</f>
        <v>80.833333333333329</v>
      </c>
      <c r="F2744" t="s">
        <v>120</v>
      </c>
      <c r="G2744" t="str" cm="1">
        <f t="array" ref="G2744">_xlfn.IFNA(_xlfn.IFS(C2743="XI TOI 1",D2743,C2743="XI TOI 2",D2743),"")</f>
        <v/>
      </c>
      <c r="H2744" t="str" cm="1">
        <f t="array" ref="H2744">_xlfn.IFNA(_xlfn.IFS(C2742="XI TP 1",D2742,C2742="XI TP 2",D2742,C2742="XI TP 3",D2742,C2742="XI TP 4",D2742,C2742="XI TP 5",D2742),"")</f>
        <v/>
      </c>
      <c r="I2744" cm="1">
        <f t="array" ref="I2744">_xlfn.IFNA(_xlfn.IFS(C2743="XI TSM 1",D2743,C2743="XI TSM 2",D2743),"")</f>
        <v>78.333333333333329</v>
      </c>
      <c r="J2744" t="str" cm="1">
        <f t="array" ref="J2744">_xlfn.IFNA(_xlfn.IFS(C2742="XI TOI 1",D2742,C2742="XI TOI 2",D2742),"")</f>
        <v/>
      </c>
      <c r="L2744">
        <f>VLOOKUP(A2744,'5'!$AB$3:$AE$313,4,FALSE)</f>
        <v>884</v>
      </c>
      <c r="M2744" s="19">
        <f>VLOOKUP(F2744,'2'!$B$2:$C$34,2,FALSE)</f>
        <v>23</v>
      </c>
      <c r="N2744" s="23">
        <f t="shared" si="94"/>
        <v>80.833333333333329</v>
      </c>
      <c r="O2744" s="23" t="str">
        <f t="shared" si="95"/>
        <v/>
      </c>
      <c r="P2744" s="23" t="s">
        <v>4739</v>
      </c>
      <c r="Q2744" s="19">
        <f>VLOOKUP(M2744,'3'!$H$27:$L$48,5,FALSE)</f>
        <v>65</v>
      </c>
    </row>
    <row r="2745" spans="1:17" x14ac:dyDescent="0.25">
      <c r="A2745">
        <f>'[2]NILAI AKHIR'!B270</f>
        <v>13861</v>
      </c>
      <c r="B2745" t="str">
        <f>'[2]NILAI AKHIR'!C270</f>
        <v>Arfan Faiz Pratama</v>
      </c>
      <c r="C2745" t="str">
        <f>'[2]NILAI AKHIR'!D270</f>
        <v>XI TSM 1</v>
      </c>
      <c r="D2745">
        <f>'[2]NILAI AKHIR'!R270</f>
        <v>79.166666666666671</v>
      </c>
      <c r="F2745" t="s">
        <v>120</v>
      </c>
      <c r="G2745" t="str" cm="1">
        <f t="array" ref="G2745">_xlfn.IFNA(_xlfn.IFS(C2744="XI TOI 1",D2744,C2744="XI TOI 2",D2744),"")</f>
        <v/>
      </c>
      <c r="H2745" t="str" cm="1">
        <f t="array" ref="H2745">_xlfn.IFNA(_xlfn.IFS(C2743="XI TP 1",D2743,C2743="XI TP 2",D2743,C2743="XI TP 3",D2743,C2743="XI TP 4",D2743,C2743="XI TP 5",D2743),"")</f>
        <v/>
      </c>
      <c r="I2745" cm="1">
        <f t="array" ref="I2745">_xlfn.IFNA(_xlfn.IFS(C2744="XI TSM 1",D2744,C2744="XI TSM 2",D2744),"")</f>
        <v>80.833333333333329</v>
      </c>
      <c r="J2745" t="str" cm="1">
        <f t="array" ref="J2745">_xlfn.IFNA(_xlfn.IFS(C2743="XI TOI 1",D2743,C2743="XI TOI 2",D2743),"")</f>
        <v/>
      </c>
      <c r="L2745">
        <f>VLOOKUP(A2745,'5'!$AB$3:$AE$313,4,FALSE)</f>
        <v>885</v>
      </c>
      <c r="M2745" s="19">
        <f>VLOOKUP(F2745,'2'!$B$2:$C$34,2,FALSE)</f>
        <v>23</v>
      </c>
      <c r="N2745" s="23">
        <f t="shared" si="94"/>
        <v>79.166666666666671</v>
      </c>
      <c r="O2745" s="23" t="str">
        <f t="shared" si="95"/>
        <v/>
      </c>
      <c r="P2745" s="23" t="s">
        <v>4739</v>
      </c>
      <c r="Q2745" s="19">
        <f>VLOOKUP(M2745,'3'!$H$27:$L$48,5,FALSE)</f>
        <v>65</v>
      </c>
    </row>
    <row r="2746" spans="1:17" x14ac:dyDescent="0.25">
      <c r="A2746">
        <f>'[2]NILAI AKHIR'!B271</f>
        <v>13862</v>
      </c>
      <c r="B2746" t="str">
        <f>'[2]NILAI AKHIR'!C271</f>
        <v>Arga Rizky Yafi'ansyah</v>
      </c>
      <c r="C2746" t="str">
        <f>'[2]NILAI AKHIR'!D271</f>
        <v>XI TSM 1</v>
      </c>
      <c r="D2746">
        <f>'[2]NILAI AKHIR'!R271</f>
        <v>75.833333333333329</v>
      </c>
      <c r="F2746" t="s">
        <v>120</v>
      </c>
      <c r="G2746" t="str" cm="1">
        <f t="array" ref="G2746">_xlfn.IFNA(_xlfn.IFS(C2745="XI TOI 1",D2745,C2745="XI TOI 2",D2745),"")</f>
        <v/>
      </c>
      <c r="H2746" t="str" cm="1">
        <f t="array" ref="H2746">_xlfn.IFNA(_xlfn.IFS(C2744="XI TP 1",D2744,C2744="XI TP 2",D2744,C2744="XI TP 3",D2744,C2744="XI TP 4",D2744,C2744="XI TP 5",D2744),"")</f>
        <v/>
      </c>
      <c r="I2746" cm="1">
        <f t="array" ref="I2746">_xlfn.IFNA(_xlfn.IFS(C2745="XI TSM 1",D2745,C2745="XI TSM 2",D2745),"")</f>
        <v>79.166666666666671</v>
      </c>
      <c r="J2746" t="str" cm="1">
        <f t="array" ref="J2746">_xlfn.IFNA(_xlfn.IFS(C2744="XI TOI 1",D2744,C2744="XI TOI 2",D2744),"")</f>
        <v/>
      </c>
      <c r="L2746">
        <f>VLOOKUP(A2746,'5'!$AB$3:$AE$313,4,FALSE)</f>
        <v>886</v>
      </c>
      <c r="M2746" s="19">
        <f>VLOOKUP(F2746,'2'!$B$2:$C$34,2,FALSE)</f>
        <v>23</v>
      </c>
      <c r="N2746" s="23">
        <f t="shared" si="94"/>
        <v>75.833333333333329</v>
      </c>
      <c r="O2746" s="23" t="str">
        <f t="shared" si="95"/>
        <v/>
      </c>
      <c r="P2746" s="23" t="s">
        <v>4739</v>
      </c>
      <c r="Q2746" s="19">
        <f>VLOOKUP(M2746,'3'!$H$27:$L$48,5,FALSE)</f>
        <v>65</v>
      </c>
    </row>
    <row r="2747" spans="1:17" x14ac:dyDescent="0.25">
      <c r="A2747">
        <f>'[2]NILAI AKHIR'!B272</f>
        <v>13863</v>
      </c>
      <c r="B2747" t="str">
        <f>'[2]NILAI AKHIR'!C272</f>
        <v>Azriel Rizky Banyu Pradana</v>
      </c>
      <c r="C2747" t="str">
        <f>'[2]NILAI AKHIR'!D272</f>
        <v>XI TSM 1</v>
      </c>
      <c r="D2747">
        <f>'[2]NILAI AKHIR'!R272</f>
        <v>76.666666666666671</v>
      </c>
      <c r="F2747" t="s">
        <v>120</v>
      </c>
      <c r="G2747" t="str" cm="1">
        <f t="array" ref="G2747">_xlfn.IFNA(_xlfn.IFS(C2746="XI TOI 1",D2746,C2746="XI TOI 2",D2746),"")</f>
        <v/>
      </c>
      <c r="H2747" t="str" cm="1">
        <f t="array" ref="H2747">_xlfn.IFNA(_xlfn.IFS(C2745="XI TP 1",D2745,C2745="XI TP 2",D2745,C2745="XI TP 3",D2745,C2745="XI TP 4",D2745,C2745="XI TP 5",D2745),"")</f>
        <v/>
      </c>
      <c r="I2747" cm="1">
        <f t="array" ref="I2747">_xlfn.IFNA(_xlfn.IFS(C2746="XI TSM 1",D2746,C2746="XI TSM 2",D2746),"")</f>
        <v>75.833333333333329</v>
      </c>
      <c r="J2747" t="str" cm="1">
        <f t="array" ref="J2747">_xlfn.IFNA(_xlfn.IFS(C2745="XI TOI 1",D2745,C2745="XI TOI 2",D2745),"")</f>
        <v/>
      </c>
      <c r="L2747">
        <f>VLOOKUP(A2747,'5'!$AB$3:$AE$313,4,FALSE)</f>
        <v>887</v>
      </c>
      <c r="M2747" s="19">
        <f>VLOOKUP(F2747,'2'!$B$2:$C$34,2,FALSE)</f>
        <v>23</v>
      </c>
      <c r="N2747" s="23">
        <f t="shared" si="94"/>
        <v>76.666666666666671</v>
      </c>
      <c r="O2747" s="23" t="str">
        <f t="shared" si="95"/>
        <v/>
      </c>
      <c r="P2747" s="23" t="s">
        <v>4739</v>
      </c>
      <c r="Q2747" s="19">
        <f>VLOOKUP(M2747,'3'!$H$27:$L$48,5,FALSE)</f>
        <v>65</v>
      </c>
    </row>
    <row r="2748" spans="1:17" x14ac:dyDescent="0.25">
      <c r="A2748">
        <f>'[2]NILAI AKHIR'!B273</f>
        <v>13864</v>
      </c>
      <c r="B2748" t="str">
        <f>'[2]NILAI AKHIR'!C273</f>
        <v>Bagas Hasiolan Pratama Doloksaribu</v>
      </c>
      <c r="C2748" t="str">
        <f>'[2]NILAI AKHIR'!D273</f>
        <v>XI TSM 1</v>
      </c>
      <c r="D2748">
        <f>'[2]NILAI AKHIR'!R273</f>
        <v>79.5</v>
      </c>
      <c r="F2748" t="s">
        <v>120</v>
      </c>
      <c r="G2748" t="str" cm="1">
        <f t="array" ref="G2748">_xlfn.IFNA(_xlfn.IFS(C2747="XI TOI 1",D2747,C2747="XI TOI 2",D2747),"")</f>
        <v/>
      </c>
      <c r="H2748" t="str" cm="1">
        <f t="array" ref="H2748">_xlfn.IFNA(_xlfn.IFS(C2746="XI TP 1",D2746,C2746="XI TP 2",D2746,C2746="XI TP 3",D2746,C2746="XI TP 4",D2746,C2746="XI TP 5",D2746),"")</f>
        <v/>
      </c>
      <c r="I2748" cm="1">
        <f t="array" ref="I2748">_xlfn.IFNA(_xlfn.IFS(C2747="XI TSM 1",D2747,C2747="XI TSM 2",D2747),"")</f>
        <v>76.666666666666671</v>
      </c>
      <c r="J2748" t="str" cm="1">
        <f t="array" ref="J2748">_xlfn.IFNA(_xlfn.IFS(C2746="XI TOI 1",D2746,C2746="XI TOI 2",D2746),"")</f>
        <v/>
      </c>
      <c r="L2748">
        <f>VLOOKUP(A2748,'5'!$AB$3:$AE$313,4,FALSE)</f>
        <v>888</v>
      </c>
      <c r="M2748" s="19">
        <f>VLOOKUP(F2748,'2'!$B$2:$C$34,2,FALSE)</f>
        <v>23</v>
      </c>
      <c r="N2748" s="23">
        <f t="shared" si="94"/>
        <v>79.5</v>
      </c>
      <c r="O2748" s="23" t="str">
        <f t="shared" si="95"/>
        <v/>
      </c>
      <c r="P2748" s="23" t="s">
        <v>4739</v>
      </c>
      <c r="Q2748" s="19">
        <f>VLOOKUP(M2748,'3'!$H$27:$L$48,5,FALSE)</f>
        <v>65</v>
      </c>
    </row>
    <row r="2749" spans="1:17" x14ac:dyDescent="0.25">
      <c r="A2749">
        <f>'[2]NILAI AKHIR'!B274</f>
        <v>13865</v>
      </c>
      <c r="B2749" t="str">
        <f>'[2]NILAI AKHIR'!C274</f>
        <v>Bian Putra Nurahma</v>
      </c>
      <c r="C2749" t="str">
        <f>'[2]NILAI AKHIR'!D274</f>
        <v>XI TSM 1</v>
      </c>
      <c r="D2749">
        <f>'[2]NILAI AKHIR'!R274</f>
        <v>81.833333333333329</v>
      </c>
      <c r="F2749" t="s">
        <v>120</v>
      </c>
      <c r="G2749" t="str" cm="1">
        <f t="array" ref="G2749">_xlfn.IFNA(_xlfn.IFS(C2748="XI TOI 1",D2748,C2748="XI TOI 2",D2748),"")</f>
        <v/>
      </c>
      <c r="H2749" t="str" cm="1">
        <f t="array" ref="H2749">_xlfn.IFNA(_xlfn.IFS(C2747="XI TP 1",D2747,C2747="XI TP 2",D2747,C2747="XI TP 3",D2747,C2747="XI TP 4",D2747,C2747="XI TP 5",D2747),"")</f>
        <v/>
      </c>
      <c r="I2749" cm="1">
        <f t="array" ref="I2749">_xlfn.IFNA(_xlfn.IFS(C2748="XI TSM 1",D2748,C2748="XI TSM 2",D2748),"")</f>
        <v>79.5</v>
      </c>
      <c r="J2749" t="str" cm="1">
        <f t="array" ref="J2749">_xlfn.IFNA(_xlfn.IFS(C2747="XI TOI 1",D2747,C2747="XI TOI 2",D2747),"")</f>
        <v/>
      </c>
      <c r="L2749">
        <f>VLOOKUP(A2749,'5'!$AB$3:$AE$313,4,FALSE)</f>
        <v>889</v>
      </c>
      <c r="M2749" s="19">
        <f>VLOOKUP(F2749,'2'!$B$2:$C$34,2,FALSE)</f>
        <v>23</v>
      </c>
      <c r="N2749" s="23">
        <f t="shared" si="94"/>
        <v>81.833333333333329</v>
      </c>
      <c r="O2749" s="23" t="str">
        <f t="shared" si="95"/>
        <v/>
      </c>
      <c r="P2749" s="23" t="s">
        <v>4739</v>
      </c>
      <c r="Q2749" s="19">
        <f>VLOOKUP(M2749,'3'!$H$27:$L$48,5,FALSE)</f>
        <v>65</v>
      </c>
    </row>
    <row r="2750" spans="1:17" x14ac:dyDescent="0.25">
      <c r="A2750">
        <f>'[2]NILAI AKHIR'!B275</f>
        <v>13866</v>
      </c>
      <c r="B2750" t="str">
        <f>'[2]NILAI AKHIR'!C275</f>
        <v>Choiri Rafaa Fauzan</v>
      </c>
      <c r="C2750" t="str">
        <f>'[2]NILAI AKHIR'!D275</f>
        <v>XI TSM 1</v>
      </c>
      <c r="D2750">
        <f>'[2]NILAI AKHIR'!R275</f>
        <v>79.166666666666671</v>
      </c>
      <c r="F2750" t="s">
        <v>120</v>
      </c>
      <c r="G2750" t="str" cm="1">
        <f t="array" ref="G2750">_xlfn.IFNA(_xlfn.IFS(C2749="XI TOI 1",D2749,C2749="XI TOI 2",D2749),"")</f>
        <v/>
      </c>
      <c r="H2750" t="str" cm="1">
        <f t="array" ref="H2750">_xlfn.IFNA(_xlfn.IFS(C2748="XI TP 1",D2748,C2748="XI TP 2",D2748,C2748="XI TP 3",D2748,C2748="XI TP 4",D2748,C2748="XI TP 5",D2748),"")</f>
        <v/>
      </c>
      <c r="I2750" cm="1">
        <f t="array" ref="I2750">_xlfn.IFNA(_xlfn.IFS(C2749="XI TSM 1",D2749,C2749="XI TSM 2",D2749),"")</f>
        <v>81.833333333333329</v>
      </c>
      <c r="J2750" t="str" cm="1">
        <f t="array" ref="J2750">_xlfn.IFNA(_xlfn.IFS(C2748="XI TOI 1",D2748,C2748="XI TOI 2",D2748),"")</f>
        <v/>
      </c>
      <c r="L2750">
        <f>VLOOKUP(A2750,'5'!$AB$3:$AE$313,4,FALSE)</f>
        <v>890</v>
      </c>
      <c r="M2750" s="19">
        <f>VLOOKUP(F2750,'2'!$B$2:$C$34,2,FALSE)</f>
        <v>23</v>
      </c>
      <c r="N2750" s="23">
        <f t="shared" si="94"/>
        <v>79.166666666666671</v>
      </c>
      <c r="O2750" s="23" t="str">
        <f t="shared" si="95"/>
        <v/>
      </c>
      <c r="P2750" s="23" t="s">
        <v>4739</v>
      </c>
      <c r="Q2750" s="19">
        <f>VLOOKUP(M2750,'3'!$H$27:$L$48,5,FALSE)</f>
        <v>65</v>
      </c>
    </row>
    <row r="2751" spans="1:17" x14ac:dyDescent="0.25">
      <c r="A2751">
        <f>'[2]NILAI AKHIR'!B276</f>
        <v>13867</v>
      </c>
      <c r="B2751" t="str">
        <f>'[2]NILAI AKHIR'!C276</f>
        <v>Dafid Pradifta Ervianto</v>
      </c>
      <c r="C2751" t="str">
        <f>'[2]NILAI AKHIR'!D276</f>
        <v>XI TSM 1</v>
      </c>
      <c r="D2751">
        <f>'[2]NILAI AKHIR'!R276</f>
        <v>78.333333333333329</v>
      </c>
      <c r="F2751" t="s">
        <v>120</v>
      </c>
      <c r="G2751" t="str" cm="1">
        <f t="array" ref="G2751">_xlfn.IFNA(_xlfn.IFS(C2750="XI TOI 1",D2750,C2750="XI TOI 2",D2750),"")</f>
        <v/>
      </c>
      <c r="H2751" t="str" cm="1">
        <f t="array" ref="H2751">_xlfn.IFNA(_xlfn.IFS(C2749="XI TP 1",D2749,C2749="XI TP 2",D2749,C2749="XI TP 3",D2749,C2749="XI TP 4",D2749,C2749="XI TP 5",D2749),"")</f>
        <v/>
      </c>
      <c r="I2751" cm="1">
        <f t="array" ref="I2751">_xlfn.IFNA(_xlfn.IFS(C2750="XI TSM 1",D2750,C2750="XI TSM 2",D2750),"")</f>
        <v>79.166666666666671</v>
      </c>
      <c r="J2751" t="str" cm="1">
        <f t="array" ref="J2751">_xlfn.IFNA(_xlfn.IFS(C2749="XI TOI 1",D2749,C2749="XI TOI 2",D2749),"")</f>
        <v/>
      </c>
      <c r="L2751">
        <f>VLOOKUP(A2751,'5'!$AB$3:$AE$313,4,FALSE)</f>
        <v>891</v>
      </c>
      <c r="M2751" s="19">
        <f>VLOOKUP(F2751,'2'!$B$2:$C$34,2,FALSE)</f>
        <v>23</v>
      </c>
      <c r="N2751" s="23">
        <f t="shared" si="94"/>
        <v>78.333333333333329</v>
      </c>
      <c r="O2751" s="23" t="str">
        <f t="shared" si="95"/>
        <v/>
      </c>
      <c r="P2751" s="23" t="s">
        <v>4739</v>
      </c>
      <c r="Q2751" s="19">
        <f>VLOOKUP(M2751,'3'!$H$27:$L$48,5,FALSE)</f>
        <v>65</v>
      </c>
    </row>
    <row r="2752" spans="1:17" x14ac:dyDescent="0.25">
      <c r="A2752">
        <f>'[2]NILAI AKHIR'!B277</f>
        <v>13868</v>
      </c>
      <c r="B2752" t="str">
        <f>'[2]NILAI AKHIR'!C277</f>
        <v>Danang Aji Wibowo</v>
      </c>
      <c r="C2752" t="str">
        <f>'[2]NILAI AKHIR'!D277</f>
        <v>XI TSM 1</v>
      </c>
      <c r="D2752">
        <f>'[2]NILAI AKHIR'!R277</f>
        <v>80</v>
      </c>
      <c r="F2752" t="s">
        <v>120</v>
      </c>
      <c r="G2752" t="str" cm="1">
        <f t="array" ref="G2752">_xlfn.IFNA(_xlfn.IFS(C2751="XI TOI 1",D2751,C2751="XI TOI 2",D2751),"")</f>
        <v/>
      </c>
      <c r="H2752" t="str" cm="1">
        <f t="array" ref="H2752">_xlfn.IFNA(_xlfn.IFS(C2750="XI TP 1",D2750,C2750="XI TP 2",D2750,C2750="XI TP 3",D2750,C2750="XI TP 4",D2750,C2750="XI TP 5",D2750),"")</f>
        <v/>
      </c>
      <c r="I2752" cm="1">
        <f t="array" ref="I2752">_xlfn.IFNA(_xlfn.IFS(C2751="XI TSM 1",D2751,C2751="XI TSM 2",D2751),"")</f>
        <v>78.333333333333329</v>
      </c>
      <c r="J2752" t="str" cm="1">
        <f t="array" ref="J2752">_xlfn.IFNA(_xlfn.IFS(C2750="XI TOI 1",D2750,C2750="XI TOI 2",D2750),"")</f>
        <v/>
      </c>
      <c r="L2752">
        <f>VLOOKUP(A2752,'5'!$AB$3:$AE$313,4,FALSE)</f>
        <v>892</v>
      </c>
      <c r="M2752" s="19">
        <f>VLOOKUP(F2752,'2'!$B$2:$C$34,2,FALSE)</f>
        <v>23</v>
      </c>
      <c r="N2752" s="23">
        <f t="shared" si="94"/>
        <v>80</v>
      </c>
      <c r="O2752" s="23" t="str">
        <f t="shared" si="95"/>
        <v/>
      </c>
      <c r="P2752" s="23" t="s">
        <v>4739</v>
      </c>
      <c r="Q2752" s="19">
        <f>VLOOKUP(M2752,'3'!$H$27:$L$48,5,FALSE)</f>
        <v>65</v>
      </c>
    </row>
    <row r="2753" spans="1:17" x14ac:dyDescent="0.25">
      <c r="A2753">
        <f>'[2]NILAI AKHIR'!B278</f>
        <v>13869</v>
      </c>
      <c r="B2753" t="str">
        <f>'[2]NILAI AKHIR'!C278</f>
        <v>David Rizal Fadhila</v>
      </c>
      <c r="C2753" t="str">
        <f>'[2]NILAI AKHIR'!D278</f>
        <v>XI TSM 1</v>
      </c>
      <c r="D2753">
        <f>'[2]NILAI AKHIR'!R278</f>
        <v>75.833333333333329</v>
      </c>
      <c r="F2753" t="s">
        <v>120</v>
      </c>
      <c r="G2753" t="str" cm="1">
        <f t="array" ref="G2753">_xlfn.IFNA(_xlfn.IFS(C2752="XI TOI 1",D2752,C2752="XI TOI 2",D2752),"")</f>
        <v/>
      </c>
      <c r="H2753" t="str" cm="1">
        <f t="array" ref="H2753">_xlfn.IFNA(_xlfn.IFS(C2751="XI TP 1",D2751,C2751="XI TP 2",D2751,C2751="XI TP 3",D2751,C2751="XI TP 4",D2751,C2751="XI TP 5",D2751),"")</f>
        <v/>
      </c>
      <c r="I2753" cm="1">
        <f t="array" ref="I2753">_xlfn.IFNA(_xlfn.IFS(C2752="XI TSM 1",D2752,C2752="XI TSM 2",D2752),"")</f>
        <v>80</v>
      </c>
      <c r="J2753" t="str" cm="1">
        <f t="array" ref="J2753">_xlfn.IFNA(_xlfn.IFS(C2751="XI TOI 1",D2751,C2751="XI TOI 2",D2751),"")</f>
        <v/>
      </c>
      <c r="L2753">
        <f>VLOOKUP(A2753,'5'!$AB$3:$AE$313,4,FALSE)</f>
        <v>893</v>
      </c>
      <c r="M2753" s="19">
        <f>VLOOKUP(F2753,'2'!$B$2:$C$34,2,FALSE)</f>
        <v>23</v>
      </c>
      <c r="N2753" s="23">
        <f t="shared" si="94"/>
        <v>75.833333333333329</v>
      </c>
      <c r="O2753" s="23" t="str">
        <f t="shared" si="95"/>
        <v/>
      </c>
      <c r="P2753" s="23" t="s">
        <v>4739</v>
      </c>
      <c r="Q2753" s="19">
        <f>VLOOKUP(M2753,'3'!$H$27:$L$48,5,FALSE)</f>
        <v>65</v>
      </c>
    </row>
    <row r="2754" spans="1:17" x14ac:dyDescent="0.25">
      <c r="A2754">
        <f>'[2]NILAI AKHIR'!B279</f>
        <v>13870</v>
      </c>
      <c r="B2754" t="str">
        <f>'[2]NILAI AKHIR'!C279</f>
        <v>Dealova Arga Rifky Wijayanto</v>
      </c>
      <c r="C2754" t="str">
        <f>'[2]NILAI AKHIR'!D279</f>
        <v>XI TSM 1</v>
      </c>
      <c r="D2754">
        <f>'[2]NILAI AKHIR'!R279</f>
        <v>75</v>
      </c>
      <c r="F2754" t="s">
        <v>120</v>
      </c>
      <c r="G2754" t="str" cm="1">
        <f t="array" ref="G2754">_xlfn.IFNA(_xlfn.IFS(C2753="XI TOI 1",D2753,C2753="XI TOI 2",D2753),"")</f>
        <v/>
      </c>
      <c r="H2754" t="str" cm="1">
        <f t="array" ref="H2754">_xlfn.IFNA(_xlfn.IFS(C2752="XI TP 1",D2752,C2752="XI TP 2",D2752,C2752="XI TP 3",D2752,C2752="XI TP 4",D2752,C2752="XI TP 5",D2752),"")</f>
        <v/>
      </c>
      <c r="I2754" cm="1">
        <f t="array" ref="I2754">_xlfn.IFNA(_xlfn.IFS(C2753="XI TSM 1",D2753,C2753="XI TSM 2",D2753),"")</f>
        <v>75.833333333333329</v>
      </c>
      <c r="J2754" t="str" cm="1">
        <f t="array" ref="J2754">_xlfn.IFNA(_xlfn.IFS(C2752="XI TOI 1",D2752,C2752="XI TOI 2",D2752),"")</f>
        <v/>
      </c>
      <c r="L2754">
        <f>VLOOKUP(A2754,'5'!$AB$3:$AE$313,4,FALSE)</f>
        <v>894</v>
      </c>
      <c r="M2754" s="19">
        <f>VLOOKUP(F2754,'2'!$B$2:$C$34,2,FALSE)</f>
        <v>23</v>
      </c>
      <c r="N2754" s="23">
        <f t="shared" si="94"/>
        <v>75</v>
      </c>
      <c r="O2754" s="23" t="str">
        <f t="shared" si="95"/>
        <v/>
      </c>
      <c r="P2754" s="23" t="s">
        <v>4739</v>
      </c>
      <c r="Q2754" s="19">
        <f>VLOOKUP(M2754,'3'!$H$27:$L$48,5,FALSE)</f>
        <v>65</v>
      </c>
    </row>
    <row r="2755" spans="1:17" x14ac:dyDescent="0.25">
      <c r="A2755">
        <f>'[2]NILAI AKHIR'!B280</f>
        <v>13871</v>
      </c>
      <c r="B2755" t="str">
        <f>'[2]NILAI AKHIR'!C280</f>
        <v>Delta Marcello</v>
      </c>
      <c r="C2755" t="str">
        <f>'[2]NILAI AKHIR'!D280</f>
        <v>XI TSM 1</v>
      </c>
      <c r="D2755">
        <f>'[2]NILAI AKHIR'!R280</f>
        <v>78.333333333333329</v>
      </c>
      <c r="F2755" t="s">
        <v>120</v>
      </c>
      <c r="G2755" t="str" cm="1">
        <f t="array" ref="G2755">_xlfn.IFNA(_xlfn.IFS(C2754="XI TOI 1",D2754,C2754="XI TOI 2",D2754),"")</f>
        <v/>
      </c>
      <c r="H2755" t="str" cm="1">
        <f t="array" ref="H2755">_xlfn.IFNA(_xlfn.IFS(C2753="XI TP 1",D2753,C2753="XI TP 2",D2753,C2753="XI TP 3",D2753,C2753="XI TP 4",D2753,C2753="XI TP 5",D2753),"")</f>
        <v/>
      </c>
      <c r="I2755" cm="1">
        <f t="array" ref="I2755">_xlfn.IFNA(_xlfn.IFS(C2754="XI TSM 1",D2754,C2754="XI TSM 2",D2754),"")</f>
        <v>75</v>
      </c>
      <c r="J2755" t="str" cm="1">
        <f t="array" ref="J2755">_xlfn.IFNA(_xlfn.IFS(C2753="XI TOI 1",D2753,C2753="XI TOI 2",D2753),"")</f>
        <v/>
      </c>
      <c r="L2755">
        <f>VLOOKUP(A2755,'5'!$AB$3:$AE$313,4,FALSE)</f>
        <v>895</v>
      </c>
      <c r="M2755" s="19">
        <f>VLOOKUP(F2755,'2'!$B$2:$C$34,2,FALSE)</f>
        <v>23</v>
      </c>
      <c r="N2755" s="23">
        <f t="shared" si="94"/>
        <v>78.333333333333329</v>
      </c>
      <c r="O2755" s="23" t="str">
        <f t="shared" si="95"/>
        <v/>
      </c>
      <c r="P2755" s="23" t="s">
        <v>4739</v>
      </c>
      <c r="Q2755" s="19">
        <f>VLOOKUP(M2755,'3'!$H$27:$L$48,5,FALSE)</f>
        <v>65</v>
      </c>
    </row>
    <row r="2756" spans="1:17" x14ac:dyDescent="0.25">
      <c r="A2756">
        <f>'[2]NILAI AKHIR'!B281</f>
        <v>13872</v>
      </c>
      <c r="B2756" t="str">
        <f>'[2]NILAI AKHIR'!C281</f>
        <v>Dimas Dwi Ismail</v>
      </c>
      <c r="C2756" t="str">
        <f>'[2]NILAI AKHIR'!D281</f>
        <v>XI TSM 1</v>
      </c>
      <c r="D2756">
        <f>'[2]NILAI AKHIR'!R281</f>
        <v>78.333333333333329</v>
      </c>
      <c r="F2756" t="s">
        <v>120</v>
      </c>
      <c r="G2756" t="str" cm="1">
        <f t="array" ref="G2756">_xlfn.IFNA(_xlfn.IFS(C2755="XI TOI 1",D2755,C2755="XI TOI 2",D2755),"")</f>
        <v/>
      </c>
      <c r="H2756" t="str" cm="1">
        <f t="array" ref="H2756">_xlfn.IFNA(_xlfn.IFS(C2754="XI TP 1",D2754,C2754="XI TP 2",D2754,C2754="XI TP 3",D2754,C2754="XI TP 4",D2754,C2754="XI TP 5",D2754),"")</f>
        <v/>
      </c>
      <c r="I2756" cm="1">
        <f t="array" ref="I2756">_xlfn.IFNA(_xlfn.IFS(C2755="XI TSM 1",D2755,C2755="XI TSM 2",D2755),"")</f>
        <v>78.333333333333329</v>
      </c>
      <c r="J2756" t="str" cm="1">
        <f t="array" ref="J2756">_xlfn.IFNA(_xlfn.IFS(C2754="XI TOI 1",D2754,C2754="XI TOI 2",D2754),"")</f>
        <v/>
      </c>
      <c r="L2756">
        <f>VLOOKUP(A2756,'5'!$AB$3:$AE$313,4,FALSE)</f>
        <v>896</v>
      </c>
      <c r="M2756" s="19">
        <f>VLOOKUP(F2756,'2'!$B$2:$C$34,2,FALSE)</f>
        <v>23</v>
      </c>
      <c r="N2756" s="23">
        <f t="shared" si="94"/>
        <v>78.333333333333329</v>
      </c>
      <c r="O2756" s="23" t="str">
        <f t="shared" si="95"/>
        <v/>
      </c>
      <c r="P2756" s="23" t="s">
        <v>4739</v>
      </c>
      <c r="Q2756" s="19">
        <f>VLOOKUP(M2756,'3'!$H$27:$L$48,5,FALSE)</f>
        <v>65</v>
      </c>
    </row>
    <row r="2757" spans="1:17" x14ac:dyDescent="0.25">
      <c r="A2757">
        <f>'[2]NILAI AKHIR'!B282</f>
        <v>13873</v>
      </c>
      <c r="B2757" t="str">
        <f>'[2]NILAI AKHIR'!C282</f>
        <v>Ervan Nashrulloh</v>
      </c>
      <c r="C2757" t="str">
        <f>'[2]NILAI AKHIR'!D282</f>
        <v>XI TSM 1</v>
      </c>
      <c r="D2757">
        <f>'[2]NILAI AKHIR'!R282</f>
        <v>75.666666666666671</v>
      </c>
      <c r="F2757" t="s">
        <v>120</v>
      </c>
      <c r="G2757" t="str" cm="1">
        <f t="array" ref="G2757">_xlfn.IFNA(_xlfn.IFS(C2756="XI TOI 1",D2756,C2756="XI TOI 2",D2756),"")</f>
        <v/>
      </c>
      <c r="H2757" t="str" cm="1">
        <f t="array" ref="H2757">_xlfn.IFNA(_xlfn.IFS(C2755="XI TP 1",D2755,C2755="XI TP 2",D2755,C2755="XI TP 3",D2755,C2755="XI TP 4",D2755,C2755="XI TP 5",D2755),"")</f>
        <v/>
      </c>
      <c r="I2757" cm="1">
        <f t="array" ref="I2757">_xlfn.IFNA(_xlfn.IFS(C2756="XI TSM 1",D2756,C2756="XI TSM 2",D2756),"")</f>
        <v>78.333333333333329</v>
      </c>
      <c r="J2757" t="str" cm="1">
        <f t="array" ref="J2757">_xlfn.IFNA(_xlfn.IFS(C2755="XI TOI 1",D2755,C2755="XI TOI 2",D2755),"")</f>
        <v/>
      </c>
      <c r="L2757">
        <f>VLOOKUP(A2757,'5'!$AB$3:$AE$313,4,FALSE)</f>
        <v>897</v>
      </c>
      <c r="M2757" s="19">
        <f>VLOOKUP(F2757,'2'!$B$2:$C$34,2,FALSE)</f>
        <v>23</v>
      </c>
      <c r="N2757" s="23">
        <f t="shared" ref="N2757:N2820" si="96">D2757</f>
        <v>75.666666666666671</v>
      </c>
      <c r="O2757" s="23" t="str">
        <f t="shared" ref="O2757:O2820" si="97">IF(P2757="Nilai Ekstra",E2757,"")</f>
        <v/>
      </c>
      <c r="P2757" s="23" t="s">
        <v>4739</v>
      </c>
      <c r="Q2757" s="19">
        <f>VLOOKUP(M2757,'3'!$H$27:$L$48,5,FALSE)</f>
        <v>65</v>
      </c>
    </row>
    <row r="2758" spans="1:17" x14ac:dyDescent="0.25">
      <c r="A2758">
        <f>'[2]NILAI AKHIR'!B283</f>
        <v>13874</v>
      </c>
      <c r="B2758" t="str">
        <f>'[2]NILAI AKHIR'!C283</f>
        <v>Fahreza Arif Depriyanto</v>
      </c>
      <c r="C2758" t="str">
        <f>'[2]NILAI AKHIR'!D283</f>
        <v>XI TSM 1</v>
      </c>
      <c r="D2758">
        <f>'[2]NILAI AKHIR'!R283</f>
        <v>78.166666666666671</v>
      </c>
      <c r="F2758" t="s">
        <v>120</v>
      </c>
      <c r="G2758" t="str" cm="1">
        <f t="array" ref="G2758">_xlfn.IFNA(_xlfn.IFS(C2757="XI TOI 1",D2757,C2757="XI TOI 2",D2757),"")</f>
        <v/>
      </c>
      <c r="H2758" t="str" cm="1">
        <f t="array" ref="H2758">_xlfn.IFNA(_xlfn.IFS(C2756="XI TP 1",D2756,C2756="XI TP 2",D2756,C2756="XI TP 3",D2756,C2756="XI TP 4",D2756,C2756="XI TP 5",D2756),"")</f>
        <v/>
      </c>
      <c r="I2758" cm="1">
        <f t="array" ref="I2758">_xlfn.IFNA(_xlfn.IFS(C2757="XI TSM 1",D2757,C2757="XI TSM 2",D2757),"")</f>
        <v>75.666666666666671</v>
      </c>
      <c r="J2758" t="str" cm="1">
        <f t="array" ref="J2758">_xlfn.IFNA(_xlfn.IFS(C2756="XI TOI 1",D2756,C2756="XI TOI 2",D2756),"")</f>
        <v/>
      </c>
      <c r="L2758">
        <f>VLOOKUP(A2758,'5'!$AB$3:$AE$313,4,FALSE)</f>
        <v>898</v>
      </c>
      <c r="M2758" s="19">
        <f>VLOOKUP(F2758,'2'!$B$2:$C$34,2,FALSE)</f>
        <v>23</v>
      </c>
      <c r="N2758" s="23">
        <f t="shared" si="96"/>
        <v>78.166666666666671</v>
      </c>
      <c r="O2758" s="23" t="str">
        <f t="shared" si="97"/>
        <v/>
      </c>
      <c r="P2758" s="23" t="s">
        <v>4739</v>
      </c>
      <c r="Q2758" s="19">
        <f>VLOOKUP(M2758,'3'!$H$27:$L$48,5,FALSE)</f>
        <v>65</v>
      </c>
    </row>
    <row r="2759" spans="1:17" x14ac:dyDescent="0.25">
      <c r="A2759">
        <f>'[2]NILAI AKHIR'!B284</f>
        <v>13875</v>
      </c>
      <c r="B2759" t="str">
        <f>'[2]NILAI AKHIR'!C284</f>
        <v>Faiz Nur Khoirudin</v>
      </c>
      <c r="C2759" t="str">
        <f>'[2]NILAI AKHIR'!D284</f>
        <v>XI TSM 1</v>
      </c>
      <c r="D2759">
        <f>'[2]NILAI AKHIR'!R284</f>
        <v>78.166666666666671</v>
      </c>
      <c r="F2759" t="s">
        <v>120</v>
      </c>
      <c r="G2759" t="str" cm="1">
        <f t="array" ref="G2759">_xlfn.IFNA(_xlfn.IFS(C2758="XI TOI 1",D2758,C2758="XI TOI 2",D2758),"")</f>
        <v/>
      </c>
      <c r="H2759" t="str" cm="1">
        <f t="array" ref="H2759">_xlfn.IFNA(_xlfn.IFS(C2757="XI TP 1",D2757,C2757="XI TP 2",D2757,C2757="XI TP 3",D2757,C2757="XI TP 4",D2757,C2757="XI TP 5",D2757),"")</f>
        <v/>
      </c>
      <c r="I2759" cm="1">
        <f t="array" ref="I2759">_xlfn.IFNA(_xlfn.IFS(C2758="XI TSM 1",D2758,C2758="XI TSM 2",D2758),"")</f>
        <v>78.166666666666671</v>
      </c>
      <c r="J2759" t="str" cm="1">
        <f t="array" ref="J2759">_xlfn.IFNA(_xlfn.IFS(C2757="XI TOI 1",D2757,C2757="XI TOI 2",D2757),"")</f>
        <v/>
      </c>
      <c r="L2759">
        <f>VLOOKUP(A2759,'5'!$AB$3:$AE$313,4,FALSE)</f>
        <v>899</v>
      </c>
      <c r="M2759" s="19">
        <f>VLOOKUP(F2759,'2'!$B$2:$C$34,2,FALSE)</f>
        <v>23</v>
      </c>
      <c r="N2759" s="23">
        <f t="shared" si="96"/>
        <v>78.166666666666671</v>
      </c>
      <c r="O2759" s="23" t="str">
        <f t="shared" si="97"/>
        <v/>
      </c>
      <c r="P2759" s="23" t="s">
        <v>4739</v>
      </c>
      <c r="Q2759" s="19">
        <f>VLOOKUP(M2759,'3'!$H$27:$L$48,5,FALSE)</f>
        <v>65</v>
      </c>
    </row>
    <row r="2760" spans="1:17" x14ac:dyDescent="0.25">
      <c r="A2760">
        <f>'[2]NILAI AKHIR'!B285</f>
        <v>13876</v>
      </c>
      <c r="B2760" t="str">
        <f>'[2]NILAI AKHIR'!C285</f>
        <v>Fajar Nur Rahmat Dani</v>
      </c>
      <c r="C2760" t="str">
        <f>'[2]NILAI AKHIR'!D285</f>
        <v>XI TSM 1</v>
      </c>
      <c r="D2760">
        <f>'[2]NILAI AKHIR'!R285</f>
        <v>75</v>
      </c>
      <c r="F2760" t="s">
        <v>120</v>
      </c>
      <c r="G2760" t="str" cm="1">
        <f t="array" ref="G2760">_xlfn.IFNA(_xlfn.IFS(C2759="XI TOI 1",D2759,C2759="XI TOI 2",D2759),"")</f>
        <v/>
      </c>
      <c r="H2760" t="str" cm="1">
        <f t="array" ref="H2760">_xlfn.IFNA(_xlfn.IFS(C2758="XI TP 1",D2758,C2758="XI TP 2",D2758,C2758="XI TP 3",D2758,C2758="XI TP 4",D2758,C2758="XI TP 5",D2758),"")</f>
        <v/>
      </c>
      <c r="I2760" cm="1">
        <f t="array" ref="I2760">_xlfn.IFNA(_xlfn.IFS(C2759="XI TSM 1",D2759,C2759="XI TSM 2",D2759),"")</f>
        <v>78.166666666666671</v>
      </c>
      <c r="J2760" t="str" cm="1">
        <f t="array" ref="J2760">_xlfn.IFNA(_xlfn.IFS(C2758="XI TOI 1",D2758,C2758="XI TOI 2",D2758),"")</f>
        <v/>
      </c>
      <c r="L2760">
        <f>VLOOKUP(A2760,'5'!$AB$3:$AE$313,4,FALSE)</f>
        <v>900</v>
      </c>
      <c r="M2760" s="19">
        <f>VLOOKUP(F2760,'2'!$B$2:$C$34,2,FALSE)</f>
        <v>23</v>
      </c>
      <c r="N2760" s="23">
        <f t="shared" si="96"/>
        <v>75</v>
      </c>
      <c r="O2760" s="23" t="str">
        <f t="shared" si="97"/>
        <v/>
      </c>
      <c r="P2760" s="23" t="s">
        <v>4739</v>
      </c>
      <c r="Q2760" s="19">
        <f>VLOOKUP(M2760,'3'!$H$27:$L$48,5,FALSE)</f>
        <v>65</v>
      </c>
    </row>
    <row r="2761" spans="1:17" x14ac:dyDescent="0.25">
      <c r="A2761">
        <f>'[2]NILAI AKHIR'!B286</f>
        <v>13877</v>
      </c>
      <c r="B2761" t="str">
        <f>'[2]NILAI AKHIR'!C286</f>
        <v>Fandhy Cesar Pratama</v>
      </c>
      <c r="C2761" t="str">
        <f>'[2]NILAI AKHIR'!D286</f>
        <v>XI TSM 1</v>
      </c>
      <c r="D2761">
        <f>'[2]NILAI AKHIR'!R286</f>
        <v>75</v>
      </c>
      <c r="F2761" t="s">
        <v>120</v>
      </c>
      <c r="G2761" t="str" cm="1">
        <f t="array" ref="G2761">_xlfn.IFNA(_xlfn.IFS(C2760="XI TOI 1",D2760,C2760="XI TOI 2",D2760),"")</f>
        <v/>
      </c>
      <c r="H2761" t="str" cm="1">
        <f t="array" ref="H2761">_xlfn.IFNA(_xlfn.IFS(C2759="XI TP 1",D2759,C2759="XI TP 2",D2759,C2759="XI TP 3",D2759,C2759="XI TP 4",D2759,C2759="XI TP 5",D2759),"")</f>
        <v/>
      </c>
      <c r="I2761" cm="1">
        <f t="array" ref="I2761">_xlfn.IFNA(_xlfn.IFS(C2760="XI TSM 1",D2760,C2760="XI TSM 2",D2760),"")</f>
        <v>75</v>
      </c>
      <c r="J2761" t="str" cm="1">
        <f t="array" ref="J2761">_xlfn.IFNA(_xlfn.IFS(C2759="XI TOI 1",D2759,C2759="XI TOI 2",D2759),"")</f>
        <v/>
      </c>
      <c r="L2761">
        <f>VLOOKUP(A2761,'5'!$AB$3:$AE$313,4,FALSE)</f>
        <v>901</v>
      </c>
      <c r="M2761" s="19">
        <f>VLOOKUP(F2761,'2'!$B$2:$C$34,2,FALSE)</f>
        <v>23</v>
      </c>
      <c r="N2761" s="23">
        <f t="shared" si="96"/>
        <v>75</v>
      </c>
      <c r="O2761" s="23" t="str">
        <f t="shared" si="97"/>
        <v/>
      </c>
      <c r="P2761" s="23" t="s">
        <v>4739</v>
      </c>
      <c r="Q2761" s="19">
        <f>VLOOKUP(M2761,'3'!$H$27:$L$48,5,FALSE)</f>
        <v>65</v>
      </c>
    </row>
    <row r="2762" spans="1:17" x14ac:dyDescent="0.25">
      <c r="A2762">
        <f>'[2]NILAI AKHIR'!B287</f>
        <v>13878</v>
      </c>
      <c r="B2762" t="str">
        <f>'[2]NILAI AKHIR'!C287</f>
        <v>Fauzi Yahya Wibowo</v>
      </c>
      <c r="C2762" t="str">
        <f>'[2]NILAI AKHIR'!D287</f>
        <v>XI TSM 1</v>
      </c>
      <c r="D2762">
        <f>'[2]NILAI AKHIR'!R287</f>
        <v>80.166666666666671</v>
      </c>
      <c r="F2762" t="s">
        <v>120</v>
      </c>
      <c r="G2762" t="str" cm="1">
        <f t="array" ref="G2762">_xlfn.IFNA(_xlfn.IFS(C2761="XI TOI 1",D2761,C2761="XI TOI 2",D2761),"")</f>
        <v/>
      </c>
      <c r="H2762" t="str" cm="1">
        <f t="array" ref="H2762">_xlfn.IFNA(_xlfn.IFS(C2760="XI TP 1",D2760,C2760="XI TP 2",D2760,C2760="XI TP 3",D2760,C2760="XI TP 4",D2760,C2760="XI TP 5",D2760),"")</f>
        <v/>
      </c>
      <c r="I2762" cm="1">
        <f t="array" ref="I2762">_xlfn.IFNA(_xlfn.IFS(C2761="XI TSM 1",D2761,C2761="XI TSM 2",D2761),"")</f>
        <v>75</v>
      </c>
      <c r="J2762" t="str" cm="1">
        <f t="array" ref="J2762">_xlfn.IFNA(_xlfn.IFS(C2760="XI TOI 1",D2760,C2760="XI TOI 2",D2760),"")</f>
        <v/>
      </c>
      <c r="L2762">
        <f>VLOOKUP(A2762,'5'!$AB$3:$AE$313,4,FALSE)</f>
        <v>902</v>
      </c>
      <c r="M2762" s="19">
        <f>VLOOKUP(F2762,'2'!$B$2:$C$34,2,FALSE)</f>
        <v>23</v>
      </c>
      <c r="N2762" s="23">
        <f t="shared" si="96"/>
        <v>80.166666666666671</v>
      </c>
      <c r="O2762" s="23" t="str">
        <f t="shared" si="97"/>
        <v/>
      </c>
      <c r="P2762" s="23" t="s">
        <v>4739</v>
      </c>
      <c r="Q2762" s="19">
        <f>VLOOKUP(M2762,'3'!$H$27:$L$48,5,FALSE)</f>
        <v>65</v>
      </c>
    </row>
    <row r="2763" spans="1:17" x14ac:dyDescent="0.25">
      <c r="A2763">
        <f>'[2]NILAI AKHIR'!B288</f>
        <v>13879</v>
      </c>
      <c r="B2763" t="str">
        <f>'[2]NILAI AKHIR'!C288</f>
        <v>Ferdinanda Julianto</v>
      </c>
      <c r="C2763" t="str">
        <f>'[2]NILAI AKHIR'!D288</f>
        <v>XI TSM 1</v>
      </c>
      <c r="D2763">
        <f>'[2]NILAI AKHIR'!R288</f>
        <v>75</v>
      </c>
      <c r="F2763" t="s">
        <v>120</v>
      </c>
      <c r="G2763" t="str" cm="1">
        <f t="array" ref="G2763">_xlfn.IFNA(_xlfn.IFS(C2762="XI TOI 1",D2762,C2762="XI TOI 2",D2762),"")</f>
        <v/>
      </c>
      <c r="H2763" t="str" cm="1">
        <f t="array" ref="H2763">_xlfn.IFNA(_xlfn.IFS(C2761="XI TP 1",D2761,C2761="XI TP 2",D2761,C2761="XI TP 3",D2761,C2761="XI TP 4",D2761,C2761="XI TP 5",D2761),"")</f>
        <v/>
      </c>
      <c r="I2763" cm="1">
        <f t="array" ref="I2763">_xlfn.IFNA(_xlfn.IFS(C2762="XI TSM 1",D2762,C2762="XI TSM 2",D2762),"")</f>
        <v>80.166666666666671</v>
      </c>
      <c r="J2763" t="str" cm="1">
        <f t="array" ref="J2763">_xlfn.IFNA(_xlfn.IFS(C2761="XI TOI 1",D2761,C2761="XI TOI 2",D2761),"")</f>
        <v/>
      </c>
      <c r="L2763">
        <f>VLOOKUP(A2763,'5'!$AB$3:$AE$313,4,FALSE)</f>
        <v>903</v>
      </c>
      <c r="M2763" s="19">
        <f>VLOOKUP(F2763,'2'!$B$2:$C$34,2,FALSE)</f>
        <v>23</v>
      </c>
      <c r="N2763" s="23">
        <f t="shared" si="96"/>
        <v>75</v>
      </c>
      <c r="O2763" s="23" t="str">
        <f t="shared" si="97"/>
        <v/>
      </c>
      <c r="P2763" s="23" t="s">
        <v>4739</v>
      </c>
      <c r="Q2763" s="19">
        <f>VLOOKUP(M2763,'3'!$H$27:$L$48,5,FALSE)</f>
        <v>65</v>
      </c>
    </row>
    <row r="2764" spans="1:17" x14ac:dyDescent="0.25">
      <c r="A2764">
        <f>'[2]NILAI AKHIR'!B289</f>
        <v>13881</v>
      </c>
      <c r="B2764" t="str">
        <f>'[2]NILAI AKHIR'!C289</f>
        <v>Helma Deka Adiyan</v>
      </c>
      <c r="C2764" t="str">
        <f>'[2]NILAI AKHIR'!D289</f>
        <v>XI TSM 1</v>
      </c>
      <c r="D2764">
        <f>'[2]NILAI AKHIR'!R289</f>
        <v>74.5</v>
      </c>
      <c r="F2764" t="s">
        <v>120</v>
      </c>
      <c r="G2764" t="str" cm="1">
        <f t="array" ref="G2764">_xlfn.IFNA(_xlfn.IFS(C2763="XI TOI 1",D2763,C2763="XI TOI 2",D2763),"")</f>
        <v/>
      </c>
      <c r="H2764" t="str" cm="1">
        <f t="array" ref="H2764">_xlfn.IFNA(_xlfn.IFS(C2762="XI TP 1",D2762,C2762="XI TP 2",D2762,C2762="XI TP 3",D2762,C2762="XI TP 4",D2762,C2762="XI TP 5",D2762),"")</f>
        <v/>
      </c>
      <c r="I2764" cm="1">
        <f t="array" ref="I2764">_xlfn.IFNA(_xlfn.IFS(C2763="XI TSM 1",D2763,C2763="XI TSM 2",D2763),"")</f>
        <v>75</v>
      </c>
      <c r="J2764" t="str" cm="1">
        <f t="array" ref="J2764">_xlfn.IFNA(_xlfn.IFS(C2762="XI TOI 1",D2762,C2762="XI TOI 2",D2762),"")</f>
        <v/>
      </c>
      <c r="L2764">
        <f>VLOOKUP(A2764,'5'!$AB$3:$AE$313,4,FALSE)</f>
        <v>904</v>
      </c>
      <c r="M2764" s="19">
        <f>VLOOKUP(F2764,'2'!$B$2:$C$34,2,FALSE)</f>
        <v>23</v>
      </c>
      <c r="N2764" s="23">
        <f t="shared" si="96"/>
        <v>74.5</v>
      </c>
      <c r="O2764" s="23" t="str">
        <f t="shared" si="97"/>
        <v/>
      </c>
      <c r="P2764" s="23" t="s">
        <v>4739</v>
      </c>
      <c r="Q2764" s="19">
        <f>VLOOKUP(M2764,'3'!$H$27:$L$48,5,FALSE)</f>
        <v>65</v>
      </c>
    </row>
    <row r="2765" spans="1:17" x14ac:dyDescent="0.25">
      <c r="A2765">
        <f>'[2]NILAI AKHIR'!B290</f>
        <v>13882</v>
      </c>
      <c r="B2765" t="str">
        <f>'[2]NILAI AKHIR'!C290</f>
        <v>Hilal Daffa Amrulloh</v>
      </c>
      <c r="C2765" t="str">
        <f>'[2]NILAI AKHIR'!D290</f>
        <v>XI TSM 1</v>
      </c>
      <c r="D2765">
        <f>'[2]NILAI AKHIR'!R290</f>
        <v>74.5</v>
      </c>
      <c r="F2765" t="s">
        <v>120</v>
      </c>
      <c r="G2765" t="str" cm="1">
        <f t="array" ref="G2765">_xlfn.IFNA(_xlfn.IFS(C2764="XI TOI 1",D2764,C2764="XI TOI 2",D2764),"")</f>
        <v/>
      </c>
      <c r="H2765" t="str" cm="1">
        <f t="array" ref="H2765">_xlfn.IFNA(_xlfn.IFS(C2763="XI TP 1",D2763,C2763="XI TP 2",D2763,C2763="XI TP 3",D2763,C2763="XI TP 4",D2763,C2763="XI TP 5",D2763),"")</f>
        <v/>
      </c>
      <c r="I2765" cm="1">
        <f t="array" ref="I2765">_xlfn.IFNA(_xlfn.IFS(C2764="XI TSM 1",D2764,C2764="XI TSM 2",D2764),"")</f>
        <v>74.5</v>
      </c>
      <c r="J2765" t="str" cm="1">
        <f t="array" ref="J2765">_xlfn.IFNA(_xlfn.IFS(C2763="XI TOI 1",D2763,C2763="XI TOI 2",D2763),"")</f>
        <v/>
      </c>
      <c r="L2765">
        <f>VLOOKUP(A2765,'5'!$AB$3:$AE$313,4,FALSE)</f>
        <v>905</v>
      </c>
      <c r="M2765" s="19">
        <f>VLOOKUP(F2765,'2'!$B$2:$C$34,2,FALSE)</f>
        <v>23</v>
      </c>
      <c r="N2765" s="23">
        <f t="shared" si="96"/>
        <v>74.5</v>
      </c>
      <c r="O2765" s="23" t="str">
        <f t="shared" si="97"/>
        <v/>
      </c>
      <c r="P2765" s="23" t="s">
        <v>4739</v>
      </c>
      <c r="Q2765" s="19">
        <f>VLOOKUP(M2765,'3'!$H$27:$L$48,5,FALSE)</f>
        <v>65</v>
      </c>
    </row>
    <row r="2766" spans="1:17" x14ac:dyDescent="0.25">
      <c r="A2766">
        <f>'[2]NILAI AKHIR'!B291</f>
        <v>13883</v>
      </c>
      <c r="B2766" t="str">
        <f>'[2]NILAI AKHIR'!C291</f>
        <v>Kevin Chesar Iszmail</v>
      </c>
      <c r="C2766" t="str">
        <f>'[2]NILAI AKHIR'!D291</f>
        <v>XI TSM 1</v>
      </c>
      <c r="D2766">
        <f>'[2]NILAI AKHIR'!R291</f>
        <v>74.166666666666671</v>
      </c>
      <c r="F2766" t="s">
        <v>120</v>
      </c>
      <c r="G2766" t="str" cm="1">
        <f t="array" ref="G2766">_xlfn.IFNA(_xlfn.IFS(C2765="XI TOI 1",D2765,C2765="XI TOI 2",D2765),"")</f>
        <v/>
      </c>
      <c r="H2766" t="str" cm="1">
        <f t="array" ref="H2766">_xlfn.IFNA(_xlfn.IFS(C2764="XI TP 1",D2764,C2764="XI TP 2",D2764,C2764="XI TP 3",D2764,C2764="XI TP 4",D2764,C2764="XI TP 5",D2764),"")</f>
        <v/>
      </c>
      <c r="I2766" cm="1">
        <f t="array" ref="I2766">_xlfn.IFNA(_xlfn.IFS(C2765="XI TSM 1",D2765,C2765="XI TSM 2",D2765),"")</f>
        <v>74.5</v>
      </c>
      <c r="J2766" t="str" cm="1">
        <f t="array" ref="J2766">_xlfn.IFNA(_xlfn.IFS(C2764="XI TOI 1",D2764,C2764="XI TOI 2",D2764),"")</f>
        <v/>
      </c>
      <c r="L2766">
        <f>VLOOKUP(A2766,'5'!$AB$3:$AE$313,4,FALSE)</f>
        <v>906</v>
      </c>
      <c r="M2766" s="19">
        <f>VLOOKUP(F2766,'2'!$B$2:$C$34,2,FALSE)</f>
        <v>23</v>
      </c>
      <c r="N2766" s="23">
        <f t="shared" si="96"/>
        <v>74.166666666666671</v>
      </c>
      <c r="O2766" s="23" t="str">
        <f t="shared" si="97"/>
        <v/>
      </c>
      <c r="P2766" s="23" t="s">
        <v>4739</v>
      </c>
      <c r="Q2766" s="19">
        <f>VLOOKUP(M2766,'3'!$H$27:$L$48,5,FALSE)</f>
        <v>65</v>
      </c>
    </row>
    <row r="2767" spans="1:17" x14ac:dyDescent="0.25">
      <c r="A2767">
        <f>'[2]NILAI AKHIR'!B292</f>
        <v>0</v>
      </c>
      <c r="B2767">
        <f>'[2]NILAI AKHIR'!C292</f>
        <v>0</v>
      </c>
      <c r="C2767">
        <f>'[2]NILAI AKHIR'!D292</f>
        <v>0</v>
      </c>
      <c r="D2767">
        <f>'[2]NILAI AKHIR'!R292</f>
        <v>0</v>
      </c>
      <c r="F2767" t="s">
        <v>120</v>
      </c>
      <c r="G2767" t="str" cm="1">
        <f t="array" ref="G2767">_xlfn.IFNA(_xlfn.IFS(C2766="XI TOI 1",D2766,C2766="XI TOI 2",D2766),"")</f>
        <v/>
      </c>
      <c r="H2767" t="str" cm="1">
        <f t="array" ref="H2767">_xlfn.IFNA(_xlfn.IFS(C2765="XI TP 1",D2765,C2765="XI TP 2",D2765,C2765="XI TP 3",D2765,C2765="XI TP 4",D2765,C2765="XI TP 5",D2765),"")</f>
        <v/>
      </c>
      <c r="I2767" cm="1">
        <f t="array" ref="I2767">_xlfn.IFNA(_xlfn.IFS(C2766="XI TSM 1",D2766,C2766="XI TSM 2",D2766),"")</f>
        <v>74.166666666666671</v>
      </c>
      <c r="J2767" t="str" cm="1">
        <f t="array" ref="J2767">_xlfn.IFNA(_xlfn.IFS(C2765="XI TOI 1",D2765,C2765="XI TOI 2",D2765),"")</f>
        <v/>
      </c>
      <c r="L2767" t="e">
        <f>VLOOKUP(A2767,'5'!$AB$3:$AE$313,4,FALSE)</f>
        <v>#N/A</v>
      </c>
      <c r="M2767" s="19">
        <f>VLOOKUP(F2767,'2'!$B$2:$C$34,2,FALSE)</f>
        <v>23</v>
      </c>
      <c r="N2767" s="23">
        <f t="shared" si="96"/>
        <v>0</v>
      </c>
      <c r="O2767" s="23" t="str">
        <f t="shared" si="97"/>
        <v/>
      </c>
      <c r="P2767" s="23" t="s">
        <v>4739</v>
      </c>
      <c r="Q2767" s="19">
        <f>VLOOKUP(M2767,'3'!$H$27:$L$48,5,FALSE)</f>
        <v>65</v>
      </c>
    </row>
    <row r="2768" spans="1:17" x14ac:dyDescent="0.25">
      <c r="A2768">
        <f>'[2]NILAI AKHIR'!B293</f>
        <v>13884</v>
      </c>
      <c r="B2768" t="str">
        <f>'[2]NILAI AKHIR'!C293</f>
        <v>Lintang Kinasih</v>
      </c>
      <c r="C2768" t="str">
        <f>'[2]NILAI AKHIR'!D293</f>
        <v>XI TSM 2</v>
      </c>
      <c r="D2768">
        <f>'[2]NILAI AKHIR'!R293</f>
        <v>0</v>
      </c>
      <c r="F2768" t="s">
        <v>120</v>
      </c>
      <c r="G2768" t="str" cm="1">
        <f t="array" ref="G2768">_xlfn.IFNA(_xlfn.IFS(C2767="XI TOI 1",D2767,C2767="XI TOI 2",D2767),"")</f>
        <v/>
      </c>
      <c r="H2768" t="str" cm="1">
        <f t="array" ref="H2768">_xlfn.IFNA(_xlfn.IFS(C2766="XI TP 1",D2766,C2766="XI TP 2",D2766,C2766="XI TP 3",D2766,C2766="XI TP 4",D2766,C2766="XI TP 5",D2766),"")</f>
        <v/>
      </c>
      <c r="I2768" t="str" cm="1">
        <f t="array" ref="I2768">_xlfn.IFNA(_xlfn.IFS(C2767="XI TSM 1",D2767,C2767="XI TSM 2",D2767),"")</f>
        <v/>
      </c>
      <c r="J2768" t="str" cm="1">
        <f t="array" ref="J2768">_xlfn.IFNA(_xlfn.IFS(C2766="XI TOI 1",D2766,C2766="XI TOI 2",D2766),"")</f>
        <v/>
      </c>
      <c r="L2768">
        <f>VLOOKUP(A2768,'5'!$AB$3:$AE$313,4,FALSE)</f>
        <v>907</v>
      </c>
      <c r="M2768" s="19">
        <f>VLOOKUP(F2768,'2'!$B$2:$C$34,2,FALSE)</f>
        <v>23</v>
      </c>
      <c r="N2768" s="23">
        <f t="shared" si="96"/>
        <v>0</v>
      </c>
      <c r="O2768" s="23" t="str">
        <f t="shared" si="97"/>
        <v/>
      </c>
      <c r="P2768" s="23" t="s">
        <v>4739</v>
      </c>
      <c r="Q2768" s="19">
        <f>VLOOKUP(M2768,'3'!$H$27:$L$48,5,FALSE)</f>
        <v>65</v>
      </c>
    </row>
    <row r="2769" spans="1:17" x14ac:dyDescent="0.25">
      <c r="A2769">
        <f>'[2]NILAI AKHIR'!B295</f>
        <v>13886</v>
      </c>
      <c r="B2769" t="str">
        <f>'[2]NILAI AKHIR'!C295</f>
        <v>Mohammad Marfel Ovin Saputra</v>
      </c>
      <c r="C2769" t="str">
        <f>'[2]NILAI AKHIR'!D295</f>
        <v>XI TSM 2</v>
      </c>
      <c r="D2769">
        <f>'[2]NILAI AKHIR'!R295</f>
        <v>0</v>
      </c>
      <c r="F2769" t="s">
        <v>120</v>
      </c>
      <c r="G2769" t="str" cm="1">
        <f t="array" ref="G2769">_xlfn.IFNA(_xlfn.IFS(C2768="XI TOI 1",D2768,C2768="XI TOI 2",D2768),"")</f>
        <v/>
      </c>
      <c r="H2769" t="str" cm="1">
        <f t="array" ref="H2769">_xlfn.IFNA(_xlfn.IFS(C2767="XI TP 1",D2767,C2767="XI TP 2",D2767,C2767="XI TP 3",D2767,C2767="XI TP 4",D2767,C2767="XI TP 5",D2767),"")</f>
        <v/>
      </c>
      <c r="I2769" cm="1">
        <f t="array" ref="I2769">_xlfn.IFNA(_xlfn.IFS(C2768="XI TSM 1",D2768,C2768="XI TSM 2",D2768),"")</f>
        <v>0</v>
      </c>
      <c r="J2769" t="str" cm="1">
        <f t="array" ref="J2769">_xlfn.IFNA(_xlfn.IFS(C2767="XI TOI 1",D2767,C2767="XI TOI 2",D2767),"")</f>
        <v/>
      </c>
      <c r="L2769">
        <f>VLOOKUP(A2769,'5'!$AB$3:$AE$313,4,FALSE)</f>
        <v>909</v>
      </c>
      <c r="M2769" s="19">
        <f>VLOOKUP(F2769,'2'!$B$2:$C$34,2,FALSE)</f>
        <v>23</v>
      </c>
      <c r="N2769" s="23">
        <f t="shared" si="96"/>
        <v>0</v>
      </c>
      <c r="O2769" s="23" t="str">
        <f t="shared" si="97"/>
        <v/>
      </c>
      <c r="P2769" s="23" t="s">
        <v>4739</v>
      </c>
      <c r="Q2769" s="19">
        <f>VLOOKUP(M2769,'3'!$H$27:$L$48,5,FALSE)</f>
        <v>65</v>
      </c>
    </row>
    <row r="2770" spans="1:17" x14ac:dyDescent="0.25">
      <c r="A2770">
        <f>'[2]NILAI AKHIR'!B296</f>
        <v>13888</v>
      </c>
      <c r="B2770" t="str">
        <f>'[2]NILAI AKHIR'!C296</f>
        <v>Muhamad Fajar</v>
      </c>
      <c r="C2770" t="str">
        <f>'[2]NILAI AKHIR'!D296</f>
        <v>XI TSM 2</v>
      </c>
      <c r="D2770">
        <f>'[2]NILAI AKHIR'!R296</f>
        <v>0</v>
      </c>
      <c r="F2770" t="s">
        <v>120</v>
      </c>
      <c r="G2770" t="str" cm="1">
        <f t="array" ref="G2770">_xlfn.IFNA(_xlfn.IFS(C2769="XI TOI 1",D2769,C2769="XI TOI 2",D2769),"")</f>
        <v/>
      </c>
      <c r="H2770" t="str" cm="1">
        <f t="array" ref="H2770">_xlfn.IFNA(_xlfn.IFS(C2768="XI TP 1",D2768,C2768="XI TP 2",D2768,C2768="XI TP 3",D2768,C2768="XI TP 4",D2768,C2768="XI TP 5",D2768),"")</f>
        <v/>
      </c>
      <c r="I2770" cm="1">
        <f t="array" ref="I2770">_xlfn.IFNA(_xlfn.IFS(C2769="XI TSM 1",D2769,C2769="XI TSM 2",D2769),"")</f>
        <v>0</v>
      </c>
      <c r="J2770" t="str" cm="1">
        <f t="array" ref="J2770">_xlfn.IFNA(_xlfn.IFS(C2768="XI TOI 1",D2768,C2768="XI TOI 2",D2768),"")</f>
        <v/>
      </c>
      <c r="L2770">
        <f>VLOOKUP(A2770,'5'!$AB$3:$AE$313,4,FALSE)</f>
        <v>910</v>
      </c>
      <c r="M2770" s="19">
        <f>VLOOKUP(F2770,'2'!$B$2:$C$34,2,FALSE)</f>
        <v>23</v>
      </c>
      <c r="N2770" s="23">
        <f t="shared" si="96"/>
        <v>0</v>
      </c>
      <c r="O2770" s="23" t="str">
        <f t="shared" si="97"/>
        <v/>
      </c>
      <c r="P2770" s="23" t="s">
        <v>4739</v>
      </c>
      <c r="Q2770" s="19">
        <f>VLOOKUP(M2770,'3'!$H$27:$L$48,5,FALSE)</f>
        <v>65</v>
      </c>
    </row>
    <row r="2771" spans="1:17" x14ac:dyDescent="0.25">
      <c r="A2771">
        <f>'[2]NILAI AKHIR'!B297</f>
        <v>13889</v>
      </c>
      <c r="B2771" t="str">
        <f>'[2]NILAI AKHIR'!C297</f>
        <v>Muhamad Rizky</v>
      </c>
      <c r="C2771" t="str">
        <f>'[2]NILAI AKHIR'!D297</f>
        <v>XI TSM 2</v>
      </c>
      <c r="D2771">
        <f>'[2]NILAI AKHIR'!R297</f>
        <v>0</v>
      </c>
      <c r="F2771" t="s">
        <v>120</v>
      </c>
      <c r="G2771" t="str" cm="1">
        <f t="array" ref="G2771">_xlfn.IFNA(_xlfn.IFS(C2770="XI TOI 1",D2770,C2770="XI TOI 2",D2770),"")</f>
        <v/>
      </c>
      <c r="H2771" t="str" cm="1">
        <f t="array" ref="H2771">_xlfn.IFNA(_xlfn.IFS(C2769="XI TP 1",D2769,C2769="XI TP 2",D2769,C2769="XI TP 3",D2769,C2769="XI TP 4",D2769,C2769="XI TP 5",D2769),"")</f>
        <v/>
      </c>
      <c r="I2771" cm="1">
        <f t="array" ref="I2771">_xlfn.IFNA(_xlfn.IFS(C2770="XI TSM 1",D2770,C2770="XI TSM 2",D2770),"")</f>
        <v>0</v>
      </c>
      <c r="J2771" t="str" cm="1">
        <f t="array" ref="J2771">_xlfn.IFNA(_xlfn.IFS(C2769="XI TOI 1",D2769,C2769="XI TOI 2",D2769),"")</f>
        <v/>
      </c>
      <c r="L2771">
        <f>VLOOKUP(A2771,'5'!$AB$3:$AE$313,4,FALSE)</f>
        <v>911</v>
      </c>
      <c r="M2771" s="19">
        <f>VLOOKUP(F2771,'2'!$B$2:$C$34,2,FALSE)</f>
        <v>23</v>
      </c>
      <c r="N2771" s="23">
        <f t="shared" si="96"/>
        <v>0</v>
      </c>
      <c r="O2771" s="23" t="str">
        <f t="shared" si="97"/>
        <v/>
      </c>
      <c r="P2771" s="23" t="s">
        <v>4739</v>
      </c>
      <c r="Q2771" s="19">
        <f>VLOOKUP(M2771,'3'!$H$27:$L$48,5,FALSE)</f>
        <v>65</v>
      </c>
    </row>
    <row r="2772" spans="1:17" x14ac:dyDescent="0.25">
      <c r="A2772">
        <f>'[2]NILAI AKHIR'!B298</f>
        <v>13890</v>
      </c>
      <c r="B2772" t="str">
        <f>'[2]NILAI AKHIR'!C298</f>
        <v>Muhammad Edja Pratama</v>
      </c>
      <c r="C2772" t="str">
        <f>'[2]NILAI AKHIR'!D298</f>
        <v>XI TSM 2</v>
      </c>
      <c r="D2772">
        <f>'[2]NILAI AKHIR'!R298</f>
        <v>0</v>
      </c>
      <c r="F2772" t="s">
        <v>120</v>
      </c>
      <c r="G2772" t="str" cm="1">
        <f t="array" ref="G2772">_xlfn.IFNA(_xlfn.IFS(C2771="XI TOI 1",D2771,C2771="XI TOI 2",D2771),"")</f>
        <v/>
      </c>
      <c r="H2772" t="str" cm="1">
        <f t="array" ref="H2772">_xlfn.IFNA(_xlfn.IFS(C2770="XI TP 1",D2770,C2770="XI TP 2",D2770,C2770="XI TP 3",D2770,C2770="XI TP 4",D2770,C2770="XI TP 5",D2770),"")</f>
        <v/>
      </c>
      <c r="I2772" cm="1">
        <f t="array" ref="I2772">_xlfn.IFNA(_xlfn.IFS(C2771="XI TSM 1",D2771,C2771="XI TSM 2",D2771),"")</f>
        <v>0</v>
      </c>
      <c r="J2772" t="str" cm="1">
        <f t="array" ref="J2772">_xlfn.IFNA(_xlfn.IFS(C2770="XI TOI 1",D2770,C2770="XI TOI 2",D2770),"")</f>
        <v/>
      </c>
      <c r="L2772">
        <f>VLOOKUP(A2772,'5'!$AB$3:$AE$313,4,FALSE)</f>
        <v>912</v>
      </c>
      <c r="M2772" s="19">
        <f>VLOOKUP(F2772,'2'!$B$2:$C$34,2,FALSE)</f>
        <v>23</v>
      </c>
      <c r="N2772" s="23">
        <f t="shared" si="96"/>
        <v>0</v>
      </c>
      <c r="O2772" s="23" t="str">
        <f t="shared" si="97"/>
        <v/>
      </c>
      <c r="P2772" s="23" t="s">
        <v>4739</v>
      </c>
      <c r="Q2772" s="19">
        <f>VLOOKUP(M2772,'3'!$H$27:$L$48,5,FALSE)</f>
        <v>65</v>
      </c>
    </row>
    <row r="2773" spans="1:17" x14ac:dyDescent="0.25">
      <c r="A2773">
        <f>'[2]NILAI AKHIR'!B299</f>
        <v>13891</v>
      </c>
      <c r="B2773" t="str">
        <f>'[2]NILAI AKHIR'!C299</f>
        <v>Muhammad Fatan Al Ilmi Machsum</v>
      </c>
      <c r="C2773" t="str">
        <f>'[2]NILAI AKHIR'!D299</f>
        <v>XI TSM 2</v>
      </c>
      <c r="D2773">
        <f>'[2]NILAI AKHIR'!R299</f>
        <v>0</v>
      </c>
      <c r="F2773" t="s">
        <v>120</v>
      </c>
      <c r="G2773" t="str" cm="1">
        <f t="array" ref="G2773">_xlfn.IFNA(_xlfn.IFS(C2772="XI TOI 1",D2772,C2772="XI TOI 2",D2772),"")</f>
        <v/>
      </c>
      <c r="H2773" t="str" cm="1">
        <f t="array" ref="H2773">_xlfn.IFNA(_xlfn.IFS(C2771="XI TP 1",D2771,C2771="XI TP 2",D2771,C2771="XI TP 3",D2771,C2771="XI TP 4",D2771,C2771="XI TP 5",D2771),"")</f>
        <v/>
      </c>
      <c r="I2773" cm="1">
        <f t="array" ref="I2773">_xlfn.IFNA(_xlfn.IFS(C2772="XI TSM 1",D2772,C2772="XI TSM 2",D2772),"")</f>
        <v>0</v>
      </c>
      <c r="J2773" t="str" cm="1">
        <f t="array" ref="J2773">_xlfn.IFNA(_xlfn.IFS(C2771="XI TOI 1",D2771,C2771="XI TOI 2",D2771),"")</f>
        <v/>
      </c>
      <c r="L2773">
        <f>VLOOKUP(A2773,'5'!$AB$3:$AE$313,4,FALSE)</f>
        <v>913</v>
      </c>
      <c r="M2773" s="19">
        <f>VLOOKUP(F2773,'2'!$B$2:$C$34,2,FALSE)</f>
        <v>23</v>
      </c>
      <c r="N2773" s="23">
        <f t="shared" si="96"/>
        <v>0</v>
      </c>
      <c r="O2773" s="23" t="str">
        <f t="shared" si="97"/>
        <v/>
      </c>
      <c r="P2773" s="23" t="s">
        <v>4739</v>
      </c>
      <c r="Q2773" s="19">
        <f>VLOOKUP(M2773,'3'!$H$27:$L$48,5,FALSE)</f>
        <v>65</v>
      </c>
    </row>
    <row r="2774" spans="1:17" x14ac:dyDescent="0.25">
      <c r="A2774">
        <f>'[2]NILAI AKHIR'!B300</f>
        <v>13892</v>
      </c>
      <c r="B2774" t="str">
        <f>'[2]NILAI AKHIR'!C300</f>
        <v>Muhammad Louis Prasetya</v>
      </c>
      <c r="C2774" t="str">
        <f>'[2]NILAI AKHIR'!D300</f>
        <v>XI TSM 2</v>
      </c>
      <c r="D2774">
        <f>'[2]NILAI AKHIR'!R300</f>
        <v>0</v>
      </c>
      <c r="F2774" t="s">
        <v>120</v>
      </c>
      <c r="G2774" t="str" cm="1">
        <f t="array" ref="G2774">_xlfn.IFNA(_xlfn.IFS(C2773="XI TOI 1",D2773,C2773="XI TOI 2",D2773),"")</f>
        <v/>
      </c>
      <c r="H2774" t="str" cm="1">
        <f t="array" ref="H2774">_xlfn.IFNA(_xlfn.IFS(C2772="XI TP 1",D2772,C2772="XI TP 2",D2772,C2772="XI TP 3",D2772,C2772="XI TP 4",D2772,C2772="XI TP 5",D2772),"")</f>
        <v/>
      </c>
      <c r="I2774" cm="1">
        <f t="array" ref="I2774">_xlfn.IFNA(_xlfn.IFS(C2773="XI TSM 1",D2773,C2773="XI TSM 2",D2773),"")</f>
        <v>0</v>
      </c>
      <c r="J2774" t="str" cm="1">
        <f t="array" ref="J2774">_xlfn.IFNA(_xlfn.IFS(C2772="XI TOI 1",D2772,C2772="XI TOI 2",D2772),"")</f>
        <v/>
      </c>
      <c r="L2774">
        <f>VLOOKUP(A2774,'5'!$AB$3:$AE$313,4,FALSE)</f>
        <v>914</v>
      </c>
      <c r="M2774" s="19">
        <f>VLOOKUP(F2774,'2'!$B$2:$C$34,2,FALSE)</f>
        <v>23</v>
      </c>
      <c r="N2774" s="23">
        <f t="shared" si="96"/>
        <v>0</v>
      </c>
      <c r="O2774" s="23" t="str">
        <f t="shared" si="97"/>
        <v/>
      </c>
      <c r="P2774" s="23" t="s">
        <v>4739</v>
      </c>
      <c r="Q2774" s="19">
        <f>VLOOKUP(M2774,'3'!$H$27:$L$48,5,FALSE)</f>
        <v>65</v>
      </c>
    </row>
    <row r="2775" spans="1:17" x14ac:dyDescent="0.25">
      <c r="A2775">
        <f>'[2]NILAI AKHIR'!B301</f>
        <v>13893</v>
      </c>
      <c r="B2775" t="str">
        <f>'[2]NILAI AKHIR'!C301</f>
        <v>Muhammad Ryan Setiawan</v>
      </c>
      <c r="C2775" t="str">
        <f>'[2]NILAI AKHIR'!D301</f>
        <v>XI TSM 2</v>
      </c>
      <c r="D2775">
        <f>'[2]NILAI AKHIR'!R301</f>
        <v>0</v>
      </c>
      <c r="F2775" t="s">
        <v>120</v>
      </c>
      <c r="G2775" t="str" cm="1">
        <f t="array" ref="G2775">_xlfn.IFNA(_xlfn.IFS(C2774="XI TOI 1",D2774,C2774="XI TOI 2",D2774),"")</f>
        <v/>
      </c>
      <c r="H2775" t="str" cm="1">
        <f t="array" ref="H2775">_xlfn.IFNA(_xlfn.IFS(C2773="XI TP 1",D2773,C2773="XI TP 2",D2773,C2773="XI TP 3",D2773,C2773="XI TP 4",D2773,C2773="XI TP 5",D2773),"")</f>
        <v/>
      </c>
      <c r="I2775" cm="1">
        <f t="array" ref="I2775">_xlfn.IFNA(_xlfn.IFS(C2774="XI TSM 1",D2774,C2774="XI TSM 2",D2774),"")</f>
        <v>0</v>
      </c>
      <c r="J2775" t="str" cm="1">
        <f t="array" ref="J2775">_xlfn.IFNA(_xlfn.IFS(C2773="XI TOI 1",D2773,C2773="XI TOI 2",D2773),"")</f>
        <v/>
      </c>
      <c r="L2775">
        <f>VLOOKUP(A2775,'5'!$AB$3:$AE$313,4,FALSE)</f>
        <v>915</v>
      </c>
      <c r="M2775" s="19">
        <f>VLOOKUP(F2775,'2'!$B$2:$C$34,2,FALSE)</f>
        <v>23</v>
      </c>
      <c r="N2775" s="23">
        <f t="shared" si="96"/>
        <v>0</v>
      </c>
      <c r="O2775" s="23" t="str">
        <f t="shared" si="97"/>
        <v/>
      </c>
      <c r="P2775" s="23" t="s">
        <v>4739</v>
      </c>
      <c r="Q2775" s="19">
        <f>VLOOKUP(M2775,'3'!$H$27:$L$48,5,FALSE)</f>
        <v>65</v>
      </c>
    </row>
    <row r="2776" spans="1:17" x14ac:dyDescent="0.25">
      <c r="A2776">
        <f>'[2]NILAI AKHIR'!B302</f>
        <v>13894</v>
      </c>
      <c r="B2776" t="str">
        <f>'[2]NILAI AKHIR'!C302</f>
        <v>Nanda Nugroho Dwi Jayadi</v>
      </c>
      <c r="C2776" t="str">
        <f>'[2]NILAI AKHIR'!D302</f>
        <v>XI TSM 2</v>
      </c>
      <c r="D2776">
        <f>'[2]NILAI AKHIR'!R302</f>
        <v>0</v>
      </c>
      <c r="F2776" t="s">
        <v>120</v>
      </c>
      <c r="G2776" t="str" cm="1">
        <f t="array" ref="G2776">_xlfn.IFNA(_xlfn.IFS(C2775="XI TOI 1",D2775,C2775="XI TOI 2",D2775),"")</f>
        <v/>
      </c>
      <c r="H2776" t="str" cm="1">
        <f t="array" ref="H2776">_xlfn.IFNA(_xlfn.IFS(C2774="XI TP 1",D2774,C2774="XI TP 2",D2774,C2774="XI TP 3",D2774,C2774="XI TP 4",D2774,C2774="XI TP 5",D2774),"")</f>
        <v/>
      </c>
      <c r="I2776" cm="1">
        <f t="array" ref="I2776">_xlfn.IFNA(_xlfn.IFS(C2775="XI TSM 1",D2775,C2775="XI TSM 2",D2775),"")</f>
        <v>0</v>
      </c>
      <c r="J2776" t="str" cm="1">
        <f t="array" ref="J2776">_xlfn.IFNA(_xlfn.IFS(C2774="XI TOI 1",D2774,C2774="XI TOI 2",D2774),"")</f>
        <v/>
      </c>
      <c r="L2776">
        <f>VLOOKUP(A2776,'5'!$AB$3:$AE$313,4,FALSE)</f>
        <v>916</v>
      </c>
      <c r="M2776" s="19">
        <f>VLOOKUP(F2776,'2'!$B$2:$C$34,2,FALSE)</f>
        <v>23</v>
      </c>
      <c r="N2776" s="23">
        <f t="shared" si="96"/>
        <v>0</v>
      </c>
      <c r="O2776" s="23" t="str">
        <f t="shared" si="97"/>
        <v/>
      </c>
      <c r="P2776" s="23" t="s">
        <v>4739</v>
      </c>
      <c r="Q2776" s="19">
        <f>VLOOKUP(M2776,'3'!$H$27:$L$48,5,FALSE)</f>
        <v>65</v>
      </c>
    </row>
    <row r="2777" spans="1:17" x14ac:dyDescent="0.25">
      <c r="A2777">
        <f>'[2]NILAI AKHIR'!B303</f>
        <v>13895</v>
      </c>
      <c r="B2777" t="str">
        <f>'[2]NILAI AKHIR'!C303</f>
        <v>Naufal Fadhilah</v>
      </c>
      <c r="C2777" t="str">
        <f>'[2]NILAI AKHIR'!D303</f>
        <v>XI TSM 2</v>
      </c>
      <c r="D2777">
        <f>'[2]NILAI AKHIR'!R303</f>
        <v>0</v>
      </c>
      <c r="F2777" t="s">
        <v>120</v>
      </c>
      <c r="G2777" t="str" cm="1">
        <f t="array" ref="G2777">_xlfn.IFNA(_xlfn.IFS(C2776="XI TOI 1",D2776,C2776="XI TOI 2",D2776),"")</f>
        <v/>
      </c>
      <c r="H2777" t="str" cm="1">
        <f t="array" ref="H2777">_xlfn.IFNA(_xlfn.IFS(C2775="XI TP 1",D2775,C2775="XI TP 2",D2775,C2775="XI TP 3",D2775,C2775="XI TP 4",D2775,C2775="XI TP 5",D2775),"")</f>
        <v/>
      </c>
      <c r="I2777" cm="1">
        <f t="array" ref="I2777">_xlfn.IFNA(_xlfn.IFS(C2776="XI TSM 1",D2776,C2776="XI TSM 2",D2776),"")</f>
        <v>0</v>
      </c>
      <c r="J2777" t="str" cm="1">
        <f t="array" ref="J2777">_xlfn.IFNA(_xlfn.IFS(C2775="XI TOI 1",D2775,C2775="XI TOI 2",D2775),"")</f>
        <v/>
      </c>
      <c r="L2777">
        <f>VLOOKUP(A2777,'5'!$AB$3:$AE$313,4,FALSE)</f>
        <v>917</v>
      </c>
      <c r="M2777" s="19">
        <f>VLOOKUP(F2777,'2'!$B$2:$C$34,2,FALSE)</f>
        <v>23</v>
      </c>
      <c r="N2777" s="23">
        <f t="shared" si="96"/>
        <v>0</v>
      </c>
      <c r="O2777" s="23" t="str">
        <f t="shared" si="97"/>
        <v/>
      </c>
      <c r="P2777" s="23" t="s">
        <v>4739</v>
      </c>
      <c r="Q2777" s="19">
        <f>VLOOKUP(M2777,'3'!$H$27:$L$48,5,FALSE)</f>
        <v>65</v>
      </c>
    </row>
    <row r="2778" spans="1:17" x14ac:dyDescent="0.25">
      <c r="A2778">
        <f>'[2]NILAI AKHIR'!B304</f>
        <v>13896</v>
      </c>
      <c r="B2778" t="str">
        <f>'[2]NILAI AKHIR'!C304</f>
        <v>Nawank Juwita Maharani</v>
      </c>
      <c r="C2778" t="str">
        <f>'[2]NILAI AKHIR'!D304</f>
        <v>XI TSM 2</v>
      </c>
      <c r="D2778">
        <f>'[2]NILAI AKHIR'!R304</f>
        <v>0</v>
      </c>
      <c r="F2778" t="s">
        <v>120</v>
      </c>
      <c r="G2778" t="str" cm="1">
        <f t="array" ref="G2778">_xlfn.IFNA(_xlfn.IFS(C2777="XI TOI 1",D2777,C2777="XI TOI 2",D2777),"")</f>
        <v/>
      </c>
      <c r="H2778" t="str" cm="1">
        <f t="array" ref="H2778">_xlfn.IFNA(_xlfn.IFS(C2776="XI TP 1",D2776,C2776="XI TP 2",D2776,C2776="XI TP 3",D2776,C2776="XI TP 4",D2776,C2776="XI TP 5",D2776),"")</f>
        <v/>
      </c>
      <c r="I2778" cm="1">
        <f t="array" ref="I2778">_xlfn.IFNA(_xlfn.IFS(C2777="XI TSM 1",D2777,C2777="XI TSM 2",D2777),"")</f>
        <v>0</v>
      </c>
      <c r="J2778" t="str" cm="1">
        <f t="array" ref="J2778">_xlfn.IFNA(_xlfn.IFS(C2776="XI TOI 1",D2776,C2776="XI TOI 2",D2776),"")</f>
        <v/>
      </c>
      <c r="L2778">
        <f>VLOOKUP(A2778,'5'!$AB$3:$AE$313,4,FALSE)</f>
        <v>918</v>
      </c>
      <c r="M2778" s="19">
        <f>VLOOKUP(F2778,'2'!$B$2:$C$34,2,FALSE)</f>
        <v>23</v>
      </c>
      <c r="N2778" s="23">
        <f t="shared" si="96"/>
        <v>0</v>
      </c>
      <c r="O2778" s="23" t="str">
        <f t="shared" si="97"/>
        <v/>
      </c>
      <c r="P2778" s="23" t="s">
        <v>4739</v>
      </c>
      <c r="Q2778" s="19">
        <f>VLOOKUP(M2778,'3'!$H$27:$L$48,5,FALSE)</f>
        <v>65</v>
      </c>
    </row>
    <row r="2779" spans="1:17" x14ac:dyDescent="0.25">
      <c r="A2779">
        <f>'[2]NILAI AKHIR'!B305</f>
        <v>13897</v>
      </c>
      <c r="B2779" t="str">
        <f>'[2]NILAI AKHIR'!C305</f>
        <v>Nugroho Wisnu Aji</v>
      </c>
      <c r="C2779" t="str">
        <f>'[2]NILAI AKHIR'!D305</f>
        <v>XI TSM 2</v>
      </c>
      <c r="D2779">
        <f>'[2]NILAI AKHIR'!R305</f>
        <v>0</v>
      </c>
      <c r="F2779" t="s">
        <v>120</v>
      </c>
      <c r="G2779" t="str" cm="1">
        <f t="array" ref="G2779">_xlfn.IFNA(_xlfn.IFS(C2778="XI TOI 1",D2778,C2778="XI TOI 2",D2778),"")</f>
        <v/>
      </c>
      <c r="H2779" t="str" cm="1">
        <f t="array" ref="H2779">_xlfn.IFNA(_xlfn.IFS(C2777="XI TP 1",D2777,C2777="XI TP 2",D2777,C2777="XI TP 3",D2777,C2777="XI TP 4",D2777,C2777="XI TP 5",D2777),"")</f>
        <v/>
      </c>
      <c r="I2779" cm="1">
        <f t="array" ref="I2779">_xlfn.IFNA(_xlfn.IFS(C2778="XI TSM 1",D2778,C2778="XI TSM 2",D2778),"")</f>
        <v>0</v>
      </c>
      <c r="J2779" t="str" cm="1">
        <f t="array" ref="J2779">_xlfn.IFNA(_xlfn.IFS(C2777="XI TOI 1",D2777,C2777="XI TOI 2",D2777),"")</f>
        <v/>
      </c>
      <c r="L2779">
        <f>VLOOKUP(A2779,'5'!$AB$3:$AE$313,4,FALSE)</f>
        <v>919</v>
      </c>
      <c r="M2779" s="19">
        <f>VLOOKUP(F2779,'2'!$B$2:$C$34,2,FALSE)</f>
        <v>23</v>
      </c>
      <c r="N2779" s="23">
        <f t="shared" si="96"/>
        <v>0</v>
      </c>
      <c r="O2779" s="23" t="str">
        <f t="shared" si="97"/>
        <v/>
      </c>
      <c r="P2779" s="23" t="s">
        <v>4739</v>
      </c>
      <c r="Q2779" s="19">
        <f>VLOOKUP(M2779,'3'!$H$27:$L$48,5,FALSE)</f>
        <v>65</v>
      </c>
    </row>
    <row r="2780" spans="1:17" x14ac:dyDescent="0.25">
      <c r="A2780">
        <f>'[2]NILAI AKHIR'!B306</f>
        <v>13898</v>
      </c>
      <c r="B2780" t="str">
        <f>'[2]NILAI AKHIR'!C306</f>
        <v>Pandu Dwi Saputro</v>
      </c>
      <c r="C2780" t="str">
        <f>'[2]NILAI AKHIR'!D306</f>
        <v>XI TSM 2</v>
      </c>
      <c r="D2780">
        <f>'[2]NILAI AKHIR'!R306</f>
        <v>0</v>
      </c>
      <c r="F2780" t="s">
        <v>120</v>
      </c>
      <c r="G2780" t="str" cm="1">
        <f t="array" ref="G2780">_xlfn.IFNA(_xlfn.IFS(C2779="XI TOI 1",D2779,C2779="XI TOI 2",D2779),"")</f>
        <v/>
      </c>
      <c r="H2780" t="str" cm="1">
        <f t="array" ref="H2780">_xlfn.IFNA(_xlfn.IFS(C2778="XI TP 1",D2778,C2778="XI TP 2",D2778,C2778="XI TP 3",D2778,C2778="XI TP 4",D2778,C2778="XI TP 5",D2778),"")</f>
        <v/>
      </c>
      <c r="I2780" cm="1">
        <f t="array" ref="I2780">_xlfn.IFNA(_xlfn.IFS(C2779="XI TSM 1",D2779,C2779="XI TSM 2",D2779),"")</f>
        <v>0</v>
      </c>
      <c r="J2780" t="str" cm="1">
        <f t="array" ref="J2780">_xlfn.IFNA(_xlfn.IFS(C2778="XI TOI 1",D2778,C2778="XI TOI 2",D2778),"")</f>
        <v/>
      </c>
      <c r="L2780">
        <f>VLOOKUP(A2780,'5'!$AB$3:$AE$313,4,FALSE)</f>
        <v>920</v>
      </c>
      <c r="M2780" s="19">
        <f>VLOOKUP(F2780,'2'!$B$2:$C$34,2,FALSE)</f>
        <v>23</v>
      </c>
      <c r="N2780" s="23">
        <f t="shared" si="96"/>
        <v>0</v>
      </c>
      <c r="O2780" s="23" t="str">
        <f t="shared" si="97"/>
        <v/>
      </c>
      <c r="P2780" s="23" t="s">
        <v>4739</v>
      </c>
      <c r="Q2780" s="19">
        <f>VLOOKUP(M2780,'3'!$H$27:$L$48,5,FALSE)</f>
        <v>65</v>
      </c>
    </row>
    <row r="2781" spans="1:17" x14ac:dyDescent="0.25">
      <c r="A2781">
        <f>'[2]NILAI AKHIR'!B307</f>
        <v>13899</v>
      </c>
      <c r="B2781" t="str">
        <f>'[2]NILAI AKHIR'!C307</f>
        <v>R Kiyosaki Ghoniyyu Wijaya</v>
      </c>
      <c r="C2781" t="str">
        <f>'[2]NILAI AKHIR'!D307</f>
        <v>XI TSM 2</v>
      </c>
      <c r="D2781">
        <f>'[2]NILAI AKHIR'!R307</f>
        <v>0</v>
      </c>
      <c r="F2781" t="s">
        <v>120</v>
      </c>
      <c r="G2781" t="str" cm="1">
        <f t="array" ref="G2781">_xlfn.IFNA(_xlfn.IFS(C2780="XI TOI 1",D2780,C2780="XI TOI 2",D2780),"")</f>
        <v/>
      </c>
      <c r="H2781" t="str" cm="1">
        <f t="array" ref="H2781">_xlfn.IFNA(_xlfn.IFS(C2779="XI TP 1",D2779,C2779="XI TP 2",D2779,C2779="XI TP 3",D2779,C2779="XI TP 4",D2779,C2779="XI TP 5",D2779),"")</f>
        <v/>
      </c>
      <c r="I2781" cm="1">
        <f t="array" ref="I2781">_xlfn.IFNA(_xlfn.IFS(C2780="XI TSM 1",D2780,C2780="XI TSM 2",D2780),"")</f>
        <v>0</v>
      </c>
      <c r="J2781" t="str" cm="1">
        <f t="array" ref="J2781">_xlfn.IFNA(_xlfn.IFS(C2779="XI TOI 1",D2779,C2779="XI TOI 2",D2779),"")</f>
        <v/>
      </c>
      <c r="L2781">
        <f>VLOOKUP(A2781,'5'!$AB$3:$AE$313,4,FALSE)</f>
        <v>921</v>
      </c>
      <c r="M2781" s="19">
        <f>VLOOKUP(F2781,'2'!$B$2:$C$34,2,FALSE)</f>
        <v>23</v>
      </c>
      <c r="N2781" s="23">
        <f t="shared" si="96"/>
        <v>0</v>
      </c>
      <c r="O2781" s="23" t="str">
        <f t="shared" si="97"/>
        <v/>
      </c>
      <c r="P2781" s="23" t="s">
        <v>4739</v>
      </c>
      <c r="Q2781" s="19">
        <f>VLOOKUP(M2781,'3'!$H$27:$L$48,5,FALSE)</f>
        <v>65</v>
      </c>
    </row>
    <row r="2782" spans="1:17" x14ac:dyDescent="0.25">
      <c r="A2782">
        <f>'[2]NILAI AKHIR'!B308</f>
        <v>13900</v>
      </c>
      <c r="B2782" t="str">
        <f>'[2]NILAI AKHIR'!C308</f>
        <v>Rafael Arya Hutama</v>
      </c>
      <c r="C2782" t="str">
        <f>'[2]NILAI AKHIR'!D308</f>
        <v>XI TSM 2</v>
      </c>
      <c r="D2782">
        <f>'[2]NILAI AKHIR'!R308</f>
        <v>0</v>
      </c>
      <c r="F2782" t="s">
        <v>120</v>
      </c>
      <c r="G2782" t="str" cm="1">
        <f t="array" ref="G2782">_xlfn.IFNA(_xlfn.IFS(C2781="XI TOI 1",D2781,C2781="XI TOI 2",D2781),"")</f>
        <v/>
      </c>
      <c r="H2782" t="str" cm="1">
        <f t="array" ref="H2782">_xlfn.IFNA(_xlfn.IFS(C2780="XI TP 1",D2780,C2780="XI TP 2",D2780,C2780="XI TP 3",D2780,C2780="XI TP 4",D2780,C2780="XI TP 5",D2780),"")</f>
        <v/>
      </c>
      <c r="I2782" cm="1">
        <f t="array" ref="I2782">_xlfn.IFNA(_xlfn.IFS(C2781="XI TSM 1",D2781,C2781="XI TSM 2",D2781),"")</f>
        <v>0</v>
      </c>
      <c r="J2782" t="str" cm="1">
        <f t="array" ref="J2782">_xlfn.IFNA(_xlfn.IFS(C2780="XI TOI 1",D2780,C2780="XI TOI 2",D2780),"")</f>
        <v/>
      </c>
      <c r="L2782">
        <f>VLOOKUP(A2782,'5'!$AB$3:$AE$313,4,FALSE)</f>
        <v>922</v>
      </c>
      <c r="M2782" s="19">
        <f>VLOOKUP(F2782,'2'!$B$2:$C$34,2,FALSE)</f>
        <v>23</v>
      </c>
      <c r="N2782" s="23">
        <f t="shared" si="96"/>
        <v>0</v>
      </c>
      <c r="O2782" s="23" t="str">
        <f t="shared" si="97"/>
        <v/>
      </c>
      <c r="P2782" s="23" t="s">
        <v>4739</v>
      </c>
      <c r="Q2782" s="19">
        <f>VLOOKUP(M2782,'3'!$H$27:$L$48,5,FALSE)</f>
        <v>65</v>
      </c>
    </row>
    <row r="2783" spans="1:17" x14ac:dyDescent="0.25">
      <c r="A2783">
        <f>'[2]NILAI AKHIR'!B309</f>
        <v>13901</v>
      </c>
      <c r="B2783" t="str">
        <f>'[2]NILAI AKHIR'!C309</f>
        <v>Rafiano Bara Saputra</v>
      </c>
      <c r="C2783" t="str">
        <f>'[2]NILAI AKHIR'!D309</f>
        <v>XI TSM 2</v>
      </c>
      <c r="D2783">
        <f>'[2]NILAI AKHIR'!R309</f>
        <v>0</v>
      </c>
      <c r="F2783" t="s">
        <v>120</v>
      </c>
      <c r="G2783" t="str" cm="1">
        <f t="array" ref="G2783">_xlfn.IFNA(_xlfn.IFS(C2782="XI TOI 1",D2782,C2782="XI TOI 2",D2782),"")</f>
        <v/>
      </c>
      <c r="H2783" t="str" cm="1">
        <f t="array" ref="H2783">_xlfn.IFNA(_xlfn.IFS(C2781="XI TP 1",D2781,C2781="XI TP 2",D2781,C2781="XI TP 3",D2781,C2781="XI TP 4",D2781,C2781="XI TP 5",D2781),"")</f>
        <v/>
      </c>
      <c r="I2783" cm="1">
        <f t="array" ref="I2783">_xlfn.IFNA(_xlfn.IFS(C2782="XI TSM 1",D2782,C2782="XI TSM 2",D2782),"")</f>
        <v>0</v>
      </c>
      <c r="J2783" t="str" cm="1">
        <f t="array" ref="J2783">_xlfn.IFNA(_xlfn.IFS(C2781="XI TOI 1",D2781,C2781="XI TOI 2",D2781),"")</f>
        <v/>
      </c>
      <c r="L2783">
        <f>VLOOKUP(A2783,'5'!$AB$3:$AE$313,4,FALSE)</f>
        <v>923</v>
      </c>
      <c r="M2783" s="19">
        <f>VLOOKUP(F2783,'2'!$B$2:$C$34,2,FALSE)</f>
        <v>23</v>
      </c>
      <c r="N2783" s="23">
        <f t="shared" si="96"/>
        <v>0</v>
      </c>
      <c r="O2783" s="23" t="str">
        <f t="shared" si="97"/>
        <v/>
      </c>
      <c r="P2783" s="23" t="s">
        <v>4739</v>
      </c>
      <c r="Q2783" s="19">
        <f>VLOOKUP(M2783,'3'!$H$27:$L$48,5,FALSE)</f>
        <v>65</v>
      </c>
    </row>
    <row r="2784" spans="1:17" x14ac:dyDescent="0.25">
      <c r="A2784">
        <f>'[2]NILAI AKHIR'!B310</f>
        <v>13902</v>
      </c>
      <c r="B2784" t="str">
        <f>'[2]NILAI AKHIR'!C310</f>
        <v>Ravael Aprilio</v>
      </c>
      <c r="C2784" t="str">
        <f>'[2]NILAI AKHIR'!D310</f>
        <v>XI TSM 2</v>
      </c>
      <c r="D2784">
        <f>'[2]NILAI AKHIR'!R310</f>
        <v>0</v>
      </c>
      <c r="F2784" t="s">
        <v>120</v>
      </c>
      <c r="G2784" t="str" cm="1">
        <f t="array" ref="G2784">_xlfn.IFNA(_xlfn.IFS(C2783="XI TOI 1",D2783,C2783="XI TOI 2",D2783),"")</f>
        <v/>
      </c>
      <c r="H2784" t="str" cm="1">
        <f t="array" ref="H2784">_xlfn.IFNA(_xlfn.IFS(C2782="XI TP 1",D2782,C2782="XI TP 2",D2782,C2782="XI TP 3",D2782,C2782="XI TP 4",D2782,C2782="XI TP 5",D2782),"")</f>
        <v/>
      </c>
      <c r="I2784" cm="1">
        <f t="array" ref="I2784">_xlfn.IFNA(_xlfn.IFS(C2783="XI TSM 1",D2783,C2783="XI TSM 2",D2783),"")</f>
        <v>0</v>
      </c>
      <c r="J2784" t="str" cm="1">
        <f t="array" ref="J2784">_xlfn.IFNA(_xlfn.IFS(C2782="XI TOI 1",D2782,C2782="XI TOI 2",D2782),"")</f>
        <v/>
      </c>
      <c r="L2784">
        <f>VLOOKUP(A2784,'5'!$AB$3:$AE$313,4,FALSE)</f>
        <v>924</v>
      </c>
      <c r="M2784" s="19">
        <f>VLOOKUP(F2784,'2'!$B$2:$C$34,2,FALSE)</f>
        <v>23</v>
      </c>
      <c r="N2784" s="23">
        <f t="shared" si="96"/>
        <v>0</v>
      </c>
      <c r="O2784" s="23" t="str">
        <f t="shared" si="97"/>
        <v/>
      </c>
      <c r="P2784" s="23" t="s">
        <v>4739</v>
      </c>
      <c r="Q2784" s="19">
        <f>VLOOKUP(M2784,'3'!$H$27:$L$48,5,FALSE)</f>
        <v>65</v>
      </c>
    </row>
    <row r="2785" spans="1:17" x14ac:dyDescent="0.25">
      <c r="A2785">
        <f>'[2]NILAI AKHIR'!B311</f>
        <v>13904</v>
      </c>
      <c r="B2785" t="str">
        <f>'[2]NILAI AKHIR'!C311</f>
        <v>Rezky Aditiya Wibisono</v>
      </c>
      <c r="C2785" t="str">
        <f>'[2]NILAI AKHIR'!D311</f>
        <v>XI TSM 2</v>
      </c>
      <c r="D2785">
        <f>'[2]NILAI AKHIR'!R311</f>
        <v>0</v>
      </c>
      <c r="F2785" t="s">
        <v>120</v>
      </c>
      <c r="G2785" t="str" cm="1">
        <f t="array" ref="G2785">_xlfn.IFNA(_xlfn.IFS(C2784="XI TOI 1",D2784,C2784="XI TOI 2",D2784),"")</f>
        <v/>
      </c>
      <c r="H2785" t="str" cm="1">
        <f t="array" ref="H2785">_xlfn.IFNA(_xlfn.IFS(C2783="XI TP 1",D2783,C2783="XI TP 2",D2783,C2783="XI TP 3",D2783,C2783="XI TP 4",D2783,C2783="XI TP 5",D2783),"")</f>
        <v/>
      </c>
      <c r="I2785" cm="1">
        <f t="array" ref="I2785">_xlfn.IFNA(_xlfn.IFS(C2784="XI TSM 1",D2784,C2784="XI TSM 2",D2784),"")</f>
        <v>0</v>
      </c>
      <c r="J2785" t="str" cm="1">
        <f t="array" ref="J2785">_xlfn.IFNA(_xlfn.IFS(C2783="XI TOI 1",D2783,C2783="XI TOI 2",D2783),"")</f>
        <v/>
      </c>
      <c r="L2785">
        <f>VLOOKUP(A2785,'5'!$AB$3:$AE$313,4,FALSE)</f>
        <v>925</v>
      </c>
      <c r="M2785" s="19">
        <f>VLOOKUP(F2785,'2'!$B$2:$C$34,2,FALSE)</f>
        <v>23</v>
      </c>
      <c r="N2785" s="23">
        <f t="shared" si="96"/>
        <v>0</v>
      </c>
      <c r="O2785" s="23" t="str">
        <f t="shared" si="97"/>
        <v/>
      </c>
      <c r="P2785" s="23" t="s">
        <v>4739</v>
      </c>
      <c r="Q2785" s="19">
        <f>VLOOKUP(M2785,'3'!$H$27:$L$48,5,FALSE)</f>
        <v>65</v>
      </c>
    </row>
    <row r="2786" spans="1:17" x14ac:dyDescent="0.25">
      <c r="A2786">
        <f>'[2]NILAI AKHIR'!B312</f>
        <v>13905</v>
      </c>
      <c r="B2786" t="str">
        <f>'[2]NILAI AKHIR'!C312</f>
        <v>Rifa'ki Nur Ismail</v>
      </c>
      <c r="C2786" t="str">
        <f>'[2]NILAI AKHIR'!D312</f>
        <v>XI TSM 2</v>
      </c>
      <c r="D2786">
        <f>'[2]NILAI AKHIR'!R312</f>
        <v>0</v>
      </c>
      <c r="F2786" t="s">
        <v>120</v>
      </c>
      <c r="G2786" t="str" cm="1">
        <f t="array" ref="G2786">_xlfn.IFNA(_xlfn.IFS(C2785="XI TOI 1",D2785,C2785="XI TOI 2",D2785),"")</f>
        <v/>
      </c>
      <c r="H2786" t="str" cm="1">
        <f t="array" ref="H2786">_xlfn.IFNA(_xlfn.IFS(C2784="XI TP 1",D2784,C2784="XI TP 2",D2784,C2784="XI TP 3",D2784,C2784="XI TP 4",D2784,C2784="XI TP 5",D2784),"")</f>
        <v/>
      </c>
      <c r="I2786" cm="1">
        <f t="array" ref="I2786">_xlfn.IFNA(_xlfn.IFS(C2785="XI TSM 1",D2785,C2785="XI TSM 2",D2785),"")</f>
        <v>0</v>
      </c>
      <c r="J2786" t="str" cm="1">
        <f t="array" ref="J2786">_xlfn.IFNA(_xlfn.IFS(C2784="XI TOI 1",D2784,C2784="XI TOI 2",D2784),"")</f>
        <v/>
      </c>
      <c r="L2786">
        <f>VLOOKUP(A2786,'5'!$AB$3:$AE$313,4,FALSE)</f>
        <v>926</v>
      </c>
      <c r="M2786" s="19">
        <f>VLOOKUP(F2786,'2'!$B$2:$C$34,2,FALSE)</f>
        <v>23</v>
      </c>
      <c r="N2786" s="23">
        <f t="shared" si="96"/>
        <v>0</v>
      </c>
      <c r="O2786" s="23" t="str">
        <f t="shared" si="97"/>
        <v/>
      </c>
      <c r="P2786" s="23" t="s">
        <v>4739</v>
      </c>
      <c r="Q2786" s="19">
        <f>VLOOKUP(M2786,'3'!$H$27:$L$48,5,FALSE)</f>
        <v>65</v>
      </c>
    </row>
    <row r="2787" spans="1:17" x14ac:dyDescent="0.25">
      <c r="A2787">
        <f>'[2]NILAI AKHIR'!B313</f>
        <v>13906</v>
      </c>
      <c r="B2787" t="str">
        <f>'[2]NILAI AKHIR'!C313</f>
        <v>Rifqi Rijal Rafif</v>
      </c>
      <c r="C2787" t="str">
        <f>'[2]NILAI AKHIR'!D313</f>
        <v>XI TSM 2</v>
      </c>
      <c r="D2787">
        <f>'[2]NILAI AKHIR'!R313</f>
        <v>0</v>
      </c>
      <c r="F2787" t="s">
        <v>120</v>
      </c>
      <c r="G2787" t="str" cm="1">
        <f t="array" ref="G2787">_xlfn.IFNA(_xlfn.IFS(C2786="XI TOI 1",D2786,C2786="XI TOI 2",D2786),"")</f>
        <v/>
      </c>
      <c r="H2787" t="str" cm="1">
        <f t="array" ref="H2787">_xlfn.IFNA(_xlfn.IFS(C2785="XI TP 1",D2785,C2785="XI TP 2",D2785,C2785="XI TP 3",D2785,C2785="XI TP 4",D2785,C2785="XI TP 5",D2785),"")</f>
        <v/>
      </c>
      <c r="I2787" cm="1">
        <f t="array" ref="I2787">_xlfn.IFNA(_xlfn.IFS(C2786="XI TSM 1",D2786,C2786="XI TSM 2",D2786),"")</f>
        <v>0</v>
      </c>
      <c r="J2787" t="str" cm="1">
        <f t="array" ref="J2787">_xlfn.IFNA(_xlfn.IFS(C2785="XI TOI 1",D2785,C2785="XI TOI 2",D2785),"")</f>
        <v/>
      </c>
      <c r="L2787">
        <f>VLOOKUP(A2787,'5'!$AB$3:$AE$313,4,FALSE)</f>
        <v>927</v>
      </c>
      <c r="M2787" s="19">
        <f>VLOOKUP(F2787,'2'!$B$2:$C$34,2,FALSE)</f>
        <v>23</v>
      </c>
      <c r="N2787" s="23">
        <f t="shared" si="96"/>
        <v>0</v>
      </c>
      <c r="O2787" s="23" t="str">
        <f t="shared" si="97"/>
        <v/>
      </c>
      <c r="P2787" s="23" t="s">
        <v>4739</v>
      </c>
      <c r="Q2787" s="19">
        <f>VLOOKUP(M2787,'3'!$H$27:$L$48,5,FALSE)</f>
        <v>65</v>
      </c>
    </row>
    <row r="2788" spans="1:17" x14ac:dyDescent="0.25">
      <c r="A2788">
        <f>'[2]NILAI AKHIR'!B314</f>
        <v>13907</v>
      </c>
      <c r="B2788" t="str">
        <f>'[2]NILAI AKHIR'!C314</f>
        <v>Risky Aditya Pratama</v>
      </c>
      <c r="C2788" t="str">
        <f>'[2]NILAI AKHIR'!D314</f>
        <v>XI TSM 2</v>
      </c>
      <c r="D2788">
        <f>'[2]NILAI AKHIR'!R314</f>
        <v>0</v>
      </c>
      <c r="F2788" t="s">
        <v>120</v>
      </c>
      <c r="G2788" t="str" cm="1">
        <f t="array" ref="G2788">_xlfn.IFNA(_xlfn.IFS(C2787="XI TOI 1",D2787,C2787="XI TOI 2",D2787),"")</f>
        <v/>
      </c>
      <c r="H2788" t="str" cm="1">
        <f t="array" ref="H2788">_xlfn.IFNA(_xlfn.IFS(C2786="XI TP 1",D2786,C2786="XI TP 2",D2786,C2786="XI TP 3",D2786,C2786="XI TP 4",D2786,C2786="XI TP 5",D2786),"")</f>
        <v/>
      </c>
      <c r="I2788" cm="1">
        <f t="array" ref="I2788">_xlfn.IFNA(_xlfn.IFS(C2787="XI TSM 1",D2787,C2787="XI TSM 2",D2787),"")</f>
        <v>0</v>
      </c>
      <c r="J2788" t="str" cm="1">
        <f t="array" ref="J2788">_xlfn.IFNA(_xlfn.IFS(C2786="XI TOI 1",D2786,C2786="XI TOI 2",D2786),"")</f>
        <v/>
      </c>
      <c r="L2788">
        <f>VLOOKUP(A2788,'5'!$AB$3:$AE$313,4,FALSE)</f>
        <v>928</v>
      </c>
      <c r="M2788" s="19">
        <f>VLOOKUP(F2788,'2'!$B$2:$C$34,2,FALSE)</f>
        <v>23</v>
      </c>
      <c r="N2788" s="23">
        <f t="shared" si="96"/>
        <v>0</v>
      </c>
      <c r="O2788" s="23" t="str">
        <f t="shared" si="97"/>
        <v/>
      </c>
      <c r="P2788" s="23" t="s">
        <v>4739</v>
      </c>
      <c r="Q2788" s="19">
        <f>VLOOKUP(M2788,'3'!$H$27:$L$48,5,FALSE)</f>
        <v>65</v>
      </c>
    </row>
    <row r="2789" spans="1:17" x14ac:dyDescent="0.25">
      <c r="A2789">
        <f>'[2]NILAI AKHIR'!B315</f>
        <v>13908</v>
      </c>
      <c r="B2789" t="str">
        <f>'[2]NILAI AKHIR'!C315</f>
        <v>Rizjal Alfiano Dian Fadzillah</v>
      </c>
      <c r="C2789" t="str">
        <f>'[2]NILAI AKHIR'!D315</f>
        <v>XI TSM 2</v>
      </c>
      <c r="D2789">
        <f>'[2]NILAI AKHIR'!R315</f>
        <v>0</v>
      </c>
      <c r="F2789" t="s">
        <v>120</v>
      </c>
      <c r="G2789" t="str" cm="1">
        <f t="array" ref="G2789">_xlfn.IFNA(_xlfn.IFS(C2788="XI TOI 1",D2788,C2788="XI TOI 2",D2788),"")</f>
        <v/>
      </c>
      <c r="H2789" t="str" cm="1">
        <f t="array" ref="H2789">_xlfn.IFNA(_xlfn.IFS(C2787="XI TP 1",D2787,C2787="XI TP 2",D2787,C2787="XI TP 3",D2787,C2787="XI TP 4",D2787,C2787="XI TP 5",D2787),"")</f>
        <v/>
      </c>
      <c r="I2789" cm="1">
        <f t="array" ref="I2789">_xlfn.IFNA(_xlfn.IFS(C2788="XI TSM 1",D2788,C2788="XI TSM 2",D2788),"")</f>
        <v>0</v>
      </c>
      <c r="J2789" t="str" cm="1">
        <f t="array" ref="J2789">_xlfn.IFNA(_xlfn.IFS(C2787="XI TOI 1",D2787,C2787="XI TOI 2",D2787),"")</f>
        <v/>
      </c>
      <c r="L2789">
        <f>VLOOKUP(A2789,'5'!$AB$3:$AE$313,4,FALSE)</f>
        <v>929</v>
      </c>
      <c r="M2789" s="19">
        <f>VLOOKUP(F2789,'2'!$B$2:$C$34,2,FALSE)</f>
        <v>23</v>
      </c>
      <c r="N2789" s="23">
        <f t="shared" si="96"/>
        <v>0</v>
      </c>
      <c r="O2789" s="23" t="str">
        <f t="shared" si="97"/>
        <v/>
      </c>
      <c r="P2789" s="23" t="s">
        <v>4739</v>
      </c>
      <c r="Q2789" s="19">
        <f>VLOOKUP(M2789,'3'!$H$27:$L$48,5,FALSE)</f>
        <v>65</v>
      </c>
    </row>
    <row r="2790" spans="1:17" x14ac:dyDescent="0.25">
      <c r="A2790">
        <f>'[2]NILAI AKHIR'!B316</f>
        <v>13909</v>
      </c>
      <c r="B2790" t="str">
        <f>'[2]NILAI AKHIR'!C316</f>
        <v>Rizky Dhafin Ozora</v>
      </c>
      <c r="C2790" t="str">
        <f>'[2]NILAI AKHIR'!D316</f>
        <v>XI TSM 2</v>
      </c>
      <c r="D2790">
        <f>'[2]NILAI AKHIR'!R316</f>
        <v>0</v>
      </c>
      <c r="F2790" t="s">
        <v>120</v>
      </c>
      <c r="G2790" t="str" cm="1">
        <f t="array" ref="G2790">_xlfn.IFNA(_xlfn.IFS(C2789="XI TOI 1",D2789,C2789="XI TOI 2",D2789),"")</f>
        <v/>
      </c>
      <c r="H2790" t="str" cm="1">
        <f t="array" ref="H2790">_xlfn.IFNA(_xlfn.IFS(C2788="XI TP 1",D2788,C2788="XI TP 2",D2788,C2788="XI TP 3",D2788,C2788="XI TP 4",D2788,C2788="XI TP 5",D2788),"")</f>
        <v/>
      </c>
      <c r="I2790" cm="1">
        <f t="array" ref="I2790">_xlfn.IFNA(_xlfn.IFS(C2789="XI TSM 1",D2789,C2789="XI TSM 2",D2789),"")</f>
        <v>0</v>
      </c>
      <c r="J2790" t="str" cm="1">
        <f t="array" ref="J2790">_xlfn.IFNA(_xlfn.IFS(C2788="XI TOI 1",D2788,C2788="XI TOI 2",D2788),"")</f>
        <v/>
      </c>
      <c r="L2790">
        <f>VLOOKUP(A2790,'5'!$AB$3:$AE$313,4,FALSE)</f>
        <v>930</v>
      </c>
      <c r="M2790" s="19">
        <f>VLOOKUP(F2790,'2'!$B$2:$C$34,2,FALSE)</f>
        <v>23</v>
      </c>
      <c r="N2790" s="23">
        <f t="shared" si="96"/>
        <v>0</v>
      </c>
      <c r="O2790" s="23" t="str">
        <f t="shared" si="97"/>
        <v/>
      </c>
      <c r="P2790" s="23" t="s">
        <v>4739</v>
      </c>
      <c r="Q2790" s="19">
        <f>VLOOKUP(M2790,'3'!$H$27:$L$48,5,FALSE)</f>
        <v>65</v>
      </c>
    </row>
    <row r="2791" spans="1:17" x14ac:dyDescent="0.25">
      <c r="A2791">
        <f>'[2]NILAI AKHIR'!B317</f>
        <v>13910</v>
      </c>
      <c r="B2791" t="str">
        <f>'[2]NILAI AKHIR'!C317</f>
        <v>Robert Naufa</v>
      </c>
      <c r="C2791" t="str">
        <f>'[2]NILAI AKHIR'!D317</f>
        <v>XI TSM 2</v>
      </c>
      <c r="D2791">
        <f>'[2]NILAI AKHIR'!R317</f>
        <v>0</v>
      </c>
      <c r="F2791" t="s">
        <v>120</v>
      </c>
      <c r="G2791" t="str" cm="1">
        <f t="array" ref="G2791">_xlfn.IFNA(_xlfn.IFS(C2790="XI TOI 1",D2790,C2790="XI TOI 2",D2790),"")</f>
        <v/>
      </c>
      <c r="H2791" t="str" cm="1">
        <f t="array" ref="H2791">_xlfn.IFNA(_xlfn.IFS(C2789="XI TP 1",D2789,C2789="XI TP 2",D2789,C2789="XI TP 3",D2789,C2789="XI TP 4",D2789,C2789="XI TP 5",D2789),"")</f>
        <v/>
      </c>
      <c r="I2791" cm="1">
        <f t="array" ref="I2791">_xlfn.IFNA(_xlfn.IFS(C2790="XI TSM 1",D2790,C2790="XI TSM 2",D2790),"")</f>
        <v>0</v>
      </c>
      <c r="J2791" t="str" cm="1">
        <f t="array" ref="J2791">_xlfn.IFNA(_xlfn.IFS(C2789="XI TOI 1",D2789,C2789="XI TOI 2",D2789),"")</f>
        <v/>
      </c>
      <c r="L2791">
        <f>VLOOKUP(A2791,'5'!$AB$3:$AE$313,4,FALSE)</f>
        <v>931</v>
      </c>
      <c r="M2791" s="19">
        <f>VLOOKUP(F2791,'2'!$B$2:$C$34,2,FALSE)</f>
        <v>23</v>
      </c>
      <c r="N2791" s="23">
        <f t="shared" si="96"/>
        <v>0</v>
      </c>
      <c r="O2791" s="23" t="str">
        <f t="shared" si="97"/>
        <v/>
      </c>
      <c r="P2791" s="23" t="s">
        <v>4739</v>
      </c>
      <c r="Q2791" s="19">
        <f>VLOOKUP(M2791,'3'!$H$27:$L$48,5,FALSE)</f>
        <v>65</v>
      </c>
    </row>
    <row r="2792" spans="1:17" x14ac:dyDescent="0.25">
      <c r="A2792">
        <f>'[2]NILAI AKHIR'!B318</f>
        <v>13911</v>
      </c>
      <c r="B2792" t="str">
        <f>'[2]NILAI AKHIR'!C318</f>
        <v>Rudi Nova Ariyanto</v>
      </c>
      <c r="C2792" t="str">
        <f>'[2]NILAI AKHIR'!D318</f>
        <v>XI TSM 2</v>
      </c>
      <c r="D2792">
        <f>'[2]NILAI AKHIR'!R318</f>
        <v>0</v>
      </c>
      <c r="F2792" t="s">
        <v>120</v>
      </c>
      <c r="G2792" t="str" cm="1">
        <f t="array" ref="G2792">_xlfn.IFNA(_xlfn.IFS(C2791="XI TOI 1",D2791,C2791="XI TOI 2",D2791),"")</f>
        <v/>
      </c>
      <c r="H2792" t="str" cm="1">
        <f t="array" ref="H2792">_xlfn.IFNA(_xlfn.IFS(C2790="XI TP 1",D2790,C2790="XI TP 2",D2790,C2790="XI TP 3",D2790,C2790="XI TP 4",D2790,C2790="XI TP 5",D2790),"")</f>
        <v/>
      </c>
      <c r="I2792" cm="1">
        <f t="array" ref="I2792">_xlfn.IFNA(_xlfn.IFS(C2791="XI TSM 1",D2791,C2791="XI TSM 2",D2791),"")</f>
        <v>0</v>
      </c>
      <c r="J2792" t="str" cm="1">
        <f t="array" ref="J2792">_xlfn.IFNA(_xlfn.IFS(C2790="XI TOI 1",D2790,C2790="XI TOI 2",D2790),"")</f>
        <v/>
      </c>
      <c r="L2792">
        <f>VLOOKUP(A2792,'5'!$AB$3:$AE$313,4,FALSE)</f>
        <v>932</v>
      </c>
      <c r="M2792" s="19">
        <f>VLOOKUP(F2792,'2'!$B$2:$C$34,2,FALSE)</f>
        <v>23</v>
      </c>
      <c r="N2792" s="23">
        <f t="shared" si="96"/>
        <v>0</v>
      </c>
      <c r="O2792" s="23" t="str">
        <f t="shared" si="97"/>
        <v/>
      </c>
      <c r="P2792" s="23" t="s">
        <v>4739</v>
      </c>
      <c r="Q2792" s="19">
        <f>VLOOKUP(M2792,'3'!$H$27:$L$48,5,FALSE)</f>
        <v>65</v>
      </c>
    </row>
    <row r="2793" spans="1:17" x14ac:dyDescent="0.25">
      <c r="A2793">
        <f>'[2]NILAI AKHIR'!B319</f>
        <v>13912</v>
      </c>
      <c r="B2793" t="str">
        <f>'[2]NILAI AKHIR'!C319</f>
        <v>Saiful Faudy</v>
      </c>
      <c r="C2793" t="str">
        <f>'[2]NILAI AKHIR'!D319</f>
        <v>XI TSM 2</v>
      </c>
      <c r="D2793">
        <f>'[2]NILAI AKHIR'!R319</f>
        <v>0</v>
      </c>
      <c r="F2793" t="s">
        <v>120</v>
      </c>
      <c r="G2793" t="str" cm="1">
        <f t="array" ref="G2793">_xlfn.IFNA(_xlfn.IFS(C2792="XI TOI 1",D2792,C2792="XI TOI 2",D2792),"")</f>
        <v/>
      </c>
      <c r="H2793" t="str" cm="1">
        <f t="array" ref="H2793">_xlfn.IFNA(_xlfn.IFS(C2791="XI TP 1",D2791,C2791="XI TP 2",D2791,C2791="XI TP 3",D2791,C2791="XI TP 4",D2791,C2791="XI TP 5",D2791),"")</f>
        <v/>
      </c>
      <c r="I2793" cm="1">
        <f t="array" ref="I2793">_xlfn.IFNA(_xlfn.IFS(C2792="XI TSM 1",D2792,C2792="XI TSM 2",D2792),"")</f>
        <v>0</v>
      </c>
      <c r="J2793" t="str" cm="1">
        <f t="array" ref="J2793">_xlfn.IFNA(_xlfn.IFS(C2791="XI TOI 1",D2791,C2791="XI TOI 2",D2791),"")</f>
        <v/>
      </c>
      <c r="L2793">
        <f>VLOOKUP(A2793,'5'!$AB$3:$AE$313,4,FALSE)</f>
        <v>933</v>
      </c>
      <c r="M2793" s="19">
        <f>VLOOKUP(F2793,'2'!$B$2:$C$34,2,FALSE)</f>
        <v>23</v>
      </c>
      <c r="N2793" s="23">
        <f t="shared" si="96"/>
        <v>0</v>
      </c>
      <c r="O2793" s="23" t="str">
        <f t="shared" si="97"/>
        <v/>
      </c>
      <c r="P2793" s="23" t="s">
        <v>4739</v>
      </c>
      <c r="Q2793" s="19">
        <f>VLOOKUP(M2793,'3'!$H$27:$L$48,5,FALSE)</f>
        <v>65</v>
      </c>
    </row>
    <row r="2794" spans="1:17" x14ac:dyDescent="0.25">
      <c r="A2794">
        <f>'[2]NILAI AKHIR'!B320</f>
        <v>13913</v>
      </c>
      <c r="B2794" t="str">
        <f>'[2]NILAI AKHIR'!C320</f>
        <v>Syaiful Azhari</v>
      </c>
      <c r="C2794" t="str">
        <f>'[2]NILAI AKHIR'!D320</f>
        <v>XI TSM 2</v>
      </c>
      <c r="D2794">
        <f>'[2]NILAI AKHIR'!R320</f>
        <v>0</v>
      </c>
      <c r="F2794" t="s">
        <v>120</v>
      </c>
      <c r="G2794" t="str" cm="1">
        <f t="array" ref="G2794">_xlfn.IFNA(_xlfn.IFS(C2793="XI TOI 1",D2793,C2793="XI TOI 2",D2793),"")</f>
        <v/>
      </c>
      <c r="H2794" t="str" cm="1">
        <f t="array" ref="H2794">_xlfn.IFNA(_xlfn.IFS(C2792="XI TP 1",D2792,C2792="XI TP 2",D2792,C2792="XI TP 3",D2792,C2792="XI TP 4",D2792,C2792="XI TP 5",D2792),"")</f>
        <v/>
      </c>
      <c r="I2794" cm="1">
        <f t="array" ref="I2794">_xlfn.IFNA(_xlfn.IFS(C2793="XI TSM 1",D2793,C2793="XI TSM 2",D2793),"")</f>
        <v>0</v>
      </c>
      <c r="J2794" t="str" cm="1">
        <f t="array" ref="J2794">_xlfn.IFNA(_xlfn.IFS(C2792="XI TOI 1",D2792,C2792="XI TOI 2",D2792),"")</f>
        <v/>
      </c>
      <c r="L2794">
        <f>VLOOKUP(A2794,'5'!$AB$3:$AE$313,4,FALSE)</f>
        <v>934</v>
      </c>
      <c r="M2794" s="19">
        <f>VLOOKUP(F2794,'2'!$B$2:$C$34,2,FALSE)</f>
        <v>23</v>
      </c>
      <c r="N2794" s="23">
        <f t="shared" si="96"/>
        <v>0</v>
      </c>
      <c r="O2794" s="23" t="str">
        <f t="shared" si="97"/>
        <v/>
      </c>
      <c r="P2794" s="23" t="s">
        <v>4739</v>
      </c>
      <c r="Q2794" s="19">
        <f>VLOOKUP(M2794,'3'!$H$27:$L$48,5,FALSE)</f>
        <v>65</v>
      </c>
    </row>
    <row r="2795" spans="1:17" x14ac:dyDescent="0.25">
      <c r="A2795">
        <f>'[2]NILAI AKHIR'!B321</f>
        <v>13914</v>
      </c>
      <c r="B2795" t="str">
        <f>'[2]NILAI AKHIR'!C321</f>
        <v>Thony Handika Pratama</v>
      </c>
      <c r="C2795" t="str">
        <f>'[2]NILAI AKHIR'!D321</f>
        <v>XI TSM 2</v>
      </c>
      <c r="D2795">
        <f>'[2]NILAI AKHIR'!R321</f>
        <v>0</v>
      </c>
      <c r="F2795" t="s">
        <v>120</v>
      </c>
      <c r="G2795" t="str" cm="1">
        <f t="array" ref="G2795">_xlfn.IFNA(_xlfn.IFS(C2794="XI TOI 1",D2794,C2794="XI TOI 2",D2794),"")</f>
        <v/>
      </c>
      <c r="H2795" t="str" cm="1">
        <f t="array" ref="H2795">_xlfn.IFNA(_xlfn.IFS(C2793="XI TP 1",D2793,C2793="XI TP 2",D2793,C2793="XI TP 3",D2793,C2793="XI TP 4",D2793,C2793="XI TP 5",D2793),"")</f>
        <v/>
      </c>
      <c r="I2795" cm="1">
        <f t="array" ref="I2795">_xlfn.IFNA(_xlfn.IFS(C2794="XI TSM 1",D2794,C2794="XI TSM 2",D2794),"")</f>
        <v>0</v>
      </c>
      <c r="J2795" t="str" cm="1">
        <f t="array" ref="J2795">_xlfn.IFNA(_xlfn.IFS(C2793="XI TOI 1",D2793,C2793="XI TOI 2",D2793),"")</f>
        <v/>
      </c>
      <c r="L2795">
        <f>VLOOKUP(A2795,'5'!$AB$3:$AE$313,4,FALSE)</f>
        <v>935</v>
      </c>
      <c r="M2795" s="19">
        <f>VLOOKUP(F2795,'2'!$B$2:$C$34,2,FALSE)</f>
        <v>23</v>
      </c>
      <c r="N2795" s="23">
        <f t="shared" si="96"/>
        <v>0</v>
      </c>
      <c r="O2795" s="23" t="str">
        <f t="shared" si="97"/>
        <v/>
      </c>
      <c r="P2795" s="23" t="s">
        <v>4739</v>
      </c>
      <c r="Q2795" s="19">
        <f>VLOOKUP(M2795,'3'!$H$27:$L$48,5,FALSE)</f>
        <v>65</v>
      </c>
    </row>
    <row r="2796" spans="1:17" x14ac:dyDescent="0.25">
      <c r="A2796">
        <f>'[2]NILAI AKHIR'!B322</f>
        <v>13915</v>
      </c>
      <c r="B2796" t="str">
        <f>'[2]NILAI AKHIR'!C322</f>
        <v>Usmandani</v>
      </c>
      <c r="C2796" t="str">
        <f>'[2]NILAI AKHIR'!D322</f>
        <v>XI TSM 2</v>
      </c>
      <c r="D2796">
        <f>'[2]NILAI AKHIR'!R322</f>
        <v>0</v>
      </c>
      <c r="F2796" t="s">
        <v>120</v>
      </c>
      <c r="G2796" t="str" cm="1">
        <f t="array" ref="G2796">_xlfn.IFNA(_xlfn.IFS(C2795="XI TOI 1",D2795,C2795="XI TOI 2",D2795),"")</f>
        <v/>
      </c>
      <c r="H2796" t="str" cm="1">
        <f t="array" ref="H2796">_xlfn.IFNA(_xlfn.IFS(C2794="XI TP 1",D2794,C2794="XI TP 2",D2794,C2794="XI TP 3",D2794,C2794="XI TP 4",D2794,C2794="XI TP 5",D2794),"")</f>
        <v/>
      </c>
      <c r="I2796" cm="1">
        <f t="array" ref="I2796">_xlfn.IFNA(_xlfn.IFS(C2795="XI TSM 1",D2795,C2795="XI TSM 2",D2795),"")</f>
        <v>0</v>
      </c>
      <c r="J2796" t="str" cm="1">
        <f t="array" ref="J2796">_xlfn.IFNA(_xlfn.IFS(C2794="XI TOI 1",D2794,C2794="XI TOI 2",D2794),"")</f>
        <v/>
      </c>
      <c r="L2796">
        <f>VLOOKUP(A2796,'5'!$AB$3:$AE$313,4,FALSE)</f>
        <v>936</v>
      </c>
      <c r="M2796" s="19">
        <f>VLOOKUP(F2796,'2'!$B$2:$C$34,2,FALSE)</f>
        <v>23</v>
      </c>
      <c r="N2796" s="23">
        <f t="shared" si="96"/>
        <v>0</v>
      </c>
      <c r="O2796" s="23" t="str">
        <f t="shared" si="97"/>
        <v/>
      </c>
      <c r="P2796" s="23" t="s">
        <v>4739</v>
      </c>
      <c r="Q2796" s="19">
        <f>VLOOKUP(M2796,'3'!$H$27:$L$48,5,FALSE)</f>
        <v>65</v>
      </c>
    </row>
    <row r="2797" spans="1:17" x14ac:dyDescent="0.25">
      <c r="A2797">
        <f>'[2]NILAI AKHIR'!B323</f>
        <v>13916</v>
      </c>
      <c r="B2797" t="str">
        <f>'[2]NILAI AKHIR'!C323</f>
        <v>Valentino Travida Putra</v>
      </c>
      <c r="C2797" t="str">
        <f>'[2]NILAI AKHIR'!D323</f>
        <v>XI TSM 2</v>
      </c>
      <c r="D2797">
        <f>'[2]NILAI AKHIR'!R323</f>
        <v>0</v>
      </c>
      <c r="F2797" t="s">
        <v>120</v>
      </c>
      <c r="G2797" t="str" cm="1">
        <f t="array" ref="G2797">_xlfn.IFNA(_xlfn.IFS(C2796="XI TOI 1",D2796,C2796="XI TOI 2",D2796),"")</f>
        <v/>
      </c>
      <c r="H2797" t="str" cm="1">
        <f t="array" ref="H2797">_xlfn.IFNA(_xlfn.IFS(C2795="XI TP 1",D2795,C2795="XI TP 2",D2795,C2795="XI TP 3",D2795,C2795="XI TP 4",D2795,C2795="XI TP 5",D2795),"")</f>
        <v/>
      </c>
      <c r="I2797" cm="1">
        <f t="array" ref="I2797">_xlfn.IFNA(_xlfn.IFS(C2796="XI TSM 1",D2796,C2796="XI TSM 2",D2796),"")</f>
        <v>0</v>
      </c>
      <c r="J2797" t="str" cm="1">
        <f t="array" ref="J2797">_xlfn.IFNA(_xlfn.IFS(C2795="XI TOI 1",D2795,C2795="XI TOI 2",D2795),"")</f>
        <v/>
      </c>
      <c r="L2797">
        <f>VLOOKUP(A2797,'5'!$AB$3:$AE$313,4,FALSE)</f>
        <v>937</v>
      </c>
      <c r="M2797" s="19">
        <f>VLOOKUP(F2797,'2'!$B$2:$C$34,2,FALSE)</f>
        <v>23</v>
      </c>
      <c r="N2797" s="23">
        <f t="shared" si="96"/>
        <v>0</v>
      </c>
      <c r="O2797" s="23" t="str">
        <f t="shared" si="97"/>
        <v/>
      </c>
      <c r="P2797" s="23" t="s">
        <v>4739</v>
      </c>
      <c r="Q2797" s="19">
        <f>VLOOKUP(M2797,'3'!$H$27:$L$48,5,FALSE)</f>
        <v>65</v>
      </c>
    </row>
    <row r="2798" spans="1:17" x14ac:dyDescent="0.25">
      <c r="A2798">
        <f>'[2]NILAI AKHIR'!B324</f>
        <v>13917</v>
      </c>
      <c r="B2798" t="str">
        <f>'[2]NILAI AKHIR'!C324</f>
        <v>Yogi Setiyawan</v>
      </c>
      <c r="C2798" t="str">
        <f>'[2]NILAI AKHIR'!D324</f>
        <v>XI TSM 2</v>
      </c>
      <c r="D2798">
        <f>'[2]NILAI AKHIR'!R324</f>
        <v>0</v>
      </c>
      <c r="F2798" t="s">
        <v>120</v>
      </c>
      <c r="G2798" t="str" cm="1">
        <f t="array" ref="G2798">_xlfn.IFNA(_xlfn.IFS(C2797="XI TOI 1",D2797,C2797="XI TOI 2",D2797),"")</f>
        <v/>
      </c>
      <c r="H2798" t="str" cm="1">
        <f t="array" ref="H2798">_xlfn.IFNA(_xlfn.IFS(C2796="XI TP 1",D2796,C2796="XI TP 2",D2796,C2796="XI TP 3",D2796,C2796="XI TP 4",D2796,C2796="XI TP 5",D2796),"")</f>
        <v/>
      </c>
      <c r="I2798" cm="1">
        <f t="array" ref="I2798">_xlfn.IFNA(_xlfn.IFS(C2797="XI TSM 1",D2797,C2797="XI TSM 2",D2797),"")</f>
        <v>0</v>
      </c>
      <c r="J2798" t="str" cm="1">
        <f t="array" ref="J2798">_xlfn.IFNA(_xlfn.IFS(C2796="XI TOI 1",D2796,C2796="XI TOI 2",D2796),"")</f>
        <v/>
      </c>
      <c r="L2798">
        <f>VLOOKUP(A2798,'5'!$AB$3:$AE$313,4,FALSE)</f>
        <v>938</v>
      </c>
      <c r="M2798" s="19">
        <f>VLOOKUP(F2798,'2'!$B$2:$C$34,2,FALSE)</f>
        <v>23</v>
      </c>
      <c r="N2798" s="23">
        <f t="shared" si="96"/>
        <v>0</v>
      </c>
      <c r="O2798" s="23" t="str">
        <f t="shared" si="97"/>
        <v/>
      </c>
      <c r="P2798" s="23" t="s">
        <v>4739</v>
      </c>
      <c r="Q2798" s="19">
        <f>VLOOKUP(M2798,'3'!$H$27:$L$48,5,FALSE)</f>
        <v>65</v>
      </c>
    </row>
    <row r="2799" spans="1:17" x14ac:dyDescent="0.25">
      <c r="A2799">
        <f>'[2]NILAI AKHIR'!B325</f>
        <v>13918</v>
      </c>
      <c r="B2799" t="str">
        <f>'[2]NILAI AKHIR'!C325</f>
        <v>Yuda Wahyu Utama</v>
      </c>
      <c r="C2799" t="str">
        <f>'[2]NILAI AKHIR'!D325</f>
        <v>XI TSM 2</v>
      </c>
      <c r="D2799">
        <f>'[2]NILAI AKHIR'!R325</f>
        <v>0</v>
      </c>
      <c r="F2799" t="s">
        <v>120</v>
      </c>
      <c r="G2799" t="str" cm="1">
        <f t="array" ref="G2799">_xlfn.IFNA(_xlfn.IFS(C2798="XI TOI 1",D2798,C2798="XI TOI 2",D2798),"")</f>
        <v/>
      </c>
      <c r="H2799" t="str" cm="1">
        <f t="array" ref="H2799">_xlfn.IFNA(_xlfn.IFS(C2797="XI TP 1",D2797,C2797="XI TP 2",D2797,C2797="XI TP 3",D2797,C2797="XI TP 4",D2797,C2797="XI TP 5",D2797),"")</f>
        <v/>
      </c>
      <c r="I2799" cm="1">
        <f t="array" ref="I2799">_xlfn.IFNA(_xlfn.IFS(C2798="XI TSM 1",D2798,C2798="XI TSM 2",D2798),"")</f>
        <v>0</v>
      </c>
      <c r="J2799" t="str" cm="1">
        <f t="array" ref="J2799">_xlfn.IFNA(_xlfn.IFS(C2797="XI TOI 1",D2797,C2797="XI TOI 2",D2797),"")</f>
        <v/>
      </c>
      <c r="L2799">
        <f>VLOOKUP(A2799,'5'!$AB$3:$AE$313,4,FALSE)</f>
        <v>939</v>
      </c>
      <c r="M2799" s="19">
        <f>VLOOKUP(F2799,'2'!$B$2:$C$34,2,FALSE)</f>
        <v>23</v>
      </c>
      <c r="N2799" s="23">
        <f t="shared" si="96"/>
        <v>0</v>
      </c>
      <c r="O2799" s="23" t="str">
        <f t="shared" si="97"/>
        <v/>
      </c>
      <c r="P2799" s="23" t="s">
        <v>4739</v>
      </c>
      <c r="Q2799" s="19">
        <f>VLOOKUP(M2799,'3'!$H$27:$L$48,5,FALSE)</f>
        <v>65</v>
      </c>
    </row>
    <row r="2800" spans="1:17" x14ac:dyDescent="0.25">
      <c r="A2800">
        <f>'[2]NILAI AKHIR'!B326</f>
        <v>13919</v>
      </c>
      <c r="B2800" t="str">
        <f>'[2]NILAI AKHIR'!C326</f>
        <v>Zaky Raihan</v>
      </c>
      <c r="C2800" t="str">
        <f>'[2]NILAI AKHIR'!D326</f>
        <v>XI TSM 2</v>
      </c>
      <c r="D2800">
        <f>'[2]NILAI AKHIR'!R326</f>
        <v>0</v>
      </c>
      <c r="F2800" t="s">
        <v>120</v>
      </c>
      <c r="G2800" t="str" cm="1">
        <f t="array" ref="G2800">_xlfn.IFNA(_xlfn.IFS(C2799="XI TOI 1",D2799,C2799="XI TOI 2",D2799),"")</f>
        <v/>
      </c>
      <c r="H2800" t="str" cm="1">
        <f t="array" ref="H2800">_xlfn.IFNA(_xlfn.IFS(C2798="XI TP 1",D2798,C2798="XI TP 2",D2798,C2798="XI TP 3",D2798,C2798="XI TP 4",D2798,C2798="XI TP 5",D2798),"")</f>
        <v/>
      </c>
      <c r="I2800" cm="1">
        <f t="array" ref="I2800">_xlfn.IFNA(_xlfn.IFS(C2799="XI TSM 1",D2799,C2799="XI TSM 2",D2799),"")</f>
        <v>0</v>
      </c>
      <c r="J2800" t="str" cm="1">
        <f t="array" ref="J2800">_xlfn.IFNA(_xlfn.IFS(C2798="XI TOI 1",D2798,C2798="XI TOI 2",D2798),"")</f>
        <v/>
      </c>
      <c r="L2800">
        <f>VLOOKUP(A2800,'5'!$AB$3:$AE$313,4,FALSE)</f>
        <v>940</v>
      </c>
      <c r="M2800" s="19">
        <f>VLOOKUP(F2800,'2'!$B$2:$C$34,2,FALSE)</f>
        <v>23</v>
      </c>
      <c r="N2800" s="23">
        <f t="shared" si="96"/>
        <v>0</v>
      </c>
      <c r="O2800" s="23" t="str">
        <f t="shared" si="97"/>
        <v/>
      </c>
      <c r="P2800" s="23" t="s">
        <v>4739</v>
      </c>
      <c r="Q2800" s="19">
        <f>VLOOKUP(M2800,'3'!$H$27:$L$48,5,FALSE)</f>
        <v>65</v>
      </c>
    </row>
    <row r="2801" spans="1:18" x14ac:dyDescent="0.25">
      <c r="A2801">
        <f>'[2]NILAI AKHIR'!B327</f>
        <v>0</v>
      </c>
      <c r="B2801">
        <f>'[2]NILAI AKHIR'!C327</f>
        <v>0</v>
      </c>
      <c r="C2801">
        <f>'[2]NILAI AKHIR'!D327</f>
        <v>0</v>
      </c>
      <c r="D2801">
        <f>'[2]NILAI AKHIR'!R327</f>
        <v>0</v>
      </c>
      <c r="F2801" t="s">
        <v>120</v>
      </c>
      <c r="G2801" t="str" cm="1">
        <f t="array" ref="G2801">_xlfn.IFNA(_xlfn.IFS(C2800="XI TOI 1",D2800,C2800="XI TOI 2",D2800),"")</f>
        <v/>
      </c>
      <c r="H2801" t="str" cm="1">
        <f t="array" ref="H2801">_xlfn.IFNA(_xlfn.IFS(C2799="XI TP 1",D2799,C2799="XI TP 2",D2799,C2799="XI TP 3",D2799,C2799="XI TP 4",D2799,C2799="XI TP 5",D2799),"")</f>
        <v/>
      </c>
      <c r="I2801" cm="1">
        <f t="array" ref="I2801">_xlfn.IFNA(_xlfn.IFS(C2800="XI TSM 1",D2800,C2800="XI TSM 2",D2800),"")</f>
        <v>0</v>
      </c>
      <c r="J2801" t="str" cm="1">
        <f t="array" ref="J2801">_xlfn.IFNA(_xlfn.IFS(C2799="XI TOI 1",D2799,C2799="XI TOI 2",D2799),"")</f>
        <v/>
      </c>
      <c r="L2801" t="e">
        <f>VLOOKUP(A2801,'5'!$AB$3:$AE$313,4,FALSE)</f>
        <v>#N/A</v>
      </c>
      <c r="M2801" s="19">
        <f>VLOOKUP(F2801,'2'!$B$2:$C$34,2,FALSE)</f>
        <v>23</v>
      </c>
      <c r="N2801" s="23">
        <f t="shared" si="96"/>
        <v>0</v>
      </c>
      <c r="O2801" s="23" t="str">
        <f t="shared" si="97"/>
        <v/>
      </c>
      <c r="P2801" s="23" t="s">
        <v>4739</v>
      </c>
      <c r="Q2801" s="19">
        <f>VLOOKUP(M2801,'3'!$H$27:$L$48,5,FALSE)</f>
        <v>65</v>
      </c>
    </row>
    <row r="2802" spans="1:18" x14ac:dyDescent="0.25">
      <c r="A2802">
        <f>'[2]NILAI AKHIR'!B328</f>
        <v>0</v>
      </c>
      <c r="B2802">
        <f>'[2]NILAI AKHIR'!C328</f>
        <v>0</v>
      </c>
      <c r="C2802">
        <f>'[2]NILAI AKHIR'!D328</f>
        <v>0</v>
      </c>
      <c r="D2802">
        <f>'[2]NILAI AKHIR'!R328</f>
        <v>0</v>
      </c>
      <c r="F2802" t="s">
        <v>120</v>
      </c>
      <c r="G2802" t="str" cm="1">
        <f t="array" ref="G2802">_xlfn.IFNA(_xlfn.IFS(C2801="XI TOI 1",D2801,C2801="XI TOI 2",D2801),"")</f>
        <v/>
      </c>
      <c r="H2802" t="str" cm="1">
        <f t="array" ref="H2802">_xlfn.IFNA(_xlfn.IFS(C2800="XI TP 1",D2800,C2800="XI TP 2",D2800,C2800="XI TP 3",D2800,C2800="XI TP 4",D2800,C2800="XI TP 5",D2800),"")</f>
        <v/>
      </c>
      <c r="I2802" t="str" cm="1">
        <f t="array" ref="I2802">_xlfn.IFNA(_xlfn.IFS(C2801="XI TSM 1",D2801,C2801="XI TSM 2",D2801),"")</f>
        <v/>
      </c>
      <c r="J2802" t="str" cm="1">
        <f t="array" ref="J2802">_xlfn.IFNA(_xlfn.IFS(C2800="XI TOI 1",D2800,C2800="XI TOI 2",D2800),"")</f>
        <v/>
      </c>
      <c r="L2802" t="e">
        <f>VLOOKUP(A2802,'5'!$AB$3:$AE$313,4,FALSE)</f>
        <v>#N/A</v>
      </c>
      <c r="M2802" s="19">
        <f>VLOOKUP(F2802,'2'!$B$2:$C$34,2,FALSE)</f>
        <v>23</v>
      </c>
      <c r="N2802" s="23">
        <f t="shared" si="96"/>
        <v>0</v>
      </c>
      <c r="O2802" s="23" t="str">
        <f t="shared" si="97"/>
        <v/>
      </c>
      <c r="P2802" s="23" t="s">
        <v>4739</v>
      </c>
      <c r="Q2802" s="19">
        <f>VLOOKUP(M2802,'3'!$H$27:$L$48,5,FALSE)</f>
        <v>65</v>
      </c>
    </row>
    <row r="2803" spans="1:18" x14ac:dyDescent="0.25">
      <c r="A2803" s="14">
        <f>'[2]NILAI AKHIR'!B9</f>
        <v>13805</v>
      </c>
      <c r="B2803" s="14" t="str">
        <f>'[2]NILAI AKHIR'!C9</f>
        <v>Abi Manyu</v>
      </c>
      <c r="C2803" s="14" t="str">
        <f>'[2]NILAI AKHIR'!D9</f>
        <v>XI TJKT 1</v>
      </c>
      <c r="D2803" s="14">
        <f>'[2]NILAI AKHIR'!S9</f>
        <v>0</v>
      </c>
      <c r="E2803" s="14">
        <f>'[2]NILAI AKHIR'!S7</f>
        <v>0</v>
      </c>
      <c r="F2803" t="s">
        <v>3945</v>
      </c>
      <c r="I2803" t="str" cm="1">
        <f t="array" ref="I2803">_xlfn.IFNA(_xlfn.IFS(C2802="XI TSM 1",D2802,C2802="XI TSM 2",D2802),"")</f>
        <v/>
      </c>
      <c r="L2803">
        <f>VLOOKUP(A2803,'5'!$AB$3:$AE$313,4,FALSE)</f>
        <v>632</v>
      </c>
      <c r="M2803" s="19">
        <f>VLOOKUP(F2803,'2'!$B$2:$C$34,2,FALSE)</f>
        <v>30</v>
      </c>
      <c r="N2803" s="23">
        <f t="shared" si="96"/>
        <v>0</v>
      </c>
      <c r="O2803" s="23" t="str">
        <f t="shared" si="97"/>
        <v/>
      </c>
      <c r="P2803" s="23" t="s">
        <v>4739</v>
      </c>
      <c r="Q2803" s="19">
        <f>VLOOKUP(M2803,'3'!$H$27:$L$48,5,FALSE)</f>
        <v>60</v>
      </c>
      <c r="R2803" s="23">
        <v>1</v>
      </c>
    </row>
    <row r="2804" spans="1:18" x14ac:dyDescent="0.25">
      <c r="A2804">
        <f>'[2]NILAI AKHIR'!B10</f>
        <v>13806</v>
      </c>
      <c r="B2804" t="str">
        <f>'[2]NILAI AKHIR'!C10</f>
        <v>Affan Fahrozi</v>
      </c>
      <c r="C2804" t="str">
        <f>'[2]NILAI AKHIR'!D10</f>
        <v>XI TJKT 1</v>
      </c>
      <c r="D2804">
        <f>'[2]NILAI AKHIR'!S10</f>
        <v>0</v>
      </c>
      <c r="F2804" t="s">
        <v>3945</v>
      </c>
      <c r="L2804">
        <f>VLOOKUP(A2804,'5'!$AB$3:$AE$313,4,FALSE)</f>
        <v>633</v>
      </c>
      <c r="M2804" s="19">
        <f>VLOOKUP(F2804,'2'!$B$2:$C$34,2,FALSE)</f>
        <v>30</v>
      </c>
      <c r="N2804" s="23">
        <f t="shared" si="96"/>
        <v>0</v>
      </c>
      <c r="O2804" s="23" t="str">
        <f t="shared" si="97"/>
        <v/>
      </c>
      <c r="P2804" s="23" t="s">
        <v>4739</v>
      </c>
      <c r="Q2804" s="19">
        <f>VLOOKUP(M2804,'3'!$H$27:$L$48,5,FALSE)</f>
        <v>60</v>
      </c>
    </row>
    <row r="2805" spans="1:18" x14ac:dyDescent="0.25">
      <c r="A2805">
        <f>'[2]NILAI AKHIR'!B11</f>
        <v>13807</v>
      </c>
      <c r="B2805" t="str">
        <f>'[2]NILAI AKHIR'!C11</f>
        <v>Ajeng Viera Putri Ramadhani</v>
      </c>
      <c r="C2805" t="str">
        <f>'[2]NILAI AKHIR'!D11</f>
        <v>XI TJKT 1</v>
      </c>
      <c r="D2805">
        <f>'[2]NILAI AKHIR'!S11</f>
        <v>0</v>
      </c>
      <c r="F2805" t="s">
        <v>3945</v>
      </c>
      <c r="L2805">
        <f>VLOOKUP(A2805,'5'!$AB$3:$AE$313,4,FALSE)</f>
        <v>634</v>
      </c>
      <c r="M2805" s="19">
        <f>VLOOKUP(F2805,'2'!$B$2:$C$34,2,FALSE)</f>
        <v>30</v>
      </c>
      <c r="N2805" s="23">
        <f t="shared" si="96"/>
        <v>0</v>
      </c>
      <c r="O2805" s="23" t="str">
        <f t="shared" si="97"/>
        <v/>
      </c>
      <c r="P2805" s="23" t="s">
        <v>4739</v>
      </c>
      <c r="Q2805" s="19">
        <f>VLOOKUP(M2805,'3'!$H$27:$L$48,5,FALSE)</f>
        <v>60</v>
      </c>
    </row>
    <row r="2806" spans="1:18" x14ac:dyDescent="0.25">
      <c r="A2806">
        <f>'[2]NILAI AKHIR'!B12</f>
        <v>13808</v>
      </c>
      <c r="B2806" t="str">
        <f>'[2]NILAI AKHIR'!C12</f>
        <v>Aldo Muhammad Kurniawan</v>
      </c>
      <c r="C2806" t="str">
        <f>'[2]NILAI AKHIR'!D12</f>
        <v>XI TJKT 1</v>
      </c>
      <c r="D2806">
        <f>'[2]NILAI AKHIR'!S12</f>
        <v>0</v>
      </c>
      <c r="F2806" t="s">
        <v>3945</v>
      </c>
      <c r="L2806">
        <f>VLOOKUP(A2806,'5'!$AB$3:$AE$313,4,FALSE)</f>
        <v>635</v>
      </c>
      <c r="M2806" s="19">
        <f>VLOOKUP(F2806,'2'!$B$2:$C$34,2,FALSE)</f>
        <v>30</v>
      </c>
      <c r="N2806" s="23">
        <f t="shared" si="96"/>
        <v>0</v>
      </c>
      <c r="O2806" s="23" t="str">
        <f t="shared" si="97"/>
        <v/>
      </c>
      <c r="P2806" s="23" t="s">
        <v>4739</v>
      </c>
      <c r="Q2806" s="19">
        <f>VLOOKUP(M2806,'3'!$H$27:$L$48,5,FALSE)</f>
        <v>60</v>
      </c>
    </row>
    <row r="2807" spans="1:18" x14ac:dyDescent="0.25">
      <c r="A2807">
        <f>'[2]NILAI AKHIR'!B13</f>
        <v>13809</v>
      </c>
      <c r="B2807" t="str">
        <f>'[2]NILAI AKHIR'!C13</f>
        <v>Alfian Hafizh Arkhan</v>
      </c>
      <c r="C2807" t="str">
        <f>'[2]NILAI AKHIR'!D13</f>
        <v>XI TJKT 1</v>
      </c>
      <c r="D2807">
        <f>'[2]NILAI AKHIR'!S13</f>
        <v>0</v>
      </c>
      <c r="F2807" t="s">
        <v>3945</v>
      </c>
      <c r="L2807">
        <f>VLOOKUP(A2807,'5'!$AB$3:$AE$313,4,FALSE)</f>
        <v>636</v>
      </c>
      <c r="M2807" s="19">
        <f>VLOOKUP(F2807,'2'!$B$2:$C$34,2,FALSE)</f>
        <v>30</v>
      </c>
      <c r="N2807" s="23">
        <f t="shared" si="96"/>
        <v>0</v>
      </c>
      <c r="O2807" s="23" t="str">
        <f t="shared" si="97"/>
        <v/>
      </c>
      <c r="P2807" s="23" t="s">
        <v>4739</v>
      </c>
      <c r="Q2807" s="19">
        <f>VLOOKUP(M2807,'3'!$H$27:$L$48,5,FALSE)</f>
        <v>60</v>
      </c>
    </row>
    <row r="2808" spans="1:18" x14ac:dyDescent="0.25">
      <c r="A2808">
        <f>'[2]NILAI AKHIR'!B14</f>
        <v>13810</v>
      </c>
      <c r="B2808" t="str">
        <f>'[2]NILAI AKHIR'!C14</f>
        <v>Arief Rahmat Sholeh</v>
      </c>
      <c r="C2808" t="str">
        <f>'[2]NILAI AKHIR'!D14</f>
        <v>XI TJKT 1</v>
      </c>
      <c r="D2808">
        <f>'[2]NILAI AKHIR'!S14</f>
        <v>0</v>
      </c>
      <c r="F2808" t="s">
        <v>3945</v>
      </c>
      <c r="L2808">
        <f>VLOOKUP(A2808,'5'!$AB$3:$AE$313,4,FALSE)</f>
        <v>637</v>
      </c>
      <c r="M2808" s="19">
        <f>VLOOKUP(F2808,'2'!$B$2:$C$34,2,FALSE)</f>
        <v>30</v>
      </c>
      <c r="N2808" s="23">
        <f t="shared" si="96"/>
        <v>0</v>
      </c>
      <c r="O2808" s="23" t="str">
        <f t="shared" si="97"/>
        <v/>
      </c>
      <c r="P2808" s="23" t="s">
        <v>4739</v>
      </c>
      <c r="Q2808" s="19">
        <f>VLOOKUP(M2808,'3'!$H$27:$L$48,5,FALSE)</f>
        <v>60</v>
      </c>
    </row>
    <row r="2809" spans="1:18" x14ac:dyDescent="0.25">
      <c r="A2809">
        <f>'[2]NILAI AKHIR'!B15</f>
        <v>13811</v>
      </c>
      <c r="B2809" t="str">
        <f>'[2]NILAI AKHIR'!C15</f>
        <v>Aris Firmansyah</v>
      </c>
      <c r="C2809" t="str">
        <f>'[2]NILAI AKHIR'!D15</f>
        <v>XI TJKT 1</v>
      </c>
      <c r="D2809">
        <f>'[2]NILAI AKHIR'!S15</f>
        <v>0</v>
      </c>
      <c r="F2809" t="s">
        <v>3945</v>
      </c>
      <c r="L2809">
        <f>VLOOKUP(A2809,'5'!$AB$3:$AE$313,4,FALSE)</f>
        <v>638</v>
      </c>
      <c r="M2809" s="19">
        <f>VLOOKUP(F2809,'2'!$B$2:$C$34,2,FALSE)</f>
        <v>30</v>
      </c>
      <c r="N2809" s="23">
        <f t="shared" si="96"/>
        <v>0</v>
      </c>
      <c r="O2809" s="23" t="str">
        <f t="shared" si="97"/>
        <v/>
      </c>
      <c r="P2809" s="23" t="s">
        <v>4739</v>
      </c>
      <c r="Q2809" s="19">
        <f>VLOOKUP(M2809,'3'!$H$27:$L$48,5,FALSE)</f>
        <v>60</v>
      </c>
    </row>
    <row r="2810" spans="1:18" x14ac:dyDescent="0.25">
      <c r="A2810">
        <f>'[2]NILAI AKHIR'!B16</f>
        <v>13812</v>
      </c>
      <c r="B2810" t="str">
        <f>'[2]NILAI AKHIR'!C16</f>
        <v>Ashe Ardhana Putra</v>
      </c>
      <c r="C2810" t="str">
        <f>'[2]NILAI AKHIR'!D16</f>
        <v>XI TJKT 1</v>
      </c>
      <c r="D2810">
        <f>'[2]NILAI AKHIR'!S16</f>
        <v>0</v>
      </c>
      <c r="F2810" t="s">
        <v>3945</v>
      </c>
      <c r="L2810">
        <f>VLOOKUP(A2810,'5'!$AB$3:$AE$313,4,FALSE)</f>
        <v>639</v>
      </c>
      <c r="M2810" s="19">
        <f>VLOOKUP(F2810,'2'!$B$2:$C$34,2,FALSE)</f>
        <v>30</v>
      </c>
      <c r="N2810" s="23">
        <f t="shared" si="96"/>
        <v>0</v>
      </c>
      <c r="O2810" s="23" t="str">
        <f t="shared" si="97"/>
        <v/>
      </c>
      <c r="P2810" s="23" t="s">
        <v>4739</v>
      </c>
      <c r="Q2810" s="19">
        <f>VLOOKUP(M2810,'3'!$H$27:$L$48,5,FALSE)</f>
        <v>60</v>
      </c>
    </row>
    <row r="2811" spans="1:18" x14ac:dyDescent="0.25">
      <c r="A2811">
        <f>'[2]NILAI AKHIR'!B17</f>
        <v>13813</v>
      </c>
      <c r="B2811" t="str">
        <f>'[2]NILAI AKHIR'!C17</f>
        <v>Asiska Pangesti</v>
      </c>
      <c r="C2811" t="str">
        <f>'[2]NILAI AKHIR'!D17</f>
        <v>XI TJKT 1</v>
      </c>
      <c r="D2811">
        <f>'[2]NILAI AKHIR'!S17</f>
        <v>0</v>
      </c>
      <c r="F2811" t="s">
        <v>3945</v>
      </c>
      <c r="L2811">
        <f>VLOOKUP(A2811,'5'!$AB$3:$AE$313,4,FALSE)</f>
        <v>640</v>
      </c>
      <c r="M2811" s="19">
        <f>VLOOKUP(F2811,'2'!$B$2:$C$34,2,FALSE)</f>
        <v>30</v>
      </c>
      <c r="N2811" s="23">
        <f t="shared" si="96"/>
        <v>0</v>
      </c>
      <c r="O2811" s="23" t="str">
        <f t="shared" si="97"/>
        <v/>
      </c>
      <c r="P2811" s="23" t="s">
        <v>4739</v>
      </c>
      <c r="Q2811" s="19">
        <f>VLOOKUP(M2811,'3'!$H$27:$L$48,5,FALSE)</f>
        <v>60</v>
      </c>
    </row>
    <row r="2812" spans="1:18" x14ac:dyDescent="0.25">
      <c r="A2812">
        <f>'[2]NILAI AKHIR'!B18</f>
        <v>13814</v>
      </c>
      <c r="B2812" t="str">
        <f>'[2]NILAI AKHIR'!C18</f>
        <v>Asokawati Ning Kusuma</v>
      </c>
      <c r="C2812" t="str">
        <f>'[2]NILAI AKHIR'!D18</f>
        <v>XI TJKT 1</v>
      </c>
      <c r="D2812">
        <f>'[2]NILAI AKHIR'!S18</f>
        <v>0</v>
      </c>
      <c r="F2812" t="s">
        <v>3945</v>
      </c>
      <c r="L2812">
        <f>VLOOKUP(A2812,'5'!$AB$3:$AE$313,4,FALSE)</f>
        <v>641</v>
      </c>
      <c r="M2812" s="19">
        <f>VLOOKUP(F2812,'2'!$B$2:$C$34,2,FALSE)</f>
        <v>30</v>
      </c>
      <c r="N2812" s="23">
        <f t="shared" si="96"/>
        <v>0</v>
      </c>
      <c r="O2812" s="23" t="str">
        <f t="shared" si="97"/>
        <v/>
      </c>
      <c r="P2812" s="23" t="s">
        <v>4739</v>
      </c>
      <c r="Q2812" s="19">
        <f>VLOOKUP(M2812,'3'!$H$27:$L$48,5,FALSE)</f>
        <v>60</v>
      </c>
    </row>
    <row r="2813" spans="1:18" x14ac:dyDescent="0.25">
      <c r="A2813">
        <f>'[2]NILAI AKHIR'!B19</f>
        <v>13815</v>
      </c>
      <c r="B2813" t="str">
        <f>'[2]NILAI AKHIR'!C19</f>
        <v>Budi Utomo</v>
      </c>
      <c r="C2813" t="str">
        <f>'[2]NILAI AKHIR'!D19</f>
        <v>XI TJKT 1</v>
      </c>
      <c r="D2813">
        <f>'[2]NILAI AKHIR'!S19</f>
        <v>0</v>
      </c>
      <c r="F2813" t="s">
        <v>3945</v>
      </c>
      <c r="L2813">
        <f>VLOOKUP(A2813,'5'!$AB$3:$AE$313,4,FALSE)</f>
        <v>642</v>
      </c>
      <c r="M2813" s="19">
        <f>VLOOKUP(F2813,'2'!$B$2:$C$34,2,FALSE)</f>
        <v>30</v>
      </c>
      <c r="N2813" s="23">
        <f t="shared" si="96"/>
        <v>0</v>
      </c>
      <c r="O2813" s="23" t="str">
        <f t="shared" si="97"/>
        <v/>
      </c>
      <c r="P2813" s="23" t="s">
        <v>4739</v>
      </c>
      <c r="Q2813" s="19">
        <f>VLOOKUP(M2813,'3'!$H$27:$L$48,5,FALSE)</f>
        <v>60</v>
      </c>
    </row>
    <row r="2814" spans="1:18" x14ac:dyDescent="0.25">
      <c r="A2814">
        <f>'[2]NILAI AKHIR'!B20</f>
        <v>13816</v>
      </c>
      <c r="B2814" t="str">
        <f>'[2]NILAI AKHIR'!C20</f>
        <v>Chairul Ardiansyah</v>
      </c>
      <c r="C2814" t="str">
        <f>'[2]NILAI AKHIR'!D20</f>
        <v>XI TJKT 1</v>
      </c>
      <c r="D2814">
        <f>'[2]NILAI AKHIR'!S20</f>
        <v>0</v>
      </c>
      <c r="F2814" t="s">
        <v>3945</v>
      </c>
      <c r="L2814">
        <f>VLOOKUP(A2814,'5'!$AB$3:$AE$313,4,FALSE)</f>
        <v>643</v>
      </c>
      <c r="M2814" s="19">
        <f>VLOOKUP(F2814,'2'!$B$2:$C$34,2,FALSE)</f>
        <v>30</v>
      </c>
      <c r="N2814" s="23">
        <f t="shared" si="96"/>
        <v>0</v>
      </c>
      <c r="O2814" s="23" t="str">
        <f t="shared" si="97"/>
        <v/>
      </c>
      <c r="P2814" s="23" t="s">
        <v>4739</v>
      </c>
      <c r="Q2814" s="19">
        <f>VLOOKUP(M2814,'3'!$H$27:$L$48,5,FALSE)</f>
        <v>60</v>
      </c>
    </row>
    <row r="2815" spans="1:18" x14ac:dyDescent="0.25">
      <c r="A2815">
        <f>'[2]NILAI AKHIR'!B21</f>
        <v>13817</v>
      </c>
      <c r="B2815" t="str">
        <f>'[2]NILAI AKHIR'!C21</f>
        <v>Dany Affif Sasongko</v>
      </c>
      <c r="C2815" t="str">
        <f>'[2]NILAI AKHIR'!D21</f>
        <v>XI TJKT 1</v>
      </c>
      <c r="D2815">
        <f>'[2]NILAI AKHIR'!S21</f>
        <v>0</v>
      </c>
      <c r="F2815" t="s">
        <v>3945</v>
      </c>
      <c r="L2815">
        <f>VLOOKUP(A2815,'5'!$AB$3:$AE$313,4,FALSE)</f>
        <v>644</v>
      </c>
      <c r="M2815" s="19">
        <f>VLOOKUP(F2815,'2'!$B$2:$C$34,2,FALSE)</f>
        <v>30</v>
      </c>
      <c r="N2815" s="23">
        <f t="shared" si="96"/>
        <v>0</v>
      </c>
      <c r="O2815" s="23" t="str">
        <f t="shared" si="97"/>
        <v/>
      </c>
      <c r="P2815" s="23" t="s">
        <v>4739</v>
      </c>
      <c r="Q2815" s="19">
        <f>VLOOKUP(M2815,'3'!$H$27:$L$48,5,FALSE)</f>
        <v>60</v>
      </c>
    </row>
    <row r="2816" spans="1:18" x14ac:dyDescent="0.25">
      <c r="A2816">
        <f>'[2]NILAI AKHIR'!B22</f>
        <v>13818</v>
      </c>
      <c r="B2816" t="str">
        <f>'[2]NILAI AKHIR'!C22</f>
        <v>Dimas Artha Nugraha</v>
      </c>
      <c r="C2816" t="str">
        <f>'[2]NILAI AKHIR'!D22</f>
        <v>XI TJKT 1</v>
      </c>
      <c r="D2816">
        <f>'[2]NILAI AKHIR'!S22</f>
        <v>0</v>
      </c>
      <c r="F2816" t="s">
        <v>3945</v>
      </c>
      <c r="L2816">
        <f>VLOOKUP(A2816,'5'!$AB$3:$AE$313,4,FALSE)</f>
        <v>645</v>
      </c>
      <c r="M2816" s="19">
        <f>VLOOKUP(F2816,'2'!$B$2:$C$34,2,FALSE)</f>
        <v>30</v>
      </c>
      <c r="N2816" s="23">
        <f t="shared" si="96"/>
        <v>0</v>
      </c>
      <c r="O2816" s="23" t="str">
        <f t="shared" si="97"/>
        <v/>
      </c>
      <c r="P2816" s="23" t="s">
        <v>4739</v>
      </c>
      <c r="Q2816" s="19">
        <f>VLOOKUP(M2816,'3'!$H$27:$L$48,5,FALSE)</f>
        <v>60</v>
      </c>
    </row>
    <row r="2817" spans="1:17" x14ac:dyDescent="0.25">
      <c r="A2817">
        <f>'[2]NILAI AKHIR'!B23</f>
        <v>13819</v>
      </c>
      <c r="B2817" t="str">
        <f>'[2]NILAI AKHIR'!C23</f>
        <v>Eveline Ganesha Pearche</v>
      </c>
      <c r="C2817" t="str">
        <f>'[2]NILAI AKHIR'!D23</f>
        <v>XI TJKT 1</v>
      </c>
      <c r="D2817">
        <f>'[2]NILAI AKHIR'!S23</f>
        <v>0</v>
      </c>
      <c r="F2817" t="s">
        <v>3945</v>
      </c>
      <c r="L2817">
        <f>VLOOKUP(A2817,'5'!$AB$3:$AE$313,4,FALSE)</f>
        <v>646</v>
      </c>
      <c r="M2817" s="19">
        <f>VLOOKUP(F2817,'2'!$B$2:$C$34,2,FALSE)</f>
        <v>30</v>
      </c>
      <c r="N2817" s="23">
        <f t="shared" si="96"/>
        <v>0</v>
      </c>
      <c r="O2817" s="23" t="str">
        <f t="shared" si="97"/>
        <v/>
      </c>
      <c r="P2817" s="23" t="s">
        <v>4739</v>
      </c>
      <c r="Q2817" s="19">
        <f>VLOOKUP(M2817,'3'!$H$27:$L$48,5,FALSE)</f>
        <v>60</v>
      </c>
    </row>
    <row r="2818" spans="1:17" x14ac:dyDescent="0.25">
      <c r="A2818">
        <f>'[2]NILAI AKHIR'!B24</f>
        <v>13820</v>
      </c>
      <c r="B2818" t="str">
        <f>'[2]NILAI AKHIR'!C24</f>
        <v>Fabian Warzal Ahmad Zikri</v>
      </c>
      <c r="C2818" t="str">
        <f>'[2]NILAI AKHIR'!D24</f>
        <v>XI TJKT 1</v>
      </c>
      <c r="D2818">
        <f>'[2]NILAI AKHIR'!S24</f>
        <v>0</v>
      </c>
      <c r="F2818" t="s">
        <v>3945</v>
      </c>
      <c r="L2818">
        <f>VLOOKUP(A2818,'5'!$AB$3:$AE$313,4,FALSE)</f>
        <v>647</v>
      </c>
      <c r="M2818" s="19">
        <f>VLOOKUP(F2818,'2'!$B$2:$C$34,2,FALSE)</f>
        <v>30</v>
      </c>
      <c r="N2818" s="23">
        <f t="shared" si="96"/>
        <v>0</v>
      </c>
      <c r="O2818" s="23" t="str">
        <f t="shared" si="97"/>
        <v/>
      </c>
      <c r="P2818" s="23" t="s">
        <v>4739</v>
      </c>
      <c r="Q2818" s="19">
        <f>VLOOKUP(M2818,'3'!$H$27:$L$48,5,FALSE)</f>
        <v>60</v>
      </c>
    </row>
    <row r="2819" spans="1:17" x14ac:dyDescent="0.25">
      <c r="A2819">
        <f>'[2]NILAI AKHIR'!B25</f>
        <v>13821</v>
      </c>
      <c r="B2819" t="str">
        <f>'[2]NILAI AKHIR'!C25</f>
        <v>Fauzan Rahmadan Wibowo</v>
      </c>
      <c r="C2819" t="str">
        <f>'[2]NILAI AKHIR'!D25</f>
        <v>XI TJKT 1</v>
      </c>
      <c r="D2819">
        <f>'[2]NILAI AKHIR'!S25</f>
        <v>0</v>
      </c>
      <c r="F2819" t="s">
        <v>3945</v>
      </c>
      <c r="L2819">
        <f>VLOOKUP(A2819,'5'!$AB$3:$AE$313,4,FALSE)</f>
        <v>648</v>
      </c>
      <c r="M2819" s="19">
        <f>VLOOKUP(F2819,'2'!$B$2:$C$34,2,FALSE)</f>
        <v>30</v>
      </c>
      <c r="N2819" s="23">
        <f t="shared" si="96"/>
        <v>0</v>
      </c>
      <c r="O2819" s="23" t="str">
        <f t="shared" si="97"/>
        <v/>
      </c>
      <c r="P2819" s="23" t="s">
        <v>4739</v>
      </c>
      <c r="Q2819" s="19">
        <f>VLOOKUP(M2819,'3'!$H$27:$L$48,5,FALSE)</f>
        <v>60</v>
      </c>
    </row>
    <row r="2820" spans="1:17" x14ac:dyDescent="0.25">
      <c r="A2820">
        <f>'[2]NILAI AKHIR'!B26</f>
        <v>13822</v>
      </c>
      <c r="B2820" t="str">
        <f>'[2]NILAI AKHIR'!C26</f>
        <v>Febio Robert Frederico</v>
      </c>
      <c r="C2820" t="str">
        <f>'[2]NILAI AKHIR'!D26</f>
        <v>XI TJKT 1</v>
      </c>
      <c r="D2820">
        <f>'[2]NILAI AKHIR'!S26</f>
        <v>0</v>
      </c>
      <c r="F2820" t="s">
        <v>3945</v>
      </c>
      <c r="L2820">
        <f>VLOOKUP(A2820,'5'!$AB$3:$AE$313,4,FALSE)</f>
        <v>649</v>
      </c>
      <c r="M2820" s="19">
        <f>VLOOKUP(F2820,'2'!$B$2:$C$34,2,FALSE)</f>
        <v>30</v>
      </c>
      <c r="N2820" s="23">
        <f t="shared" si="96"/>
        <v>0</v>
      </c>
      <c r="O2820" s="23" t="str">
        <f t="shared" si="97"/>
        <v/>
      </c>
      <c r="P2820" s="23" t="s">
        <v>4739</v>
      </c>
      <c r="Q2820" s="19">
        <f>VLOOKUP(M2820,'3'!$H$27:$L$48,5,FALSE)</f>
        <v>60</v>
      </c>
    </row>
    <row r="2821" spans="1:17" x14ac:dyDescent="0.25">
      <c r="A2821">
        <f>'[2]NILAI AKHIR'!B27</f>
        <v>13928</v>
      </c>
      <c r="B2821" t="str">
        <f>'[2]NILAI AKHIR'!C27</f>
        <v>Gingga Amirul Muiz</v>
      </c>
      <c r="C2821" t="str">
        <f>'[2]NILAI AKHIR'!D27</f>
        <v>XI TJKT 1</v>
      </c>
      <c r="D2821">
        <f>'[2]NILAI AKHIR'!S27</f>
        <v>0</v>
      </c>
      <c r="F2821" t="s">
        <v>3945</v>
      </c>
      <c r="L2821">
        <f>VLOOKUP(A2821,'5'!$AB$3:$AE$313,4,FALSE)</f>
        <v>650</v>
      </c>
      <c r="M2821" s="19">
        <f>VLOOKUP(F2821,'2'!$B$2:$C$34,2,FALSE)</f>
        <v>30</v>
      </c>
      <c r="N2821" s="23">
        <f t="shared" ref="N2821:N2884" si="98">D2821</f>
        <v>0</v>
      </c>
      <c r="O2821" s="23" t="str">
        <f t="shared" ref="O2821:O2884" si="99">IF(P2821="Nilai Ekstra",E2821,"")</f>
        <v/>
      </c>
      <c r="P2821" s="23" t="s">
        <v>4739</v>
      </c>
      <c r="Q2821" s="19">
        <f>VLOOKUP(M2821,'3'!$H$27:$L$48,5,FALSE)</f>
        <v>60</v>
      </c>
    </row>
    <row r="2822" spans="1:17" x14ac:dyDescent="0.25">
      <c r="A2822">
        <f>'[2]NILAI AKHIR'!B28</f>
        <v>13823</v>
      </c>
      <c r="B2822" t="str">
        <f>'[2]NILAI AKHIR'!C28</f>
        <v>Hilmiyahya Said</v>
      </c>
      <c r="C2822" t="str">
        <f>'[2]NILAI AKHIR'!D28</f>
        <v>XI TJKT 1</v>
      </c>
      <c r="D2822">
        <f>'[2]NILAI AKHIR'!S28</f>
        <v>0</v>
      </c>
      <c r="F2822" t="s">
        <v>3945</v>
      </c>
      <c r="L2822">
        <f>VLOOKUP(A2822,'5'!$AB$3:$AE$313,4,FALSE)</f>
        <v>651</v>
      </c>
      <c r="M2822" s="19">
        <f>VLOOKUP(F2822,'2'!$B$2:$C$34,2,FALSE)</f>
        <v>30</v>
      </c>
      <c r="N2822" s="23">
        <f t="shared" si="98"/>
        <v>0</v>
      </c>
      <c r="O2822" s="23" t="str">
        <f t="shared" si="99"/>
        <v/>
      </c>
      <c r="P2822" s="23" t="s">
        <v>4739</v>
      </c>
      <c r="Q2822" s="19">
        <f>VLOOKUP(M2822,'3'!$H$27:$L$48,5,FALSE)</f>
        <v>60</v>
      </c>
    </row>
    <row r="2823" spans="1:17" x14ac:dyDescent="0.25">
      <c r="A2823">
        <f>'[2]NILAI AKHIR'!B29</f>
        <v>13824</v>
      </c>
      <c r="B2823" t="str">
        <f>'[2]NILAI AKHIR'!C29</f>
        <v>Janur Akbar Hardjo Djatmiko</v>
      </c>
      <c r="C2823" t="str">
        <f>'[2]NILAI AKHIR'!D29</f>
        <v>XI TJKT 1</v>
      </c>
      <c r="D2823">
        <f>'[2]NILAI AKHIR'!S29</f>
        <v>0</v>
      </c>
      <c r="F2823" t="s">
        <v>3945</v>
      </c>
      <c r="L2823">
        <f>VLOOKUP(A2823,'5'!$AB$3:$AE$313,4,FALSE)</f>
        <v>652</v>
      </c>
      <c r="M2823" s="19">
        <f>VLOOKUP(F2823,'2'!$B$2:$C$34,2,FALSE)</f>
        <v>30</v>
      </c>
      <c r="N2823" s="23">
        <f t="shared" si="98"/>
        <v>0</v>
      </c>
      <c r="O2823" s="23" t="str">
        <f t="shared" si="99"/>
        <v/>
      </c>
      <c r="P2823" s="23" t="s">
        <v>4739</v>
      </c>
      <c r="Q2823" s="19">
        <f>VLOOKUP(M2823,'3'!$H$27:$L$48,5,FALSE)</f>
        <v>60</v>
      </c>
    </row>
    <row r="2824" spans="1:17" x14ac:dyDescent="0.25">
      <c r="A2824">
        <f>'[2]NILAI AKHIR'!B30</f>
        <v>13825</v>
      </c>
      <c r="B2824" t="str">
        <f>'[2]NILAI AKHIR'!C30</f>
        <v>Joceline John Beno</v>
      </c>
      <c r="C2824" t="str">
        <f>'[2]NILAI AKHIR'!D30</f>
        <v>XI TJKT 1</v>
      </c>
      <c r="D2824">
        <f>'[2]NILAI AKHIR'!S30</f>
        <v>0</v>
      </c>
      <c r="F2824" t="s">
        <v>3945</v>
      </c>
      <c r="L2824">
        <f>VLOOKUP(A2824,'5'!$AB$3:$AE$313,4,FALSE)</f>
        <v>653</v>
      </c>
      <c r="M2824" s="19">
        <f>VLOOKUP(F2824,'2'!$B$2:$C$34,2,FALSE)</f>
        <v>30</v>
      </c>
      <c r="N2824" s="23">
        <f t="shared" si="98"/>
        <v>0</v>
      </c>
      <c r="O2824" s="23" t="str">
        <f t="shared" si="99"/>
        <v/>
      </c>
      <c r="P2824" s="23" t="s">
        <v>4739</v>
      </c>
      <c r="Q2824" s="19">
        <f>VLOOKUP(M2824,'3'!$H$27:$L$48,5,FALSE)</f>
        <v>60</v>
      </c>
    </row>
    <row r="2825" spans="1:17" x14ac:dyDescent="0.25">
      <c r="A2825">
        <f>'[2]NILAI AKHIR'!B31</f>
        <v>13926</v>
      </c>
      <c r="B2825" t="str">
        <f>'[2]NILAI AKHIR'!C31</f>
        <v>Wahyu Putra Rahmadan</v>
      </c>
      <c r="C2825" t="str">
        <f>'[2]NILAI AKHIR'!D31</f>
        <v>XI TJKT 1</v>
      </c>
      <c r="D2825">
        <f>'[2]NILAI AKHIR'!S31</f>
        <v>0</v>
      </c>
      <c r="F2825" t="s">
        <v>3945</v>
      </c>
      <c r="L2825">
        <f>VLOOKUP(A2825,'5'!$AB$3:$AE$313,4,FALSE)</f>
        <v>654</v>
      </c>
      <c r="M2825" s="19">
        <f>VLOOKUP(F2825,'2'!$B$2:$C$34,2,FALSE)</f>
        <v>30</v>
      </c>
      <c r="N2825" s="23">
        <f t="shared" si="98"/>
        <v>0</v>
      </c>
      <c r="O2825" s="23" t="str">
        <f t="shared" si="99"/>
        <v/>
      </c>
      <c r="P2825" s="23" t="s">
        <v>4739</v>
      </c>
      <c r="Q2825" s="19">
        <f>VLOOKUP(M2825,'3'!$H$27:$L$48,5,FALSE)</f>
        <v>60</v>
      </c>
    </row>
    <row r="2826" spans="1:17" x14ac:dyDescent="0.25">
      <c r="A2826">
        <f>'[2]NILAI AKHIR'!B32</f>
        <v>0</v>
      </c>
      <c r="B2826">
        <f>'[2]NILAI AKHIR'!C32</f>
        <v>0</v>
      </c>
      <c r="C2826">
        <f>'[2]NILAI AKHIR'!D32</f>
        <v>0</v>
      </c>
      <c r="D2826">
        <f>'[2]NILAI AKHIR'!S32</f>
        <v>0</v>
      </c>
      <c r="F2826" t="s">
        <v>3945</v>
      </c>
      <c r="L2826" t="e">
        <f>VLOOKUP(A2826,'5'!$AB$3:$AE$313,4,FALSE)</f>
        <v>#N/A</v>
      </c>
      <c r="M2826" s="19">
        <f>VLOOKUP(F2826,'2'!$B$2:$C$34,2,FALSE)</f>
        <v>30</v>
      </c>
      <c r="N2826" s="23">
        <f t="shared" si="98"/>
        <v>0</v>
      </c>
      <c r="O2826" s="23" t="str">
        <f t="shared" si="99"/>
        <v/>
      </c>
      <c r="P2826" s="23" t="s">
        <v>4739</v>
      </c>
      <c r="Q2826" s="19">
        <f>VLOOKUP(M2826,'3'!$H$27:$L$48,5,FALSE)</f>
        <v>60</v>
      </c>
    </row>
    <row r="2827" spans="1:17" x14ac:dyDescent="0.25">
      <c r="A2827">
        <f>'[2]NILAI AKHIR'!B33</f>
        <v>13927</v>
      </c>
      <c r="B2827" t="str">
        <f>'[2]NILAI AKHIR'!C33</f>
        <v>Ahmad Sultan Kurniawan</v>
      </c>
      <c r="C2827" t="str">
        <f>'[2]NILAI AKHIR'!D33</f>
        <v>XI TJKT 2</v>
      </c>
      <c r="D2827">
        <f>'[2]NILAI AKHIR'!S33</f>
        <v>85.888888888888872</v>
      </c>
      <c r="F2827" t="s">
        <v>3945</v>
      </c>
      <c r="L2827">
        <f>VLOOKUP(A2827,'5'!$AB$3:$AE$313,4,FALSE)</f>
        <v>655</v>
      </c>
      <c r="M2827" s="19">
        <f>VLOOKUP(F2827,'2'!$B$2:$C$34,2,FALSE)</f>
        <v>30</v>
      </c>
      <c r="N2827" s="23">
        <f t="shared" si="98"/>
        <v>85.888888888888872</v>
      </c>
      <c r="O2827" s="23" t="str">
        <f t="shared" si="99"/>
        <v/>
      </c>
      <c r="P2827" s="23" t="s">
        <v>4739</v>
      </c>
      <c r="Q2827" s="19">
        <f>VLOOKUP(M2827,'3'!$H$27:$L$48,5,FALSE)</f>
        <v>60</v>
      </c>
    </row>
    <row r="2828" spans="1:17" x14ac:dyDescent="0.25">
      <c r="A2828">
        <f>'[2]NILAI AKHIR'!B35</f>
        <v>13827</v>
      </c>
      <c r="B2828" t="str">
        <f>'[2]NILAI AKHIR'!C35</f>
        <v>Muhamad Ridho Alkhofi</v>
      </c>
      <c r="C2828" t="str">
        <f>'[2]NILAI AKHIR'!D35</f>
        <v>XI TJKT 2</v>
      </c>
      <c r="D2828" s="21">
        <f>'[2]NILAI AKHIR'!S35</f>
        <v>86.222222222222214</v>
      </c>
      <c r="F2828" t="s">
        <v>3945</v>
      </c>
      <c r="L2828">
        <f>VLOOKUP(A2828,'5'!$AB$3:$AE$313,4,FALSE)</f>
        <v>657</v>
      </c>
      <c r="M2828" s="19">
        <f>VLOOKUP(F2828,'2'!$B$2:$C$34,2,FALSE)</f>
        <v>30</v>
      </c>
      <c r="N2828" s="23">
        <f t="shared" si="98"/>
        <v>86.222222222222214</v>
      </c>
      <c r="O2828" s="23" t="str">
        <f t="shared" si="99"/>
        <v/>
      </c>
      <c r="P2828" s="23" t="s">
        <v>4739</v>
      </c>
      <c r="Q2828" s="19">
        <f>VLOOKUP(M2828,'3'!$H$27:$L$48,5,FALSE)</f>
        <v>60</v>
      </c>
    </row>
    <row r="2829" spans="1:17" x14ac:dyDescent="0.25">
      <c r="A2829">
        <f>'[2]NILAI AKHIR'!B36</f>
        <v>13828</v>
      </c>
      <c r="B2829" t="str">
        <f>'[2]NILAI AKHIR'!C36</f>
        <v>Muhammad Ananda Akbar Fatkhurrozi</v>
      </c>
      <c r="C2829" t="str">
        <f>'[2]NILAI AKHIR'!D36</f>
        <v>XI TJKT 2</v>
      </c>
      <c r="D2829" s="21">
        <f>'[2]NILAI AKHIR'!S36</f>
        <v>85.924444444444433</v>
      </c>
      <c r="F2829" t="s">
        <v>3945</v>
      </c>
      <c r="L2829">
        <f>VLOOKUP(A2829,'5'!$AB$3:$AE$313,4,FALSE)</f>
        <v>658</v>
      </c>
      <c r="M2829" s="19">
        <f>VLOOKUP(F2829,'2'!$B$2:$C$34,2,FALSE)</f>
        <v>30</v>
      </c>
      <c r="N2829" s="23">
        <f t="shared" si="98"/>
        <v>85.924444444444433</v>
      </c>
      <c r="O2829" s="23" t="str">
        <f t="shared" si="99"/>
        <v/>
      </c>
      <c r="P2829" s="23" t="s">
        <v>4739</v>
      </c>
      <c r="Q2829" s="19">
        <f>VLOOKUP(M2829,'3'!$H$27:$L$48,5,FALSE)</f>
        <v>60</v>
      </c>
    </row>
    <row r="2830" spans="1:17" x14ac:dyDescent="0.25">
      <c r="A2830">
        <f>'[2]NILAI AKHIR'!B37</f>
        <v>13829</v>
      </c>
      <c r="B2830" t="str">
        <f>'[2]NILAI AKHIR'!C37</f>
        <v>Muhammad Arifin</v>
      </c>
      <c r="C2830" t="str">
        <f>'[2]NILAI AKHIR'!D37</f>
        <v>XI TJKT 2</v>
      </c>
      <c r="D2830" s="21">
        <f>'[2]NILAI AKHIR'!S37</f>
        <v>88.186666666666667</v>
      </c>
      <c r="F2830" t="s">
        <v>3945</v>
      </c>
      <c r="L2830">
        <f>VLOOKUP(A2830,'5'!$AB$3:$AE$313,4,FALSE)</f>
        <v>659</v>
      </c>
      <c r="M2830" s="19">
        <f>VLOOKUP(F2830,'2'!$B$2:$C$34,2,FALSE)</f>
        <v>30</v>
      </c>
      <c r="N2830" s="23">
        <f t="shared" si="98"/>
        <v>88.186666666666667</v>
      </c>
      <c r="O2830" s="23" t="str">
        <f t="shared" si="99"/>
        <v/>
      </c>
      <c r="P2830" s="23" t="s">
        <v>4739</v>
      </c>
      <c r="Q2830" s="19">
        <f>VLOOKUP(M2830,'3'!$H$27:$L$48,5,FALSE)</f>
        <v>60</v>
      </c>
    </row>
    <row r="2831" spans="1:17" x14ac:dyDescent="0.25">
      <c r="A2831">
        <f>'[2]NILAI AKHIR'!B38</f>
        <v>13831</v>
      </c>
      <c r="B2831" t="str">
        <f>'[2]NILAI AKHIR'!C38</f>
        <v>Muhammad Fikri Sabiluddin</v>
      </c>
      <c r="C2831" t="str">
        <f>'[2]NILAI AKHIR'!D38</f>
        <v>XI TJKT 2</v>
      </c>
      <c r="D2831" s="21">
        <f>'[2]NILAI AKHIR'!S38</f>
        <v>86.348888888888879</v>
      </c>
      <c r="F2831" t="s">
        <v>3945</v>
      </c>
      <c r="L2831">
        <f>VLOOKUP(A2831,'5'!$AB$3:$AE$313,4,FALSE)</f>
        <v>660</v>
      </c>
      <c r="M2831" s="19">
        <f>VLOOKUP(F2831,'2'!$B$2:$C$34,2,FALSE)</f>
        <v>30</v>
      </c>
      <c r="N2831" s="23">
        <f t="shared" si="98"/>
        <v>86.348888888888879</v>
      </c>
      <c r="O2831" s="23" t="str">
        <f t="shared" si="99"/>
        <v/>
      </c>
      <c r="P2831" s="23" t="s">
        <v>4739</v>
      </c>
      <c r="Q2831" s="19">
        <f>VLOOKUP(M2831,'3'!$H$27:$L$48,5,FALSE)</f>
        <v>60</v>
      </c>
    </row>
    <row r="2832" spans="1:17" x14ac:dyDescent="0.25">
      <c r="A2832">
        <f>'[2]NILAI AKHIR'!B39</f>
        <v>13833</v>
      </c>
      <c r="B2832" t="str">
        <f>'[2]NILAI AKHIR'!C39</f>
        <v>Nataswa Aziva Putri</v>
      </c>
      <c r="C2832" t="str">
        <f>'[2]NILAI AKHIR'!D39</f>
        <v>XI TJKT 2</v>
      </c>
      <c r="D2832" s="21">
        <f>'[2]NILAI AKHIR'!S39</f>
        <v>84.571111111111108</v>
      </c>
      <c r="F2832" t="s">
        <v>3945</v>
      </c>
      <c r="L2832">
        <f>VLOOKUP(A2832,'5'!$AB$3:$AE$313,4,FALSE)</f>
        <v>661</v>
      </c>
      <c r="M2832" s="19">
        <f>VLOOKUP(F2832,'2'!$B$2:$C$34,2,FALSE)</f>
        <v>30</v>
      </c>
      <c r="N2832" s="23">
        <f t="shared" si="98"/>
        <v>84.571111111111108</v>
      </c>
      <c r="O2832" s="23" t="str">
        <f t="shared" si="99"/>
        <v/>
      </c>
      <c r="P2832" s="23" t="s">
        <v>4739</v>
      </c>
      <c r="Q2832" s="19">
        <f>VLOOKUP(M2832,'3'!$H$27:$L$48,5,FALSE)</f>
        <v>60</v>
      </c>
    </row>
    <row r="2833" spans="1:17" x14ac:dyDescent="0.25">
      <c r="A2833">
        <f>'[2]NILAI AKHIR'!B40</f>
        <v>13834</v>
      </c>
      <c r="B2833" t="str">
        <f>'[2]NILAI AKHIR'!C40</f>
        <v>Nayya Agustina Nurjanah</v>
      </c>
      <c r="C2833" t="str">
        <f>'[2]NILAI AKHIR'!D40</f>
        <v>XI TJKT 2</v>
      </c>
      <c r="D2833" s="21">
        <f>'[2]NILAI AKHIR'!S40</f>
        <v>86.305555555555543</v>
      </c>
      <c r="F2833" t="s">
        <v>3945</v>
      </c>
      <c r="L2833">
        <f>VLOOKUP(A2833,'5'!$AB$3:$AE$313,4,FALSE)</f>
        <v>662</v>
      </c>
      <c r="M2833" s="19">
        <f>VLOOKUP(F2833,'2'!$B$2:$C$34,2,FALSE)</f>
        <v>30</v>
      </c>
      <c r="N2833" s="23">
        <f t="shared" si="98"/>
        <v>86.305555555555543</v>
      </c>
      <c r="O2833" s="23" t="str">
        <f t="shared" si="99"/>
        <v/>
      </c>
      <c r="P2833" s="23" t="s">
        <v>4739</v>
      </c>
      <c r="Q2833" s="19">
        <f>VLOOKUP(M2833,'3'!$H$27:$L$48,5,FALSE)</f>
        <v>60</v>
      </c>
    </row>
    <row r="2834" spans="1:17" x14ac:dyDescent="0.25">
      <c r="A2834">
        <f>'[2]NILAI AKHIR'!B41</f>
        <v>13835</v>
      </c>
      <c r="B2834" t="str">
        <f>'[2]NILAI AKHIR'!C41</f>
        <v>Oktavian Rafif Admaja</v>
      </c>
      <c r="C2834" t="str">
        <f>'[2]NILAI AKHIR'!D41</f>
        <v>XI TJKT 2</v>
      </c>
      <c r="D2834" s="21">
        <f>'[2]NILAI AKHIR'!S41</f>
        <v>85.833333333333329</v>
      </c>
      <c r="F2834" t="s">
        <v>3945</v>
      </c>
      <c r="L2834">
        <f>VLOOKUP(A2834,'5'!$AB$3:$AE$313,4,FALSE)</f>
        <v>663</v>
      </c>
      <c r="M2834" s="19">
        <f>VLOOKUP(F2834,'2'!$B$2:$C$34,2,FALSE)</f>
        <v>30</v>
      </c>
      <c r="N2834" s="23">
        <f t="shared" si="98"/>
        <v>85.833333333333329</v>
      </c>
      <c r="O2834" s="23" t="str">
        <f t="shared" si="99"/>
        <v/>
      </c>
      <c r="P2834" s="23" t="s">
        <v>4739</v>
      </c>
      <c r="Q2834" s="19">
        <f>VLOOKUP(M2834,'3'!$H$27:$L$48,5,FALSE)</f>
        <v>60</v>
      </c>
    </row>
    <row r="2835" spans="1:17" x14ac:dyDescent="0.25">
      <c r="A2835">
        <f>'[2]NILAI AKHIR'!B42</f>
        <v>13921</v>
      </c>
      <c r="B2835" t="str">
        <f>'[2]NILAI AKHIR'!C42</f>
        <v>Putra Avristiyan Aqrom</v>
      </c>
      <c r="C2835" t="str">
        <f>'[2]NILAI AKHIR'!D42</f>
        <v>XI TJKT 2</v>
      </c>
      <c r="D2835" s="21">
        <f>'[2]NILAI AKHIR'!S42</f>
        <v>86.424444444444433</v>
      </c>
      <c r="F2835" t="s">
        <v>3945</v>
      </c>
      <c r="L2835">
        <f>VLOOKUP(A2835,'5'!$AB$3:$AE$313,4,FALSE)</f>
        <v>664</v>
      </c>
      <c r="M2835" s="19">
        <f>VLOOKUP(F2835,'2'!$B$2:$C$34,2,FALSE)</f>
        <v>30</v>
      </c>
      <c r="N2835" s="23">
        <f t="shared" si="98"/>
        <v>86.424444444444433</v>
      </c>
      <c r="O2835" s="23" t="str">
        <f t="shared" si="99"/>
        <v/>
      </c>
      <c r="P2835" s="23" t="s">
        <v>4739</v>
      </c>
      <c r="Q2835" s="19">
        <f>VLOOKUP(M2835,'3'!$H$27:$L$48,5,FALSE)</f>
        <v>60</v>
      </c>
    </row>
    <row r="2836" spans="1:17" x14ac:dyDescent="0.25">
      <c r="A2836">
        <f>'[2]NILAI AKHIR'!B43</f>
        <v>13836</v>
      </c>
      <c r="B2836" t="str">
        <f>'[2]NILAI AKHIR'!C43</f>
        <v>Radita Setiyawan</v>
      </c>
      <c r="C2836" t="str">
        <f>'[2]NILAI AKHIR'!D43</f>
        <v>XI TJKT 2</v>
      </c>
      <c r="D2836" s="21">
        <f>'[2]NILAI AKHIR'!S43</f>
        <v>86.48</v>
      </c>
      <c r="F2836" t="s">
        <v>3945</v>
      </c>
      <c r="L2836">
        <f>VLOOKUP(A2836,'5'!$AB$3:$AE$313,4,FALSE)</f>
        <v>665</v>
      </c>
      <c r="M2836" s="19">
        <f>VLOOKUP(F2836,'2'!$B$2:$C$34,2,FALSE)</f>
        <v>30</v>
      </c>
      <c r="N2836" s="23">
        <f t="shared" si="98"/>
        <v>86.48</v>
      </c>
      <c r="O2836" s="23" t="str">
        <f t="shared" si="99"/>
        <v/>
      </c>
      <c r="P2836" s="23" t="s">
        <v>4739</v>
      </c>
      <c r="Q2836" s="19">
        <f>VLOOKUP(M2836,'3'!$H$27:$L$48,5,FALSE)</f>
        <v>60</v>
      </c>
    </row>
    <row r="2837" spans="1:17" x14ac:dyDescent="0.25">
      <c r="A2837">
        <f>'[2]NILAI AKHIR'!B44</f>
        <v>13837</v>
      </c>
      <c r="B2837" t="str">
        <f>'[2]NILAI AKHIR'!C44</f>
        <v>Rafansya Adinta Prayoga</v>
      </c>
      <c r="C2837" t="str">
        <f>'[2]NILAI AKHIR'!D44</f>
        <v>XI TJKT 2</v>
      </c>
      <c r="D2837" s="21">
        <f>'[2]NILAI AKHIR'!S44</f>
        <v>86.321111111111122</v>
      </c>
      <c r="F2837" t="s">
        <v>3945</v>
      </c>
      <c r="L2837">
        <f>VLOOKUP(A2837,'5'!$AB$3:$AE$313,4,FALSE)</f>
        <v>666</v>
      </c>
      <c r="M2837" s="19">
        <f>VLOOKUP(F2837,'2'!$B$2:$C$34,2,FALSE)</f>
        <v>30</v>
      </c>
      <c r="N2837" s="23">
        <f t="shared" si="98"/>
        <v>86.321111111111122</v>
      </c>
      <c r="O2837" s="23" t="str">
        <f t="shared" si="99"/>
        <v/>
      </c>
      <c r="P2837" s="23" t="s">
        <v>4739</v>
      </c>
      <c r="Q2837" s="19">
        <f>VLOOKUP(M2837,'3'!$H$27:$L$48,5,FALSE)</f>
        <v>60</v>
      </c>
    </row>
    <row r="2838" spans="1:17" x14ac:dyDescent="0.25">
      <c r="A2838">
        <f>'[2]NILAI AKHIR'!B45</f>
        <v>13838</v>
      </c>
      <c r="B2838" t="str">
        <f>'[2]NILAI AKHIR'!C45</f>
        <v>Rahmadila Cahya Widya Verara</v>
      </c>
      <c r="C2838" t="str">
        <f>'[2]NILAI AKHIR'!D45</f>
        <v>XI TJKT 2</v>
      </c>
      <c r="D2838" s="21">
        <f>'[2]NILAI AKHIR'!S45</f>
        <v>86.242222222222225</v>
      </c>
      <c r="F2838" t="s">
        <v>3945</v>
      </c>
      <c r="L2838">
        <f>VLOOKUP(A2838,'5'!$AB$3:$AE$313,4,FALSE)</f>
        <v>667</v>
      </c>
      <c r="M2838" s="19">
        <f>VLOOKUP(F2838,'2'!$B$2:$C$34,2,FALSE)</f>
        <v>30</v>
      </c>
      <c r="N2838" s="23">
        <f t="shared" si="98"/>
        <v>86.242222222222225</v>
      </c>
      <c r="O2838" s="23" t="str">
        <f t="shared" si="99"/>
        <v/>
      </c>
      <c r="P2838" s="23" t="s">
        <v>4739</v>
      </c>
      <c r="Q2838" s="19">
        <f>VLOOKUP(M2838,'3'!$H$27:$L$48,5,FALSE)</f>
        <v>60</v>
      </c>
    </row>
    <row r="2839" spans="1:17" x14ac:dyDescent="0.25">
      <c r="A2839">
        <f>'[2]NILAI AKHIR'!B46</f>
        <v>13839</v>
      </c>
      <c r="B2839" t="str">
        <f>'[2]NILAI AKHIR'!C46</f>
        <v>Refan Syahdan Franstama</v>
      </c>
      <c r="C2839" t="str">
        <f>'[2]NILAI AKHIR'!D46</f>
        <v>XI TJKT 2</v>
      </c>
      <c r="D2839" s="21">
        <f>'[2]NILAI AKHIR'!S46</f>
        <v>86.23</v>
      </c>
      <c r="F2839" t="s">
        <v>3945</v>
      </c>
      <c r="L2839">
        <f>VLOOKUP(A2839,'5'!$AB$3:$AE$313,4,FALSE)</f>
        <v>668</v>
      </c>
      <c r="M2839" s="19">
        <f>VLOOKUP(F2839,'2'!$B$2:$C$34,2,FALSE)</f>
        <v>30</v>
      </c>
      <c r="N2839" s="23">
        <f t="shared" si="98"/>
        <v>86.23</v>
      </c>
      <c r="O2839" s="23" t="str">
        <f t="shared" si="99"/>
        <v/>
      </c>
      <c r="P2839" s="23" t="s">
        <v>4739</v>
      </c>
      <c r="Q2839" s="19">
        <f>VLOOKUP(M2839,'3'!$H$27:$L$48,5,FALSE)</f>
        <v>60</v>
      </c>
    </row>
    <row r="2840" spans="1:17" x14ac:dyDescent="0.25">
      <c r="A2840">
        <f>'[2]NILAI AKHIR'!B47</f>
        <v>13841</v>
      </c>
      <c r="B2840" t="str">
        <f>'[2]NILAI AKHIR'!C47</f>
        <v>Revanza Erland Saputra</v>
      </c>
      <c r="C2840" t="str">
        <f>'[2]NILAI AKHIR'!D47</f>
        <v>XI TJKT 2</v>
      </c>
      <c r="D2840" s="21">
        <f>'[2]NILAI AKHIR'!S47</f>
        <v>86.36888888888889</v>
      </c>
      <c r="F2840" t="s">
        <v>3945</v>
      </c>
      <c r="L2840">
        <f>VLOOKUP(A2840,'5'!$AB$3:$AE$313,4,FALSE)</f>
        <v>669</v>
      </c>
      <c r="M2840" s="19">
        <f>VLOOKUP(F2840,'2'!$B$2:$C$34,2,FALSE)</f>
        <v>30</v>
      </c>
      <c r="N2840" s="23">
        <f t="shared" si="98"/>
        <v>86.36888888888889</v>
      </c>
      <c r="O2840" s="23" t="str">
        <f t="shared" si="99"/>
        <v/>
      </c>
      <c r="P2840" s="23" t="s">
        <v>4739</v>
      </c>
      <c r="Q2840" s="19">
        <f>VLOOKUP(M2840,'3'!$H$27:$L$48,5,FALSE)</f>
        <v>60</v>
      </c>
    </row>
    <row r="2841" spans="1:17" x14ac:dyDescent="0.25">
      <c r="A2841">
        <f>'[2]NILAI AKHIR'!B48</f>
        <v>13842</v>
      </c>
      <c r="B2841" t="str">
        <f>'[2]NILAI AKHIR'!C48</f>
        <v>Reza Anjas Saputra</v>
      </c>
      <c r="C2841" t="str">
        <f>'[2]NILAI AKHIR'!D48</f>
        <v>XI TJKT 2</v>
      </c>
      <c r="D2841" s="21">
        <f>'[2]NILAI AKHIR'!S48</f>
        <v>86.237777777777794</v>
      </c>
      <c r="F2841" t="s">
        <v>3945</v>
      </c>
      <c r="L2841">
        <f>VLOOKUP(A2841,'5'!$AB$3:$AE$313,4,FALSE)</f>
        <v>670</v>
      </c>
      <c r="M2841" s="19">
        <f>VLOOKUP(F2841,'2'!$B$2:$C$34,2,FALSE)</f>
        <v>30</v>
      </c>
      <c r="N2841" s="23">
        <f t="shared" si="98"/>
        <v>86.237777777777794</v>
      </c>
      <c r="O2841" s="23" t="str">
        <f t="shared" si="99"/>
        <v/>
      </c>
      <c r="P2841" s="23" t="s">
        <v>4739</v>
      </c>
      <c r="Q2841" s="19">
        <f>VLOOKUP(M2841,'3'!$H$27:$L$48,5,FALSE)</f>
        <v>60</v>
      </c>
    </row>
    <row r="2842" spans="1:17" x14ac:dyDescent="0.25">
      <c r="A2842">
        <f>'[2]NILAI AKHIR'!B49</f>
        <v>13843</v>
      </c>
      <c r="B2842" t="str">
        <f>'[2]NILAI AKHIR'!C49</f>
        <v>Rido Lamindo</v>
      </c>
      <c r="C2842" t="str">
        <f>'[2]NILAI AKHIR'!D49</f>
        <v>XI TJKT 2</v>
      </c>
      <c r="D2842" s="21">
        <f>'[2]NILAI AKHIR'!S49</f>
        <v>84.174444444444447</v>
      </c>
      <c r="F2842" t="s">
        <v>3945</v>
      </c>
      <c r="L2842">
        <f>VLOOKUP(A2842,'5'!$AB$3:$AE$313,4,FALSE)</f>
        <v>671</v>
      </c>
      <c r="M2842" s="19">
        <f>VLOOKUP(F2842,'2'!$B$2:$C$34,2,FALSE)</f>
        <v>30</v>
      </c>
      <c r="N2842" s="23">
        <f t="shared" si="98"/>
        <v>84.174444444444447</v>
      </c>
      <c r="O2842" s="23" t="str">
        <f t="shared" si="99"/>
        <v/>
      </c>
      <c r="P2842" s="23" t="s">
        <v>4739</v>
      </c>
      <c r="Q2842" s="19">
        <f>VLOOKUP(M2842,'3'!$H$27:$L$48,5,FALSE)</f>
        <v>60</v>
      </c>
    </row>
    <row r="2843" spans="1:17" x14ac:dyDescent="0.25">
      <c r="A2843">
        <f>'[2]NILAI AKHIR'!B50</f>
        <v>13844</v>
      </c>
      <c r="B2843" t="str">
        <f>'[2]NILAI AKHIR'!C50</f>
        <v>Rosela Maharani</v>
      </c>
      <c r="C2843" t="str">
        <f>'[2]NILAI AKHIR'!D50</f>
        <v>XI TJKT 2</v>
      </c>
      <c r="D2843" s="21">
        <f>'[2]NILAI AKHIR'!S50</f>
        <v>85.904444444444451</v>
      </c>
      <c r="F2843" t="s">
        <v>3945</v>
      </c>
      <c r="L2843">
        <f>VLOOKUP(A2843,'5'!$AB$3:$AE$313,4,FALSE)</f>
        <v>672</v>
      </c>
      <c r="M2843" s="19">
        <f>VLOOKUP(F2843,'2'!$B$2:$C$34,2,FALSE)</f>
        <v>30</v>
      </c>
      <c r="N2843" s="23">
        <f t="shared" si="98"/>
        <v>85.904444444444451</v>
      </c>
      <c r="O2843" s="23" t="str">
        <f t="shared" si="99"/>
        <v/>
      </c>
      <c r="P2843" s="23" t="s">
        <v>4739</v>
      </c>
      <c r="Q2843" s="19">
        <f>VLOOKUP(M2843,'3'!$H$27:$L$48,5,FALSE)</f>
        <v>60</v>
      </c>
    </row>
    <row r="2844" spans="1:17" x14ac:dyDescent="0.25">
      <c r="A2844">
        <f>'[2]NILAI AKHIR'!B51</f>
        <v>13846</v>
      </c>
      <c r="B2844" t="str">
        <f>'[2]NILAI AKHIR'!C51</f>
        <v>Septian Helmi Ramadhan</v>
      </c>
      <c r="C2844" t="str">
        <f>'[2]NILAI AKHIR'!D51</f>
        <v>XI TJKT 2</v>
      </c>
      <c r="D2844" s="21">
        <f>'[2]NILAI AKHIR'!S51</f>
        <v>58.25</v>
      </c>
      <c r="F2844" t="s">
        <v>3945</v>
      </c>
      <c r="L2844">
        <f>VLOOKUP(A2844,'5'!$AB$3:$AE$313,4,FALSE)</f>
        <v>673</v>
      </c>
      <c r="M2844" s="19">
        <f>VLOOKUP(F2844,'2'!$B$2:$C$34,2,FALSE)</f>
        <v>30</v>
      </c>
      <c r="N2844" s="23">
        <f t="shared" si="98"/>
        <v>58.25</v>
      </c>
      <c r="O2844" s="23" t="str">
        <f t="shared" si="99"/>
        <v/>
      </c>
      <c r="P2844" s="23" t="s">
        <v>4739</v>
      </c>
      <c r="Q2844" s="19">
        <f>VLOOKUP(M2844,'3'!$H$27:$L$48,5,FALSE)</f>
        <v>60</v>
      </c>
    </row>
    <row r="2845" spans="1:17" x14ac:dyDescent="0.25">
      <c r="A2845">
        <f>'[2]NILAI AKHIR'!B52</f>
        <v>13847</v>
      </c>
      <c r="B2845" t="str">
        <f>'[2]NILAI AKHIR'!C52</f>
        <v>Shoni Syakuro</v>
      </c>
      <c r="C2845" t="str">
        <f>'[2]NILAI AKHIR'!D52</f>
        <v>XI TJKT 2</v>
      </c>
      <c r="D2845" s="21">
        <f>'[2]NILAI AKHIR'!S52</f>
        <v>86.222222222222214</v>
      </c>
      <c r="F2845" t="s">
        <v>3945</v>
      </c>
      <c r="L2845">
        <f>VLOOKUP(A2845,'5'!$AB$3:$AE$313,4,FALSE)</f>
        <v>674</v>
      </c>
      <c r="M2845" s="19">
        <f>VLOOKUP(F2845,'2'!$B$2:$C$34,2,FALSE)</f>
        <v>30</v>
      </c>
      <c r="N2845" s="23">
        <f t="shared" si="98"/>
        <v>86.222222222222214</v>
      </c>
      <c r="O2845" s="23" t="str">
        <f t="shared" si="99"/>
        <v/>
      </c>
      <c r="P2845" s="23" t="s">
        <v>4739</v>
      </c>
      <c r="Q2845" s="19">
        <f>VLOOKUP(M2845,'3'!$H$27:$L$48,5,FALSE)</f>
        <v>60</v>
      </c>
    </row>
    <row r="2846" spans="1:17" x14ac:dyDescent="0.25">
      <c r="A2846">
        <f>'[2]NILAI AKHIR'!B53</f>
        <v>0</v>
      </c>
      <c r="B2846">
        <f>'[2]NILAI AKHIR'!C53</f>
        <v>0</v>
      </c>
      <c r="C2846">
        <f>'[2]NILAI AKHIR'!D53</f>
        <v>0</v>
      </c>
      <c r="D2846" s="21">
        <f>'[2]NILAI AKHIR'!S53</f>
        <v>0</v>
      </c>
      <c r="F2846" t="s">
        <v>3945</v>
      </c>
      <c r="L2846" t="e">
        <f>VLOOKUP(A2846,'5'!$AB$3:$AE$313,4,FALSE)</f>
        <v>#N/A</v>
      </c>
      <c r="M2846" s="19">
        <f>VLOOKUP(F2846,'2'!$B$2:$C$34,2,FALSE)</f>
        <v>30</v>
      </c>
      <c r="N2846" s="23">
        <f t="shared" si="98"/>
        <v>0</v>
      </c>
      <c r="O2846" s="23" t="str">
        <f t="shared" si="99"/>
        <v/>
      </c>
      <c r="P2846" s="23" t="s">
        <v>4739</v>
      </c>
      <c r="Q2846" s="19">
        <f>VLOOKUP(M2846,'3'!$H$27:$L$48,5,FALSE)</f>
        <v>60</v>
      </c>
    </row>
    <row r="2847" spans="1:17" x14ac:dyDescent="0.25">
      <c r="A2847">
        <f>'[2]NILAI AKHIR'!B54</f>
        <v>13595</v>
      </c>
      <c r="B2847" t="str">
        <f>'[2]NILAI AKHIR'!C54</f>
        <v>Abdul Halim</v>
      </c>
      <c r="C2847" t="str">
        <f>'[2]NILAI AKHIR'!D54</f>
        <v>XI TOI 1</v>
      </c>
      <c r="D2847" s="21">
        <f>'[2]NILAI AKHIR'!S54</f>
        <v>0</v>
      </c>
      <c r="F2847" t="s">
        <v>3945</v>
      </c>
      <c r="L2847">
        <f>VLOOKUP(A2847,'5'!$AB$3:$AE$313,4,FALSE)</f>
        <v>675</v>
      </c>
      <c r="M2847" s="19">
        <f>VLOOKUP(F2847,'2'!$B$2:$C$34,2,FALSE)</f>
        <v>30</v>
      </c>
      <c r="N2847" s="23">
        <f t="shared" si="98"/>
        <v>0</v>
      </c>
      <c r="O2847" s="23" t="str">
        <f t="shared" si="99"/>
        <v/>
      </c>
      <c r="P2847" s="23" t="s">
        <v>4739</v>
      </c>
      <c r="Q2847" s="19">
        <f>VLOOKUP(M2847,'3'!$H$27:$L$48,5,FALSE)</f>
        <v>60</v>
      </c>
    </row>
    <row r="2848" spans="1:17" x14ac:dyDescent="0.25">
      <c r="A2848">
        <f>'[2]NILAI AKHIR'!B56</f>
        <v>13597</v>
      </c>
      <c r="B2848" t="str">
        <f>'[2]NILAI AKHIR'!C56</f>
        <v>Adnan Prayudi Ramadhani</v>
      </c>
      <c r="C2848" t="str">
        <f>'[2]NILAI AKHIR'!D56</f>
        <v>XI TOI 1</v>
      </c>
      <c r="D2848">
        <f>'[2]NILAI AKHIR'!S56</f>
        <v>0</v>
      </c>
      <c r="F2848" t="s">
        <v>3945</v>
      </c>
      <c r="L2848">
        <f>VLOOKUP(A2848,'5'!$AB$3:$AE$313,4,FALSE)</f>
        <v>677</v>
      </c>
      <c r="M2848" s="19">
        <f>VLOOKUP(F2848,'2'!$B$2:$C$34,2,FALSE)</f>
        <v>30</v>
      </c>
      <c r="N2848" s="23">
        <f t="shared" si="98"/>
        <v>0</v>
      </c>
      <c r="O2848" s="23" t="str">
        <f t="shared" si="99"/>
        <v/>
      </c>
      <c r="P2848" s="23" t="s">
        <v>4739</v>
      </c>
      <c r="Q2848" s="19">
        <f>VLOOKUP(M2848,'3'!$H$27:$L$48,5,FALSE)</f>
        <v>60</v>
      </c>
    </row>
    <row r="2849" spans="1:17" x14ac:dyDescent="0.25">
      <c r="A2849">
        <f>'[2]NILAI AKHIR'!B57</f>
        <v>13598</v>
      </c>
      <c r="B2849" t="str">
        <f>'[2]NILAI AKHIR'!C57</f>
        <v>Ahmad Aufa Baddawi</v>
      </c>
      <c r="C2849" t="str">
        <f>'[2]NILAI AKHIR'!D57</f>
        <v>XI TOI 1</v>
      </c>
      <c r="D2849">
        <f>'[2]NILAI AKHIR'!S57</f>
        <v>0</v>
      </c>
      <c r="F2849" t="s">
        <v>3945</v>
      </c>
      <c r="L2849">
        <f>VLOOKUP(A2849,'5'!$AB$3:$AE$313,4,FALSE)</f>
        <v>678</v>
      </c>
      <c r="M2849" s="19">
        <f>VLOOKUP(F2849,'2'!$B$2:$C$34,2,FALSE)</f>
        <v>30</v>
      </c>
      <c r="N2849" s="23">
        <f t="shared" si="98"/>
        <v>0</v>
      </c>
      <c r="O2849" s="23" t="str">
        <f t="shared" si="99"/>
        <v/>
      </c>
      <c r="P2849" s="23" t="s">
        <v>4739</v>
      </c>
      <c r="Q2849" s="19">
        <f>VLOOKUP(M2849,'3'!$H$27:$L$48,5,FALSE)</f>
        <v>60</v>
      </c>
    </row>
    <row r="2850" spans="1:17" x14ac:dyDescent="0.25">
      <c r="A2850">
        <f>'[2]NILAI AKHIR'!B58</f>
        <v>13599</v>
      </c>
      <c r="B2850" t="str">
        <f>'[2]NILAI AKHIR'!C58</f>
        <v>Aksan Tadharu</v>
      </c>
      <c r="C2850" t="str">
        <f>'[2]NILAI AKHIR'!D58</f>
        <v>XI TOI 1</v>
      </c>
      <c r="D2850">
        <f>'[2]NILAI AKHIR'!S58</f>
        <v>0</v>
      </c>
      <c r="F2850" t="s">
        <v>3945</v>
      </c>
      <c r="L2850">
        <f>VLOOKUP(A2850,'5'!$AB$3:$AE$313,4,FALSE)</f>
        <v>679</v>
      </c>
      <c r="M2850" s="19">
        <f>VLOOKUP(F2850,'2'!$B$2:$C$34,2,FALSE)</f>
        <v>30</v>
      </c>
      <c r="N2850" s="23">
        <f t="shared" si="98"/>
        <v>0</v>
      </c>
      <c r="O2850" s="23" t="str">
        <f t="shared" si="99"/>
        <v/>
      </c>
      <c r="P2850" s="23" t="s">
        <v>4739</v>
      </c>
      <c r="Q2850" s="19">
        <f>VLOOKUP(M2850,'3'!$H$27:$L$48,5,FALSE)</f>
        <v>60</v>
      </c>
    </row>
    <row r="2851" spans="1:17" x14ac:dyDescent="0.25">
      <c r="A2851">
        <f>'[2]NILAI AKHIR'!B59</f>
        <v>13600</v>
      </c>
      <c r="B2851" t="str">
        <f>'[2]NILAI AKHIR'!C59</f>
        <v>Al Aqila Gaza Wrianto</v>
      </c>
      <c r="C2851" t="str">
        <f>'[2]NILAI AKHIR'!D59</f>
        <v>XI TOI 1</v>
      </c>
      <c r="D2851">
        <f>'[2]NILAI AKHIR'!S59</f>
        <v>0</v>
      </c>
      <c r="F2851" t="s">
        <v>3945</v>
      </c>
      <c r="L2851">
        <f>VLOOKUP(A2851,'5'!$AB$3:$AE$313,4,FALSE)</f>
        <v>680</v>
      </c>
      <c r="M2851" s="19">
        <f>VLOOKUP(F2851,'2'!$B$2:$C$34,2,FALSE)</f>
        <v>30</v>
      </c>
      <c r="N2851" s="23">
        <f t="shared" si="98"/>
        <v>0</v>
      </c>
      <c r="O2851" s="23" t="str">
        <f t="shared" si="99"/>
        <v/>
      </c>
      <c r="P2851" s="23" t="s">
        <v>4739</v>
      </c>
      <c r="Q2851" s="19">
        <f>VLOOKUP(M2851,'3'!$H$27:$L$48,5,FALSE)</f>
        <v>60</v>
      </c>
    </row>
    <row r="2852" spans="1:17" x14ac:dyDescent="0.25">
      <c r="A2852">
        <f>'[2]NILAI AKHIR'!B60</f>
        <v>13601</v>
      </c>
      <c r="B2852" t="str">
        <f>'[2]NILAI AKHIR'!C60</f>
        <v>Albahtiar Mahesa Satria Elang</v>
      </c>
      <c r="C2852" t="str">
        <f>'[2]NILAI AKHIR'!D60</f>
        <v>XI TOI 1</v>
      </c>
      <c r="D2852">
        <f>'[2]NILAI AKHIR'!S60</f>
        <v>0</v>
      </c>
      <c r="F2852" t="s">
        <v>3945</v>
      </c>
      <c r="L2852">
        <f>VLOOKUP(A2852,'5'!$AB$3:$AE$313,4,FALSE)</f>
        <v>681</v>
      </c>
      <c r="M2852" s="19">
        <f>VLOOKUP(F2852,'2'!$B$2:$C$34,2,FALSE)</f>
        <v>30</v>
      </c>
      <c r="N2852" s="23">
        <f t="shared" si="98"/>
        <v>0</v>
      </c>
      <c r="O2852" s="23" t="str">
        <f t="shared" si="99"/>
        <v/>
      </c>
      <c r="P2852" s="23" t="s">
        <v>4739</v>
      </c>
      <c r="Q2852" s="19">
        <f>VLOOKUP(M2852,'3'!$H$27:$L$48,5,FALSE)</f>
        <v>60</v>
      </c>
    </row>
    <row r="2853" spans="1:17" x14ac:dyDescent="0.25">
      <c r="A2853">
        <f>'[2]NILAI AKHIR'!B61</f>
        <v>13602</v>
      </c>
      <c r="B2853" t="str">
        <f>'[2]NILAI AKHIR'!C61</f>
        <v>Alde Royan Pratama</v>
      </c>
      <c r="C2853" t="str">
        <f>'[2]NILAI AKHIR'!D61</f>
        <v>XI TOI 1</v>
      </c>
      <c r="D2853">
        <f>'[2]NILAI AKHIR'!S61</f>
        <v>0</v>
      </c>
      <c r="F2853" t="s">
        <v>3945</v>
      </c>
      <c r="L2853">
        <f>VLOOKUP(A2853,'5'!$AB$3:$AE$313,4,FALSE)</f>
        <v>682</v>
      </c>
      <c r="M2853" s="19">
        <f>VLOOKUP(F2853,'2'!$B$2:$C$34,2,FALSE)</f>
        <v>30</v>
      </c>
      <c r="N2853" s="23">
        <f t="shared" si="98"/>
        <v>0</v>
      </c>
      <c r="O2853" s="23" t="str">
        <f t="shared" si="99"/>
        <v/>
      </c>
      <c r="P2853" s="23" t="s">
        <v>4739</v>
      </c>
      <c r="Q2853" s="19">
        <f>VLOOKUP(M2853,'3'!$H$27:$L$48,5,FALSE)</f>
        <v>60</v>
      </c>
    </row>
    <row r="2854" spans="1:17" x14ac:dyDescent="0.25">
      <c r="A2854">
        <f>'[2]NILAI AKHIR'!B62</f>
        <v>13603</v>
      </c>
      <c r="B2854" t="str">
        <f>'[2]NILAI AKHIR'!C62</f>
        <v>Alfinza Cahya Saputra</v>
      </c>
      <c r="C2854" t="str">
        <f>'[2]NILAI AKHIR'!D62</f>
        <v>XI TOI 1</v>
      </c>
      <c r="D2854">
        <f>'[2]NILAI AKHIR'!S62</f>
        <v>0</v>
      </c>
      <c r="F2854" t="s">
        <v>3945</v>
      </c>
      <c r="L2854">
        <f>VLOOKUP(A2854,'5'!$AB$3:$AE$313,4,FALSE)</f>
        <v>683</v>
      </c>
      <c r="M2854" s="19">
        <f>VLOOKUP(F2854,'2'!$B$2:$C$34,2,FALSE)</f>
        <v>30</v>
      </c>
      <c r="N2854" s="23">
        <f t="shared" si="98"/>
        <v>0</v>
      </c>
      <c r="O2854" s="23" t="str">
        <f t="shared" si="99"/>
        <v/>
      </c>
      <c r="P2854" s="23" t="s">
        <v>4739</v>
      </c>
      <c r="Q2854" s="19">
        <f>VLOOKUP(M2854,'3'!$H$27:$L$48,5,FALSE)</f>
        <v>60</v>
      </c>
    </row>
    <row r="2855" spans="1:17" x14ac:dyDescent="0.25">
      <c r="A2855">
        <f>'[2]NILAI AKHIR'!B63</f>
        <v>13604</v>
      </c>
      <c r="B2855" t="str">
        <f>'[2]NILAI AKHIR'!C63</f>
        <v>Arif Fhatin Mustaqim</v>
      </c>
      <c r="C2855" t="str">
        <f>'[2]NILAI AKHIR'!D63</f>
        <v>XI TOI 1</v>
      </c>
      <c r="D2855">
        <f>'[2]NILAI AKHIR'!S63</f>
        <v>0</v>
      </c>
      <c r="F2855" t="s">
        <v>3945</v>
      </c>
      <c r="L2855">
        <f>VLOOKUP(A2855,'5'!$AB$3:$AE$313,4,FALSE)</f>
        <v>684</v>
      </c>
      <c r="M2855" s="19">
        <f>VLOOKUP(F2855,'2'!$B$2:$C$34,2,FALSE)</f>
        <v>30</v>
      </c>
      <c r="N2855" s="23">
        <f t="shared" si="98"/>
        <v>0</v>
      </c>
      <c r="O2855" s="23" t="str">
        <f t="shared" si="99"/>
        <v/>
      </c>
      <c r="P2855" s="23" t="s">
        <v>4739</v>
      </c>
      <c r="Q2855" s="19">
        <f>VLOOKUP(M2855,'3'!$H$27:$L$48,5,FALSE)</f>
        <v>60</v>
      </c>
    </row>
    <row r="2856" spans="1:17" x14ac:dyDescent="0.25">
      <c r="A2856">
        <f>'[2]NILAI AKHIR'!B64</f>
        <v>13605</v>
      </c>
      <c r="B2856" t="str">
        <f>'[2]NILAI AKHIR'!C64</f>
        <v>Aroqyan Azis Khoirul Misbah</v>
      </c>
      <c r="C2856" t="str">
        <f>'[2]NILAI AKHIR'!D64</f>
        <v>XI TOI 1</v>
      </c>
      <c r="D2856">
        <f>'[2]NILAI AKHIR'!S64</f>
        <v>0</v>
      </c>
      <c r="F2856" t="s">
        <v>3945</v>
      </c>
      <c r="L2856">
        <f>VLOOKUP(A2856,'5'!$AB$3:$AE$313,4,FALSE)</f>
        <v>685</v>
      </c>
      <c r="M2856" s="19">
        <f>VLOOKUP(F2856,'2'!$B$2:$C$34,2,FALSE)</f>
        <v>30</v>
      </c>
      <c r="N2856" s="23">
        <f t="shared" si="98"/>
        <v>0</v>
      </c>
      <c r="O2856" s="23" t="str">
        <f t="shared" si="99"/>
        <v/>
      </c>
      <c r="P2856" s="23" t="s">
        <v>4739</v>
      </c>
      <c r="Q2856" s="19">
        <f>VLOOKUP(M2856,'3'!$H$27:$L$48,5,FALSE)</f>
        <v>60</v>
      </c>
    </row>
    <row r="2857" spans="1:17" x14ac:dyDescent="0.25">
      <c r="A2857">
        <f>'[2]NILAI AKHIR'!B65</f>
        <v>13606</v>
      </c>
      <c r="B2857" t="str">
        <f>'[2]NILAI AKHIR'!C65</f>
        <v>Azwanirham Fahriza</v>
      </c>
      <c r="C2857" t="str">
        <f>'[2]NILAI AKHIR'!D65</f>
        <v>XI TOI 1</v>
      </c>
      <c r="D2857">
        <f>'[2]NILAI AKHIR'!S65</f>
        <v>0</v>
      </c>
      <c r="F2857" t="s">
        <v>3945</v>
      </c>
      <c r="L2857">
        <f>VLOOKUP(A2857,'5'!$AB$3:$AE$313,4,FALSE)</f>
        <v>686</v>
      </c>
      <c r="M2857" s="19">
        <f>VLOOKUP(F2857,'2'!$B$2:$C$34,2,FALSE)</f>
        <v>30</v>
      </c>
      <c r="N2857" s="23">
        <f t="shared" si="98"/>
        <v>0</v>
      </c>
      <c r="O2857" s="23" t="str">
        <f t="shared" si="99"/>
        <v/>
      </c>
      <c r="P2857" s="23" t="s">
        <v>4739</v>
      </c>
      <c r="Q2857" s="19">
        <f>VLOOKUP(M2857,'3'!$H$27:$L$48,5,FALSE)</f>
        <v>60</v>
      </c>
    </row>
    <row r="2858" spans="1:17" x14ac:dyDescent="0.25">
      <c r="A2858">
        <f>'[2]NILAI AKHIR'!B66</f>
        <v>13607</v>
      </c>
      <c r="B2858" t="str">
        <f>'[2]NILAI AKHIR'!C66</f>
        <v>Cenata Arya Fizziansyah</v>
      </c>
      <c r="C2858" t="str">
        <f>'[2]NILAI AKHIR'!D66</f>
        <v>XI TOI 1</v>
      </c>
      <c r="D2858">
        <f>'[2]NILAI AKHIR'!S66</f>
        <v>0</v>
      </c>
      <c r="F2858" t="s">
        <v>3945</v>
      </c>
      <c r="L2858">
        <f>VLOOKUP(A2858,'5'!$AB$3:$AE$313,4,FALSE)</f>
        <v>687</v>
      </c>
      <c r="M2858" s="19">
        <f>VLOOKUP(F2858,'2'!$B$2:$C$34,2,FALSE)</f>
        <v>30</v>
      </c>
      <c r="N2858" s="23">
        <f t="shared" si="98"/>
        <v>0</v>
      </c>
      <c r="O2858" s="23" t="str">
        <f t="shared" si="99"/>
        <v/>
      </c>
      <c r="P2858" s="23" t="s">
        <v>4739</v>
      </c>
      <c r="Q2858" s="19">
        <f>VLOOKUP(M2858,'3'!$H$27:$L$48,5,FALSE)</f>
        <v>60</v>
      </c>
    </row>
    <row r="2859" spans="1:17" x14ac:dyDescent="0.25">
      <c r="A2859">
        <f>'[2]NILAI AKHIR'!B67</f>
        <v>13608</v>
      </c>
      <c r="B2859" t="str">
        <f>'[2]NILAI AKHIR'!C67</f>
        <v>Daffa Khoirul Annas</v>
      </c>
      <c r="C2859" t="str">
        <f>'[2]NILAI AKHIR'!D67</f>
        <v>XI TOI 1</v>
      </c>
      <c r="D2859">
        <f>'[2]NILAI AKHIR'!S67</f>
        <v>0</v>
      </c>
      <c r="F2859" t="s">
        <v>3945</v>
      </c>
      <c r="L2859">
        <f>VLOOKUP(A2859,'5'!$AB$3:$AE$313,4,FALSE)</f>
        <v>688</v>
      </c>
      <c r="M2859" s="19">
        <f>VLOOKUP(F2859,'2'!$B$2:$C$34,2,FALSE)</f>
        <v>30</v>
      </c>
      <c r="N2859" s="23">
        <f t="shared" si="98"/>
        <v>0</v>
      </c>
      <c r="O2859" s="23" t="str">
        <f t="shared" si="99"/>
        <v/>
      </c>
      <c r="P2859" s="23" t="s">
        <v>4739</v>
      </c>
      <c r="Q2859" s="19">
        <f>VLOOKUP(M2859,'3'!$H$27:$L$48,5,FALSE)</f>
        <v>60</v>
      </c>
    </row>
    <row r="2860" spans="1:17" x14ac:dyDescent="0.25">
      <c r="A2860">
        <f>'[2]NILAI AKHIR'!B68</f>
        <v>13609</v>
      </c>
      <c r="B2860" t="str">
        <f>'[2]NILAI AKHIR'!C68</f>
        <v>Damar Novel Eka Prahuda</v>
      </c>
      <c r="C2860" t="str">
        <f>'[2]NILAI AKHIR'!D68</f>
        <v>XI TOI 1</v>
      </c>
      <c r="D2860">
        <f>'[2]NILAI AKHIR'!S68</f>
        <v>0</v>
      </c>
      <c r="F2860" t="s">
        <v>3945</v>
      </c>
      <c r="L2860">
        <f>VLOOKUP(A2860,'5'!$AB$3:$AE$313,4,FALSE)</f>
        <v>689</v>
      </c>
      <c r="M2860" s="19">
        <f>VLOOKUP(F2860,'2'!$B$2:$C$34,2,FALSE)</f>
        <v>30</v>
      </c>
      <c r="N2860" s="23">
        <f t="shared" si="98"/>
        <v>0</v>
      </c>
      <c r="O2860" s="23" t="str">
        <f t="shared" si="99"/>
        <v/>
      </c>
      <c r="P2860" s="23" t="s">
        <v>4739</v>
      </c>
      <c r="Q2860" s="19">
        <f>VLOOKUP(M2860,'3'!$H$27:$L$48,5,FALSE)</f>
        <v>60</v>
      </c>
    </row>
    <row r="2861" spans="1:17" x14ac:dyDescent="0.25">
      <c r="A2861">
        <f>'[2]NILAI AKHIR'!B69</f>
        <v>13610</v>
      </c>
      <c r="B2861" t="str">
        <f>'[2]NILAI AKHIR'!C69</f>
        <v>Dandi Wira Pratama</v>
      </c>
      <c r="C2861" t="str">
        <f>'[2]NILAI AKHIR'!D69</f>
        <v>XI TOI 1</v>
      </c>
      <c r="D2861">
        <f>'[2]NILAI AKHIR'!S69</f>
        <v>0</v>
      </c>
      <c r="F2861" t="s">
        <v>3945</v>
      </c>
      <c r="L2861">
        <f>VLOOKUP(A2861,'5'!$AB$3:$AE$313,4,FALSE)</f>
        <v>690</v>
      </c>
      <c r="M2861" s="19">
        <f>VLOOKUP(F2861,'2'!$B$2:$C$34,2,FALSE)</f>
        <v>30</v>
      </c>
      <c r="N2861" s="23">
        <f t="shared" si="98"/>
        <v>0</v>
      </c>
      <c r="O2861" s="23" t="str">
        <f t="shared" si="99"/>
        <v/>
      </c>
      <c r="P2861" s="23" t="s">
        <v>4739</v>
      </c>
      <c r="Q2861" s="19">
        <f>VLOOKUP(M2861,'3'!$H$27:$L$48,5,FALSE)</f>
        <v>60</v>
      </c>
    </row>
    <row r="2862" spans="1:17" x14ac:dyDescent="0.25">
      <c r="A2862">
        <f>'[2]NILAI AKHIR'!B70</f>
        <v>13611</v>
      </c>
      <c r="B2862" t="str">
        <f>'[2]NILAI AKHIR'!C70</f>
        <v>Davit Alif Prasetyo</v>
      </c>
      <c r="C2862" t="str">
        <f>'[2]NILAI AKHIR'!D70</f>
        <v>XI TOI 1</v>
      </c>
      <c r="D2862">
        <f>'[2]NILAI AKHIR'!S70</f>
        <v>0</v>
      </c>
      <c r="F2862" t="s">
        <v>3945</v>
      </c>
      <c r="L2862">
        <f>VLOOKUP(A2862,'5'!$AB$3:$AE$313,4,FALSE)</f>
        <v>691</v>
      </c>
      <c r="M2862" s="19">
        <f>VLOOKUP(F2862,'2'!$B$2:$C$34,2,FALSE)</f>
        <v>30</v>
      </c>
      <c r="N2862" s="23">
        <f t="shared" si="98"/>
        <v>0</v>
      </c>
      <c r="O2862" s="23" t="str">
        <f t="shared" si="99"/>
        <v/>
      </c>
      <c r="P2862" s="23" t="s">
        <v>4739</v>
      </c>
      <c r="Q2862" s="19">
        <f>VLOOKUP(M2862,'3'!$H$27:$L$48,5,FALSE)</f>
        <v>60</v>
      </c>
    </row>
    <row r="2863" spans="1:17" x14ac:dyDescent="0.25">
      <c r="A2863">
        <f>'[2]NILAI AKHIR'!B71</f>
        <v>13613</v>
      </c>
      <c r="B2863" t="str">
        <f>'[2]NILAI AKHIR'!C71</f>
        <v>Denisa Nur Fitriana</v>
      </c>
      <c r="C2863" t="str">
        <f>'[2]NILAI AKHIR'!D71</f>
        <v>XI TOI 1</v>
      </c>
      <c r="D2863">
        <f>'[2]NILAI AKHIR'!S71</f>
        <v>0</v>
      </c>
      <c r="F2863" t="s">
        <v>3945</v>
      </c>
      <c r="L2863">
        <f>VLOOKUP(A2863,'5'!$AB$3:$AE$313,4,FALSE)</f>
        <v>692</v>
      </c>
      <c r="M2863" s="19">
        <f>VLOOKUP(F2863,'2'!$B$2:$C$34,2,FALSE)</f>
        <v>30</v>
      </c>
      <c r="N2863" s="23">
        <f t="shared" si="98"/>
        <v>0</v>
      </c>
      <c r="O2863" s="23" t="str">
        <f t="shared" si="99"/>
        <v/>
      </c>
      <c r="P2863" s="23" t="s">
        <v>4739</v>
      </c>
      <c r="Q2863" s="19">
        <f>VLOOKUP(M2863,'3'!$H$27:$L$48,5,FALSE)</f>
        <v>60</v>
      </c>
    </row>
    <row r="2864" spans="1:17" x14ac:dyDescent="0.25">
      <c r="A2864">
        <f>'[2]NILAI AKHIR'!B72</f>
        <v>13614</v>
      </c>
      <c r="B2864" t="str">
        <f>'[2]NILAI AKHIR'!C72</f>
        <v>Endgrix Lion Meipin</v>
      </c>
      <c r="C2864" t="str">
        <f>'[2]NILAI AKHIR'!D72</f>
        <v>XI TOI 1</v>
      </c>
      <c r="D2864">
        <f>'[2]NILAI AKHIR'!S72</f>
        <v>0</v>
      </c>
      <c r="F2864" t="s">
        <v>3945</v>
      </c>
      <c r="L2864">
        <f>VLOOKUP(A2864,'5'!$AB$3:$AE$313,4,FALSE)</f>
        <v>693</v>
      </c>
      <c r="M2864" s="19">
        <f>VLOOKUP(F2864,'2'!$B$2:$C$34,2,FALSE)</f>
        <v>30</v>
      </c>
      <c r="N2864" s="23">
        <f t="shared" si="98"/>
        <v>0</v>
      </c>
      <c r="O2864" s="23" t="str">
        <f t="shared" si="99"/>
        <v/>
      </c>
      <c r="P2864" s="23" t="s">
        <v>4739</v>
      </c>
      <c r="Q2864" s="19">
        <f>VLOOKUP(M2864,'3'!$H$27:$L$48,5,FALSE)</f>
        <v>60</v>
      </c>
    </row>
    <row r="2865" spans="1:17" x14ac:dyDescent="0.25">
      <c r="A2865">
        <f>'[2]NILAI AKHIR'!B73</f>
        <v>13615</v>
      </c>
      <c r="B2865" t="str">
        <f>'[2]NILAI AKHIR'!C73</f>
        <v>Evan Fadilah</v>
      </c>
      <c r="C2865" t="str">
        <f>'[2]NILAI AKHIR'!D73</f>
        <v>XI TOI 1</v>
      </c>
      <c r="D2865">
        <f>'[2]NILAI AKHIR'!S73</f>
        <v>0</v>
      </c>
      <c r="F2865" t="s">
        <v>3945</v>
      </c>
      <c r="L2865">
        <f>VLOOKUP(A2865,'5'!$AB$3:$AE$313,4,FALSE)</f>
        <v>694</v>
      </c>
      <c r="M2865" s="19">
        <f>VLOOKUP(F2865,'2'!$B$2:$C$34,2,FALSE)</f>
        <v>30</v>
      </c>
      <c r="N2865" s="23">
        <f t="shared" si="98"/>
        <v>0</v>
      </c>
      <c r="O2865" s="23" t="str">
        <f t="shared" si="99"/>
        <v/>
      </c>
      <c r="P2865" s="23" t="s">
        <v>4739</v>
      </c>
      <c r="Q2865" s="19">
        <f>VLOOKUP(M2865,'3'!$H$27:$L$48,5,FALSE)</f>
        <v>60</v>
      </c>
    </row>
    <row r="2866" spans="1:17" x14ac:dyDescent="0.25">
      <c r="A2866">
        <f>'[2]NILAI AKHIR'!B74</f>
        <v>13616</v>
      </c>
      <c r="B2866" t="str">
        <f>'[2]NILAI AKHIR'!C74</f>
        <v>Fachrudin Ahmad Haidar</v>
      </c>
      <c r="C2866" t="str">
        <f>'[2]NILAI AKHIR'!D74</f>
        <v>XI TOI 1</v>
      </c>
      <c r="D2866">
        <f>'[2]NILAI AKHIR'!S74</f>
        <v>0</v>
      </c>
      <c r="F2866" t="s">
        <v>3945</v>
      </c>
      <c r="L2866">
        <f>VLOOKUP(A2866,'5'!$AB$3:$AE$313,4,FALSE)</f>
        <v>695</v>
      </c>
      <c r="M2866" s="19">
        <f>VLOOKUP(F2866,'2'!$B$2:$C$34,2,FALSE)</f>
        <v>30</v>
      </c>
      <c r="N2866" s="23">
        <f t="shared" si="98"/>
        <v>0</v>
      </c>
      <c r="O2866" s="23" t="str">
        <f t="shared" si="99"/>
        <v/>
      </c>
      <c r="P2866" s="23" t="s">
        <v>4739</v>
      </c>
      <c r="Q2866" s="19">
        <f>VLOOKUP(M2866,'3'!$H$27:$L$48,5,FALSE)</f>
        <v>60</v>
      </c>
    </row>
    <row r="2867" spans="1:17" x14ac:dyDescent="0.25">
      <c r="A2867">
        <f>'[2]NILAI AKHIR'!B75</f>
        <v>13617</v>
      </c>
      <c r="B2867" t="str">
        <f>'[2]NILAI AKHIR'!C75</f>
        <v>Faiz Abiyyu Dzaki Raditiya Zaib</v>
      </c>
      <c r="C2867" t="str">
        <f>'[2]NILAI AKHIR'!D75</f>
        <v>XI TOI 1</v>
      </c>
      <c r="D2867">
        <f>'[2]NILAI AKHIR'!S75</f>
        <v>0</v>
      </c>
      <c r="F2867" t="s">
        <v>3945</v>
      </c>
      <c r="L2867">
        <f>VLOOKUP(A2867,'5'!$AB$3:$AE$313,4,FALSE)</f>
        <v>696</v>
      </c>
      <c r="M2867" s="19">
        <f>VLOOKUP(F2867,'2'!$B$2:$C$34,2,FALSE)</f>
        <v>30</v>
      </c>
      <c r="N2867" s="23">
        <f t="shared" si="98"/>
        <v>0</v>
      </c>
      <c r="O2867" s="23" t="str">
        <f t="shared" si="99"/>
        <v/>
      </c>
      <c r="P2867" s="23" t="s">
        <v>4739</v>
      </c>
      <c r="Q2867" s="19">
        <f>VLOOKUP(M2867,'3'!$H$27:$L$48,5,FALSE)</f>
        <v>60</v>
      </c>
    </row>
    <row r="2868" spans="1:17" x14ac:dyDescent="0.25">
      <c r="A2868">
        <f>'[2]NILAI AKHIR'!B76</f>
        <v>13618</v>
      </c>
      <c r="B2868" t="str">
        <f>'[2]NILAI AKHIR'!C76</f>
        <v>Fakhri Syahrul Ramadhanu</v>
      </c>
      <c r="C2868" t="str">
        <f>'[2]NILAI AKHIR'!D76</f>
        <v>XI TOI 1</v>
      </c>
      <c r="D2868">
        <f>'[2]NILAI AKHIR'!S76</f>
        <v>0</v>
      </c>
      <c r="F2868" t="s">
        <v>3945</v>
      </c>
      <c r="L2868">
        <f>VLOOKUP(A2868,'5'!$AB$3:$AE$313,4,FALSE)</f>
        <v>697</v>
      </c>
      <c r="M2868" s="19">
        <f>VLOOKUP(F2868,'2'!$B$2:$C$34,2,FALSE)</f>
        <v>30</v>
      </c>
      <c r="N2868" s="23">
        <f t="shared" si="98"/>
        <v>0</v>
      </c>
      <c r="O2868" s="23" t="str">
        <f t="shared" si="99"/>
        <v/>
      </c>
      <c r="P2868" s="23" t="s">
        <v>4739</v>
      </c>
      <c r="Q2868" s="19">
        <f>VLOOKUP(M2868,'3'!$H$27:$L$48,5,FALSE)</f>
        <v>60</v>
      </c>
    </row>
    <row r="2869" spans="1:17" x14ac:dyDescent="0.25">
      <c r="A2869">
        <f>'[2]NILAI AKHIR'!B77</f>
        <v>13619</v>
      </c>
      <c r="B2869" t="str">
        <f>'[2]NILAI AKHIR'!C77</f>
        <v>Fathur Nugroho</v>
      </c>
      <c r="C2869" t="str">
        <f>'[2]NILAI AKHIR'!D77</f>
        <v>XI TOI 1</v>
      </c>
      <c r="D2869">
        <f>'[2]NILAI AKHIR'!S77</f>
        <v>0</v>
      </c>
      <c r="F2869" t="s">
        <v>3945</v>
      </c>
      <c r="L2869">
        <f>VLOOKUP(A2869,'5'!$AB$3:$AE$313,4,FALSE)</f>
        <v>698</v>
      </c>
      <c r="M2869" s="19">
        <f>VLOOKUP(F2869,'2'!$B$2:$C$34,2,FALSE)</f>
        <v>30</v>
      </c>
      <c r="N2869" s="23">
        <f t="shared" si="98"/>
        <v>0</v>
      </c>
      <c r="O2869" s="23" t="str">
        <f t="shared" si="99"/>
        <v/>
      </c>
      <c r="P2869" s="23" t="s">
        <v>4739</v>
      </c>
      <c r="Q2869" s="19">
        <f>VLOOKUP(M2869,'3'!$H$27:$L$48,5,FALSE)</f>
        <v>60</v>
      </c>
    </row>
    <row r="2870" spans="1:17" x14ac:dyDescent="0.25">
      <c r="A2870">
        <f>'[2]NILAI AKHIR'!B78</f>
        <v>13620</v>
      </c>
      <c r="B2870" t="str">
        <f>'[2]NILAI AKHIR'!C78</f>
        <v>Fiba Granza Ahriansyah</v>
      </c>
      <c r="C2870" t="str">
        <f>'[2]NILAI AKHIR'!D78</f>
        <v>XI TOI 1</v>
      </c>
      <c r="D2870">
        <f>'[2]NILAI AKHIR'!S78</f>
        <v>0</v>
      </c>
      <c r="F2870" t="s">
        <v>3945</v>
      </c>
      <c r="L2870">
        <f>VLOOKUP(A2870,'5'!$AB$3:$AE$313,4,FALSE)</f>
        <v>699</v>
      </c>
      <c r="M2870" s="19">
        <f>VLOOKUP(F2870,'2'!$B$2:$C$34,2,FALSE)</f>
        <v>30</v>
      </c>
      <c r="N2870" s="23">
        <f t="shared" si="98"/>
        <v>0</v>
      </c>
      <c r="O2870" s="23" t="str">
        <f t="shared" si="99"/>
        <v/>
      </c>
      <c r="P2870" s="23" t="s">
        <v>4739</v>
      </c>
      <c r="Q2870" s="19">
        <f>VLOOKUP(M2870,'3'!$H$27:$L$48,5,FALSE)</f>
        <v>60</v>
      </c>
    </row>
    <row r="2871" spans="1:17" x14ac:dyDescent="0.25">
      <c r="A2871">
        <f>'[2]NILAI AKHIR'!B79</f>
        <v>13621</v>
      </c>
      <c r="B2871" t="str">
        <f>'[2]NILAI AKHIR'!C79</f>
        <v>Gilang Akbar Kurniawan</v>
      </c>
      <c r="C2871" t="str">
        <f>'[2]NILAI AKHIR'!D79</f>
        <v>XI TOI 1</v>
      </c>
      <c r="D2871">
        <f>'[2]NILAI AKHIR'!S79</f>
        <v>0</v>
      </c>
      <c r="F2871" t="s">
        <v>3945</v>
      </c>
      <c r="L2871">
        <f>VLOOKUP(A2871,'5'!$AB$3:$AE$313,4,FALSE)</f>
        <v>700</v>
      </c>
      <c r="M2871" s="19">
        <f>VLOOKUP(F2871,'2'!$B$2:$C$34,2,FALSE)</f>
        <v>30</v>
      </c>
      <c r="N2871" s="23">
        <f t="shared" si="98"/>
        <v>0</v>
      </c>
      <c r="O2871" s="23" t="str">
        <f t="shared" si="99"/>
        <v/>
      </c>
      <c r="P2871" s="23" t="s">
        <v>4739</v>
      </c>
      <c r="Q2871" s="19">
        <f>VLOOKUP(M2871,'3'!$H$27:$L$48,5,FALSE)</f>
        <v>60</v>
      </c>
    </row>
    <row r="2872" spans="1:17" x14ac:dyDescent="0.25">
      <c r="A2872">
        <f>'[2]NILAI AKHIR'!B80</f>
        <v>13622</v>
      </c>
      <c r="B2872" t="str">
        <f>'[2]NILAI AKHIR'!C80</f>
        <v>Hana Ifarel Putra Yohatna</v>
      </c>
      <c r="C2872" t="str">
        <f>'[2]NILAI AKHIR'!D80</f>
        <v>XI TOI 1</v>
      </c>
      <c r="D2872">
        <f>'[2]NILAI AKHIR'!S80</f>
        <v>0</v>
      </c>
      <c r="F2872" t="s">
        <v>3945</v>
      </c>
      <c r="L2872">
        <f>VLOOKUP(A2872,'5'!$AB$3:$AE$313,4,FALSE)</f>
        <v>701</v>
      </c>
      <c r="M2872" s="19">
        <f>VLOOKUP(F2872,'2'!$B$2:$C$34,2,FALSE)</f>
        <v>30</v>
      </c>
      <c r="N2872" s="23">
        <f t="shared" si="98"/>
        <v>0</v>
      </c>
      <c r="O2872" s="23" t="str">
        <f t="shared" si="99"/>
        <v/>
      </c>
      <c r="P2872" s="23" t="s">
        <v>4739</v>
      </c>
      <c r="Q2872" s="19">
        <f>VLOOKUP(M2872,'3'!$H$27:$L$48,5,FALSE)</f>
        <v>60</v>
      </c>
    </row>
    <row r="2873" spans="1:17" x14ac:dyDescent="0.25">
      <c r="A2873">
        <f>'[2]NILAI AKHIR'!B81</f>
        <v>13623</v>
      </c>
      <c r="B2873" t="str">
        <f>'[2]NILAI AKHIR'!C81</f>
        <v>Hendrik Dwi Nur Pratama</v>
      </c>
      <c r="C2873" t="str">
        <f>'[2]NILAI AKHIR'!D81</f>
        <v>XI TOI 1</v>
      </c>
      <c r="D2873">
        <f>'[2]NILAI AKHIR'!S81</f>
        <v>0</v>
      </c>
      <c r="F2873" t="s">
        <v>3945</v>
      </c>
      <c r="L2873">
        <f>VLOOKUP(A2873,'5'!$AB$3:$AE$313,4,FALSE)</f>
        <v>702</v>
      </c>
      <c r="M2873" s="19">
        <f>VLOOKUP(F2873,'2'!$B$2:$C$34,2,FALSE)</f>
        <v>30</v>
      </c>
      <c r="N2873" s="23">
        <f t="shared" si="98"/>
        <v>0</v>
      </c>
      <c r="O2873" s="23" t="str">
        <f t="shared" si="99"/>
        <v/>
      </c>
      <c r="P2873" s="23" t="s">
        <v>4739</v>
      </c>
      <c r="Q2873" s="19">
        <f>VLOOKUP(M2873,'3'!$H$27:$L$48,5,FALSE)</f>
        <v>60</v>
      </c>
    </row>
    <row r="2874" spans="1:17" x14ac:dyDescent="0.25">
      <c r="A2874">
        <f>'[2]NILAI AKHIR'!B82</f>
        <v>13625</v>
      </c>
      <c r="B2874" t="str">
        <f>'[2]NILAI AKHIR'!C82</f>
        <v>Ilyas Anggara Pratama</v>
      </c>
      <c r="C2874" t="str">
        <f>'[2]NILAI AKHIR'!D82</f>
        <v>XI TOI 1</v>
      </c>
      <c r="D2874">
        <f>'[2]NILAI AKHIR'!S82</f>
        <v>0</v>
      </c>
      <c r="F2874" t="s">
        <v>3945</v>
      </c>
      <c r="L2874">
        <f>VLOOKUP(A2874,'5'!$AB$3:$AE$313,4,FALSE)</f>
        <v>703</v>
      </c>
      <c r="M2874" s="19">
        <f>VLOOKUP(F2874,'2'!$B$2:$C$34,2,FALSE)</f>
        <v>30</v>
      </c>
      <c r="N2874" s="23">
        <f t="shared" si="98"/>
        <v>0</v>
      </c>
      <c r="O2874" s="23" t="str">
        <f t="shared" si="99"/>
        <v/>
      </c>
      <c r="P2874" s="23" t="s">
        <v>4739</v>
      </c>
      <c r="Q2874" s="19">
        <f>VLOOKUP(M2874,'3'!$H$27:$L$48,5,FALSE)</f>
        <v>60</v>
      </c>
    </row>
    <row r="2875" spans="1:17" x14ac:dyDescent="0.25">
      <c r="A2875">
        <f>'[2]NILAI AKHIR'!B83</f>
        <v>13626</v>
      </c>
      <c r="B2875" t="str">
        <f>'[2]NILAI AKHIR'!C83</f>
        <v>Innani Arsya Muarifah</v>
      </c>
      <c r="C2875" t="str">
        <f>'[2]NILAI AKHIR'!D83</f>
        <v>XI TOI 1</v>
      </c>
      <c r="D2875">
        <f>'[2]NILAI AKHIR'!S83</f>
        <v>0</v>
      </c>
      <c r="F2875" t="s">
        <v>3945</v>
      </c>
      <c r="L2875">
        <f>VLOOKUP(A2875,'5'!$AB$3:$AE$313,4,FALSE)</f>
        <v>704</v>
      </c>
      <c r="M2875" s="19">
        <f>VLOOKUP(F2875,'2'!$B$2:$C$34,2,FALSE)</f>
        <v>30</v>
      </c>
      <c r="N2875" s="23">
        <f t="shared" si="98"/>
        <v>0</v>
      </c>
      <c r="O2875" s="23" t="str">
        <f t="shared" si="99"/>
        <v/>
      </c>
      <c r="P2875" s="23" t="s">
        <v>4739</v>
      </c>
      <c r="Q2875" s="19">
        <f>VLOOKUP(M2875,'3'!$H$27:$L$48,5,FALSE)</f>
        <v>60</v>
      </c>
    </row>
    <row r="2876" spans="1:17" x14ac:dyDescent="0.25">
      <c r="A2876">
        <f>'[2]NILAI AKHIR'!B84</f>
        <v>13627</v>
      </c>
      <c r="B2876" t="str">
        <f>'[2]NILAI AKHIR'!C84</f>
        <v>Iqbal Mahendra</v>
      </c>
      <c r="C2876" t="str">
        <f>'[2]NILAI AKHIR'!D84</f>
        <v>XI TOI 1</v>
      </c>
      <c r="D2876">
        <f>'[2]NILAI AKHIR'!S84</f>
        <v>0</v>
      </c>
      <c r="F2876" t="s">
        <v>3945</v>
      </c>
      <c r="L2876">
        <f>VLOOKUP(A2876,'5'!$AB$3:$AE$313,4,FALSE)</f>
        <v>705</v>
      </c>
      <c r="M2876" s="19">
        <f>VLOOKUP(F2876,'2'!$B$2:$C$34,2,FALSE)</f>
        <v>30</v>
      </c>
      <c r="N2876" s="23">
        <f t="shared" si="98"/>
        <v>0</v>
      </c>
      <c r="O2876" s="23" t="str">
        <f t="shared" si="99"/>
        <v/>
      </c>
      <c r="P2876" s="23" t="s">
        <v>4739</v>
      </c>
      <c r="Q2876" s="19">
        <f>VLOOKUP(M2876,'3'!$H$27:$L$48,5,FALSE)</f>
        <v>60</v>
      </c>
    </row>
    <row r="2877" spans="1:17" x14ac:dyDescent="0.25">
      <c r="A2877">
        <f>'[2]NILAI AKHIR'!B85</f>
        <v>13628</v>
      </c>
      <c r="B2877" t="str">
        <f>'[2]NILAI AKHIR'!C85</f>
        <v>Irsadt Saifulloh</v>
      </c>
      <c r="C2877" t="str">
        <f>'[2]NILAI AKHIR'!D85</f>
        <v>XI TOI 1</v>
      </c>
      <c r="D2877">
        <f>'[2]NILAI AKHIR'!S85</f>
        <v>0</v>
      </c>
      <c r="F2877" t="s">
        <v>3945</v>
      </c>
      <c r="L2877">
        <f>VLOOKUP(A2877,'5'!$AB$3:$AE$313,4,FALSE)</f>
        <v>706</v>
      </c>
      <c r="M2877" s="19">
        <f>VLOOKUP(F2877,'2'!$B$2:$C$34,2,FALSE)</f>
        <v>30</v>
      </c>
      <c r="N2877" s="23">
        <f t="shared" si="98"/>
        <v>0</v>
      </c>
      <c r="O2877" s="23" t="str">
        <f t="shared" si="99"/>
        <v/>
      </c>
      <c r="P2877" s="23" t="s">
        <v>4739</v>
      </c>
      <c r="Q2877" s="19">
        <f>VLOOKUP(M2877,'3'!$H$27:$L$48,5,FALSE)</f>
        <v>60</v>
      </c>
    </row>
    <row r="2878" spans="1:17" x14ac:dyDescent="0.25">
      <c r="A2878">
        <f>'[2]NILAI AKHIR'!B86</f>
        <v>13629</v>
      </c>
      <c r="B2878" t="str">
        <f>'[2]NILAI AKHIR'!C86</f>
        <v>Ismail Murfid Efendi</v>
      </c>
      <c r="C2878" t="str">
        <f>'[2]NILAI AKHIR'!D86</f>
        <v>XI TOI 1</v>
      </c>
      <c r="D2878">
        <f>'[2]NILAI AKHIR'!S86</f>
        <v>0</v>
      </c>
      <c r="F2878" t="s">
        <v>3945</v>
      </c>
      <c r="L2878">
        <f>VLOOKUP(A2878,'5'!$AB$3:$AE$313,4,FALSE)</f>
        <v>707</v>
      </c>
      <c r="M2878" s="19">
        <f>VLOOKUP(F2878,'2'!$B$2:$C$34,2,FALSE)</f>
        <v>30</v>
      </c>
      <c r="N2878" s="23">
        <f t="shared" si="98"/>
        <v>0</v>
      </c>
      <c r="O2878" s="23" t="str">
        <f t="shared" si="99"/>
        <v/>
      </c>
      <c r="P2878" s="23" t="s">
        <v>4739</v>
      </c>
      <c r="Q2878" s="19">
        <f>VLOOKUP(M2878,'3'!$H$27:$L$48,5,FALSE)</f>
        <v>60</v>
      </c>
    </row>
    <row r="2879" spans="1:17" x14ac:dyDescent="0.25">
      <c r="A2879">
        <f>'[2]NILAI AKHIR'!B87</f>
        <v>0</v>
      </c>
      <c r="B2879">
        <f>'[2]NILAI AKHIR'!C87</f>
        <v>0</v>
      </c>
      <c r="C2879">
        <f>'[2]NILAI AKHIR'!D87</f>
        <v>0</v>
      </c>
      <c r="D2879">
        <f>'[2]NILAI AKHIR'!S87</f>
        <v>0</v>
      </c>
      <c r="F2879" t="s">
        <v>3945</v>
      </c>
      <c r="L2879" t="e">
        <f>VLOOKUP(A2879,'5'!$AB$3:$AE$313,4,FALSE)</f>
        <v>#N/A</v>
      </c>
      <c r="M2879" s="19">
        <f>VLOOKUP(F2879,'2'!$B$2:$C$34,2,FALSE)</f>
        <v>30</v>
      </c>
      <c r="N2879" s="23">
        <f t="shared" si="98"/>
        <v>0</v>
      </c>
      <c r="O2879" s="23" t="str">
        <f t="shared" si="99"/>
        <v/>
      </c>
      <c r="P2879" s="23" t="s">
        <v>4739</v>
      </c>
      <c r="Q2879" s="19">
        <f>VLOOKUP(M2879,'3'!$H$27:$L$48,5,FALSE)</f>
        <v>60</v>
      </c>
    </row>
    <row r="2880" spans="1:17" x14ac:dyDescent="0.25">
      <c r="A2880">
        <f>'[2]NILAI AKHIR'!B88</f>
        <v>13630</v>
      </c>
      <c r="B2880" t="str">
        <f>'[2]NILAI AKHIR'!C88</f>
        <v>Jeckson Fajar Yulianto</v>
      </c>
      <c r="C2880" t="str">
        <f>'[2]NILAI AKHIR'!D88</f>
        <v>XI TOI 2</v>
      </c>
      <c r="D2880">
        <f>'[2]NILAI AKHIR'!S88</f>
        <v>82.8</v>
      </c>
      <c r="F2880" t="s">
        <v>3945</v>
      </c>
      <c r="L2880">
        <f>VLOOKUP(A2880,'5'!$AB$3:$AE$313,4,FALSE)</f>
        <v>708</v>
      </c>
      <c r="M2880" s="19">
        <f>VLOOKUP(F2880,'2'!$B$2:$C$34,2,FALSE)</f>
        <v>30</v>
      </c>
      <c r="N2880" s="23">
        <f t="shared" si="98"/>
        <v>82.8</v>
      </c>
      <c r="O2880" s="23" t="str">
        <f t="shared" si="99"/>
        <v/>
      </c>
      <c r="P2880" s="23" t="s">
        <v>4739</v>
      </c>
      <c r="Q2880" s="19">
        <f>VLOOKUP(M2880,'3'!$H$27:$L$48,5,FALSE)</f>
        <v>60</v>
      </c>
    </row>
    <row r="2881" spans="1:17" x14ac:dyDescent="0.25">
      <c r="A2881">
        <f>'[2]NILAI AKHIR'!B90</f>
        <v>13632</v>
      </c>
      <c r="B2881" t="str">
        <f>'[2]NILAI AKHIR'!C90</f>
        <v>Lintang Zulfa Zulkarnain</v>
      </c>
      <c r="C2881" t="str">
        <f>'[2]NILAI AKHIR'!D90</f>
        <v>XI TOI 2</v>
      </c>
      <c r="D2881">
        <v>82.8</v>
      </c>
      <c r="F2881" t="s">
        <v>3945</v>
      </c>
      <c r="L2881">
        <f>VLOOKUP(A2881,'5'!$AB$3:$AE$313,4,FALSE)</f>
        <v>710</v>
      </c>
      <c r="M2881" s="19">
        <f>VLOOKUP(F2881,'2'!$B$2:$C$34,2,FALSE)</f>
        <v>30</v>
      </c>
      <c r="N2881" s="23">
        <f t="shared" si="98"/>
        <v>82.8</v>
      </c>
      <c r="O2881" s="23" t="str">
        <f t="shared" si="99"/>
        <v/>
      </c>
      <c r="P2881" s="23" t="s">
        <v>4739</v>
      </c>
      <c r="Q2881" s="19">
        <f>VLOOKUP(M2881,'3'!$H$27:$L$48,5,FALSE)</f>
        <v>60</v>
      </c>
    </row>
    <row r="2882" spans="1:17" x14ac:dyDescent="0.25">
      <c r="A2882">
        <f>'[2]NILAI AKHIR'!B91</f>
        <v>13633</v>
      </c>
      <c r="B2882" t="str">
        <f>'[2]NILAI AKHIR'!C91</f>
        <v>Lucky Putra Pratama</v>
      </c>
      <c r="C2882" t="str">
        <f>'[2]NILAI AKHIR'!D91</f>
        <v>XI TOI 2</v>
      </c>
      <c r="D2882">
        <v>85.2</v>
      </c>
      <c r="F2882" t="s">
        <v>3945</v>
      </c>
      <c r="L2882">
        <f>VLOOKUP(A2882,'5'!$AB$3:$AE$313,4,FALSE)</f>
        <v>711</v>
      </c>
      <c r="M2882" s="19">
        <f>VLOOKUP(F2882,'2'!$B$2:$C$34,2,FALSE)</f>
        <v>30</v>
      </c>
      <c r="N2882" s="23">
        <f t="shared" si="98"/>
        <v>85.2</v>
      </c>
      <c r="O2882" s="23" t="str">
        <f t="shared" si="99"/>
        <v/>
      </c>
      <c r="P2882" s="23" t="s">
        <v>4739</v>
      </c>
      <c r="Q2882" s="19">
        <f>VLOOKUP(M2882,'3'!$H$27:$L$48,5,FALSE)</f>
        <v>60</v>
      </c>
    </row>
    <row r="2883" spans="1:17" x14ac:dyDescent="0.25">
      <c r="A2883">
        <f>'[2]NILAI AKHIR'!B92</f>
        <v>13634</v>
      </c>
      <c r="B2883" t="str">
        <f>'[2]NILAI AKHIR'!C92</f>
        <v>Marselline Putri Utama</v>
      </c>
      <c r="C2883" t="str">
        <f>'[2]NILAI AKHIR'!D92</f>
        <v>XI TOI 2</v>
      </c>
      <c r="D2883">
        <v>80.2</v>
      </c>
      <c r="F2883" t="s">
        <v>3945</v>
      </c>
      <c r="L2883">
        <f>VLOOKUP(A2883,'5'!$AB$3:$AE$313,4,FALSE)</f>
        <v>712</v>
      </c>
      <c r="M2883" s="19">
        <f>VLOOKUP(F2883,'2'!$B$2:$C$34,2,FALSE)</f>
        <v>30</v>
      </c>
      <c r="N2883" s="23">
        <f t="shared" si="98"/>
        <v>80.2</v>
      </c>
      <c r="O2883" s="23" t="str">
        <f t="shared" si="99"/>
        <v/>
      </c>
      <c r="P2883" s="23" t="s">
        <v>4739</v>
      </c>
      <c r="Q2883" s="19">
        <f>VLOOKUP(M2883,'3'!$H$27:$L$48,5,FALSE)</f>
        <v>60</v>
      </c>
    </row>
    <row r="2884" spans="1:17" x14ac:dyDescent="0.25">
      <c r="A2884">
        <f>'[2]NILAI AKHIR'!B93</f>
        <v>13635</v>
      </c>
      <c r="B2884" t="str">
        <f>'[2]NILAI AKHIR'!C93</f>
        <v>Marvel Andhika Saputra</v>
      </c>
      <c r="C2884" t="str">
        <f>'[2]NILAI AKHIR'!D93</f>
        <v>XI TOI 2</v>
      </c>
      <c r="D2884">
        <v>84.8</v>
      </c>
      <c r="F2884" t="s">
        <v>3945</v>
      </c>
      <c r="L2884">
        <f>VLOOKUP(A2884,'5'!$AB$3:$AE$313,4,FALSE)</f>
        <v>713</v>
      </c>
      <c r="M2884" s="19">
        <f>VLOOKUP(F2884,'2'!$B$2:$C$34,2,FALSE)</f>
        <v>30</v>
      </c>
      <c r="N2884" s="23">
        <f t="shared" si="98"/>
        <v>84.8</v>
      </c>
      <c r="O2884" s="23" t="str">
        <f t="shared" si="99"/>
        <v/>
      </c>
      <c r="P2884" s="23" t="s">
        <v>4739</v>
      </c>
      <c r="Q2884" s="19">
        <f>VLOOKUP(M2884,'3'!$H$27:$L$48,5,FALSE)</f>
        <v>60</v>
      </c>
    </row>
    <row r="2885" spans="1:17" x14ac:dyDescent="0.25">
      <c r="A2885">
        <f>'[2]NILAI AKHIR'!B94</f>
        <v>13636</v>
      </c>
      <c r="B2885" t="str">
        <f>'[2]NILAI AKHIR'!C94</f>
        <v>Mas'ud Rama Dinata</v>
      </c>
      <c r="C2885" t="str">
        <f>'[2]NILAI AKHIR'!D94</f>
        <v>XI TOI 2</v>
      </c>
      <c r="D2885">
        <v>81.2</v>
      </c>
      <c r="F2885" t="s">
        <v>3945</v>
      </c>
      <c r="L2885">
        <f>VLOOKUP(A2885,'5'!$AB$3:$AE$313,4,FALSE)</f>
        <v>714</v>
      </c>
      <c r="M2885" s="19">
        <f>VLOOKUP(F2885,'2'!$B$2:$C$34,2,FALSE)</f>
        <v>30</v>
      </c>
      <c r="N2885" s="23">
        <f t="shared" ref="N2885:N2948" si="100">D2885</f>
        <v>81.2</v>
      </c>
      <c r="O2885" s="23" t="str">
        <f t="shared" ref="O2885:O2948" si="101">IF(P2885="Nilai Ekstra",E2885,"")</f>
        <v/>
      </c>
      <c r="P2885" s="23" t="s">
        <v>4739</v>
      </c>
      <c r="Q2885" s="19">
        <f>VLOOKUP(M2885,'3'!$H$27:$L$48,5,FALSE)</f>
        <v>60</v>
      </c>
    </row>
    <row r="2886" spans="1:17" x14ac:dyDescent="0.25">
      <c r="A2886">
        <f>'[2]NILAI AKHIR'!B95</f>
        <v>13637</v>
      </c>
      <c r="B2886" t="str">
        <f>'[2]NILAI AKHIR'!C95</f>
        <v>Miftahqul Annand</v>
      </c>
      <c r="C2886" t="str">
        <f>'[2]NILAI AKHIR'!D95</f>
        <v>XI TOI 2</v>
      </c>
      <c r="D2886">
        <v>87.6</v>
      </c>
      <c r="F2886" t="s">
        <v>3945</v>
      </c>
      <c r="L2886">
        <f>VLOOKUP(A2886,'5'!$AB$3:$AE$313,4,FALSE)</f>
        <v>715</v>
      </c>
      <c r="M2886" s="19">
        <f>VLOOKUP(F2886,'2'!$B$2:$C$34,2,FALSE)</f>
        <v>30</v>
      </c>
      <c r="N2886" s="23">
        <f t="shared" si="100"/>
        <v>87.6</v>
      </c>
      <c r="O2886" s="23" t="str">
        <f t="shared" si="101"/>
        <v/>
      </c>
      <c r="P2886" s="23" t="s">
        <v>4739</v>
      </c>
      <c r="Q2886" s="19">
        <f>VLOOKUP(M2886,'3'!$H$27:$L$48,5,FALSE)</f>
        <v>60</v>
      </c>
    </row>
    <row r="2887" spans="1:17" x14ac:dyDescent="0.25">
      <c r="A2887">
        <f>'[2]NILAI AKHIR'!B96</f>
        <v>13638</v>
      </c>
      <c r="B2887" t="str">
        <f>'[2]NILAI AKHIR'!C96</f>
        <v>Muhammad Iqbal Ramadhani</v>
      </c>
      <c r="C2887" t="str">
        <f>'[2]NILAI AKHIR'!D96</f>
        <v>XI TOI 2</v>
      </c>
      <c r="D2887">
        <v>87.8</v>
      </c>
      <c r="F2887" t="s">
        <v>3945</v>
      </c>
      <c r="L2887">
        <f>VLOOKUP(A2887,'5'!$AB$3:$AE$313,4,FALSE)</f>
        <v>716</v>
      </c>
      <c r="M2887" s="19">
        <f>VLOOKUP(F2887,'2'!$B$2:$C$34,2,FALSE)</f>
        <v>30</v>
      </c>
      <c r="N2887" s="23">
        <f t="shared" si="100"/>
        <v>87.8</v>
      </c>
      <c r="O2887" s="23" t="str">
        <f t="shared" si="101"/>
        <v/>
      </c>
      <c r="P2887" s="23" t="s">
        <v>4739</v>
      </c>
      <c r="Q2887" s="19">
        <f>VLOOKUP(M2887,'3'!$H$27:$L$48,5,FALSE)</f>
        <v>60</v>
      </c>
    </row>
    <row r="2888" spans="1:17" x14ac:dyDescent="0.25">
      <c r="A2888">
        <f>'[2]NILAI AKHIR'!B97</f>
        <v>13640</v>
      </c>
      <c r="B2888" t="str">
        <f>'[2]NILAI AKHIR'!C97</f>
        <v>Muhammad Nashir</v>
      </c>
      <c r="C2888" t="str">
        <f>'[2]NILAI AKHIR'!D97</f>
        <v>XI TOI 2</v>
      </c>
      <c r="D2888">
        <v>77.2</v>
      </c>
      <c r="F2888" t="s">
        <v>3945</v>
      </c>
      <c r="L2888">
        <f>VLOOKUP(A2888,'5'!$AB$3:$AE$313,4,FALSE)</f>
        <v>717</v>
      </c>
      <c r="M2888" s="19">
        <f>VLOOKUP(F2888,'2'!$B$2:$C$34,2,FALSE)</f>
        <v>30</v>
      </c>
      <c r="N2888" s="23">
        <f t="shared" si="100"/>
        <v>77.2</v>
      </c>
      <c r="O2888" s="23" t="str">
        <f t="shared" si="101"/>
        <v/>
      </c>
      <c r="P2888" s="23" t="s">
        <v>4739</v>
      </c>
      <c r="Q2888" s="19">
        <f>VLOOKUP(M2888,'3'!$H$27:$L$48,5,FALSE)</f>
        <v>60</v>
      </c>
    </row>
    <row r="2889" spans="1:17" x14ac:dyDescent="0.25">
      <c r="A2889">
        <f>'[2]NILAI AKHIR'!B98</f>
        <v>13641</v>
      </c>
      <c r="B2889" t="str">
        <f>'[2]NILAI AKHIR'!C98</f>
        <v>Muhammad Zacky</v>
      </c>
      <c r="C2889" t="str">
        <f>'[2]NILAI AKHIR'!D98</f>
        <v>XI TOI 2</v>
      </c>
      <c r="D2889">
        <v>81.599999999999994</v>
      </c>
      <c r="F2889" t="s">
        <v>3945</v>
      </c>
      <c r="L2889">
        <f>VLOOKUP(A2889,'5'!$AB$3:$AE$313,4,FALSE)</f>
        <v>718</v>
      </c>
      <c r="M2889" s="19">
        <f>VLOOKUP(F2889,'2'!$B$2:$C$34,2,FALSE)</f>
        <v>30</v>
      </c>
      <c r="N2889" s="23">
        <f t="shared" si="100"/>
        <v>81.599999999999994</v>
      </c>
      <c r="O2889" s="23" t="str">
        <f t="shared" si="101"/>
        <v/>
      </c>
      <c r="P2889" s="23" t="s">
        <v>4739</v>
      </c>
      <c r="Q2889" s="19">
        <f>VLOOKUP(M2889,'3'!$H$27:$L$48,5,FALSE)</f>
        <v>60</v>
      </c>
    </row>
    <row r="2890" spans="1:17" x14ac:dyDescent="0.25">
      <c r="A2890">
        <f>'[2]NILAI AKHIR'!B99</f>
        <v>13642</v>
      </c>
      <c r="B2890" t="str">
        <f>'[2]NILAI AKHIR'!C99</f>
        <v>Muhammad Zulfa Susila Atmaja</v>
      </c>
      <c r="C2890" t="str">
        <f>'[2]NILAI AKHIR'!D99</f>
        <v>XI TOI 2</v>
      </c>
      <c r="D2890">
        <v>78.599999999999994</v>
      </c>
      <c r="F2890" t="s">
        <v>3945</v>
      </c>
      <c r="L2890">
        <f>VLOOKUP(A2890,'5'!$AB$3:$AE$313,4,FALSE)</f>
        <v>719</v>
      </c>
      <c r="M2890" s="19">
        <f>VLOOKUP(F2890,'2'!$B$2:$C$34,2,FALSE)</f>
        <v>30</v>
      </c>
      <c r="N2890" s="23">
        <f t="shared" si="100"/>
        <v>78.599999999999994</v>
      </c>
      <c r="O2890" s="23" t="str">
        <f t="shared" si="101"/>
        <v/>
      </c>
      <c r="P2890" s="23" t="s">
        <v>4739</v>
      </c>
      <c r="Q2890" s="19">
        <f>VLOOKUP(M2890,'3'!$H$27:$L$48,5,FALSE)</f>
        <v>60</v>
      </c>
    </row>
    <row r="2891" spans="1:17" x14ac:dyDescent="0.25">
      <c r="A2891">
        <f>'[2]NILAI AKHIR'!B100</f>
        <v>13643</v>
      </c>
      <c r="B2891" t="str">
        <f>'[2]NILAI AKHIR'!C100</f>
        <v>Nadine Nathania Putri</v>
      </c>
      <c r="C2891" t="str">
        <f>'[2]NILAI AKHIR'!D100</f>
        <v>XI TOI 2</v>
      </c>
      <c r="D2891">
        <v>85</v>
      </c>
      <c r="F2891" t="s">
        <v>3945</v>
      </c>
      <c r="L2891">
        <f>VLOOKUP(A2891,'5'!$AB$3:$AE$313,4,FALSE)</f>
        <v>720</v>
      </c>
      <c r="M2891" s="19">
        <f>VLOOKUP(F2891,'2'!$B$2:$C$34,2,FALSE)</f>
        <v>30</v>
      </c>
      <c r="N2891" s="23">
        <f t="shared" si="100"/>
        <v>85</v>
      </c>
      <c r="O2891" s="23" t="str">
        <f t="shared" si="101"/>
        <v/>
      </c>
      <c r="P2891" s="23" t="s">
        <v>4739</v>
      </c>
      <c r="Q2891" s="19">
        <f>VLOOKUP(M2891,'3'!$H$27:$L$48,5,FALSE)</f>
        <v>60</v>
      </c>
    </row>
    <row r="2892" spans="1:17" x14ac:dyDescent="0.25">
      <c r="A2892">
        <f>'[2]NILAI AKHIR'!B101</f>
        <v>13644</v>
      </c>
      <c r="B2892" t="str">
        <f>'[2]NILAI AKHIR'!C101</f>
        <v>Naeala Sa Adah Ivadati</v>
      </c>
      <c r="C2892" t="str">
        <f>'[2]NILAI AKHIR'!D101</f>
        <v>XI TOI 2</v>
      </c>
      <c r="D2892">
        <v>83.6</v>
      </c>
      <c r="F2892" t="s">
        <v>3945</v>
      </c>
      <c r="L2892">
        <f>VLOOKUP(A2892,'5'!$AB$3:$AE$313,4,FALSE)</f>
        <v>721</v>
      </c>
      <c r="M2892" s="19">
        <f>VLOOKUP(F2892,'2'!$B$2:$C$34,2,FALSE)</f>
        <v>30</v>
      </c>
      <c r="N2892" s="23">
        <f t="shared" si="100"/>
        <v>83.6</v>
      </c>
      <c r="O2892" s="23" t="str">
        <f t="shared" si="101"/>
        <v/>
      </c>
      <c r="P2892" s="23" t="s">
        <v>4739</v>
      </c>
      <c r="Q2892" s="19">
        <f>VLOOKUP(M2892,'3'!$H$27:$L$48,5,FALSE)</f>
        <v>60</v>
      </c>
    </row>
    <row r="2893" spans="1:17" x14ac:dyDescent="0.25">
      <c r="A2893">
        <f>'[2]NILAI AKHIR'!B102</f>
        <v>13645</v>
      </c>
      <c r="B2893" t="str">
        <f>'[2]NILAI AKHIR'!C102</f>
        <v>Nafi Ul Husna</v>
      </c>
      <c r="C2893" t="str">
        <f>'[2]NILAI AKHIR'!D102</f>
        <v>XI TOI 2</v>
      </c>
      <c r="D2893">
        <v>87</v>
      </c>
      <c r="F2893" t="s">
        <v>3945</v>
      </c>
      <c r="L2893">
        <f>VLOOKUP(A2893,'5'!$AB$3:$AE$313,4,FALSE)</f>
        <v>722</v>
      </c>
      <c r="M2893" s="19">
        <f>VLOOKUP(F2893,'2'!$B$2:$C$34,2,FALSE)</f>
        <v>30</v>
      </c>
      <c r="N2893" s="23">
        <f t="shared" si="100"/>
        <v>87</v>
      </c>
      <c r="O2893" s="23" t="str">
        <f t="shared" si="101"/>
        <v/>
      </c>
      <c r="P2893" s="23" t="s">
        <v>4739</v>
      </c>
      <c r="Q2893" s="19">
        <f>VLOOKUP(M2893,'3'!$H$27:$L$48,5,FALSE)</f>
        <v>60</v>
      </c>
    </row>
    <row r="2894" spans="1:17" x14ac:dyDescent="0.25">
      <c r="A2894">
        <f>'[2]NILAI AKHIR'!B103</f>
        <v>13920</v>
      </c>
      <c r="B2894" t="str">
        <f>'[2]NILAI AKHIR'!C103</f>
        <v>Opic Isnaini Noviansyah</v>
      </c>
      <c r="C2894" t="str">
        <f>'[2]NILAI AKHIR'!D103</f>
        <v>XI TOI 2</v>
      </c>
      <c r="D2894">
        <v>85.8</v>
      </c>
      <c r="F2894" t="s">
        <v>3945</v>
      </c>
      <c r="L2894">
        <f>VLOOKUP(A2894,'5'!$AB$3:$AE$313,4,FALSE)</f>
        <v>723</v>
      </c>
      <c r="M2894" s="19">
        <f>VLOOKUP(F2894,'2'!$B$2:$C$34,2,FALSE)</f>
        <v>30</v>
      </c>
      <c r="N2894" s="23">
        <f t="shared" si="100"/>
        <v>85.8</v>
      </c>
      <c r="O2894" s="23" t="str">
        <f t="shared" si="101"/>
        <v/>
      </c>
      <c r="P2894" s="23" t="s">
        <v>4739</v>
      </c>
      <c r="Q2894" s="19">
        <f>VLOOKUP(M2894,'3'!$H$27:$L$48,5,FALSE)</f>
        <v>60</v>
      </c>
    </row>
    <row r="2895" spans="1:17" x14ac:dyDescent="0.25">
      <c r="A2895">
        <f>'[2]NILAI AKHIR'!B104</f>
        <v>13646</v>
      </c>
      <c r="B2895" t="str">
        <f>'[2]NILAI AKHIR'!C104</f>
        <v>Puguh Aditya Pratama</v>
      </c>
      <c r="C2895" t="str">
        <f>'[2]NILAI AKHIR'!D104</f>
        <v>XI TOI 2</v>
      </c>
      <c r="D2895">
        <v>78.8</v>
      </c>
      <c r="F2895" t="s">
        <v>3945</v>
      </c>
      <c r="L2895">
        <f>VLOOKUP(A2895,'5'!$AB$3:$AE$313,4,FALSE)</f>
        <v>724</v>
      </c>
      <c r="M2895" s="19">
        <f>VLOOKUP(F2895,'2'!$B$2:$C$34,2,FALSE)</f>
        <v>30</v>
      </c>
      <c r="N2895" s="23">
        <f t="shared" si="100"/>
        <v>78.8</v>
      </c>
      <c r="O2895" s="23" t="str">
        <f t="shared" si="101"/>
        <v/>
      </c>
      <c r="P2895" s="23" t="s">
        <v>4739</v>
      </c>
      <c r="Q2895" s="19">
        <f>VLOOKUP(M2895,'3'!$H$27:$L$48,5,FALSE)</f>
        <v>60</v>
      </c>
    </row>
    <row r="2896" spans="1:17" x14ac:dyDescent="0.25">
      <c r="A2896">
        <f>'[2]NILAI AKHIR'!B105</f>
        <v>13647</v>
      </c>
      <c r="B2896" t="str">
        <f>'[2]NILAI AKHIR'!C105</f>
        <v>Puja Syah Putra</v>
      </c>
      <c r="C2896" t="str">
        <f>'[2]NILAI AKHIR'!D105</f>
        <v>XI TOI 2</v>
      </c>
      <c r="D2896">
        <v>83.8</v>
      </c>
      <c r="F2896" t="s">
        <v>3945</v>
      </c>
      <c r="L2896">
        <f>VLOOKUP(A2896,'5'!$AB$3:$AE$313,4,FALSE)</f>
        <v>725</v>
      </c>
      <c r="M2896" s="19">
        <f>VLOOKUP(F2896,'2'!$B$2:$C$34,2,FALSE)</f>
        <v>30</v>
      </c>
      <c r="N2896" s="23">
        <f t="shared" si="100"/>
        <v>83.8</v>
      </c>
      <c r="O2896" s="23" t="str">
        <f t="shared" si="101"/>
        <v/>
      </c>
      <c r="P2896" s="23" t="s">
        <v>4739</v>
      </c>
      <c r="Q2896" s="19">
        <f>VLOOKUP(M2896,'3'!$H$27:$L$48,5,FALSE)</f>
        <v>60</v>
      </c>
    </row>
    <row r="2897" spans="1:17" x14ac:dyDescent="0.25">
      <c r="A2897">
        <f>'[2]NILAI AKHIR'!B106</f>
        <v>13648</v>
      </c>
      <c r="B2897" t="str">
        <f>'[2]NILAI AKHIR'!C106</f>
        <v>Racel Hino Putro</v>
      </c>
      <c r="C2897" t="str">
        <f>'[2]NILAI AKHIR'!D106</f>
        <v>XI TOI 2</v>
      </c>
      <c r="D2897">
        <v>86.2</v>
      </c>
      <c r="F2897" t="s">
        <v>3945</v>
      </c>
      <c r="L2897">
        <f>VLOOKUP(A2897,'5'!$AB$3:$AE$313,4,FALSE)</f>
        <v>726</v>
      </c>
      <c r="M2897" s="19">
        <f>VLOOKUP(F2897,'2'!$B$2:$C$34,2,FALSE)</f>
        <v>30</v>
      </c>
      <c r="N2897" s="23">
        <f t="shared" si="100"/>
        <v>86.2</v>
      </c>
      <c r="O2897" s="23" t="str">
        <f t="shared" si="101"/>
        <v/>
      </c>
      <c r="P2897" s="23" t="s">
        <v>4739</v>
      </c>
      <c r="Q2897" s="19">
        <f>VLOOKUP(M2897,'3'!$H$27:$L$48,5,FALSE)</f>
        <v>60</v>
      </c>
    </row>
    <row r="2898" spans="1:17" x14ac:dyDescent="0.25">
      <c r="A2898">
        <f>'[2]NILAI AKHIR'!B107</f>
        <v>13649</v>
      </c>
      <c r="B2898" t="str">
        <f>'[2]NILAI AKHIR'!C107</f>
        <v>Raffaiz Senda Ardiansyah</v>
      </c>
      <c r="C2898" t="str">
        <f>'[2]NILAI AKHIR'!D107</f>
        <v>XI TOI 2</v>
      </c>
      <c r="D2898">
        <v>87.6</v>
      </c>
      <c r="F2898" t="s">
        <v>3945</v>
      </c>
      <c r="L2898">
        <f>VLOOKUP(A2898,'5'!$AB$3:$AE$313,4,FALSE)</f>
        <v>727</v>
      </c>
      <c r="M2898" s="19">
        <f>VLOOKUP(F2898,'2'!$B$2:$C$34,2,FALSE)</f>
        <v>30</v>
      </c>
      <c r="N2898" s="23">
        <f t="shared" si="100"/>
        <v>87.6</v>
      </c>
      <c r="O2898" s="23" t="str">
        <f t="shared" si="101"/>
        <v/>
      </c>
      <c r="P2898" s="23" t="s">
        <v>4739</v>
      </c>
      <c r="Q2898" s="19">
        <f>VLOOKUP(M2898,'3'!$H$27:$L$48,5,FALSE)</f>
        <v>60</v>
      </c>
    </row>
    <row r="2899" spans="1:17" x14ac:dyDescent="0.25">
      <c r="A2899">
        <f>'[2]NILAI AKHIR'!B108</f>
        <v>13650</v>
      </c>
      <c r="B2899" t="str">
        <f>'[2]NILAI AKHIR'!C108</f>
        <v>Rahmad Indra Saktiawan</v>
      </c>
      <c r="C2899" t="str">
        <f>'[2]NILAI AKHIR'!D108</f>
        <v>XI TOI 2</v>
      </c>
      <c r="D2899">
        <v>88.2</v>
      </c>
      <c r="F2899" t="s">
        <v>3945</v>
      </c>
      <c r="L2899">
        <f>VLOOKUP(A2899,'5'!$AB$3:$AE$313,4,FALSE)</f>
        <v>728</v>
      </c>
      <c r="M2899" s="19">
        <f>VLOOKUP(F2899,'2'!$B$2:$C$34,2,FALSE)</f>
        <v>30</v>
      </c>
      <c r="N2899" s="23">
        <f t="shared" si="100"/>
        <v>88.2</v>
      </c>
      <c r="O2899" s="23" t="str">
        <f t="shared" si="101"/>
        <v/>
      </c>
      <c r="P2899" s="23" t="s">
        <v>4739</v>
      </c>
      <c r="Q2899" s="19">
        <f>VLOOKUP(M2899,'3'!$H$27:$L$48,5,FALSE)</f>
        <v>60</v>
      </c>
    </row>
    <row r="2900" spans="1:17" x14ac:dyDescent="0.25">
      <c r="A2900">
        <f>'[2]NILAI AKHIR'!B109</f>
        <v>13651</v>
      </c>
      <c r="B2900" t="str">
        <f>'[2]NILAI AKHIR'!C109</f>
        <v>Rasya Dimas Aribi</v>
      </c>
      <c r="C2900" t="str">
        <f>'[2]NILAI AKHIR'!D109</f>
        <v>XI TOI 2</v>
      </c>
      <c r="D2900">
        <v>85.8</v>
      </c>
      <c r="F2900" t="s">
        <v>3945</v>
      </c>
      <c r="L2900">
        <f>VLOOKUP(A2900,'5'!$AB$3:$AE$313,4,FALSE)</f>
        <v>729</v>
      </c>
      <c r="M2900" s="19">
        <f>VLOOKUP(F2900,'2'!$B$2:$C$34,2,FALSE)</f>
        <v>30</v>
      </c>
      <c r="N2900" s="23">
        <f t="shared" si="100"/>
        <v>85.8</v>
      </c>
      <c r="O2900" s="23" t="str">
        <f t="shared" si="101"/>
        <v/>
      </c>
      <c r="P2900" s="23" t="s">
        <v>4739</v>
      </c>
      <c r="Q2900" s="19">
        <f>VLOOKUP(M2900,'3'!$H$27:$L$48,5,FALSE)</f>
        <v>60</v>
      </c>
    </row>
    <row r="2901" spans="1:17" x14ac:dyDescent="0.25">
      <c r="A2901">
        <f>'[2]NILAI AKHIR'!B110</f>
        <v>13652</v>
      </c>
      <c r="B2901" t="str">
        <f>'[2]NILAI AKHIR'!C110</f>
        <v>Rasyd Jafar Dwi Saputra</v>
      </c>
      <c r="C2901" t="str">
        <f>'[2]NILAI AKHIR'!D110</f>
        <v>XI TOI 2</v>
      </c>
      <c r="D2901">
        <v>82.6</v>
      </c>
      <c r="F2901" t="s">
        <v>3945</v>
      </c>
      <c r="L2901">
        <f>VLOOKUP(A2901,'5'!$AB$3:$AE$313,4,FALSE)</f>
        <v>730</v>
      </c>
      <c r="M2901" s="19">
        <f>VLOOKUP(F2901,'2'!$B$2:$C$34,2,FALSE)</f>
        <v>30</v>
      </c>
      <c r="N2901" s="23">
        <f t="shared" si="100"/>
        <v>82.6</v>
      </c>
      <c r="O2901" s="23" t="str">
        <f t="shared" si="101"/>
        <v/>
      </c>
      <c r="P2901" s="23" t="s">
        <v>4739</v>
      </c>
      <c r="Q2901" s="19">
        <f>VLOOKUP(M2901,'3'!$H$27:$L$48,5,FALSE)</f>
        <v>60</v>
      </c>
    </row>
    <row r="2902" spans="1:17" x14ac:dyDescent="0.25">
      <c r="A2902">
        <f>'[2]NILAI AKHIR'!B111</f>
        <v>13653</v>
      </c>
      <c r="B2902" t="str">
        <f>'[2]NILAI AKHIR'!C111</f>
        <v>Revan Erlangga</v>
      </c>
      <c r="C2902" t="str">
        <f>'[2]NILAI AKHIR'!D111</f>
        <v>XI TOI 2</v>
      </c>
      <c r="D2902">
        <v>81.599999999999994</v>
      </c>
      <c r="F2902" t="s">
        <v>3945</v>
      </c>
      <c r="L2902">
        <f>VLOOKUP(A2902,'5'!$AB$3:$AE$313,4,FALSE)</f>
        <v>731</v>
      </c>
      <c r="M2902" s="19">
        <f>VLOOKUP(F2902,'2'!$B$2:$C$34,2,FALSE)</f>
        <v>30</v>
      </c>
      <c r="N2902" s="23">
        <f t="shared" si="100"/>
        <v>81.599999999999994</v>
      </c>
      <c r="O2902" s="23" t="str">
        <f t="shared" si="101"/>
        <v/>
      </c>
      <c r="P2902" s="23" t="s">
        <v>4739</v>
      </c>
      <c r="Q2902" s="19">
        <f>VLOOKUP(M2902,'3'!$H$27:$L$48,5,FALSE)</f>
        <v>60</v>
      </c>
    </row>
    <row r="2903" spans="1:17" x14ac:dyDescent="0.25">
      <c r="A2903">
        <f>'[2]NILAI AKHIR'!B112</f>
        <v>13654</v>
      </c>
      <c r="B2903" t="str">
        <f>'[2]NILAI AKHIR'!C112</f>
        <v>Reyhan Apriyanto</v>
      </c>
      <c r="C2903" t="str">
        <f>'[2]NILAI AKHIR'!D112</f>
        <v>XI TOI 2</v>
      </c>
      <c r="D2903">
        <v>82.6</v>
      </c>
      <c r="F2903" t="s">
        <v>3945</v>
      </c>
      <c r="L2903">
        <f>VLOOKUP(A2903,'5'!$AB$3:$AE$313,4,FALSE)</f>
        <v>732</v>
      </c>
      <c r="M2903" s="19">
        <f>VLOOKUP(F2903,'2'!$B$2:$C$34,2,FALSE)</f>
        <v>30</v>
      </c>
      <c r="N2903" s="23">
        <f t="shared" si="100"/>
        <v>82.6</v>
      </c>
      <c r="O2903" s="23" t="str">
        <f t="shared" si="101"/>
        <v/>
      </c>
      <c r="P2903" s="23" t="s">
        <v>4739</v>
      </c>
      <c r="Q2903" s="19">
        <f>VLOOKUP(M2903,'3'!$H$27:$L$48,5,FALSE)</f>
        <v>60</v>
      </c>
    </row>
    <row r="2904" spans="1:17" x14ac:dyDescent="0.25">
      <c r="A2904">
        <f>'[2]NILAI AKHIR'!B113</f>
        <v>13655</v>
      </c>
      <c r="B2904" t="str">
        <f>'[2]NILAI AKHIR'!C113</f>
        <v>Reyhan Raditya Ramadhani</v>
      </c>
      <c r="C2904" t="str">
        <f>'[2]NILAI AKHIR'!D113</f>
        <v>XI TOI 2</v>
      </c>
      <c r="D2904">
        <v>81</v>
      </c>
      <c r="F2904" t="s">
        <v>3945</v>
      </c>
      <c r="L2904">
        <f>VLOOKUP(A2904,'5'!$AB$3:$AE$313,4,FALSE)</f>
        <v>733</v>
      </c>
      <c r="M2904" s="19">
        <f>VLOOKUP(F2904,'2'!$B$2:$C$34,2,FALSE)</f>
        <v>30</v>
      </c>
      <c r="N2904" s="23">
        <f t="shared" si="100"/>
        <v>81</v>
      </c>
      <c r="O2904" s="23" t="str">
        <f t="shared" si="101"/>
        <v/>
      </c>
      <c r="P2904" s="23" t="s">
        <v>4739</v>
      </c>
      <c r="Q2904" s="19">
        <f>VLOOKUP(M2904,'3'!$H$27:$L$48,5,FALSE)</f>
        <v>60</v>
      </c>
    </row>
    <row r="2905" spans="1:17" x14ac:dyDescent="0.25">
      <c r="A2905">
        <f>'[2]NILAI AKHIR'!B114</f>
        <v>13656</v>
      </c>
      <c r="B2905" t="str">
        <f>'[2]NILAI AKHIR'!C114</f>
        <v>Rhaehan Catur Nugroho</v>
      </c>
      <c r="C2905" t="str">
        <f>'[2]NILAI AKHIR'!D114</f>
        <v>XI TOI 2</v>
      </c>
      <c r="D2905">
        <v>85</v>
      </c>
      <c r="F2905" t="s">
        <v>3945</v>
      </c>
      <c r="L2905">
        <f>VLOOKUP(A2905,'5'!$AB$3:$AE$313,4,FALSE)</f>
        <v>734</v>
      </c>
      <c r="M2905" s="19">
        <f>VLOOKUP(F2905,'2'!$B$2:$C$34,2,FALSE)</f>
        <v>30</v>
      </c>
      <c r="N2905" s="23">
        <f t="shared" si="100"/>
        <v>85</v>
      </c>
      <c r="O2905" s="23" t="str">
        <f t="shared" si="101"/>
        <v/>
      </c>
      <c r="P2905" s="23" t="s">
        <v>4739</v>
      </c>
      <c r="Q2905" s="19">
        <f>VLOOKUP(M2905,'3'!$H$27:$L$48,5,FALSE)</f>
        <v>60</v>
      </c>
    </row>
    <row r="2906" spans="1:17" x14ac:dyDescent="0.25">
      <c r="A2906">
        <f>'[2]NILAI AKHIR'!B115</f>
        <v>13657</v>
      </c>
      <c r="B2906" t="str">
        <f>'[2]NILAI AKHIR'!C115</f>
        <v>Rizki Ramadhani</v>
      </c>
      <c r="C2906" t="str">
        <f>'[2]NILAI AKHIR'!D115</f>
        <v>XI TOI 2</v>
      </c>
      <c r="D2906">
        <v>86.6</v>
      </c>
      <c r="F2906" t="s">
        <v>3945</v>
      </c>
      <c r="L2906">
        <f>VLOOKUP(A2906,'5'!$AB$3:$AE$313,4,FALSE)</f>
        <v>735</v>
      </c>
      <c r="M2906" s="19">
        <f>VLOOKUP(F2906,'2'!$B$2:$C$34,2,FALSE)</f>
        <v>30</v>
      </c>
      <c r="N2906" s="23">
        <f t="shared" si="100"/>
        <v>86.6</v>
      </c>
      <c r="O2906" s="23" t="str">
        <f t="shared" si="101"/>
        <v/>
      </c>
      <c r="P2906" s="23" t="s">
        <v>4739</v>
      </c>
      <c r="Q2906" s="19">
        <f>VLOOKUP(M2906,'3'!$H$27:$L$48,5,FALSE)</f>
        <v>60</v>
      </c>
    </row>
    <row r="2907" spans="1:17" x14ac:dyDescent="0.25">
      <c r="A2907">
        <f>'[2]NILAI AKHIR'!B116</f>
        <v>13658</v>
      </c>
      <c r="B2907" t="str">
        <f>'[2]NILAI AKHIR'!C116</f>
        <v>Rofii Abdul Aziz</v>
      </c>
      <c r="C2907" t="str">
        <f>'[2]NILAI AKHIR'!D116</f>
        <v>XI TOI 2</v>
      </c>
      <c r="D2907">
        <v>79.400000000000006</v>
      </c>
      <c r="F2907" t="s">
        <v>3945</v>
      </c>
      <c r="L2907">
        <f>VLOOKUP(A2907,'5'!$AB$3:$AE$313,4,FALSE)</f>
        <v>736</v>
      </c>
      <c r="M2907" s="19">
        <f>VLOOKUP(F2907,'2'!$B$2:$C$34,2,FALSE)</f>
        <v>30</v>
      </c>
      <c r="N2907" s="23">
        <f t="shared" si="100"/>
        <v>79.400000000000006</v>
      </c>
      <c r="O2907" s="23" t="str">
        <f t="shared" si="101"/>
        <v/>
      </c>
      <c r="P2907" s="23" t="s">
        <v>4739</v>
      </c>
      <c r="Q2907" s="19">
        <f>VLOOKUP(M2907,'3'!$H$27:$L$48,5,FALSE)</f>
        <v>60</v>
      </c>
    </row>
    <row r="2908" spans="1:17" x14ac:dyDescent="0.25">
      <c r="A2908">
        <f>'[2]NILAI AKHIR'!B117</f>
        <v>13659</v>
      </c>
      <c r="B2908" t="str">
        <f>'[2]NILAI AKHIR'!C117</f>
        <v>Satria Jaya Wardana</v>
      </c>
      <c r="C2908" t="str">
        <f>'[2]NILAI AKHIR'!D117</f>
        <v>XI TOI 2</v>
      </c>
      <c r="D2908">
        <v>88.4</v>
      </c>
      <c r="F2908" t="s">
        <v>3945</v>
      </c>
      <c r="L2908">
        <f>VLOOKUP(A2908,'5'!$AB$3:$AE$313,4,FALSE)</f>
        <v>737</v>
      </c>
      <c r="M2908" s="19">
        <f>VLOOKUP(F2908,'2'!$B$2:$C$34,2,FALSE)</f>
        <v>30</v>
      </c>
      <c r="N2908" s="23">
        <f t="shared" si="100"/>
        <v>88.4</v>
      </c>
      <c r="O2908" s="23" t="str">
        <f t="shared" si="101"/>
        <v/>
      </c>
      <c r="P2908" s="23" t="s">
        <v>4739</v>
      </c>
      <c r="Q2908" s="19">
        <f>VLOOKUP(M2908,'3'!$H$27:$L$48,5,FALSE)</f>
        <v>60</v>
      </c>
    </row>
    <row r="2909" spans="1:17" x14ac:dyDescent="0.25">
      <c r="A2909">
        <f>'[2]NILAI AKHIR'!B118</f>
        <v>13660</v>
      </c>
      <c r="B2909" t="str">
        <f>'[2]NILAI AKHIR'!C118</f>
        <v>Stepanus Iskak Baskara Dahuru Aji</v>
      </c>
      <c r="C2909" t="str">
        <f>'[2]NILAI AKHIR'!D118</f>
        <v>XI TOI 2</v>
      </c>
      <c r="D2909">
        <v>89.2</v>
      </c>
      <c r="F2909" t="s">
        <v>3945</v>
      </c>
      <c r="L2909">
        <f>VLOOKUP(A2909,'5'!$AB$3:$AE$313,4,FALSE)</f>
        <v>738</v>
      </c>
      <c r="M2909" s="19">
        <f>VLOOKUP(F2909,'2'!$B$2:$C$34,2,FALSE)</f>
        <v>30</v>
      </c>
      <c r="N2909" s="23">
        <f t="shared" si="100"/>
        <v>89.2</v>
      </c>
      <c r="O2909" s="23" t="str">
        <f t="shared" si="101"/>
        <v/>
      </c>
      <c r="P2909" s="23" t="s">
        <v>4739</v>
      </c>
      <c r="Q2909" s="19">
        <f>VLOOKUP(M2909,'3'!$H$27:$L$48,5,FALSE)</f>
        <v>60</v>
      </c>
    </row>
    <row r="2910" spans="1:17" x14ac:dyDescent="0.25">
      <c r="A2910">
        <f>'[2]NILAI AKHIR'!B119</f>
        <v>13661</v>
      </c>
      <c r="B2910" t="str">
        <f>'[2]NILAI AKHIR'!C119</f>
        <v>Wahyu Nugroho</v>
      </c>
      <c r="C2910" t="str">
        <f>'[2]NILAI AKHIR'!D119</f>
        <v>XI TOI 2</v>
      </c>
      <c r="D2910">
        <v>87.4</v>
      </c>
      <c r="F2910" t="s">
        <v>3945</v>
      </c>
      <c r="L2910">
        <f>VLOOKUP(A2910,'5'!$AB$3:$AE$313,4,FALSE)</f>
        <v>739</v>
      </c>
      <c r="M2910" s="19">
        <f>VLOOKUP(F2910,'2'!$B$2:$C$34,2,FALSE)</f>
        <v>30</v>
      </c>
      <c r="N2910" s="23">
        <f t="shared" si="100"/>
        <v>87.4</v>
      </c>
      <c r="O2910" s="23" t="str">
        <f t="shared" si="101"/>
        <v/>
      </c>
      <c r="P2910" s="23" t="s">
        <v>4739</v>
      </c>
      <c r="Q2910" s="19">
        <f>VLOOKUP(M2910,'3'!$H$27:$L$48,5,FALSE)</f>
        <v>60</v>
      </c>
    </row>
    <row r="2911" spans="1:17" x14ac:dyDescent="0.25">
      <c r="A2911">
        <f>'[2]NILAI AKHIR'!B120</f>
        <v>13662</v>
      </c>
      <c r="B2911" t="str">
        <f>'[2]NILAI AKHIR'!C120</f>
        <v>Windy Ochaviany</v>
      </c>
      <c r="C2911" t="str">
        <f>'[2]NILAI AKHIR'!D120</f>
        <v>XI TOI 2</v>
      </c>
      <c r="D2911">
        <v>85.2</v>
      </c>
      <c r="F2911" t="s">
        <v>3945</v>
      </c>
      <c r="L2911">
        <f>VLOOKUP(A2911,'5'!$AB$3:$AE$313,4,FALSE)</f>
        <v>740</v>
      </c>
      <c r="M2911" s="19">
        <f>VLOOKUP(F2911,'2'!$B$2:$C$34,2,FALSE)</f>
        <v>30</v>
      </c>
      <c r="N2911" s="23">
        <f t="shared" si="100"/>
        <v>85.2</v>
      </c>
      <c r="O2911" s="23" t="str">
        <f t="shared" si="101"/>
        <v/>
      </c>
      <c r="P2911" s="23" t="s">
        <v>4739</v>
      </c>
      <c r="Q2911" s="19">
        <f>VLOOKUP(M2911,'3'!$H$27:$L$48,5,FALSE)</f>
        <v>60</v>
      </c>
    </row>
    <row r="2912" spans="1:17" x14ac:dyDescent="0.25">
      <c r="A2912">
        <f>'[2]NILAI AKHIR'!B121</f>
        <v>13663</v>
      </c>
      <c r="B2912" t="str">
        <f>'[2]NILAI AKHIR'!C121</f>
        <v>Zakqi Repflian</v>
      </c>
      <c r="C2912" t="str">
        <f>'[2]NILAI AKHIR'!D121</f>
        <v>XI TOI 2</v>
      </c>
      <c r="D2912">
        <v>81.8</v>
      </c>
      <c r="F2912" t="s">
        <v>3945</v>
      </c>
      <c r="L2912">
        <f>VLOOKUP(A2912,'5'!$AB$3:$AE$313,4,FALSE)</f>
        <v>741</v>
      </c>
      <c r="M2912" s="19">
        <f>VLOOKUP(F2912,'2'!$B$2:$C$34,2,FALSE)</f>
        <v>30</v>
      </c>
      <c r="N2912" s="23">
        <f t="shared" si="100"/>
        <v>81.8</v>
      </c>
      <c r="O2912" s="23" t="str">
        <f t="shared" si="101"/>
        <v/>
      </c>
      <c r="P2912" s="23" t="s">
        <v>4739</v>
      </c>
      <c r="Q2912" s="19">
        <f>VLOOKUP(M2912,'3'!$H$27:$L$48,5,FALSE)</f>
        <v>60</v>
      </c>
    </row>
    <row r="2913" spans="1:17" x14ac:dyDescent="0.25">
      <c r="A2913">
        <f>'[2]NILAI AKHIR'!B122</f>
        <v>13664</v>
      </c>
      <c r="B2913" t="str">
        <f>'[2]NILAI AKHIR'!C122</f>
        <v>Zhurizal Arsya Nur Maulana</v>
      </c>
      <c r="C2913" t="str">
        <f>'[2]NILAI AKHIR'!D122</f>
        <v>XI TOI 2</v>
      </c>
      <c r="D2913">
        <v>84.6</v>
      </c>
      <c r="F2913" t="s">
        <v>3945</v>
      </c>
      <c r="L2913">
        <f>VLOOKUP(A2913,'5'!$AB$3:$AE$313,4,FALSE)</f>
        <v>742</v>
      </c>
      <c r="M2913" s="19">
        <f>VLOOKUP(F2913,'2'!$B$2:$C$34,2,FALSE)</f>
        <v>30</v>
      </c>
      <c r="N2913" s="23">
        <f t="shared" si="100"/>
        <v>84.6</v>
      </c>
      <c r="O2913" s="23" t="str">
        <f t="shared" si="101"/>
        <v/>
      </c>
      <c r="P2913" s="23" t="s">
        <v>4739</v>
      </c>
      <c r="Q2913" s="19">
        <f>VLOOKUP(M2913,'3'!$H$27:$L$48,5,FALSE)</f>
        <v>60</v>
      </c>
    </row>
    <row r="2914" spans="1:17" x14ac:dyDescent="0.25">
      <c r="A2914">
        <f>'[2]NILAI AKHIR'!B123</f>
        <v>0</v>
      </c>
      <c r="B2914">
        <f>'[2]NILAI AKHIR'!C123</f>
        <v>0</v>
      </c>
      <c r="C2914">
        <f>'[2]NILAI AKHIR'!D123</f>
        <v>0</v>
      </c>
      <c r="D2914">
        <v>88</v>
      </c>
      <c r="F2914" t="s">
        <v>3945</v>
      </c>
      <c r="L2914" t="e">
        <f>VLOOKUP(A2914,'5'!$AB$3:$AE$313,4,FALSE)</f>
        <v>#N/A</v>
      </c>
      <c r="M2914" s="19">
        <f>VLOOKUP(F2914,'2'!$B$2:$C$34,2,FALSE)</f>
        <v>30</v>
      </c>
      <c r="N2914" s="23">
        <f t="shared" si="100"/>
        <v>88</v>
      </c>
      <c r="O2914" s="23" t="str">
        <f t="shared" si="101"/>
        <v/>
      </c>
      <c r="P2914" s="23" t="s">
        <v>4739</v>
      </c>
      <c r="Q2914" s="19">
        <f>VLOOKUP(M2914,'3'!$H$27:$L$48,5,FALSE)</f>
        <v>60</v>
      </c>
    </row>
    <row r="2915" spans="1:17" x14ac:dyDescent="0.25">
      <c r="A2915">
        <f>'[2]NILAI AKHIR'!B124</f>
        <v>13665</v>
      </c>
      <c r="B2915" t="str">
        <f>'[2]NILAI AKHIR'!C124</f>
        <v>Abdul Fattah</v>
      </c>
      <c r="C2915" t="str">
        <f>'[2]NILAI AKHIR'!D124</f>
        <v>XI TP 1</v>
      </c>
      <c r="D2915">
        <v>87.8</v>
      </c>
      <c r="F2915" t="s">
        <v>3945</v>
      </c>
      <c r="L2915">
        <f>VLOOKUP(A2915,'5'!$AB$3:$AE$313,4,FALSE)</f>
        <v>743</v>
      </c>
      <c r="M2915" s="19">
        <f>VLOOKUP(F2915,'2'!$B$2:$C$34,2,FALSE)</f>
        <v>30</v>
      </c>
      <c r="N2915" s="23">
        <f t="shared" si="100"/>
        <v>87.8</v>
      </c>
      <c r="O2915" s="23" t="str">
        <f t="shared" si="101"/>
        <v/>
      </c>
      <c r="P2915" s="23" t="s">
        <v>4739</v>
      </c>
      <c r="Q2915" s="19">
        <f>VLOOKUP(M2915,'3'!$H$27:$L$48,5,FALSE)</f>
        <v>60</v>
      </c>
    </row>
    <row r="2916" spans="1:17" x14ac:dyDescent="0.25">
      <c r="A2916">
        <f>'[2]NILAI AKHIR'!B126</f>
        <v>13667</v>
      </c>
      <c r="B2916" t="str">
        <f>'[2]NILAI AKHIR'!C126</f>
        <v>Abdullah Syarif Al Mustakim</v>
      </c>
      <c r="C2916" t="str">
        <f>'[2]NILAI AKHIR'!D126</f>
        <v>XI TP 1</v>
      </c>
      <c r="D2916" s="21">
        <f>'[2]NILAI AKHIR'!S126</f>
        <v>81</v>
      </c>
      <c r="F2916" t="s">
        <v>3945</v>
      </c>
      <c r="L2916">
        <f>VLOOKUP(A2916,'5'!$AB$3:$AE$313,4,FALSE)</f>
        <v>745</v>
      </c>
      <c r="M2916" s="19">
        <f>VLOOKUP(F2916,'2'!$B$2:$C$34,2,FALSE)</f>
        <v>30</v>
      </c>
      <c r="N2916" s="23">
        <f t="shared" si="100"/>
        <v>81</v>
      </c>
      <c r="O2916" s="23" t="str">
        <f t="shared" si="101"/>
        <v/>
      </c>
      <c r="P2916" s="23" t="s">
        <v>4739</v>
      </c>
      <c r="Q2916" s="19">
        <f>VLOOKUP(M2916,'3'!$H$27:$L$48,5,FALSE)</f>
        <v>60</v>
      </c>
    </row>
    <row r="2917" spans="1:17" x14ac:dyDescent="0.25">
      <c r="A2917">
        <f>'[2]NILAI AKHIR'!B127</f>
        <v>13668</v>
      </c>
      <c r="B2917" t="str">
        <f>'[2]NILAI AKHIR'!C127</f>
        <v>Adam Farid Darujatun</v>
      </c>
      <c r="C2917" t="str">
        <f>'[2]NILAI AKHIR'!D127</f>
        <v>XI TP 1</v>
      </c>
      <c r="D2917" s="21">
        <f>'[2]NILAI AKHIR'!S127</f>
        <v>77</v>
      </c>
      <c r="F2917" t="s">
        <v>3945</v>
      </c>
      <c r="L2917">
        <f>VLOOKUP(A2917,'5'!$AB$3:$AE$313,4,FALSE)</f>
        <v>746</v>
      </c>
      <c r="M2917" s="19">
        <f>VLOOKUP(F2917,'2'!$B$2:$C$34,2,FALSE)</f>
        <v>30</v>
      </c>
      <c r="N2917" s="23">
        <f t="shared" si="100"/>
        <v>77</v>
      </c>
      <c r="O2917" s="23" t="str">
        <f t="shared" si="101"/>
        <v/>
      </c>
      <c r="P2917" s="23" t="s">
        <v>4739</v>
      </c>
      <c r="Q2917" s="19">
        <f>VLOOKUP(M2917,'3'!$H$27:$L$48,5,FALSE)</f>
        <v>60</v>
      </c>
    </row>
    <row r="2918" spans="1:17" x14ac:dyDescent="0.25">
      <c r="A2918">
        <f>'[2]NILAI AKHIR'!B128</f>
        <v>13669</v>
      </c>
      <c r="B2918" t="str">
        <f>'[2]NILAI AKHIR'!C128</f>
        <v>Aditya Dwi Saputra</v>
      </c>
      <c r="C2918" t="str">
        <f>'[2]NILAI AKHIR'!D128</f>
        <v>XI TP 1</v>
      </c>
      <c r="D2918" s="21">
        <f>'[2]NILAI AKHIR'!S128</f>
        <v>81</v>
      </c>
      <c r="F2918" t="s">
        <v>3945</v>
      </c>
      <c r="L2918">
        <f>VLOOKUP(A2918,'5'!$AB$3:$AE$313,4,FALSE)</f>
        <v>747</v>
      </c>
      <c r="M2918" s="19">
        <f>VLOOKUP(F2918,'2'!$B$2:$C$34,2,FALSE)</f>
        <v>30</v>
      </c>
      <c r="N2918" s="23">
        <f t="shared" si="100"/>
        <v>81</v>
      </c>
      <c r="O2918" s="23" t="str">
        <f t="shared" si="101"/>
        <v/>
      </c>
      <c r="P2918" s="23" t="s">
        <v>4739</v>
      </c>
      <c r="Q2918" s="19">
        <f>VLOOKUP(M2918,'3'!$H$27:$L$48,5,FALSE)</f>
        <v>60</v>
      </c>
    </row>
    <row r="2919" spans="1:17" x14ac:dyDescent="0.25">
      <c r="A2919">
        <f>'[2]NILAI AKHIR'!B129</f>
        <v>13670</v>
      </c>
      <c r="B2919" t="str">
        <f>'[2]NILAI AKHIR'!C129</f>
        <v>Aditya Octa Saputra</v>
      </c>
      <c r="C2919" t="str">
        <f>'[2]NILAI AKHIR'!D129</f>
        <v>XI TP 1</v>
      </c>
      <c r="D2919" s="21">
        <f>'[2]NILAI AKHIR'!S129</f>
        <v>82</v>
      </c>
      <c r="F2919" t="s">
        <v>3945</v>
      </c>
      <c r="L2919">
        <f>VLOOKUP(A2919,'5'!$AB$3:$AE$313,4,FALSE)</f>
        <v>748</v>
      </c>
      <c r="M2919" s="19">
        <f>VLOOKUP(F2919,'2'!$B$2:$C$34,2,FALSE)</f>
        <v>30</v>
      </c>
      <c r="N2919" s="23">
        <f t="shared" si="100"/>
        <v>82</v>
      </c>
      <c r="O2919" s="23" t="str">
        <f t="shared" si="101"/>
        <v/>
      </c>
      <c r="P2919" s="23" t="s">
        <v>4739</v>
      </c>
      <c r="Q2919" s="19">
        <f>VLOOKUP(M2919,'3'!$H$27:$L$48,5,FALSE)</f>
        <v>60</v>
      </c>
    </row>
    <row r="2920" spans="1:17" x14ac:dyDescent="0.25">
      <c r="A2920">
        <f>'[2]NILAI AKHIR'!B130</f>
        <v>13671</v>
      </c>
      <c r="B2920" t="str">
        <f>'[2]NILAI AKHIR'!C130</f>
        <v>Adnan Fu'ad Atif Qo'is</v>
      </c>
      <c r="C2920" t="str">
        <f>'[2]NILAI AKHIR'!D130</f>
        <v>XI TP 1</v>
      </c>
      <c r="D2920" s="21">
        <f>'[2]NILAI AKHIR'!S130</f>
        <v>81</v>
      </c>
      <c r="F2920" t="s">
        <v>3945</v>
      </c>
      <c r="L2920">
        <f>VLOOKUP(A2920,'5'!$AB$3:$AE$313,4,FALSE)</f>
        <v>749</v>
      </c>
      <c r="M2920" s="19">
        <f>VLOOKUP(F2920,'2'!$B$2:$C$34,2,FALSE)</f>
        <v>30</v>
      </c>
      <c r="N2920" s="23">
        <f t="shared" si="100"/>
        <v>81</v>
      </c>
      <c r="O2920" s="23" t="str">
        <f t="shared" si="101"/>
        <v/>
      </c>
      <c r="P2920" s="23" t="s">
        <v>4739</v>
      </c>
      <c r="Q2920" s="19">
        <f>VLOOKUP(M2920,'3'!$H$27:$L$48,5,FALSE)</f>
        <v>60</v>
      </c>
    </row>
    <row r="2921" spans="1:17" x14ac:dyDescent="0.25">
      <c r="A2921">
        <f>'[2]NILAI AKHIR'!B131</f>
        <v>13672</v>
      </c>
      <c r="B2921" t="str">
        <f>'[2]NILAI AKHIR'!C131</f>
        <v>Afrilian Nur Prakoso</v>
      </c>
      <c r="C2921" t="str">
        <f>'[2]NILAI AKHIR'!D131</f>
        <v>XI TP 1</v>
      </c>
      <c r="D2921" s="21">
        <f>'[2]NILAI AKHIR'!S131</f>
        <v>79</v>
      </c>
      <c r="F2921" t="s">
        <v>3945</v>
      </c>
      <c r="L2921">
        <f>VLOOKUP(A2921,'5'!$AB$3:$AE$313,4,FALSE)</f>
        <v>750</v>
      </c>
      <c r="M2921" s="19">
        <f>VLOOKUP(F2921,'2'!$B$2:$C$34,2,FALSE)</f>
        <v>30</v>
      </c>
      <c r="N2921" s="23">
        <f t="shared" si="100"/>
        <v>79</v>
      </c>
      <c r="O2921" s="23" t="str">
        <f t="shared" si="101"/>
        <v/>
      </c>
      <c r="P2921" s="23" t="s">
        <v>4739</v>
      </c>
      <c r="Q2921" s="19">
        <f>VLOOKUP(M2921,'3'!$H$27:$L$48,5,FALSE)</f>
        <v>60</v>
      </c>
    </row>
    <row r="2922" spans="1:17" x14ac:dyDescent="0.25">
      <c r="A2922">
        <f>'[2]NILAI AKHIR'!B132</f>
        <v>13673</v>
      </c>
      <c r="B2922" t="str">
        <f>'[2]NILAI AKHIR'!C132</f>
        <v>Agil Ramadhan Putra Purnama</v>
      </c>
      <c r="C2922" t="str">
        <f>'[2]NILAI AKHIR'!D132</f>
        <v>XI TP 1</v>
      </c>
      <c r="D2922" s="21">
        <f>'[2]NILAI AKHIR'!S132</f>
        <v>80</v>
      </c>
      <c r="F2922" t="s">
        <v>3945</v>
      </c>
      <c r="L2922">
        <f>VLOOKUP(A2922,'5'!$AB$3:$AE$313,4,FALSE)</f>
        <v>751</v>
      </c>
      <c r="M2922" s="19">
        <f>VLOOKUP(F2922,'2'!$B$2:$C$34,2,FALSE)</f>
        <v>30</v>
      </c>
      <c r="N2922" s="23">
        <f t="shared" si="100"/>
        <v>80</v>
      </c>
      <c r="O2922" s="23" t="str">
        <f t="shared" si="101"/>
        <v/>
      </c>
      <c r="P2922" s="23" t="s">
        <v>4739</v>
      </c>
      <c r="Q2922" s="19">
        <f>VLOOKUP(M2922,'3'!$H$27:$L$48,5,FALSE)</f>
        <v>60</v>
      </c>
    </row>
    <row r="2923" spans="1:17" x14ac:dyDescent="0.25">
      <c r="A2923">
        <f>'[2]NILAI AKHIR'!B133</f>
        <v>13674</v>
      </c>
      <c r="B2923" t="str">
        <f>'[2]NILAI AKHIR'!C133</f>
        <v>Ahmad Faisal Romadhon</v>
      </c>
      <c r="C2923" t="str">
        <f>'[2]NILAI AKHIR'!D133</f>
        <v>XI TP 1</v>
      </c>
      <c r="D2923" s="21">
        <f>'[2]NILAI AKHIR'!S133</f>
        <v>79</v>
      </c>
      <c r="F2923" t="s">
        <v>3945</v>
      </c>
      <c r="L2923">
        <f>VLOOKUP(A2923,'5'!$AB$3:$AE$313,4,FALSE)</f>
        <v>752</v>
      </c>
      <c r="M2923" s="19">
        <f>VLOOKUP(F2923,'2'!$B$2:$C$34,2,FALSE)</f>
        <v>30</v>
      </c>
      <c r="N2923" s="23">
        <f t="shared" si="100"/>
        <v>79</v>
      </c>
      <c r="O2923" s="23" t="str">
        <f t="shared" si="101"/>
        <v/>
      </c>
      <c r="P2923" s="23" t="s">
        <v>4739</v>
      </c>
      <c r="Q2923" s="19">
        <f>VLOOKUP(M2923,'3'!$H$27:$L$48,5,FALSE)</f>
        <v>60</v>
      </c>
    </row>
    <row r="2924" spans="1:17" x14ac:dyDescent="0.25">
      <c r="A2924">
        <f>'[2]NILAI AKHIR'!B134</f>
        <v>13675</v>
      </c>
      <c r="B2924" t="str">
        <f>'[2]NILAI AKHIR'!C134</f>
        <v>Ahmad Fauzi</v>
      </c>
      <c r="C2924" t="str">
        <f>'[2]NILAI AKHIR'!D134</f>
        <v>XI TP 1</v>
      </c>
      <c r="D2924" s="21">
        <f>'[2]NILAI AKHIR'!S134</f>
        <v>80</v>
      </c>
      <c r="F2924" t="s">
        <v>3945</v>
      </c>
      <c r="L2924">
        <f>VLOOKUP(A2924,'5'!$AB$3:$AE$313,4,FALSE)</f>
        <v>753</v>
      </c>
      <c r="M2924" s="19">
        <f>VLOOKUP(F2924,'2'!$B$2:$C$34,2,FALSE)</f>
        <v>30</v>
      </c>
      <c r="N2924" s="23">
        <f t="shared" si="100"/>
        <v>80</v>
      </c>
      <c r="O2924" s="23" t="str">
        <f t="shared" si="101"/>
        <v/>
      </c>
      <c r="P2924" s="23" t="s">
        <v>4739</v>
      </c>
      <c r="Q2924" s="19">
        <f>VLOOKUP(M2924,'3'!$H$27:$L$48,5,FALSE)</f>
        <v>60</v>
      </c>
    </row>
    <row r="2925" spans="1:17" x14ac:dyDescent="0.25">
      <c r="A2925">
        <f>'[2]NILAI AKHIR'!B135</f>
        <v>13676</v>
      </c>
      <c r="B2925" t="str">
        <f>'[2]NILAI AKHIR'!C135</f>
        <v>Akhsan Nur Chairyl Ramdhani</v>
      </c>
      <c r="C2925" t="str">
        <f>'[2]NILAI AKHIR'!D135</f>
        <v>XI TP 1</v>
      </c>
      <c r="D2925" s="21">
        <f>'[2]NILAI AKHIR'!S135</f>
        <v>79</v>
      </c>
      <c r="F2925" t="s">
        <v>3945</v>
      </c>
      <c r="L2925">
        <f>VLOOKUP(A2925,'5'!$AB$3:$AE$313,4,FALSE)</f>
        <v>754</v>
      </c>
      <c r="M2925" s="19">
        <f>VLOOKUP(F2925,'2'!$B$2:$C$34,2,FALSE)</f>
        <v>30</v>
      </c>
      <c r="N2925" s="23">
        <f t="shared" si="100"/>
        <v>79</v>
      </c>
      <c r="O2925" s="23" t="str">
        <f t="shared" si="101"/>
        <v/>
      </c>
      <c r="P2925" s="23" t="s">
        <v>4739</v>
      </c>
      <c r="Q2925" s="19">
        <f>VLOOKUP(M2925,'3'!$H$27:$L$48,5,FALSE)</f>
        <v>60</v>
      </c>
    </row>
    <row r="2926" spans="1:17" x14ac:dyDescent="0.25">
      <c r="A2926">
        <f>'[2]NILAI AKHIR'!B136</f>
        <v>13677</v>
      </c>
      <c r="B2926" t="str">
        <f>'[2]NILAI AKHIR'!C136</f>
        <v>Aldi Nur Hidayat</v>
      </c>
      <c r="C2926" t="str">
        <f>'[2]NILAI AKHIR'!D136</f>
        <v>XI TP 1</v>
      </c>
      <c r="D2926" s="21">
        <f>'[2]NILAI AKHIR'!S136</f>
        <v>81</v>
      </c>
      <c r="F2926" t="s">
        <v>3945</v>
      </c>
      <c r="L2926">
        <f>VLOOKUP(A2926,'5'!$AB$3:$AE$313,4,FALSE)</f>
        <v>755</v>
      </c>
      <c r="M2926" s="19">
        <f>VLOOKUP(F2926,'2'!$B$2:$C$34,2,FALSE)</f>
        <v>30</v>
      </c>
      <c r="N2926" s="23">
        <f t="shared" si="100"/>
        <v>81</v>
      </c>
      <c r="O2926" s="23" t="str">
        <f t="shared" si="101"/>
        <v/>
      </c>
      <c r="P2926" s="23" t="s">
        <v>4739</v>
      </c>
      <c r="Q2926" s="19">
        <f>VLOOKUP(M2926,'3'!$H$27:$L$48,5,FALSE)</f>
        <v>60</v>
      </c>
    </row>
    <row r="2927" spans="1:17" x14ac:dyDescent="0.25">
      <c r="A2927">
        <f>'[2]NILAI AKHIR'!B137</f>
        <v>13678</v>
      </c>
      <c r="B2927" t="str">
        <f>'[2]NILAI AKHIR'!C137</f>
        <v>Aldo Setiawan</v>
      </c>
      <c r="C2927" t="str">
        <f>'[2]NILAI AKHIR'!D137</f>
        <v>XI TP 1</v>
      </c>
      <c r="D2927" s="21">
        <f>'[2]NILAI AKHIR'!S137</f>
        <v>79</v>
      </c>
      <c r="F2927" t="s">
        <v>3945</v>
      </c>
      <c r="L2927">
        <f>VLOOKUP(A2927,'5'!$AB$3:$AE$313,4,FALSE)</f>
        <v>756</v>
      </c>
      <c r="M2927" s="19">
        <f>VLOOKUP(F2927,'2'!$B$2:$C$34,2,FALSE)</f>
        <v>30</v>
      </c>
      <c r="N2927" s="23">
        <f t="shared" si="100"/>
        <v>79</v>
      </c>
      <c r="O2927" s="23" t="str">
        <f t="shared" si="101"/>
        <v/>
      </c>
      <c r="P2927" s="23" t="s">
        <v>4739</v>
      </c>
      <c r="Q2927" s="19">
        <f>VLOOKUP(M2927,'3'!$H$27:$L$48,5,FALSE)</f>
        <v>60</v>
      </c>
    </row>
    <row r="2928" spans="1:17" x14ac:dyDescent="0.25">
      <c r="A2928">
        <f>'[2]NILAI AKHIR'!B138</f>
        <v>13679</v>
      </c>
      <c r="B2928" t="str">
        <f>'[2]NILAI AKHIR'!C138</f>
        <v>Aldy Putra Firmansyah</v>
      </c>
      <c r="C2928" t="str">
        <f>'[2]NILAI AKHIR'!D138</f>
        <v>XI TP 1</v>
      </c>
      <c r="D2928" s="21">
        <f>'[2]NILAI AKHIR'!S138</f>
        <v>79</v>
      </c>
      <c r="F2928" t="s">
        <v>3945</v>
      </c>
      <c r="L2928">
        <f>VLOOKUP(A2928,'5'!$AB$3:$AE$313,4,FALSE)</f>
        <v>757</v>
      </c>
      <c r="M2928" s="19">
        <f>VLOOKUP(F2928,'2'!$B$2:$C$34,2,FALSE)</f>
        <v>30</v>
      </c>
      <c r="N2928" s="23">
        <f t="shared" si="100"/>
        <v>79</v>
      </c>
      <c r="O2928" s="23" t="str">
        <f t="shared" si="101"/>
        <v/>
      </c>
      <c r="P2928" s="23" t="s">
        <v>4739</v>
      </c>
      <c r="Q2928" s="19">
        <f>VLOOKUP(M2928,'3'!$H$27:$L$48,5,FALSE)</f>
        <v>60</v>
      </c>
    </row>
    <row r="2929" spans="1:17" x14ac:dyDescent="0.25">
      <c r="A2929">
        <f>'[2]NILAI AKHIR'!B139</f>
        <v>13680</v>
      </c>
      <c r="B2929" t="str">
        <f>'[2]NILAI AKHIR'!C139</f>
        <v>Alfito Parmadiansyah</v>
      </c>
      <c r="C2929" t="str">
        <f>'[2]NILAI AKHIR'!D139</f>
        <v>XI TP 1</v>
      </c>
      <c r="D2929" s="21">
        <f>'[2]NILAI AKHIR'!S139</f>
        <v>81</v>
      </c>
      <c r="F2929" t="s">
        <v>3945</v>
      </c>
      <c r="L2929">
        <f>VLOOKUP(A2929,'5'!$AB$3:$AE$313,4,FALSE)</f>
        <v>758</v>
      </c>
      <c r="M2929" s="19">
        <f>VLOOKUP(F2929,'2'!$B$2:$C$34,2,FALSE)</f>
        <v>30</v>
      </c>
      <c r="N2929" s="23">
        <f t="shared" si="100"/>
        <v>81</v>
      </c>
      <c r="O2929" s="23" t="str">
        <f t="shared" si="101"/>
        <v/>
      </c>
      <c r="P2929" s="23" t="s">
        <v>4739</v>
      </c>
      <c r="Q2929" s="19">
        <f>VLOOKUP(M2929,'3'!$H$27:$L$48,5,FALSE)</f>
        <v>60</v>
      </c>
    </row>
    <row r="2930" spans="1:17" x14ac:dyDescent="0.25">
      <c r="A2930">
        <f>'[2]NILAI AKHIR'!B140</f>
        <v>13681</v>
      </c>
      <c r="B2930" t="str">
        <f>'[2]NILAI AKHIR'!C140</f>
        <v>Alif Alvi Rahmad</v>
      </c>
      <c r="C2930" t="str">
        <f>'[2]NILAI AKHIR'!D140</f>
        <v>XI TP 1</v>
      </c>
      <c r="D2930" s="21">
        <f>'[2]NILAI AKHIR'!S140</f>
        <v>76</v>
      </c>
      <c r="F2930" t="s">
        <v>3945</v>
      </c>
      <c r="L2930">
        <f>VLOOKUP(A2930,'5'!$AB$3:$AE$313,4,FALSE)</f>
        <v>759</v>
      </c>
      <c r="M2930" s="19">
        <f>VLOOKUP(F2930,'2'!$B$2:$C$34,2,FALSE)</f>
        <v>30</v>
      </c>
      <c r="N2930" s="23">
        <f t="shared" si="100"/>
        <v>76</v>
      </c>
      <c r="O2930" s="23" t="str">
        <f t="shared" si="101"/>
        <v/>
      </c>
      <c r="P2930" s="23" t="s">
        <v>4739</v>
      </c>
      <c r="Q2930" s="19">
        <f>VLOOKUP(M2930,'3'!$H$27:$L$48,5,FALSE)</f>
        <v>60</v>
      </c>
    </row>
    <row r="2931" spans="1:17" x14ac:dyDescent="0.25">
      <c r="A2931">
        <f>'[2]NILAI AKHIR'!B141</f>
        <v>13682</v>
      </c>
      <c r="B2931" t="str">
        <f>'[2]NILAI AKHIR'!C141</f>
        <v>Alvarenza Muhammad Fadli</v>
      </c>
      <c r="C2931" t="str">
        <f>'[2]NILAI AKHIR'!D141</f>
        <v>XI TP 1</v>
      </c>
      <c r="D2931" s="21">
        <f>'[2]NILAI AKHIR'!S141</f>
        <v>77</v>
      </c>
      <c r="F2931" t="s">
        <v>3945</v>
      </c>
      <c r="L2931">
        <f>VLOOKUP(A2931,'5'!$AB$3:$AE$313,4,FALSE)</f>
        <v>760</v>
      </c>
      <c r="M2931" s="19">
        <f>VLOOKUP(F2931,'2'!$B$2:$C$34,2,FALSE)</f>
        <v>30</v>
      </c>
      <c r="N2931" s="23">
        <f t="shared" si="100"/>
        <v>77</v>
      </c>
      <c r="O2931" s="23" t="str">
        <f t="shared" si="101"/>
        <v/>
      </c>
      <c r="P2931" s="23" t="s">
        <v>4739</v>
      </c>
      <c r="Q2931" s="19">
        <f>VLOOKUP(M2931,'3'!$H$27:$L$48,5,FALSE)</f>
        <v>60</v>
      </c>
    </row>
    <row r="2932" spans="1:17" x14ac:dyDescent="0.25">
      <c r="A2932">
        <f>'[2]NILAI AKHIR'!B142</f>
        <v>13683</v>
      </c>
      <c r="B2932" t="str">
        <f>'[2]NILAI AKHIR'!C142</f>
        <v>Andhico Fajar Wijaya</v>
      </c>
      <c r="C2932" t="str">
        <f>'[2]NILAI AKHIR'!D142</f>
        <v>XI TP 1</v>
      </c>
      <c r="D2932" s="21">
        <f>'[2]NILAI AKHIR'!S142</f>
        <v>79</v>
      </c>
      <c r="F2932" t="s">
        <v>3945</v>
      </c>
      <c r="L2932">
        <f>VLOOKUP(A2932,'5'!$AB$3:$AE$313,4,FALSE)</f>
        <v>761</v>
      </c>
      <c r="M2932" s="19">
        <f>VLOOKUP(F2932,'2'!$B$2:$C$34,2,FALSE)</f>
        <v>30</v>
      </c>
      <c r="N2932" s="23">
        <f t="shared" si="100"/>
        <v>79</v>
      </c>
      <c r="O2932" s="23" t="str">
        <f t="shared" si="101"/>
        <v/>
      </c>
      <c r="P2932" s="23" t="s">
        <v>4739</v>
      </c>
      <c r="Q2932" s="19">
        <f>VLOOKUP(M2932,'3'!$H$27:$L$48,5,FALSE)</f>
        <v>60</v>
      </c>
    </row>
    <row r="2933" spans="1:17" x14ac:dyDescent="0.25">
      <c r="A2933">
        <f>'[2]NILAI AKHIR'!B143</f>
        <v>13684</v>
      </c>
      <c r="B2933" t="str">
        <f>'[2]NILAI AKHIR'!C143</f>
        <v>Andika Fantasena</v>
      </c>
      <c r="C2933" t="str">
        <f>'[2]NILAI AKHIR'!D143</f>
        <v>XI TP 1</v>
      </c>
      <c r="D2933" s="21">
        <f>'[2]NILAI AKHIR'!S143</f>
        <v>86</v>
      </c>
      <c r="F2933" t="s">
        <v>3945</v>
      </c>
      <c r="L2933">
        <f>VLOOKUP(A2933,'5'!$AB$3:$AE$313,4,FALSE)</f>
        <v>762</v>
      </c>
      <c r="M2933" s="19">
        <f>VLOOKUP(F2933,'2'!$B$2:$C$34,2,FALSE)</f>
        <v>30</v>
      </c>
      <c r="N2933" s="23">
        <f t="shared" si="100"/>
        <v>86</v>
      </c>
      <c r="O2933" s="23" t="str">
        <f t="shared" si="101"/>
        <v/>
      </c>
      <c r="P2933" s="23" t="s">
        <v>4739</v>
      </c>
      <c r="Q2933" s="19">
        <f>VLOOKUP(M2933,'3'!$H$27:$L$48,5,FALSE)</f>
        <v>60</v>
      </c>
    </row>
    <row r="2934" spans="1:17" x14ac:dyDescent="0.25">
      <c r="A2934">
        <f>'[2]NILAI AKHIR'!B144</f>
        <v>13685</v>
      </c>
      <c r="B2934" t="str">
        <f>'[2]NILAI AKHIR'!C144</f>
        <v>Andri Adi Widiyanto</v>
      </c>
      <c r="C2934" t="str">
        <f>'[2]NILAI AKHIR'!D144</f>
        <v>XI TP 1</v>
      </c>
      <c r="D2934" s="21">
        <f>'[2]NILAI AKHIR'!S144</f>
        <v>78</v>
      </c>
      <c r="F2934" t="s">
        <v>3945</v>
      </c>
      <c r="L2934">
        <f>VLOOKUP(A2934,'5'!$AB$3:$AE$313,4,FALSE)</f>
        <v>763</v>
      </c>
      <c r="M2934" s="19">
        <f>VLOOKUP(F2934,'2'!$B$2:$C$34,2,FALSE)</f>
        <v>30</v>
      </c>
      <c r="N2934" s="23">
        <f t="shared" si="100"/>
        <v>78</v>
      </c>
      <c r="O2934" s="23" t="str">
        <f t="shared" si="101"/>
        <v/>
      </c>
      <c r="P2934" s="23" t="s">
        <v>4739</v>
      </c>
      <c r="Q2934" s="19">
        <f>VLOOKUP(M2934,'3'!$H$27:$L$48,5,FALSE)</f>
        <v>60</v>
      </c>
    </row>
    <row r="2935" spans="1:17" x14ac:dyDescent="0.25">
      <c r="A2935">
        <f>'[2]NILAI AKHIR'!B145</f>
        <v>13686</v>
      </c>
      <c r="B2935" t="str">
        <f>'[2]NILAI AKHIR'!C145</f>
        <v>Angga Pratama Putra</v>
      </c>
      <c r="C2935" t="str">
        <f>'[2]NILAI AKHIR'!D145</f>
        <v>XI TP 1</v>
      </c>
      <c r="D2935" s="21">
        <f>'[2]NILAI AKHIR'!S145</f>
        <v>80</v>
      </c>
      <c r="F2935" t="s">
        <v>3945</v>
      </c>
      <c r="L2935">
        <f>VLOOKUP(A2935,'5'!$AB$3:$AE$313,4,FALSE)</f>
        <v>764</v>
      </c>
      <c r="M2935" s="19">
        <f>VLOOKUP(F2935,'2'!$B$2:$C$34,2,FALSE)</f>
        <v>30</v>
      </c>
      <c r="N2935" s="23">
        <f t="shared" si="100"/>
        <v>80</v>
      </c>
      <c r="O2935" s="23" t="str">
        <f t="shared" si="101"/>
        <v/>
      </c>
      <c r="P2935" s="23" t="s">
        <v>4739</v>
      </c>
      <c r="Q2935" s="19">
        <f>VLOOKUP(M2935,'3'!$H$27:$L$48,5,FALSE)</f>
        <v>60</v>
      </c>
    </row>
    <row r="2936" spans="1:17" x14ac:dyDescent="0.25">
      <c r="A2936">
        <f>'[2]NILAI AKHIR'!B146</f>
        <v>13687</v>
      </c>
      <c r="B2936" t="str">
        <f>'[2]NILAI AKHIR'!C146</f>
        <v>Anggra Yudistira</v>
      </c>
      <c r="C2936" t="str">
        <f>'[2]NILAI AKHIR'!D146</f>
        <v>XI TP 1</v>
      </c>
      <c r="D2936" s="21">
        <f>'[2]NILAI AKHIR'!S146</f>
        <v>80</v>
      </c>
      <c r="F2936" t="s">
        <v>3945</v>
      </c>
      <c r="L2936">
        <f>VLOOKUP(A2936,'5'!$AB$3:$AE$313,4,FALSE)</f>
        <v>765</v>
      </c>
      <c r="M2936" s="19">
        <f>VLOOKUP(F2936,'2'!$B$2:$C$34,2,FALSE)</f>
        <v>30</v>
      </c>
      <c r="N2936" s="23">
        <f t="shared" si="100"/>
        <v>80</v>
      </c>
      <c r="O2936" s="23" t="str">
        <f t="shared" si="101"/>
        <v/>
      </c>
      <c r="P2936" s="23" t="s">
        <v>4739</v>
      </c>
      <c r="Q2936" s="19">
        <f>VLOOKUP(M2936,'3'!$H$27:$L$48,5,FALSE)</f>
        <v>60</v>
      </c>
    </row>
    <row r="2937" spans="1:17" x14ac:dyDescent="0.25">
      <c r="A2937">
        <f>'[2]NILAI AKHIR'!B147</f>
        <v>13688</v>
      </c>
      <c r="B2937" t="str">
        <f>'[2]NILAI AKHIR'!C147</f>
        <v>Anisa Nur Setianingrum</v>
      </c>
      <c r="C2937" t="str">
        <f>'[2]NILAI AKHIR'!D147</f>
        <v>XI TP 1</v>
      </c>
      <c r="D2937" s="21">
        <f>'[2]NILAI AKHIR'!S147</f>
        <v>84</v>
      </c>
      <c r="F2937" t="s">
        <v>3945</v>
      </c>
      <c r="L2937">
        <f>VLOOKUP(A2937,'5'!$AB$3:$AE$313,4,FALSE)</f>
        <v>766</v>
      </c>
      <c r="M2937" s="19">
        <f>VLOOKUP(F2937,'2'!$B$2:$C$34,2,FALSE)</f>
        <v>30</v>
      </c>
      <c r="N2937" s="23">
        <f t="shared" si="100"/>
        <v>84</v>
      </c>
      <c r="O2937" s="23" t="str">
        <f t="shared" si="101"/>
        <v/>
      </c>
      <c r="P2937" s="23" t="s">
        <v>4739</v>
      </c>
      <c r="Q2937" s="19">
        <f>VLOOKUP(M2937,'3'!$H$27:$L$48,5,FALSE)</f>
        <v>60</v>
      </c>
    </row>
    <row r="2938" spans="1:17" x14ac:dyDescent="0.25">
      <c r="A2938">
        <f>'[2]NILAI AKHIR'!B148</f>
        <v>13689</v>
      </c>
      <c r="B2938" t="str">
        <f>'[2]NILAI AKHIR'!C148</f>
        <v>Ardi Irfansyah</v>
      </c>
      <c r="C2938" t="str">
        <f>'[2]NILAI AKHIR'!D148</f>
        <v>XI TP 1</v>
      </c>
      <c r="D2938" s="21">
        <f>'[2]NILAI AKHIR'!S148</f>
        <v>85</v>
      </c>
      <c r="F2938" t="s">
        <v>3945</v>
      </c>
      <c r="L2938">
        <f>VLOOKUP(A2938,'5'!$AB$3:$AE$313,4,FALSE)</f>
        <v>767</v>
      </c>
      <c r="M2938" s="19">
        <f>VLOOKUP(F2938,'2'!$B$2:$C$34,2,FALSE)</f>
        <v>30</v>
      </c>
      <c r="N2938" s="23">
        <f t="shared" si="100"/>
        <v>85</v>
      </c>
      <c r="O2938" s="23" t="str">
        <f t="shared" si="101"/>
        <v/>
      </c>
      <c r="P2938" s="23" t="s">
        <v>4739</v>
      </c>
      <c r="Q2938" s="19">
        <f>VLOOKUP(M2938,'3'!$H$27:$L$48,5,FALSE)</f>
        <v>60</v>
      </c>
    </row>
    <row r="2939" spans="1:17" x14ac:dyDescent="0.25">
      <c r="A2939">
        <f>'[2]NILAI AKHIR'!B149</f>
        <v>13691</v>
      </c>
      <c r="B2939" t="str">
        <f>'[2]NILAI AKHIR'!C149</f>
        <v>Auxena Deflen Obriandra</v>
      </c>
      <c r="C2939" t="str">
        <f>'[2]NILAI AKHIR'!D149</f>
        <v>XI TP 1</v>
      </c>
      <c r="D2939" s="21">
        <f>'[2]NILAI AKHIR'!S149</f>
        <v>80</v>
      </c>
      <c r="F2939" t="s">
        <v>3945</v>
      </c>
      <c r="L2939">
        <f>VLOOKUP(A2939,'5'!$AB$3:$AE$313,4,FALSE)</f>
        <v>768</v>
      </c>
      <c r="M2939" s="19">
        <f>VLOOKUP(F2939,'2'!$B$2:$C$34,2,FALSE)</f>
        <v>30</v>
      </c>
      <c r="N2939" s="23">
        <f t="shared" si="100"/>
        <v>80</v>
      </c>
      <c r="O2939" s="23" t="str">
        <f t="shared" si="101"/>
        <v/>
      </c>
      <c r="P2939" s="23" t="s">
        <v>4739</v>
      </c>
      <c r="Q2939" s="19">
        <f>VLOOKUP(M2939,'3'!$H$27:$L$48,5,FALSE)</f>
        <v>60</v>
      </c>
    </row>
    <row r="2940" spans="1:17" x14ac:dyDescent="0.25">
      <c r="A2940">
        <f>'[2]NILAI AKHIR'!B150</f>
        <v>13692</v>
      </c>
      <c r="B2940" t="str">
        <f>'[2]NILAI AKHIR'!C150</f>
        <v>Azqiann Yohan Bastyan</v>
      </c>
      <c r="C2940" t="str">
        <f>'[2]NILAI AKHIR'!D150</f>
        <v>XI TP 1</v>
      </c>
      <c r="D2940" s="21">
        <f>'[2]NILAI AKHIR'!S150</f>
        <v>79</v>
      </c>
      <c r="F2940" t="s">
        <v>3945</v>
      </c>
      <c r="L2940">
        <f>VLOOKUP(A2940,'5'!$AB$3:$AE$313,4,FALSE)</f>
        <v>769</v>
      </c>
      <c r="M2940" s="19">
        <f>VLOOKUP(F2940,'2'!$B$2:$C$34,2,FALSE)</f>
        <v>30</v>
      </c>
      <c r="N2940" s="23">
        <f t="shared" si="100"/>
        <v>79</v>
      </c>
      <c r="O2940" s="23" t="str">
        <f t="shared" si="101"/>
        <v/>
      </c>
      <c r="P2940" s="23" t="s">
        <v>4739</v>
      </c>
      <c r="Q2940" s="19">
        <f>VLOOKUP(M2940,'3'!$H$27:$L$48,5,FALSE)</f>
        <v>60</v>
      </c>
    </row>
    <row r="2941" spans="1:17" x14ac:dyDescent="0.25">
      <c r="A2941">
        <f>'[2]NILAI AKHIR'!B151</f>
        <v>13693</v>
      </c>
      <c r="B2941" t="str">
        <f>'[2]NILAI AKHIR'!C151</f>
        <v>Bayu Seno Aji</v>
      </c>
      <c r="C2941" t="str">
        <f>'[2]NILAI AKHIR'!D151</f>
        <v>XI TP 1</v>
      </c>
      <c r="D2941" s="21">
        <f>'[2]NILAI AKHIR'!S151</f>
        <v>80</v>
      </c>
      <c r="F2941" t="s">
        <v>3945</v>
      </c>
      <c r="L2941">
        <f>VLOOKUP(A2941,'5'!$AB$3:$AE$313,4,FALSE)</f>
        <v>770</v>
      </c>
      <c r="M2941" s="19">
        <f>VLOOKUP(F2941,'2'!$B$2:$C$34,2,FALSE)</f>
        <v>30</v>
      </c>
      <c r="N2941" s="23">
        <f t="shared" si="100"/>
        <v>80</v>
      </c>
      <c r="O2941" s="23" t="str">
        <f t="shared" si="101"/>
        <v/>
      </c>
      <c r="P2941" s="23" t="s">
        <v>4739</v>
      </c>
      <c r="Q2941" s="19">
        <f>VLOOKUP(M2941,'3'!$H$27:$L$48,5,FALSE)</f>
        <v>60</v>
      </c>
    </row>
    <row r="2942" spans="1:17" x14ac:dyDescent="0.25">
      <c r="A2942">
        <f>'[2]NILAI AKHIR'!B152</f>
        <v>13695</v>
      </c>
      <c r="B2942" t="str">
        <f>'[2]NILAI AKHIR'!C152</f>
        <v>Cesar Lintang Rafa Prayuditya</v>
      </c>
      <c r="C2942" t="str">
        <f>'[2]NILAI AKHIR'!D152</f>
        <v>XI TP 1</v>
      </c>
      <c r="D2942" s="21">
        <f>'[2]NILAI AKHIR'!S152</f>
        <v>80</v>
      </c>
      <c r="F2942" t="s">
        <v>3945</v>
      </c>
      <c r="L2942">
        <f>VLOOKUP(A2942,'5'!$AB$3:$AE$313,4,FALSE)</f>
        <v>771</v>
      </c>
      <c r="M2942" s="19">
        <f>VLOOKUP(F2942,'2'!$B$2:$C$34,2,FALSE)</f>
        <v>30</v>
      </c>
      <c r="N2942" s="23">
        <f t="shared" si="100"/>
        <v>80</v>
      </c>
      <c r="O2942" s="23" t="str">
        <f t="shared" si="101"/>
        <v/>
      </c>
      <c r="P2942" s="23" t="s">
        <v>4739</v>
      </c>
      <c r="Q2942" s="19">
        <f>VLOOKUP(M2942,'3'!$H$27:$L$48,5,FALSE)</f>
        <v>60</v>
      </c>
    </row>
    <row r="2943" spans="1:17" x14ac:dyDescent="0.25">
      <c r="A2943">
        <f>'[2]NILAI AKHIR'!B153</f>
        <v>13696</v>
      </c>
      <c r="B2943" t="str">
        <f>'[2]NILAI AKHIR'!C153</f>
        <v>Daffa Bari Ali Mustafa</v>
      </c>
      <c r="C2943" t="str">
        <f>'[2]NILAI AKHIR'!D153</f>
        <v>XI TP 1</v>
      </c>
      <c r="D2943" s="21">
        <f>'[2]NILAI AKHIR'!S153</f>
        <v>79</v>
      </c>
      <c r="F2943" t="s">
        <v>3945</v>
      </c>
      <c r="L2943">
        <f>VLOOKUP(A2943,'5'!$AB$3:$AE$313,4,FALSE)</f>
        <v>772</v>
      </c>
      <c r="M2943" s="19">
        <f>VLOOKUP(F2943,'2'!$B$2:$C$34,2,FALSE)</f>
        <v>30</v>
      </c>
      <c r="N2943" s="23">
        <f t="shared" si="100"/>
        <v>79</v>
      </c>
      <c r="O2943" s="23" t="str">
        <f t="shared" si="101"/>
        <v/>
      </c>
      <c r="P2943" s="23" t="s">
        <v>4739</v>
      </c>
      <c r="Q2943" s="19">
        <f>VLOOKUP(M2943,'3'!$H$27:$L$48,5,FALSE)</f>
        <v>60</v>
      </c>
    </row>
    <row r="2944" spans="1:17" x14ac:dyDescent="0.25">
      <c r="A2944">
        <f>'[2]NILAI AKHIR'!B154</f>
        <v>13697</v>
      </c>
      <c r="B2944" t="str">
        <f>'[2]NILAI AKHIR'!C154</f>
        <v>Daffa Nur Sahid</v>
      </c>
      <c r="C2944" t="str">
        <f>'[2]NILAI AKHIR'!D154</f>
        <v>XI TP 1</v>
      </c>
      <c r="D2944" s="21">
        <f>'[2]NILAI AKHIR'!S154</f>
        <v>80</v>
      </c>
      <c r="F2944" t="s">
        <v>3945</v>
      </c>
      <c r="L2944">
        <f>VLOOKUP(A2944,'5'!$AB$3:$AE$313,4,FALSE)</f>
        <v>773</v>
      </c>
      <c r="M2944" s="19">
        <f>VLOOKUP(F2944,'2'!$B$2:$C$34,2,FALSE)</f>
        <v>30</v>
      </c>
      <c r="N2944" s="23">
        <f t="shared" si="100"/>
        <v>80</v>
      </c>
      <c r="O2944" s="23" t="str">
        <f t="shared" si="101"/>
        <v/>
      </c>
      <c r="P2944" s="23" t="s">
        <v>4739</v>
      </c>
      <c r="Q2944" s="19">
        <f>VLOOKUP(M2944,'3'!$H$27:$L$48,5,FALSE)</f>
        <v>60</v>
      </c>
    </row>
    <row r="2945" spans="1:17" x14ac:dyDescent="0.25">
      <c r="A2945">
        <f>'[2]NILAI AKHIR'!B155</f>
        <v>13698</v>
      </c>
      <c r="B2945" t="str">
        <f>'[2]NILAI AKHIR'!C155</f>
        <v>Daffa Rafi'i</v>
      </c>
      <c r="C2945" t="str">
        <f>'[2]NILAI AKHIR'!D155</f>
        <v>XI TP 1</v>
      </c>
      <c r="D2945" s="21">
        <f>'[2]NILAI AKHIR'!S155</f>
        <v>82</v>
      </c>
      <c r="F2945" t="s">
        <v>3945</v>
      </c>
      <c r="L2945">
        <f>VLOOKUP(A2945,'5'!$AB$3:$AE$313,4,FALSE)</f>
        <v>774</v>
      </c>
      <c r="M2945" s="19">
        <f>VLOOKUP(F2945,'2'!$B$2:$C$34,2,FALSE)</f>
        <v>30</v>
      </c>
      <c r="N2945" s="23">
        <f t="shared" si="100"/>
        <v>82</v>
      </c>
      <c r="O2945" s="23" t="str">
        <f t="shared" si="101"/>
        <v/>
      </c>
      <c r="P2945" s="23" t="s">
        <v>4739</v>
      </c>
      <c r="Q2945" s="19">
        <f>VLOOKUP(M2945,'3'!$H$27:$L$48,5,FALSE)</f>
        <v>60</v>
      </c>
    </row>
    <row r="2946" spans="1:17" x14ac:dyDescent="0.25">
      <c r="A2946">
        <f>'[2]NILAI AKHIR'!B156</f>
        <v>13699</v>
      </c>
      <c r="B2946" t="str">
        <f>'[2]NILAI AKHIR'!C156</f>
        <v>David Dwi Kuncoro</v>
      </c>
      <c r="C2946" t="str">
        <f>'[2]NILAI AKHIR'!D156</f>
        <v>XI TP 1</v>
      </c>
      <c r="D2946" s="21">
        <f>'[2]NILAI AKHIR'!S156</f>
        <v>80</v>
      </c>
      <c r="F2946" t="s">
        <v>3945</v>
      </c>
      <c r="L2946">
        <f>VLOOKUP(A2946,'5'!$AB$3:$AE$313,4,FALSE)</f>
        <v>775</v>
      </c>
      <c r="M2946" s="19">
        <f>VLOOKUP(F2946,'2'!$B$2:$C$34,2,FALSE)</f>
        <v>30</v>
      </c>
      <c r="N2946" s="23">
        <f t="shared" si="100"/>
        <v>80</v>
      </c>
      <c r="O2946" s="23" t="str">
        <f t="shared" si="101"/>
        <v/>
      </c>
      <c r="P2946" s="23" t="s">
        <v>4739</v>
      </c>
      <c r="Q2946" s="19">
        <f>VLOOKUP(M2946,'3'!$H$27:$L$48,5,FALSE)</f>
        <v>60</v>
      </c>
    </row>
    <row r="2947" spans="1:17" x14ac:dyDescent="0.25">
      <c r="A2947">
        <f>'[2]NILAI AKHIR'!B157</f>
        <v>0</v>
      </c>
      <c r="B2947">
        <f>'[2]NILAI AKHIR'!C157</f>
        <v>0</v>
      </c>
      <c r="C2947">
        <f>'[2]NILAI AKHIR'!D157</f>
        <v>0</v>
      </c>
      <c r="D2947" s="21">
        <f>'[2]NILAI AKHIR'!S157</f>
        <v>0</v>
      </c>
      <c r="F2947" t="s">
        <v>3945</v>
      </c>
      <c r="L2947" t="e">
        <f>VLOOKUP(A2947,'5'!$AB$3:$AE$313,4,FALSE)</f>
        <v>#N/A</v>
      </c>
      <c r="M2947" s="19">
        <f>VLOOKUP(F2947,'2'!$B$2:$C$34,2,FALSE)</f>
        <v>30</v>
      </c>
      <c r="N2947" s="23">
        <f t="shared" si="100"/>
        <v>0</v>
      </c>
      <c r="O2947" s="23" t="str">
        <f t="shared" si="101"/>
        <v/>
      </c>
      <c r="P2947" s="23" t="s">
        <v>4739</v>
      </c>
      <c r="Q2947" s="19">
        <f>VLOOKUP(M2947,'3'!$H$27:$L$48,5,FALSE)</f>
        <v>60</v>
      </c>
    </row>
    <row r="2948" spans="1:17" x14ac:dyDescent="0.25">
      <c r="A2948">
        <f>'[2]NILAI AKHIR'!B158</f>
        <v>13700</v>
      </c>
      <c r="B2948" t="str">
        <f>'[2]NILAI AKHIR'!C158</f>
        <v>Davin Khoirul Aslam</v>
      </c>
      <c r="C2948" t="str">
        <f>'[2]NILAI AKHIR'!D158</f>
        <v>XI TP 2</v>
      </c>
      <c r="D2948" s="21">
        <f>'[2]NILAI AKHIR'!S158</f>
        <v>0</v>
      </c>
      <c r="F2948" t="s">
        <v>3945</v>
      </c>
      <c r="L2948">
        <f>VLOOKUP(A2948,'5'!$AB$3:$AE$313,4,FALSE)</f>
        <v>776</v>
      </c>
      <c r="M2948" s="19">
        <f>VLOOKUP(F2948,'2'!$B$2:$C$34,2,FALSE)</f>
        <v>30</v>
      </c>
      <c r="N2948" s="23">
        <f t="shared" si="100"/>
        <v>0</v>
      </c>
      <c r="O2948" s="23" t="str">
        <f t="shared" si="101"/>
        <v/>
      </c>
      <c r="P2948" s="23" t="s">
        <v>4739</v>
      </c>
      <c r="Q2948" s="19">
        <f>VLOOKUP(M2948,'3'!$H$27:$L$48,5,FALSE)</f>
        <v>60</v>
      </c>
    </row>
    <row r="2949" spans="1:17" x14ac:dyDescent="0.25">
      <c r="A2949">
        <f>'[2]NILAI AKHIR'!B160</f>
        <v>13702</v>
      </c>
      <c r="B2949" t="str">
        <f>'[2]NILAI AKHIR'!C160</f>
        <v>Dhandy Isnaini Nur Abi</v>
      </c>
      <c r="C2949" t="str">
        <f>'[2]NILAI AKHIR'!D160</f>
        <v>XI TP 2</v>
      </c>
      <c r="D2949">
        <f>'[2]NILAI AKHIR'!S160</f>
        <v>0</v>
      </c>
      <c r="F2949" t="s">
        <v>3945</v>
      </c>
      <c r="L2949">
        <f>VLOOKUP(A2949,'5'!$AB$3:$AE$313,4,FALSE)</f>
        <v>778</v>
      </c>
      <c r="M2949" s="19">
        <f>VLOOKUP(F2949,'2'!$B$2:$C$34,2,FALSE)</f>
        <v>30</v>
      </c>
      <c r="N2949" s="23">
        <f t="shared" ref="N2949:N3012" si="102">D2949</f>
        <v>0</v>
      </c>
      <c r="O2949" s="23" t="str">
        <f t="shared" ref="O2949:O3012" si="103">IF(P2949="Nilai Ekstra",E2949,"")</f>
        <v/>
      </c>
      <c r="P2949" s="23" t="s">
        <v>4739</v>
      </c>
      <c r="Q2949" s="19">
        <f>VLOOKUP(M2949,'3'!$H$27:$L$48,5,FALSE)</f>
        <v>60</v>
      </c>
    </row>
    <row r="2950" spans="1:17" x14ac:dyDescent="0.25">
      <c r="A2950">
        <f>'[2]NILAI AKHIR'!B161</f>
        <v>13703</v>
      </c>
      <c r="B2950" t="str">
        <f>'[2]NILAI AKHIR'!C161</f>
        <v>Dimas Halim Ash Syukuur</v>
      </c>
      <c r="C2950" t="str">
        <f>'[2]NILAI AKHIR'!D161</f>
        <v>XI TP 2</v>
      </c>
      <c r="D2950">
        <f>'[2]NILAI AKHIR'!S161</f>
        <v>0</v>
      </c>
      <c r="F2950" t="s">
        <v>3945</v>
      </c>
      <c r="L2950">
        <f>VLOOKUP(A2950,'5'!$AB$3:$AE$313,4,FALSE)</f>
        <v>779</v>
      </c>
      <c r="M2950" s="19">
        <f>VLOOKUP(F2950,'2'!$B$2:$C$34,2,FALSE)</f>
        <v>30</v>
      </c>
      <c r="N2950" s="23">
        <f t="shared" si="102"/>
        <v>0</v>
      </c>
      <c r="O2950" s="23" t="str">
        <f t="shared" si="103"/>
        <v/>
      </c>
      <c r="P2950" s="23" t="s">
        <v>4739</v>
      </c>
      <c r="Q2950" s="19">
        <f>VLOOKUP(M2950,'3'!$H$27:$L$48,5,FALSE)</f>
        <v>60</v>
      </c>
    </row>
    <row r="2951" spans="1:17" x14ac:dyDescent="0.25">
      <c r="A2951">
        <f>'[2]NILAI AKHIR'!B162</f>
        <v>13704</v>
      </c>
      <c r="B2951" t="str">
        <f>'[2]NILAI AKHIR'!C162</f>
        <v>Dimas Prasetya</v>
      </c>
      <c r="C2951" t="str">
        <f>'[2]NILAI AKHIR'!D162</f>
        <v>XI TP 2</v>
      </c>
      <c r="D2951">
        <f>'[2]NILAI AKHIR'!S162</f>
        <v>0</v>
      </c>
      <c r="F2951" t="s">
        <v>3945</v>
      </c>
      <c r="L2951">
        <f>VLOOKUP(A2951,'5'!$AB$3:$AE$313,4,FALSE)</f>
        <v>780</v>
      </c>
      <c r="M2951" s="19">
        <f>VLOOKUP(F2951,'2'!$B$2:$C$34,2,FALSE)</f>
        <v>30</v>
      </c>
      <c r="N2951" s="23">
        <f t="shared" si="102"/>
        <v>0</v>
      </c>
      <c r="O2951" s="23" t="str">
        <f t="shared" si="103"/>
        <v/>
      </c>
      <c r="P2951" s="23" t="s">
        <v>4739</v>
      </c>
      <c r="Q2951" s="19">
        <f>VLOOKUP(M2951,'3'!$H$27:$L$48,5,FALSE)</f>
        <v>60</v>
      </c>
    </row>
    <row r="2952" spans="1:17" x14ac:dyDescent="0.25">
      <c r="A2952">
        <f>'[2]NILAI AKHIR'!B163</f>
        <v>13705</v>
      </c>
      <c r="B2952" t="str">
        <f>'[2]NILAI AKHIR'!C163</f>
        <v>Dimas Rizqi Makhbhu</v>
      </c>
      <c r="C2952" t="str">
        <f>'[2]NILAI AKHIR'!D163</f>
        <v>XI TP 2</v>
      </c>
      <c r="D2952">
        <f>'[2]NILAI AKHIR'!S163</f>
        <v>0</v>
      </c>
      <c r="F2952" t="s">
        <v>3945</v>
      </c>
      <c r="L2952">
        <f>VLOOKUP(A2952,'5'!$AB$3:$AE$313,4,FALSE)</f>
        <v>781</v>
      </c>
      <c r="M2952" s="19">
        <f>VLOOKUP(F2952,'2'!$B$2:$C$34,2,FALSE)</f>
        <v>30</v>
      </c>
      <c r="N2952" s="23">
        <f t="shared" si="102"/>
        <v>0</v>
      </c>
      <c r="O2952" s="23" t="str">
        <f t="shared" si="103"/>
        <v/>
      </c>
      <c r="P2952" s="23" t="s">
        <v>4739</v>
      </c>
      <c r="Q2952" s="19">
        <f>VLOOKUP(M2952,'3'!$H$27:$L$48,5,FALSE)</f>
        <v>60</v>
      </c>
    </row>
    <row r="2953" spans="1:17" x14ac:dyDescent="0.25">
      <c r="A2953">
        <f>'[2]NILAI AKHIR'!B164</f>
        <v>13707</v>
      </c>
      <c r="B2953" t="str">
        <f>'[2]NILAI AKHIR'!C164</f>
        <v>Dzaky Julian Arya Ardiansyah</v>
      </c>
      <c r="C2953" t="str">
        <f>'[2]NILAI AKHIR'!D164</f>
        <v>XI TP 2</v>
      </c>
      <c r="D2953">
        <f>'[2]NILAI AKHIR'!S164</f>
        <v>0</v>
      </c>
      <c r="F2953" t="s">
        <v>3945</v>
      </c>
      <c r="L2953">
        <f>VLOOKUP(A2953,'5'!$AB$3:$AE$313,4,FALSE)</f>
        <v>782</v>
      </c>
      <c r="M2953" s="19">
        <f>VLOOKUP(F2953,'2'!$B$2:$C$34,2,FALSE)</f>
        <v>30</v>
      </c>
      <c r="N2953" s="23">
        <f t="shared" si="102"/>
        <v>0</v>
      </c>
      <c r="O2953" s="23" t="str">
        <f t="shared" si="103"/>
        <v/>
      </c>
      <c r="P2953" s="23" t="s">
        <v>4739</v>
      </c>
      <c r="Q2953" s="19">
        <f>VLOOKUP(M2953,'3'!$H$27:$L$48,5,FALSE)</f>
        <v>60</v>
      </c>
    </row>
    <row r="2954" spans="1:17" x14ac:dyDescent="0.25">
      <c r="A2954">
        <f>'[2]NILAI AKHIR'!B165</f>
        <v>13708</v>
      </c>
      <c r="B2954" t="str">
        <f>'[2]NILAI AKHIR'!C165</f>
        <v>Enjji Dimas Setiyawan</v>
      </c>
      <c r="C2954" t="str">
        <f>'[2]NILAI AKHIR'!D165</f>
        <v>XI TP 2</v>
      </c>
      <c r="D2954">
        <f>'[2]NILAI AKHIR'!S165</f>
        <v>0</v>
      </c>
      <c r="F2954" t="s">
        <v>3945</v>
      </c>
      <c r="L2954">
        <f>VLOOKUP(A2954,'5'!$AB$3:$AE$313,4,FALSE)</f>
        <v>783</v>
      </c>
      <c r="M2954" s="19">
        <f>VLOOKUP(F2954,'2'!$B$2:$C$34,2,FALSE)</f>
        <v>30</v>
      </c>
      <c r="N2954" s="23">
        <f t="shared" si="102"/>
        <v>0</v>
      </c>
      <c r="O2954" s="23" t="str">
        <f t="shared" si="103"/>
        <v/>
      </c>
      <c r="P2954" s="23" t="s">
        <v>4739</v>
      </c>
      <c r="Q2954" s="19">
        <f>VLOOKUP(M2954,'3'!$H$27:$L$48,5,FALSE)</f>
        <v>60</v>
      </c>
    </row>
    <row r="2955" spans="1:17" x14ac:dyDescent="0.25">
      <c r="A2955">
        <f>'[2]NILAI AKHIR'!B166</f>
        <v>13709</v>
      </c>
      <c r="B2955" t="str">
        <f>'[2]NILAI AKHIR'!C166</f>
        <v>Erik Bayu Aji Putra</v>
      </c>
      <c r="C2955" t="str">
        <f>'[2]NILAI AKHIR'!D166</f>
        <v>XI TP 2</v>
      </c>
      <c r="D2955">
        <f>'[2]NILAI AKHIR'!S166</f>
        <v>0</v>
      </c>
      <c r="F2955" t="s">
        <v>3945</v>
      </c>
      <c r="L2955">
        <f>VLOOKUP(A2955,'5'!$AB$3:$AE$313,4,FALSE)</f>
        <v>784</v>
      </c>
      <c r="M2955" s="19">
        <f>VLOOKUP(F2955,'2'!$B$2:$C$34,2,FALSE)</f>
        <v>30</v>
      </c>
      <c r="N2955" s="23">
        <f t="shared" si="102"/>
        <v>0</v>
      </c>
      <c r="O2955" s="23" t="str">
        <f t="shared" si="103"/>
        <v/>
      </c>
      <c r="P2955" s="23" t="s">
        <v>4739</v>
      </c>
      <c r="Q2955" s="19">
        <f>VLOOKUP(M2955,'3'!$H$27:$L$48,5,FALSE)</f>
        <v>60</v>
      </c>
    </row>
    <row r="2956" spans="1:17" x14ac:dyDescent="0.25">
      <c r="A2956">
        <f>'[2]NILAI AKHIR'!B167</f>
        <v>13710</v>
      </c>
      <c r="B2956" t="str">
        <f>'[2]NILAI AKHIR'!C167</f>
        <v>Erik Satriya Widyatama</v>
      </c>
      <c r="C2956" t="str">
        <f>'[2]NILAI AKHIR'!D167</f>
        <v>XI TP 2</v>
      </c>
      <c r="D2956">
        <f>'[2]NILAI AKHIR'!S167</f>
        <v>0</v>
      </c>
      <c r="F2956" t="s">
        <v>3945</v>
      </c>
      <c r="L2956">
        <f>VLOOKUP(A2956,'5'!$AB$3:$AE$313,4,FALSE)</f>
        <v>785</v>
      </c>
      <c r="M2956" s="19">
        <f>VLOOKUP(F2956,'2'!$B$2:$C$34,2,FALSE)</f>
        <v>30</v>
      </c>
      <c r="N2956" s="23">
        <f t="shared" si="102"/>
        <v>0</v>
      </c>
      <c r="O2956" s="23" t="str">
        <f t="shared" si="103"/>
        <v/>
      </c>
      <c r="P2956" s="23" t="s">
        <v>4739</v>
      </c>
      <c r="Q2956" s="19">
        <f>VLOOKUP(M2956,'3'!$H$27:$L$48,5,FALSE)</f>
        <v>60</v>
      </c>
    </row>
    <row r="2957" spans="1:17" x14ac:dyDescent="0.25">
      <c r="A2957">
        <f>'[2]NILAI AKHIR'!B168</f>
        <v>13711</v>
      </c>
      <c r="B2957" t="str">
        <f>'[2]NILAI AKHIR'!C168</f>
        <v>Fabian Bima Sakti</v>
      </c>
      <c r="C2957" t="str">
        <f>'[2]NILAI AKHIR'!D168</f>
        <v>XI TP 2</v>
      </c>
      <c r="D2957">
        <f>'[2]NILAI AKHIR'!S168</f>
        <v>0</v>
      </c>
      <c r="F2957" t="s">
        <v>3945</v>
      </c>
      <c r="L2957">
        <f>VLOOKUP(A2957,'5'!$AB$3:$AE$313,4,FALSE)</f>
        <v>786</v>
      </c>
      <c r="M2957" s="19">
        <f>VLOOKUP(F2957,'2'!$B$2:$C$34,2,FALSE)</f>
        <v>30</v>
      </c>
      <c r="N2957" s="23">
        <f t="shared" si="102"/>
        <v>0</v>
      </c>
      <c r="O2957" s="23" t="str">
        <f t="shared" si="103"/>
        <v/>
      </c>
      <c r="P2957" s="23" t="s">
        <v>4739</v>
      </c>
      <c r="Q2957" s="19">
        <f>VLOOKUP(M2957,'3'!$H$27:$L$48,5,FALSE)</f>
        <v>60</v>
      </c>
    </row>
    <row r="2958" spans="1:17" x14ac:dyDescent="0.25">
      <c r="A2958">
        <f>'[2]NILAI AKHIR'!B169</f>
        <v>13712</v>
      </c>
      <c r="B2958" t="str">
        <f>'[2]NILAI AKHIR'!C169</f>
        <v>Fadhil Ibrahim Pratama</v>
      </c>
      <c r="C2958" t="str">
        <f>'[2]NILAI AKHIR'!D169</f>
        <v>XI TP 2</v>
      </c>
      <c r="D2958">
        <f>'[2]NILAI AKHIR'!S169</f>
        <v>0</v>
      </c>
      <c r="F2958" t="s">
        <v>3945</v>
      </c>
      <c r="L2958">
        <f>VLOOKUP(A2958,'5'!$AB$3:$AE$313,4,FALSE)</f>
        <v>787</v>
      </c>
      <c r="M2958" s="19">
        <f>VLOOKUP(F2958,'2'!$B$2:$C$34,2,FALSE)</f>
        <v>30</v>
      </c>
      <c r="N2958" s="23">
        <f t="shared" si="102"/>
        <v>0</v>
      </c>
      <c r="O2958" s="23" t="str">
        <f t="shared" si="103"/>
        <v/>
      </c>
      <c r="P2958" s="23" t="s">
        <v>4739</v>
      </c>
      <c r="Q2958" s="19">
        <f>VLOOKUP(M2958,'3'!$H$27:$L$48,5,FALSE)</f>
        <v>60</v>
      </c>
    </row>
    <row r="2959" spans="1:17" x14ac:dyDescent="0.25">
      <c r="A2959">
        <f>'[2]NILAI AKHIR'!B170</f>
        <v>13713</v>
      </c>
      <c r="B2959" t="str">
        <f>'[2]NILAI AKHIR'!C170</f>
        <v>Fadli Huda Ar Rasheed</v>
      </c>
      <c r="C2959" t="str">
        <f>'[2]NILAI AKHIR'!D170</f>
        <v>XI TP 2</v>
      </c>
      <c r="D2959">
        <f>'[2]NILAI AKHIR'!S170</f>
        <v>0</v>
      </c>
      <c r="F2959" t="s">
        <v>3945</v>
      </c>
      <c r="L2959">
        <f>VLOOKUP(A2959,'5'!$AB$3:$AE$313,4,FALSE)</f>
        <v>788</v>
      </c>
      <c r="M2959" s="19">
        <f>VLOOKUP(F2959,'2'!$B$2:$C$34,2,FALSE)</f>
        <v>30</v>
      </c>
      <c r="N2959" s="23">
        <f t="shared" si="102"/>
        <v>0</v>
      </c>
      <c r="O2959" s="23" t="str">
        <f t="shared" si="103"/>
        <v/>
      </c>
      <c r="P2959" s="23" t="s">
        <v>4739</v>
      </c>
      <c r="Q2959" s="19">
        <f>VLOOKUP(M2959,'3'!$H$27:$L$48,5,FALSE)</f>
        <v>60</v>
      </c>
    </row>
    <row r="2960" spans="1:17" x14ac:dyDescent="0.25">
      <c r="A2960">
        <f>'[2]NILAI AKHIR'!B171</f>
        <v>13715</v>
      </c>
      <c r="B2960" t="str">
        <f>'[2]NILAI AKHIR'!C171</f>
        <v>Fardan Herdiansyah</v>
      </c>
      <c r="C2960" t="str">
        <f>'[2]NILAI AKHIR'!D171</f>
        <v>XI TP 2</v>
      </c>
      <c r="D2960">
        <f>'[2]NILAI AKHIR'!S171</f>
        <v>0</v>
      </c>
      <c r="F2960" t="s">
        <v>3945</v>
      </c>
      <c r="L2960">
        <f>VLOOKUP(A2960,'5'!$AB$3:$AE$313,4,FALSE)</f>
        <v>789</v>
      </c>
      <c r="M2960" s="19">
        <f>VLOOKUP(F2960,'2'!$B$2:$C$34,2,FALSE)</f>
        <v>30</v>
      </c>
      <c r="N2960" s="23">
        <f t="shared" si="102"/>
        <v>0</v>
      </c>
      <c r="O2960" s="23" t="str">
        <f t="shared" si="103"/>
        <v/>
      </c>
      <c r="P2960" s="23" t="s">
        <v>4739</v>
      </c>
      <c r="Q2960" s="19">
        <f>VLOOKUP(M2960,'3'!$H$27:$L$48,5,FALSE)</f>
        <v>60</v>
      </c>
    </row>
    <row r="2961" spans="1:17" x14ac:dyDescent="0.25">
      <c r="A2961">
        <f>'[2]NILAI AKHIR'!B172</f>
        <v>13716</v>
      </c>
      <c r="B2961" t="str">
        <f>'[2]NILAI AKHIR'!C172</f>
        <v>Farhan Syahrul Mubarok</v>
      </c>
      <c r="C2961" t="str">
        <f>'[2]NILAI AKHIR'!D172</f>
        <v>XI TP 2</v>
      </c>
      <c r="D2961">
        <f>'[2]NILAI AKHIR'!S172</f>
        <v>0</v>
      </c>
      <c r="F2961" t="s">
        <v>3945</v>
      </c>
      <c r="L2961">
        <f>VLOOKUP(A2961,'5'!$AB$3:$AE$313,4,FALSE)</f>
        <v>790</v>
      </c>
      <c r="M2961" s="19">
        <f>VLOOKUP(F2961,'2'!$B$2:$C$34,2,FALSE)</f>
        <v>30</v>
      </c>
      <c r="N2961" s="23">
        <f t="shared" si="102"/>
        <v>0</v>
      </c>
      <c r="O2961" s="23" t="str">
        <f t="shared" si="103"/>
        <v/>
      </c>
      <c r="P2961" s="23" t="s">
        <v>4739</v>
      </c>
      <c r="Q2961" s="19">
        <f>VLOOKUP(M2961,'3'!$H$27:$L$48,5,FALSE)</f>
        <v>60</v>
      </c>
    </row>
    <row r="2962" spans="1:17" x14ac:dyDescent="0.25">
      <c r="A2962">
        <f>'[2]NILAI AKHIR'!B173</f>
        <v>13717</v>
      </c>
      <c r="B2962" t="str">
        <f>'[2]NILAI AKHIR'!C173</f>
        <v>Farrel Perdana Putra</v>
      </c>
      <c r="C2962" t="str">
        <f>'[2]NILAI AKHIR'!D173</f>
        <v>XI TP 2</v>
      </c>
      <c r="D2962">
        <f>'[2]NILAI AKHIR'!S173</f>
        <v>0</v>
      </c>
      <c r="F2962" t="s">
        <v>3945</v>
      </c>
      <c r="L2962">
        <f>VLOOKUP(A2962,'5'!$AB$3:$AE$313,4,FALSE)</f>
        <v>791</v>
      </c>
      <c r="M2962" s="19">
        <f>VLOOKUP(F2962,'2'!$B$2:$C$34,2,FALSE)</f>
        <v>30</v>
      </c>
      <c r="N2962" s="23">
        <f t="shared" si="102"/>
        <v>0</v>
      </c>
      <c r="O2962" s="23" t="str">
        <f t="shared" si="103"/>
        <v/>
      </c>
      <c r="P2962" s="23" t="s">
        <v>4739</v>
      </c>
      <c r="Q2962" s="19">
        <f>VLOOKUP(M2962,'3'!$H$27:$L$48,5,FALSE)</f>
        <v>60</v>
      </c>
    </row>
    <row r="2963" spans="1:17" x14ac:dyDescent="0.25">
      <c r="A2963">
        <f>'[2]NILAI AKHIR'!B174</f>
        <v>13719</v>
      </c>
      <c r="B2963" t="str">
        <f>'[2]NILAI AKHIR'!C174</f>
        <v>Gigih Akbarani</v>
      </c>
      <c r="C2963" t="str">
        <f>'[2]NILAI AKHIR'!D174</f>
        <v>XI TP 2</v>
      </c>
      <c r="D2963">
        <f>'[2]NILAI AKHIR'!S174</f>
        <v>0</v>
      </c>
      <c r="F2963" t="s">
        <v>3945</v>
      </c>
      <c r="L2963">
        <f>VLOOKUP(A2963,'5'!$AB$3:$AE$313,4,FALSE)</f>
        <v>792</v>
      </c>
      <c r="M2963" s="19">
        <f>VLOOKUP(F2963,'2'!$B$2:$C$34,2,FALSE)</f>
        <v>30</v>
      </c>
      <c r="N2963" s="23">
        <f t="shared" si="102"/>
        <v>0</v>
      </c>
      <c r="O2963" s="23" t="str">
        <f t="shared" si="103"/>
        <v/>
      </c>
      <c r="P2963" s="23" t="s">
        <v>4739</v>
      </c>
      <c r="Q2963" s="19">
        <f>VLOOKUP(M2963,'3'!$H$27:$L$48,5,FALSE)</f>
        <v>60</v>
      </c>
    </row>
    <row r="2964" spans="1:17" x14ac:dyDescent="0.25">
      <c r="A2964">
        <f>'[2]NILAI AKHIR'!B175</f>
        <v>13720</v>
      </c>
      <c r="B2964" t="str">
        <f>'[2]NILAI AKHIR'!C175</f>
        <v>Hafid Maruf Sarifudin Nizam</v>
      </c>
      <c r="C2964" t="str">
        <f>'[2]NILAI AKHIR'!D175</f>
        <v>XI TP 2</v>
      </c>
      <c r="D2964">
        <f>'[2]NILAI AKHIR'!S175</f>
        <v>0</v>
      </c>
      <c r="F2964" t="s">
        <v>3945</v>
      </c>
      <c r="L2964">
        <f>VLOOKUP(A2964,'5'!$AB$3:$AE$313,4,FALSE)</f>
        <v>793</v>
      </c>
      <c r="M2964" s="19">
        <f>VLOOKUP(F2964,'2'!$B$2:$C$34,2,FALSE)</f>
        <v>30</v>
      </c>
      <c r="N2964" s="23">
        <f t="shared" si="102"/>
        <v>0</v>
      </c>
      <c r="O2964" s="23" t="str">
        <f t="shared" si="103"/>
        <v/>
      </c>
      <c r="P2964" s="23" t="s">
        <v>4739</v>
      </c>
      <c r="Q2964" s="19">
        <f>VLOOKUP(M2964,'3'!$H$27:$L$48,5,FALSE)</f>
        <v>60</v>
      </c>
    </row>
    <row r="2965" spans="1:17" x14ac:dyDescent="0.25">
      <c r="A2965">
        <f>'[2]NILAI AKHIR'!B176</f>
        <v>13721</v>
      </c>
      <c r="B2965" t="str">
        <f>'[2]NILAI AKHIR'!C176</f>
        <v>Harun Sigit Wibisono</v>
      </c>
      <c r="C2965" t="str">
        <f>'[2]NILAI AKHIR'!D176</f>
        <v>XI TP 2</v>
      </c>
      <c r="D2965">
        <f>'[2]NILAI AKHIR'!S176</f>
        <v>0</v>
      </c>
      <c r="F2965" t="s">
        <v>3945</v>
      </c>
      <c r="L2965">
        <f>VLOOKUP(A2965,'5'!$AB$3:$AE$313,4,FALSE)</f>
        <v>794</v>
      </c>
      <c r="M2965" s="19">
        <f>VLOOKUP(F2965,'2'!$B$2:$C$34,2,FALSE)</f>
        <v>30</v>
      </c>
      <c r="N2965" s="23">
        <f t="shared" si="102"/>
        <v>0</v>
      </c>
      <c r="O2965" s="23" t="str">
        <f t="shared" si="103"/>
        <v/>
      </c>
      <c r="P2965" s="23" t="s">
        <v>4739</v>
      </c>
      <c r="Q2965" s="19">
        <f>VLOOKUP(M2965,'3'!$H$27:$L$48,5,FALSE)</f>
        <v>60</v>
      </c>
    </row>
    <row r="2966" spans="1:17" x14ac:dyDescent="0.25">
      <c r="A2966">
        <f>'[2]NILAI AKHIR'!B177</f>
        <v>13722</v>
      </c>
      <c r="B2966" t="str">
        <f>'[2]NILAI AKHIR'!C177</f>
        <v>Hidayat Nur Wijanarko</v>
      </c>
      <c r="C2966" t="str">
        <f>'[2]NILAI AKHIR'!D177</f>
        <v>XI TP 2</v>
      </c>
      <c r="D2966">
        <f>'[2]NILAI AKHIR'!S177</f>
        <v>0</v>
      </c>
      <c r="F2966" t="s">
        <v>3945</v>
      </c>
      <c r="L2966">
        <f>VLOOKUP(A2966,'5'!$AB$3:$AE$313,4,FALSE)</f>
        <v>795</v>
      </c>
      <c r="M2966" s="19">
        <f>VLOOKUP(F2966,'2'!$B$2:$C$34,2,FALSE)</f>
        <v>30</v>
      </c>
      <c r="N2966" s="23">
        <f t="shared" si="102"/>
        <v>0</v>
      </c>
      <c r="O2966" s="23" t="str">
        <f t="shared" si="103"/>
        <v/>
      </c>
      <c r="P2966" s="23" t="s">
        <v>4739</v>
      </c>
      <c r="Q2966" s="19">
        <f>VLOOKUP(M2966,'3'!$H$27:$L$48,5,FALSE)</f>
        <v>60</v>
      </c>
    </row>
    <row r="2967" spans="1:17" x14ac:dyDescent="0.25">
      <c r="A2967">
        <f>'[2]NILAI AKHIR'!B178</f>
        <v>13723</v>
      </c>
      <c r="B2967" t="str">
        <f>'[2]NILAI AKHIR'!C178</f>
        <v>Ikhwan Fajar Nahari</v>
      </c>
      <c r="C2967" t="str">
        <f>'[2]NILAI AKHIR'!D178</f>
        <v>XI TP 2</v>
      </c>
      <c r="D2967">
        <f>'[2]NILAI AKHIR'!S178</f>
        <v>0</v>
      </c>
      <c r="F2967" t="s">
        <v>3945</v>
      </c>
      <c r="L2967">
        <f>VLOOKUP(A2967,'5'!$AB$3:$AE$313,4,FALSE)</f>
        <v>796</v>
      </c>
      <c r="M2967" s="19">
        <f>VLOOKUP(F2967,'2'!$B$2:$C$34,2,FALSE)</f>
        <v>30</v>
      </c>
      <c r="N2967" s="23">
        <f t="shared" si="102"/>
        <v>0</v>
      </c>
      <c r="O2967" s="23" t="str">
        <f t="shared" si="103"/>
        <v/>
      </c>
      <c r="P2967" s="23" t="s">
        <v>4739</v>
      </c>
      <c r="Q2967" s="19">
        <f>VLOOKUP(M2967,'3'!$H$27:$L$48,5,FALSE)</f>
        <v>60</v>
      </c>
    </row>
    <row r="2968" spans="1:17" x14ac:dyDescent="0.25">
      <c r="A2968">
        <f>'[2]NILAI AKHIR'!B179</f>
        <v>13724</v>
      </c>
      <c r="B2968" t="str">
        <f>'[2]NILAI AKHIR'!C179</f>
        <v>Ilham Alamsyah</v>
      </c>
      <c r="C2968" t="str">
        <f>'[2]NILAI AKHIR'!D179</f>
        <v>XI TP 2</v>
      </c>
      <c r="D2968">
        <f>'[2]NILAI AKHIR'!S179</f>
        <v>0</v>
      </c>
      <c r="F2968" t="s">
        <v>3945</v>
      </c>
      <c r="L2968">
        <f>VLOOKUP(A2968,'5'!$AB$3:$AE$313,4,FALSE)</f>
        <v>797</v>
      </c>
      <c r="M2968" s="19">
        <f>VLOOKUP(F2968,'2'!$B$2:$C$34,2,FALSE)</f>
        <v>30</v>
      </c>
      <c r="N2968" s="23">
        <f t="shared" si="102"/>
        <v>0</v>
      </c>
      <c r="O2968" s="23" t="str">
        <f t="shared" si="103"/>
        <v/>
      </c>
      <c r="P2968" s="23" t="s">
        <v>4739</v>
      </c>
      <c r="Q2968" s="19">
        <f>VLOOKUP(M2968,'3'!$H$27:$L$48,5,FALSE)</f>
        <v>60</v>
      </c>
    </row>
    <row r="2969" spans="1:17" x14ac:dyDescent="0.25">
      <c r="A2969">
        <f>'[2]NILAI AKHIR'!B180</f>
        <v>13725</v>
      </c>
      <c r="B2969" t="str">
        <f>'[2]NILAI AKHIR'!C180</f>
        <v>Ilham Prihatmoko</v>
      </c>
      <c r="C2969" t="str">
        <f>'[2]NILAI AKHIR'!D180</f>
        <v>XI TP 2</v>
      </c>
      <c r="D2969">
        <f>'[2]NILAI AKHIR'!S180</f>
        <v>0</v>
      </c>
      <c r="F2969" t="s">
        <v>3945</v>
      </c>
      <c r="L2969">
        <f>VLOOKUP(A2969,'5'!$AB$3:$AE$313,4,FALSE)</f>
        <v>798</v>
      </c>
      <c r="M2969" s="19">
        <f>VLOOKUP(F2969,'2'!$B$2:$C$34,2,FALSE)</f>
        <v>30</v>
      </c>
      <c r="N2969" s="23">
        <f t="shared" si="102"/>
        <v>0</v>
      </c>
      <c r="O2969" s="23" t="str">
        <f t="shared" si="103"/>
        <v/>
      </c>
      <c r="P2969" s="23" t="s">
        <v>4739</v>
      </c>
      <c r="Q2969" s="19">
        <f>VLOOKUP(M2969,'3'!$H$27:$L$48,5,FALSE)</f>
        <v>60</v>
      </c>
    </row>
    <row r="2970" spans="1:17" x14ac:dyDescent="0.25">
      <c r="A2970">
        <f>'[2]NILAI AKHIR'!B181</f>
        <v>13726</v>
      </c>
      <c r="B2970" t="str">
        <f>'[2]NILAI AKHIR'!C181</f>
        <v>Ilyas Dzaki Billah Azzadi</v>
      </c>
      <c r="C2970" t="str">
        <f>'[2]NILAI AKHIR'!D181</f>
        <v>XI TP 2</v>
      </c>
      <c r="D2970">
        <f>'[2]NILAI AKHIR'!S181</f>
        <v>0</v>
      </c>
      <c r="F2970" t="s">
        <v>3945</v>
      </c>
      <c r="L2970">
        <f>VLOOKUP(A2970,'5'!$AB$3:$AE$313,4,FALSE)</f>
        <v>799</v>
      </c>
      <c r="M2970" s="19">
        <f>VLOOKUP(F2970,'2'!$B$2:$C$34,2,FALSE)</f>
        <v>30</v>
      </c>
      <c r="N2970" s="23">
        <f t="shared" si="102"/>
        <v>0</v>
      </c>
      <c r="O2970" s="23" t="str">
        <f t="shared" si="103"/>
        <v/>
      </c>
      <c r="P2970" s="23" t="s">
        <v>4739</v>
      </c>
      <c r="Q2970" s="19">
        <f>VLOOKUP(M2970,'3'!$H$27:$L$48,5,FALSE)</f>
        <v>60</v>
      </c>
    </row>
    <row r="2971" spans="1:17" x14ac:dyDescent="0.25">
      <c r="A2971">
        <f>'[2]NILAI AKHIR'!B182</f>
        <v>13727</v>
      </c>
      <c r="B2971" t="str">
        <f>'[2]NILAI AKHIR'!C182</f>
        <v>Indikal Muharrom</v>
      </c>
      <c r="C2971" t="str">
        <f>'[2]NILAI AKHIR'!D182</f>
        <v>XI TP 2</v>
      </c>
      <c r="D2971">
        <f>'[2]NILAI AKHIR'!S182</f>
        <v>0</v>
      </c>
      <c r="F2971" t="s">
        <v>3945</v>
      </c>
      <c r="L2971">
        <f>VLOOKUP(A2971,'5'!$AB$3:$AE$313,4,FALSE)</f>
        <v>800</v>
      </c>
      <c r="M2971" s="19">
        <f>VLOOKUP(F2971,'2'!$B$2:$C$34,2,FALSE)</f>
        <v>30</v>
      </c>
      <c r="N2971" s="23">
        <f t="shared" si="102"/>
        <v>0</v>
      </c>
      <c r="O2971" s="23" t="str">
        <f t="shared" si="103"/>
        <v/>
      </c>
      <c r="P2971" s="23" t="s">
        <v>4739</v>
      </c>
      <c r="Q2971" s="19">
        <f>VLOOKUP(M2971,'3'!$H$27:$L$48,5,FALSE)</f>
        <v>60</v>
      </c>
    </row>
    <row r="2972" spans="1:17" x14ac:dyDescent="0.25">
      <c r="A2972">
        <f>'[2]NILAI AKHIR'!B183</f>
        <v>13728</v>
      </c>
      <c r="B2972" t="str">
        <f>'[2]NILAI AKHIR'!C183</f>
        <v>Isnantrio Widoprayektyo</v>
      </c>
      <c r="C2972" t="str">
        <f>'[2]NILAI AKHIR'!D183</f>
        <v>XI TP 2</v>
      </c>
      <c r="D2972">
        <f>'[2]NILAI AKHIR'!S183</f>
        <v>0</v>
      </c>
      <c r="F2972" t="s">
        <v>3945</v>
      </c>
      <c r="L2972">
        <f>VLOOKUP(A2972,'5'!$AB$3:$AE$313,4,FALSE)</f>
        <v>801</v>
      </c>
      <c r="M2972" s="19">
        <f>VLOOKUP(F2972,'2'!$B$2:$C$34,2,FALSE)</f>
        <v>30</v>
      </c>
      <c r="N2972" s="23">
        <f t="shared" si="102"/>
        <v>0</v>
      </c>
      <c r="O2972" s="23" t="str">
        <f t="shared" si="103"/>
        <v/>
      </c>
      <c r="P2972" s="23" t="s">
        <v>4739</v>
      </c>
      <c r="Q2972" s="19">
        <f>VLOOKUP(M2972,'3'!$H$27:$L$48,5,FALSE)</f>
        <v>60</v>
      </c>
    </row>
    <row r="2973" spans="1:17" x14ac:dyDescent="0.25">
      <c r="A2973">
        <f>'[2]NILAI AKHIR'!B184</f>
        <v>13729</v>
      </c>
      <c r="B2973" t="str">
        <f>'[2]NILAI AKHIR'!C184</f>
        <v>Jefha Abbiyyu Fazis Fadillah</v>
      </c>
      <c r="C2973" t="str">
        <f>'[2]NILAI AKHIR'!D184</f>
        <v>XI TP 2</v>
      </c>
      <c r="D2973">
        <f>'[2]NILAI AKHIR'!S184</f>
        <v>0</v>
      </c>
      <c r="F2973" t="s">
        <v>3945</v>
      </c>
      <c r="L2973">
        <f>VLOOKUP(A2973,'5'!$AB$3:$AE$313,4,FALSE)</f>
        <v>802</v>
      </c>
      <c r="M2973" s="19">
        <f>VLOOKUP(F2973,'2'!$B$2:$C$34,2,FALSE)</f>
        <v>30</v>
      </c>
      <c r="N2973" s="23">
        <f t="shared" si="102"/>
        <v>0</v>
      </c>
      <c r="O2973" s="23" t="str">
        <f t="shared" si="103"/>
        <v/>
      </c>
      <c r="P2973" s="23" t="s">
        <v>4739</v>
      </c>
      <c r="Q2973" s="19">
        <f>VLOOKUP(M2973,'3'!$H$27:$L$48,5,FALSE)</f>
        <v>60</v>
      </c>
    </row>
    <row r="2974" spans="1:17" x14ac:dyDescent="0.25">
      <c r="A2974">
        <f>'[2]NILAI AKHIR'!B185</f>
        <v>13730</v>
      </c>
      <c r="B2974" t="str">
        <f>'[2]NILAI AKHIR'!C185</f>
        <v>Julyavano Amin Sri Widdodo</v>
      </c>
      <c r="C2974" t="str">
        <f>'[2]NILAI AKHIR'!D185</f>
        <v>XI TP 2</v>
      </c>
      <c r="D2974">
        <f>'[2]NILAI AKHIR'!S185</f>
        <v>0</v>
      </c>
      <c r="F2974" t="s">
        <v>3945</v>
      </c>
      <c r="L2974">
        <f>VLOOKUP(A2974,'5'!$AB$3:$AE$313,4,FALSE)</f>
        <v>803</v>
      </c>
      <c r="M2974" s="19">
        <f>VLOOKUP(F2974,'2'!$B$2:$C$34,2,FALSE)</f>
        <v>30</v>
      </c>
      <c r="N2974" s="23">
        <f t="shared" si="102"/>
        <v>0</v>
      </c>
      <c r="O2974" s="23" t="str">
        <f t="shared" si="103"/>
        <v/>
      </c>
      <c r="P2974" s="23" t="s">
        <v>4739</v>
      </c>
      <c r="Q2974" s="19">
        <f>VLOOKUP(M2974,'3'!$H$27:$L$48,5,FALSE)</f>
        <v>60</v>
      </c>
    </row>
    <row r="2975" spans="1:17" x14ac:dyDescent="0.25">
      <c r="A2975">
        <f>'[2]NILAI AKHIR'!B186</f>
        <v>13731</v>
      </c>
      <c r="B2975" t="str">
        <f>'[2]NILAI AKHIR'!C186</f>
        <v>Kevin Brilliyan Wijaya</v>
      </c>
      <c r="C2975" t="str">
        <f>'[2]NILAI AKHIR'!D186</f>
        <v>XI TP 2</v>
      </c>
      <c r="D2975">
        <f>'[2]NILAI AKHIR'!S186</f>
        <v>0</v>
      </c>
      <c r="F2975" t="s">
        <v>3945</v>
      </c>
      <c r="L2975">
        <f>VLOOKUP(A2975,'5'!$AB$3:$AE$313,4,FALSE)</f>
        <v>804</v>
      </c>
      <c r="M2975" s="19">
        <f>VLOOKUP(F2975,'2'!$B$2:$C$34,2,FALSE)</f>
        <v>30</v>
      </c>
      <c r="N2975" s="23">
        <f t="shared" si="102"/>
        <v>0</v>
      </c>
      <c r="O2975" s="23" t="str">
        <f t="shared" si="103"/>
        <v/>
      </c>
      <c r="P2975" s="23" t="s">
        <v>4739</v>
      </c>
      <c r="Q2975" s="19">
        <f>VLOOKUP(M2975,'3'!$H$27:$L$48,5,FALSE)</f>
        <v>60</v>
      </c>
    </row>
    <row r="2976" spans="1:17" x14ac:dyDescent="0.25">
      <c r="A2976">
        <f>'[2]NILAI AKHIR'!B187</f>
        <v>13732</v>
      </c>
      <c r="B2976" t="str">
        <f>'[2]NILAI AKHIR'!C187</f>
        <v>Listyanto Nur Cahyo</v>
      </c>
      <c r="C2976" t="str">
        <f>'[2]NILAI AKHIR'!D187</f>
        <v>XI TP 2</v>
      </c>
      <c r="D2976">
        <f>'[2]NILAI AKHIR'!S187</f>
        <v>0</v>
      </c>
      <c r="F2976" t="s">
        <v>3945</v>
      </c>
      <c r="L2976">
        <f>VLOOKUP(A2976,'5'!$AB$3:$AE$313,4,FALSE)</f>
        <v>805</v>
      </c>
      <c r="M2976" s="19">
        <f>VLOOKUP(F2976,'2'!$B$2:$C$34,2,FALSE)</f>
        <v>30</v>
      </c>
      <c r="N2976" s="23">
        <f t="shared" si="102"/>
        <v>0</v>
      </c>
      <c r="O2976" s="23" t="str">
        <f t="shared" si="103"/>
        <v/>
      </c>
      <c r="P2976" s="23" t="s">
        <v>4739</v>
      </c>
      <c r="Q2976" s="19">
        <f>VLOOKUP(M2976,'3'!$H$27:$L$48,5,FALSE)</f>
        <v>60</v>
      </c>
    </row>
    <row r="2977" spans="1:17" x14ac:dyDescent="0.25">
      <c r="A2977">
        <f>'[2]NILAI AKHIR'!B188</f>
        <v>13733</v>
      </c>
      <c r="B2977" t="str">
        <f>'[2]NILAI AKHIR'!C188</f>
        <v>Machmud Al Fauzi</v>
      </c>
      <c r="C2977" t="str">
        <f>'[2]NILAI AKHIR'!D188</f>
        <v>XI TP 2</v>
      </c>
      <c r="D2977">
        <f>'[2]NILAI AKHIR'!S188</f>
        <v>0</v>
      </c>
      <c r="F2977" t="s">
        <v>3945</v>
      </c>
      <c r="L2977">
        <f>VLOOKUP(A2977,'5'!$AB$3:$AE$313,4,FALSE)</f>
        <v>806</v>
      </c>
      <c r="M2977" s="19">
        <f>VLOOKUP(F2977,'2'!$B$2:$C$34,2,FALSE)</f>
        <v>30</v>
      </c>
      <c r="N2977" s="23">
        <f t="shared" si="102"/>
        <v>0</v>
      </c>
      <c r="O2977" s="23" t="str">
        <f t="shared" si="103"/>
        <v/>
      </c>
      <c r="P2977" s="23" t="s">
        <v>4739</v>
      </c>
      <c r="Q2977" s="19">
        <f>VLOOKUP(M2977,'3'!$H$27:$L$48,5,FALSE)</f>
        <v>60</v>
      </c>
    </row>
    <row r="2978" spans="1:17" x14ac:dyDescent="0.25">
      <c r="A2978">
        <f>'[2]NILAI AKHIR'!B189</f>
        <v>13734</v>
      </c>
      <c r="B2978" t="str">
        <f>'[2]NILAI AKHIR'!C189</f>
        <v>Mahendra Wardana Putra</v>
      </c>
      <c r="C2978" t="str">
        <f>'[2]NILAI AKHIR'!D189</f>
        <v>XI TP 2</v>
      </c>
      <c r="D2978">
        <f>'[2]NILAI AKHIR'!S189</f>
        <v>0</v>
      </c>
      <c r="F2978" t="s">
        <v>3945</v>
      </c>
      <c r="L2978">
        <f>VLOOKUP(A2978,'5'!$AB$3:$AE$313,4,FALSE)</f>
        <v>807</v>
      </c>
      <c r="M2978" s="19">
        <f>VLOOKUP(F2978,'2'!$B$2:$C$34,2,FALSE)</f>
        <v>30</v>
      </c>
      <c r="N2978" s="23">
        <f t="shared" si="102"/>
        <v>0</v>
      </c>
      <c r="O2978" s="23" t="str">
        <f t="shared" si="103"/>
        <v/>
      </c>
      <c r="P2978" s="23" t="s">
        <v>4739</v>
      </c>
      <c r="Q2978" s="19">
        <f>VLOOKUP(M2978,'3'!$H$27:$L$48,5,FALSE)</f>
        <v>60</v>
      </c>
    </row>
    <row r="2979" spans="1:17" x14ac:dyDescent="0.25">
      <c r="A2979">
        <f>'[2]NILAI AKHIR'!B190</f>
        <v>0</v>
      </c>
      <c r="B2979">
        <f>'[2]NILAI AKHIR'!C190</f>
        <v>0</v>
      </c>
      <c r="C2979">
        <f>'[2]NILAI AKHIR'!D190</f>
        <v>0</v>
      </c>
      <c r="D2979">
        <f>'[2]NILAI AKHIR'!S190</f>
        <v>0</v>
      </c>
      <c r="F2979" t="s">
        <v>3945</v>
      </c>
      <c r="L2979" t="e">
        <f>VLOOKUP(A2979,'5'!$AB$3:$AE$313,4,FALSE)</f>
        <v>#N/A</v>
      </c>
      <c r="M2979" s="19">
        <f>VLOOKUP(F2979,'2'!$B$2:$C$34,2,FALSE)</f>
        <v>30</v>
      </c>
      <c r="N2979" s="23">
        <f t="shared" si="102"/>
        <v>0</v>
      </c>
      <c r="O2979" s="23" t="str">
        <f t="shared" si="103"/>
        <v/>
      </c>
      <c r="P2979" s="23" t="s">
        <v>4739</v>
      </c>
      <c r="Q2979" s="19">
        <f>VLOOKUP(M2979,'3'!$H$27:$L$48,5,FALSE)</f>
        <v>60</v>
      </c>
    </row>
    <row r="2980" spans="1:17" x14ac:dyDescent="0.25">
      <c r="A2980">
        <f>'[2]NILAI AKHIR'!B191</f>
        <v>13735</v>
      </c>
      <c r="B2980" t="str">
        <f>'[2]NILAI AKHIR'!C191</f>
        <v>Maycal Widyanto</v>
      </c>
      <c r="C2980" t="str">
        <f>'[2]NILAI AKHIR'!D191</f>
        <v>XI TP 3</v>
      </c>
      <c r="D2980">
        <f>'[2]NILAI AKHIR'!S191</f>
        <v>85</v>
      </c>
      <c r="F2980" t="s">
        <v>3945</v>
      </c>
      <c r="L2980">
        <f>VLOOKUP(A2980,'5'!$AB$3:$AE$313,4,FALSE)</f>
        <v>808</v>
      </c>
      <c r="M2980" s="19">
        <f>VLOOKUP(F2980,'2'!$B$2:$C$34,2,FALSE)</f>
        <v>30</v>
      </c>
      <c r="N2980" s="23">
        <f t="shared" si="102"/>
        <v>85</v>
      </c>
      <c r="O2980" s="23" t="str">
        <f t="shared" si="103"/>
        <v/>
      </c>
      <c r="P2980" s="23" t="s">
        <v>4739</v>
      </c>
      <c r="Q2980" s="19">
        <f>VLOOKUP(M2980,'3'!$H$27:$L$48,5,FALSE)</f>
        <v>60</v>
      </c>
    </row>
    <row r="2981" spans="1:17" x14ac:dyDescent="0.25">
      <c r="A2981">
        <f>'[2]NILAI AKHIR'!B193</f>
        <v>13737</v>
      </c>
      <c r="B2981" t="str">
        <f>'[2]NILAI AKHIR'!C193</f>
        <v>Milano Putra Pratama</v>
      </c>
      <c r="C2981" t="str">
        <f>'[2]NILAI AKHIR'!D193</f>
        <v>XI TP 3</v>
      </c>
      <c r="D2981">
        <f>'[2]NILAI AKHIR'!S193</f>
        <v>85</v>
      </c>
      <c r="F2981" t="s">
        <v>3945</v>
      </c>
      <c r="L2981">
        <f>VLOOKUP(A2981,'5'!$AB$3:$AE$313,4,FALSE)</f>
        <v>810</v>
      </c>
      <c r="M2981" s="19">
        <f>VLOOKUP(F2981,'2'!$B$2:$C$34,2,FALSE)</f>
        <v>30</v>
      </c>
      <c r="N2981" s="23">
        <f t="shared" si="102"/>
        <v>85</v>
      </c>
      <c r="O2981" s="23" t="str">
        <f t="shared" si="103"/>
        <v/>
      </c>
      <c r="P2981" s="23" t="s">
        <v>4739</v>
      </c>
      <c r="Q2981" s="19">
        <f>VLOOKUP(M2981,'3'!$H$27:$L$48,5,FALSE)</f>
        <v>60</v>
      </c>
    </row>
    <row r="2982" spans="1:17" x14ac:dyDescent="0.25">
      <c r="A2982">
        <f>'[2]NILAI AKHIR'!B194</f>
        <v>13738</v>
      </c>
      <c r="B2982" t="str">
        <f>'[2]NILAI AKHIR'!C194</f>
        <v>Moh Revin Rizaliano</v>
      </c>
      <c r="C2982" t="str">
        <f>'[2]NILAI AKHIR'!D194</f>
        <v>XI TP 3</v>
      </c>
      <c r="D2982">
        <f>'[2]NILAI AKHIR'!S194</f>
        <v>76</v>
      </c>
      <c r="F2982" t="s">
        <v>3945</v>
      </c>
      <c r="L2982">
        <f>VLOOKUP(A2982,'5'!$AB$3:$AE$313,4,FALSE)</f>
        <v>811</v>
      </c>
      <c r="M2982" s="19">
        <f>VLOOKUP(F2982,'2'!$B$2:$C$34,2,FALSE)</f>
        <v>30</v>
      </c>
      <c r="N2982" s="23">
        <f t="shared" si="102"/>
        <v>76</v>
      </c>
      <c r="O2982" s="23" t="str">
        <f t="shared" si="103"/>
        <v/>
      </c>
      <c r="P2982" s="23" t="s">
        <v>4739</v>
      </c>
      <c r="Q2982" s="19">
        <f>VLOOKUP(M2982,'3'!$H$27:$L$48,5,FALSE)</f>
        <v>60</v>
      </c>
    </row>
    <row r="2983" spans="1:17" x14ac:dyDescent="0.25">
      <c r="A2983">
        <f>'[2]NILAI AKHIR'!B195</f>
        <v>13739</v>
      </c>
      <c r="B2983" t="str">
        <f>'[2]NILAI AKHIR'!C195</f>
        <v>Mohamad Faqih Syahroni</v>
      </c>
      <c r="C2983" t="str">
        <f>'[2]NILAI AKHIR'!D195</f>
        <v>XI TP 3</v>
      </c>
      <c r="D2983">
        <f>'[2]NILAI AKHIR'!S195</f>
        <v>82</v>
      </c>
      <c r="F2983" t="s">
        <v>3945</v>
      </c>
      <c r="L2983">
        <f>VLOOKUP(A2983,'5'!$AB$3:$AE$313,4,FALSE)</f>
        <v>812</v>
      </c>
      <c r="M2983" s="19">
        <f>VLOOKUP(F2983,'2'!$B$2:$C$34,2,FALSE)</f>
        <v>30</v>
      </c>
      <c r="N2983" s="23">
        <f t="shared" si="102"/>
        <v>82</v>
      </c>
      <c r="O2983" s="23" t="str">
        <f t="shared" si="103"/>
        <v/>
      </c>
      <c r="P2983" s="23" t="s">
        <v>4739</v>
      </c>
      <c r="Q2983" s="19">
        <f>VLOOKUP(M2983,'3'!$H$27:$L$48,5,FALSE)</f>
        <v>60</v>
      </c>
    </row>
    <row r="2984" spans="1:17" x14ac:dyDescent="0.25">
      <c r="A2984">
        <f>'[2]NILAI AKHIR'!B196</f>
        <v>13740</v>
      </c>
      <c r="B2984" t="str">
        <f>'[2]NILAI AKHIR'!C196</f>
        <v>Muflih Abdul Azhim</v>
      </c>
      <c r="C2984" t="str">
        <f>'[2]NILAI AKHIR'!D196</f>
        <v>XI TP 3</v>
      </c>
      <c r="D2984">
        <f>'[2]NILAI AKHIR'!S196</f>
        <v>89</v>
      </c>
      <c r="F2984" t="s">
        <v>3945</v>
      </c>
      <c r="L2984">
        <f>VLOOKUP(A2984,'5'!$AB$3:$AE$313,4,FALSE)</f>
        <v>813</v>
      </c>
      <c r="M2984" s="19">
        <f>VLOOKUP(F2984,'2'!$B$2:$C$34,2,FALSE)</f>
        <v>30</v>
      </c>
      <c r="N2984" s="23">
        <f t="shared" si="102"/>
        <v>89</v>
      </c>
      <c r="O2984" s="23" t="str">
        <f t="shared" si="103"/>
        <v/>
      </c>
      <c r="P2984" s="23" t="s">
        <v>4739</v>
      </c>
      <c r="Q2984" s="19">
        <f>VLOOKUP(M2984,'3'!$H$27:$L$48,5,FALSE)</f>
        <v>60</v>
      </c>
    </row>
    <row r="2985" spans="1:17" x14ac:dyDescent="0.25">
      <c r="A2985">
        <f>'[2]NILAI AKHIR'!B197</f>
        <v>13741</v>
      </c>
      <c r="B2985" t="str">
        <f>'[2]NILAI AKHIR'!C197</f>
        <v>Muhamad Afif Saputra</v>
      </c>
      <c r="C2985" t="str">
        <f>'[2]NILAI AKHIR'!D197</f>
        <v>XI TP 3</v>
      </c>
      <c r="D2985">
        <f>'[2]NILAI AKHIR'!S197</f>
        <v>81</v>
      </c>
      <c r="F2985" t="s">
        <v>3945</v>
      </c>
      <c r="L2985">
        <f>VLOOKUP(A2985,'5'!$AB$3:$AE$313,4,FALSE)</f>
        <v>814</v>
      </c>
      <c r="M2985" s="19">
        <f>VLOOKUP(F2985,'2'!$B$2:$C$34,2,FALSE)</f>
        <v>30</v>
      </c>
      <c r="N2985" s="23">
        <f t="shared" si="102"/>
        <v>81</v>
      </c>
      <c r="O2985" s="23" t="str">
        <f t="shared" si="103"/>
        <v/>
      </c>
      <c r="P2985" s="23" t="s">
        <v>4739</v>
      </c>
      <c r="Q2985" s="19">
        <f>VLOOKUP(M2985,'3'!$H$27:$L$48,5,FALSE)</f>
        <v>60</v>
      </c>
    </row>
    <row r="2986" spans="1:17" x14ac:dyDescent="0.25">
      <c r="A2986">
        <f>'[2]NILAI AKHIR'!B198</f>
        <v>13742</v>
      </c>
      <c r="B2986" t="str">
        <f>'[2]NILAI AKHIR'!C198</f>
        <v>Muhamad Bintang Maylana</v>
      </c>
      <c r="C2986" t="str">
        <f>'[2]NILAI AKHIR'!D198</f>
        <v>XI TP 3</v>
      </c>
      <c r="D2986">
        <f>'[2]NILAI AKHIR'!S198</f>
        <v>75</v>
      </c>
      <c r="F2986" t="s">
        <v>3945</v>
      </c>
      <c r="L2986">
        <f>VLOOKUP(A2986,'5'!$AB$3:$AE$313,4,FALSE)</f>
        <v>815</v>
      </c>
      <c r="M2986" s="19">
        <f>VLOOKUP(F2986,'2'!$B$2:$C$34,2,FALSE)</f>
        <v>30</v>
      </c>
      <c r="N2986" s="23">
        <f t="shared" si="102"/>
        <v>75</v>
      </c>
      <c r="O2986" s="23" t="str">
        <f t="shared" si="103"/>
        <v/>
      </c>
      <c r="P2986" s="23" t="s">
        <v>4739</v>
      </c>
      <c r="Q2986" s="19">
        <f>VLOOKUP(M2986,'3'!$H$27:$L$48,5,FALSE)</f>
        <v>60</v>
      </c>
    </row>
    <row r="2987" spans="1:17" x14ac:dyDescent="0.25">
      <c r="A2987">
        <f>'[2]NILAI AKHIR'!B199</f>
        <v>13743</v>
      </c>
      <c r="B2987" t="str">
        <f>'[2]NILAI AKHIR'!C199</f>
        <v>Muhamad Iqbal</v>
      </c>
      <c r="C2987" t="str">
        <f>'[2]NILAI AKHIR'!D199</f>
        <v>XI TP 3</v>
      </c>
      <c r="D2987">
        <f>'[2]NILAI AKHIR'!S199</f>
        <v>83</v>
      </c>
      <c r="F2987" t="s">
        <v>3945</v>
      </c>
      <c r="L2987">
        <f>VLOOKUP(A2987,'5'!$AB$3:$AE$313,4,FALSE)</f>
        <v>816</v>
      </c>
      <c r="M2987" s="19">
        <f>VLOOKUP(F2987,'2'!$B$2:$C$34,2,FALSE)</f>
        <v>30</v>
      </c>
      <c r="N2987" s="23">
        <f t="shared" si="102"/>
        <v>83</v>
      </c>
      <c r="O2987" s="23" t="str">
        <f t="shared" si="103"/>
        <v/>
      </c>
      <c r="P2987" s="23" t="s">
        <v>4739</v>
      </c>
      <c r="Q2987" s="19">
        <f>VLOOKUP(M2987,'3'!$H$27:$L$48,5,FALSE)</f>
        <v>60</v>
      </c>
    </row>
    <row r="2988" spans="1:17" x14ac:dyDescent="0.25">
      <c r="A2988">
        <f>'[2]NILAI AKHIR'!B200</f>
        <v>13744</v>
      </c>
      <c r="B2988" t="str">
        <f>'[2]NILAI AKHIR'!C200</f>
        <v>Muhammad Adnan Tegar Pamungkas</v>
      </c>
      <c r="C2988" t="str">
        <f>'[2]NILAI AKHIR'!D200</f>
        <v>XI TP 3</v>
      </c>
      <c r="D2988">
        <f>'[2]NILAI AKHIR'!S200</f>
        <v>82</v>
      </c>
      <c r="F2988" t="s">
        <v>3945</v>
      </c>
      <c r="L2988">
        <f>VLOOKUP(A2988,'5'!$AB$3:$AE$313,4,FALSE)</f>
        <v>817</v>
      </c>
      <c r="M2988" s="19">
        <f>VLOOKUP(F2988,'2'!$B$2:$C$34,2,FALSE)</f>
        <v>30</v>
      </c>
      <c r="N2988" s="23">
        <f t="shared" si="102"/>
        <v>82</v>
      </c>
      <c r="O2988" s="23" t="str">
        <f t="shared" si="103"/>
        <v/>
      </c>
      <c r="P2988" s="23" t="s">
        <v>4739</v>
      </c>
      <c r="Q2988" s="19">
        <f>VLOOKUP(M2988,'3'!$H$27:$L$48,5,FALSE)</f>
        <v>60</v>
      </c>
    </row>
    <row r="2989" spans="1:17" x14ac:dyDescent="0.25">
      <c r="A2989">
        <f>'[2]NILAI AKHIR'!B201</f>
        <v>13745</v>
      </c>
      <c r="B2989" t="str">
        <f>'[2]NILAI AKHIR'!C201</f>
        <v>Muhammad Adriansyah</v>
      </c>
      <c r="C2989" t="str">
        <f>'[2]NILAI AKHIR'!D201</f>
        <v>XI TP 3</v>
      </c>
      <c r="D2989">
        <f>'[2]NILAI AKHIR'!S201</f>
        <v>81</v>
      </c>
      <c r="F2989" t="s">
        <v>3945</v>
      </c>
      <c r="L2989">
        <f>VLOOKUP(A2989,'5'!$AB$3:$AE$313,4,FALSE)</f>
        <v>818</v>
      </c>
      <c r="M2989" s="19">
        <f>VLOOKUP(F2989,'2'!$B$2:$C$34,2,FALSE)</f>
        <v>30</v>
      </c>
      <c r="N2989" s="23">
        <f t="shared" si="102"/>
        <v>81</v>
      </c>
      <c r="O2989" s="23" t="str">
        <f t="shared" si="103"/>
        <v/>
      </c>
      <c r="P2989" s="23" t="s">
        <v>4739</v>
      </c>
      <c r="Q2989" s="19">
        <f>VLOOKUP(M2989,'3'!$H$27:$L$48,5,FALSE)</f>
        <v>60</v>
      </c>
    </row>
    <row r="2990" spans="1:17" x14ac:dyDescent="0.25">
      <c r="A2990">
        <f>'[2]NILAI AKHIR'!B202</f>
        <v>13746</v>
      </c>
      <c r="B2990" t="str">
        <f>'[2]NILAI AKHIR'!C202</f>
        <v>Muhammad Aldi Firmansah</v>
      </c>
      <c r="C2990" t="str">
        <f>'[2]NILAI AKHIR'!D202</f>
        <v>XI TP 3</v>
      </c>
      <c r="D2990">
        <f>'[2]NILAI AKHIR'!S202</f>
        <v>85</v>
      </c>
      <c r="F2990" t="s">
        <v>3945</v>
      </c>
      <c r="L2990">
        <f>VLOOKUP(A2990,'5'!$AB$3:$AE$313,4,FALSE)</f>
        <v>819</v>
      </c>
      <c r="M2990" s="19">
        <f>VLOOKUP(F2990,'2'!$B$2:$C$34,2,FALSE)</f>
        <v>30</v>
      </c>
      <c r="N2990" s="23">
        <f t="shared" si="102"/>
        <v>85</v>
      </c>
      <c r="O2990" s="23" t="str">
        <f t="shared" si="103"/>
        <v/>
      </c>
      <c r="P2990" s="23" t="s">
        <v>4739</v>
      </c>
      <c r="Q2990" s="19">
        <f>VLOOKUP(M2990,'3'!$H$27:$L$48,5,FALSE)</f>
        <v>60</v>
      </c>
    </row>
    <row r="2991" spans="1:17" x14ac:dyDescent="0.25">
      <c r="A2991">
        <f>'[2]NILAI AKHIR'!B203</f>
        <v>13747</v>
      </c>
      <c r="B2991" t="str">
        <f>'[2]NILAI AKHIR'!C203</f>
        <v>Muhammad Azhim Widodo</v>
      </c>
      <c r="C2991" t="str">
        <f>'[2]NILAI AKHIR'!D203</f>
        <v>XI TP 3</v>
      </c>
      <c r="D2991">
        <f>'[2]NILAI AKHIR'!S203</f>
        <v>85</v>
      </c>
      <c r="F2991" t="s">
        <v>3945</v>
      </c>
      <c r="L2991">
        <f>VLOOKUP(A2991,'5'!$AB$3:$AE$313,4,FALSE)</f>
        <v>820</v>
      </c>
      <c r="M2991" s="19">
        <f>VLOOKUP(F2991,'2'!$B$2:$C$34,2,FALSE)</f>
        <v>30</v>
      </c>
      <c r="N2991" s="23">
        <f t="shared" si="102"/>
        <v>85</v>
      </c>
      <c r="O2991" s="23" t="str">
        <f t="shared" si="103"/>
        <v/>
      </c>
      <c r="P2991" s="23" t="s">
        <v>4739</v>
      </c>
      <c r="Q2991" s="19">
        <f>VLOOKUP(M2991,'3'!$H$27:$L$48,5,FALSE)</f>
        <v>60</v>
      </c>
    </row>
    <row r="2992" spans="1:17" x14ac:dyDescent="0.25">
      <c r="A2992">
        <f>'[2]NILAI AKHIR'!B204</f>
        <v>13748</v>
      </c>
      <c r="B2992" t="str">
        <f>'[2]NILAI AKHIR'!C204</f>
        <v>Muhammad Galeh Cahyono</v>
      </c>
      <c r="C2992" t="str">
        <f>'[2]NILAI AKHIR'!D204</f>
        <v>XI TP 3</v>
      </c>
      <c r="D2992">
        <f>'[2]NILAI AKHIR'!S204</f>
        <v>80</v>
      </c>
      <c r="F2992" t="s">
        <v>3945</v>
      </c>
      <c r="L2992">
        <f>VLOOKUP(A2992,'5'!$AB$3:$AE$313,4,FALSE)</f>
        <v>821</v>
      </c>
      <c r="M2992" s="19">
        <f>VLOOKUP(F2992,'2'!$B$2:$C$34,2,FALSE)</f>
        <v>30</v>
      </c>
      <c r="N2992" s="23">
        <f t="shared" si="102"/>
        <v>80</v>
      </c>
      <c r="O2992" s="23" t="str">
        <f t="shared" si="103"/>
        <v/>
      </c>
      <c r="P2992" s="23" t="s">
        <v>4739</v>
      </c>
      <c r="Q2992" s="19">
        <f>VLOOKUP(M2992,'3'!$H$27:$L$48,5,FALSE)</f>
        <v>60</v>
      </c>
    </row>
    <row r="2993" spans="1:17" x14ac:dyDescent="0.25">
      <c r="A2993">
        <f>'[2]NILAI AKHIR'!B205</f>
        <v>13749</v>
      </c>
      <c r="B2993" t="str">
        <f>'[2]NILAI AKHIR'!C205</f>
        <v>Muhammad Husain Amrullah</v>
      </c>
      <c r="C2993" t="str">
        <f>'[2]NILAI AKHIR'!D205</f>
        <v>XI TP 3</v>
      </c>
      <c r="D2993">
        <f>'[2]NILAI AKHIR'!S205</f>
        <v>86</v>
      </c>
      <c r="F2993" t="s">
        <v>3945</v>
      </c>
      <c r="L2993">
        <f>VLOOKUP(A2993,'5'!$AB$3:$AE$313,4,FALSE)</f>
        <v>822</v>
      </c>
      <c r="M2993" s="19">
        <f>VLOOKUP(F2993,'2'!$B$2:$C$34,2,FALSE)</f>
        <v>30</v>
      </c>
      <c r="N2993" s="23">
        <f t="shared" si="102"/>
        <v>86</v>
      </c>
      <c r="O2993" s="23" t="str">
        <f t="shared" si="103"/>
        <v/>
      </c>
      <c r="P2993" s="23" t="s">
        <v>4739</v>
      </c>
      <c r="Q2993" s="19">
        <f>VLOOKUP(M2993,'3'!$H$27:$L$48,5,FALSE)</f>
        <v>60</v>
      </c>
    </row>
    <row r="2994" spans="1:17" x14ac:dyDescent="0.25">
      <c r="A2994">
        <f>'[2]NILAI AKHIR'!B206</f>
        <v>13750</v>
      </c>
      <c r="B2994" t="str">
        <f>'[2]NILAI AKHIR'!C206</f>
        <v>Muhammad Khisnullah Nabil</v>
      </c>
      <c r="C2994" t="str">
        <f>'[2]NILAI AKHIR'!D206</f>
        <v>XI TP 3</v>
      </c>
      <c r="D2994">
        <f>'[2]NILAI AKHIR'!S206</f>
        <v>81</v>
      </c>
      <c r="F2994" t="s">
        <v>3945</v>
      </c>
      <c r="L2994">
        <f>VLOOKUP(A2994,'5'!$AB$3:$AE$313,4,FALSE)</f>
        <v>823</v>
      </c>
      <c r="M2994" s="19">
        <f>VLOOKUP(F2994,'2'!$B$2:$C$34,2,FALSE)</f>
        <v>30</v>
      </c>
      <c r="N2994" s="23">
        <f t="shared" si="102"/>
        <v>81</v>
      </c>
      <c r="O2994" s="23" t="str">
        <f t="shared" si="103"/>
        <v/>
      </c>
      <c r="P2994" s="23" t="s">
        <v>4739</v>
      </c>
      <c r="Q2994" s="19">
        <f>VLOOKUP(M2994,'3'!$H$27:$L$48,5,FALSE)</f>
        <v>60</v>
      </c>
    </row>
    <row r="2995" spans="1:17" x14ac:dyDescent="0.25">
      <c r="A2995">
        <f>'[2]NILAI AKHIR'!B207</f>
        <v>13751</v>
      </c>
      <c r="B2995" t="str">
        <f>'[2]NILAI AKHIR'!C207</f>
        <v>Muhammad Rafi Asti Rosyid</v>
      </c>
      <c r="C2995" t="str">
        <f>'[2]NILAI AKHIR'!D207</f>
        <v>XI TP 3</v>
      </c>
      <c r="D2995">
        <f>'[2]NILAI AKHIR'!S207</f>
        <v>85</v>
      </c>
      <c r="F2995" t="s">
        <v>3945</v>
      </c>
      <c r="L2995">
        <f>VLOOKUP(A2995,'5'!$AB$3:$AE$313,4,FALSE)</f>
        <v>824</v>
      </c>
      <c r="M2995" s="19">
        <f>VLOOKUP(F2995,'2'!$B$2:$C$34,2,FALSE)</f>
        <v>30</v>
      </c>
      <c r="N2995" s="23">
        <f t="shared" si="102"/>
        <v>85</v>
      </c>
      <c r="O2995" s="23" t="str">
        <f t="shared" si="103"/>
        <v/>
      </c>
      <c r="P2995" s="23" t="s">
        <v>4739</v>
      </c>
      <c r="Q2995" s="19">
        <f>VLOOKUP(M2995,'3'!$H$27:$L$48,5,FALSE)</f>
        <v>60</v>
      </c>
    </row>
    <row r="2996" spans="1:17" x14ac:dyDescent="0.25">
      <c r="A2996">
        <f>'[2]NILAI AKHIR'!B208</f>
        <v>13752</v>
      </c>
      <c r="B2996" t="str">
        <f>'[2]NILAI AKHIR'!C208</f>
        <v>Muhammad Teguh Saputro</v>
      </c>
      <c r="C2996" t="str">
        <f>'[2]NILAI AKHIR'!D208</f>
        <v>XI TP 3</v>
      </c>
      <c r="D2996">
        <f>'[2]NILAI AKHIR'!S208</f>
        <v>83</v>
      </c>
      <c r="F2996" t="s">
        <v>3945</v>
      </c>
      <c r="L2996">
        <f>VLOOKUP(A2996,'5'!$AB$3:$AE$313,4,FALSE)</f>
        <v>825</v>
      </c>
      <c r="M2996" s="19">
        <f>VLOOKUP(F2996,'2'!$B$2:$C$34,2,FALSE)</f>
        <v>30</v>
      </c>
      <c r="N2996" s="23">
        <f t="shared" si="102"/>
        <v>83</v>
      </c>
      <c r="O2996" s="23" t="str">
        <f t="shared" si="103"/>
        <v/>
      </c>
      <c r="P2996" s="23" t="s">
        <v>4739</v>
      </c>
      <c r="Q2996" s="19">
        <f>VLOOKUP(M2996,'3'!$H$27:$L$48,5,FALSE)</f>
        <v>60</v>
      </c>
    </row>
    <row r="2997" spans="1:17" x14ac:dyDescent="0.25">
      <c r="A2997">
        <f>'[2]NILAI AKHIR'!B209</f>
        <v>13924</v>
      </c>
      <c r="B2997" t="str">
        <f>'[2]NILAI AKHIR'!C209</f>
        <v>Nabil Surya Harry Saputra</v>
      </c>
      <c r="C2997" t="str">
        <f>'[2]NILAI AKHIR'!D209</f>
        <v>XI TP 3</v>
      </c>
      <c r="D2997">
        <f>'[2]NILAI AKHIR'!S209</f>
        <v>83</v>
      </c>
      <c r="F2997" t="s">
        <v>3945</v>
      </c>
      <c r="L2997">
        <f>VLOOKUP(A2997,'5'!$AB$3:$AE$313,4,FALSE)</f>
        <v>826</v>
      </c>
      <c r="M2997" s="19">
        <f>VLOOKUP(F2997,'2'!$B$2:$C$34,2,FALSE)</f>
        <v>30</v>
      </c>
      <c r="N2997" s="23">
        <f t="shared" si="102"/>
        <v>83</v>
      </c>
      <c r="O2997" s="23" t="str">
        <f t="shared" si="103"/>
        <v/>
      </c>
      <c r="P2997" s="23" t="s">
        <v>4739</v>
      </c>
      <c r="Q2997" s="19">
        <f>VLOOKUP(M2997,'3'!$H$27:$L$48,5,FALSE)</f>
        <v>60</v>
      </c>
    </row>
    <row r="2998" spans="1:17" x14ac:dyDescent="0.25">
      <c r="A2998">
        <f>'[2]NILAI AKHIR'!B210</f>
        <v>13755</v>
      </c>
      <c r="B2998" t="str">
        <f>'[2]NILAI AKHIR'!C210</f>
        <v>Nando Eko Prasetyo</v>
      </c>
      <c r="C2998" t="str">
        <f>'[2]NILAI AKHIR'!D210</f>
        <v>XI TP 3</v>
      </c>
      <c r="D2998">
        <f>'[2]NILAI AKHIR'!S210</f>
        <v>84</v>
      </c>
      <c r="F2998" t="s">
        <v>3945</v>
      </c>
      <c r="L2998">
        <f>VLOOKUP(A2998,'5'!$AB$3:$AE$313,4,FALSE)</f>
        <v>827</v>
      </c>
      <c r="M2998" s="19">
        <f>VLOOKUP(F2998,'2'!$B$2:$C$34,2,FALSE)</f>
        <v>30</v>
      </c>
      <c r="N2998" s="23">
        <f t="shared" si="102"/>
        <v>84</v>
      </c>
      <c r="O2998" s="23" t="str">
        <f t="shared" si="103"/>
        <v/>
      </c>
      <c r="P2998" s="23" t="s">
        <v>4739</v>
      </c>
      <c r="Q2998" s="19">
        <f>VLOOKUP(M2998,'3'!$H$27:$L$48,5,FALSE)</f>
        <v>60</v>
      </c>
    </row>
    <row r="2999" spans="1:17" x14ac:dyDescent="0.25">
      <c r="A2999">
        <f>'[2]NILAI AKHIR'!B211</f>
        <v>13756</v>
      </c>
      <c r="B2999" t="str">
        <f>'[2]NILAI AKHIR'!C211</f>
        <v>Nazriel Putra Wijar Prasetya</v>
      </c>
      <c r="C2999" t="str">
        <f>'[2]NILAI AKHIR'!D211</f>
        <v>XI TP 3</v>
      </c>
      <c r="D2999">
        <f>'[2]NILAI AKHIR'!S211</f>
        <v>84</v>
      </c>
      <c r="F2999" t="s">
        <v>3945</v>
      </c>
      <c r="L2999">
        <f>VLOOKUP(A2999,'5'!$AB$3:$AE$313,4,FALSE)</f>
        <v>828</v>
      </c>
      <c r="M2999" s="19">
        <f>VLOOKUP(F2999,'2'!$B$2:$C$34,2,FALSE)</f>
        <v>30</v>
      </c>
      <c r="N2999" s="23">
        <f t="shared" si="102"/>
        <v>84</v>
      </c>
      <c r="O2999" s="23" t="str">
        <f t="shared" si="103"/>
        <v/>
      </c>
      <c r="P2999" s="23" t="s">
        <v>4739</v>
      </c>
      <c r="Q2999" s="19">
        <f>VLOOKUP(M2999,'3'!$H$27:$L$48,5,FALSE)</f>
        <v>60</v>
      </c>
    </row>
    <row r="3000" spans="1:17" x14ac:dyDescent="0.25">
      <c r="A3000">
        <f>'[2]NILAI AKHIR'!B212</f>
        <v>13757</v>
      </c>
      <c r="B3000" t="str">
        <f>'[2]NILAI AKHIR'!C212</f>
        <v>Noval Moses Mairi</v>
      </c>
      <c r="C3000" t="str">
        <f>'[2]NILAI AKHIR'!D212</f>
        <v>XI TP 3</v>
      </c>
      <c r="D3000">
        <f>'[2]NILAI AKHIR'!S212</f>
        <v>78</v>
      </c>
      <c r="F3000" t="s">
        <v>3945</v>
      </c>
      <c r="L3000">
        <f>VLOOKUP(A3000,'5'!$AB$3:$AE$313,4,FALSE)</f>
        <v>829</v>
      </c>
      <c r="M3000" s="19">
        <f>VLOOKUP(F3000,'2'!$B$2:$C$34,2,FALSE)</f>
        <v>30</v>
      </c>
      <c r="N3000" s="23">
        <f t="shared" si="102"/>
        <v>78</v>
      </c>
      <c r="O3000" s="23" t="str">
        <f t="shared" si="103"/>
        <v/>
      </c>
      <c r="P3000" s="23" t="s">
        <v>4739</v>
      </c>
      <c r="Q3000" s="19">
        <f>VLOOKUP(M3000,'3'!$H$27:$L$48,5,FALSE)</f>
        <v>60</v>
      </c>
    </row>
    <row r="3001" spans="1:17" x14ac:dyDescent="0.25">
      <c r="A3001">
        <f>'[2]NILAI AKHIR'!B213</f>
        <v>13758</v>
      </c>
      <c r="B3001" t="str">
        <f>'[2]NILAI AKHIR'!C213</f>
        <v>Novanza Fatehaqy Prakosa</v>
      </c>
      <c r="C3001" t="str">
        <f>'[2]NILAI AKHIR'!D213</f>
        <v>XI TP 3</v>
      </c>
      <c r="D3001">
        <f>'[2]NILAI AKHIR'!S213</f>
        <v>86</v>
      </c>
      <c r="F3001" t="s">
        <v>3945</v>
      </c>
      <c r="L3001">
        <f>VLOOKUP(A3001,'5'!$AB$3:$AE$313,4,FALSE)</f>
        <v>830</v>
      </c>
      <c r="M3001" s="19">
        <f>VLOOKUP(F3001,'2'!$B$2:$C$34,2,FALSE)</f>
        <v>30</v>
      </c>
      <c r="N3001" s="23">
        <f t="shared" si="102"/>
        <v>86</v>
      </c>
      <c r="O3001" s="23" t="str">
        <f t="shared" si="103"/>
        <v/>
      </c>
      <c r="P3001" s="23" t="s">
        <v>4739</v>
      </c>
      <c r="Q3001" s="19">
        <f>VLOOKUP(M3001,'3'!$H$27:$L$48,5,FALSE)</f>
        <v>60</v>
      </c>
    </row>
    <row r="3002" spans="1:17" x14ac:dyDescent="0.25">
      <c r="A3002">
        <f>'[2]NILAI AKHIR'!B214</f>
        <v>13759</v>
      </c>
      <c r="B3002" t="str">
        <f>'[2]NILAI AKHIR'!C214</f>
        <v>Nur Hidayah Saputra</v>
      </c>
      <c r="C3002" t="str">
        <f>'[2]NILAI AKHIR'!D214</f>
        <v>XI TP 3</v>
      </c>
      <c r="D3002">
        <f>'[2]NILAI AKHIR'!S214</f>
        <v>85</v>
      </c>
      <c r="F3002" t="s">
        <v>3945</v>
      </c>
      <c r="L3002">
        <f>VLOOKUP(A3002,'5'!$AB$3:$AE$313,4,FALSE)</f>
        <v>831</v>
      </c>
      <c r="M3002" s="19">
        <f>VLOOKUP(F3002,'2'!$B$2:$C$34,2,FALSE)</f>
        <v>30</v>
      </c>
      <c r="N3002" s="23">
        <f t="shared" si="102"/>
        <v>85</v>
      </c>
      <c r="O3002" s="23" t="str">
        <f t="shared" si="103"/>
        <v/>
      </c>
      <c r="P3002" s="23" t="s">
        <v>4739</v>
      </c>
      <c r="Q3002" s="19">
        <f>VLOOKUP(M3002,'3'!$H$27:$L$48,5,FALSE)</f>
        <v>60</v>
      </c>
    </row>
    <row r="3003" spans="1:17" x14ac:dyDescent="0.25">
      <c r="A3003">
        <f>'[2]NILAI AKHIR'!B215</f>
        <v>13760</v>
      </c>
      <c r="B3003" t="str">
        <f>'[2]NILAI AKHIR'!C215</f>
        <v>Orlando Al Ghazaly</v>
      </c>
      <c r="C3003" t="str">
        <f>'[2]NILAI AKHIR'!D215</f>
        <v>XI TP 3</v>
      </c>
      <c r="D3003">
        <f>'[2]NILAI AKHIR'!S215</f>
        <v>81</v>
      </c>
      <c r="F3003" t="s">
        <v>3945</v>
      </c>
      <c r="L3003">
        <f>VLOOKUP(A3003,'5'!$AB$3:$AE$313,4,FALSE)</f>
        <v>832</v>
      </c>
      <c r="M3003" s="19">
        <f>VLOOKUP(F3003,'2'!$B$2:$C$34,2,FALSE)</f>
        <v>30</v>
      </c>
      <c r="N3003" s="23">
        <f t="shared" si="102"/>
        <v>81</v>
      </c>
      <c r="O3003" s="23" t="str">
        <f t="shared" si="103"/>
        <v/>
      </c>
      <c r="P3003" s="23" t="s">
        <v>4739</v>
      </c>
      <c r="Q3003" s="19">
        <f>VLOOKUP(M3003,'3'!$H$27:$L$48,5,FALSE)</f>
        <v>60</v>
      </c>
    </row>
    <row r="3004" spans="1:17" x14ac:dyDescent="0.25">
      <c r="A3004">
        <f>'[2]NILAI AKHIR'!B216</f>
        <v>13761</v>
      </c>
      <c r="B3004" t="str">
        <f>'[2]NILAI AKHIR'!C216</f>
        <v>Pandu Wicaksono</v>
      </c>
      <c r="C3004" t="str">
        <f>'[2]NILAI AKHIR'!D216</f>
        <v>XI TP 3</v>
      </c>
      <c r="D3004">
        <f>'[2]NILAI AKHIR'!S216</f>
        <v>83</v>
      </c>
      <c r="F3004" t="s">
        <v>3945</v>
      </c>
      <c r="L3004">
        <f>VLOOKUP(A3004,'5'!$AB$3:$AE$313,4,FALSE)</f>
        <v>833</v>
      </c>
      <c r="M3004" s="19">
        <f>VLOOKUP(F3004,'2'!$B$2:$C$34,2,FALSE)</f>
        <v>30</v>
      </c>
      <c r="N3004" s="23">
        <f t="shared" si="102"/>
        <v>83</v>
      </c>
      <c r="O3004" s="23" t="str">
        <f t="shared" si="103"/>
        <v/>
      </c>
      <c r="P3004" s="23" t="s">
        <v>4739</v>
      </c>
      <c r="Q3004" s="19">
        <f>VLOOKUP(M3004,'3'!$H$27:$L$48,5,FALSE)</f>
        <v>60</v>
      </c>
    </row>
    <row r="3005" spans="1:17" x14ac:dyDescent="0.25">
      <c r="A3005">
        <f>'[2]NILAI AKHIR'!B217</f>
        <v>13762</v>
      </c>
      <c r="B3005" t="str">
        <f>'[2]NILAI AKHIR'!C217</f>
        <v>Patuh Bagiono Nurjaya</v>
      </c>
      <c r="C3005" t="str">
        <f>'[2]NILAI AKHIR'!D217</f>
        <v>XI TP 3</v>
      </c>
      <c r="D3005">
        <f>'[2]NILAI AKHIR'!S217</f>
        <v>81</v>
      </c>
      <c r="F3005" t="s">
        <v>3945</v>
      </c>
      <c r="L3005">
        <f>VLOOKUP(A3005,'5'!$AB$3:$AE$313,4,FALSE)</f>
        <v>834</v>
      </c>
      <c r="M3005" s="19">
        <f>VLOOKUP(F3005,'2'!$B$2:$C$34,2,FALSE)</f>
        <v>30</v>
      </c>
      <c r="N3005" s="23">
        <f t="shared" si="102"/>
        <v>81</v>
      </c>
      <c r="O3005" s="23" t="str">
        <f t="shared" si="103"/>
        <v/>
      </c>
      <c r="P3005" s="23" t="s">
        <v>4739</v>
      </c>
      <c r="Q3005" s="19">
        <f>VLOOKUP(M3005,'3'!$H$27:$L$48,5,FALSE)</f>
        <v>60</v>
      </c>
    </row>
    <row r="3006" spans="1:17" x14ac:dyDescent="0.25">
      <c r="A3006">
        <f>'[2]NILAI AKHIR'!B218</f>
        <v>13763</v>
      </c>
      <c r="B3006" t="str">
        <f>'[2]NILAI AKHIR'!C218</f>
        <v>Prananda Torres Pradita</v>
      </c>
      <c r="C3006" t="str">
        <f>'[2]NILAI AKHIR'!D218</f>
        <v>XI TP 3</v>
      </c>
      <c r="D3006">
        <f>'[2]NILAI AKHIR'!S218</f>
        <v>77</v>
      </c>
      <c r="F3006" t="s">
        <v>3945</v>
      </c>
      <c r="L3006">
        <f>VLOOKUP(A3006,'5'!$AB$3:$AE$313,4,FALSE)</f>
        <v>835</v>
      </c>
      <c r="M3006" s="19">
        <f>VLOOKUP(F3006,'2'!$B$2:$C$34,2,FALSE)</f>
        <v>30</v>
      </c>
      <c r="N3006" s="23">
        <f t="shared" si="102"/>
        <v>77</v>
      </c>
      <c r="O3006" s="23" t="str">
        <f t="shared" si="103"/>
        <v/>
      </c>
      <c r="P3006" s="23" t="s">
        <v>4739</v>
      </c>
      <c r="Q3006" s="19">
        <f>VLOOKUP(M3006,'3'!$H$27:$L$48,5,FALSE)</f>
        <v>60</v>
      </c>
    </row>
    <row r="3007" spans="1:17" x14ac:dyDescent="0.25">
      <c r="A3007">
        <f>'[2]NILAI AKHIR'!B219</f>
        <v>13764</v>
      </c>
      <c r="B3007" t="str">
        <f>'[2]NILAI AKHIR'!C219</f>
        <v>Praska Bethan Handoko</v>
      </c>
      <c r="C3007" t="str">
        <f>'[2]NILAI AKHIR'!D219</f>
        <v>XI TP 3</v>
      </c>
      <c r="D3007">
        <f>'[2]NILAI AKHIR'!S219</f>
        <v>81</v>
      </c>
      <c r="F3007" t="s">
        <v>3945</v>
      </c>
      <c r="L3007">
        <f>VLOOKUP(A3007,'5'!$AB$3:$AE$313,4,FALSE)</f>
        <v>836</v>
      </c>
      <c r="M3007" s="19">
        <f>VLOOKUP(F3007,'2'!$B$2:$C$34,2,FALSE)</f>
        <v>30</v>
      </c>
      <c r="N3007" s="23">
        <f t="shared" si="102"/>
        <v>81</v>
      </c>
      <c r="O3007" s="23" t="str">
        <f t="shared" si="103"/>
        <v/>
      </c>
      <c r="P3007" s="23" t="s">
        <v>4739</v>
      </c>
      <c r="Q3007" s="19">
        <f>VLOOKUP(M3007,'3'!$H$27:$L$48,5,FALSE)</f>
        <v>60</v>
      </c>
    </row>
    <row r="3008" spans="1:17" x14ac:dyDescent="0.25">
      <c r="A3008">
        <f>'[2]NILAI AKHIR'!B220</f>
        <v>13765</v>
      </c>
      <c r="B3008" t="str">
        <f>'[2]NILAI AKHIR'!C220</f>
        <v>Pratama Adi Saputra</v>
      </c>
      <c r="C3008" t="str">
        <f>'[2]NILAI AKHIR'!D220</f>
        <v>XI TP 3</v>
      </c>
      <c r="D3008">
        <f>'[2]NILAI AKHIR'!S220</f>
        <v>81</v>
      </c>
      <c r="F3008" t="s">
        <v>3945</v>
      </c>
      <c r="L3008">
        <f>VLOOKUP(A3008,'5'!$AB$3:$AE$313,4,FALSE)</f>
        <v>837</v>
      </c>
      <c r="M3008" s="19">
        <f>VLOOKUP(F3008,'2'!$B$2:$C$34,2,FALSE)</f>
        <v>30</v>
      </c>
      <c r="N3008" s="23">
        <f t="shared" si="102"/>
        <v>81</v>
      </c>
      <c r="O3008" s="23" t="str">
        <f t="shared" si="103"/>
        <v/>
      </c>
      <c r="P3008" s="23" t="s">
        <v>4739</v>
      </c>
      <c r="Q3008" s="19">
        <f>VLOOKUP(M3008,'3'!$H$27:$L$48,5,FALSE)</f>
        <v>60</v>
      </c>
    </row>
    <row r="3009" spans="1:17" x14ac:dyDescent="0.25">
      <c r="A3009">
        <f>'[2]NILAI AKHIR'!B221</f>
        <v>13766</v>
      </c>
      <c r="B3009" t="str">
        <f>'[2]NILAI AKHIR'!C221</f>
        <v>Qais Vungki Fabean</v>
      </c>
      <c r="C3009" t="str">
        <f>'[2]NILAI AKHIR'!D221</f>
        <v>XI TP 3</v>
      </c>
      <c r="D3009">
        <f>'[2]NILAI AKHIR'!S221</f>
        <v>84</v>
      </c>
      <c r="F3009" t="s">
        <v>3945</v>
      </c>
      <c r="L3009">
        <f>VLOOKUP(A3009,'5'!$AB$3:$AE$313,4,FALSE)</f>
        <v>838</v>
      </c>
      <c r="M3009" s="19">
        <f>VLOOKUP(F3009,'2'!$B$2:$C$34,2,FALSE)</f>
        <v>30</v>
      </c>
      <c r="N3009" s="23">
        <f t="shared" si="102"/>
        <v>84</v>
      </c>
      <c r="O3009" s="23" t="str">
        <f t="shared" si="103"/>
        <v/>
      </c>
      <c r="P3009" s="23" t="s">
        <v>4739</v>
      </c>
      <c r="Q3009" s="19">
        <f>VLOOKUP(M3009,'3'!$H$27:$L$48,5,FALSE)</f>
        <v>60</v>
      </c>
    </row>
    <row r="3010" spans="1:17" x14ac:dyDescent="0.25">
      <c r="A3010">
        <f>'[2]NILAI AKHIR'!B222</f>
        <v>13767</v>
      </c>
      <c r="B3010" t="str">
        <f>'[2]NILAI AKHIR'!C222</f>
        <v>Rachelza Bayu Wicaksana</v>
      </c>
      <c r="C3010" t="str">
        <f>'[2]NILAI AKHIR'!D222</f>
        <v>XI TP 3</v>
      </c>
      <c r="D3010">
        <f>'[2]NILAI AKHIR'!S222</f>
        <v>83</v>
      </c>
      <c r="F3010" t="s">
        <v>3945</v>
      </c>
      <c r="L3010">
        <f>VLOOKUP(A3010,'5'!$AB$3:$AE$313,4,FALSE)</f>
        <v>839</v>
      </c>
      <c r="M3010" s="19">
        <f>VLOOKUP(F3010,'2'!$B$2:$C$34,2,FALSE)</f>
        <v>30</v>
      </c>
      <c r="N3010" s="23">
        <f t="shared" si="102"/>
        <v>83</v>
      </c>
      <c r="O3010" s="23" t="str">
        <f t="shared" si="103"/>
        <v/>
      </c>
      <c r="P3010" s="23" t="s">
        <v>4739</v>
      </c>
      <c r="Q3010" s="19">
        <f>VLOOKUP(M3010,'3'!$H$27:$L$48,5,FALSE)</f>
        <v>60</v>
      </c>
    </row>
    <row r="3011" spans="1:17" x14ac:dyDescent="0.25">
      <c r="A3011">
        <f>'[2]NILAI AKHIR'!B223</f>
        <v>13768</v>
      </c>
      <c r="B3011" t="str">
        <f>'[2]NILAI AKHIR'!C223</f>
        <v>Raditya Vito Danendra</v>
      </c>
      <c r="C3011" t="str">
        <f>'[2]NILAI AKHIR'!D223</f>
        <v>XI TP 3</v>
      </c>
      <c r="D3011">
        <f>'[2]NILAI AKHIR'!S223</f>
        <v>82</v>
      </c>
      <c r="F3011" t="s">
        <v>3945</v>
      </c>
      <c r="L3011">
        <f>VLOOKUP(A3011,'5'!$AB$3:$AE$313,4,FALSE)</f>
        <v>840</v>
      </c>
      <c r="M3011" s="19">
        <f>VLOOKUP(F3011,'2'!$B$2:$C$34,2,FALSE)</f>
        <v>30</v>
      </c>
      <c r="N3011" s="23">
        <f t="shared" si="102"/>
        <v>82</v>
      </c>
      <c r="O3011" s="23" t="str">
        <f t="shared" si="103"/>
        <v/>
      </c>
      <c r="P3011" s="23" t="s">
        <v>4739</v>
      </c>
      <c r="Q3011" s="19">
        <f>VLOOKUP(M3011,'3'!$H$27:$L$48,5,FALSE)</f>
        <v>60</v>
      </c>
    </row>
    <row r="3012" spans="1:17" x14ac:dyDescent="0.25">
      <c r="A3012">
        <f>'[2]NILAI AKHIR'!B224</f>
        <v>0</v>
      </c>
      <c r="B3012">
        <f>'[2]NILAI AKHIR'!C224</f>
        <v>0</v>
      </c>
      <c r="C3012">
        <f>'[2]NILAI AKHIR'!D224</f>
        <v>0</v>
      </c>
      <c r="D3012">
        <f>'[2]NILAI AKHIR'!S224</f>
        <v>0</v>
      </c>
      <c r="F3012" t="s">
        <v>3945</v>
      </c>
      <c r="L3012" t="e">
        <f>VLOOKUP(A3012,'5'!$AB$3:$AE$313,4,FALSE)</f>
        <v>#N/A</v>
      </c>
      <c r="M3012" s="19">
        <f>VLOOKUP(F3012,'2'!$B$2:$C$34,2,FALSE)</f>
        <v>30</v>
      </c>
      <c r="N3012" s="23">
        <f t="shared" si="102"/>
        <v>0</v>
      </c>
      <c r="O3012" s="23" t="str">
        <f t="shared" si="103"/>
        <v/>
      </c>
      <c r="P3012" s="23" t="s">
        <v>4739</v>
      </c>
      <c r="Q3012" s="19">
        <f>VLOOKUP(M3012,'3'!$H$27:$L$48,5,FALSE)</f>
        <v>60</v>
      </c>
    </row>
    <row r="3013" spans="1:17" x14ac:dyDescent="0.25">
      <c r="A3013">
        <f>'[2]NILAI AKHIR'!B225</f>
        <v>13769</v>
      </c>
      <c r="B3013" t="str">
        <f>'[2]NILAI AKHIR'!C225</f>
        <v>Raffi Ananda Santosa</v>
      </c>
      <c r="C3013" t="str">
        <f>'[2]NILAI AKHIR'!D225</f>
        <v>XI TP 4</v>
      </c>
      <c r="D3013">
        <f>'[2]NILAI AKHIR'!S225</f>
        <v>82</v>
      </c>
      <c r="F3013" t="s">
        <v>3945</v>
      </c>
      <c r="L3013">
        <f>VLOOKUP(A3013,'5'!$AB$3:$AE$313,4,FALSE)</f>
        <v>841</v>
      </c>
      <c r="M3013" s="19">
        <f>VLOOKUP(F3013,'2'!$B$2:$C$34,2,FALSE)</f>
        <v>30</v>
      </c>
      <c r="N3013" s="23">
        <f t="shared" ref="N3013:N3076" si="104">D3013</f>
        <v>82</v>
      </c>
      <c r="O3013" s="23" t="str">
        <f t="shared" ref="O3013:O3076" si="105">IF(P3013="Nilai Ekstra",E3013,"")</f>
        <v/>
      </c>
      <c r="P3013" s="23" t="s">
        <v>4739</v>
      </c>
      <c r="Q3013" s="19">
        <f>VLOOKUP(M3013,'3'!$H$27:$L$48,5,FALSE)</f>
        <v>60</v>
      </c>
    </row>
    <row r="3014" spans="1:17" x14ac:dyDescent="0.25">
      <c r="A3014">
        <f>'[2]NILAI AKHIR'!B227</f>
        <v>13925</v>
      </c>
      <c r="B3014" t="str">
        <f>'[2]NILAI AKHIR'!C227</f>
        <v>Rahmad Catur Sanjaya</v>
      </c>
      <c r="C3014" t="str">
        <f>'[2]NILAI AKHIR'!D227</f>
        <v>XI TP 4</v>
      </c>
      <c r="D3014">
        <f>'[2]NILAI AKHIR'!S227</f>
        <v>77</v>
      </c>
      <c r="F3014" t="s">
        <v>3945</v>
      </c>
      <c r="L3014">
        <f>VLOOKUP(A3014,'5'!$AB$3:$AE$313,4,FALSE)</f>
        <v>843</v>
      </c>
      <c r="M3014" s="19">
        <f>VLOOKUP(F3014,'2'!$B$2:$C$34,2,FALSE)</f>
        <v>30</v>
      </c>
      <c r="N3014" s="23">
        <f t="shared" si="104"/>
        <v>77</v>
      </c>
      <c r="O3014" s="23" t="str">
        <f t="shared" si="105"/>
        <v/>
      </c>
      <c r="P3014" s="23" t="s">
        <v>4739</v>
      </c>
      <c r="Q3014" s="19">
        <f>VLOOKUP(M3014,'3'!$H$27:$L$48,5,FALSE)</f>
        <v>60</v>
      </c>
    </row>
    <row r="3015" spans="1:17" x14ac:dyDescent="0.25">
      <c r="A3015">
        <f>'[2]NILAI AKHIR'!B228</f>
        <v>13771</v>
      </c>
      <c r="B3015" t="str">
        <f>'[2]NILAI AKHIR'!C228</f>
        <v>Rahmad Surya Wilda</v>
      </c>
      <c r="C3015" t="str">
        <f>'[2]NILAI AKHIR'!D228</f>
        <v>XI TP 4</v>
      </c>
      <c r="D3015">
        <f>'[2]NILAI AKHIR'!S228</f>
        <v>76</v>
      </c>
      <c r="F3015" t="s">
        <v>3945</v>
      </c>
      <c r="L3015">
        <f>VLOOKUP(A3015,'5'!$AB$3:$AE$313,4,FALSE)</f>
        <v>844</v>
      </c>
      <c r="M3015" s="19">
        <f>VLOOKUP(F3015,'2'!$B$2:$C$34,2,FALSE)</f>
        <v>30</v>
      </c>
      <c r="N3015" s="23">
        <f t="shared" si="104"/>
        <v>76</v>
      </c>
      <c r="O3015" s="23" t="str">
        <f t="shared" si="105"/>
        <v/>
      </c>
      <c r="P3015" s="23" t="s">
        <v>4739</v>
      </c>
      <c r="Q3015" s="19">
        <f>VLOOKUP(M3015,'3'!$H$27:$L$48,5,FALSE)</f>
        <v>60</v>
      </c>
    </row>
    <row r="3016" spans="1:17" x14ac:dyDescent="0.25">
      <c r="A3016">
        <f>'[2]NILAI AKHIR'!B229</f>
        <v>13772</v>
      </c>
      <c r="B3016" t="str">
        <f>'[2]NILAI AKHIR'!C229</f>
        <v>Rahmadani Saputra</v>
      </c>
      <c r="C3016" t="str">
        <f>'[2]NILAI AKHIR'!D229</f>
        <v>XI TP 4</v>
      </c>
      <c r="D3016">
        <f>'[2]NILAI AKHIR'!S229</f>
        <v>76</v>
      </c>
      <c r="F3016" t="s">
        <v>3945</v>
      </c>
      <c r="L3016">
        <f>VLOOKUP(A3016,'5'!$AB$3:$AE$313,4,FALSE)</f>
        <v>845</v>
      </c>
      <c r="M3016" s="19">
        <f>VLOOKUP(F3016,'2'!$B$2:$C$34,2,FALSE)</f>
        <v>30</v>
      </c>
      <c r="N3016" s="23">
        <f t="shared" si="104"/>
        <v>76</v>
      </c>
      <c r="O3016" s="23" t="str">
        <f t="shared" si="105"/>
        <v/>
      </c>
      <c r="P3016" s="23" t="s">
        <v>4739</v>
      </c>
      <c r="Q3016" s="19">
        <f>VLOOKUP(M3016,'3'!$H$27:$L$48,5,FALSE)</f>
        <v>60</v>
      </c>
    </row>
    <row r="3017" spans="1:17" x14ac:dyDescent="0.25">
      <c r="A3017">
        <f>'[2]NILAI AKHIR'!B230</f>
        <v>13773</v>
      </c>
      <c r="B3017" t="str">
        <f>'[2]NILAI AKHIR'!C230</f>
        <v>Raihan Damar Rifki Andreansyah</v>
      </c>
      <c r="C3017" t="str">
        <f>'[2]NILAI AKHIR'!D230</f>
        <v>XI TP 4</v>
      </c>
      <c r="D3017">
        <f>'[2]NILAI AKHIR'!S230</f>
        <v>80</v>
      </c>
      <c r="F3017" t="s">
        <v>3945</v>
      </c>
      <c r="L3017">
        <f>VLOOKUP(A3017,'5'!$AB$3:$AE$313,4,FALSE)</f>
        <v>846</v>
      </c>
      <c r="M3017" s="19">
        <f>VLOOKUP(F3017,'2'!$B$2:$C$34,2,FALSE)</f>
        <v>30</v>
      </c>
      <c r="N3017" s="23">
        <f t="shared" si="104"/>
        <v>80</v>
      </c>
      <c r="O3017" s="23" t="str">
        <f t="shared" si="105"/>
        <v/>
      </c>
      <c r="P3017" s="23" t="s">
        <v>4739</v>
      </c>
      <c r="Q3017" s="19">
        <f>VLOOKUP(M3017,'3'!$H$27:$L$48,5,FALSE)</f>
        <v>60</v>
      </c>
    </row>
    <row r="3018" spans="1:17" x14ac:dyDescent="0.25">
      <c r="A3018">
        <f>'[2]NILAI AKHIR'!B231</f>
        <v>13774</v>
      </c>
      <c r="B3018" t="str">
        <f>'[2]NILAI AKHIR'!C231</f>
        <v>Raihan Rizky Pratama</v>
      </c>
      <c r="C3018" t="str">
        <f>'[2]NILAI AKHIR'!D231</f>
        <v>XI TP 4</v>
      </c>
      <c r="D3018">
        <f>'[2]NILAI AKHIR'!S231</f>
        <v>80</v>
      </c>
      <c r="F3018" t="s">
        <v>3945</v>
      </c>
      <c r="L3018">
        <f>VLOOKUP(A3018,'5'!$AB$3:$AE$313,4,FALSE)</f>
        <v>847</v>
      </c>
      <c r="M3018" s="19">
        <f>VLOOKUP(F3018,'2'!$B$2:$C$34,2,FALSE)</f>
        <v>30</v>
      </c>
      <c r="N3018" s="23">
        <f t="shared" si="104"/>
        <v>80</v>
      </c>
      <c r="O3018" s="23" t="str">
        <f t="shared" si="105"/>
        <v/>
      </c>
      <c r="P3018" s="23" t="s">
        <v>4739</v>
      </c>
      <c r="Q3018" s="19">
        <f>VLOOKUP(M3018,'3'!$H$27:$L$48,5,FALSE)</f>
        <v>60</v>
      </c>
    </row>
    <row r="3019" spans="1:17" x14ac:dyDescent="0.25">
      <c r="A3019">
        <f>'[2]NILAI AKHIR'!B232</f>
        <v>13775</v>
      </c>
      <c r="B3019" t="str">
        <f>'[2]NILAI AKHIR'!C232</f>
        <v>Rangga Manggala Saputra</v>
      </c>
      <c r="C3019" t="str">
        <f>'[2]NILAI AKHIR'!D232</f>
        <v>XI TP 4</v>
      </c>
      <c r="D3019">
        <f>'[2]NILAI AKHIR'!S232</f>
        <v>83</v>
      </c>
      <c r="F3019" t="s">
        <v>3945</v>
      </c>
      <c r="L3019">
        <f>VLOOKUP(A3019,'5'!$AB$3:$AE$313,4,FALSE)</f>
        <v>848</v>
      </c>
      <c r="M3019" s="19">
        <f>VLOOKUP(F3019,'2'!$B$2:$C$34,2,FALSE)</f>
        <v>30</v>
      </c>
      <c r="N3019" s="23">
        <f t="shared" si="104"/>
        <v>83</v>
      </c>
      <c r="O3019" s="23" t="str">
        <f t="shared" si="105"/>
        <v/>
      </c>
      <c r="P3019" s="23" t="s">
        <v>4739</v>
      </c>
      <c r="Q3019" s="19">
        <f>VLOOKUP(M3019,'3'!$H$27:$L$48,5,FALSE)</f>
        <v>60</v>
      </c>
    </row>
    <row r="3020" spans="1:17" x14ac:dyDescent="0.25">
      <c r="A3020">
        <f>'[2]NILAI AKHIR'!B233</f>
        <v>13776</v>
      </c>
      <c r="B3020" t="str">
        <f>'[2]NILAI AKHIR'!C233</f>
        <v>Rehan Pandu Wibowo</v>
      </c>
      <c r="C3020" t="str">
        <f>'[2]NILAI AKHIR'!D233</f>
        <v>XI TP 4</v>
      </c>
      <c r="D3020">
        <f>'[2]NILAI AKHIR'!S233</f>
        <v>79</v>
      </c>
      <c r="F3020" t="s">
        <v>3945</v>
      </c>
      <c r="L3020">
        <f>VLOOKUP(A3020,'5'!$AB$3:$AE$313,4,FALSE)</f>
        <v>849</v>
      </c>
      <c r="M3020" s="19">
        <f>VLOOKUP(F3020,'2'!$B$2:$C$34,2,FALSE)</f>
        <v>30</v>
      </c>
      <c r="N3020" s="23">
        <f t="shared" si="104"/>
        <v>79</v>
      </c>
      <c r="O3020" s="23" t="str">
        <f t="shared" si="105"/>
        <v/>
      </c>
      <c r="P3020" s="23" t="s">
        <v>4739</v>
      </c>
      <c r="Q3020" s="19">
        <f>VLOOKUP(M3020,'3'!$H$27:$L$48,5,FALSE)</f>
        <v>60</v>
      </c>
    </row>
    <row r="3021" spans="1:17" x14ac:dyDescent="0.25">
      <c r="A3021">
        <f>'[2]NILAI AKHIR'!B234</f>
        <v>13777</v>
      </c>
      <c r="B3021" t="str">
        <f>'[2]NILAI AKHIR'!C234</f>
        <v>Reihan Pratama Oktavian</v>
      </c>
      <c r="C3021" t="str">
        <f>'[2]NILAI AKHIR'!D234</f>
        <v>XI TP 4</v>
      </c>
      <c r="D3021">
        <f>'[2]NILAI AKHIR'!S234</f>
        <v>82</v>
      </c>
      <c r="F3021" t="s">
        <v>3945</v>
      </c>
      <c r="L3021">
        <f>VLOOKUP(A3021,'5'!$AB$3:$AE$313,4,FALSE)</f>
        <v>850</v>
      </c>
      <c r="M3021" s="19">
        <f>VLOOKUP(F3021,'2'!$B$2:$C$34,2,FALSE)</f>
        <v>30</v>
      </c>
      <c r="N3021" s="23">
        <f t="shared" si="104"/>
        <v>82</v>
      </c>
      <c r="O3021" s="23" t="str">
        <f t="shared" si="105"/>
        <v/>
      </c>
      <c r="P3021" s="23" t="s">
        <v>4739</v>
      </c>
      <c r="Q3021" s="19">
        <f>VLOOKUP(M3021,'3'!$H$27:$L$48,5,FALSE)</f>
        <v>60</v>
      </c>
    </row>
    <row r="3022" spans="1:17" x14ac:dyDescent="0.25">
      <c r="A3022">
        <f>'[2]NILAI AKHIR'!B235</f>
        <v>13778</v>
      </c>
      <c r="B3022" t="str">
        <f>'[2]NILAI AKHIR'!C235</f>
        <v>Rendra Julian Jiantori</v>
      </c>
      <c r="C3022" t="str">
        <f>'[2]NILAI AKHIR'!D235</f>
        <v>XI TP 4</v>
      </c>
      <c r="D3022">
        <f>'[2]NILAI AKHIR'!S235</f>
        <v>83</v>
      </c>
      <c r="F3022" t="s">
        <v>3945</v>
      </c>
      <c r="L3022">
        <f>VLOOKUP(A3022,'5'!$AB$3:$AE$313,4,FALSE)</f>
        <v>851</v>
      </c>
      <c r="M3022" s="19">
        <f>VLOOKUP(F3022,'2'!$B$2:$C$34,2,FALSE)</f>
        <v>30</v>
      </c>
      <c r="N3022" s="23">
        <f t="shared" si="104"/>
        <v>83</v>
      </c>
      <c r="O3022" s="23" t="str">
        <f t="shared" si="105"/>
        <v/>
      </c>
      <c r="P3022" s="23" t="s">
        <v>4739</v>
      </c>
      <c r="Q3022" s="19">
        <f>VLOOKUP(M3022,'3'!$H$27:$L$48,5,FALSE)</f>
        <v>60</v>
      </c>
    </row>
    <row r="3023" spans="1:17" x14ac:dyDescent="0.25">
      <c r="A3023">
        <f>'[2]NILAI AKHIR'!B236</f>
        <v>13779</v>
      </c>
      <c r="B3023" t="str">
        <f>'[2]NILAI AKHIR'!C236</f>
        <v>Restu Gabreal Nanda Arimba</v>
      </c>
      <c r="C3023" t="str">
        <f>'[2]NILAI AKHIR'!D236</f>
        <v>XI TP 4</v>
      </c>
      <c r="D3023">
        <f>'[2]NILAI AKHIR'!S236</f>
        <v>87</v>
      </c>
      <c r="F3023" t="s">
        <v>3945</v>
      </c>
      <c r="L3023">
        <f>VLOOKUP(A3023,'5'!$AB$3:$AE$313,4,FALSE)</f>
        <v>852</v>
      </c>
      <c r="M3023" s="19">
        <f>VLOOKUP(F3023,'2'!$B$2:$C$34,2,FALSE)</f>
        <v>30</v>
      </c>
      <c r="N3023" s="23">
        <f t="shared" si="104"/>
        <v>87</v>
      </c>
      <c r="O3023" s="23" t="str">
        <f t="shared" si="105"/>
        <v/>
      </c>
      <c r="P3023" s="23" t="s">
        <v>4739</v>
      </c>
      <c r="Q3023" s="19">
        <f>VLOOKUP(M3023,'3'!$H$27:$L$48,5,FALSE)</f>
        <v>60</v>
      </c>
    </row>
    <row r="3024" spans="1:17" x14ac:dyDescent="0.25">
      <c r="A3024">
        <f>'[2]NILAI AKHIR'!B237</f>
        <v>13781</v>
      </c>
      <c r="B3024" t="str">
        <f>'[2]NILAI AKHIR'!C237</f>
        <v>Reyhan Fauzi Habibullah</v>
      </c>
      <c r="C3024" t="str">
        <f>'[2]NILAI AKHIR'!D237</f>
        <v>XI TP 4</v>
      </c>
      <c r="D3024">
        <f>'[2]NILAI AKHIR'!S237</f>
        <v>79</v>
      </c>
      <c r="F3024" t="s">
        <v>3945</v>
      </c>
      <c r="L3024">
        <f>VLOOKUP(A3024,'5'!$AB$3:$AE$313,4,FALSE)</f>
        <v>853</v>
      </c>
      <c r="M3024" s="19">
        <f>VLOOKUP(F3024,'2'!$B$2:$C$34,2,FALSE)</f>
        <v>30</v>
      </c>
      <c r="N3024" s="23">
        <f t="shared" si="104"/>
        <v>79</v>
      </c>
      <c r="O3024" s="23" t="str">
        <f t="shared" si="105"/>
        <v/>
      </c>
      <c r="P3024" s="23" t="s">
        <v>4739</v>
      </c>
      <c r="Q3024" s="19">
        <f>VLOOKUP(M3024,'3'!$H$27:$L$48,5,FALSE)</f>
        <v>60</v>
      </c>
    </row>
    <row r="3025" spans="1:17" x14ac:dyDescent="0.25">
      <c r="A3025">
        <f>'[2]NILAI AKHIR'!B238</f>
        <v>13782</v>
      </c>
      <c r="B3025" t="str">
        <f>'[2]NILAI AKHIR'!C238</f>
        <v>Reza Nur Irawan</v>
      </c>
      <c r="C3025" t="str">
        <f>'[2]NILAI AKHIR'!D238</f>
        <v>XI TP 4</v>
      </c>
      <c r="D3025">
        <f>'[2]NILAI AKHIR'!S238</f>
        <v>84</v>
      </c>
      <c r="F3025" t="s">
        <v>3945</v>
      </c>
      <c r="L3025">
        <f>VLOOKUP(A3025,'5'!$AB$3:$AE$313,4,FALSE)</f>
        <v>854</v>
      </c>
      <c r="M3025" s="19">
        <f>VLOOKUP(F3025,'2'!$B$2:$C$34,2,FALSE)</f>
        <v>30</v>
      </c>
      <c r="N3025" s="23">
        <f t="shared" si="104"/>
        <v>84</v>
      </c>
      <c r="O3025" s="23" t="str">
        <f t="shared" si="105"/>
        <v/>
      </c>
      <c r="P3025" s="23" t="s">
        <v>4739</v>
      </c>
      <c r="Q3025" s="19">
        <f>VLOOKUP(M3025,'3'!$H$27:$L$48,5,FALSE)</f>
        <v>60</v>
      </c>
    </row>
    <row r="3026" spans="1:17" x14ac:dyDescent="0.25">
      <c r="A3026">
        <f>'[2]NILAI AKHIR'!B239</f>
        <v>13783</v>
      </c>
      <c r="B3026" t="str">
        <f>'[2]NILAI AKHIR'!C239</f>
        <v>Ridho Dwi Cahyo</v>
      </c>
      <c r="C3026" t="str">
        <f>'[2]NILAI AKHIR'!D239</f>
        <v>XI TP 4</v>
      </c>
      <c r="D3026">
        <f>'[2]NILAI AKHIR'!S239</f>
        <v>83</v>
      </c>
      <c r="F3026" t="s">
        <v>3945</v>
      </c>
      <c r="L3026">
        <f>VLOOKUP(A3026,'5'!$AB$3:$AE$313,4,FALSE)</f>
        <v>855</v>
      </c>
      <c r="M3026" s="19">
        <f>VLOOKUP(F3026,'2'!$B$2:$C$34,2,FALSE)</f>
        <v>30</v>
      </c>
      <c r="N3026" s="23">
        <f t="shared" si="104"/>
        <v>83</v>
      </c>
      <c r="O3026" s="23" t="str">
        <f t="shared" si="105"/>
        <v/>
      </c>
      <c r="P3026" s="23" t="s">
        <v>4739</v>
      </c>
      <c r="Q3026" s="19">
        <f>VLOOKUP(M3026,'3'!$H$27:$L$48,5,FALSE)</f>
        <v>60</v>
      </c>
    </row>
    <row r="3027" spans="1:17" x14ac:dyDescent="0.25">
      <c r="A3027">
        <f>'[2]NILAI AKHIR'!B240</f>
        <v>13784</v>
      </c>
      <c r="B3027" t="str">
        <f>'[2]NILAI AKHIR'!C240</f>
        <v>Ridho Restu Pratama</v>
      </c>
      <c r="C3027" t="str">
        <f>'[2]NILAI AKHIR'!D240</f>
        <v>XI TP 4</v>
      </c>
      <c r="D3027">
        <f>'[2]NILAI AKHIR'!S240</f>
        <v>81</v>
      </c>
      <c r="F3027" t="s">
        <v>3945</v>
      </c>
      <c r="L3027">
        <f>VLOOKUP(A3027,'5'!$AB$3:$AE$313,4,FALSE)</f>
        <v>856</v>
      </c>
      <c r="M3027" s="19">
        <f>VLOOKUP(F3027,'2'!$B$2:$C$34,2,FALSE)</f>
        <v>30</v>
      </c>
      <c r="N3027" s="23">
        <f t="shared" si="104"/>
        <v>81</v>
      </c>
      <c r="O3027" s="23" t="str">
        <f t="shared" si="105"/>
        <v/>
      </c>
      <c r="P3027" s="23" t="s">
        <v>4739</v>
      </c>
      <c r="Q3027" s="19">
        <f>VLOOKUP(M3027,'3'!$H$27:$L$48,5,FALSE)</f>
        <v>60</v>
      </c>
    </row>
    <row r="3028" spans="1:17" x14ac:dyDescent="0.25">
      <c r="A3028">
        <f>'[2]NILAI AKHIR'!B241</f>
        <v>13785</v>
      </c>
      <c r="B3028" t="str">
        <f>'[2]NILAI AKHIR'!C241</f>
        <v>Rizqi Akbar Ramadhon</v>
      </c>
      <c r="C3028" t="str">
        <f>'[2]NILAI AKHIR'!D241</f>
        <v>XI TP 4</v>
      </c>
      <c r="D3028">
        <f>'[2]NILAI AKHIR'!S241</f>
        <v>82</v>
      </c>
      <c r="F3028" t="s">
        <v>3945</v>
      </c>
      <c r="L3028">
        <f>VLOOKUP(A3028,'5'!$AB$3:$AE$313,4,FALSE)</f>
        <v>857</v>
      </c>
      <c r="M3028" s="19">
        <f>VLOOKUP(F3028,'2'!$B$2:$C$34,2,FALSE)</f>
        <v>30</v>
      </c>
      <c r="N3028" s="23">
        <f t="shared" si="104"/>
        <v>82</v>
      </c>
      <c r="O3028" s="23" t="str">
        <f t="shared" si="105"/>
        <v/>
      </c>
      <c r="P3028" s="23" t="s">
        <v>4739</v>
      </c>
      <c r="Q3028" s="19">
        <f>VLOOKUP(M3028,'3'!$H$27:$L$48,5,FALSE)</f>
        <v>60</v>
      </c>
    </row>
    <row r="3029" spans="1:17" x14ac:dyDescent="0.25">
      <c r="A3029">
        <f>'[2]NILAI AKHIR'!B242</f>
        <v>13786</v>
      </c>
      <c r="B3029" t="str">
        <f>'[2]NILAI AKHIR'!C242</f>
        <v>Rizqi Pratama Nurlaili</v>
      </c>
      <c r="C3029" t="str">
        <f>'[2]NILAI AKHIR'!D242</f>
        <v>XI TP 4</v>
      </c>
      <c r="D3029">
        <f>'[2]NILAI AKHIR'!S242</f>
        <v>84</v>
      </c>
      <c r="F3029" t="s">
        <v>3945</v>
      </c>
      <c r="L3029">
        <f>VLOOKUP(A3029,'5'!$AB$3:$AE$313,4,FALSE)</f>
        <v>858</v>
      </c>
      <c r="M3029" s="19">
        <f>VLOOKUP(F3029,'2'!$B$2:$C$34,2,FALSE)</f>
        <v>30</v>
      </c>
      <c r="N3029" s="23">
        <f t="shared" si="104"/>
        <v>84</v>
      </c>
      <c r="O3029" s="23" t="str">
        <f t="shared" si="105"/>
        <v/>
      </c>
      <c r="P3029" s="23" t="s">
        <v>4739</v>
      </c>
      <c r="Q3029" s="19">
        <f>VLOOKUP(M3029,'3'!$H$27:$L$48,5,FALSE)</f>
        <v>60</v>
      </c>
    </row>
    <row r="3030" spans="1:17" x14ac:dyDescent="0.25">
      <c r="A3030">
        <f>'[2]NILAI AKHIR'!B243</f>
        <v>13787</v>
      </c>
      <c r="B3030" t="str">
        <f>'[2]NILAI AKHIR'!C243</f>
        <v>Rohib Risalata</v>
      </c>
      <c r="C3030" t="str">
        <f>'[2]NILAI AKHIR'!D243</f>
        <v>XI TP 4</v>
      </c>
      <c r="D3030">
        <f>'[2]NILAI AKHIR'!S243</f>
        <v>74</v>
      </c>
      <c r="F3030" t="s">
        <v>3945</v>
      </c>
      <c r="L3030">
        <f>VLOOKUP(A3030,'5'!$AB$3:$AE$313,4,FALSE)</f>
        <v>859</v>
      </c>
      <c r="M3030" s="19">
        <f>VLOOKUP(F3030,'2'!$B$2:$C$34,2,FALSE)</f>
        <v>30</v>
      </c>
      <c r="N3030" s="23">
        <f t="shared" si="104"/>
        <v>74</v>
      </c>
      <c r="O3030" s="23" t="str">
        <f t="shared" si="105"/>
        <v/>
      </c>
      <c r="P3030" s="23" t="s">
        <v>4739</v>
      </c>
      <c r="Q3030" s="19">
        <f>VLOOKUP(M3030,'3'!$H$27:$L$48,5,FALSE)</f>
        <v>60</v>
      </c>
    </row>
    <row r="3031" spans="1:17" x14ac:dyDescent="0.25">
      <c r="A3031">
        <f>'[2]NILAI AKHIR'!B244</f>
        <v>13788</v>
      </c>
      <c r="B3031" t="str">
        <f>'[2]NILAI AKHIR'!C244</f>
        <v>Satria Rishad Amaly Saputro</v>
      </c>
      <c r="C3031" t="str">
        <f>'[2]NILAI AKHIR'!D244</f>
        <v>XI TP 4</v>
      </c>
      <c r="D3031">
        <f>'[2]NILAI AKHIR'!S244</f>
        <v>85</v>
      </c>
      <c r="F3031" t="s">
        <v>3945</v>
      </c>
      <c r="L3031">
        <f>VLOOKUP(A3031,'5'!$AB$3:$AE$313,4,FALSE)</f>
        <v>860</v>
      </c>
      <c r="M3031" s="19">
        <f>VLOOKUP(F3031,'2'!$B$2:$C$34,2,FALSE)</f>
        <v>30</v>
      </c>
      <c r="N3031" s="23">
        <f t="shared" si="104"/>
        <v>85</v>
      </c>
      <c r="O3031" s="23" t="str">
        <f t="shared" si="105"/>
        <v/>
      </c>
      <c r="P3031" s="23" t="s">
        <v>4739</v>
      </c>
      <c r="Q3031" s="19">
        <f>VLOOKUP(M3031,'3'!$H$27:$L$48,5,FALSE)</f>
        <v>60</v>
      </c>
    </row>
    <row r="3032" spans="1:17" x14ac:dyDescent="0.25">
      <c r="A3032">
        <f>'[2]NILAI AKHIR'!B245</f>
        <v>13789</v>
      </c>
      <c r="B3032" t="str">
        <f>'[2]NILAI AKHIR'!C245</f>
        <v>Sidik Nur Mughis</v>
      </c>
      <c r="C3032" t="str">
        <f>'[2]NILAI AKHIR'!D245</f>
        <v>XI TP 4</v>
      </c>
      <c r="D3032">
        <f>'[2]NILAI AKHIR'!S245</f>
        <v>81</v>
      </c>
      <c r="F3032" t="s">
        <v>3945</v>
      </c>
      <c r="L3032">
        <f>VLOOKUP(A3032,'5'!$AB$3:$AE$313,4,FALSE)</f>
        <v>861</v>
      </c>
      <c r="M3032" s="19">
        <f>VLOOKUP(F3032,'2'!$B$2:$C$34,2,FALSE)</f>
        <v>30</v>
      </c>
      <c r="N3032" s="23">
        <f t="shared" si="104"/>
        <v>81</v>
      </c>
      <c r="O3032" s="23" t="str">
        <f t="shared" si="105"/>
        <v/>
      </c>
      <c r="P3032" s="23" t="s">
        <v>4739</v>
      </c>
      <c r="Q3032" s="19">
        <f>VLOOKUP(M3032,'3'!$H$27:$L$48,5,FALSE)</f>
        <v>60</v>
      </c>
    </row>
    <row r="3033" spans="1:17" x14ac:dyDescent="0.25">
      <c r="A3033">
        <f>'[2]NILAI AKHIR'!B246</f>
        <v>13790</v>
      </c>
      <c r="B3033" t="str">
        <f>'[2]NILAI AKHIR'!C246</f>
        <v>Sinung Aji Merbawani</v>
      </c>
      <c r="C3033" t="str">
        <f>'[2]NILAI AKHIR'!D246</f>
        <v>XI TP 4</v>
      </c>
      <c r="D3033">
        <f>'[2]NILAI AKHIR'!S246</f>
        <v>84</v>
      </c>
      <c r="F3033" t="s">
        <v>3945</v>
      </c>
      <c r="L3033">
        <f>VLOOKUP(A3033,'5'!$AB$3:$AE$313,4,FALSE)</f>
        <v>862</v>
      </c>
      <c r="M3033" s="19">
        <f>VLOOKUP(F3033,'2'!$B$2:$C$34,2,FALSE)</f>
        <v>30</v>
      </c>
      <c r="N3033" s="23">
        <f t="shared" si="104"/>
        <v>84</v>
      </c>
      <c r="O3033" s="23" t="str">
        <f t="shared" si="105"/>
        <v/>
      </c>
      <c r="P3033" s="23" t="s">
        <v>4739</v>
      </c>
      <c r="Q3033" s="19">
        <f>VLOOKUP(M3033,'3'!$H$27:$L$48,5,FALSE)</f>
        <v>60</v>
      </c>
    </row>
    <row r="3034" spans="1:17" x14ac:dyDescent="0.25">
      <c r="A3034">
        <f>'[2]NILAI AKHIR'!B247</f>
        <v>13791</v>
      </c>
      <c r="B3034" t="str">
        <f>'[2]NILAI AKHIR'!C247</f>
        <v>Surya Putra Denta Pratama</v>
      </c>
      <c r="C3034" t="str">
        <f>'[2]NILAI AKHIR'!D247</f>
        <v>XI TP 4</v>
      </c>
      <c r="D3034">
        <f>'[2]NILAI AKHIR'!S247</f>
        <v>78</v>
      </c>
      <c r="F3034" t="s">
        <v>3945</v>
      </c>
      <c r="L3034">
        <f>VLOOKUP(A3034,'5'!$AB$3:$AE$313,4,FALSE)</f>
        <v>863</v>
      </c>
      <c r="M3034" s="19">
        <f>VLOOKUP(F3034,'2'!$B$2:$C$34,2,FALSE)</f>
        <v>30</v>
      </c>
      <c r="N3034" s="23">
        <f t="shared" si="104"/>
        <v>78</v>
      </c>
      <c r="O3034" s="23" t="str">
        <f t="shared" si="105"/>
        <v/>
      </c>
      <c r="P3034" s="23" t="s">
        <v>4739</v>
      </c>
      <c r="Q3034" s="19">
        <f>VLOOKUP(M3034,'3'!$H$27:$L$48,5,FALSE)</f>
        <v>60</v>
      </c>
    </row>
    <row r="3035" spans="1:17" x14ac:dyDescent="0.25">
      <c r="A3035">
        <f>'[2]NILAI AKHIR'!B248</f>
        <v>13792</v>
      </c>
      <c r="B3035" t="str">
        <f>'[2]NILAI AKHIR'!C248</f>
        <v>Taufiq Nur Hidayah</v>
      </c>
      <c r="C3035" t="str">
        <f>'[2]NILAI AKHIR'!D248</f>
        <v>XI TP 4</v>
      </c>
      <c r="D3035">
        <f>'[2]NILAI AKHIR'!S248</f>
        <v>77</v>
      </c>
      <c r="F3035" t="s">
        <v>3945</v>
      </c>
      <c r="L3035">
        <f>VLOOKUP(A3035,'5'!$AB$3:$AE$313,4,FALSE)</f>
        <v>864</v>
      </c>
      <c r="M3035" s="19">
        <f>VLOOKUP(F3035,'2'!$B$2:$C$34,2,FALSE)</f>
        <v>30</v>
      </c>
      <c r="N3035" s="23">
        <f t="shared" si="104"/>
        <v>77</v>
      </c>
      <c r="O3035" s="23" t="str">
        <f t="shared" si="105"/>
        <v/>
      </c>
      <c r="P3035" s="23" t="s">
        <v>4739</v>
      </c>
      <c r="Q3035" s="19">
        <f>VLOOKUP(M3035,'3'!$H$27:$L$48,5,FALSE)</f>
        <v>60</v>
      </c>
    </row>
    <row r="3036" spans="1:17" x14ac:dyDescent="0.25">
      <c r="A3036">
        <f>'[2]NILAI AKHIR'!B249</f>
        <v>13793</v>
      </c>
      <c r="B3036" t="str">
        <f>'[2]NILAI AKHIR'!C249</f>
        <v>Wiklid Novian Dwi Mohammat Hasanudin</v>
      </c>
      <c r="C3036" t="str">
        <f>'[2]NILAI AKHIR'!D249</f>
        <v>XI TP 4</v>
      </c>
      <c r="D3036">
        <f>'[2]NILAI AKHIR'!S249</f>
        <v>82</v>
      </c>
      <c r="F3036" t="s">
        <v>3945</v>
      </c>
      <c r="L3036">
        <f>VLOOKUP(A3036,'5'!$AB$3:$AE$313,4,FALSE)</f>
        <v>865</v>
      </c>
      <c r="M3036" s="19">
        <f>VLOOKUP(F3036,'2'!$B$2:$C$34,2,FALSE)</f>
        <v>30</v>
      </c>
      <c r="N3036" s="23">
        <f t="shared" si="104"/>
        <v>82</v>
      </c>
      <c r="O3036" s="23" t="str">
        <f t="shared" si="105"/>
        <v/>
      </c>
      <c r="P3036" s="23" t="s">
        <v>4739</v>
      </c>
      <c r="Q3036" s="19">
        <f>VLOOKUP(M3036,'3'!$H$27:$L$48,5,FALSE)</f>
        <v>60</v>
      </c>
    </row>
    <row r="3037" spans="1:17" x14ac:dyDescent="0.25">
      <c r="A3037">
        <f>'[2]NILAI AKHIR'!B250</f>
        <v>13795</v>
      </c>
      <c r="B3037" t="str">
        <f>'[2]NILAI AKHIR'!C250</f>
        <v>Yudha Permana</v>
      </c>
      <c r="C3037" t="str">
        <f>'[2]NILAI AKHIR'!D250</f>
        <v>XI TP 4</v>
      </c>
      <c r="D3037">
        <f>'[2]NILAI AKHIR'!S250</f>
        <v>80</v>
      </c>
      <c r="F3037" t="s">
        <v>3945</v>
      </c>
      <c r="L3037">
        <f>VLOOKUP(A3037,'5'!$AB$3:$AE$313,4,FALSE)</f>
        <v>866</v>
      </c>
      <c r="M3037" s="19">
        <f>VLOOKUP(F3037,'2'!$B$2:$C$34,2,FALSE)</f>
        <v>30</v>
      </c>
      <c r="N3037" s="23">
        <f t="shared" si="104"/>
        <v>80</v>
      </c>
      <c r="O3037" s="23" t="str">
        <f t="shared" si="105"/>
        <v/>
      </c>
      <c r="P3037" s="23" t="s">
        <v>4739</v>
      </c>
      <c r="Q3037" s="19">
        <f>VLOOKUP(M3037,'3'!$H$27:$L$48,5,FALSE)</f>
        <v>60</v>
      </c>
    </row>
    <row r="3038" spans="1:17" x14ac:dyDescent="0.25">
      <c r="A3038">
        <f>'[2]NILAI AKHIR'!B251</f>
        <v>13796</v>
      </c>
      <c r="B3038" t="str">
        <f>'[2]NILAI AKHIR'!C251</f>
        <v>Yuga Aditya Pratama</v>
      </c>
      <c r="C3038" t="str">
        <f>'[2]NILAI AKHIR'!D251</f>
        <v>XI TP 4</v>
      </c>
      <c r="D3038">
        <f>'[2]NILAI AKHIR'!S251</f>
        <v>83</v>
      </c>
      <c r="F3038" t="s">
        <v>3945</v>
      </c>
      <c r="L3038">
        <f>VLOOKUP(A3038,'5'!$AB$3:$AE$313,4,FALSE)</f>
        <v>867</v>
      </c>
      <c r="M3038" s="19">
        <f>VLOOKUP(F3038,'2'!$B$2:$C$34,2,FALSE)</f>
        <v>30</v>
      </c>
      <c r="N3038" s="23">
        <f t="shared" si="104"/>
        <v>83</v>
      </c>
      <c r="O3038" s="23" t="str">
        <f t="shared" si="105"/>
        <v/>
      </c>
      <c r="P3038" s="23" t="s">
        <v>4739</v>
      </c>
      <c r="Q3038" s="19">
        <f>VLOOKUP(M3038,'3'!$H$27:$L$48,5,FALSE)</f>
        <v>60</v>
      </c>
    </row>
    <row r="3039" spans="1:17" x14ac:dyDescent="0.25">
      <c r="A3039">
        <f>'[2]NILAI AKHIR'!B252</f>
        <v>13797</v>
      </c>
      <c r="B3039" t="str">
        <f>'[2]NILAI AKHIR'!C252</f>
        <v>Yuliztyano Ardha Shaputra</v>
      </c>
      <c r="C3039" t="str">
        <f>'[2]NILAI AKHIR'!D252</f>
        <v>XI TP 4</v>
      </c>
      <c r="D3039">
        <f>'[2]NILAI AKHIR'!S252</f>
        <v>82</v>
      </c>
      <c r="F3039" t="s">
        <v>3945</v>
      </c>
      <c r="L3039">
        <f>VLOOKUP(A3039,'5'!$AB$3:$AE$313,4,FALSE)</f>
        <v>868</v>
      </c>
      <c r="M3039" s="19">
        <f>VLOOKUP(F3039,'2'!$B$2:$C$34,2,FALSE)</f>
        <v>30</v>
      </c>
      <c r="N3039" s="23">
        <f t="shared" si="104"/>
        <v>82</v>
      </c>
      <c r="O3039" s="23" t="str">
        <f t="shared" si="105"/>
        <v/>
      </c>
      <c r="P3039" s="23" t="s">
        <v>4739</v>
      </c>
      <c r="Q3039" s="19">
        <f>VLOOKUP(M3039,'3'!$H$27:$L$48,5,FALSE)</f>
        <v>60</v>
      </c>
    </row>
    <row r="3040" spans="1:17" x14ac:dyDescent="0.25">
      <c r="A3040">
        <f>'[2]NILAI AKHIR'!B253</f>
        <v>13798</v>
      </c>
      <c r="B3040" t="str">
        <f>'[2]NILAI AKHIR'!C253</f>
        <v>Zacky Julio Pratama</v>
      </c>
      <c r="C3040" t="str">
        <f>'[2]NILAI AKHIR'!D253</f>
        <v>XI TP 4</v>
      </c>
      <c r="D3040">
        <f>'[2]NILAI AKHIR'!S253</f>
        <v>81</v>
      </c>
      <c r="F3040" t="s">
        <v>3945</v>
      </c>
      <c r="L3040">
        <f>VLOOKUP(A3040,'5'!$AB$3:$AE$313,4,FALSE)</f>
        <v>869</v>
      </c>
      <c r="M3040" s="19">
        <f>VLOOKUP(F3040,'2'!$B$2:$C$34,2,FALSE)</f>
        <v>30</v>
      </c>
      <c r="N3040" s="23">
        <f t="shared" si="104"/>
        <v>81</v>
      </c>
      <c r="O3040" s="23" t="str">
        <f t="shared" si="105"/>
        <v/>
      </c>
      <c r="P3040" s="23" t="s">
        <v>4739</v>
      </c>
      <c r="Q3040" s="19">
        <f>VLOOKUP(M3040,'3'!$H$27:$L$48,5,FALSE)</f>
        <v>60</v>
      </c>
    </row>
    <row r="3041" spans="1:17" x14ac:dyDescent="0.25">
      <c r="A3041">
        <f>'[2]NILAI AKHIR'!B254</f>
        <v>13799</v>
      </c>
      <c r="B3041" t="str">
        <f>'[2]NILAI AKHIR'!C254</f>
        <v>Zafaron Alwida Kusuma</v>
      </c>
      <c r="C3041" t="str">
        <f>'[2]NILAI AKHIR'!D254</f>
        <v>XI TP 4</v>
      </c>
      <c r="D3041">
        <f>'[2]NILAI AKHIR'!S254</f>
        <v>84</v>
      </c>
      <c r="F3041" t="s">
        <v>3945</v>
      </c>
      <c r="L3041">
        <f>VLOOKUP(A3041,'5'!$AB$3:$AE$313,4,FALSE)</f>
        <v>870</v>
      </c>
      <c r="M3041" s="19">
        <f>VLOOKUP(F3041,'2'!$B$2:$C$34,2,FALSE)</f>
        <v>30</v>
      </c>
      <c r="N3041" s="23">
        <f t="shared" si="104"/>
        <v>84</v>
      </c>
      <c r="O3041" s="23" t="str">
        <f t="shared" si="105"/>
        <v/>
      </c>
      <c r="P3041" s="23" t="s">
        <v>4739</v>
      </c>
      <c r="Q3041" s="19">
        <f>VLOOKUP(M3041,'3'!$H$27:$L$48,5,FALSE)</f>
        <v>60</v>
      </c>
    </row>
    <row r="3042" spans="1:17" x14ac:dyDescent="0.25">
      <c r="A3042">
        <f>'[2]NILAI AKHIR'!B255</f>
        <v>13800</v>
      </c>
      <c r="B3042" t="str">
        <f>'[2]NILAI AKHIR'!C255</f>
        <v>Zaki Nur Rufi Ramadhani</v>
      </c>
      <c r="C3042" t="str">
        <f>'[2]NILAI AKHIR'!D255</f>
        <v>XI TP 4</v>
      </c>
      <c r="D3042">
        <f>'[2]NILAI AKHIR'!S255</f>
        <v>84</v>
      </c>
      <c r="F3042" t="s">
        <v>3945</v>
      </c>
      <c r="L3042">
        <f>VLOOKUP(A3042,'5'!$AB$3:$AE$313,4,FALSE)</f>
        <v>871</v>
      </c>
      <c r="M3042" s="19">
        <f>VLOOKUP(F3042,'2'!$B$2:$C$34,2,FALSE)</f>
        <v>30</v>
      </c>
      <c r="N3042" s="23">
        <f t="shared" si="104"/>
        <v>84</v>
      </c>
      <c r="O3042" s="23" t="str">
        <f t="shared" si="105"/>
        <v/>
      </c>
      <c r="P3042" s="23" t="s">
        <v>4739</v>
      </c>
      <c r="Q3042" s="19">
        <f>VLOOKUP(M3042,'3'!$H$27:$L$48,5,FALSE)</f>
        <v>60</v>
      </c>
    </row>
    <row r="3043" spans="1:17" x14ac:dyDescent="0.25">
      <c r="A3043">
        <f>'[2]NILAI AKHIR'!B256</f>
        <v>13801</v>
      </c>
      <c r="B3043" t="str">
        <f>'[2]NILAI AKHIR'!C256</f>
        <v>Zaky Nur Shodiq</v>
      </c>
      <c r="C3043" t="str">
        <f>'[2]NILAI AKHIR'!D256</f>
        <v>XI TP 4</v>
      </c>
      <c r="D3043">
        <f>'[2]NILAI AKHIR'!S256</f>
        <v>81</v>
      </c>
      <c r="F3043" t="s">
        <v>3945</v>
      </c>
      <c r="L3043">
        <f>VLOOKUP(A3043,'5'!$AB$3:$AE$313,4,FALSE)</f>
        <v>872</v>
      </c>
      <c r="M3043" s="19">
        <f>VLOOKUP(F3043,'2'!$B$2:$C$34,2,FALSE)</f>
        <v>30</v>
      </c>
      <c r="N3043" s="23">
        <f t="shared" si="104"/>
        <v>81</v>
      </c>
      <c r="O3043" s="23" t="str">
        <f t="shared" si="105"/>
        <v/>
      </c>
      <c r="P3043" s="23" t="s">
        <v>4739</v>
      </c>
      <c r="Q3043" s="19">
        <f>VLOOKUP(M3043,'3'!$H$27:$L$48,5,FALSE)</f>
        <v>60</v>
      </c>
    </row>
    <row r="3044" spans="1:17" x14ac:dyDescent="0.25">
      <c r="A3044">
        <f>'[2]NILAI AKHIR'!B257</f>
        <v>13802</v>
      </c>
      <c r="B3044" t="str">
        <f>'[2]NILAI AKHIR'!C257</f>
        <v>Zamhari</v>
      </c>
      <c r="C3044" t="str">
        <f>'[2]NILAI AKHIR'!D257</f>
        <v>XI TP 4</v>
      </c>
      <c r="D3044">
        <f>'[2]NILAI AKHIR'!S257</f>
        <v>86</v>
      </c>
      <c r="F3044" t="s">
        <v>3945</v>
      </c>
      <c r="L3044">
        <f>VLOOKUP(A3044,'5'!$AB$3:$AE$313,4,FALSE)</f>
        <v>873</v>
      </c>
      <c r="M3044" s="19">
        <f>VLOOKUP(F3044,'2'!$B$2:$C$34,2,FALSE)</f>
        <v>30</v>
      </c>
      <c r="N3044" s="23">
        <f t="shared" si="104"/>
        <v>86</v>
      </c>
      <c r="O3044" s="23" t="str">
        <f t="shared" si="105"/>
        <v/>
      </c>
      <c r="P3044" s="23" t="s">
        <v>4739</v>
      </c>
      <c r="Q3044" s="19">
        <f>VLOOKUP(M3044,'3'!$H$27:$L$48,5,FALSE)</f>
        <v>60</v>
      </c>
    </row>
    <row r="3045" spans="1:17" x14ac:dyDescent="0.25">
      <c r="A3045">
        <f>'[2]NILAI AKHIR'!B258</f>
        <v>0</v>
      </c>
      <c r="B3045">
        <f>'[2]NILAI AKHIR'!C258</f>
        <v>0</v>
      </c>
      <c r="C3045">
        <f>'[2]NILAI AKHIR'!D258</f>
        <v>0</v>
      </c>
      <c r="D3045">
        <f>'[2]NILAI AKHIR'!S258</f>
        <v>0</v>
      </c>
      <c r="F3045" t="s">
        <v>3945</v>
      </c>
      <c r="L3045" t="e">
        <f>VLOOKUP(A3045,'5'!$AB$3:$AE$313,4,FALSE)</f>
        <v>#N/A</v>
      </c>
      <c r="M3045" s="19">
        <f>VLOOKUP(F3045,'2'!$B$2:$C$34,2,FALSE)</f>
        <v>30</v>
      </c>
      <c r="N3045" s="23">
        <f t="shared" si="104"/>
        <v>0</v>
      </c>
      <c r="O3045" s="23" t="str">
        <f t="shared" si="105"/>
        <v/>
      </c>
      <c r="P3045" s="23" t="s">
        <v>4739</v>
      </c>
      <c r="Q3045" s="19">
        <f>VLOOKUP(M3045,'3'!$H$27:$L$48,5,FALSE)</f>
        <v>60</v>
      </c>
    </row>
    <row r="3046" spans="1:17" x14ac:dyDescent="0.25">
      <c r="A3046">
        <f>'[2]NILAI AKHIR'!B259</f>
        <v>13848</v>
      </c>
      <c r="B3046" t="str">
        <f>'[2]NILAI AKHIR'!C259</f>
        <v>Abdul Muniif Khares Saputro</v>
      </c>
      <c r="C3046" t="str">
        <f>'[2]NILAI AKHIR'!D259</f>
        <v>XI TSM 1</v>
      </c>
      <c r="D3046">
        <f>'[2]NILAI AKHIR'!S259</f>
        <v>80.083333333333329</v>
      </c>
      <c r="F3046" t="s">
        <v>3945</v>
      </c>
      <c r="L3046">
        <f>VLOOKUP(A3046,'5'!$AB$3:$AE$313,4,FALSE)</f>
        <v>874</v>
      </c>
      <c r="M3046" s="19">
        <f>VLOOKUP(F3046,'2'!$B$2:$C$34,2,FALSE)</f>
        <v>30</v>
      </c>
      <c r="N3046" s="23">
        <f t="shared" si="104"/>
        <v>80.083333333333329</v>
      </c>
      <c r="O3046" s="23" t="str">
        <f t="shared" si="105"/>
        <v/>
      </c>
      <c r="P3046" s="23" t="s">
        <v>4739</v>
      </c>
      <c r="Q3046" s="19">
        <f>VLOOKUP(M3046,'3'!$H$27:$L$48,5,FALSE)</f>
        <v>60</v>
      </c>
    </row>
    <row r="3047" spans="1:17" x14ac:dyDescent="0.25">
      <c r="A3047">
        <f>'[2]NILAI AKHIR'!B261</f>
        <v>13851</v>
      </c>
      <c r="B3047" t="str">
        <f>'[2]NILAI AKHIR'!C261</f>
        <v>Aditya Rizki Handoko</v>
      </c>
      <c r="C3047" t="str">
        <f>'[2]NILAI AKHIR'!D261</f>
        <v>XI TSM 1</v>
      </c>
      <c r="D3047">
        <f>'[2]NILAI AKHIR'!S261</f>
        <v>82.25</v>
      </c>
      <c r="F3047" t="s">
        <v>3945</v>
      </c>
      <c r="L3047">
        <f>VLOOKUP(A3047,'5'!$AB$3:$AE$313,4,FALSE)</f>
        <v>876</v>
      </c>
      <c r="M3047" s="19">
        <f>VLOOKUP(F3047,'2'!$B$2:$C$34,2,FALSE)</f>
        <v>30</v>
      </c>
      <c r="N3047" s="23">
        <f t="shared" si="104"/>
        <v>82.25</v>
      </c>
      <c r="O3047" s="23" t="str">
        <f t="shared" si="105"/>
        <v/>
      </c>
      <c r="P3047" s="23" t="s">
        <v>4739</v>
      </c>
      <c r="Q3047" s="19">
        <f>VLOOKUP(M3047,'3'!$H$27:$L$48,5,FALSE)</f>
        <v>60</v>
      </c>
    </row>
    <row r="3048" spans="1:17" x14ac:dyDescent="0.25">
      <c r="A3048">
        <f>'[2]NILAI AKHIR'!B262</f>
        <v>13852</v>
      </c>
      <c r="B3048" t="str">
        <f>'[2]NILAI AKHIR'!C262</f>
        <v>Afdhal Aditya Pratama</v>
      </c>
      <c r="C3048" t="str">
        <f>'[2]NILAI AKHIR'!D262</f>
        <v>XI TSM 1</v>
      </c>
      <c r="D3048">
        <f>'[2]NILAI AKHIR'!S262</f>
        <v>82.083333333333329</v>
      </c>
      <c r="F3048" t="s">
        <v>3945</v>
      </c>
      <c r="L3048">
        <f>VLOOKUP(A3048,'5'!$AB$3:$AE$313,4,FALSE)</f>
        <v>877</v>
      </c>
      <c r="M3048" s="19">
        <f>VLOOKUP(F3048,'2'!$B$2:$C$34,2,FALSE)</f>
        <v>30</v>
      </c>
      <c r="N3048" s="23">
        <f t="shared" si="104"/>
        <v>82.083333333333329</v>
      </c>
      <c r="O3048" s="23" t="str">
        <f t="shared" si="105"/>
        <v/>
      </c>
      <c r="P3048" s="23" t="s">
        <v>4739</v>
      </c>
      <c r="Q3048" s="19">
        <f>VLOOKUP(M3048,'3'!$H$27:$L$48,5,FALSE)</f>
        <v>60</v>
      </c>
    </row>
    <row r="3049" spans="1:17" x14ac:dyDescent="0.25">
      <c r="A3049">
        <f>'[2]NILAI AKHIR'!B263</f>
        <v>13854</v>
      </c>
      <c r="B3049" t="str">
        <f>'[2]NILAI AKHIR'!C263</f>
        <v>Alfian Nur Hanif</v>
      </c>
      <c r="C3049" t="str">
        <f>'[2]NILAI AKHIR'!D263</f>
        <v>XI TSM 1</v>
      </c>
      <c r="D3049">
        <f>'[2]NILAI AKHIR'!S263</f>
        <v>78.5</v>
      </c>
      <c r="F3049" t="s">
        <v>3945</v>
      </c>
      <c r="L3049">
        <f>VLOOKUP(A3049,'5'!$AB$3:$AE$313,4,FALSE)</f>
        <v>878</v>
      </c>
      <c r="M3049" s="19">
        <f>VLOOKUP(F3049,'2'!$B$2:$C$34,2,FALSE)</f>
        <v>30</v>
      </c>
      <c r="N3049" s="23">
        <f t="shared" si="104"/>
        <v>78.5</v>
      </c>
      <c r="O3049" s="23" t="str">
        <f t="shared" si="105"/>
        <v/>
      </c>
      <c r="P3049" s="23" t="s">
        <v>4739</v>
      </c>
      <c r="Q3049" s="19">
        <f>VLOOKUP(M3049,'3'!$H$27:$L$48,5,FALSE)</f>
        <v>60</v>
      </c>
    </row>
    <row r="3050" spans="1:17" x14ac:dyDescent="0.25">
      <c r="A3050">
        <f>'[2]NILAI AKHIR'!B264</f>
        <v>13855</v>
      </c>
      <c r="B3050" t="str">
        <f>'[2]NILAI AKHIR'!C264</f>
        <v>Alga Jalu Oktiyanto</v>
      </c>
      <c r="C3050" t="str">
        <f>'[2]NILAI AKHIR'!D264</f>
        <v>XI TSM 1</v>
      </c>
      <c r="D3050">
        <f>'[2]NILAI AKHIR'!S264</f>
        <v>83.833333333333329</v>
      </c>
      <c r="F3050" t="s">
        <v>3945</v>
      </c>
      <c r="L3050">
        <f>VLOOKUP(A3050,'5'!$AB$3:$AE$313,4,FALSE)</f>
        <v>879</v>
      </c>
      <c r="M3050" s="19">
        <f>VLOOKUP(F3050,'2'!$B$2:$C$34,2,FALSE)</f>
        <v>30</v>
      </c>
      <c r="N3050" s="23">
        <f t="shared" si="104"/>
        <v>83.833333333333329</v>
      </c>
      <c r="O3050" s="23" t="str">
        <f t="shared" si="105"/>
        <v/>
      </c>
      <c r="P3050" s="23" t="s">
        <v>4739</v>
      </c>
      <c r="Q3050" s="19">
        <f>VLOOKUP(M3050,'3'!$H$27:$L$48,5,FALSE)</f>
        <v>60</v>
      </c>
    </row>
    <row r="3051" spans="1:17" x14ac:dyDescent="0.25">
      <c r="A3051">
        <f>'[2]NILAI AKHIR'!B265</f>
        <v>13856</v>
      </c>
      <c r="B3051" t="str">
        <f>'[2]NILAI AKHIR'!C265</f>
        <v>Ananda Niko Pratama</v>
      </c>
      <c r="C3051" t="str">
        <f>'[2]NILAI AKHIR'!D265</f>
        <v>XI TSM 1</v>
      </c>
      <c r="D3051">
        <f>'[2]NILAI AKHIR'!S265</f>
        <v>78.333333333333329</v>
      </c>
      <c r="F3051" t="s">
        <v>3945</v>
      </c>
      <c r="L3051">
        <f>VLOOKUP(A3051,'5'!$AB$3:$AE$313,4,FALSE)</f>
        <v>880</v>
      </c>
      <c r="M3051" s="19">
        <f>VLOOKUP(F3051,'2'!$B$2:$C$34,2,FALSE)</f>
        <v>30</v>
      </c>
      <c r="N3051" s="23">
        <f t="shared" si="104"/>
        <v>78.333333333333329</v>
      </c>
      <c r="O3051" s="23" t="str">
        <f t="shared" si="105"/>
        <v/>
      </c>
      <c r="P3051" s="23" t="s">
        <v>4739</v>
      </c>
      <c r="Q3051" s="19">
        <f>VLOOKUP(M3051,'3'!$H$27:$L$48,5,FALSE)</f>
        <v>60</v>
      </c>
    </row>
    <row r="3052" spans="1:17" x14ac:dyDescent="0.25">
      <c r="A3052">
        <f>'[2]NILAI AKHIR'!B266</f>
        <v>13857</v>
      </c>
      <c r="B3052" t="str">
        <f>'[2]NILAI AKHIR'!C266</f>
        <v>Andika Ferdi Pratama</v>
      </c>
      <c r="C3052" t="str">
        <f>'[2]NILAI AKHIR'!D266</f>
        <v>XI TSM 1</v>
      </c>
      <c r="D3052">
        <f>'[2]NILAI AKHIR'!S266</f>
        <v>81.083333333333329</v>
      </c>
      <c r="F3052" t="s">
        <v>3945</v>
      </c>
      <c r="L3052">
        <f>VLOOKUP(A3052,'5'!$AB$3:$AE$313,4,FALSE)</f>
        <v>881</v>
      </c>
      <c r="M3052" s="19">
        <f>VLOOKUP(F3052,'2'!$B$2:$C$34,2,FALSE)</f>
        <v>30</v>
      </c>
      <c r="N3052" s="23">
        <f t="shared" si="104"/>
        <v>81.083333333333329</v>
      </c>
      <c r="O3052" s="23" t="str">
        <f t="shared" si="105"/>
        <v/>
      </c>
      <c r="P3052" s="23" t="s">
        <v>4739</v>
      </c>
      <c r="Q3052" s="19">
        <f>VLOOKUP(M3052,'3'!$H$27:$L$48,5,FALSE)</f>
        <v>60</v>
      </c>
    </row>
    <row r="3053" spans="1:17" x14ac:dyDescent="0.25">
      <c r="A3053">
        <f>'[2]NILAI AKHIR'!B267</f>
        <v>13858</v>
      </c>
      <c r="B3053" t="str">
        <f>'[2]NILAI AKHIR'!C267</f>
        <v>Andika Setiawan Saputra</v>
      </c>
      <c r="C3053" t="str">
        <f>'[2]NILAI AKHIR'!D267</f>
        <v>XI TSM 1</v>
      </c>
      <c r="D3053">
        <f>'[2]NILAI AKHIR'!S267</f>
        <v>81.333333333333329</v>
      </c>
      <c r="F3053" t="s">
        <v>3945</v>
      </c>
      <c r="L3053">
        <f>VLOOKUP(A3053,'5'!$AB$3:$AE$313,4,FALSE)</f>
        <v>882</v>
      </c>
      <c r="M3053" s="19">
        <f>VLOOKUP(F3053,'2'!$B$2:$C$34,2,FALSE)</f>
        <v>30</v>
      </c>
      <c r="N3053" s="23">
        <f t="shared" si="104"/>
        <v>81.333333333333329</v>
      </c>
      <c r="O3053" s="23" t="str">
        <f t="shared" si="105"/>
        <v/>
      </c>
      <c r="P3053" s="23" t="s">
        <v>4739</v>
      </c>
      <c r="Q3053" s="19">
        <f>VLOOKUP(M3053,'3'!$H$27:$L$48,5,FALSE)</f>
        <v>60</v>
      </c>
    </row>
    <row r="3054" spans="1:17" x14ac:dyDescent="0.25">
      <c r="A3054">
        <f>'[2]NILAI AKHIR'!B268</f>
        <v>13859</v>
      </c>
      <c r="B3054" t="str">
        <f>'[2]NILAI AKHIR'!C268</f>
        <v>Angga Triyanto</v>
      </c>
      <c r="C3054" t="str">
        <f>'[2]NILAI AKHIR'!D268</f>
        <v>XI TSM 1</v>
      </c>
      <c r="D3054">
        <f>'[2]NILAI AKHIR'!S268</f>
        <v>81.083333333333329</v>
      </c>
      <c r="F3054" t="s">
        <v>3945</v>
      </c>
      <c r="L3054">
        <f>VLOOKUP(A3054,'5'!$AB$3:$AE$313,4,FALSE)</f>
        <v>883</v>
      </c>
      <c r="M3054" s="19">
        <f>VLOOKUP(F3054,'2'!$B$2:$C$34,2,FALSE)</f>
        <v>30</v>
      </c>
      <c r="N3054" s="23">
        <f t="shared" si="104"/>
        <v>81.083333333333329</v>
      </c>
      <c r="O3054" s="23" t="str">
        <f t="shared" si="105"/>
        <v/>
      </c>
      <c r="P3054" s="23" t="s">
        <v>4739</v>
      </c>
      <c r="Q3054" s="19">
        <f>VLOOKUP(M3054,'3'!$H$27:$L$48,5,FALSE)</f>
        <v>60</v>
      </c>
    </row>
    <row r="3055" spans="1:17" x14ac:dyDescent="0.25">
      <c r="A3055">
        <f>'[2]NILAI AKHIR'!B269</f>
        <v>13860</v>
      </c>
      <c r="B3055" t="str">
        <f>'[2]NILAI AKHIR'!C269</f>
        <v>Annabil Khisbulloh</v>
      </c>
      <c r="C3055" t="str">
        <f>'[2]NILAI AKHIR'!D269</f>
        <v>XI TSM 1</v>
      </c>
      <c r="D3055">
        <f>'[2]NILAI AKHIR'!S269</f>
        <v>83.666666666666671</v>
      </c>
      <c r="F3055" t="s">
        <v>3945</v>
      </c>
      <c r="L3055">
        <f>VLOOKUP(A3055,'5'!$AB$3:$AE$313,4,FALSE)</f>
        <v>884</v>
      </c>
      <c r="M3055" s="19">
        <f>VLOOKUP(F3055,'2'!$B$2:$C$34,2,FALSE)</f>
        <v>30</v>
      </c>
      <c r="N3055" s="23">
        <f t="shared" si="104"/>
        <v>83.666666666666671</v>
      </c>
      <c r="O3055" s="23" t="str">
        <f t="shared" si="105"/>
        <v/>
      </c>
      <c r="P3055" s="23" t="s">
        <v>4739</v>
      </c>
      <c r="Q3055" s="19">
        <f>VLOOKUP(M3055,'3'!$H$27:$L$48,5,FALSE)</f>
        <v>60</v>
      </c>
    </row>
    <row r="3056" spans="1:17" x14ac:dyDescent="0.25">
      <c r="A3056">
        <f>'[2]NILAI AKHIR'!B270</f>
        <v>13861</v>
      </c>
      <c r="B3056" t="str">
        <f>'[2]NILAI AKHIR'!C270</f>
        <v>Arfan Faiz Pratama</v>
      </c>
      <c r="C3056" t="str">
        <f>'[2]NILAI AKHIR'!D270</f>
        <v>XI TSM 1</v>
      </c>
      <c r="D3056">
        <f>'[2]NILAI AKHIR'!S270</f>
        <v>83.5</v>
      </c>
      <c r="F3056" t="s">
        <v>3945</v>
      </c>
      <c r="L3056">
        <f>VLOOKUP(A3056,'5'!$AB$3:$AE$313,4,FALSE)</f>
        <v>885</v>
      </c>
      <c r="M3056" s="19">
        <f>VLOOKUP(F3056,'2'!$B$2:$C$34,2,FALSE)</f>
        <v>30</v>
      </c>
      <c r="N3056" s="23">
        <f t="shared" si="104"/>
        <v>83.5</v>
      </c>
      <c r="O3056" s="23" t="str">
        <f t="shared" si="105"/>
        <v/>
      </c>
      <c r="P3056" s="23" t="s">
        <v>4739</v>
      </c>
      <c r="Q3056" s="19">
        <f>VLOOKUP(M3056,'3'!$H$27:$L$48,5,FALSE)</f>
        <v>60</v>
      </c>
    </row>
    <row r="3057" spans="1:17" x14ac:dyDescent="0.25">
      <c r="A3057">
        <f>'[2]NILAI AKHIR'!B271</f>
        <v>13862</v>
      </c>
      <c r="B3057" t="str">
        <f>'[2]NILAI AKHIR'!C271</f>
        <v>Arga Rizky Yafi'ansyah</v>
      </c>
      <c r="C3057" t="str">
        <f>'[2]NILAI AKHIR'!D271</f>
        <v>XI TSM 1</v>
      </c>
      <c r="D3057">
        <f>'[2]NILAI AKHIR'!S271</f>
        <v>81.166666666666671</v>
      </c>
      <c r="F3057" t="s">
        <v>3945</v>
      </c>
      <c r="L3057">
        <f>VLOOKUP(A3057,'5'!$AB$3:$AE$313,4,FALSE)</f>
        <v>886</v>
      </c>
      <c r="M3057" s="19">
        <f>VLOOKUP(F3057,'2'!$B$2:$C$34,2,FALSE)</f>
        <v>30</v>
      </c>
      <c r="N3057" s="23">
        <f t="shared" si="104"/>
        <v>81.166666666666671</v>
      </c>
      <c r="O3057" s="23" t="str">
        <f t="shared" si="105"/>
        <v/>
      </c>
      <c r="P3057" s="23" t="s">
        <v>4739</v>
      </c>
      <c r="Q3057" s="19">
        <f>VLOOKUP(M3057,'3'!$H$27:$L$48,5,FALSE)</f>
        <v>60</v>
      </c>
    </row>
    <row r="3058" spans="1:17" x14ac:dyDescent="0.25">
      <c r="A3058">
        <f>'[2]NILAI AKHIR'!B272</f>
        <v>13863</v>
      </c>
      <c r="B3058" t="str">
        <f>'[2]NILAI AKHIR'!C272</f>
        <v>Azriel Rizky Banyu Pradana</v>
      </c>
      <c r="C3058" t="str">
        <f>'[2]NILAI AKHIR'!D272</f>
        <v>XI TSM 1</v>
      </c>
      <c r="D3058">
        <f>'[2]NILAI AKHIR'!S272</f>
        <v>80.5</v>
      </c>
      <c r="F3058" t="s">
        <v>3945</v>
      </c>
      <c r="L3058">
        <f>VLOOKUP(A3058,'5'!$AB$3:$AE$313,4,FALSE)</f>
        <v>887</v>
      </c>
      <c r="M3058" s="19">
        <f>VLOOKUP(F3058,'2'!$B$2:$C$34,2,FALSE)</f>
        <v>30</v>
      </c>
      <c r="N3058" s="23">
        <f t="shared" si="104"/>
        <v>80.5</v>
      </c>
      <c r="O3058" s="23" t="str">
        <f t="shared" si="105"/>
        <v/>
      </c>
      <c r="P3058" s="23" t="s">
        <v>4739</v>
      </c>
      <c r="Q3058" s="19">
        <f>VLOOKUP(M3058,'3'!$H$27:$L$48,5,FALSE)</f>
        <v>60</v>
      </c>
    </row>
    <row r="3059" spans="1:17" x14ac:dyDescent="0.25">
      <c r="A3059">
        <f>'[2]NILAI AKHIR'!B273</f>
        <v>13864</v>
      </c>
      <c r="B3059" t="str">
        <f>'[2]NILAI AKHIR'!C273</f>
        <v>Bagas Hasiolan Pratama Doloksaribu</v>
      </c>
      <c r="C3059" t="str">
        <f>'[2]NILAI AKHIR'!D273</f>
        <v>XI TSM 1</v>
      </c>
      <c r="D3059">
        <f>'[2]NILAI AKHIR'!S273</f>
        <v>79.166666666666671</v>
      </c>
      <c r="F3059" t="s">
        <v>3945</v>
      </c>
      <c r="L3059">
        <f>VLOOKUP(A3059,'5'!$AB$3:$AE$313,4,FALSE)</f>
        <v>888</v>
      </c>
      <c r="M3059" s="19">
        <f>VLOOKUP(F3059,'2'!$B$2:$C$34,2,FALSE)</f>
        <v>30</v>
      </c>
      <c r="N3059" s="23">
        <f t="shared" si="104"/>
        <v>79.166666666666671</v>
      </c>
      <c r="O3059" s="23" t="str">
        <f t="shared" si="105"/>
        <v/>
      </c>
      <c r="P3059" s="23" t="s">
        <v>4739</v>
      </c>
      <c r="Q3059" s="19">
        <f>VLOOKUP(M3059,'3'!$H$27:$L$48,5,FALSE)</f>
        <v>60</v>
      </c>
    </row>
    <row r="3060" spans="1:17" x14ac:dyDescent="0.25">
      <c r="A3060">
        <f>'[2]NILAI AKHIR'!B274</f>
        <v>13865</v>
      </c>
      <c r="B3060" t="str">
        <f>'[2]NILAI AKHIR'!C274</f>
        <v>Bian Putra Nurahma</v>
      </c>
      <c r="C3060" t="str">
        <f>'[2]NILAI AKHIR'!D274</f>
        <v>XI TSM 1</v>
      </c>
      <c r="D3060">
        <f>'[2]NILAI AKHIR'!S274</f>
        <v>83.083333333333329</v>
      </c>
      <c r="F3060" t="s">
        <v>3945</v>
      </c>
      <c r="L3060">
        <f>VLOOKUP(A3060,'5'!$AB$3:$AE$313,4,FALSE)</f>
        <v>889</v>
      </c>
      <c r="M3060" s="19">
        <f>VLOOKUP(F3060,'2'!$B$2:$C$34,2,FALSE)</f>
        <v>30</v>
      </c>
      <c r="N3060" s="23">
        <f t="shared" si="104"/>
        <v>83.083333333333329</v>
      </c>
      <c r="O3060" s="23" t="str">
        <f t="shared" si="105"/>
        <v/>
      </c>
      <c r="P3060" s="23" t="s">
        <v>4739</v>
      </c>
      <c r="Q3060" s="19">
        <f>VLOOKUP(M3060,'3'!$H$27:$L$48,5,FALSE)</f>
        <v>60</v>
      </c>
    </row>
    <row r="3061" spans="1:17" x14ac:dyDescent="0.25">
      <c r="A3061">
        <f>'[2]NILAI AKHIR'!B275</f>
        <v>13866</v>
      </c>
      <c r="B3061" t="str">
        <f>'[2]NILAI AKHIR'!C275</f>
        <v>Choiri Rafaa Fauzan</v>
      </c>
      <c r="C3061" t="str">
        <f>'[2]NILAI AKHIR'!D275</f>
        <v>XI TSM 1</v>
      </c>
      <c r="D3061">
        <f>'[2]NILAI AKHIR'!S275</f>
        <v>80.25</v>
      </c>
      <c r="F3061" t="s">
        <v>3945</v>
      </c>
      <c r="L3061">
        <f>VLOOKUP(A3061,'5'!$AB$3:$AE$313,4,FALSE)</f>
        <v>890</v>
      </c>
      <c r="M3061" s="19">
        <f>VLOOKUP(F3061,'2'!$B$2:$C$34,2,FALSE)</f>
        <v>30</v>
      </c>
      <c r="N3061" s="23">
        <f t="shared" si="104"/>
        <v>80.25</v>
      </c>
      <c r="O3061" s="23" t="str">
        <f t="shared" si="105"/>
        <v/>
      </c>
      <c r="P3061" s="23" t="s">
        <v>4739</v>
      </c>
      <c r="Q3061" s="19">
        <f>VLOOKUP(M3061,'3'!$H$27:$L$48,5,FALSE)</f>
        <v>60</v>
      </c>
    </row>
    <row r="3062" spans="1:17" x14ac:dyDescent="0.25">
      <c r="A3062">
        <f>'[2]NILAI AKHIR'!B276</f>
        <v>13867</v>
      </c>
      <c r="B3062" t="str">
        <f>'[2]NILAI AKHIR'!C276</f>
        <v>Dafid Pradifta Ervianto</v>
      </c>
      <c r="C3062" t="str">
        <f>'[2]NILAI AKHIR'!D276</f>
        <v>XI TSM 1</v>
      </c>
      <c r="D3062">
        <f>'[2]NILAI AKHIR'!S276</f>
        <v>81.833333333333329</v>
      </c>
      <c r="F3062" t="s">
        <v>3945</v>
      </c>
      <c r="L3062">
        <f>VLOOKUP(A3062,'5'!$AB$3:$AE$313,4,FALSE)</f>
        <v>891</v>
      </c>
      <c r="M3062" s="19">
        <f>VLOOKUP(F3062,'2'!$B$2:$C$34,2,FALSE)</f>
        <v>30</v>
      </c>
      <c r="N3062" s="23">
        <f t="shared" si="104"/>
        <v>81.833333333333329</v>
      </c>
      <c r="O3062" s="23" t="str">
        <f t="shared" si="105"/>
        <v/>
      </c>
      <c r="P3062" s="23" t="s">
        <v>4739</v>
      </c>
      <c r="Q3062" s="19">
        <f>VLOOKUP(M3062,'3'!$H$27:$L$48,5,FALSE)</f>
        <v>60</v>
      </c>
    </row>
    <row r="3063" spans="1:17" x14ac:dyDescent="0.25">
      <c r="A3063">
        <f>'[2]NILAI AKHIR'!B277</f>
        <v>13868</v>
      </c>
      <c r="B3063" t="str">
        <f>'[2]NILAI AKHIR'!C277</f>
        <v>Danang Aji Wibowo</v>
      </c>
      <c r="C3063" t="str">
        <f>'[2]NILAI AKHIR'!D277</f>
        <v>XI TSM 1</v>
      </c>
      <c r="D3063">
        <f>'[2]NILAI AKHIR'!S277</f>
        <v>83.416666666666671</v>
      </c>
      <c r="F3063" t="s">
        <v>3945</v>
      </c>
      <c r="L3063">
        <f>VLOOKUP(A3063,'5'!$AB$3:$AE$313,4,FALSE)</f>
        <v>892</v>
      </c>
      <c r="M3063" s="19">
        <f>VLOOKUP(F3063,'2'!$B$2:$C$34,2,FALSE)</f>
        <v>30</v>
      </c>
      <c r="N3063" s="23">
        <f t="shared" si="104"/>
        <v>83.416666666666671</v>
      </c>
      <c r="O3063" s="23" t="str">
        <f t="shared" si="105"/>
        <v/>
      </c>
      <c r="P3063" s="23" t="s">
        <v>4739</v>
      </c>
      <c r="Q3063" s="19">
        <f>VLOOKUP(M3063,'3'!$H$27:$L$48,5,FALSE)</f>
        <v>60</v>
      </c>
    </row>
    <row r="3064" spans="1:17" x14ac:dyDescent="0.25">
      <c r="A3064">
        <f>'[2]NILAI AKHIR'!B278</f>
        <v>13869</v>
      </c>
      <c r="B3064" t="str">
        <f>'[2]NILAI AKHIR'!C278</f>
        <v>David Rizal Fadhila</v>
      </c>
      <c r="C3064" t="str">
        <f>'[2]NILAI AKHIR'!D278</f>
        <v>XI TSM 1</v>
      </c>
      <c r="D3064">
        <f>'[2]NILAI AKHIR'!S278</f>
        <v>79.25</v>
      </c>
      <c r="F3064" t="s">
        <v>3945</v>
      </c>
      <c r="L3064">
        <f>VLOOKUP(A3064,'5'!$AB$3:$AE$313,4,FALSE)</f>
        <v>893</v>
      </c>
      <c r="M3064" s="19">
        <f>VLOOKUP(F3064,'2'!$B$2:$C$34,2,FALSE)</f>
        <v>30</v>
      </c>
      <c r="N3064" s="23">
        <f t="shared" si="104"/>
        <v>79.25</v>
      </c>
      <c r="O3064" s="23" t="str">
        <f t="shared" si="105"/>
        <v/>
      </c>
      <c r="P3064" s="23" t="s">
        <v>4739</v>
      </c>
      <c r="Q3064" s="19">
        <f>VLOOKUP(M3064,'3'!$H$27:$L$48,5,FALSE)</f>
        <v>60</v>
      </c>
    </row>
    <row r="3065" spans="1:17" x14ac:dyDescent="0.25">
      <c r="A3065">
        <f>'[2]NILAI AKHIR'!B279</f>
        <v>13870</v>
      </c>
      <c r="B3065" t="str">
        <f>'[2]NILAI AKHIR'!C279</f>
        <v>Dealova Arga Rifky Wijayanto</v>
      </c>
      <c r="C3065" t="str">
        <f>'[2]NILAI AKHIR'!D279</f>
        <v>XI TSM 1</v>
      </c>
      <c r="D3065">
        <f>'[2]NILAI AKHIR'!S279</f>
        <v>80.75</v>
      </c>
      <c r="F3065" t="s">
        <v>3945</v>
      </c>
      <c r="L3065">
        <f>VLOOKUP(A3065,'5'!$AB$3:$AE$313,4,FALSE)</f>
        <v>894</v>
      </c>
      <c r="M3065" s="19">
        <f>VLOOKUP(F3065,'2'!$B$2:$C$34,2,FALSE)</f>
        <v>30</v>
      </c>
      <c r="N3065" s="23">
        <f t="shared" si="104"/>
        <v>80.75</v>
      </c>
      <c r="O3065" s="23" t="str">
        <f t="shared" si="105"/>
        <v/>
      </c>
      <c r="P3065" s="23" t="s">
        <v>4739</v>
      </c>
      <c r="Q3065" s="19">
        <f>VLOOKUP(M3065,'3'!$H$27:$L$48,5,FALSE)</f>
        <v>60</v>
      </c>
    </row>
    <row r="3066" spans="1:17" x14ac:dyDescent="0.25">
      <c r="A3066">
        <f>'[2]NILAI AKHIR'!B280</f>
        <v>13871</v>
      </c>
      <c r="B3066" t="str">
        <f>'[2]NILAI AKHIR'!C280</f>
        <v>Delta Marcello</v>
      </c>
      <c r="C3066" t="str">
        <f>'[2]NILAI AKHIR'!D280</f>
        <v>XI TSM 1</v>
      </c>
      <c r="D3066">
        <f>'[2]NILAI AKHIR'!S280</f>
        <v>85.916666666666671</v>
      </c>
      <c r="F3066" t="s">
        <v>3945</v>
      </c>
      <c r="L3066">
        <f>VLOOKUP(A3066,'5'!$AB$3:$AE$313,4,FALSE)</f>
        <v>895</v>
      </c>
      <c r="M3066" s="19">
        <f>VLOOKUP(F3066,'2'!$B$2:$C$34,2,FALSE)</f>
        <v>30</v>
      </c>
      <c r="N3066" s="23">
        <f t="shared" si="104"/>
        <v>85.916666666666671</v>
      </c>
      <c r="O3066" s="23" t="str">
        <f t="shared" si="105"/>
        <v/>
      </c>
      <c r="P3066" s="23" t="s">
        <v>4739</v>
      </c>
      <c r="Q3066" s="19">
        <f>VLOOKUP(M3066,'3'!$H$27:$L$48,5,FALSE)</f>
        <v>60</v>
      </c>
    </row>
    <row r="3067" spans="1:17" x14ac:dyDescent="0.25">
      <c r="A3067">
        <f>'[2]NILAI AKHIR'!B281</f>
        <v>13872</v>
      </c>
      <c r="B3067" t="str">
        <f>'[2]NILAI AKHIR'!C281</f>
        <v>Dimas Dwi Ismail</v>
      </c>
      <c r="C3067" t="str">
        <f>'[2]NILAI AKHIR'!D281</f>
        <v>XI TSM 1</v>
      </c>
      <c r="D3067">
        <f>'[2]NILAI AKHIR'!S281</f>
        <v>81.25</v>
      </c>
      <c r="F3067" t="s">
        <v>3945</v>
      </c>
      <c r="L3067">
        <f>VLOOKUP(A3067,'5'!$AB$3:$AE$313,4,FALSE)</f>
        <v>896</v>
      </c>
      <c r="M3067" s="19">
        <f>VLOOKUP(F3067,'2'!$B$2:$C$34,2,FALSE)</f>
        <v>30</v>
      </c>
      <c r="N3067" s="23">
        <f t="shared" si="104"/>
        <v>81.25</v>
      </c>
      <c r="O3067" s="23" t="str">
        <f t="shared" si="105"/>
        <v/>
      </c>
      <c r="P3067" s="23" t="s">
        <v>4739</v>
      </c>
      <c r="Q3067" s="19">
        <f>VLOOKUP(M3067,'3'!$H$27:$L$48,5,FALSE)</f>
        <v>60</v>
      </c>
    </row>
    <row r="3068" spans="1:17" x14ac:dyDescent="0.25">
      <c r="A3068">
        <f>'[2]NILAI AKHIR'!B282</f>
        <v>13873</v>
      </c>
      <c r="B3068" t="str">
        <f>'[2]NILAI AKHIR'!C282</f>
        <v>Ervan Nashrulloh</v>
      </c>
      <c r="C3068" t="str">
        <f>'[2]NILAI AKHIR'!D282</f>
        <v>XI TSM 1</v>
      </c>
      <c r="D3068">
        <f>'[2]NILAI AKHIR'!S282</f>
        <v>80.083333333333329</v>
      </c>
      <c r="F3068" t="s">
        <v>3945</v>
      </c>
      <c r="L3068">
        <f>VLOOKUP(A3068,'5'!$AB$3:$AE$313,4,FALSE)</f>
        <v>897</v>
      </c>
      <c r="M3068" s="19">
        <f>VLOOKUP(F3068,'2'!$B$2:$C$34,2,FALSE)</f>
        <v>30</v>
      </c>
      <c r="N3068" s="23">
        <f t="shared" si="104"/>
        <v>80.083333333333329</v>
      </c>
      <c r="O3068" s="23" t="str">
        <f t="shared" si="105"/>
        <v/>
      </c>
      <c r="P3068" s="23" t="s">
        <v>4739</v>
      </c>
      <c r="Q3068" s="19">
        <f>VLOOKUP(M3068,'3'!$H$27:$L$48,5,FALSE)</f>
        <v>60</v>
      </c>
    </row>
    <row r="3069" spans="1:17" x14ac:dyDescent="0.25">
      <c r="A3069">
        <f>'[2]NILAI AKHIR'!B283</f>
        <v>13874</v>
      </c>
      <c r="B3069" t="str">
        <f>'[2]NILAI AKHIR'!C283</f>
        <v>Fahreza Arif Depriyanto</v>
      </c>
      <c r="C3069" t="str">
        <f>'[2]NILAI AKHIR'!D283</f>
        <v>XI TSM 1</v>
      </c>
      <c r="D3069">
        <f>'[2]NILAI AKHIR'!S283</f>
        <v>82.416666666666671</v>
      </c>
      <c r="F3069" t="s">
        <v>3945</v>
      </c>
      <c r="L3069">
        <f>VLOOKUP(A3069,'5'!$AB$3:$AE$313,4,FALSE)</f>
        <v>898</v>
      </c>
      <c r="M3069" s="19">
        <f>VLOOKUP(F3069,'2'!$B$2:$C$34,2,FALSE)</f>
        <v>30</v>
      </c>
      <c r="N3069" s="23">
        <f t="shared" si="104"/>
        <v>82.416666666666671</v>
      </c>
      <c r="O3069" s="23" t="str">
        <f t="shared" si="105"/>
        <v/>
      </c>
      <c r="P3069" s="23" t="s">
        <v>4739</v>
      </c>
      <c r="Q3069" s="19">
        <f>VLOOKUP(M3069,'3'!$H$27:$L$48,5,FALSE)</f>
        <v>60</v>
      </c>
    </row>
    <row r="3070" spans="1:17" x14ac:dyDescent="0.25">
      <c r="A3070">
        <f>'[2]NILAI AKHIR'!B284</f>
        <v>13875</v>
      </c>
      <c r="B3070" t="str">
        <f>'[2]NILAI AKHIR'!C284</f>
        <v>Faiz Nur Khoirudin</v>
      </c>
      <c r="C3070" t="str">
        <f>'[2]NILAI AKHIR'!D284</f>
        <v>XI TSM 1</v>
      </c>
      <c r="D3070">
        <f>'[2]NILAI AKHIR'!S284</f>
        <v>82.583333333333329</v>
      </c>
      <c r="F3070" t="s">
        <v>3945</v>
      </c>
      <c r="L3070">
        <f>VLOOKUP(A3070,'5'!$AB$3:$AE$313,4,FALSE)</f>
        <v>899</v>
      </c>
      <c r="M3070" s="19">
        <f>VLOOKUP(F3070,'2'!$B$2:$C$34,2,FALSE)</f>
        <v>30</v>
      </c>
      <c r="N3070" s="23">
        <f t="shared" si="104"/>
        <v>82.583333333333329</v>
      </c>
      <c r="O3070" s="23" t="str">
        <f t="shared" si="105"/>
        <v/>
      </c>
      <c r="P3070" s="23" t="s">
        <v>4739</v>
      </c>
      <c r="Q3070" s="19">
        <f>VLOOKUP(M3070,'3'!$H$27:$L$48,5,FALSE)</f>
        <v>60</v>
      </c>
    </row>
    <row r="3071" spans="1:17" x14ac:dyDescent="0.25">
      <c r="A3071">
        <f>'[2]NILAI AKHIR'!B285</f>
        <v>13876</v>
      </c>
      <c r="B3071" t="str">
        <f>'[2]NILAI AKHIR'!C285</f>
        <v>Fajar Nur Rahmat Dani</v>
      </c>
      <c r="C3071" t="str">
        <f>'[2]NILAI AKHIR'!D285</f>
        <v>XI TSM 1</v>
      </c>
      <c r="D3071">
        <f>'[2]NILAI AKHIR'!S285</f>
        <v>80.5</v>
      </c>
      <c r="F3071" t="s">
        <v>3945</v>
      </c>
      <c r="L3071">
        <f>VLOOKUP(A3071,'5'!$AB$3:$AE$313,4,FALSE)</f>
        <v>900</v>
      </c>
      <c r="M3071" s="19">
        <f>VLOOKUP(F3071,'2'!$B$2:$C$34,2,FALSE)</f>
        <v>30</v>
      </c>
      <c r="N3071" s="23">
        <f t="shared" si="104"/>
        <v>80.5</v>
      </c>
      <c r="O3071" s="23" t="str">
        <f t="shared" si="105"/>
        <v/>
      </c>
      <c r="P3071" s="23" t="s">
        <v>4739</v>
      </c>
      <c r="Q3071" s="19">
        <f>VLOOKUP(M3071,'3'!$H$27:$L$48,5,FALSE)</f>
        <v>60</v>
      </c>
    </row>
    <row r="3072" spans="1:17" x14ac:dyDescent="0.25">
      <c r="A3072">
        <f>'[2]NILAI AKHIR'!B286</f>
        <v>13877</v>
      </c>
      <c r="B3072" t="str">
        <f>'[2]NILAI AKHIR'!C286</f>
        <v>Fandhy Cesar Pratama</v>
      </c>
      <c r="C3072" t="str">
        <f>'[2]NILAI AKHIR'!D286</f>
        <v>XI TSM 1</v>
      </c>
      <c r="D3072">
        <f>'[2]NILAI AKHIR'!S286</f>
        <v>82.416666666666671</v>
      </c>
      <c r="F3072" t="s">
        <v>3945</v>
      </c>
      <c r="L3072">
        <f>VLOOKUP(A3072,'5'!$AB$3:$AE$313,4,FALSE)</f>
        <v>901</v>
      </c>
      <c r="M3072" s="19">
        <f>VLOOKUP(F3072,'2'!$B$2:$C$34,2,FALSE)</f>
        <v>30</v>
      </c>
      <c r="N3072" s="23">
        <f t="shared" si="104"/>
        <v>82.416666666666671</v>
      </c>
      <c r="O3072" s="23" t="str">
        <f t="shared" si="105"/>
        <v/>
      </c>
      <c r="P3072" s="23" t="s">
        <v>4739</v>
      </c>
      <c r="Q3072" s="19">
        <f>VLOOKUP(M3072,'3'!$H$27:$L$48,5,FALSE)</f>
        <v>60</v>
      </c>
    </row>
    <row r="3073" spans="1:17" x14ac:dyDescent="0.25">
      <c r="A3073">
        <f>'[2]NILAI AKHIR'!B287</f>
        <v>13878</v>
      </c>
      <c r="B3073" t="str">
        <f>'[2]NILAI AKHIR'!C287</f>
        <v>Fauzi Yahya Wibowo</v>
      </c>
      <c r="C3073" t="str">
        <f>'[2]NILAI AKHIR'!D287</f>
        <v>XI TSM 1</v>
      </c>
      <c r="D3073">
        <f>'[2]NILAI AKHIR'!S287</f>
        <v>82.333333333333329</v>
      </c>
      <c r="F3073" t="s">
        <v>3945</v>
      </c>
      <c r="L3073">
        <f>VLOOKUP(A3073,'5'!$AB$3:$AE$313,4,FALSE)</f>
        <v>902</v>
      </c>
      <c r="M3073" s="19">
        <f>VLOOKUP(F3073,'2'!$B$2:$C$34,2,FALSE)</f>
        <v>30</v>
      </c>
      <c r="N3073" s="23">
        <f t="shared" si="104"/>
        <v>82.333333333333329</v>
      </c>
      <c r="O3073" s="23" t="str">
        <f t="shared" si="105"/>
        <v/>
      </c>
      <c r="P3073" s="23" t="s">
        <v>4739</v>
      </c>
      <c r="Q3073" s="19">
        <f>VLOOKUP(M3073,'3'!$H$27:$L$48,5,FALSE)</f>
        <v>60</v>
      </c>
    </row>
    <row r="3074" spans="1:17" x14ac:dyDescent="0.25">
      <c r="A3074">
        <f>'[2]NILAI AKHIR'!B288</f>
        <v>13879</v>
      </c>
      <c r="B3074" t="str">
        <f>'[2]NILAI AKHIR'!C288</f>
        <v>Ferdinanda Julianto</v>
      </c>
      <c r="C3074" t="str">
        <f>'[2]NILAI AKHIR'!D288</f>
        <v>XI TSM 1</v>
      </c>
      <c r="D3074">
        <f>'[2]NILAI AKHIR'!S288</f>
        <v>81.916666666666671</v>
      </c>
      <c r="F3074" t="s">
        <v>3945</v>
      </c>
      <c r="L3074">
        <f>VLOOKUP(A3074,'5'!$AB$3:$AE$313,4,FALSE)</f>
        <v>903</v>
      </c>
      <c r="M3074" s="19">
        <f>VLOOKUP(F3074,'2'!$B$2:$C$34,2,FALSE)</f>
        <v>30</v>
      </c>
      <c r="N3074" s="23">
        <f t="shared" si="104"/>
        <v>81.916666666666671</v>
      </c>
      <c r="O3074" s="23" t="str">
        <f t="shared" si="105"/>
        <v/>
      </c>
      <c r="P3074" s="23" t="s">
        <v>4739</v>
      </c>
      <c r="Q3074" s="19">
        <f>VLOOKUP(M3074,'3'!$H$27:$L$48,5,FALSE)</f>
        <v>60</v>
      </c>
    </row>
    <row r="3075" spans="1:17" x14ac:dyDescent="0.25">
      <c r="A3075">
        <f>'[2]NILAI AKHIR'!B289</f>
        <v>13881</v>
      </c>
      <c r="B3075" t="str">
        <f>'[2]NILAI AKHIR'!C289</f>
        <v>Helma Deka Adiyan</v>
      </c>
      <c r="C3075" t="str">
        <f>'[2]NILAI AKHIR'!D289</f>
        <v>XI TSM 1</v>
      </c>
      <c r="D3075">
        <f>'[2]NILAI AKHIR'!S289</f>
        <v>81.5</v>
      </c>
      <c r="F3075" t="s">
        <v>3945</v>
      </c>
      <c r="L3075">
        <f>VLOOKUP(A3075,'5'!$AB$3:$AE$313,4,FALSE)</f>
        <v>904</v>
      </c>
      <c r="M3075" s="19">
        <f>VLOOKUP(F3075,'2'!$B$2:$C$34,2,FALSE)</f>
        <v>30</v>
      </c>
      <c r="N3075" s="23">
        <f t="shared" si="104"/>
        <v>81.5</v>
      </c>
      <c r="O3075" s="23" t="str">
        <f t="shared" si="105"/>
        <v/>
      </c>
      <c r="P3075" s="23" t="s">
        <v>4739</v>
      </c>
      <c r="Q3075" s="19">
        <f>VLOOKUP(M3075,'3'!$H$27:$L$48,5,FALSE)</f>
        <v>60</v>
      </c>
    </row>
    <row r="3076" spans="1:17" x14ac:dyDescent="0.25">
      <c r="A3076">
        <f>'[2]NILAI AKHIR'!B290</f>
        <v>13882</v>
      </c>
      <c r="B3076" t="str">
        <f>'[2]NILAI AKHIR'!C290</f>
        <v>Hilal Daffa Amrulloh</v>
      </c>
      <c r="C3076" t="str">
        <f>'[2]NILAI AKHIR'!D290</f>
        <v>XI TSM 1</v>
      </c>
      <c r="D3076">
        <f>'[2]NILAI AKHIR'!S290</f>
        <v>80.416666666666671</v>
      </c>
      <c r="F3076" t="s">
        <v>3945</v>
      </c>
      <c r="L3076">
        <f>VLOOKUP(A3076,'5'!$AB$3:$AE$313,4,FALSE)</f>
        <v>905</v>
      </c>
      <c r="M3076" s="19">
        <f>VLOOKUP(F3076,'2'!$B$2:$C$34,2,FALSE)</f>
        <v>30</v>
      </c>
      <c r="N3076" s="23">
        <f t="shared" si="104"/>
        <v>80.416666666666671</v>
      </c>
      <c r="O3076" s="23" t="str">
        <f t="shared" si="105"/>
        <v/>
      </c>
      <c r="P3076" s="23" t="s">
        <v>4739</v>
      </c>
      <c r="Q3076" s="19">
        <f>VLOOKUP(M3076,'3'!$H$27:$L$48,5,FALSE)</f>
        <v>60</v>
      </c>
    </row>
    <row r="3077" spans="1:17" x14ac:dyDescent="0.25">
      <c r="A3077">
        <f>'[2]NILAI AKHIR'!B291</f>
        <v>13883</v>
      </c>
      <c r="B3077" t="str">
        <f>'[2]NILAI AKHIR'!C291</f>
        <v>Kevin Chesar Iszmail</v>
      </c>
      <c r="C3077" t="str">
        <f>'[2]NILAI AKHIR'!D291</f>
        <v>XI TSM 1</v>
      </c>
      <c r="D3077">
        <f>'[2]NILAI AKHIR'!S291</f>
        <v>79.083333333333329</v>
      </c>
      <c r="F3077" t="s">
        <v>3945</v>
      </c>
      <c r="L3077">
        <f>VLOOKUP(A3077,'5'!$AB$3:$AE$313,4,FALSE)</f>
        <v>906</v>
      </c>
      <c r="M3077" s="19">
        <f>VLOOKUP(F3077,'2'!$B$2:$C$34,2,FALSE)</f>
        <v>30</v>
      </c>
      <c r="N3077" s="23">
        <f t="shared" ref="N3077:N3140" si="106">D3077</f>
        <v>79.083333333333329</v>
      </c>
      <c r="O3077" s="23" t="str">
        <f t="shared" ref="O3077:O3140" si="107">IF(P3077="Nilai Ekstra",E3077,"")</f>
        <v/>
      </c>
      <c r="P3077" s="23" t="s">
        <v>4739</v>
      </c>
      <c r="Q3077" s="19">
        <f>VLOOKUP(M3077,'3'!$H$27:$L$48,5,FALSE)</f>
        <v>60</v>
      </c>
    </row>
    <row r="3078" spans="1:17" x14ac:dyDescent="0.25">
      <c r="A3078">
        <f>'[2]NILAI AKHIR'!B292</f>
        <v>0</v>
      </c>
      <c r="B3078">
        <f>'[2]NILAI AKHIR'!C292</f>
        <v>0</v>
      </c>
      <c r="C3078">
        <f>'[2]NILAI AKHIR'!D292</f>
        <v>0</v>
      </c>
      <c r="D3078">
        <f>'[2]NILAI AKHIR'!S292</f>
        <v>0</v>
      </c>
      <c r="F3078" t="s">
        <v>3945</v>
      </c>
      <c r="L3078" t="e">
        <f>VLOOKUP(A3078,'5'!$AB$3:$AE$313,4,FALSE)</f>
        <v>#N/A</v>
      </c>
      <c r="M3078" s="19">
        <f>VLOOKUP(F3078,'2'!$B$2:$C$34,2,FALSE)</f>
        <v>30</v>
      </c>
      <c r="N3078" s="23">
        <f t="shared" si="106"/>
        <v>0</v>
      </c>
      <c r="O3078" s="23" t="str">
        <f t="shared" si="107"/>
        <v/>
      </c>
      <c r="P3078" s="23" t="s">
        <v>4739</v>
      </c>
      <c r="Q3078" s="19">
        <f>VLOOKUP(M3078,'3'!$H$27:$L$48,5,FALSE)</f>
        <v>60</v>
      </c>
    </row>
    <row r="3079" spans="1:17" x14ac:dyDescent="0.25">
      <c r="A3079">
        <f>'[2]NILAI AKHIR'!B293</f>
        <v>13884</v>
      </c>
      <c r="B3079" t="str">
        <f>'[2]NILAI AKHIR'!C293</f>
        <v>Lintang Kinasih</v>
      </c>
      <c r="C3079" t="str">
        <f>'[2]NILAI AKHIR'!D293</f>
        <v>XI TSM 2</v>
      </c>
      <c r="D3079">
        <f>'[2]NILAI AKHIR'!S293</f>
        <v>0</v>
      </c>
      <c r="F3079" t="s">
        <v>3945</v>
      </c>
      <c r="L3079">
        <f>VLOOKUP(A3079,'5'!$AB$3:$AE$313,4,FALSE)</f>
        <v>907</v>
      </c>
      <c r="M3079" s="19">
        <f>VLOOKUP(F3079,'2'!$B$2:$C$34,2,FALSE)</f>
        <v>30</v>
      </c>
      <c r="N3079" s="23">
        <f t="shared" si="106"/>
        <v>0</v>
      </c>
      <c r="O3079" s="23" t="str">
        <f t="shared" si="107"/>
        <v/>
      </c>
      <c r="P3079" s="23" t="s">
        <v>4739</v>
      </c>
      <c r="Q3079" s="19">
        <f>VLOOKUP(M3079,'3'!$H$27:$L$48,5,FALSE)</f>
        <v>60</v>
      </c>
    </row>
    <row r="3080" spans="1:17" x14ac:dyDescent="0.25">
      <c r="A3080">
        <f>'[2]NILAI AKHIR'!B295</f>
        <v>13886</v>
      </c>
      <c r="B3080" t="str">
        <f>'[2]NILAI AKHIR'!C295</f>
        <v>Mohammad Marfel Ovin Saputra</v>
      </c>
      <c r="C3080" t="str">
        <f>'[2]NILAI AKHIR'!D295</f>
        <v>XI TSM 2</v>
      </c>
      <c r="D3080">
        <f>'[2]NILAI AKHIR'!S295</f>
        <v>0</v>
      </c>
      <c r="F3080" t="s">
        <v>3945</v>
      </c>
      <c r="L3080">
        <f>VLOOKUP(A3080,'5'!$AB$3:$AE$313,4,FALSE)</f>
        <v>909</v>
      </c>
      <c r="M3080" s="19">
        <f>VLOOKUP(F3080,'2'!$B$2:$C$34,2,FALSE)</f>
        <v>30</v>
      </c>
      <c r="N3080" s="23">
        <f t="shared" si="106"/>
        <v>0</v>
      </c>
      <c r="O3080" s="23" t="str">
        <f t="shared" si="107"/>
        <v/>
      </c>
      <c r="P3080" s="23" t="s">
        <v>4739</v>
      </c>
      <c r="Q3080" s="19">
        <f>VLOOKUP(M3080,'3'!$H$27:$L$48,5,FALSE)</f>
        <v>60</v>
      </c>
    </row>
    <row r="3081" spans="1:17" x14ac:dyDescent="0.25">
      <c r="A3081">
        <f>'[2]NILAI AKHIR'!B296</f>
        <v>13888</v>
      </c>
      <c r="B3081" t="str">
        <f>'[2]NILAI AKHIR'!C296</f>
        <v>Muhamad Fajar</v>
      </c>
      <c r="C3081" t="str">
        <f>'[2]NILAI AKHIR'!D296</f>
        <v>XI TSM 2</v>
      </c>
      <c r="D3081">
        <f>'[2]NILAI AKHIR'!S296</f>
        <v>0</v>
      </c>
      <c r="F3081" t="s">
        <v>3945</v>
      </c>
      <c r="L3081">
        <f>VLOOKUP(A3081,'5'!$AB$3:$AE$313,4,FALSE)</f>
        <v>910</v>
      </c>
      <c r="M3081" s="19">
        <f>VLOOKUP(F3081,'2'!$B$2:$C$34,2,FALSE)</f>
        <v>30</v>
      </c>
      <c r="N3081" s="23">
        <f t="shared" si="106"/>
        <v>0</v>
      </c>
      <c r="O3081" s="23" t="str">
        <f t="shared" si="107"/>
        <v/>
      </c>
      <c r="P3081" s="23" t="s">
        <v>4739</v>
      </c>
      <c r="Q3081" s="19">
        <f>VLOOKUP(M3081,'3'!$H$27:$L$48,5,FALSE)</f>
        <v>60</v>
      </c>
    </row>
    <row r="3082" spans="1:17" x14ac:dyDescent="0.25">
      <c r="A3082">
        <f>'[2]NILAI AKHIR'!B297</f>
        <v>13889</v>
      </c>
      <c r="B3082" t="str">
        <f>'[2]NILAI AKHIR'!C297</f>
        <v>Muhamad Rizky</v>
      </c>
      <c r="C3082" t="str">
        <f>'[2]NILAI AKHIR'!D297</f>
        <v>XI TSM 2</v>
      </c>
      <c r="D3082">
        <f>'[2]NILAI AKHIR'!S297</f>
        <v>0</v>
      </c>
      <c r="F3082" t="s">
        <v>3945</v>
      </c>
      <c r="L3082">
        <f>VLOOKUP(A3082,'5'!$AB$3:$AE$313,4,FALSE)</f>
        <v>911</v>
      </c>
      <c r="M3082" s="19">
        <f>VLOOKUP(F3082,'2'!$B$2:$C$34,2,FALSE)</f>
        <v>30</v>
      </c>
      <c r="N3082" s="23">
        <f t="shared" si="106"/>
        <v>0</v>
      </c>
      <c r="O3082" s="23" t="str">
        <f t="shared" si="107"/>
        <v/>
      </c>
      <c r="P3082" s="23" t="s">
        <v>4739</v>
      </c>
      <c r="Q3082" s="19">
        <f>VLOOKUP(M3082,'3'!$H$27:$L$48,5,FALSE)</f>
        <v>60</v>
      </c>
    </row>
    <row r="3083" spans="1:17" x14ac:dyDescent="0.25">
      <c r="A3083">
        <f>'[2]NILAI AKHIR'!B298</f>
        <v>13890</v>
      </c>
      <c r="B3083" t="str">
        <f>'[2]NILAI AKHIR'!C298</f>
        <v>Muhammad Edja Pratama</v>
      </c>
      <c r="C3083" t="str">
        <f>'[2]NILAI AKHIR'!D298</f>
        <v>XI TSM 2</v>
      </c>
      <c r="D3083">
        <f>'[2]NILAI AKHIR'!S298</f>
        <v>0</v>
      </c>
      <c r="F3083" t="s">
        <v>3945</v>
      </c>
      <c r="L3083">
        <f>VLOOKUP(A3083,'5'!$AB$3:$AE$313,4,FALSE)</f>
        <v>912</v>
      </c>
      <c r="M3083" s="19">
        <f>VLOOKUP(F3083,'2'!$B$2:$C$34,2,FALSE)</f>
        <v>30</v>
      </c>
      <c r="N3083" s="23">
        <f t="shared" si="106"/>
        <v>0</v>
      </c>
      <c r="O3083" s="23" t="str">
        <f t="shared" si="107"/>
        <v/>
      </c>
      <c r="P3083" s="23" t="s">
        <v>4739</v>
      </c>
      <c r="Q3083" s="19">
        <f>VLOOKUP(M3083,'3'!$H$27:$L$48,5,FALSE)</f>
        <v>60</v>
      </c>
    </row>
    <row r="3084" spans="1:17" x14ac:dyDescent="0.25">
      <c r="A3084">
        <f>'[2]NILAI AKHIR'!B299</f>
        <v>13891</v>
      </c>
      <c r="B3084" t="str">
        <f>'[2]NILAI AKHIR'!C299</f>
        <v>Muhammad Fatan Al Ilmi Machsum</v>
      </c>
      <c r="C3084" t="str">
        <f>'[2]NILAI AKHIR'!D299</f>
        <v>XI TSM 2</v>
      </c>
      <c r="D3084">
        <f>'[2]NILAI AKHIR'!S299</f>
        <v>0</v>
      </c>
      <c r="F3084" t="s">
        <v>3945</v>
      </c>
      <c r="L3084">
        <f>VLOOKUP(A3084,'5'!$AB$3:$AE$313,4,FALSE)</f>
        <v>913</v>
      </c>
      <c r="M3084" s="19">
        <f>VLOOKUP(F3084,'2'!$B$2:$C$34,2,FALSE)</f>
        <v>30</v>
      </c>
      <c r="N3084" s="23">
        <f t="shared" si="106"/>
        <v>0</v>
      </c>
      <c r="O3084" s="23" t="str">
        <f t="shared" si="107"/>
        <v/>
      </c>
      <c r="P3084" s="23" t="s">
        <v>4739</v>
      </c>
      <c r="Q3084" s="19">
        <f>VLOOKUP(M3084,'3'!$H$27:$L$48,5,FALSE)</f>
        <v>60</v>
      </c>
    </row>
    <row r="3085" spans="1:17" x14ac:dyDescent="0.25">
      <c r="A3085">
        <f>'[2]NILAI AKHIR'!B300</f>
        <v>13892</v>
      </c>
      <c r="B3085" t="str">
        <f>'[2]NILAI AKHIR'!C300</f>
        <v>Muhammad Louis Prasetya</v>
      </c>
      <c r="C3085" t="str">
        <f>'[2]NILAI AKHIR'!D300</f>
        <v>XI TSM 2</v>
      </c>
      <c r="D3085">
        <f>'[2]NILAI AKHIR'!S300</f>
        <v>0</v>
      </c>
      <c r="F3085" t="s">
        <v>3945</v>
      </c>
      <c r="L3085">
        <f>VLOOKUP(A3085,'5'!$AB$3:$AE$313,4,FALSE)</f>
        <v>914</v>
      </c>
      <c r="M3085" s="19">
        <f>VLOOKUP(F3085,'2'!$B$2:$C$34,2,FALSE)</f>
        <v>30</v>
      </c>
      <c r="N3085" s="23">
        <f t="shared" si="106"/>
        <v>0</v>
      </c>
      <c r="O3085" s="23" t="str">
        <f t="shared" si="107"/>
        <v/>
      </c>
      <c r="P3085" s="23" t="s">
        <v>4739</v>
      </c>
      <c r="Q3085" s="19">
        <f>VLOOKUP(M3085,'3'!$H$27:$L$48,5,FALSE)</f>
        <v>60</v>
      </c>
    </row>
    <row r="3086" spans="1:17" x14ac:dyDescent="0.25">
      <c r="A3086">
        <f>'[2]NILAI AKHIR'!B301</f>
        <v>13893</v>
      </c>
      <c r="B3086" t="str">
        <f>'[2]NILAI AKHIR'!C301</f>
        <v>Muhammad Ryan Setiawan</v>
      </c>
      <c r="C3086" t="str">
        <f>'[2]NILAI AKHIR'!D301</f>
        <v>XI TSM 2</v>
      </c>
      <c r="D3086">
        <f>'[2]NILAI AKHIR'!S301</f>
        <v>0</v>
      </c>
      <c r="F3086" t="s">
        <v>3945</v>
      </c>
      <c r="L3086">
        <f>VLOOKUP(A3086,'5'!$AB$3:$AE$313,4,FALSE)</f>
        <v>915</v>
      </c>
      <c r="M3086" s="19">
        <f>VLOOKUP(F3086,'2'!$B$2:$C$34,2,FALSE)</f>
        <v>30</v>
      </c>
      <c r="N3086" s="23">
        <f t="shared" si="106"/>
        <v>0</v>
      </c>
      <c r="O3086" s="23" t="str">
        <f t="shared" si="107"/>
        <v/>
      </c>
      <c r="P3086" s="23" t="s">
        <v>4739</v>
      </c>
      <c r="Q3086" s="19">
        <f>VLOOKUP(M3086,'3'!$H$27:$L$48,5,FALSE)</f>
        <v>60</v>
      </c>
    </row>
    <row r="3087" spans="1:17" x14ac:dyDescent="0.25">
      <c r="A3087">
        <f>'[2]NILAI AKHIR'!B302</f>
        <v>13894</v>
      </c>
      <c r="B3087" t="str">
        <f>'[2]NILAI AKHIR'!C302</f>
        <v>Nanda Nugroho Dwi Jayadi</v>
      </c>
      <c r="C3087" t="str">
        <f>'[2]NILAI AKHIR'!D302</f>
        <v>XI TSM 2</v>
      </c>
      <c r="D3087">
        <f>'[2]NILAI AKHIR'!S302</f>
        <v>0</v>
      </c>
      <c r="F3087" t="s">
        <v>3945</v>
      </c>
      <c r="L3087">
        <f>VLOOKUP(A3087,'5'!$AB$3:$AE$313,4,FALSE)</f>
        <v>916</v>
      </c>
      <c r="M3087" s="19">
        <f>VLOOKUP(F3087,'2'!$B$2:$C$34,2,FALSE)</f>
        <v>30</v>
      </c>
      <c r="N3087" s="23">
        <f t="shared" si="106"/>
        <v>0</v>
      </c>
      <c r="O3087" s="23" t="str">
        <f t="shared" si="107"/>
        <v/>
      </c>
      <c r="P3087" s="23" t="s">
        <v>4739</v>
      </c>
      <c r="Q3087" s="19">
        <f>VLOOKUP(M3087,'3'!$H$27:$L$48,5,FALSE)</f>
        <v>60</v>
      </c>
    </row>
    <row r="3088" spans="1:17" x14ac:dyDescent="0.25">
      <c r="A3088">
        <f>'[2]NILAI AKHIR'!B303</f>
        <v>13895</v>
      </c>
      <c r="B3088" t="str">
        <f>'[2]NILAI AKHIR'!C303</f>
        <v>Naufal Fadhilah</v>
      </c>
      <c r="C3088" t="str">
        <f>'[2]NILAI AKHIR'!D303</f>
        <v>XI TSM 2</v>
      </c>
      <c r="D3088">
        <f>'[2]NILAI AKHIR'!S303</f>
        <v>0</v>
      </c>
      <c r="F3088" t="s">
        <v>3945</v>
      </c>
      <c r="L3088">
        <f>VLOOKUP(A3088,'5'!$AB$3:$AE$313,4,FALSE)</f>
        <v>917</v>
      </c>
      <c r="M3088" s="19">
        <f>VLOOKUP(F3088,'2'!$B$2:$C$34,2,FALSE)</f>
        <v>30</v>
      </c>
      <c r="N3088" s="23">
        <f t="shared" si="106"/>
        <v>0</v>
      </c>
      <c r="O3088" s="23" t="str">
        <f t="shared" si="107"/>
        <v/>
      </c>
      <c r="P3088" s="23" t="s">
        <v>4739</v>
      </c>
      <c r="Q3088" s="19">
        <f>VLOOKUP(M3088,'3'!$H$27:$L$48,5,FALSE)</f>
        <v>60</v>
      </c>
    </row>
    <row r="3089" spans="1:17" x14ac:dyDescent="0.25">
      <c r="A3089">
        <f>'[2]NILAI AKHIR'!B304</f>
        <v>13896</v>
      </c>
      <c r="B3089" t="str">
        <f>'[2]NILAI AKHIR'!C304</f>
        <v>Nawank Juwita Maharani</v>
      </c>
      <c r="C3089" t="str">
        <f>'[2]NILAI AKHIR'!D304</f>
        <v>XI TSM 2</v>
      </c>
      <c r="D3089">
        <f>'[2]NILAI AKHIR'!S304</f>
        <v>0</v>
      </c>
      <c r="F3089" t="s">
        <v>3945</v>
      </c>
      <c r="L3089">
        <f>VLOOKUP(A3089,'5'!$AB$3:$AE$313,4,FALSE)</f>
        <v>918</v>
      </c>
      <c r="M3089" s="19">
        <f>VLOOKUP(F3089,'2'!$B$2:$C$34,2,FALSE)</f>
        <v>30</v>
      </c>
      <c r="N3089" s="23">
        <f t="shared" si="106"/>
        <v>0</v>
      </c>
      <c r="O3089" s="23" t="str">
        <f t="shared" si="107"/>
        <v/>
      </c>
      <c r="P3089" s="23" t="s">
        <v>4739</v>
      </c>
      <c r="Q3089" s="19">
        <f>VLOOKUP(M3089,'3'!$H$27:$L$48,5,FALSE)</f>
        <v>60</v>
      </c>
    </row>
    <row r="3090" spans="1:17" x14ac:dyDescent="0.25">
      <c r="A3090">
        <f>'[2]NILAI AKHIR'!B305</f>
        <v>13897</v>
      </c>
      <c r="B3090" t="str">
        <f>'[2]NILAI AKHIR'!C305</f>
        <v>Nugroho Wisnu Aji</v>
      </c>
      <c r="C3090" t="str">
        <f>'[2]NILAI AKHIR'!D305</f>
        <v>XI TSM 2</v>
      </c>
      <c r="D3090">
        <f>'[2]NILAI AKHIR'!S305</f>
        <v>0</v>
      </c>
      <c r="F3090" t="s">
        <v>3945</v>
      </c>
      <c r="L3090">
        <f>VLOOKUP(A3090,'5'!$AB$3:$AE$313,4,FALSE)</f>
        <v>919</v>
      </c>
      <c r="M3090" s="19">
        <f>VLOOKUP(F3090,'2'!$B$2:$C$34,2,FALSE)</f>
        <v>30</v>
      </c>
      <c r="N3090" s="23">
        <f t="shared" si="106"/>
        <v>0</v>
      </c>
      <c r="O3090" s="23" t="str">
        <f t="shared" si="107"/>
        <v/>
      </c>
      <c r="P3090" s="23" t="s">
        <v>4739</v>
      </c>
      <c r="Q3090" s="19">
        <f>VLOOKUP(M3090,'3'!$H$27:$L$48,5,FALSE)</f>
        <v>60</v>
      </c>
    </row>
    <row r="3091" spans="1:17" x14ac:dyDescent="0.25">
      <c r="A3091">
        <f>'[2]NILAI AKHIR'!B306</f>
        <v>13898</v>
      </c>
      <c r="B3091" t="str">
        <f>'[2]NILAI AKHIR'!C306</f>
        <v>Pandu Dwi Saputro</v>
      </c>
      <c r="C3091" t="str">
        <f>'[2]NILAI AKHIR'!D306</f>
        <v>XI TSM 2</v>
      </c>
      <c r="D3091">
        <f>'[2]NILAI AKHIR'!S306</f>
        <v>0</v>
      </c>
      <c r="F3091" t="s">
        <v>3945</v>
      </c>
      <c r="L3091">
        <f>VLOOKUP(A3091,'5'!$AB$3:$AE$313,4,FALSE)</f>
        <v>920</v>
      </c>
      <c r="M3091" s="19">
        <f>VLOOKUP(F3091,'2'!$B$2:$C$34,2,FALSE)</f>
        <v>30</v>
      </c>
      <c r="N3091" s="23">
        <f t="shared" si="106"/>
        <v>0</v>
      </c>
      <c r="O3091" s="23" t="str">
        <f t="shared" si="107"/>
        <v/>
      </c>
      <c r="P3091" s="23" t="s">
        <v>4739</v>
      </c>
      <c r="Q3091" s="19">
        <f>VLOOKUP(M3091,'3'!$H$27:$L$48,5,FALSE)</f>
        <v>60</v>
      </c>
    </row>
    <row r="3092" spans="1:17" x14ac:dyDescent="0.25">
      <c r="A3092">
        <f>'[2]NILAI AKHIR'!B307</f>
        <v>13899</v>
      </c>
      <c r="B3092" t="str">
        <f>'[2]NILAI AKHIR'!C307</f>
        <v>R Kiyosaki Ghoniyyu Wijaya</v>
      </c>
      <c r="C3092" t="str">
        <f>'[2]NILAI AKHIR'!D307</f>
        <v>XI TSM 2</v>
      </c>
      <c r="D3092">
        <f>'[2]NILAI AKHIR'!S307</f>
        <v>0</v>
      </c>
      <c r="F3092" t="s">
        <v>3945</v>
      </c>
      <c r="L3092">
        <f>VLOOKUP(A3092,'5'!$AB$3:$AE$313,4,FALSE)</f>
        <v>921</v>
      </c>
      <c r="M3092" s="19">
        <f>VLOOKUP(F3092,'2'!$B$2:$C$34,2,FALSE)</f>
        <v>30</v>
      </c>
      <c r="N3092" s="23">
        <f t="shared" si="106"/>
        <v>0</v>
      </c>
      <c r="O3092" s="23" t="str">
        <f t="shared" si="107"/>
        <v/>
      </c>
      <c r="P3092" s="23" t="s">
        <v>4739</v>
      </c>
      <c r="Q3092" s="19">
        <f>VLOOKUP(M3092,'3'!$H$27:$L$48,5,FALSE)</f>
        <v>60</v>
      </c>
    </row>
    <row r="3093" spans="1:17" x14ac:dyDescent="0.25">
      <c r="A3093">
        <f>'[2]NILAI AKHIR'!B308</f>
        <v>13900</v>
      </c>
      <c r="B3093" t="str">
        <f>'[2]NILAI AKHIR'!C308</f>
        <v>Rafael Arya Hutama</v>
      </c>
      <c r="C3093" t="str">
        <f>'[2]NILAI AKHIR'!D308</f>
        <v>XI TSM 2</v>
      </c>
      <c r="D3093">
        <f>'[2]NILAI AKHIR'!S308</f>
        <v>0</v>
      </c>
      <c r="F3093" t="s">
        <v>3945</v>
      </c>
      <c r="L3093">
        <f>VLOOKUP(A3093,'5'!$AB$3:$AE$313,4,FALSE)</f>
        <v>922</v>
      </c>
      <c r="M3093" s="19">
        <f>VLOOKUP(F3093,'2'!$B$2:$C$34,2,FALSE)</f>
        <v>30</v>
      </c>
      <c r="N3093" s="23">
        <f t="shared" si="106"/>
        <v>0</v>
      </c>
      <c r="O3093" s="23" t="str">
        <f t="shared" si="107"/>
        <v/>
      </c>
      <c r="P3093" s="23" t="s">
        <v>4739</v>
      </c>
      <c r="Q3093" s="19">
        <f>VLOOKUP(M3093,'3'!$H$27:$L$48,5,FALSE)</f>
        <v>60</v>
      </c>
    </row>
    <row r="3094" spans="1:17" x14ac:dyDescent="0.25">
      <c r="A3094">
        <f>'[2]NILAI AKHIR'!B309</f>
        <v>13901</v>
      </c>
      <c r="B3094" t="str">
        <f>'[2]NILAI AKHIR'!C309</f>
        <v>Rafiano Bara Saputra</v>
      </c>
      <c r="C3094" t="str">
        <f>'[2]NILAI AKHIR'!D309</f>
        <v>XI TSM 2</v>
      </c>
      <c r="D3094">
        <f>'[2]NILAI AKHIR'!S309</f>
        <v>0</v>
      </c>
      <c r="F3094" t="s">
        <v>3945</v>
      </c>
      <c r="L3094">
        <f>VLOOKUP(A3094,'5'!$AB$3:$AE$313,4,FALSE)</f>
        <v>923</v>
      </c>
      <c r="M3094" s="19">
        <f>VLOOKUP(F3094,'2'!$B$2:$C$34,2,FALSE)</f>
        <v>30</v>
      </c>
      <c r="N3094" s="23">
        <f t="shared" si="106"/>
        <v>0</v>
      </c>
      <c r="O3094" s="23" t="str">
        <f t="shared" si="107"/>
        <v/>
      </c>
      <c r="P3094" s="23" t="s">
        <v>4739</v>
      </c>
      <c r="Q3094" s="19">
        <f>VLOOKUP(M3094,'3'!$H$27:$L$48,5,FALSE)</f>
        <v>60</v>
      </c>
    </row>
    <row r="3095" spans="1:17" x14ac:dyDescent="0.25">
      <c r="A3095">
        <f>'[2]NILAI AKHIR'!B310</f>
        <v>13902</v>
      </c>
      <c r="B3095" t="str">
        <f>'[2]NILAI AKHIR'!C310</f>
        <v>Ravael Aprilio</v>
      </c>
      <c r="C3095" t="str">
        <f>'[2]NILAI AKHIR'!D310</f>
        <v>XI TSM 2</v>
      </c>
      <c r="D3095">
        <f>'[2]NILAI AKHIR'!S310</f>
        <v>0</v>
      </c>
      <c r="F3095" t="s">
        <v>3945</v>
      </c>
      <c r="L3095">
        <f>VLOOKUP(A3095,'5'!$AB$3:$AE$313,4,FALSE)</f>
        <v>924</v>
      </c>
      <c r="M3095" s="19">
        <f>VLOOKUP(F3095,'2'!$B$2:$C$34,2,FALSE)</f>
        <v>30</v>
      </c>
      <c r="N3095" s="23">
        <f t="shared" si="106"/>
        <v>0</v>
      </c>
      <c r="O3095" s="23" t="str">
        <f t="shared" si="107"/>
        <v/>
      </c>
      <c r="P3095" s="23" t="s">
        <v>4739</v>
      </c>
      <c r="Q3095" s="19">
        <f>VLOOKUP(M3095,'3'!$H$27:$L$48,5,FALSE)</f>
        <v>60</v>
      </c>
    </row>
    <row r="3096" spans="1:17" x14ac:dyDescent="0.25">
      <c r="A3096">
        <f>'[2]NILAI AKHIR'!B311</f>
        <v>13904</v>
      </c>
      <c r="B3096" t="str">
        <f>'[2]NILAI AKHIR'!C311</f>
        <v>Rezky Aditiya Wibisono</v>
      </c>
      <c r="C3096" t="str">
        <f>'[2]NILAI AKHIR'!D311</f>
        <v>XI TSM 2</v>
      </c>
      <c r="D3096">
        <f>'[2]NILAI AKHIR'!S311</f>
        <v>0</v>
      </c>
      <c r="F3096" t="s">
        <v>3945</v>
      </c>
      <c r="L3096">
        <f>VLOOKUP(A3096,'5'!$AB$3:$AE$313,4,FALSE)</f>
        <v>925</v>
      </c>
      <c r="M3096" s="19">
        <f>VLOOKUP(F3096,'2'!$B$2:$C$34,2,FALSE)</f>
        <v>30</v>
      </c>
      <c r="N3096" s="23">
        <f t="shared" si="106"/>
        <v>0</v>
      </c>
      <c r="O3096" s="23" t="str">
        <f t="shared" si="107"/>
        <v/>
      </c>
      <c r="P3096" s="23" t="s">
        <v>4739</v>
      </c>
      <c r="Q3096" s="19">
        <f>VLOOKUP(M3096,'3'!$H$27:$L$48,5,FALSE)</f>
        <v>60</v>
      </c>
    </row>
    <row r="3097" spans="1:17" x14ac:dyDescent="0.25">
      <c r="A3097">
        <f>'[2]NILAI AKHIR'!B312</f>
        <v>13905</v>
      </c>
      <c r="B3097" t="str">
        <f>'[2]NILAI AKHIR'!C312</f>
        <v>Rifa'ki Nur Ismail</v>
      </c>
      <c r="C3097" t="str">
        <f>'[2]NILAI AKHIR'!D312</f>
        <v>XI TSM 2</v>
      </c>
      <c r="D3097">
        <f>'[2]NILAI AKHIR'!S312</f>
        <v>0</v>
      </c>
      <c r="F3097" t="s">
        <v>3945</v>
      </c>
      <c r="L3097">
        <f>VLOOKUP(A3097,'5'!$AB$3:$AE$313,4,FALSE)</f>
        <v>926</v>
      </c>
      <c r="M3097" s="19">
        <f>VLOOKUP(F3097,'2'!$B$2:$C$34,2,FALSE)</f>
        <v>30</v>
      </c>
      <c r="N3097" s="23">
        <f t="shared" si="106"/>
        <v>0</v>
      </c>
      <c r="O3097" s="23" t="str">
        <f t="shared" si="107"/>
        <v/>
      </c>
      <c r="P3097" s="23" t="s">
        <v>4739</v>
      </c>
      <c r="Q3097" s="19">
        <f>VLOOKUP(M3097,'3'!$H$27:$L$48,5,FALSE)</f>
        <v>60</v>
      </c>
    </row>
    <row r="3098" spans="1:17" x14ac:dyDescent="0.25">
      <c r="A3098">
        <f>'[2]NILAI AKHIR'!B313</f>
        <v>13906</v>
      </c>
      <c r="B3098" t="str">
        <f>'[2]NILAI AKHIR'!C313</f>
        <v>Rifqi Rijal Rafif</v>
      </c>
      <c r="C3098" t="str">
        <f>'[2]NILAI AKHIR'!D313</f>
        <v>XI TSM 2</v>
      </c>
      <c r="D3098">
        <f>'[2]NILAI AKHIR'!S313</f>
        <v>0</v>
      </c>
      <c r="F3098" t="s">
        <v>3945</v>
      </c>
      <c r="L3098">
        <f>VLOOKUP(A3098,'5'!$AB$3:$AE$313,4,FALSE)</f>
        <v>927</v>
      </c>
      <c r="M3098" s="19">
        <f>VLOOKUP(F3098,'2'!$B$2:$C$34,2,FALSE)</f>
        <v>30</v>
      </c>
      <c r="N3098" s="23">
        <f t="shared" si="106"/>
        <v>0</v>
      </c>
      <c r="O3098" s="23" t="str">
        <f t="shared" si="107"/>
        <v/>
      </c>
      <c r="P3098" s="23" t="s">
        <v>4739</v>
      </c>
      <c r="Q3098" s="19">
        <f>VLOOKUP(M3098,'3'!$H$27:$L$48,5,FALSE)</f>
        <v>60</v>
      </c>
    </row>
    <row r="3099" spans="1:17" x14ac:dyDescent="0.25">
      <c r="A3099">
        <f>'[2]NILAI AKHIR'!B314</f>
        <v>13907</v>
      </c>
      <c r="B3099" t="str">
        <f>'[2]NILAI AKHIR'!C314</f>
        <v>Risky Aditya Pratama</v>
      </c>
      <c r="C3099" t="str">
        <f>'[2]NILAI AKHIR'!D314</f>
        <v>XI TSM 2</v>
      </c>
      <c r="D3099">
        <f>'[2]NILAI AKHIR'!S314</f>
        <v>0</v>
      </c>
      <c r="F3099" t="s">
        <v>3945</v>
      </c>
      <c r="L3099">
        <f>VLOOKUP(A3099,'5'!$AB$3:$AE$313,4,FALSE)</f>
        <v>928</v>
      </c>
      <c r="M3099" s="19">
        <f>VLOOKUP(F3099,'2'!$B$2:$C$34,2,FALSE)</f>
        <v>30</v>
      </c>
      <c r="N3099" s="23">
        <f t="shared" si="106"/>
        <v>0</v>
      </c>
      <c r="O3099" s="23" t="str">
        <f t="shared" si="107"/>
        <v/>
      </c>
      <c r="P3099" s="23" t="s">
        <v>4739</v>
      </c>
      <c r="Q3099" s="19">
        <f>VLOOKUP(M3099,'3'!$H$27:$L$48,5,FALSE)</f>
        <v>60</v>
      </c>
    </row>
    <row r="3100" spans="1:17" x14ac:dyDescent="0.25">
      <c r="A3100">
        <f>'[2]NILAI AKHIR'!B315</f>
        <v>13908</v>
      </c>
      <c r="B3100" t="str">
        <f>'[2]NILAI AKHIR'!C315</f>
        <v>Rizjal Alfiano Dian Fadzillah</v>
      </c>
      <c r="C3100" t="str">
        <f>'[2]NILAI AKHIR'!D315</f>
        <v>XI TSM 2</v>
      </c>
      <c r="D3100">
        <f>'[2]NILAI AKHIR'!S315</f>
        <v>0</v>
      </c>
      <c r="F3100" t="s">
        <v>3945</v>
      </c>
      <c r="L3100">
        <f>VLOOKUP(A3100,'5'!$AB$3:$AE$313,4,FALSE)</f>
        <v>929</v>
      </c>
      <c r="M3100" s="19">
        <f>VLOOKUP(F3100,'2'!$B$2:$C$34,2,FALSE)</f>
        <v>30</v>
      </c>
      <c r="N3100" s="23">
        <f t="shared" si="106"/>
        <v>0</v>
      </c>
      <c r="O3100" s="23" t="str">
        <f t="shared" si="107"/>
        <v/>
      </c>
      <c r="P3100" s="23" t="s">
        <v>4739</v>
      </c>
      <c r="Q3100" s="19">
        <f>VLOOKUP(M3100,'3'!$H$27:$L$48,5,FALSE)</f>
        <v>60</v>
      </c>
    </row>
    <row r="3101" spans="1:17" x14ac:dyDescent="0.25">
      <c r="A3101">
        <f>'[2]NILAI AKHIR'!B316</f>
        <v>13909</v>
      </c>
      <c r="B3101" t="str">
        <f>'[2]NILAI AKHIR'!C316</f>
        <v>Rizky Dhafin Ozora</v>
      </c>
      <c r="C3101" t="str">
        <f>'[2]NILAI AKHIR'!D316</f>
        <v>XI TSM 2</v>
      </c>
      <c r="D3101">
        <f>'[2]NILAI AKHIR'!S316</f>
        <v>0</v>
      </c>
      <c r="F3101" t="s">
        <v>3945</v>
      </c>
      <c r="L3101">
        <f>VLOOKUP(A3101,'5'!$AB$3:$AE$313,4,FALSE)</f>
        <v>930</v>
      </c>
      <c r="M3101" s="19">
        <f>VLOOKUP(F3101,'2'!$B$2:$C$34,2,FALSE)</f>
        <v>30</v>
      </c>
      <c r="N3101" s="23">
        <f t="shared" si="106"/>
        <v>0</v>
      </c>
      <c r="O3101" s="23" t="str">
        <f t="shared" si="107"/>
        <v/>
      </c>
      <c r="P3101" s="23" t="s">
        <v>4739</v>
      </c>
      <c r="Q3101" s="19">
        <f>VLOOKUP(M3101,'3'!$H$27:$L$48,5,FALSE)</f>
        <v>60</v>
      </c>
    </row>
    <row r="3102" spans="1:17" x14ac:dyDescent="0.25">
      <c r="A3102">
        <f>'[2]NILAI AKHIR'!B317</f>
        <v>13910</v>
      </c>
      <c r="B3102" t="str">
        <f>'[2]NILAI AKHIR'!C317</f>
        <v>Robert Naufa</v>
      </c>
      <c r="C3102" t="str">
        <f>'[2]NILAI AKHIR'!D317</f>
        <v>XI TSM 2</v>
      </c>
      <c r="D3102">
        <f>'[2]NILAI AKHIR'!S317</f>
        <v>0</v>
      </c>
      <c r="F3102" t="s">
        <v>3945</v>
      </c>
      <c r="L3102">
        <f>VLOOKUP(A3102,'5'!$AB$3:$AE$313,4,FALSE)</f>
        <v>931</v>
      </c>
      <c r="M3102" s="19">
        <f>VLOOKUP(F3102,'2'!$B$2:$C$34,2,FALSE)</f>
        <v>30</v>
      </c>
      <c r="N3102" s="23">
        <f t="shared" si="106"/>
        <v>0</v>
      </c>
      <c r="O3102" s="23" t="str">
        <f t="shared" si="107"/>
        <v/>
      </c>
      <c r="P3102" s="23" t="s">
        <v>4739</v>
      </c>
      <c r="Q3102" s="19">
        <f>VLOOKUP(M3102,'3'!$H$27:$L$48,5,FALSE)</f>
        <v>60</v>
      </c>
    </row>
    <row r="3103" spans="1:17" x14ac:dyDescent="0.25">
      <c r="A3103">
        <f>'[2]NILAI AKHIR'!B318</f>
        <v>13911</v>
      </c>
      <c r="B3103" t="str">
        <f>'[2]NILAI AKHIR'!C318</f>
        <v>Rudi Nova Ariyanto</v>
      </c>
      <c r="C3103" t="str">
        <f>'[2]NILAI AKHIR'!D318</f>
        <v>XI TSM 2</v>
      </c>
      <c r="D3103">
        <f>'[2]NILAI AKHIR'!S318</f>
        <v>0</v>
      </c>
      <c r="F3103" t="s">
        <v>3945</v>
      </c>
      <c r="L3103">
        <f>VLOOKUP(A3103,'5'!$AB$3:$AE$313,4,FALSE)</f>
        <v>932</v>
      </c>
      <c r="M3103" s="19">
        <f>VLOOKUP(F3103,'2'!$B$2:$C$34,2,FALSE)</f>
        <v>30</v>
      </c>
      <c r="N3103" s="23">
        <f t="shared" si="106"/>
        <v>0</v>
      </c>
      <c r="O3103" s="23" t="str">
        <f t="shared" si="107"/>
        <v/>
      </c>
      <c r="P3103" s="23" t="s">
        <v>4739</v>
      </c>
      <c r="Q3103" s="19">
        <f>VLOOKUP(M3103,'3'!$H$27:$L$48,5,FALSE)</f>
        <v>60</v>
      </c>
    </row>
    <row r="3104" spans="1:17" x14ac:dyDescent="0.25">
      <c r="A3104">
        <f>'[2]NILAI AKHIR'!B319</f>
        <v>13912</v>
      </c>
      <c r="B3104" t="str">
        <f>'[2]NILAI AKHIR'!C319</f>
        <v>Saiful Faudy</v>
      </c>
      <c r="C3104" t="str">
        <f>'[2]NILAI AKHIR'!D319</f>
        <v>XI TSM 2</v>
      </c>
      <c r="D3104">
        <f>'[2]NILAI AKHIR'!S319</f>
        <v>0</v>
      </c>
      <c r="F3104" t="s">
        <v>3945</v>
      </c>
      <c r="L3104">
        <f>VLOOKUP(A3104,'5'!$AB$3:$AE$313,4,FALSE)</f>
        <v>933</v>
      </c>
      <c r="M3104" s="19">
        <f>VLOOKUP(F3104,'2'!$B$2:$C$34,2,FALSE)</f>
        <v>30</v>
      </c>
      <c r="N3104" s="23">
        <f t="shared" si="106"/>
        <v>0</v>
      </c>
      <c r="O3104" s="23" t="str">
        <f t="shared" si="107"/>
        <v/>
      </c>
      <c r="P3104" s="23" t="s">
        <v>4739</v>
      </c>
      <c r="Q3104" s="19">
        <f>VLOOKUP(M3104,'3'!$H$27:$L$48,5,FALSE)</f>
        <v>60</v>
      </c>
    </row>
    <row r="3105" spans="1:18" x14ac:dyDescent="0.25">
      <c r="A3105">
        <f>'[2]NILAI AKHIR'!B320</f>
        <v>13913</v>
      </c>
      <c r="B3105" t="str">
        <f>'[2]NILAI AKHIR'!C320</f>
        <v>Syaiful Azhari</v>
      </c>
      <c r="C3105" t="str">
        <f>'[2]NILAI AKHIR'!D320</f>
        <v>XI TSM 2</v>
      </c>
      <c r="D3105">
        <f>'[2]NILAI AKHIR'!S320</f>
        <v>0</v>
      </c>
      <c r="F3105" t="s">
        <v>3945</v>
      </c>
      <c r="L3105">
        <f>VLOOKUP(A3105,'5'!$AB$3:$AE$313,4,FALSE)</f>
        <v>934</v>
      </c>
      <c r="M3105" s="19">
        <f>VLOOKUP(F3105,'2'!$B$2:$C$34,2,FALSE)</f>
        <v>30</v>
      </c>
      <c r="N3105" s="23">
        <f t="shared" si="106"/>
        <v>0</v>
      </c>
      <c r="O3105" s="23" t="str">
        <f t="shared" si="107"/>
        <v/>
      </c>
      <c r="P3105" s="23" t="s">
        <v>4739</v>
      </c>
      <c r="Q3105" s="19">
        <f>VLOOKUP(M3105,'3'!$H$27:$L$48,5,FALSE)</f>
        <v>60</v>
      </c>
    </row>
    <row r="3106" spans="1:18" x14ac:dyDescent="0.25">
      <c r="A3106">
        <f>'[2]NILAI AKHIR'!B321</f>
        <v>13914</v>
      </c>
      <c r="B3106" t="str">
        <f>'[2]NILAI AKHIR'!C321</f>
        <v>Thony Handika Pratama</v>
      </c>
      <c r="C3106" t="str">
        <f>'[2]NILAI AKHIR'!D321</f>
        <v>XI TSM 2</v>
      </c>
      <c r="D3106">
        <f>'[2]NILAI AKHIR'!S321</f>
        <v>0</v>
      </c>
      <c r="F3106" t="s">
        <v>3945</v>
      </c>
      <c r="L3106">
        <f>VLOOKUP(A3106,'5'!$AB$3:$AE$313,4,FALSE)</f>
        <v>935</v>
      </c>
      <c r="M3106" s="19">
        <f>VLOOKUP(F3106,'2'!$B$2:$C$34,2,FALSE)</f>
        <v>30</v>
      </c>
      <c r="N3106" s="23">
        <f t="shared" si="106"/>
        <v>0</v>
      </c>
      <c r="O3106" s="23" t="str">
        <f t="shared" si="107"/>
        <v/>
      </c>
      <c r="P3106" s="23" t="s">
        <v>4739</v>
      </c>
      <c r="Q3106" s="19">
        <f>VLOOKUP(M3106,'3'!$H$27:$L$48,5,FALSE)</f>
        <v>60</v>
      </c>
    </row>
    <row r="3107" spans="1:18" x14ac:dyDescent="0.25">
      <c r="A3107">
        <f>'[2]NILAI AKHIR'!B322</f>
        <v>13915</v>
      </c>
      <c r="B3107" t="str">
        <f>'[2]NILAI AKHIR'!C322</f>
        <v>Usmandani</v>
      </c>
      <c r="C3107" t="str">
        <f>'[2]NILAI AKHIR'!D322</f>
        <v>XI TSM 2</v>
      </c>
      <c r="D3107">
        <f>'[2]NILAI AKHIR'!S322</f>
        <v>0</v>
      </c>
      <c r="F3107" t="s">
        <v>3945</v>
      </c>
      <c r="L3107">
        <f>VLOOKUP(A3107,'5'!$AB$3:$AE$313,4,FALSE)</f>
        <v>936</v>
      </c>
      <c r="M3107" s="19">
        <f>VLOOKUP(F3107,'2'!$B$2:$C$34,2,FALSE)</f>
        <v>30</v>
      </c>
      <c r="N3107" s="23">
        <f t="shared" si="106"/>
        <v>0</v>
      </c>
      <c r="O3107" s="23" t="str">
        <f t="shared" si="107"/>
        <v/>
      </c>
      <c r="P3107" s="23" t="s">
        <v>4739</v>
      </c>
      <c r="Q3107" s="19">
        <f>VLOOKUP(M3107,'3'!$H$27:$L$48,5,FALSE)</f>
        <v>60</v>
      </c>
    </row>
    <row r="3108" spans="1:18" x14ac:dyDescent="0.25">
      <c r="A3108">
        <f>'[2]NILAI AKHIR'!B323</f>
        <v>13916</v>
      </c>
      <c r="B3108" t="str">
        <f>'[2]NILAI AKHIR'!C323</f>
        <v>Valentino Travida Putra</v>
      </c>
      <c r="C3108" t="str">
        <f>'[2]NILAI AKHIR'!D323</f>
        <v>XI TSM 2</v>
      </c>
      <c r="D3108">
        <f>'[2]NILAI AKHIR'!S323</f>
        <v>0</v>
      </c>
      <c r="F3108" t="s">
        <v>3945</v>
      </c>
      <c r="L3108">
        <f>VLOOKUP(A3108,'5'!$AB$3:$AE$313,4,FALSE)</f>
        <v>937</v>
      </c>
      <c r="M3108" s="19">
        <f>VLOOKUP(F3108,'2'!$B$2:$C$34,2,FALSE)</f>
        <v>30</v>
      </c>
      <c r="N3108" s="23">
        <f t="shared" si="106"/>
        <v>0</v>
      </c>
      <c r="O3108" s="23" t="str">
        <f t="shared" si="107"/>
        <v/>
      </c>
      <c r="P3108" s="23" t="s">
        <v>4739</v>
      </c>
      <c r="Q3108" s="19">
        <f>VLOOKUP(M3108,'3'!$H$27:$L$48,5,FALSE)</f>
        <v>60</v>
      </c>
    </row>
    <row r="3109" spans="1:18" x14ac:dyDescent="0.25">
      <c r="A3109">
        <f>'[2]NILAI AKHIR'!B324</f>
        <v>13917</v>
      </c>
      <c r="B3109" t="str">
        <f>'[2]NILAI AKHIR'!C324</f>
        <v>Yogi Setiyawan</v>
      </c>
      <c r="C3109" t="str">
        <f>'[2]NILAI AKHIR'!D324</f>
        <v>XI TSM 2</v>
      </c>
      <c r="D3109">
        <f>'[2]NILAI AKHIR'!S324</f>
        <v>0</v>
      </c>
      <c r="F3109" t="s">
        <v>3945</v>
      </c>
      <c r="L3109">
        <f>VLOOKUP(A3109,'5'!$AB$3:$AE$313,4,FALSE)</f>
        <v>938</v>
      </c>
      <c r="M3109" s="19">
        <f>VLOOKUP(F3109,'2'!$B$2:$C$34,2,FALSE)</f>
        <v>30</v>
      </c>
      <c r="N3109" s="23">
        <f t="shared" si="106"/>
        <v>0</v>
      </c>
      <c r="O3109" s="23" t="str">
        <f t="shared" si="107"/>
        <v/>
      </c>
      <c r="P3109" s="23" t="s">
        <v>4739</v>
      </c>
      <c r="Q3109" s="19">
        <f>VLOOKUP(M3109,'3'!$H$27:$L$48,5,FALSE)</f>
        <v>60</v>
      </c>
    </row>
    <row r="3110" spans="1:18" x14ac:dyDescent="0.25">
      <c r="A3110">
        <f>'[2]NILAI AKHIR'!B325</f>
        <v>13918</v>
      </c>
      <c r="B3110" t="str">
        <f>'[2]NILAI AKHIR'!C325</f>
        <v>Yuda Wahyu Utama</v>
      </c>
      <c r="C3110" t="str">
        <f>'[2]NILAI AKHIR'!D325</f>
        <v>XI TSM 2</v>
      </c>
      <c r="D3110">
        <f>'[2]NILAI AKHIR'!S325</f>
        <v>0</v>
      </c>
      <c r="F3110" t="s">
        <v>3945</v>
      </c>
      <c r="L3110">
        <f>VLOOKUP(A3110,'5'!$AB$3:$AE$313,4,FALSE)</f>
        <v>939</v>
      </c>
      <c r="M3110" s="19">
        <f>VLOOKUP(F3110,'2'!$B$2:$C$34,2,FALSE)</f>
        <v>30</v>
      </c>
      <c r="N3110" s="23">
        <f t="shared" si="106"/>
        <v>0</v>
      </c>
      <c r="O3110" s="23" t="str">
        <f t="shared" si="107"/>
        <v/>
      </c>
      <c r="P3110" s="23" t="s">
        <v>4739</v>
      </c>
      <c r="Q3110" s="19">
        <f>VLOOKUP(M3110,'3'!$H$27:$L$48,5,FALSE)</f>
        <v>60</v>
      </c>
    </row>
    <row r="3111" spans="1:18" x14ac:dyDescent="0.25">
      <c r="A3111">
        <f>'[2]NILAI AKHIR'!B326</f>
        <v>13919</v>
      </c>
      <c r="B3111" t="str">
        <f>'[2]NILAI AKHIR'!C326</f>
        <v>Zaky Raihan</v>
      </c>
      <c r="C3111" t="str">
        <f>'[2]NILAI AKHIR'!D326</f>
        <v>XI TSM 2</v>
      </c>
      <c r="D3111">
        <f>'[2]NILAI AKHIR'!S326</f>
        <v>0</v>
      </c>
      <c r="F3111" t="s">
        <v>3945</v>
      </c>
      <c r="L3111">
        <f>VLOOKUP(A3111,'5'!$AB$3:$AE$313,4,FALSE)</f>
        <v>940</v>
      </c>
      <c r="M3111" s="19">
        <f>VLOOKUP(F3111,'2'!$B$2:$C$34,2,FALSE)</f>
        <v>30</v>
      </c>
      <c r="N3111" s="23">
        <f t="shared" si="106"/>
        <v>0</v>
      </c>
      <c r="O3111" s="23" t="str">
        <f t="shared" si="107"/>
        <v/>
      </c>
      <c r="P3111" s="23" t="s">
        <v>4739</v>
      </c>
      <c r="Q3111" s="19">
        <f>VLOOKUP(M3111,'3'!$H$27:$L$48,5,FALSE)</f>
        <v>60</v>
      </c>
    </row>
    <row r="3112" spans="1:18" x14ac:dyDescent="0.25">
      <c r="A3112">
        <f>'[2]NILAI AKHIR'!B327</f>
        <v>0</v>
      </c>
      <c r="B3112">
        <f>'[2]NILAI AKHIR'!C327</f>
        <v>0</v>
      </c>
      <c r="C3112">
        <f>'[2]NILAI AKHIR'!D327</f>
        <v>0</v>
      </c>
      <c r="D3112">
        <f>'[2]NILAI AKHIR'!S327</f>
        <v>0</v>
      </c>
      <c r="F3112" t="s">
        <v>3945</v>
      </c>
      <c r="L3112" t="e">
        <f>VLOOKUP(A3112,'5'!$AB$3:$AE$313,4,FALSE)</f>
        <v>#N/A</v>
      </c>
      <c r="M3112" s="19">
        <f>VLOOKUP(F3112,'2'!$B$2:$C$34,2,FALSE)</f>
        <v>30</v>
      </c>
      <c r="N3112" s="23">
        <f t="shared" si="106"/>
        <v>0</v>
      </c>
      <c r="O3112" s="23" t="str">
        <f t="shared" si="107"/>
        <v/>
      </c>
      <c r="P3112" s="23" t="s">
        <v>4739</v>
      </c>
      <c r="Q3112" s="19">
        <f>VLOOKUP(M3112,'3'!$H$27:$L$48,5,FALSE)</f>
        <v>60</v>
      </c>
    </row>
    <row r="3113" spans="1:18" x14ac:dyDescent="0.25">
      <c r="A3113">
        <f>'[2]NILAI AKHIR'!B328</f>
        <v>0</v>
      </c>
      <c r="B3113">
        <f>'[2]NILAI AKHIR'!C328</f>
        <v>0</v>
      </c>
      <c r="C3113">
        <f>'[2]NILAI AKHIR'!D328</f>
        <v>0</v>
      </c>
      <c r="D3113">
        <f>'[2]NILAI AKHIR'!S328</f>
        <v>0</v>
      </c>
      <c r="F3113" t="s">
        <v>3945</v>
      </c>
      <c r="L3113" t="e">
        <f>VLOOKUP(A3113,'5'!$AB$3:$AE$313,4,FALSE)</f>
        <v>#N/A</v>
      </c>
      <c r="M3113" s="19">
        <f>VLOOKUP(F3113,'2'!$B$2:$C$34,2,FALSE)</f>
        <v>30</v>
      </c>
      <c r="N3113" s="23">
        <f t="shared" si="106"/>
        <v>0</v>
      </c>
      <c r="O3113" s="23" t="str">
        <f t="shared" si="107"/>
        <v/>
      </c>
      <c r="P3113" s="23" t="s">
        <v>4739</v>
      </c>
      <c r="Q3113" s="19">
        <f>VLOOKUP(M3113,'3'!$H$27:$L$48,5,FALSE)</f>
        <v>60</v>
      </c>
    </row>
    <row r="3114" spans="1:18" x14ac:dyDescent="0.25">
      <c r="A3114" s="14">
        <f>'[2]NILAI AKHIR'!B9</f>
        <v>13805</v>
      </c>
      <c r="B3114" s="14" t="str">
        <f>'[2]NILAI AKHIR'!C9</f>
        <v>Abi Manyu</v>
      </c>
      <c r="C3114" s="14" t="str">
        <f>'[2]NILAI AKHIR'!D9</f>
        <v>XI TJKT 1</v>
      </c>
      <c r="D3114" s="14">
        <f>'[2]NILAI AKHIR'!T9</f>
        <v>0</v>
      </c>
      <c r="E3114" s="14">
        <f>'[2]NILAI AKHIR'!T7</f>
        <v>0</v>
      </c>
      <c r="F3114" t="s">
        <v>112</v>
      </c>
      <c r="G3114" t="s">
        <v>113</v>
      </c>
      <c r="K3114" s="14"/>
      <c r="L3114">
        <f>VLOOKUP(A3114,'5'!$AB$3:$AE$313,4,FALSE)</f>
        <v>632</v>
      </c>
      <c r="M3114" s="19">
        <f>VLOOKUP(F3114,'2'!$B$2:$C$34,2,FALSE)</f>
        <v>18</v>
      </c>
      <c r="N3114" s="23">
        <f t="shared" si="106"/>
        <v>0</v>
      </c>
      <c r="O3114" s="23" t="str">
        <f t="shared" si="107"/>
        <v/>
      </c>
      <c r="P3114" s="23" t="s">
        <v>4739</v>
      </c>
      <c r="Q3114" s="19">
        <f>VLOOKUP(M3114,'3'!$H$27:$L$48,5,FALSE)</f>
        <v>59</v>
      </c>
      <c r="R3114" s="23">
        <v>1</v>
      </c>
    </row>
    <row r="3115" spans="1:18" x14ac:dyDescent="0.25">
      <c r="A3115">
        <f>'[2]NILAI AKHIR'!B10</f>
        <v>13806</v>
      </c>
      <c r="B3115" t="str">
        <f>'[2]NILAI AKHIR'!C10</f>
        <v>Affan Fahrozi</v>
      </c>
      <c r="C3115" t="str">
        <f>'[2]NILAI AKHIR'!D10</f>
        <v>XI TJKT 1</v>
      </c>
      <c r="D3115">
        <f>'[2]NILAI AKHIR'!T10</f>
        <v>0</v>
      </c>
      <c r="F3115" t="s">
        <v>112</v>
      </c>
      <c r="G3115" t="str" cm="1">
        <f t="array" ref="G3115">_xlfn.IFNA(_xlfn.IFS(C3114="XI TSM 1",D3114,C3114="XI TSM 2",D3114),"")</f>
        <v/>
      </c>
      <c r="H3115" t="s">
        <v>110</v>
      </c>
      <c r="L3115">
        <f>VLOOKUP(A3115,'5'!$AB$3:$AE$313,4,FALSE)</f>
        <v>633</v>
      </c>
      <c r="M3115" s="19">
        <f>VLOOKUP(F3115,'2'!$B$2:$C$34,2,FALSE)</f>
        <v>18</v>
      </c>
      <c r="N3115" s="23">
        <f t="shared" si="106"/>
        <v>0</v>
      </c>
      <c r="O3115" s="23" t="str">
        <f t="shared" si="107"/>
        <v/>
      </c>
      <c r="P3115" s="23" t="s">
        <v>4739</v>
      </c>
      <c r="Q3115" s="19">
        <f>VLOOKUP(M3115,'3'!$H$27:$L$48,5,FALSE)</f>
        <v>59</v>
      </c>
    </row>
    <row r="3116" spans="1:18" x14ac:dyDescent="0.25">
      <c r="A3116">
        <f>'[2]NILAI AKHIR'!B11</f>
        <v>13807</v>
      </c>
      <c r="B3116" t="str">
        <f>'[2]NILAI AKHIR'!C11</f>
        <v>Ajeng Viera Putri Ramadhani</v>
      </c>
      <c r="C3116" t="str">
        <f>'[2]NILAI AKHIR'!D11</f>
        <v>XI TJKT 1</v>
      </c>
      <c r="D3116">
        <f>'[2]NILAI AKHIR'!T11</f>
        <v>0</v>
      </c>
      <c r="F3116" t="s">
        <v>112</v>
      </c>
      <c r="G3116" t="str" cm="1">
        <f t="array" ref="G3116">_xlfn.IFNA(_xlfn.IFS(C3115="XI TSM 1",D3115,C3115="XI TSM 2",D3115),"")</f>
        <v/>
      </c>
      <c r="H3116" t="str" cm="1">
        <f t="array" ref="H3116">_xlfn.IFNA(_xlfn.IFS(C3114="XI TOI 1",D3114,C3114="XI TOI 2",D3114),"")</f>
        <v/>
      </c>
      <c r="I3116" t="s">
        <v>109</v>
      </c>
      <c r="L3116">
        <f>VLOOKUP(A3116,'5'!$AB$3:$AE$313,4,FALSE)</f>
        <v>634</v>
      </c>
      <c r="M3116" s="19">
        <f>VLOOKUP(F3116,'2'!$B$2:$C$34,2,FALSE)</f>
        <v>18</v>
      </c>
      <c r="N3116" s="23">
        <f t="shared" si="106"/>
        <v>0</v>
      </c>
      <c r="O3116" s="23" t="str">
        <f t="shared" si="107"/>
        <v/>
      </c>
      <c r="P3116" s="23" t="s">
        <v>4739</v>
      </c>
      <c r="Q3116" s="19">
        <f>VLOOKUP(M3116,'3'!$H$27:$L$48,5,FALSE)</f>
        <v>59</v>
      </c>
    </row>
    <row r="3117" spans="1:18" x14ac:dyDescent="0.25">
      <c r="A3117">
        <f>'[2]NILAI AKHIR'!B12</f>
        <v>13808</v>
      </c>
      <c r="B3117" t="str">
        <f>'[2]NILAI AKHIR'!C12</f>
        <v>Aldo Muhammad Kurniawan</v>
      </c>
      <c r="C3117" t="str">
        <f>'[2]NILAI AKHIR'!D12</f>
        <v>XI TJKT 1</v>
      </c>
      <c r="D3117">
        <f>'[2]NILAI AKHIR'!T12</f>
        <v>0</v>
      </c>
      <c r="F3117" t="s">
        <v>112</v>
      </c>
      <c r="G3117" t="str" cm="1">
        <f t="array" ref="G3117">_xlfn.IFNA(_xlfn.IFS(C3116="XI TSM 1",D3116,C3116="XI TSM 2",D3116),"")</f>
        <v/>
      </c>
      <c r="H3117" t="str" cm="1">
        <f t="array" ref="H3117">_xlfn.IFNA(_xlfn.IFS(C3115="XI TOI 1",D3115,C3115="XI TOI 2",D3115),"")</f>
        <v/>
      </c>
      <c r="I3117" t="str" cm="1">
        <f t="array" ref="I3117">_xlfn.IFNA(_xlfn.IFS(C3114="XI TP 1",D3114,C3114="XI TP 2",D3114,C3114="XI TP 3",D3114,C3114="XI TP 4",D3114,C3114="XI TP 5",D3114),"")</f>
        <v/>
      </c>
      <c r="J3117" t="s">
        <v>112</v>
      </c>
      <c r="L3117">
        <f>VLOOKUP(A3117,'5'!$AB$3:$AE$313,4,FALSE)</f>
        <v>635</v>
      </c>
      <c r="M3117" s="19">
        <f>VLOOKUP(F3117,'2'!$B$2:$C$34,2,FALSE)</f>
        <v>18</v>
      </c>
      <c r="N3117" s="23">
        <f t="shared" si="106"/>
        <v>0</v>
      </c>
      <c r="O3117" s="23" t="str">
        <f t="shared" si="107"/>
        <v/>
      </c>
      <c r="P3117" s="23" t="s">
        <v>4739</v>
      </c>
      <c r="Q3117" s="19">
        <f>VLOOKUP(M3117,'3'!$H$27:$L$48,5,FALSE)</f>
        <v>59</v>
      </c>
    </row>
    <row r="3118" spans="1:18" x14ac:dyDescent="0.25">
      <c r="A3118">
        <f>'[2]NILAI AKHIR'!B13</f>
        <v>13809</v>
      </c>
      <c r="B3118" t="str">
        <f>'[2]NILAI AKHIR'!C13</f>
        <v>Alfian Hafizh Arkhan</v>
      </c>
      <c r="C3118" t="str">
        <f>'[2]NILAI AKHIR'!D13</f>
        <v>XI TJKT 1</v>
      </c>
      <c r="D3118">
        <f>'[2]NILAI AKHIR'!T13</f>
        <v>0</v>
      </c>
      <c r="F3118" t="s">
        <v>112</v>
      </c>
      <c r="G3118" t="str" cm="1">
        <f t="array" ref="G3118">_xlfn.IFNA(_xlfn.IFS(C3117="XI TSM 1",D3117,C3117="XI TSM 2",D3117),"")</f>
        <v/>
      </c>
      <c r="H3118" t="str" cm="1">
        <f t="array" ref="H3118">_xlfn.IFNA(_xlfn.IFS(C3116="XI TOI 1",D3116,C3116="XI TOI 2",D3116),"")</f>
        <v/>
      </c>
      <c r="I3118" t="str" cm="1">
        <f t="array" ref="I3118">_xlfn.IFNA(_xlfn.IFS(C3115="XI TP 1",D3115,C3115="XI TP 2",D3115,C3115="XI TP 3",D3115,C3115="XI TP 4",D3115,C3115="XI TP 5",D3115),"")</f>
        <v/>
      </c>
      <c r="J3118" cm="1">
        <f t="array" ref="J3118">_xlfn.IFNA(_xlfn.IFS(C3114="XI TJKT 1",D3114,C3114="XI TJKT 2",D3114),"")</f>
        <v>0</v>
      </c>
      <c r="L3118">
        <f>VLOOKUP(A3118,'5'!$AB$3:$AE$313,4,FALSE)</f>
        <v>636</v>
      </c>
      <c r="M3118" s="19">
        <f>VLOOKUP(F3118,'2'!$B$2:$C$34,2,FALSE)</f>
        <v>18</v>
      </c>
      <c r="N3118" s="23">
        <f t="shared" si="106"/>
        <v>0</v>
      </c>
      <c r="O3118" s="23" t="str">
        <f t="shared" si="107"/>
        <v/>
      </c>
      <c r="P3118" s="23" t="s">
        <v>4739</v>
      </c>
      <c r="Q3118" s="19">
        <f>VLOOKUP(M3118,'3'!$H$27:$L$48,5,FALSE)</f>
        <v>59</v>
      </c>
    </row>
    <row r="3119" spans="1:18" x14ac:dyDescent="0.25">
      <c r="A3119">
        <f>'[2]NILAI AKHIR'!B14</f>
        <v>13810</v>
      </c>
      <c r="B3119" t="str">
        <f>'[2]NILAI AKHIR'!C14</f>
        <v>Arief Rahmat Sholeh</v>
      </c>
      <c r="C3119" t="str">
        <f>'[2]NILAI AKHIR'!D14</f>
        <v>XI TJKT 1</v>
      </c>
      <c r="D3119">
        <f>'[2]NILAI AKHIR'!T14</f>
        <v>0</v>
      </c>
      <c r="F3119" t="s">
        <v>112</v>
      </c>
      <c r="G3119" t="str" cm="1">
        <f t="array" ref="G3119">_xlfn.IFNA(_xlfn.IFS(C3118="XI TSM 1",D3118,C3118="XI TSM 2",D3118),"")</f>
        <v/>
      </c>
      <c r="H3119" t="str" cm="1">
        <f t="array" ref="H3119">_xlfn.IFNA(_xlfn.IFS(C3117="XI TOI 1",D3117,C3117="XI TOI 2",D3117),"")</f>
        <v/>
      </c>
      <c r="I3119" t="str" cm="1">
        <f t="array" ref="I3119">_xlfn.IFNA(_xlfn.IFS(C3116="XI TP 1",D3116,C3116="XI TP 2",D3116,C3116="XI TP 3",D3116,C3116="XI TP 4",D3116,C3116="XI TP 5",D3116),"")</f>
        <v/>
      </c>
      <c r="J3119" cm="1">
        <f t="array" ref="J3119">_xlfn.IFNA(_xlfn.IFS(C3115="XI TJKT 1",D3115,C3115="XI TJKT 2",D3115),"")</f>
        <v>0</v>
      </c>
      <c r="L3119">
        <f>VLOOKUP(A3119,'5'!$AB$3:$AE$313,4,FALSE)</f>
        <v>637</v>
      </c>
      <c r="M3119" s="19">
        <f>VLOOKUP(F3119,'2'!$B$2:$C$34,2,FALSE)</f>
        <v>18</v>
      </c>
      <c r="N3119" s="23">
        <f t="shared" si="106"/>
        <v>0</v>
      </c>
      <c r="O3119" s="23" t="str">
        <f t="shared" si="107"/>
        <v/>
      </c>
      <c r="P3119" s="23" t="s">
        <v>4739</v>
      </c>
      <c r="Q3119" s="19">
        <f>VLOOKUP(M3119,'3'!$H$27:$L$48,5,FALSE)</f>
        <v>59</v>
      </c>
    </row>
    <row r="3120" spans="1:18" x14ac:dyDescent="0.25">
      <c r="A3120">
        <f>'[2]NILAI AKHIR'!B15</f>
        <v>13811</v>
      </c>
      <c r="B3120" t="str">
        <f>'[2]NILAI AKHIR'!C15</f>
        <v>Aris Firmansyah</v>
      </c>
      <c r="C3120" t="str">
        <f>'[2]NILAI AKHIR'!D15</f>
        <v>XI TJKT 1</v>
      </c>
      <c r="D3120">
        <f>'[2]NILAI AKHIR'!T15</f>
        <v>0</v>
      </c>
      <c r="F3120" t="s">
        <v>112</v>
      </c>
      <c r="G3120" t="str" cm="1">
        <f t="array" ref="G3120">_xlfn.IFNA(_xlfn.IFS(C3119="XI TSM 1",D3119,C3119="XI TSM 2",D3119),"")</f>
        <v/>
      </c>
      <c r="H3120" t="str" cm="1">
        <f t="array" ref="H3120">_xlfn.IFNA(_xlfn.IFS(C3118="XI TOI 1",D3118,C3118="XI TOI 2",D3118),"")</f>
        <v/>
      </c>
      <c r="I3120" t="str" cm="1">
        <f t="array" ref="I3120">_xlfn.IFNA(_xlfn.IFS(C3117="XI TP 1",D3117,C3117="XI TP 2",D3117,C3117="XI TP 3",D3117,C3117="XI TP 4",D3117,C3117="XI TP 5",D3117),"")</f>
        <v/>
      </c>
      <c r="J3120" cm="1">
        <f t="array" ref="J3120">_xlfn.IFNA(_xlfn.IFS(C3116="XI TJKT 1",D3116,C3116="XI TJKT 2",D3116),"")</f>
        <v>0</v>
      </c>
      <c r="L3120">
        <f>VLOOKUP(A3120,'5'!$AB$3:$AE$313,4,FALSE)</f>
        <v>638</v>
      </c>
      <c r="M3120" s="19">
        <f>VLOOKUP(F3120,'2'!$B$2:$C$34,2,FALSE)</f>
        <v>18</v>
      </c>
      <c r="N3120" s="23">
        <f t="shared" si="106"/>
        <v>0</v>
      </c>
      <c r="O3120" s="23" t="str">
        <f t="shared" si="107"/>
        <v/>
      </c>
      <c r="P3120" s="23" t="s">
        <v>4739</v>
      </c>
      <c r="Q3120" s="19">
        <f>VLOOKUP(M3120,'3'!$H$27:$L$48,5,FALSE)</f>
        <v>59</v>
      </c>
    </row>
    <row r="3121" spans="1:17" x14ac:dyDescent="0.25">
      <c r="A3121">
        <f>'[2]NILAI AKHIR'!B16</f>
        <v>13812</v>
      </c>
      <c r="B3121" t="str">
        <f>'[2]NILAI AKHIR'!C16</f>
        <v>Ashe Ardhana Putra</v>
      </c>
      <c r="C3121" t="str">
        <f>'[2]NILAI AKHIR'!D16</f>
        <v>XI TJKT 1</v>
      </c>
      <c r="D3121">
        <f>'[2]NILAI AKHIR'!T16</f>
        <v>0</v>
      </c>
      <c r="F3121" t="s">
        <v>112</v>
      </c>
      <c r="G3121" t="str" cm="1">
        <f t="array" ref="G3121">_xlfn.IFNA(_xlfn.IFS(C3120="XI TSM 1",D3120,C3120="XI TSM 2",D3120),"")</f>
        <v/>
      </c>
      <c r="H3121" t="str" cm="1">
        <f t="array" ref="H3121">_xlfn.IFNA(_xlfn.IFS(C3119="XI TOI 1",D3119,C3119="XI TOI 2",D3119),"")</f>
        <v/>
      </c>
      <c r="I3121" t="str" cm="1">
        <f t="array" ref="I3121">_xlfn.IFNA(_xlfn.IFS(C3118="XI TP 1",D3118,C3118="XI TP 2",D3118,C3118="XI TP 3",D3118,C3118="XI TP 4",D3118,C3118="XI TP 5",D3118),"")</f>
        <v/>
      </c>
      <c r="J3121" cm="1">
        <f t="array" ref="J3121">_xlfn.IFNA(_xlfn.IFS(C3117="XI TJKT 1",D3117,C3117="XI TJKT 2",D3117),"")</f>
        <v>0</v>
      </c>
      <c r="L3121">
        <f>VLOOKUP(A3121,'5'!$AB$3:$AE$313,4,FALSE)</f>
        <v>639</v>
      </c>
      <c r="M3121" s="19">
        <f>VLOOKUP(F3121,'2'!$B$2:$C$34,2,FALSE)</f>
        <v>18</v>
      </c>
      <c r="N3121" s="23">
        <f t="shared" si="106"/>
        <v>0</v>
      </c>
      <c r="O3121" s="23" t="str">
        <f t="shared" si="107"/>
        <v/>
      </c>
      <c r="P3121" s="23" t="s">
        <v>4739</v>
      </c>
      <c r="Q3121" s="19">
        <f>VLOOKUP(M3121,'3'!$H$27:$L$48,5,FALSE)</f>
        <v>59</v>
      </c>
    </row>
    <row r="3122" spans="1:17" x14ac:dyDescent="0.25">
      <c r="A3122">
        <f>'[2]NILAI AKHIR'!B17</f>
        <v>13813</v>
      </c>
      <c r="B3122" t="str">
        <f>'[2]NILAI AKHIR'!C17</f>
        <v>Asiska Pangesti</v>
      </c>
      <c r="C3122" t="str">
        <f>'[2]NILAI AKHIR'!D17</f>
        <v>XI TJKT 1</v>
      </c>
      <c r="D3122">
        <f>'[2]NILAI AKHIR'!T17</f>
        <v>0</v>
      </c>
      <c r="F3122" t="s">
        <v>112</v>
      </c>
      <c r="G3122" t="str" cm="1">
        <f t="array" ref="G3122">_xlfn.IFNA(_xlfn.IFS(C3121="XI TSM 1",D3121,C3121="XI TSM 2",D3121),"")</f>
        <v/>
      </c>
      <c r="H3122" t="str" cm="1">
        <f t="array" ref="H3122">_xlfn.IFNA(_xlfn.IFS(C3120="XI TOI 1",D3120,C3120="XI TOI 2",D3120),"")</f>
        <v/>
      </c>
      <c r="I3122" t="str" cm="1">
        <f t="array" ref="I3122">_xlfn.IFNA(_xlfn.IFS(C3119="XI TP 1",D3119,C3119="XI TP 2",D3119,C3119="XI TP 3",D3119,C3119="XI TP 4",D3119,C3119="XI TP 5",D3119),"")</f>
        <v/>
      </c>
      <c r="J3122" cm="1">
        <f t="array" ref="J3122">_xlfn.IFNA(_xlfn.IFS(C3118="XI TJKT 1",D3118,C3118="XI TJKT 2",D3118),"")</f>
        <v>0</v>
      </c>
      <c r="L3122">
        <f>VLOOKUP(A3122,'5'!$AB$3:$AE$313,4,FALSE)</f>
        <v>640</v>
      </c>
      <c r="M3122" s="19">
        <f>VLOOKUP(F3122,'2'!$B$2:$C$34,2,FALSE)</f>
        <v>18</v>
      </c>
      <c r="N3122" s="23">
        <f t="shared" si="106"/>
        <v>0</v>
      </c>
      <c r="O3122" s="23" t="str">
        <f t="shared" si="107"/>
        <v/>
      </c>
      <c r="P3122" s="23" t="s">
        <v>4739</v>
      </c>
      <c r="Q3122" s="19">
        <f>VLOOKUP(M3122,'3'!$H$27:$L$48,5,FALSE)</f>
        <v>59</v>
      </c>
    </row>
    <row r="3123" spans="1:17" x14ac:dyDescent="0.25">
      <c r="A3123">
        <f>'[2]NILAI AKHIR'!B18</f>
        <v>13814</v>
      </c>
      <c r="B3123" t="str">
        <f>'[2]NILAI AKHIR'!C18</f>
        <v>Asokawati Ning Kusuma</v>
      </c>
      <c r="C3123" t="str">
        <f>'[2]NILAI AKHIR'!D18</f>
        <v>XI TJKT 1</v>
      </c>
      <c r="D3123">
        <f>'[2]NILAI AKHIR'!T18</f>
        <v>0</v>
      </c>
      <c r="F3123" t="s">
        <v>112</v>
      </c>
      <c r="G3123" t="str" cm="1">
        <f t="array" ref="G3123">_xlfn.IFNA(_xlfn.IFS(C3122="XI TSM 1",D3122,C3122="XI TSM 2",D3122),"")</f>
        <v/>
      </c>
      <c r="H3123" t="str" cm="1">
        <f t="array" ref="H3123">_xlfn.IFNA(_xlfn.IFS(C3121="XI TOI 1",D3121,C3121="XI TOI 2",D3121),"")</f>
        <v/>
      </c>
      <c r="I3123" t="str" cm="1">
        <f t="array" ref="I3123">_xlfn.IFNA(_xlfn.IFS(C3120="XI TP 1",D3120,C3120="XI TP 2",D3120,C3120="XI TP 3",D3120,C3120="XI TP 4",D3120,C3120="XI TP 5",D3120),"")</f>
        <v/>
      </c>
      <c r="J3123" cm="1">
        <f t="array" ref="J3123">_xlfn.IFNA(_xlfn.IFS(C3119="XI TJKT 1",D3119,C3119="XI TJKT 2",D3119),"")</f>
        <v>0</v>
      </c>
      <c r="L3123">
        <f>VLOOKUP(A3123,'5'!$AB$3:$AE$313,4,FALSE)</f>
        <v>641</v>
      </c>
      <c r="M3123" s="19">
        <f>VLOOKUP(F3123,'2'!$B$2:$C$34,2,FALSE)</f>
        <v>18</v>
      </c>
      <c r="N3123" s="23">
        <f t="shared" si="106"/>
        <v>0</v>
      </c>
      <c r="O3123" s="23" t="str">
        <f t="shared" si="107"/>
        <v/>
      </c>
      <c r="P3123" s="23" t="s">
        <v>4739</v>
      </c>
      <c r="Q3123" s="19">
        <f>VLOOKUP(M3123,'3'!$H$27:$L$48,5,FALSE)</f>
        <v>59</v>
      </c>
    </row>
    <row r="3124" spans="1:17" x14ac:dyDescent="0.25">
      <c r="A3124">
        <f>'[2]NILAI AKHIR'!B19</f>
        <v>13815</v>
      </c>
      <c r="B3124" t="str">
        <f>'[2]NILAI AKHIR'!C19</f>
        <v>Budi Utomo</v>
      </c>
      <c r="C3124" t="str">
        <f>'[2]NILAI AKHIR'!D19</f>
        <v>XI TJKT 1</v>
      </c>
      <c r="D3124">
        <f>'[2]NILAI AKHIR'!T19</f>
        <v>0</v>
      </c>
      <c r="F3124" t="s">
        <v>112</v>
      </c>
      <c r="G3124" t="str" cm="1">
        <f t="array" ref="G3124">_xlfn.IFNA(_xlfn.IFS(C3123="XI TSM 1",D3123,C3123="XI TSM 2",D3123),"")</f>
        <v/>
      </c>
      <c r="H3124" t="str" cm="1">
        <f t="array" ref="H3124">_xlfn.IFNA(_xlfn.IFS(C3122="XI TOI 1",D3122,C3122="XI TOI 2",D3122),"")</f>
        <v/>
      </c>
      <c r="I3124" t="str" cm="1">
        <f t="array" ref="I3124">_xlfn.IFNA(_xlfn.IFS(C3121="XI TP 1",D3121,C3121="XI TP 2",D3121,C3121="XI TP 3",D3121,C3121="XI TP 4",D3121,C3121="XI TP 5",D3121),"")</f>
        <v/>
      </c>
      <c r="J3124" cm="1">
        <f t="array" ref="J3124">_xlfn.IFNA(_xlfn.IFS(C3120="XI TJKT 1",D3120,C3120="XI TJKT 2",D3120),"")</f>
        <v>0</v>
      </c>
      <c r="L3124">
        <f>VLOOKUP(A3124,'5'!$AB$3:$AE$313,4,FALSE)</f>
        <v>642</v>
      </c>
      <c r="M3124" s="19">
        <f>VLOOKUP(F3124,'2'!$B$2:$C$34,2,FALSE)</f>
        <v>18</v>
      </c>
      <c r="N3124" s="23">
        <f t="shared" si="106"/>
        <v>0</v>
      </c>
      <c r="O3124" s="23" t="str">
        <f t="shared" si="107"/>
        <v/>
      </c>
      <c r="P3124" s="23" t="s">
        <v>4739</v>
      </c>
      <c r="Q3124" s="19">
        <f>VLOOKUP(M3124,'3'!$H$27:$L$48,5,FALSE)</f>
        <v>59</v>
      </c>
    </row>
    <row r="3125" spans="1:17" x14ac:dyDescent="0.25">
      <c r="A3125">
        <f>'[2]NILAI AKHIR'!B20</f>
        <v>13816</v>
      </c>
      <c r="B3125" t="str">
        <f>'[2]NILAI AKHIR'!C20</f>
        <v>Chairul Ardiansyah</v>
      </c>
      <c r="C3125" t="str">
        <f>'[2]NILAI AKHIR'!D20</f>
        <v>XI TJKT 1</v>
      </c>
      <c r="D3125">
        <f>'[2]NILAI AKHIR'!T20</f>
        <v>0</v>
      </c>
      <c r="F3125" t="s">
        <v>112</v>
      </c>
      <c r="G3125" t="str" cm="1">
        <f t="array" ref="G3125">_xlfn.IFNA(_xlfn.IFS(C3124="XI TSM 1",D3124,C3124="XI TSM 2",D3124),"")</f>
        <v/>
      </c>
      <c r="H3125" t="str" cm="1">
        <f t="array" ref="H3125">_xlfn.IFNA(_xlfn.IFS(C3123="XI TOI 1",D3123,C3123="XI TOI 2",D3123),"")</f>
        <v/>
      </c>
      <c r="I3125" t="str" cm="1">
        <f t="array" ref="I3125">_xlfn.IFNA(_xlfn.IFS(C3122="XI TP 1",D3122,C3122="XI TP 2",D3122,C3122="XI TP 3",D3122,C3122="XI TP 4",D3122,C3122="XI TP 5",D3122),"")</f>
        <v/>
      </c>
      <c r="J3125" cm="1">
        <f t="array" ref="J3125">_xlfn.IFNA(_xlfn.IFS(C3121="XI TJKT 1",D3121,C3121="XI TJKT 2",D3121),"")</f>
        <v>0</v>
      </c>
      <c r="L3125">
        <f>VLOOKUP(A3125,'5'!$AB$3:$AE$313,4,FALSE)</f>
        <v>643</v>
      </c>
      <c r="M3125" s="19">
        <f>VLOOKUP(F3125,'2'!$B$2:$C$34,2,FALSE)</f>
        <v>18</v>
      </c>
      <c r="N3125" s="23">
        <f t="shared" si="106"/>
        <v>0</v>
      </c>
      <c r="O3125" s="23" t="str">
        <f t="shared" si="107"/>
        <v/>
      </c>
      <c r="P3125" s="23" t="s">
        <v>4739</v>
      </c>
      <c r="Q3125" s="19">
        <f>VLOOKUP(M3125,'3'!$H$27:$L$48,5,FALSE)</f>
        <v>59</v>
      </c>
    </row>
    <row r="3126" spans="1:17" x14ac:dyDescent="0.25">
      <c r="A3126">
        <f>'[2]NILAI AKHIR'!B21</f>
        <v>13817</v>
      </c>
      <c r="B3126" t="str">
        <f>'[2]NILAI AKHIR'!C21</f>
        <v>Dany Affif Sasongko</v>
      </c>
      <c r="C3126" t="str">
        <f>'[2]NILAI AKHIR'!D21</f>
        <v>XI TJKT 1</v>
      </c>
      <c r="D3126">
        <f>'[2]NILAI AKHIR'!T21</f>
        <v>0</v>
      </c>
      <c r="F3126" t="s">
        <v>112</v>
      </c>
      <c r="G3126" t="str" cm="1">
        <f t="array" ref="G3126">_xlfn.IFNA(_xlfn.IFS(C3125="XI TSM 1",D3125,C3125="XI TSM 2",D3125),"")</f>
        <v/>
      </c>
      <c r="H3126" t="str" cm="1">
        <f t="array" ref="H3126">_xlfn.IFNA(_xlfn.IFS(C3124="XI TOI 1",D3124,C3124="XI TOI 2",D3124),"")</f>
        <v/>
      </c>
      <c r="I3126" t="str" cm="1">
        <f t="array" ref="I3126">_xlfn.IFNA(_xlfn.IFS(C3123="XI TP 1",D3123,C3123="XI TP 2",D3123,C3123="XI TP 3",D3123,C3123="XI TP 4",D3123,C3123="XI TP 5",D3123),"")</f>
        <v/>
      </c>
      <c r="J3126" cm="1">
        <f t="array" ref="J3126">_xlfn.IFNA(_xlfn.IFS(C3122="XI TJKT 1",D3122,C3122="XI TJKT 2",D3122),"")</f>
        <v>0</v>
      </c>
      <c r="L3126">
        <f>VLOOKUP(A3126,'5'!$AB$3:$AE$313,4,FALSE)</f>
        <v>644</v>
      </c>
      <c r="M3126" s="19">
        <f>VLOOKUP(F3126,'2'!$B$2:$C$34,2,FALSE)</f>
        <v>18</v>
      </c>
      <c r="N3126" s="23">
        <f t="shared" si="106"/>
        <v>0</v>
      </c>
      <c r="O3126" s="23" t="str">
        <f t="shared" si="107"/>
        <v/>
      </c>
      <c r="P3126" s="23" t="s">
        <v>4739</v>
      </c>
      <c r="Q3126" s="19">
        <f>VLOOKUP(M3126,'3'!$H$27:$L$48,5,FALSE)</f>
        <v>59</v>
      </c>
    </row>
    <row r="3127" spans="1:17" x14ac:dyDescent="0.25">
      <c r="A3127">
        <f>'[2]NILAI AKHIR'!B22</f>
        <v>13818</v>
      </c>
      <c r="B3127" t="str">
        <f>'[2]NILAI AKHIR'!C22</f>
        <v>Dimas Artha Nugraha</v>
      </c>
      <c r="C3127" t="str">
        <f>'[2]NILAI AKHIR'!D22</f>
        <v>XI TJKT 1</v>
      </c>
      <c r="D3127">
        <f>'[2]NILAI AKHIR'!T22</f>
        <v>0</v>
      </c>
      <c r="F3127" t="s">
        <v>112</v>
      </c>
      <c r="G3127" t="str" cm="1">
        <f t="array" ref="G3127">_xlfn.IFNA(_xlfn.IFS(C3126="XI TSM 1",D3126,C3126="XI TSM 2",D3126),"")</f>
        <v/>
      </c>
      <c r="H3127" t="str" cm="1">
        <f t="array" ref="H3127">_xlfn.IFNA(_xlfn.IFS(C3125="XI TOI 1",D3125,C3125="XI TOI 2",D3125),"")</f>
        <v/>
      </c>
      <c r="I3127" t="str" cm="1">
        <f t="array" ref="I3127">_xlfn.IFNA(_xlfn.IFS(C3124="XI TP 1",D3124,C3124="XI TP 2",D3124,C3124="XI TP 3",D3124,C3124="XI TP 4",D3124,C3124="XI TP 5",D3124),"")</f>
        <v/>
      </c>
      <c r="J3127" cm="1">
        <f t="array" ref="J3127">_xlfn.IFNA(_xlfn.IFS(C3123="XI TJKT 1",D3123,C3123="XI TJKT 2",D3123),"")</f>
        <v>0</v>
      </c>
      <c r="L3127">
        <f>VLOOKUP(A3127,'5'!$AB$3:$AE$313,4,FALSE)</f>
        <v>645</v>
      </c>
      <c r="M3127" s="19">
        <f>VLOOKUP(F3127,'2'!$B$2:$C$34,2,FALSE)</f>
        <v>18</v>
      </c>
      <c r="N3127" s="23">
        <f t="shared" si="106"/>
        <v>0</v>
      </c>
      <c r="O3127" s="23" t="str">
        <f t="shared" si="107"/>
        <v/>
      </c>
      <c r="P3127" s="23" t="s">
        <v>4739</v>
      </c>
      <c r="Q3127" s="19">
        <f>VLOOKUP(M3127,'3'!$H$27:$L$48,5,FALSE)</f>
        <v>59</v>
      </c>
    </row>
    <row r="3128" spans="1:17" x14ac:dyDescent="0.25">
      <c r="A3128">
        <f>'[2]NILAI AKHIR'!B23</f>
        <v>13819</v>
      </c>
      <c r="B3128" t="str">
        <f>'[2]NILAI AKHIR'!C23</f>
        <v>Eveline Ganesha Pearche</v>
      </c>
      <c r="C3128" t="str">
        <f>'[2]NILAI AKHIR'!D23</f>
        <v>XI TJKT 1</v>
      </c>
      <c r="D3128">
        <f>'[2]NILAI AKHIR'!T23</f>
        <v>0</v>
      </c>
      <c r="F3128" t="s">
        <v>112</v>
      </c>
      <c r="G3128" t="str" cm="1">
        <f t="array" ref="G3128">_xlfn.IFNA(_xlfn.IFS(C3127="XI TSM 1",D3127,C3127="XI TSM 2",D3127),"")</f>
        <v/>
      </c>
      <c r="H3128" t="str" cm="1">
        <f t="array" ref="H3128">_xlfn.IFNA(_xlfn.IFS(C3126="XI TOI 1",D3126,C3126="XI TOI 2",D3126),"")</f>
        <v/>
      </c>
      <c r="I3128" t="str" cm="1">
        <f t="array" ref="I3128">_xlfn.IFNA(_xlfn.IFS(C3125="XI TP 1",D3125,C3125="XI TP 2",D3125,C3125="XI TP 3",D3125,C3125="XI TP 4",D3125,C3125="XI TP 5",D3125),"")</f>
        <v/>
      </c>
      <c r="J3128" cm="1">
        <f t="array" ref="J3128">_xlfn.IFNA(_xlfn.IFS(C3124="XI TJKT 1",D3124,C3124="XI TJKT 2",D3124),"")</f>
        <v>0</v>
      </c>
      <c r="L3128">
        <f>VLOOKUP(A3128,'5'!$AB$3:$AE$313,4,FALSE)</f>
        <v>646</v>
      </c>
      <c r="M3128" s="19">
        <f>VLOOKUP(F3128,'2'!$B$2:$C$34,2,FALSE)</f>
        <v>18</v>
      </c>
      <c r="N3128" s="23">
        <f t="shared" si="106"/>
        <v>0</v>
      </c>
      <c r="O3128" s="23" t="str">
        <f t="shared" si="107"/>
        <v/>
      </c>
      <c r="P3128" s="23" t="s">
        <v>4739</v>
      </c>
      <c r="Q3128" s="19">
        <f>VLOOKUP(M3128,'3'!$H$27:$L$48,5,FALSE)</f>
        <v>59</v>
      </c>
    </row>
    <row r="3129" spans="1:17" x14ac:dyDescent="0.25">
      <c r="A3129">
        <f>'[2]NILAI AKHIR'!B24</f>
        <v>13820</v>
      </c>
      <c r="B3129" t="str">
        <f>'[2]NILAI AKHIR'!C24</f>
        <v>Fabian Warzal Ahmad Zikri</v>
      </c>
      <c r="C3129" t="str">
        <f>'[2]NILAI AKHIR'!D24</f>
        <v>XI TJKT 1</v>
      </c>
      <c r="D3129">
        <f>'[2]NILAI AKHIR'!T24</f>
        <v>0</v>
      </c>
      <c r="F3129" t="s">
        <v>112</v>
      </c>
      <c r="G3129" t="str" cm="1">
        <f t="array" ref="G3129">_xlfn.IFNA(_xlfn.IFS(C3128="XI TSM 1",D3128,C3128="XI TSM 2",D3128),"")</f>
        <v/>
      </c>
      <c r="H3129" t="str" cm="1">
        <f t="array" ref="H3129">_xlfn.IFNA(_xlfn.IFS(C3127="XI TOI 1",D3127,C3127="XI TOI 2",D3127),"")</f>
        <v/>
      </c>
      <c r="I3129" t="str" cm="1">
        <f t="array" ref="I3129">_xlfn.IFNA(_xlfn.IFS(C3126="XI TP 1",D3126,C3126="XI TP 2",D3126,C3126="XI TP 3",D3126,C3126="XI TP 4",D3126,C3126="XI TP 5",D3126),"")</f>
        <v/>
      </c>
      <c r="J3129" cm="1">
        <f t="array" ref="J3129">_xlfn.IFNA(_xlfn.IFS(C3125="XI TJKT 1",D3125,C3125="XI TJKT 2",D3125),"")</f>
        <v>0</v>
      </c>
      <c r="L3129">
        <f>VLOOKUP(A3129,'5'!$AB$3:$AE$313,4,FALSE)</f>
        <v>647</v>
      </c>
      <c r="M3129" s="19">
        <f>VLOOKUP(F3129,'2'!$B$2:$C$34,2,FALSE)</f>
        <v>18</v>
      </c>
      <c r="N3129" s="23">
        <f t="shared" si="106"/>
        <v>0</v>
      </c>
      <c r="O3129" s="23" t="str">
        <f t="shared" si="107"/>
        <v/>
      </c>
      <c r="P3129" s="23" t="s">
        <v>4739</v>
      </c>
      <c r="Q3129" s="19">
        <f>VLOOKUP(M3129,'3'!$H$27:$L$48,5,FALSE)</f>
        <v>59</v>
      </c>
    </row>
    <row r="3130" spans="1:17" x14ac:dyDescent="0.25">
      <c r="A3130">
        <f>'[2]NILAI AKHIR'!B25</f>
        <v>13821</v>
      </c>
      <c r="B3130" t="str">
        <f>'[2]NILAI AKHIR'!C25</f>
        <v>Fauzan Rahmadan Wibowo</v>
      </c>
      <c r="C3130" t="str">
        <f>'[2]NILAI AKHIR'!D25</f>
        <v>XI TJKT 1</v>
      </c>
      <c r="D3130">
        <f>'[2]NILAI AKHIR'!T25</f>
        <v>0</v>
      </c>
      <c r="F3130" t="s">
        <v>112</v>
      </c>
      <c r="G3130" t="str" cm="1">
        <f t="array" ref="G3130">_xlfn.IFNA(_xlfn.IFS(C3129="XI TSM 1",D3129,C3129="XI TSM 2",D3129),"")</f>
        <v/>
      </c>
      <c r="H3130" t="str" cm="1">
        <f t="array" ref="H3130">_xlfn.IFNA(_xlfn.IFS(C3128="XI TOI 1",D3128,C3128="XI TOI 2",D3128),"")</f>
        <v/>
      </c>
      <c r="I3130" t="str" cm="1">
        <f t="array" ref="I3130">_xlfn.IFNA(_xlfn.IFS(C3127="XI TP 1",D3127,C3127="XI TP 2",D3127,C3127="XI TP 3",D3127,C3127="XI TP 4",D3127,C3127="XI TP 5",D3127),"")</f>
        <v/>
      </c>
      <c r="J3130" cm="1">
        <f t="array" ref="J3130">_xlfn.IFNA(_xlfn.IFS(C3126="XI TJKT 1",D3126,C3126="XI TJKT 2",D3126),"")</f>
        <v>0</v>
      </c>
      <c r="L3130">
        <f>VLOOKUP(A3130,'5'!$AB$3:$AE$313,4,FALSE)</f>
        <v>648</v>
      </c>
      <c r="M3130" s="19">
        <f>VLOOKUP(F3130,'2'!$B$2:$C$34,2,FALSE)</f>
        <v>18</v>
      </c>
      <c r="N3130" s="23">
        <f t="shared" si="106"/>
        <v>0</v>
      </c>
      <c r="O3130" s="23" t="str">
        <f t="shared" si="107"/>
        <v/>
      </c>
      <c r="P3130" s="23" t="s">
        <v>4739</v>
      </c>
      <c r="Q3130" s="19">
        <f>VLOOKUP(M3130,'3'!$H$27:$L$48,5,FALSE)</f>
        <v>59</v>
      </c>
    </row>
    <row r="3131" spans="1:17" x14ac:dyDescent="0.25">
      <c r="A3131">
        <f>'[2]NILAI AKHIR'!B26</f>
        <v>13822</v>
      </c>
      <c r="B3131" t="str">
        <f>'[2]NILAI AKHIR'!C26</f>
        <v>Febio Robert Frederico</v>
      </c>
      <c r="C3131" t="str">
        <f>'[2]NILAI AKHIR'!D26</f>
        <v>XI TJKT 1</v>
      </c>
      <c r="D3131">
        <f>'[2]NILAI AKHIR'!T26</f>
        <v>0</v>
      </c>
      <c r="F3131" t="s">
        <v>112</v>
      </c>
      <c r="G3131" t="str" cm="1">
        <f t="array" ref="G3131">_xlfn.IFNA(_xlfn.IFS(C3130="XI TSM 1",D3130,C3130="XI TSM 2",D3130),"")</f>
        <v/>
      </c>
      <c r="H3131" t="str" cm="1">
        <f t="array" ref="H3131">_xlfn.IFNA(_xlfn.IFS(C3129="XI TOI 1",D3129,C3129="XI TOI 2",D3129),"")</f>
        <v/>
      </c>
      <c r="I3131" t="str" cm="1">
        <f t="array" ref="I3131">_xlfn.IFNA(_xlfn.IFS(C3128="XI TP 1",D3128,C3128="XI TP 2",D3128,C3128="XI TP 3",D3128,C3128="XI TP 4",D3128,C3128="XI TP 5",D3128),"")</f>
        <v/>
      </c>
      <c r="J3131" cm="1">
        <f t="array" ref="J3131">_xlfn.IFNA(_xlfn.IFS(C3127="XI TJKT 1",D3127,C3127="XI TJKT 2",D3127),"")</f>
        <v>0</v>
      </c>
      <c r="L3131">
        <f>VLOOKUP(A3131,'5'!$AB$3:$AE$313,4,FALSE)</f>
        <v>649</v>
      </c>
      <c r="M3131" s="19">
        <f>VLOOKUP(F3131,'2'!$B$2:$C$34,2,FALSE)</f>
        <v>18</v>
      </c>
      <c r="N3131" s="23">
        <f t="shared" si="106"/>
        <v>0</v>
      </c>
      <c r="O3131" s="23" t="str">
        <f t="shared" si="107"/>
        <v/>
      </c>
      <c r="P3131" s="23" t="s">
        <v>4739</v>
      </c>
      <c r="Q3131" s="19">
        <f>VLOOKUP(M3131,'3'!$H$27:$L$48,5,FALSE)</f>
        <v>59</v>
      </c>
    </row>
    <row r="3132" spans="1:17" x14ac:dyDescent="0.25">
      <c r="A3132">
        <f>'[2]NILAI AKHIR'!B27</f>
        <v>13928</v>
      </c>
      <c r="B3132" t="str">
        <f>'[2]NILAI AKHIR'!C27</f>
        <v>Gingga Amirul Muiz</v>
      </c>
      <c r="C3132" t="str">
        <f>'[2]NILAI AKHIR'!D27</f>
        <v>XI TJKT 1</v>
      </c>
      <c r="D3132">
        <f>'[2]NILAI AKHIR'!T27</f>
        <v>0</v>
      </c>
      <c r="F3132" t="s">
        <v>112</v>
      </c>
      <c r="G3132" t="str" cm="1">
        <f t="array" ref="G3132">_xlfn.IFNA(_xlfn.IFS(C3131="XI TSM 1",D3131,C3131="XI TSM 2",D3131),"")</f>
        <v/>
      </c>
      <c r="H3132" t="str" cm="1">
        <f t="array" ref="H3132">_xlfn.IFNA(_xlfn.IFS(C3130="XI TOI 1",D3130,C3130="XI TOI 2",D3130),"")</f>
        <v/>
      </c>
      <c r="I3132" t="str" cm="1">
        <f t="array" ref="I3132">_xlfn.IFNA(_xlfn.IFS(C3129="XI TP 1",D3129,C3129="XI TP 2",D3129,C3129="XI TP 3",D3129,C3129="XI TP 4",D3129,C3129="XI TP 5",D3129),"")</f>
        <v/>
      </c>
      <c r="J3132" cm="1">
        <f t="array" ref="J3132">_xlfn.IFNA(_xlfn.IFS(C3128="XI TJKT 1",D3128,C3128="XI TJKT 2",D3128),"")</f>
        <v>0</v>
      </c>
      <c r="L3132">
        <f>VLOOKUP(A3132,'5'!$AB$3:$AE$313,4,FALSE)</f>
        <v>650</v>
      </c>
      <c r="M3132" s="19">
        <f>VLOOKUP(F3132,'2'!$B$2:$C$34,2,FALSE)</f>
        <v>18</v>
      </c>
      <c r="N3132" s="23">
        <f t="shared" si="106"/>
        <v>0</v>
      </c>
      <c r="O3132" s="23" t="str">
        <f t="shared" si="107"/>
        <v/>
      </c>
      <c r="P3132" s="23" t="s">
        <v>4739</v>
      </c>
      <c r="Q3132" s="19">
        <f>VLOOKUP(M3132,'3'!$H$27:$L$48,5,FALSE)</f>
        <v>59</v>
      </c>
    </row>
    <row r="3133" spans="1:17" x14ac:dyDescent="0.25">
      <c r="A3133">
        <f>'[2]NILAI AKHIR'!B28</f>
        <v>13823</v>
      </c>
      <c r="B3133" t="str">
        <f>'[2]NILAI AKHIR'!C28</f>
        <v>Hilmiyahya Said</v>
      </c>
      <c r="C3133" t="str">
        <f>'[2]NILAI AKHIR'!D28</f>
        <v>XI TJKT 1</v>
      </c>
      <c r="D3133">
        <f>'[2]NILAI AKHIR'!T28</f>
        <v>0</v>
      </c>
      <c r="F3133" t="s">
        <v>112</v>
      </c>
      <c r="G3133" t="str" cm="1">
        <f t="array" ref="G3133">_xlfn.IFNA(_xlfn.IFS(C3132="XI TSM 1",D3132,C3132="XI TSM 2",D3132),"")</f>
        <v/>
      </c>
      <c r="H3133" t="str" cm="1">
        <f t="array" ref="H3133">_xlfn.IFNA(_xlfn.IFS(C3131="XI TOI 1",D3131,C3131="XI TOI 2",D3131),"")</f>
        <v/>
      </c>
      <c r="I3133" t="str" cm="1">
        <f t="array" ref="I3133">_xlfn.IFNA(_xlfn.IFS(C3130="XI TP 1",D3130,C3130="XI TP 2",D3130,C3130="XI TP 3",D3130,C3130="XI TP 4",D3130,C3130="XI TP 5",D3130),"")</f>
        <v/>
      </c>
      <c r="J3133" cm="1">
        <f t="array" ref="J3133">_xlfn.IFNA(_xlfn.IFS(C3129="XI TJKT 1",D3129,C3129="XI TJKT 2",D3129),"")</f>
        <v>0</v>
      </c>
      <c r="L3133">
        <f>VLOOKUP(A3133,'5'!$AB$3:$AE$313,4,FALSE)</f>
        <v>651</v>
      </c>
      <c r="M3133" s="19">
        <f>VLOOKUP(F3133,'2'!$B$2:$C$34,2,FALSE)</f>
        <v>18</v>
      </c>
      <c r="N3133" s="23">
        <f t="shared" si="106"/>
        <v>0</v>
      </c>
      <c r="O3133" s="23" t="str">
        <f t="shared" si="107"/>
        <v/>
      </c>
      <c r="P3133" s="23" t="s">
        <v>4739</v>
      </c>
      <c r="Q3133" s="19">
        <f>VLOOKUP(M3133,'3'!$H$27:$L$48,5,FALSE)</f>
        <v>59</v>
      </c>
    </row>
    <row r="3134" spans="1:17" x14ac:dyDescent="0.25">
      <c r="A3134">
        <f>'[2]NILAI AKHIR'!B29</f>
        <v>13824</v>
      </c>
      <c r="B3134" t="str">
        <f>'[2]NILAI AKHIR'!C29</f>
        <v>Janur Akbar Hardjo Djatmiko</v>
      </c>
      <c r="C3134" t="str">
        <f>'[2]NILAI AKHIR'!D29</f>
        <v>XI TJKT 1</v>
      </c>
      <c r="D3134">
        <f>'[2]NILAI AKHIR'!T29</f>
        <v>0</v>
      </c>
      <c r="F3134" t="s">
        <v>112</v>
      </c>
      <c r="G3134" t="str" cm="1">
        <f t="array" ref="G3134">_xlfn.IFNA(_xlfn.IFS(C3133="XI TSM 1",D3133,C3133="XI TSM 2",D3133),"")</f>
        <v/>
      </c>
      <c r="H3134" t="str" cm="1">
        <f t="array" ref="H3134">_xlfn.IFNA(_xlfn.IFS(C3132="XI TOI 1",D3132,C3132="XI TOI 2",D3132),"")</f>
        <v/>
      </c>
      <c r="I3134" t="str" cm="1">
        <f t="array" ref="I3134">_xlfn.IFNA(_xlfn.IFS(C3131="XI TP 1",D3131,C3131="XI TP 2",D3131,C3131="XI TP 3",D3131,C3131="XI TP 4",D3131,C3131="XI TP 5",D3131),"")</f>
        <v/>
      </c>
      <c r="J3134" cm="1">
        <f t="array" ref="J3134">_xlfn.IFNA(_xlfn.IFS(C3130="XI TJKT 1",D3130,C3130="XI TJKT 2",D3130),"")</f>
        <v>0</v>
      </c>
      <c r="L3134">
        <f>VLOOKUP(A3134,'5'!$AB$3:$AE$313,4,FALSE)</f>
        <v>652</v>
      </c>
      <c r="M3134" s="19">
        <f>VLOOKUP(F3134,'2'!$B$2:$C$34,2,FALSE)</f>
        <v>18</v>
      </c>
      <c r="N3134" s="23">
        <f t="shared" si="106"/>
        <v>0</v>
      </c>
      <c r="O3134" s="23" t="str">
        <f t="shared" si="107"/>
        <v/>
      </c>
      <c r="P3134" s="23" t="s">
        <v>4739</v>
      </c>
      <c r="Q3134" s="19">
        <f>VLOOKUP(M3134,'3'!$H$27:$L$48,5,FALSE)</f>
        <v>59</v>
      </c>
    </row>
    <row r="3135" spans="1:17" x14ac:dyDescent="0.25">
      <c r="A3135">
        <f>'[2]NILAI AKHIR'!B30</f>
        <v>13825</v>
      </c>
      <c r="B3135" t="str">
        <f>'[2]NILAI AKHIR'!C30</f>
        <v>Joceline John Beno</v>
      </c>
      <c r="C3135" t="str">
        <f>'[2]NILAI AKHIR'!D30</f>
        <v>XI TJKT 1</v>
      </c>
      <c r="D3135">
        <f>'[2]NILAI AKHIR'!T30</f>
        <v>0</v>
      </c>
      <c r="F3135" t="s">
        <v>112</v>
      </c>
      <c r="G3135" t="str" cm="1">
        <f t="array" ref="G3135">_xlfn.IFNA(_xlfn.IFS(C3134="XI TSM 1",D3134,C3134="XI TSM 2",D3134),"")</f>
        <v/>
      </c>
      <c r="H3135" t="str" cm="1">
        <f t="array" ref="H3135">_xlfn.IFNA(_xlfn.IFS(C3133="XI TOI 1",D3133,C3133="XI TOI 2",D3133),"")</f>
        <v/>
      </c>
      <c r="I3135" t="str" cm="1">
        <f t="array" ref="I3135">_xlfn.IFNA(_xlfn.IFS(C3132="XI TP 1",D3132,C3132="XI TP 2",D3132,C3132="XI TP 3",D3132,C3132="XI TP 4",D3132,C3132="XI TP 5",D3132),"")</f>
        <v/>
      </c>
      <c r="J3135" cm="1">
        <f t="array" ref="J3135">_xlfn.IFNA(_xlfn.IFS(C3131="XI TJKT 1",D3131,C3131="XI TJKT 2",D3131),"")</f>
        <v>0</v>
      </c>
      <c r="L3135">
        <f>VLOOKUP(A3135,'5'!$AB$3:$AE$313,4,FALSE)</f>
        <v>653</v>
      </c>
      <c r="M3135" s="19">
        <f>VLOOKUP(F3135,'2'!$B$2:$C$34,2,FALSE)</f>
        <v>18</v>
      </c>
      <c r="N3135" s="23">
        <f t="shared" si="106"/>
        <v>0</v>
      </c>
      <c r="O3135" s="23" t="str">
        <f t="shared" si="107"/>
        <v/>
      </c>
      <c r="P3135" s="23" t="s">
        <v>4739</v>
      </c>
      <c r="Q3135" s="19">
        <f>VLOOKUP(M3135,'3'!$H$27:$L$48,5,FALSE)</f>
        <v>59</v>
      </c>
    </row>
    <row r="3136" spans="1:17" x14ac:dyDescent="0.25">
      <c r="A3136">
        <f>'[2]NILAI AKHIR'!B31</f>
        <v>13926</v>
      </c>
      <c r="B3136" t="str">
        <f>'[2]NILAI AKHIR'!C31</f>
        <v>Wahyu Putra Rahmadan</v>
      </c>
      <c r="C3136" t="str">
        <f>'[2]NILAI AKHIR'!D31</f>
        <v>XI TJKT 1</v>
      </c>
      <c r="D3136">
        <f>'[2]NILAI AKHIR'!T31</f>
        <v>0</v>
      </c>
      <c r="F3136" t="s">
        <v>112</v>
      </c>
      <c r="G3136" t="str" cm="1">
        <f t="array" ref="G3136">_xlfn.IFNA(_xlfn.IFS(C3135="XI TSM 1",D3135,C3135="XI TSM 2",D3135),"")</f>
        <v/>
      </c>
      <c r="H3136" t="str" cm="1">
        <f t="array" ref="H3136">_xlfn.IFNA(_xlfn.IFS(C3134="XI TOI 1",D3134,C3134="XI TOI 2",D3134),"")</f>
        <v/>
      </c>
      <c r="I3136" t="str" cm="1">
        <f t="array" ref="I3136">_xlfn.IFNA(_xlfn.IFS(C3133="XI TP 1",D3133,C3133="XI TP 2",D3133,C3133="XI TP 3",D3133,C3133="XI TP 4",D3133,C3133="XI TP 5",D3133),"")</f>
        <v/>
      </c>
      <c r="J3136" cm="1">
        <f t="array" ref="J3136">_xlfn.IFNA(_xlfn.IFS(C3132="XI TJKT 1",D3132,C3132="XI TJKT 2",D3132),"")</f>
        <v>0</v>
      </c>
      <c r="L3136">
        <f>VLOOKUP(A3136,'5'!$AB$3:$AE$313,4,FALSE)</f>
        <v>654</v>
      </c>
      <c r="M3136" s="19">
        <f>VLOOKUP(F3136,'2'!$B$2:$C$34,2,FALSE)</f>
        <v>18</v>
      </c>
      <c r="N3136" s="23">
        <f t="shared" si="106"/>
        <v>0</v>
      </c>
      <c r="O3136" s="23" t="str">
        <f t="shared" si="107"/>
        <v/>
      </c>
      <c r="P3136" s="23" t="s">
        <v>4739</v>
      </c>
      <c r="Q3136" s="19">
        <f>VLOOKUP(M3136,'3'!$H$27:$L$48,5,FALSE)</f>
        <v>59</v>
      </c>
    </row>
    <row r="3137" spans="1:17" x14ac:dyDescent="0.25">
      <c r="A3137">
        <f>'[2]NILAI AKHIR'!B32</f>
        <v>0</v>
      </c>
      <c r="B3137">
        <f>'[2]NILAI AKHIR'!C32</f>
        <v>0</v>
      </c>
      <c r="C3137">
        <f>'[2]NILAI AKHIR'!D32</f>
        <v>0</v>
      </c>
      <c r="D3137">
        <f>'[2]NILAI AKHIR'!T32</f>
        <v>0</v>
      </c>
      <c r="F3137" t="s">
        <v>112</v>
      </c>
      <c r="G3137" t="str" cm="1">
        <f t="array" ref="G3137">_xlfn.IFNA(_xlfn.IFS(C3136="XI TSM 1",D3136,C3136="XI TSM 2",D3136),"")</f>
        <v/>
      </c>
      <c r="H3137" t="str" cm="1">
        <f t="array" ref="H3137">_xlfn.IFNA(_xlfn.IFS(C3135="XI TOI 1",D3135,C3135="XI TOI 2",D3135),"")</f>
        <v/>
      </c>
      <c r="I3137" t="str" cm="1">
        <f t="array" ref="I3137">_xlfn.IFNA(_xlfn.IFS(C3134="XI TP 1",D3134,C3134="XI TP 2",D3134,C3134="XI TP 3",D3134,C3134="XI TP 4",D3134,C3134="XI TP 5",D3134),"")</f>
        <v/>
      </c>
      <c r="J3137" cm="1">
        <f t="array" ref="J3137">_xlfn.IFNA(_xlfn.IFS(C3133="XI TJKT 1",D3133,C3133="XI TJKT 2",D3133),"")</f>
        <v>0</v>
      </c>
      <c r="L3137" t="e">
        <f>VLOOKUP(A3137,'5'!$AB$3:$AE$313,4,FALSE)</f>
        <v>#N/A</v>
      </c>
      <c r="M3137" s="19">
        <f>VLOOKUP(F3137,'2'!$B$2:$C$34,2,FALSE)</f>
        <v>18</v>
      </c>
      <c r="N3137" s="23">
        <f t="shared" si="106"/>
        <v>0</v>
      </c>
      <c r="O3137" s="23" t="str">
        <f t="shared" si="107"/>
        <v/>
      </c>
      <c r="P3137" s="23" t="s">
        <v>4739</v>
      </c>
      <c r="Q3137" s="19">
        <f>VLOOKUP(M3137,'3'!$H$27:$L$48,5,FALSE)</f>
        <v>59</v>
      </c>
    </row>
    <row r="3138" spans="1:17" x14ac:dyDescent="0.25">
      <c r="A3138">
        <f>'[2]NILAI AKHIR'!B33</f>
        <v>13927</v>
      </c>
      <c r="B3138" t="str">
        <f>'[2]NILAI AKHIR'!C33</f>
        <v>Ahmad Sultan Kurniawan</v>
      </c>
      <c r="C3138" t="str">
        <f>'[2]NILAI AKHIR'!D33</f>
        <v>XI TJKT 2</v>
      </c>
      <c r="D3138">
        <f>'[2]NILAI AKHIR'!T33</f>
        <v>83.252222222222215</v>
      </c>
      <c r="F3138" t="s">
        <v>112</v>
      </c>
      <c r="G3138" t="str" cm="1">
        <f t="array" ref="G3138">_xlfn.IFNA(_xlfn.IFS(C3137="XI TSM 1",D3137,C3137="XI TSM 2",D3137),"")</f>
        <v/>
      </c>
      <c r="H3138" t="str" cm="1">
        <f t="array" ref="H3138">_xlfn.IFNA(_xlfn.IFS(C3136="XI TOI 1",D3136,C3136="XI TOI 2",D3136),"")</f>
        <v/>
      </c>
      <c r="I3138" t="str" cm="1">
        <f t="array" ref="I3138">_xlfn.IFNA(_xlfn.IFS(C3135="XI TP 1",D3135,C3135="XI TP 2",D3135,C3135="XI TP 3",D3135,C3135="XI TP 4",D3135,C3135="XI TP 5",D3135),"")</f>
        <v/>
      </c>
      <c r="J3138" cm="1">
        <f t="array" ref="J3138">_xlfn.IFNA(_xlfn.IFS(C3134="XI TJKT 1",D3134,C3134="XI TJKT 2",D3134),"")</f>
        <v>0</v>
      </c>
      <c r="L3138">
        <f>VLOOKUP(A3138,'5'!$AB$3:$AE$313,4,FALSE)</f>
        <v>655</v>
      </c>
      <c r="M3138" s="19">
        <f>VLOOKUP(F3138,'2'!$B$2:$C$34,2,FALSE)</f>
        <v>18</v>
      </c>
      <c r="N3138" s="23">
        <f t="shared" si="106"/>
        <v>83.252222222222215</v>
      </c>
      <c r="O3138" s="23" t="str">
        <f t="shared" si="107"/>
        <v/>
      </c>
      <c r="P3138" s="23" t="s">
        <v>4739</v>
      </c>
      <c r="Q3138" s="19">
        <f>VLOOKUP(M3138,'3'!$H$27:$L$48,5,FALSE)</f>
        <v>59</v>
      </c>
    </row>
    <row r="3139" spans="1:17" x14ac:dyDescent="0.25">
      <c r="A3139">
        <f>'[2]NILAI AKHIR'!B35</f>
        <v>13827</v>
      </c>
      <c r="B3139" t="str">
        <f>'[2]NILAI AKHIR'!C35</f>
        <v>Muhamad Ridho Alkhofi</v>
      </c>
      <c r="C3139" t="str">
        <f>'[2]NILAI AKHIR'!D35</f>
        <v>XI TJKT 2</v>
      </c>
      <c r="D3139">
        <f>'[2]NILAI AKHIR'!T35</f>
        <v>86.626666666666665</v>
      </c>
      <c r="F3139" t="s">
        <v>112</v>
      </c>
      <c r="G3139" t="str" cm="1">
        <f t="array" ref="G3139">_xlfn.IFNA(_xlfn.IFS(C3138="XI TSM 1",D3138,C3138="XI TSM 2",D3138),"")</f>
        <v/>
      </c>
      <c r="H3139" t="str" cm="1">
        <f t="array" ref="H3139">_xlfn.IFNA(_xlfn.IFS(C3137="XI TOI 1",D3137,C3137="XI TOI 2",D3137),"")</f>
        <v/>
      </c>
      <c r="I3139" t="str" cm="1">
        <f t="array" ref="I3139">_xlfn.IFNA(_xlfn.IFS(C3136="XI TP 1",D3136,C3136="XI TP 2",D3136,C3136="XI TP 3",D3136,C3136="XI TP 4",D3136,C3136="XI TP 5",D3136),"")</f>
        <v/>
      </c>
      <c r="J3139" cm="1">
        <f t="array" ref="J3139">_xlfn.IFNA(_xlfn.IFS(C3135="XI TJKT 1",D3135,C3135="XI TJKT 2",D3135),"")</f>
        <v>0</v>
      </c>
      <c r="L3139">
        <f>VLOOKUP(A3139,'5'!$AB$3:$AE$313,4,FALSE)</f>
        <v>657</v>
      </c>
      <c r="M3139" s="19">
        <f>VLOOKUP(F3139,'2'!$B$2:$C$34,2,FALSE)</f>
        <v>18</v>
      </c>
      <c r="N3139" s="23">
        <f t="shared" si="106"/>
        <v>86.626666666666665</v>
      </c>
      <c r="O3139" s="23" t="str">
        <f t="shared" si="107"/>
        <v/>
      </c>
      <c r="P3139" s="23" t="s">
        <v>4739</v>
      </c>
      <c r="Q3139" s="19">
        <f>VLOOKUP(M3139,'3'!$H$27:$L$48,5,FALSE)</f>
        <v>59</v>
      </c>
    </row>
    <row r="3140" spans="1:17" x14ac:dyDescent="0.25">
      <c r="A3140">
        <f>'[2]NILAI AKHIR'!B36</f>
        <v>13828</v>
      </c>
      <c r="B3140" t="str">
        <f>'[2]NILAI AKHIR'!C36</f>
        <v>Muhammad Ananda Akbar Fatkhurrozi</v>
      </c>
      <c r="C3140" t="str">
        <f>'[2]NILAI AKHIR'!D36</f>
        <v>XI TJKT 2</v>
      </c>
      <c r="D3140">
        <f>'[2]NILAI AKHIR'!T36</f>
        <v>83.88111111111111</v>
      </c>
      <c r="F3140" t="s">
        <v>112</v>
      </c>
      <c r="G3140" t="str" cm="1">
        <f t="array" ref="G3140">_xlfn.IFNA(_xlfn.IFS(C3139="XI TSM 1",D3139,C3139="XI TSM 2",D3139),"")</f>
        <v/>
      </c>
      <c r="H3140" t="str" cm="1">
        <f t="array" ref="H3140">_xlfn.IFNA(_xlfn.IFS(C3138="XI TOI 1",D3138,C3138="XI TOI 2",D3138),"")</f>
        <v/>
      </c>
      <c r="I3140" t="str" cm="1">
        <f t="array" ref="I3140">_xlfn.IFNA(_xlfn.IFS(C3137="XI TP 1",D3137,C3137="XI TP 2",D3137,C3137="XI TP 3",D3137,C3137="XI TP 4",D3137,C3137="XI TP 5",D3137),"")</f>
        <v/>
      </c>
      <c r="J3140" cm="1">
        <f t="array" ref="J3140">_xlfn.IFNA(_xlfn.IFS(C3136="XI TJKT 1",D3136,C3136="XI TJKT 2",D3136),"")</f>
        <v>0</v>
      </c>
      <c r="L3140">
        <f>VLOOKUP(A3140,'5'!$AB$3:$AE$313,4,FALSE)</f>
        <v>658</v>
      </c>
      <c r="M3140" s="19">
        <f>VLOOKUP(F3140,'2'!$B$2:$C$34,2,FALSE)</f>
        <v>18</v>
      </c>
      <c r="N3140" s="23">
        <f t="shared" si="106"/>
        <v>83.88111111111111</v>
      </c>
      <c r="O3140" s="23" t="str">
        <f t="shared" si="107"/>
        <v/>
      </c>
      <c r="P3140" s="23" t="s">
        <v>4739</v>
      </c>
      <c r="Q3140" s="19">
        <f>VLOOKUP(M3140,'3'!$H$27:$L$48,5,FALSE)</f>
        <v>59</v>
      </c>
    </row>
    <row r="3141" spans="1:17" x14ac:dyDescent="0.25">
      <c r="A3141">
        <f>'[2]NILAI AKHIR'!B37</f>
        <v>13829</v>
      </c>
      <c r="B3141" t="str">
        <f>'[2]NILAI AKHIR'!C37</f>
        <v>Muhammad Arifin</v>
      </c>
      <c r="C3141" t="str">
        <f>'[2]NILAI AKHIR'!D37</f>
        <v>XI TJKT 2</v>
      </c>
      <c r="D3141">
        <f>'[2]NILAI AKHIR'!T37</f>
        <v>85.96</v>
      </c>
      <c r="F3141" t="s">
        <v>112</v>
      </c>
      <c r="G3141" t="str" cm="1">
        <f t="array" ref="G3141">_xlfn.IFNA(_xlfn.IFS(C3140="XI TSM 1",D3140,C3140="XI TSM 2",D3140),"")</f>
        <v/>
      </c>
      <c r="H3141" t="str" cm="1">
        <f t="array" ref="H3141">_xlfn.IFNA(_xlfn.IFS(C3139="XI TOI 1",D3139,C3139="XI TOI 2",D3139),"")</f>
        <v/>
      </c>
      <c r="I3141" t="str" cm="1">
        <f t="array" ref="I3141">_xlfn.IFNA(_xlfn.IFS(C3138="XI TP 1",D3138,C3138="XI TP 2",D3138,C3138="XI TP 3",D3138,C3138="XI TP 4",D3138,C3138="XI TP 5",D3138),"")</f>
        <v/>
      </c>
      <c r="J3141" t="str" cm="1">
        <f t="array" ref="J3141">_xlfn.IFNA(_xlfn.IFS(C3137="XI TJKT 1",D3137,C3137="XI TJKT 2",D3137),"")</f>
        <v/>
      </c>
      <c r="L3141">
        <f>VLOOKUP(A3141,'5'!$AB$3:$AE$313,4,FALSE)</f>
        <v>659</v>
      </c>
      <c r="M3141" s="19">
        <f>VLOOKUP(F3141,'2'!$B$2:$C$34,2,FALSE)</f>
        <v>18</v>
      </c>
      <c r="N3141" s="23">
        <f t="shared" ref="N3141:N3204" si="108">D3141</f>
        <v>85.96</v>
      </c>
      <c r="O3141" s="23" t="str">
        <f t="shared" ref="O3141:O3204" si="109">IF(P3141="Nilai Ekstra",E3141,"")</f>
        <v/>
      </c>
      <c r="P3141" s="23" t="s">
        <v>4739</v>
      </c>
      <c r="Q3141" s="19">
        <f>VLOOKUP(M3141,'3'!$H$27:$L$48,5,FALSE)</f>
        <v>59</v>
      </c>
    </row>
    <row r="3142" spans="1:17" x14ac:dyDescent="0.25">
      <c r="A3142">
        <f>'[2]NILAI AKHIR'!B38</f>
        <v>13831</v>
      </c>
      <c r="B3142" t="str">
        <f>'[2]NILAI AKHIR'!C38</f>
        <v>Muhammad Fikri Sabiluddin</v>
      </c>
      <c r="C3142" t="str">
        <f>'[2]NILAI AKHIR'!D38</f>
        <v>XI TJKT 2</v>
      </c>
      <c r="D3142">
        <f>'[2]NILAI AKHIR'!T38</f>
        <v>83.085555555555558</v>
      </c>
      <c r="F3142" t="s">
        <v>112</v>
      </c>
      <c r="G3142" t="str" cm="1">
        <f t="array" ref="G3142">_xlfn.IFNA(_xlfn.IFS(C3141="XI TSM 1",D3141,C3141="XI TSM 2",D3141),"")</f>
        <v/>
      </c>
      <c r="H3142" t="str" cm="1">
        <f t="array" ref="H3142">_xlfn.IFNA(_xlfn.IFS(C3140="XI TOI 1",D3140,C3140="XI TOI 2",D3140),"")</f>
        <v/>
      </c>
      <c r="I3142" t="str" cm="1">
        <f t="array" ref="I3142">_xlfn.IFNA(_xlfn.IFS(C3139="XI TP 1",D3139,C3139="XI TP 2",D3139,C3139="XI TP 3",D3139,C3139="XI TP 4",D3139,C3139="XI TP 5",D3139),"")</f>
        <v/>
      </c>
      <c r="J3142" cm="1">
        <f t="array" ref="J3142">_xlfn.IFNA(_xlfn.IFS(C3138="XI TJKT 1",D3138,C3138="XI TJKT 2",D3138),"")</f>
        <v>83.252222222222215</v>
      </c>
      <c r="L3142">
        <f>VLOOKUP(A3142,'5'!$AB$3:$AE$313,4,FALSE)</f>
        <v>660</v>
      </c>
      <c r="M3142" s="19">
        <f>VLOOKUP(F3142,'2'!$B$2:$C$34,2,FALSE)</f>
        <v>18</v>
      </c>
      <c r="N3142" s="23">
        <f t="shared" si="108"/>
        <v>83.085555555555558</v>
      </c>
      <c r="O3142" s="23" t="str">
        <f t="shared" si="109"/>
        <v/>
      </c>
      <c r="P3142" s="23" t="s">
        <v>4739</v>
      </c>
      <c r="Q3142" s="19">
        <f>VLOOKUP(M3142,'3'!$H$27:$L$48,5,FALSE)</f>
        <v>59</v>
      </c>
    </row>
    <row r="3143" spans="1:17" x14ac:dyDescent="0.25">
      <c r="A3143">
        <f>'[2]NILAI AKHIR'!B39</f>
        <v>13833</v>
      </c>
      <c r="B3143" t="str">
        <f>'[2]NILAI AKHIR'!C39</f>
        <v>Nataswa Aziva Putri</v>
      </c>
      <c r="C3143" t="str">
        <f>'[2]NILAI AKHIR'!D39</f>
        <v>XI TJKT 2</v>
      </c>
      <c r="D3143">
        <f>'[2]NILAI AKHIR'!T39</f>
        <v>80.431111111111122</v>
      </c>
      <c r="F3143" t="s">
        <v>112</v>
      </c>
      <c r="G3143" t="str" cm="1">
        <f t="array" ref="G3143">_xlfn.IFNA(_xlfn.IFS(C3142="XI TSM 1",D3142,C3142="XI TSM 2",D3142),"")</f>
        <v/>
      </c>
      <c r="H3143" t="str" cm="1">
        <f t="array" ref="H3143">_xlfn.IFNA(_xlfn.IFS(C3141="XI TOI 1",D3141,C3141="XI TOI 2",D3141),"")</f>
        <v/>
      </c>
      <c r="I3143" t="str" cm="1">
        <f t="array" ref="I3143">_xlfn.IFNA(_xlfn.IFS(C3140="XI TP 1",D3140,C3140="XI TP 2",D3140,C3140="XI TP 3",D3140,C3140="XI TP 4",D3140,C3140="XI TP 5",D3140),"")</f>
        <v/>
      </c>
      <c r="J3143" cm="1">
        <f t="array" ref="J3143">_xlfn.IFNA(_xlfn.IFS(C3139="XI TJKT 1",D3139,C3139="XI TJKT 2",D3139),"")</f>
        <v>86.626666666666665</v>
      </c>
      <c r="L3143">
        <f>VLOOKUP(A3143,'5'!$AB$3:$AE$313,4,FALSE)</f>
        <v>661</v>
      </c>
      <c r="M3143" s="19">
        <f>VLOOKUP(F3143,'2'!$B$2:$C$34,2,FALSE)</f>
        <v>18</v>
      </c>
      <c r="N3143" s="23">
        <f t="shared" si="108"/>
        <v>80.431111111111122</v>
      </c>
      <c r="O3143" s="23" t="str">
        <f t="shared" si="109"/>
        <v/>
      </c>
      <c r="P3143" s="23" t="s">
        <v>4739</v>
      </c>
      <c r="Q3143" s="19">
        <f>VLOOKUP(M3143,'3'!$H$27:$L$48,5,FALSE)</f>
        <v>59</v>
      </c>
    </row>
    <row r="3144" spans="1:17" x14ac:dyDescent="0.25">
      <c r="A3144">
        <f>'[2]NILAI AKHIR'!B40</f>
        <v>13834</v>
      </c>
      <c r="B3144" t="str">
        <f>'[2]NILAI AKHIR'!C40</f>
        <v>Nayya Agustina Nurjanah</v>
      </c>
      <c r="C3144" t="str">
        <f>'[2]NILAI AKHIR'!D40</f>
        <v>XI TJKT 2</v>
      </c>
      <c r="D3144">
        <f>'[2]NILAI AKHIR'!T40</f>
        <v>81.737777777777779</v>
      </c>
      <c r="F3144" t="s">
        <v>112</v>
      </c>
      <c r="G3144" t="str" cm="1">
        <f t="array" ref="G3144">_xlfn.IFNA(_xlfn.IFS(C3143="XI TSM 1",D3143,C3143="XI TSM 2",D3143),"")</f>
        <v/>
      </c>
      <c r="H3144" t="str" cm="1">
        <f t="array" ref="H3144">_xlfn.IFNA(_xlfn.IFS(C3142="XI TOI 1",D3142,C3142="XI TOI 2",D3142),"")</f>
        <v/>
      </c>
      <c r="I3144" t="str" cm="1">
        <f t="array" ref="I3144">_xlfn.IFNA(_xlfn.IFS(C3141="XI TP 1",D3141,C3141="XI TP 2",D3141,C3141="XI TP 3",D3141,C3141="XI TP 4",D3141,C3141="XI TP 5",D3141),"")</f>
        <v/>
      </c>
      <c r="J3144" cm="1">
        <f t="array" ref="J3144">_xlfn.IFNA(_xlfn.IFS(C3140="XI TJKT 1",D3140,C3140="XI TJKT 2",D3140),"")</f>
        <v>83.88111111111111</v>
      </c>
      <c r="L3144">
        <f>VLOOKUP(A3144,'5'!$AB$3:$AE$313,4,FALSE)</f>
        <v>662</v>
      </c>
      <c r="M3144" s="19">
        <f>VLOOKUP(F3144,'2'!$B$2:$C$34,2,FALSE)</f>
        <v>18</v>
      </c>
      <c r="N3144" s="23">
        <f t="shared" si="108"/>
        <v>81.737777777777779</v>
      </c>
      <c r="O3144" s="23" t="str">
        <f t="shared" si="109"/>
        <v/>
      </c>
      <c r="P3144" s="23" t="s">
        <v>4739</v>
      </c>
      <c r="Q3144" s="19">
        <f>VLOOKUP(M3144,'3'!$H$27:$L$48,5,FALSE)</f>
        <v>59</v>
      </c>
    </row>
    <row r="3145" spans="1:17" x14ac:dyDescent="0.25">
      <c r="A3145">
        <f>'[2]NILAI AKHIR'!B41</f>
        <v>13835</v>
      </c>
      <c r="B3145" t="str">
        <f>'[2]NILAI AKHIR'!C41</f>
        <v>Oktavian Rafif Admaja</v>
      </c>
      <c r="C3145" t="str">
        <f>'[2]NILAI AKHIR'!D41</f>
        <v>XI TJKT 2</v>
      </c>
      <c r="D3145">
        <f>'[2]NILAI AKHIR'!T41</f>
        <v>84.48</v>
      </c>
      <c r="F3145" t="s">
        <v>112</v>
      </c>
      <c r="G3145" t="str" cm="1">
        <f t="array" ref="G3145">_xlfn.IFNA(_xlfn.IFS(C3144="XI TSM 1",D3144,C3144="XI TSM 2",D3144),"")</f>
        <v/>
      </c>
      <c r="H3145" t="str" cm="1">
        <f t="array" ref="H3145">_xlfn.IFNA(_xlfn.IFS(C3143="XI TOI 1",D3143,C3143="XI TOI 2",D3143),"")</f>
        <v/>
      </c>
      <c r="I3145" t="str" cm="1">
        <f t="array" ref="I3145">_xlfn.IFNA(_xlfn.IFS(C3142="XI TP 1",D3142,C3142="XI TP 2",D3142,C3142="XI TP 3",D3142,C3142="XI TP 4",D3142,C3142="XI TP 5",D3142),"")</f>
        <v/>
      </c>
      <c r="J3145" cm="1">
        <f t="array" ref="J3145">_xlfn.IFNA(_xlfn.IFS(C3141="XI TJKT 1",D3141,C3141="XI TJKT 2",D3141),"")</f>
        <v>85.96</v>
      </c>
      <c r="L3145">
        <f>VLOOKUP(A3145,'5'!$AB$3:$AE$313,4,FALSE)</f>
        <v>663</v>
      </c>
      <c r="M3145" s="19">
        <f>VLOOKUP(F3145,'2'!$B$2:$C$34,2,FALSE)</f>
        <v>18</v>
      </c>
      <c r="N3145" s="23">
        <f t="shared" si="108"/>
        <v>84.48</v>
      </c>
      <c r="O3145" s="23" t="str">
        <f t="shared" si="109"/>
        <v/>
      </c>
      <c r="P3145" s="23" t="s">
        <v>4739</v>
      </c>
      <c r="Q3145" s="19">
        <f>VLOOKUP(M3145,'3'!$H$27:$L$48,5,FALSE)</f>
        <v>59</v>
      </c>
    </row>
    <row r="3146" spans="1:17" x14ac:dyDescent="0.25">
      <c r="A3146">
        <f>'[2]NILAI AKHIR'!B42</f>
        <v>13921</v>
      </c>
      <c r="B3146" t="str">
        <f>'[2]NILAI AKHIR'!C42</f>
        <v>Putra Avristiyan Aqrom</v>
      </c>
      <c r="C3146" t="str">
        <f>'[2]NILAI AKHIR'!D42</f>
        <v>XI TJKT 2</v>
      </c>
      <c r="D3146">
        <f>'[2]NILAI AKHIR'!T42</f>
        <v>84.571111111111108</v>
      </c>
      <c r="F3146" t="s">
        <v>112</v>
      </c>
      <c r="G3146" t="str" cm="1">
        <f t="array" ref="G3146">_xlfn.IFNA(_xlfn.IFS(C3145="XI TSM 1",D3145,C3145="XI TSM 2",D3145),"")</f>
        <v/>
      </c>
      <c r="H3146" t="str" cm="1">
        <f t="array" ref="H3146">_xlfn.IFNA(_xlfn.IFS(C3144="XI TOI 1",D3144,C3144="XI TOI 2",D3144),"")</f>
        <v/>
      </c>
      <c r="I3146" t="str" cm="1">
        <f t="array" ref="I3146">_xlfn.IFNA(_xlfn.IFS(C3143="XI TP 1",D3143,C3143="XI TP 2",D3143,C3143="XI TP 3",D3143,C3143="XI TP 4",D3143,C3143="XI TP 5",D3143),"")</f>
        <v/>
      </c>
      <c r="J3146" cm="1">
        <f t="array" ref="J3146">_xlfn.IFNA(_xlfn.IFS(C3142="XI TJKT 1",D3142,C3142="XI TJKT 2",D3142),"")</f>
        <v>83.085555555555558</v>
      </c>
      <c r="L3146">
        <f>VLOOKUP(A3146,'5'!$AB$3:$AE$313,4,FALSE)</f>
        <v>664</v>
      </c>
      <c r="M3146" s="19">
        <f>VLOOKUP(F3146,'2'!$B$2:$C$34,2,FALSE)</f>
        <v>18</v>
      </c>
      <c r="N3146" s="23">
        <f t="shared" si="108"/>
        <v>84.571111111111108</v>
      </c>
      <c r="O3146" s="23" t="str">
        <f t="shared" si="109"/>
        <v/>
      </c>
      <c r="P3146" s="23" t="s">
        <v>4739</v>
      </c>
      <c r="Q3146" s="19">
        <f>VLOOKUP(M3146,'3'!$H$27:$L$48,5,FALSE)</f>
        <v>59</v>
      </c>
    </row>
    <row r="3147" spans="1:17" x14ac:dyDescent="0.25">
      <c r="A3147">
        <f>'[2]NILAI AKHIR'!B43</f>
        <v>13836</v>
      </c>
      <c r="B3147" t="str">
        <f>'[2]NILAI AKHIR'!C43</f>
        <v>Radita Setiyawan</v>
      </c>
      <c r="C3147" t="str">
        <f>'[2]NILAI AKHIR'!D43</f>
        <v>XI TJKT 2</v>
      </c>
      <c r="D3147">
        <f>'[2]NILAI AKHIR'!T43</f>
        <v>82.903333333333322</v>
      </c>
      <c r="F3147" t="s">
        <v>112</v>
      </c>
      <c r="G3147" t="str" cm="1">
        <f t="array" ref="G3147">_xlfn.IFNA(_xlfn.IFS(C3146="XI TSM 1",D3146,C3146="XI TSM 2",D3146),"")</f>
        <v/>
      </c>
      <c r="H3147" t="str" cm="1">
        <f t="array" ref="H3147">_xlfn.IFNA(_xlfn.IFS(C3145="XI TOI 1",D3145,C3145="XI TOI 2",D3145),"")</f>
        <v/>
      </c>
      <c r="I3147" t="str" cm="1">
        <f t="array" ref="I3147">_xlfn.IFNA(_xlfn.IFS(C3144="XI TP 1",D3144,C3144="XI TP 2",D3144,C3144="XI TP 3",D3144,C3144="XI TP 4",D3144,C3144="XI TP 5",D3144),"")</f>
        <v/>
      </c>
      <c r="J3147" cm="1">
        <f t="array" ref="J3147">_xlfn.IFNA(_xlfn.IFS(C3143="XI TJKT 1",D3143,C3143="XI TJKT 2",D3143),"")</f>
        <v>80.431111111111122</v>
      </c>
      <c r="L3147">
        <f>VLOOKUP(A3147,'5'!$AB$3:$AE$313,4,FALSE)</f>
        <v>665</v>
      </c>
      <c r="M3147" s="19">
        <f>VLOOKUP(F3147,'2'!$B$2:$C$34,2,FALSE)</f>
        <v>18</v>
      </c>
      <c r="N3147" s="23">
        <f t="shared" si="108"/>
        <v>82.903333333333322</v>
      </c>
      <c r="O3147" s="23" t="str">
        <f t="shared" si="109"/>
        <v/>
      </c>
      <c r="P3147" s="23" t="s">
        <v>4739</v>
      </c>
      <c r="Q3147" s="19">
        <f>VLOOKUP(M3147,'3'!$H$27:$L$48,5,FALSE)</f>
        <v>59</v>
      </c>
    </row>
    <row r="3148" spans="1:17" x14ac:dyDescent="0.25">
      <c r="A3148">
        <f>'[2]NILAI AKHIR'!B44</f>
        <v>13837</v>
      </c>
      <c r="B3148" t="str">
        <f>'[2]NILAI AKHIR'!C44</f>
        <v>Rafansya Adinta Prayoga</v>
      </c>
      <c r="C3148" t="str">
        <f>'[2]NILAI AKHIR'!D44</f>
        <v>XI TJKT 2</v>
      </c>
      <c r="D3148">
        <f>'[2]NILAI AKHIR'!T44</f>
        <v>82.26444444444445</v>
      </c>
      <c r="F3148" t="s">
        <v>112</v>
      </c>
      <c r="G3148" t="str" cm="1">
        <f t="array" ref="G3148">_xlfn.IFNA(_xlfn.IFS(C3147="XI TSM 1",D3147,C3147="XI TSM 2",D3147),"")</f>
        <v/>
      </c>
      <c r="H3148" t="str" cm="1">
        <f t="array" ref="H3148">_xlfn.IFNA(_xlfn.IFS(C3146="XI TOI 1",D3146,C3146="XI TOI 2",D3146),"")</f>
        <v/>
      </c>
      <c r="I3148" t="str" cm="1">
        <f t="array" ref="I3148">_xlfn.IFNA(_xlfn.IFS(C3145="XI TP 1",D3145,C3145="XI TP 2",D3145,C3145="XI TP 3",D3145,C3145="XI TP 4",D3145,C3145="XI TP 5",D3145),"")</f>
        <v/>
      </c>
      <c r="J3148" cm="1">
        <f t="array" ref="J3148">_xlfn.IFNA(_xlfn.IFS(C3144="XI TJKT 1",D3144,C3144="XI TJKT 2",D3144),"")</f>
        <v>81.737777777777779</v>
      </c>
      <c r="L3148">
        <f>VLOOKUP(A3148,'5'!$AB$3:$AE$313,4,FALSE)</f>
        <v>666</v>
      </c>
      <c r="M3148" s="19">
        <f>VLOOKUP(F3148,'2'!$B$2:$C$34,2,FALSE)</f>
        <v>18</v>
      </c>
      <c r="N3148" s="23">
        <f t="shared" si="108"/>
        <v>82.26444444444445</v>
      </c>
      <c r="O3148" s="23" t="str">
        <f t="shared" si="109"/>
        <v/>
      </c>
      <c r="P3148" s="23" t="s">
        <v>4739</v>
      </c>
      <c r="Q3148" s="19">
        <f>VLOOKUP(M3148,'3'!$H$27:$L$48,5,FALSE)</f>
        <v>59</v>
      </c>
    </row>
    <row r="3149" spans="1:17" x14ac:dyDescent="0.25">
      <c r="A3149">
        <f>'[2]NILAI AKHIR'!B45</f>
        <v>13838</v>
      </c>
      <c r="B3149" t="str">
        <f>'[2]NILAI AKHIR'!C45</f>
        <v>Rahmadila Cahya Widya Verara</v>
      </c>
      <c r="C3149" t="str">
        <f>'[2]NILAI AKHIR'!D45</f>
        <v>XI TJKT 2</v>
      </c>
      <c r="D3149">
        <f>'[2]NILAI AKHIR'!T45</f>
        <v>80.51444444444445</v>
      </c>
      <c r="F3149" t="s">
        <v>112</v>
      </c>
      <c r="G3149" t="str" cm="1">
        <f t="array" ref="G3149">_xlfn.IFNA(_xlfn.IFS(C3148="XI TSM 1",D3148,C3148="XI TSM 2",D3148),"")</f>
        <v/>
      </c>
      <c r="H3149" t="str" cm="1">
        <f t="array" ref="H3149">_xlfn.IFNA(_xlfn.IFS(C3147="XI TOI 1",D3147,C3147="XI TOI 2",D3147),"")</f>
        <v/>
      </c>
      <c r="I3149" t="str" cm="1">
        <f t="array" ref="I3149">_xlfn.IFNA(_xlfn.IFS(C3146="XI TP 1",D3146,C3146="XI TP 2",D3146,C3146="XI TP 3",D3146,C3146="XI TP 4",D3146,C3146="XI TP 5",D3146),"")</f>
        <v/>
      </c>
      <c r="J3149" cm="1">
        <f t="array" ref="J3149">_xlfn.IFNA(_xlfn.IFS(C3145="XI TJKT 1",D3145,C3145="XI TJKT 2",D3145),"")</f>
        <v>84.48</v>
      </c>
      <c r="L3149">
        <f>VLOOKUP(A3149,'5'!$AB$3:$AE$313,4,FALSE)</f>
        <v>667</v>
      </c>
      <c r="M3149" s="19">
        <f>VLOOKUP(F3149,'2'!$B$2:$C$34,2,FALSE)</f>
        <v>18</v>
      </c>
      <c r="N3149" s="23">
        <f t="shared" si="108"/>
        <v>80.51444444444445</v>
      </c>
      <c r="O3149" s="23" t="str">
        <f t="shared" si="109"/>
        <v/>
      </c>
      <c r="P3149" s="23" t="s">
        <v>4739</v>
      </c>
      <c r="Q3149" s="19">
        <f>VLOOKUP(M3149,'3'!$H$27:$L$48,5,FALSE)</f>
        <v>59</v>
      </c>
    </row>
    <row r="3150" spans="1:17" x14ac:dyDescent="0.25">
      <c r="A3150">
        <f>'[2]NILAI AKHIR'!B46</f>
        <v>13839</v>
      </c>
      <c r="B3150" t="str">
        <f>'[2]NILAI AKHIR'!C46</f>
        <v>Refan Syahdan Franstama</v>
      </c>
      <c r="C3150" t="str">
        <f>'[2]NILAI AKHIR'!D46</f>
        <v>XI TJKT 2</v>
      </c>
      <c r="D3150">
        <f>'[2]NILAI AKHIR'!T46</f>
        <v>80.792222222222222</v>
      </c>
      <c r="F3150" t="s">
        <v>112</v>
      </c>
      <c r="G3150" t="str" cm="1">
        <f t="array" ref="G3150">_xlfn.IFNA(_xlfn.IFS(C3149="XI TSM 1",D3149,C3149="XI TSM 2",D3149),"")</f>
        <v/>
      </c>
      <c r="H3150" t="str" cm="1">
        <f t="array" ref="H3150">_xlfn.IFNA(_xlfn.IFS(C3148="XI TOI 1",D3148,C3148="XI TOI 2",D3148),"")</f>
        <v/>
      </c>
      <c r="I3150" t="str" cm="1">
        <f t="array" ref="I3150">_xlfn.IFNA(_xlfn.IFS(C3147="XI TP 1",D3147,C3147="XI TP 2",D3147,C3147="XI TP 3",D3147,C3147="XI TP 4",D3147,C3147="XI TP 5",D3147),"")</f>
        <v/>
      </c>
      <c r="J3150" cm="1">
        <f t="array" ref="J3150">_xlfn.IFNA(_xlfn.IFS(C3146="XI TJKT 1",D3146,C3146="XI TJKT 2",D3146),"")</f>
        <v>84.571111111111108</v>
      </c>
      <c r="L3150">
        <f>VLOOKUP(A3150,'5'!$AB$3:$AE$313,4,FALSE)</f>
        <v>668</v>
      </c>
      <c r="M3150" s="19">
        <f>VLOOKUP(F3150,'2'!$B$2:$C$34,2,FALSE)</f>
        <v>18</v>
      </c>
      <c r="N3150" s="23">
        <f t="shared" si="108"/>
        <v>80.792222222222222</v>
      </c>
      <c r="O3150" s="23" t="str">
        <f t="shared" si="109"/>
        <v/>
      </c>
      <c r="P3150" s="23" t="s">
        <v>4739</v>
      </c>
      <c r="Q3150" s="19">
        <f>VLOOKUP(M3150,'3'!$H$27:$L$48,5,FALSE)</f>
        <v>59</v>
      </c>
    </row>
    <row r="3151" spans="1:17" x14ac:dyDescent="0.25">
      <c r="A3151">
        <f>'[2]NILAI AKHIR'!B47</f>
        <v>13841</v>
      </c>
      <c r="B3151" t="str">
        <f>'[2]NILAI AKHIR'!C47</f>
        <v>Revanza Erland Saputra</v>
      </c>
      <c r="C3151" t="str">
        <f>'[2]NILAI AKHIR'!D47</f>
        <v>XI TJKT 2</v>
      </c>
      <c r="D3151">
        <f>'[2]NILAI AKHIR'!T47</f>
        <v>82.918888888888887</v>
      </c>
      <c r="F3151" t="s">
        <v>112</v>
      </c>
      <c r="G3151" t="str" cm="1">
        <f t="array" ref="G3151">_xlfn.IFNA(_xlfn.IFS(C3150="XI TSM 1",D3150,C3150="XI TSM 2",D3150),"")</f>
        <v/>
      </c>
      <c r="H3151" t="str" cm="1">
        <f t="array" ref="H3151">_xlfn.IFNA(_xlfn.IFS(C3149="XI TOI 1",D3149,C3149="XI TOI 2",D3149),"")</f>
        <v/>
      </c>
      <c r="I3151" t="str" cm="1">
        <f t="array" ref="I3151">_xlfn.IFNA(_xlfn.IFS(C3148="XI TP 1",D3148,C3148="XI TP 2",D3148,C3148="XI TP 3",D3148,C3148="XI TP 4",D3148,C3148="XI TP 5",D3148),"")</f>
        <v/>
      </c>
      <c r="J3151" cm="1">
        <f t="array" ref="J3151">_xlfn.IFNA(_xlfn.IFS(C3147="XI TJKT 1",D3147,C3147="XI TJKT 2",D3147),"")</f>
        <v>82.903333333333322</v>
      </c>
      <c r="L3151">
        <f>VLOOKUP(A3151,'5'!$AB$3:$AE$313,4,FALSE)</f>
        <v>669</v>
      </c>
      <c r="M3151" s="19">
        <f>VLOOKUP(F3151,'2'!$B$2:$C$34,2,FALSE)</f>
        <v>18</v>
      </c>
      <c r="N3151" s="23">
        <f t="shared" si="108"/>
        <v>82.918888888888887</v>
      </c>
      <c r="O3151" s="23" t="str">
        <f t="shared" si="109"/>
        <v/>
      </c>
      <c r="P3151" s="23" t="s">
        <v>4739</v>
      </c>
      <c r="Q3151" s="19">
        <f>VLOOKUP(M3151,'3'!$H$27:$L$48,5,FALSE)</f>
        <v>59</v>
      </c>
    </row>
    <row r="3152" spans="1:17" x14ac:dyDescent="0.25">
      <c r="A3152">
        <f>'[2]NILAI AKHIR'!B48</f>
        <v>13842</v>
      </c>
      <c r="B3152" t="str">
        <f>'[2]NILAI AKHIR'!C48</f>
        <v>Reza Anjas Saputra</v>
      </c>
      <c r="C3152" t="str">
        <f>'[2]NILAI AKHIR'!D48</f>
        <v>XI TJKT 2</v>
      </c>
      <c r="D3152">
        <f>'[2]NILAI AKHIR'!T48</f>
        <v>86.305555555555543</v>
      </c>
      <c r="F3152" t="s">
        <v>112</v>
      </c>
      <c r="G3152" t="str" cm="1">
        <f t="array" ref="G3152">_xlfn.IFNA(_xlfn.IFS(C3151="XI TSM 1",D3151,C3151="XI TSM 2",D3151),"")</f>
        <v/>
      </c>
      <c r="H3152" t="str" cm="1">
        <f t="array" ref="H3152">_xlfn.IFNA(_xlfn.IFS(C3150="XI TOI 1",D3150,C3150="XI TOI 2",D3150),"")</f>
        <v/>
      </c>
      <c r="I3152" t="str" cm="1">
        <f t="array" ref="I3152">_xlfn.IFNA(_xlfn.IFS(C3149="XI TP 1",D3149,C3149="XI TP 2",D3149,C3149="XI TP 3",D3149,C3149="XI TP 4",D3149,C3149="XI TP 5",D3149),"")</f>
        <v/>
      </c>
      <c r="J3152" cm="1">
        <f t="array" ref="J3152">_xlfn.IFNA(_xlfn.IFS(C3148="XI TJKT 1",D3148,C3148="XI TJKT 2",D3148),"")</f>
        <v>82.26444444444445</v>
      </c>
      <c r="L3152">
        <f>VLOOKUP(A3152,'5'!$AB$3:$AE$313,4,FALSE)</f>
        <v>670</v>
      </c>
      <c r="M3152" s="19">
        <f>VLOOKUP(F3152,'2'!$B$2:$C$34,2,FALSE)</f>
        <v>18</v>
      </c>
      <c r="N3152" s="23">
        <f t="shared" si="108"/>
        <v>86.305555555555543</v>
      </c>
      <c r="O3152" s="23" t="str">
        <f t="shared" si="109"/>
        <v/>
      </c>
      <c r="P3152" s="23" t="s">
        <v>4739</v>
      </c>
      <c r="Q3152" s="19">
        <f>VLOOKUP(M3152,'3'!$H$27:$L$48,5,FALSE)</f>
        <v>59</v>
      </c>
    </row>
    <row r="3153" spans="1:17" x14ac:dyDescent="0.25">
      <c r="A3153">
        <f>'[2]NILAI AKHIR'!B49</f>
        <v>13843</v>
      </c>
      <c r="B3153" t="str">
        <f>'[2]NILAI AKHIR'!C49</f>
        <v>Rido Lamindo</v>
      </c>
      <c r="C3153" t="str">
        <f>'[2]NILAI AKHIR'!D49</f>
        <v>XI TJKT 2</v>
      </c>
      <c r="D3153">
        <f>'[2]NILAI AKHIR'!T49</f>
        <v>79.821111111111108</v>
      </c>
      <c r="F3153" t="s">
        <v>112</v>
      </c>
      <c r="G3153" t="str" cm="1">
        <f t="array" ref="G3153">_xlfn.IFNA(_xlfn.IFS(C3152="XI TSM 1",D3152,C3152="XI TSM 2",D3152),"")</f>
        <v/>
      </c>
      <c r="H3153" t="str" cm="1">
        <f t="array" ref="H3153">_xlfn.IFNA(_xlfn.IFS(C3151="XI TOI 1",D3151,C3151="XI TOI 2",D3151),"")</f>
        <v/>
      </c>
      <c r="I3153" t="str" cm="1">
        <f t="array" ref="I3153">_xlfn.IFNA(_xlfn.IFS(C3150="XI TP 1",D3150,C3150="XI TP 2",D3150,C3150="XI TP 3",D3150,C3150="XI TP 4",D3150,C3150="XI TP 5",D3150),"")</f>
        <v/>
      </c>
      <c r="J3153" cm="1">
        <f t="array" ref="J3153">_xlfn.IFNA(_xlfn.IFS(C3149="XI TJKT 1",D3149,C3149="XI TJKT 2",D3149),"")</f>
        <v>80.51444444444445</v>
      </c>
      <c r="L3153">
        <f>VLOOKUP(A3153,'5'!$AB$3:$AE$313,4,FALSE)</f>
        <v>671</v>
      </c>
      <c r="M3153" s="19">
        <f>VLOOKUP(F3153,'2'!$B$2:$C$34,2,FALSE)</f>
        <v>18</v>
      </c>
      <c r="N3153" s="23">
        <f t="shared" si="108"/>
        <v>79.821111111111108</v>
      </c>
      <c r="O3153" s="23" t="str">
        <f t="shared" si="109"/>
        <v/>
      </c>
      <c r="P3153" s="23" t="s">
        <v>4739</v>
      </c>
      <c r="Q3153" s="19">
        <f>VLOOKUP(M3153,'3'!$H$27:$L$48,5,FALSE)</f>
        <v>59</v>
      </c>
    </row>
    <row r="3154" spans="1:17" x14ac:dyDescent="0.25">
      <c r="A3154">
        <f>'[2]NILAI AKHIR'!B50</f>
        <v>13844</v>
      </c>
      <c r="B3154" t="str">
        <f>'[2]NILAI AKHIR'!C50</f>
        <v>Rosela Maharani</v>
      </c>
      <c r="C3154" t="str">
        <f>'[2]NILAI AKHIR'!D50</f>
        <v>XI TJKT 2</v>
      </c>
      <c r="D3154">
        <f>'[2]NILAI AKHIR'!T50</f>
        <v>80.964444444444453</v>
      </c>
      <c r="F3154" t="s">
        <v>112</v>
      </c>
      <c r="G3154" t="str" cm="1">
        <f t="array" ref="G3154">_xlfn.IFNA(_xlfn.IFS(C3153="XI TSM 1",D3153,C3153="XI TSM 2",D3153),"")</f>
        <v/>
      </c>
      <c r="H3154" t="str" cm="1">
        <f t="array" ref="H3154">_xlfn.IFNA(_xlfn.IFS(C3152="XI TOI 1",D3152,C3152="XI TOI 2",D3152),"")</f>
        <v/>
      </c>
      <c r="I3154" t="str" cm="1">
        <f t="array" ref="I3154">_xlfn.IFNA(_xlfn.IFS(C3151="XI TP 1",D3151,C3151="XI TP 2",D3151,C3151="XI TP 3",D3151,C3151="XI TP 4",D3151,C3151="XI TP 5",D3151),"")</f>
        <v/>
      </c>
      <c r="J3154" cm="1">
        <f t="array" ref="J3154">_xlfn.IFNA(_xlfn.IFS(C3150="XI TJKT 1",D3150,C3150="XI TJKT 2",D3150),"")</f>
        <v>80.792222222222222</v>
      </c>
      <c r="L3154">
        <f>VLOOKUP(A3154,'5'!$AB$3:$AE$313,4,FALSE)</f>
        <v>672</v>
      </c>
      <c r="M3154" s="19">
        <f>VLOOKUP(F3154,'2'!$B$2:$C$34,2,FALSE)</f>
        <v>18</v>
      </c>
      <c r="N3154" s="23">
        <f t="shared" si="108"/>
        <v>80.964444444444453</v>
      </c>
      <c r="O3154" s="23" t="str">
        <f t="shared" si="109"/>
        <v/>
      </c>
      <c r="P3154" s="23" t="s">
        <v>4739</v>
      </c>
      <c r="Q3154" s="19">
        <f>VLOOKUP(M3154,'3'!$H$27:$L$48,5,FALSE)</f>
        <v>59</v>
      </c>
    </row>
    <row r="3155" spans="1:17" x14ac:dyDescent="0.25">
      <c r="A3155">
        <f>'[2]NILAI AKHIR'!B51</f>
        <v>13846</v>
      </c>
      <c r="B3155" t="str">
        <f>'[2]NILAI AKHIR'!C51</f>
        <v>Septian Helmi Ramadhan</v>
      </c>
      <c r="C3155" t="str">
        <f>'[2]NILAI AKHIR'!D51</f>
        <v>XI TJKT 2</v>
      </c>
      <c r="D3155">
        <f>'[2]NILAI AKHIR'!T51</f>
        <v>60.314999999999998</v>
      </c>
      <c r="F3155" t="s">
        <v>112</v>
      </c>
      <c r="G3155" t="str" cm="1">
        <f t="array" ref="G3155">_xlfn.IFNA(_xlfn.IFS(C3154="XI TSM 1",D3154,C3154="XI TSM 2",D3154),"")</f>
        <v/>
      </c>
      <c r="H3155" t="str" cm="1">
        <f t="array" ref="H3155">_xlfn.IFNA(_xlfn.IFS(C3153="XI TOI 1",D3153,C3153="XI TOI 2",D3153),"")</f>
        <v/>
      </c>
      <c r="I3155" t="str" cm="1">
        <f t="array" ref="I3155">_xlfn.IFNA(_xlfn.IFS(C3152="XI TP 1",D3152,C3152="XI TP 2",D3152,C3152="XI TP 3",D3152,C3152="XI TP 4",D3152,C3152="XI TP 5",D3152),"")</f>
        <v/>
      </c>
      <c r="J3155" cm="1">
        <f t="array" ref="J3155">_xlfn.IFNA(_xlfn.IFS(C3151="XI TJKT 1",D3151,C3151="XI TJKT 2",D3151),"")</f>
        <v>82.918888888888887</v>
      </c>
      <c r="L3155">
        <f>VLOOKUP(A3155,'5'!$AB$3:$AE$313,4,FALSE)</f>
        <v>673</v>
      </c>
      <c r="M3155" s="19">
        <f>VLOOKUP(F3155,'2'!$B$2:$C$34,2,FALSE)</f>
        <v>18</v>
      </c>
      <c r="N3155" s="23">
        <f t="shared" si="108"/>
        <v>60.314999999999998</v>
      </c>
      <c r="O3155" s="23" t="str">
        <f t="shared" si="109"/>
        <v/>
      </c>
      <c r="P3155" s="23" t="s">
        <v>4739</v>
      </c>
      <c r="Q3155" s="19">
        <f>VLOOKUP(M3155,'3'!$H$27:$L$48,5,FALSE)</f>
        <v>59</v>
      </c>
    </row>
    <row r="3156" spans="1:17" x14ac:dyDescent="0.25">
      <c r="A3156">
        <f>'[2]NILAI AKHIR'!B52</f>
        <v>13847</v>
      </c>
      <c r="B3156" t="str">
        <f>'[2]NILAI AKHIR'!C52</f>
        <v>Shoni Syakuro</v>
      </c>
      <c r="C3156" t="str">
        <f>'[2]NILAI AKHIR'!D52</f>
        <v>XI TJKT 2</v>
      </c>
      <c r="D3156">
        <f>'[2]NILAI AKHIR'!T52</f>
        <v>83.082222222222228</v>
      </c>
      <c r="F3156" t="s">
        <v>112</v>
      </c>
      <c r="G3156" t="str" cm="1">
        <f t="array" ref="G3156">_xlfn.IFNA(_xlfn.IFS(C3155="XI TSM 1",D3155,C3155="XI TSM 2",D3155),"")</f>
        <v/>
      </c>
      <c r="H3156" t="str" cm="1">
        <f t="array" ref="H3156">_xlfn.IFNA(_xlfn.IFS(C3154="XI TOI 1",D3154,C3154="XI TOI 2",D3154),"")</f>
        <v/>
      </c>
      <c r="I3156" t="str" cm="1">
        <f t="array" ref="I3156">_xlfn.IFNA(_xlfn.IFS(C3153="XI TP 1",D3153,C3153="XI TP 2",D3153,C3153="XI TP 3",D3153,C3153="XI TP 4",D3153,C3153="XI TP 5",D3153),"")</f>
        <v/>
      </c>
      <c r="J3156" cm="1">
        <f t="array" ref="J3156">_xlfn.IFNA(_xlfn.IFS(C3152="XI TJKT 1",D3152,C3152="XI TJKT 2",D3152),"")</f>
        <v>86.305555555555543</v>
      </c>
      <c r="L3156">
        <f>VLOOKUP(A3156,'5'!$AB$3:$AE$313,4,FALSE)</f>
        <v>674</v>
      </c>
      <c r="M3156" s="19">
        <f>VLOOKUP(F3156,'2'!$B$2:$C$34,2,FALSE)</f>
        <v>18</v>
      </c>
      <c r="N3156" s="23">
        <f t="shared" si="108"/>
        <v>83.082222222222228</v>
      </c>
      <c r="O3156" s="23" t="str">
        <f t="shared" si="109"/>
        <v/>
      </c>
      <c r="P3156" s="23" t="s">
        <v>4739</v>
      </c>
      <c r="Q3156" s="19">
        <f>VLOOKUP(M3156,'3'!$H$27:$L$48,5,FALSE)</f>
        <v>59</v>
      </c>
    </row>
    <row r="3157" spans="1:17" x14ac:dyDescent="0.25">
      <c r="A3157">
        <f>'[2]NILAI AKHIR'!B53</f>
        <v>0</v>
      </c>
      <c r="B3157">
        <f>'[2]NILAI AKHIR'!C53</f>
        <v>0</v>
      </c>
      <c r="C3157">
        <f>'[2]NILAI AKHIR'!D53</f>
        <v>0</v>
      </c>
      <c r="D3157">
        <f>'[2]NILAI AKHIR'!T53</f>
        <v>0</v>
      </c>
      <c r="F3157" t="s">
        <v>112</v>
      </c>
      <c r="G3157" t="str" cm="1">
        <f t="array" ref="G3157">_xlfn.IFNA(_xlfn.IFS(C3156="XI TSM 1",D3156,C3156="XI TSM 2",D3156),"")</f>
        <v/>
      </c>
      <c r="H3157" t="str" cm="1">
        <f t="array" ref="H3157">_xlfn.IFNA(_xlfn.IFS(C3155="XI TOI 1",D3155,C3155="XI TOI 2",D3155),"")</f>
        <v/>
      </c>
      <c r="I3157" t="str" cm="1">
        <f t="array" ref="I3157">_xlfn.IFNA(_xlfn.IFS(C3154="XI TP 1",D3154,C3154="XI TP 2",D3154,C3154="XI TP 3",D3154,C3154="XI TP 4",D3154,C3154="XI TP 5",D3154),"")</f>
        <v/>
      </c>
      <c r="J3157" cm="1">
        <f t="array" ref="J3157">_xlfn.IFNA(_xlfn.IFS(C3153="XI TJKT 1",D3153,C3153="XI TJKT 2",D3153),"")</f>
        <v>79.821111111111108</v>
      </c>
      <c r="L3157" t="e">
        <f>VLOOKUP(A3157,'5'!$AB$3:$AE$313,4,FALSE)</f>
        <v>#N/A</v>
      </c>
      <c r="M3157" s="19">
        <f>VLOOKUP(F3157,'2'!$B$2:$C$34,2,FALSE)</f>
        <v>18</v>
      </c>
      <c r="N3157" s="23">
        <f t="shared" si="108"/>
        <v>0</v>
      </c>
      <c r="O3157" s="23" t="str">
        <f t="shared" si="109"/>
        <v/>
      </c>
      <c r="P3157" s="23" t="s">
        <v>4739</v>
      </c>
      <c r="Q3157" s="19">
        <f>VLOOKUP(M3157,'3'!$H$27:$L$48,5,FALSE)</f>
        <v>59</v>
      </c>
    </row>
    <row r="3158" spans="1:17" x14ac:dyDescent="0.25">
      <c r="A3158">
        <f>'[2]NILAI AKHIR'!B54</f>
        <v>13595</v>
      </c>
      <c r="B3158" t="str">
        <f>'[2]NILAI AKHIR'!C54</f>
        <v>Abdul Halim</v>
      </c>
      <c r="C3158" t="str">
        <f>'[2]NILAI AKHIR'!D54</f>
        <v>XI TOI 1</v>
      </c>
      <c r="D3158">
        <f>'[2]NILAI AKHIR'!T54</f>
        <v>0</v>
      </c>
      <c r="F3158" t="s">
        <v>112</v>
      </c>
      <c r="G3158" t="str" cm="1">
        <f t="array" ref="G3158">_xlfn.IFNA(_xlfn.IFS(C3157="XI TSM 1",D3157,C3157="XI TSM 2",D3157),"")</f>
        <v/>
      </c>
      <c r="H3158" t="str" cm="1">
        <f t="array" ref="H3158">_xlfn.IFNA(_xlfn.IFS(C3156="XI TOI 1",D3156,C3156="XI TOI 2",D3156),"")</f>
        <v/>
      </c>
      <c r="I3158" t="str" cm="1">
        <f t="array" ref="I3158">_xlfn.IFNA(_xlfn.IFS(C3155="XI TP 1",D3155,C3155="XI TP 2",D3155,C3155="XI TP 3",D3155,C3155="XI TP 4",D3155,C3155="XI TP 5",D3155),"")</f>
        <v/>
      </c>
      <c r="J3158" cm="1">
        <f t="array" ref="J3158">_xlfn.IFNA(_xlfn.IFS(C3154="XI TJKT 1",D3154,C3154="XI TJKT 2",D3154),"")</f>
        <v>80.964444444444453</v>
      </c>
      <c r="L3158">
        <f>VLOOKUP(A3158,'5'!$AB$3:$AE$313,4,FALSE)</f>
        <v>675</v>
      </c>
      <c r="M3158" s="19">
        <f>VLOOKUP(F3158,'2'!$B$2:$C$34,2,FALSE)</f>
        <v>18</v>
      </c>
      <c r="N3158" s="23">
        <f t="shared" si="108"/>
        <v>0</v>
      </c>
      <c r="O3158" s="23" t="str">
        <f t="shared" si="109"/>
        <v/>
      </c>
      <c r="P3158" s="23" t="s">
        <v>4739</v>
      </c>
      <c r="Q3158" s="19">
        <f>VLOOKUP(M3158,'3'!$H$27:$L$48,5,FALSE)</f>
        <v>59</v>
      </c>
    </row>
    <row r="3159" spans="1:17" x14ac:dyDescent="0.25">
      <c r="A3159">
        <f>'[2]NILAI AKHIR'!B56</f>
        <v>13597</v>
      </c>
      <c r="B3159" t="str">
        <f>'[2]NILAI AKHIR'!C56</f>
        <v>Adnan Prayudi Ramadhani</v>
      </c>
      <c r="C3159" t="str">
        <f>'[2]NILAI AKHIR'!D56</f>
        <v>XI TOI 1</v>
      </c>
      <c r="D3159">
        <f>'[2]NILAI AKHIR'!T56</f>
        <v>0</v>
      </c>
      <c r="F3159" t="s">
        <v>110</v>
      </c>
      <c r="G3159" t="str" cm="1">
        <f t="array" ref="G3159">_xlfn.IFNA(_xlfn.IFS(C3158="XI TSM 1",D3158,C3158="XI TSM 2",D3158),"")</f>
        <v/>
      </c>
      <c r="H3159" t="str" cm="1">
        <f t="array" ref="H3159">_xlfn.IFNA(_xlfn.IFS(C3157="XI TOI 1",D3157,C3157="XI TOI 2",D3157),"")</f>
        <v/>
      </c>
      <c r="I3159" t="str" cm="1">
        <f t="array" ref="I3159">_xlfn.IFNA(_xlfn.IFS(C3156="XI TP 1",D3156,C3156="XI TP 2",D3156,C3156="XI TP 3",D3156,C3156="XI TP 4",D3156,C3156="XI TP 5",D3156),"")</f>
        <v/>
      </c>
      <c r="J3159" cm="1">
        <f t="array" ref="J3159">_xlfn.IFNA(_xlfn.IFS(C3155="XI TJKT 1",D3155,C3155="XI TJKT 2",D3155),"")</f>
        <v>60.314999999999998</v>
      </c>
      <c r="L3159">
        <f>VLOOKUP(A3159,'5'!$AB$3:$AE$313,4,FALSE)</f>
        <v>677</v>
      </c>
      <c r="M3159" s="19">
        <f>VLOOKUP(F3159,'2'!$B$2:$C$34,2,FALSE)</f>
        <v>17</v>
      </c>
      <c r="N3159" s="23">
        <f t="shared" si="108"/>
        <v>0</v>
      </c>
      <c r="O3159" s="23" t="str">
        <f t="shared" si="109"/>
        <v/>
      </c>
      <c r="P3159" s="23" t="s">
        <v>4739</v>
      </c>
      <c r="Q3159" s="19">
        <f>VLOOKUP(M3159,'3'!$H$27:$L$48,5,FALSE)</f>
        <v>66</v>
      </c>
    </row>
    <row r="3160" spans="1:17" x14ac:dyDescent="0.25">
      <c r="A3160">
        <f>'[2]NILAI AKHIR'!B57</f>
        <v>13598</v>
      </c>
      <c r="B3160" t="str">
        <f>'[2]NILAI AKHIR'!C57</f>
        <v>Ahmad Aufa Baddawi</v>
      </c>
      <c r="C3160" t="str">
        <f>'[2]NILAI AKHIR'!D57</f>
        <v>XI TOI 1</v>
      </c>
      <c r="D3160">
        <f>'[2]NILAI AKHIR'!T57</f>
        <v>0</v>
      </c>
      <c r="F3160" t="s">
        <v>110</v>
      </c>
      <c r="G3160" t="str" cm="1">
        <f t="array" ref="G3160">_xlfn.IFNA(_xlfn.IFS(C3159="XI TSM 1",D3159,C3159="XI TSM 2",D3159),"")</f>
        <v/>
      </c>
      <c r="H3160" cm="1">
        <f t="array" ref="H3160">_xlfn.IFNA(_xlfn.IFS(C3158="XI TOI 1",D3158,C3158="XI TOI 2",D3158),"")</f>
        <v>0</v>
      </c>
      <c r="I3160" t="str" cm="1">
        <f t="array" ref="I3160">_xlfn.IFNA(_xlfn.IFS(C3157="XI TP 1",D3157,C3157="XI TP 2",D3157,C3157="XI TP 3",D3157,C3157="XI TP 4",D3157,C3157="XI TP 5",D3157),"")</f>
        <v/>
      </c>
      <c r="J3160" cm="1">
        <f t="array" ref="J3160">_xlfn.IFNA(_xlfn.IFS(C3156="XI TJKT 1",D3156,C3156="XI TJKT 2",D3156),"")</f>
        <v>83.082222222222228</v>
      </c>
      <c r="L3160">
        <f>VLOOKUP(A3160,'5'!$AB$3:$AE$313,4,FALSE)</f>
        <v>678</v>
      </c>
      <c r="M3160" s="19">
        <f>VLOOKUP(F3160,'2'!$B$2:$C$34,2,FALSE)</f>
        <v>17</v>
      </c>
      <c r="N3160" s="23">
        <f t="shared" si="108"/>
        <v>0</v>
      </c>
      <c r="O3160" s="23" t="str">
        <f t="shared" si="109"/>
        <v/>
      </c>
      <c r="P3160" s="23" t="s">
        <v>4739</v>
      </c>
      <c r="Q3160" s="19">
        <f>VLOOKUP(M3160,'3'!$H$27:$L$48,5,FALSE)</f>
        <v>66</v>
      </c>
    </row>
    <row r="3161" spans="1:17" x14ac:dyDescent="0.25">
      <c r="A3161">
        <f>'[2]NILAI AKHIR'!B58</f>
        <v>13599</v>
      </c>
      <c r="B3161" t="str">
        <f>'[2]NILAI AKHIR'!C58</f>
        <v>Aksan Tadharu</v>
      </c>
      <c r="C3161" t="str">
        <f>'[2]NILAI AKHIR'!D58</f>
        <v>XI TOI 1</v>
      </c>
      <c r="D3161">
        <f>'[2]NILAI AKHIR'!T58</f>
        <v>0</v>
      </c>
      <c r="F3161" t="s">
        <v>110</v>
      </c>
      <c r="G3161" t="str" cm="1">
        <f t="array" ref="G3161">_xlfn.IFNA(_xlfn.IFS(C3160="XI TSM 1",D3160,C3160="XI TSM 2",D3160),"")</f>
        <v/>
      </c>
      <c r="H3161" cm="1">
        <f t="array" ref="H3161">_xlfn.IFNA(_xlfn.IFS(C3159="XI TOI 1",D3159,C3159="XI TOI 2",D3159),"")</f>
        <v>0</v>
      </c>
      <c r="I3161" t="str" cm="1">
        <f t="array" ref="I3161">_xlfn.IFNA(_xlfn.IFS(C3158="XI TP 1",D3158,C3158="XI TP 2",D3158,C3158="XI TP 3",D3158,C3158="XI TP 4",D3158,C3158="XI TP 5",D3158),"")</f>
        <v/>
      </c>
      <c r="J3161" t="str" cm="1">
        <f t="array" ref="J3161">_xlfn.IFNA(_xlfn.IFS(C3157="XI TJKT 1",D3157,C3157="XI TJKT 2",D3157),"")</f>
        <v/>
      </c>
      <c r="L3161">
        <f>VLOOKUP(A3161,'5'!$AB$3:$AE$313,4,FALSE)</f>
        <v>679</v>
      </c>
      <c r="M3161" s="19">
        <f>VLOOKUP(F3161,'2'!$B$2:$C$34,2,FALSE)</f>
        <v>17</v>
      </c>
      <c r="N3161" s="23">
        <f t="shared" si="108"/>
        <v>0</v>
      </c>
      <c r="O3161" s="23" t="str">
        <f t="shared" si="109"/>
        <v/>
      </c>
      <c r="P3161" s="23" t="s">
        <v>4739</v>
      </c>
      <c r="Q3161" s="19">
        <f>VLOOKUP(M3161,'3'!$H$27:$L$48,5,FALSE)</f>
        <v>66</v>
      </c>
    </row>
    <row r="3162" spans="1:17" x14ac:dyDescent="0.25">
      <c r="A3162">
        <f>'[2]NILAI AKHIR'!B59</f>
        <v>13600</v>
      </c>
      <c r="B3162" t="str">
        <f>'[2]NILAI AKHIR'!C59</f>
        <v>Al Aqila Gaza Wrianto</v>
      </c>
      <c r="C3162" t="str">
        <f>'[2]NILAI AKHIR'!D59</f>
        <v>XI TOI 1</v>
      </c>
      <c r="D3162">
        <f>'[2]NILAI AKHIR'!T59</f>
        <v>0</v>
      </c>
      <c r="F3162" t="s">
        <v>110</v>
      </c>
      <c r="G3162" t="str" cm="1">
        <f t="array" ref="G3162">_xlfn.IFNA(_xlfn.IFS(C3161="XI TSM 1",D3161,C3161="XI TSM 2",D3161),"")</f>
        <v/>
      </c>
      <c r="H3162" cm="1">
        <f t="array" ref="H3162">_xlfn.IFNA(_xlfn.IFS(C3160="XI TOI 1",D3160,C3160="XI TOI 2",D3160),"")</f>
        <v>0</v>
      </c>
      <c r="I3162" t="str" cm="1">
        <f t="array" ref="I3162">_xlfn.IFNA(_xlfn.IFS(C3159="XI TP 1",D3159,C3159="XI TP 2",D3159,C3159="XI TP 3",D3159,C3159="XI TP 4",D3159,C3159="XI TP 5",D3159),"")</f>
        <v/>
      </c>
      <c r="J3162" t="str" cm="1">
        <f t="array" ref="J3162">_xlfn.IFNA(_xlfn.IFS(C3158="XI TJKT 1",D3158,C3158="XI TJKT 2",D3158),"")</f>
        <v/>
      </c>
      <c r="L3162">
        <f>VLOOKUP(A3162,'5'!$AB$3:$AE$313,4,FALSE)</f>
        <v>680</v>
      </c>
      <c r="M3162" s="19">
        <f>VLOOKUP(F3162,'2'!$B$2:$C$34,2,FALSE)</f>
        <v>17</v>
      </c>
      <c r="N3162" s="23">
        <f t="shared" si="108"/>
        <v>0</v>
      </c>
      <c r="O3162" s="23" t="str">
        <f t="shared" si="109"/>
        <v/>
      </c>
      <c r="P3162" s="23" t="s">
        <v>4739</v>
      </c>
      <c r="Q3162" s="19">
        <f>VLOOKUP(M3162,'3'!$H$27:$L$48,5,FALSE)</f>
        <v>66</v>
      </c>
    </row>
    <row r="3163" spans="1:17" x14ac:dyDescent="0.25">
      <c r="A3163">
        <f>'[2]NILAI AKHIR'!B60</f>
        <v>13601</v>
      </c>
      <c r="B3163" t="str">
        <f>'[2]NILAI AKHIR'!C60</f>
        <v>Albahtiar Mahesa Satria Elang</v>
      </c>
      <c r="C3163" t="str">
        <f>'[2]NILAI AKHIR'!D60</f>
        <v>XI TOI 1</v>
      </c>
      <c r="D3163">
        <f>'[2]NILAI AKHIR'!T60</f>
        <v>0</v>
      </c>
      <c r="F3163" t="s">
        <v>110</v>
      </c>
      <c r="G3163" t="str" cm="1">
        <f t="array" ref="G3163">_xlfn.IFNA(_xlfn.IFS(C3162="XI TSM 1",D3162,C3162="XI TSM 2",D3162),"")</f>
        <v/>
      </c>
      <c r="H3163" cm="1">
        <f t="array" ref="H3163">_xlfn.IFNA(_xlfn.IFS(C3161="XI TOI 1",D3161,C3161="XI TOI 2",D3161),"")</f>
        <v>0</v>
      </c>
      <c r="I3163" t="str" cm="1">
        <f t="array" ref="I3163">_xlfn.IFNA(_xlfn.IFS(C3160="XI TP 1",D3160,C3160="XI TP 2",D3160,C3160="XI TP 3",D3160,C3160="XI TP 4",D3160,C3160="XI TP 5",D3160),"")</f>
        <v/>
      </c>
      <c r="J3163" t="str" cm="1">
        <f t="array" ref="J3163">_xlfn.IFNA(_xlfn.IFS(C3159="XI TJKT 1",D3159,C3159="XI TJKT 2",D3159),"")</f>
        <v/>
      </c>
      <c r="L3163">
        <f>VLOOKUP(A3163,'5'!$AB$3:$AE$313,4,FALSE)</f>
        <v>681</v>
      </c>
      <c r="M3163" s="19">
        <f>VLOOKUP(F3163,'2'!$B$2:$C$34,2,FALSE)</f>
        <v>17</v>
      </c>
      <c r="N3163" s="23">
        <f t="shared" si="108"/>
        <v>0</v>
      </c>
      <c r="O3163" s="23" t="str">
        <f t="shared" si="109"/>
        <v/>
      </c>
      <c r="P3163" s="23" t="s">
        <v>4739</v>
      </c>
      <c r="Q3163" s="19">
        <f>VLOOKUP(M3163,'3'!$H$27:$L$48,5,FALSE)</f>
        <v>66</v>
      </c>
    </row>
    <row r="3164" spans="1:17" x14ac:dyDescent="0.25">
      <c r="A3164">
        <f>'[2]NILAI AKHIR'!B61</f>
        <v>13602</v>
      </c>
      <c r="B3164" t="str">
        <f>'[2]NILAI AKHIR'!C61</f>
        <v>Alde Royan Pratama</v>
      </c>
      <c r="C3164" t="str">
        <f>'[2]NILAI AKHIR'!D61</f>
        <v>XI TOI 1</v>
      </c>
      <c r="D3164">
        <f>'[2]NILAI AKHIR'!T61</f>
        <v>0</v>
      </c>
      <c r="F3164" t="s">
        <v>110</v>
      </c>
      <c r="G3164" t="str" cm="1">
        <f t="array" ref="G3164">_xlfn.IFNA(_xlfn.IFS(C3163="XI TSM 1",D3163,C3163="XI TSM 2",D3163),"")</f>
        <v/>
      </c>
      <c r="H3164" cm="1">
        <f t="array" ref="H3164">_xlfn.IFNA(_xlfn.IFS(C3162="XI TOI 1",D3162,C3162="XI TOI 2",D3162),"")</f>
        <v>0</v>
      </c>
      <c r="I3164" t="str" cm="1">
        <f t="array" ref="I3164">_xlfn.IFNA(_xlfn.IFS(C3161="XI TP 1",D3161,C3161="XI TP 2",D3161,C3161="XI TP 3",D3161,C3161="XI TP 4",D3161,C3161="XI TP 5",D3161),"")</f>
        <v/>
      </c>
      <c r="J3164" t="str" cm="1">
        <f t="array" ref="J3164">_xlfn.IFNA(_xlfn.IFS(C3160="XI TJKT 1",D3160,C3160="XI TJKT 2",D3160),"")</f>
        <v/>
      </c>
      <c r="L3164">
        <f>VLOOKUP(A3164,'5'!$AB$3:$AE$313,4,FALSE)</f>
        <v>682</v>
      </c>
      <c r="M3164" s="19">
        <f>VLOOKUP(F3164,'2'!$B$2:$C$34,2,FALSE)</f>
        <v>17</v>
      </c>
      <c r="N3164" s="23">
        <f t="shared" si="108"/>
        <v>0</v>
      </c>
      <c r="O3164" s="23" t="str">
        <f t="shared" si="109"/>
        <v/>
      </c>
      <c r="P3164" s="23" t="s">
        <v>4739</v>
      </c>
      <c r="Q3164" s="19">
        <f>VLOOKUP(M3164,'3'!$H$27:$L$48,5,FALSE)</f>
        <v>66</v>
      </c>
    </row>
    <row r="3165" spans="1:17" x14ac:dyDescent="0.25">
      <c r="A3165">
        <f>'[2]NILAI AKHIR'!B62</f>
        <v>13603</v>
      </c>
      <c r="B3165" t="str">
        <f>'[2]NILAI AKHIR'!C62</f>
        <v>Alfinza Cahya Saputra</v>
      </c>
      <c r="C3165" t="str">
        <f>'[2]NILAI AKHIR'!D62</f>
        <v>XI TOI 1</v>
      </c>
      <c r="D3165">
        <f>'[2]NILAI AKHIR'!T62</f>
        <v>0</v>
      </c>
      <c r="F3165" t="s">
        <v>110</v>
      </c>
      <c r="G3165" t="str" cm="1">
        <f t="array" ref="G3165">_xlfn.IFNA(_xlfn.IFS(C3164="XI TSM 1",D3164,C3164="XI TSM 2",D3164),"")</f>
        <v/>
      </c>
      <c r="H3165" cm="1">
        <f t="array" ref="H3165">_xlfn.IFNA(_xlfn.IFS(C3163="XI TOI 1",D3163,C3163="XI TOI 2",D3163),"")</f>
        <v>0</v>
      </c>
      <c r="I3165" t="str" cm="1">
        <f t="array" ref="I3165">_xlfn.IFNA(_xlfn.IFS(C3162="XI TP 1",D3162,C3162="XI TP 2",D3162,C3162="XI TP 3",D3162,C3162="XI TP 4",D3162,C3162="XI TP 5",D3162),"")</f>
        <v/>
      </c>
      <c r="J3165" t="str" cm="1">
        <f t="array" ref="J3165">_xlfn.IFNA(_xlfn.IFS(C3161="XI TJKT 1",D3161,C3161="XI TJKT 2",D3161),"")</f>
        <v/>
      </c>
      <c r="L3165">
        <f>VLOOKUP(A3165,'5'!$AB$3:$AE$313,4,FALSE)</f>
        <v>683</v>
      </c>
      <c r="M3165" s="19">
        <f>VLOOKUP(F3165,'2'!$B$2:$C$34,2,FALSE)</f>
        <v>17</v>
      </c>
      <c r="N3165" s="23">
        <f t="shared" si="108"/>
        <v>0</v>
      </c>
      <c r="O3165" s="23" t="str">
        <f t="shared" si="109"/>
        <v/>
      </c>
      <c r="P3165" s="23" t="s">
        <v>4739</v>
      </c>
      <c r="Q3165" s="19">
        <f>VLOOKUP(M3165,'3'!$H$27:$L$48,5,FALSE)</f>
        <v>66</v>
      </c>
    </row>
    <row r="3166" spans="1:17" x14ac:dyDescent="0.25">
      <c r="A3166">
        <f>'[2]NILAI AKHIR'!B63</f>
        <v>13604</v>
      </c>
      <c r="B3166" t="str">
        <f>'[2]NILAI AKHIR'!C63</f>
        <v>Arif Fhatin Mustaqim</v>
      </c>
      <c r="C3166" t="str">
        <f>'[2]NILAI AKHIR'!D63</f>
        <v>XI TOI 1</v>
      </c>
      <c r="D3166">
        <f>'[2]NILAI AKHIR'!T63</f>
        <v>0</v>
      </c>
      <c r="F3166" t="s">
        <v>110</v>
      </c>
      <c r="G3166" t="str" cm="1">
        <f t="array" ref="G3166">_xlfn.IFNA(_xlfn.IFS(C3165="XI TSM 1",D3165,C3165="XI TSM 2",D3165),"")</f>
        <v/>
      </c>
      <c r="H3166" cm="1">
        <f t="array" ref="H3166">_xlfn.IFNA(_xlfn.IFS(C3164="XI TOI 1",D3164,C3164="XI TOI 2",D3164),"")</f>
        <v>0</v>
      </c>
      <c r="I3166" t="str" cm="1">
        <f t="array" ref="I3166">_xlfn.IFNA(_xlfn.IFS(C3163="XI TP 1",D3163,C3163="XI TP 2",D3163,C3163="XI TP 3",D3163,C3163="XI TP 4",D3163,C3163="XI TP 5",D3163),"")</f>
        <v/>
      </c>
      <c r="J3166" t="str" cm="1">
        <f t="array" ref="J3166">_xlfn.IFNA(_xlfn.IFS(C3162="XI TJKT 1",D3162,C3162="XI TJKT 2",D3162),"")</f>
        <v/>
      </c>
      <c r="L3166">
        <f>VLOOKUP(A3166,'5'!$AB$3:$AE$313,4,FALSE)</f>
        <v>684</v>
      </c>
      <c r="M3166" s="19">
        <f>VLOOKUP(F3166,'2'!$B$2:$C$34,2,FALSE)</f>
        <v>17</v>
      </c>
      <c r="N3166" s="23">
        <f t="shared" si="108"/>
        <v>0</v>
      </c>
      <c r="O3166" s="23" t="str">
        <f t="shared" si="109"/>
        <v/>
      </c>
      <c r="P3166" s="23" t="s">
        <v>4739</v>
      </c>
      <c r="Q3166" s="19">
        <f>VLOOKUP(M3166,'3'!$H$27:$L$48,5,FALSE)</f>
        <v>66</v>
      </c>
    </row>
    <row r="3167" spans="1:17" x14ac:dyDescent="0.25">
      <c r="A3167">
        <f>'[2]NILAI AKHIR'!B64</f>
        <v>13605</v>
      </c>
      <c r="B3167" t="str">
        <f>'[2]NILAI AKHIR'!C64</f>
        <v>Aroqyan Azis Khoirul Misbah</v>
      </c>
      <c r="C3167" t="str">
        <f>'[2]NILAI AKHIR'!D64</f>
        <v>XI TOI 1</v>
      </c>
      <c r="D3167">
        <f>'[2]NILAI AKHIR'!T64</f>
        <v>0</v>
      </c>
      <c r="F3167" t="s">
        <v>110</v>
      </c>
      <c r="G3167" t="str" cm="1">
        <f t="array" ref="G3167">_xlfn.IFNA(_xlfn.IFS(C3166="XI TSM 1",D3166,C3166="XI TSM 2",D3166),"")</f>
        <v/>
      </c>
      <c r="H3167" cm="1">
        <f t="array" ref="H3167">_xlfn.IFNA(_xlfn.IFS(C3165="XI TOI 1",D3165,C3165="XI TOI 2",D3165),"")</f>
        <v>0</v>
      </c>
      <c r="I3167" t="str" cm="1">
        <f t="array" ref="I3167">_xlfn.IFNA(_xlfn.IFS(C3164="XI TP 1",D3164,C3164="XI TP 2",D3164,C3164="XI TP 3",D3164,C3164="XI TP 4",D3164,C3164="XI TP 5",D3164),"")</f>
        <v/>
      </c>
      <c r="J3167" t="str" cm="1">
        <f t="array" ref="J3167">_xlfn.IFNA(_xlfn.IFS(C3163="XI TJKT 1",D3163,C3163="XI TJKT 2",D3163),"")</f>
        <v/>
      </c>
      <c r="L3167">
        <f>VLOOKUP(A3167,'5'!$AB$3:$AE$313,4,FALSE)</f>
        <v>685</v>
      </c>
      <c r="M3167" s="19">
        <f>VLOOKUP(F3167,'2'!$B$2:$C$34,2,FALSE)</f>
        <v>17</v>
      </c>
      <c r="N3167" s="23">
        <f t="shared" si="108"/>
        <v>0</v>
      </c>
      <c r="O3167" s="23" t="str">
        <f t="shared" si="109"/>
        <v/>
      </c>
      <c r="P3167" s="23" t="s">
        <v>4739</v>
      </c>
      <c r="Q3167" s="19">
        <f>VLOOKUP(M3167,'3'!$H$27:$L$48,5,FALSE)</f>
        <v>66</v>
      </c>
    </row>
    <row r="3168" spans="1:17" x14ac:dyDescent="0.25">
      <c r="A3168">
        <f>'[2]NILAI AKHIR'!B65</f>
        <v>13606</v>
      </c>
      <c r="B3168" t="str">
        <f>'[2]NILAI AKHIR'!C65</f>
        <v>Azwanirham Fahriza</v>
      </c>
      <c r="C3168" t="str">
        <f>'[2]NILAI AKHIR'!D65</f>
        <v>XI TOI 1</v>
      </c>
      <c r="D3168">
        <f>'[2]NILAI AKHIR'!T65</f>
        <v>0</v>
      </c>
      <c r="F3168" t="s">
        <v>110</v>
      </c>
      <c r="G3168" t="str" cm="1">
        <f t="array" ref="G3168">_xlfn.IFNA(_xlfn.IFS(C3167="XI TSM 1",D3167,C3167="XI TSM 2",D3167),"")</f>
        <v/>
      </c>
      <c r="H3168" cm="1">
        <f t="array" ref="H3168">_xlfn.IFNA(_xlfn.IFS(C3166="XI TOI 1",D3166,C3166="XI TOI 2",D3166),"")</f>
        <v>0</v>
      </c>
      <c r="I3168" t="str" cm="1">
        <f t="array" ref="I3168">_xlfn.IFNA(_xlfn.IFS(C3165="XI TP 1",D3165,C3165="XI TP 2",D3165,C3165="XI TP 3",D3165,C3165="XI TP 4",D3165,C3165="XI TP 5",D3165),"")</f>
        <v/>
      </c>
      <c r="J3168" t="str" cm="1">
        <f t="array" ref="J3168">_xlfn.IFNA(_xlfn.IFS(C3164="XI TJKT 1",D3164,C3164="XI TJKT 2",D3164),"")</f>
        <v/>
      </c>
      <c r="L3168">
        <f>VLOOKUP(A3168,'5'!$AB$3:$AE$313,4,FALSE)</f>
        <v>686</v>
      </c>
      <c r="M3168" s="19">
        <f>VLOOKUP(F3168,'2'!$B$2:$C$34,2,FALSE)</f>
        <v>17</v>
      </c>
      <c r="N3168" s="23">
        <f t="shared" si="108"/>
        <v>0</v>
      </c>
      <c r="O3168" s="23" t="str">
        <f t="shared" si="109"/>
        <v/>
      </c>
      <c r="P3168" s="23" t="s">
        <v>4739</v>
      </c>
      <c r="Q3168" s="19">
        <f>VLOOKUP(M3168,'3'!$H$27:$L$48,5,FALSE)</f>
        <v>66</v>
      </c>
    </row>
    <row r="3169" spans="1:17" x14ac:dyDescent="0.25">
      <c r="A3169">
        <f>'[2]NILAI AKHIR'!B66</f>
        <v>13607</v>
      </c>
      <c r="B3169" t="str">
        <f>'[2]NILAI AKHIR'!C66</f>
        <v>Cenata Arya Fizziansyah</v>
      </c>
      <c r="C3169" t="str">
        <f>'[2]NILAI AKHIR'!D66</f>
        <v>XI TOI 1</v>
      </c>
      <c r="D3169">
        <f>'[2]NILAI AKHIR'!T66</f>
        <v>0</v>
      </c>
      <c r="F3169" t="s">
        <v>110</v>
      </c>
      <c r="G3169" t="str" cm="1">
        <f t="array" ref="G3169">_xlfn.IFNA(_xlfn.IFS(C3168="XI TSM 1",D3168,C3168="XI TSM 2",D3168),"")</f>
        <v/>
      </c>
      <c r="H3169" cm="1">
        <f t="array" ref="H3169">_xlfn.IFNA(_xlfn.IFS(C3167="XI TOI 1",D3167,C3167="XI TOI 2",D3167),"")</f>
        <v>0</v>
      </c>
      <c r="I3169" t="str" cm="1">
        <f t="array" ref="I3169">_xlfn.IFNA(_xlfn.IFS(C3166="XI TP 1",D3166,C3166="XI TP 2",D3166,C3166="XI TP 3",D3166,C3166="XI TP 4",D3166,C3166="XI TP 5",D3166),"")</f>
        <v/>
      </c>
      <c r="J3169" t="str" cm="1">
        <f t="array" ref="J3169">_xlfn.IFNA(_xlfn.IFS(C3165="XI TJKT 1",D3165,C3165="XI TJKT 2",D3165),"")</f>
        <v/>
      </c>
      <c r="L3169">
        <f>VLOOKUP(A3169,'5'!$AB$3:$AE$313,4,FALSE)</f>
        <v>687</v>
      </c>
      <c r="M3169" s="19">
        <f>VLOOKUP(F3169,'2'!$B$2:$C$34,2,FALSE)</f>
        <v>17</v>
      </c>
      <c r="N3169" s="23">
        <f t="shared" si="108"/>
        <v>0</v>
      </c>
      <c r="O3169" s="23" t="str">
        <f t="shared" si="109"/>
        <v/>
      </c>
      <c r="P3169" s="23" t="s">
        <v>4739</v>
      </c>
      <c r="Q3169" s="19">
        <f>VLOOKUP(M3169,'3'!$H$27:$L$48,5,FALSE)</f>
        <v>66</v>
      </c>
    </row>
    <row r="3170" spans="1:17" x14ac:dyDescent="0.25">
      <c r="A3170">
        <f>'[2]NILAI AKHIR'!B67</f>
        <v>13608</v>
      </c>
      <c r="B3170" t="str">
        <f>'[2]NILAI AKHIR'!C67</f>
        <v>Daffa Khoirul Annas</v>
      </c>
      <c r="C3170" t="str">
        <f>'[2]NILAI AKHIR'!D67</f>
        <v>XI TOI 1</v>
      </c>
      <c r="D3170">
        <f>'[2]NILAI AKHIR'!T67</f>
        <v>0</v>
      </c>
      <c r="F3170" t="s">
        <v>110</v>
      </c>
      <c r="G3170" t="str" cm="1">
        <f t="array" ref="G3170">_xlfn.IFNA(_xlfn.IFS(C3169="XI TSM 1",D3169,C3169="XI TSM 2",D3169),"")</f>
        <v/>
      </c>
      <c r="H3170" cm="1">
        <f t="array" ref="H3170">_xlfn.IFNA(_xlfn.IFS(C3168="XI TOI 1",D3168,C3168="XI TOI 2",D3168),"")</f>
        <v>0</v>
      </c>
      <c r="I3170" t="str" cm="1">
        <f t="array" ref="I3170">_xlfn.IFNA(_xlfn.IFS(C3167="XI TP 1",D3167,C3167="XI TP 2",D3167,C3167="XI TP 3",D3167,C3167="XI TP 4",D3167,C3167="XI TP 5",D3167),"")</f>
        <v/>
      </c>
      <c r="J3170" t="str" cm="1">
        <f t="array" ref="J3170">_xlfn.IFNA(_xlfn.IFS(C3166="XI TJKT 1",D3166,C3166="XI TJKT 2",D3166),"")</f>
        <v/>
      </c>
      <c r="L3170">
        <f>VLOOKUP(A3170,'5'!$AB$3:$AE$313,4,FALSE)</f>
        <v>688</v>
      </c>
      <c r="M3170" s="19">
        <f>VLOOKUP(F3170,'2'!$B$2:$C$34,2,FALSE)</f>
        <v>17</v>
      </c>
      <c r="N3170" s="23">
        <f t="shared" si="108"/>
        <v>0</v>
      </c>
      <c r="O3170" s="23" t="str">
        <f t="shared" si="109"/>
        <v/>
      </c>
      <c r="P3170" s="23" t="s">
        <v>4739</v>
      </c>
      <c r="Q3170" s="19">
        <f>VLOOKUP(M3170,'3'!$H$27:$L$48,5,FALSE)</f>
        <v>66</v>
      </c>
    </row>
    <row r="3171" spans="1:17" x14ac:dyDescent="0.25">
      <c r="A3171">
        <f>'[2]NILAI AKHIR'!B68</f>
        <v>13609</v>
      </c>
      <c r="B3171" t="str">
        <f>'[2]NILAI AKHIR'!C68</f>
        <v>Damar Novel Eka Prahuda</v>
      </c>
      <c r="C3171" t="str">
        <f>'[2]NILAI AKHIR'!D68</f>
        <v>XI TOI 1</v>
      </c>
      <c r="D3171">
        <f>'[2]NILAI AKHIR'!T68</f>
        <v>0</v>
      </c>
      <c r="F3171" t="s">
        <v>110</v>
      </c>
      <c r="G3171" t="str" cm="1">
        <f t="array" ref="G3171">_xlfn.IFNA(_xlfn.IFS(C3170="XI TSM 1",D3170,C3170="XI TSM 2",D3170),"")</f>
        <v/>
      </c>
      <c r="H3171" cm="1">
        <f t="array" ref="H3171">_xlfn.IFNA(_xlfn.IFS(C3169="XI TOI 1",D3169,C3169="XI TOI 2",D3169),"")</f>
        <v>0</v>
      </c>
      <c r="I3171" t="str" cm="1">
        <f t="array" ref="I3171">_xlfn.IFNA(_xlfn.IFS(C3168="XI TP 1",D3168,C3168="XI TP 2",D3168,C3168="XI TP 3",D3168,C3168="XI TP 4",D3168,C3168="XI TP 5",D3168),"")</f>
        <v/>
      </c>
      <c r="J3171" t="str" cm="1">
        <f t="array" ref="J3171">_xlfn.IFNA(_xlfn.IFS(C3167="XI TJKT 1",D3167,C3167="XI TJKT 2",D3167),"")</f>
        <v/>
      </c>
      <c r="L3171">
        <f>VLOOKUP(A3171,'5'!$AB$3:$AE$313,4,FALSE)</f>
        <v>689</v>
      </c>
      <c r="M3171" s="19">
        <f>VLOOKUP(F3171,'2'!$B$2:$C$34,2,FALSE)</f>
        <v>17</v>
      </c>
      <c r="N3171" s="23">
        <f t="shared" si="108"/>
        <v>0</v>
      </c>
      <c r="O3171" s="23" t="str">
        <f t="shared" si="109"/>
        <v/>
      </c>
      <c r="P3171" s="23" t="s">
        <v>4739</v>
      </c>
      <c r="Q3171" s="19">
        <f>VLOOKUP(M3171,'3'!$H$27:$L$48,5,FALSE)</f>
        <v>66</v>
      </c>
    </row>
    <row r="3172" spans="1:17" x14ac:dyDescent="0.25">
      <c r="A3172">
        <f>'[2]NILAI AKHIR'!B69</f>
        <v>13610</v>
      </c>
      <c r="B3172" t="str">
        <f>'[2]NILAI AKHIR'!C69</f>
        <v>Dandi Wira Pratama</v>
      </c>
      <c r="C3172" t="str">
        <f>'[2]NILAI AKHIR'!D69</f>
        <v>XI TOI 1</v>
      </c>
      <c r="D3172">
        <f>'[2]NILAI AKHIR'!T69</f>
        <v>0</v>
      </c>
      <c r="F3172" t="s">
        <v>110</v>
      </c>
      <c r="G3172" t="str" cm="1">
        <f t="array" ref="G3172">_xlfn.IFNA(_xlfn.IFS(C3171="XI TSM 1",D3171,C3171="XI TSM 2",D3171),"")</f>
        <v/>
      </c>
      <c r="H3172" cm="1">
        <f t="array" ref="H3172">_xlfn.IFNA(_xlfn.IFS(C3170="XI TOI 1",D3170,C3170="XI TOI 2",D3170),"")</f>
        <v>0</v>
      </c>
      <c r="I3172" t="str" cm="1">
        <f t="array" ref="I3172">_xlfn.IFNA(_xlfn.IFS(C3169="XI TP 1",D3169,C3169="XI TP 2",D3169,C3169="XI TP 3",D3169,C3169="XI TP 4",D3169,C3169="XI TP 5",D3169),"")</f>
        <v/>
      </c>
      <c r="J3172" t="str" cm="1">
        <f t="array" ref="J3172">_xlfn.IFNA(_xlfn.IFS(C3168="XI TJKT 1",D3168,C3168="XI TJKT 2",D3168),"")</f>
        <v/>
      </c>
      <c r="L3172">
        <f>VLOOKUP(A3172,'5'!$AB$3:$AE$313,4,FALSE)</f>
        <v>690</v>
      </c>
      <c r="M3172" s="19">
        <f>VLOOKUP(F3172,'2'!$B$2:$C$34,2,FALSE)</f>
        <v>17</v>
      </c>
      <c r="N3172" s="23">
        <f t="shared" si="108"/>
        <v>0</v>
      </c>
      <c r="O3172" s="23" t="str">
        <f t="shared" si="109"/>
        <v/>
      </c>
      <c r="P3172" s="23" t="s">
        <v>4739</v>
      </c>
      <c r="Q3172" s="19">
        <f>VLOOKUP(M3172,'3'!$H$27:$L$48,5,FALSE)</f>
        <v>66</v>
      </c>
    </row>
    <row r="3173" spans="1:17" x14ac:dyDescent="0.25">
      <c r="A3173">
        <f>'[2]NILAI AKHIR'!B70</f>
        <v>13611</v>
      </c>
      <c r="B3173" t="str">
        <f>'[2]NILAI AKHIR'!C70</f>
        <v>Davit Alif Prasetyo</v>
      </c>
      <c r="C3173" t="str">
        <f>'[2]NILAI AKHIR'!D70</f>
        <v>XI TOI 1</v>
      </c>
      <c r="D3173">
        <f>'[2]NILAI AKHIR'!T70</f>
        <v>0</v>
      </c>
      <c r="F3173" t="s">
        <v>110</v>
      </c>
      <c r="G3173" t="str" cm="1">
        <f t="array" ref="G3173">_xlfn.IFNA(_xlfn.IFS(C3172="XI TSM 1",D3172,C3172="XI TSM 2",D3172),"")</f>
        <v/>
      </c>
      <c r="H3173" cm="1">
        <f t="array" ref="H3173">_xlfn.IFNA(_xlfn.IFS(C3171="XI TOI 1",D3171,C3171="XI TOI 2",D3171),"")</f>
        <v>0</v>
      </c>
      <c r="I3173" t="str" cm="1">
        <f t="array" ref="I3173">_xlfn.IFNA(_xlfn.IFS(C3170="XI TP 1",D3170,C3170="XI TP 2",D3170,C3170="XI TP 3",D3170,C3170="XI TP 4",D3170,C3170="XI TP 5",D3170),"")</f>
        <v/>
      </c>
      <c r="J3173" t="str" cm="1">
        <f t="array" ref="J3173">_xlfn.IFNA(_xlfn.IFS(C3169="XI TJKT 1",D3169,C3169="XI TJKT 2",D3169),"")</f>
        <v/>
      </c>
      <c r="L3173">
        <f>VLOOKUP(A3173,'5'!$AB$3:$AE$313,4,FALSE)</f>
        <v>691</v>
      </c>
      <c r="M3173" s="19">
        <f>VLOOKUP(F3173,'2'!$B$2:$C$34,2,FALSE)</f>
        <v>17</v>
      </c>
      <c r="N3173" s="23">
        <f t="shared" si="108"/>
        <v>0</v>
      </c>
      <c r="O3173" s="23" t="str">
        <f t="shared" si="109"/>
        <v/>
      </c>
      <c r="P3173" s="23" t="s">
        <v>4739</v>
      </c>
      <c r="Q3173" s="19">
        <f>VLOOKUP(M3173,'3'!$H$27:$L$48,5,FALSE)</f>
        <v>66</v>
      </c>
    </row>
    <row r="3174" spans="1:17" x14ac:dyDescent="0.25">
      <c r="A3174">
        <f>'[2]NILAI AKHIR'!B71</f>
        <v>13613</v>
      </c>
      <c r="B3174" t="str">
        <f>'[2]NILAI AKHIR'!C71</f>
        <v>Denisa Nur Fitriana</v>
      </c>
      <c r="C3174" t="str">
        <f>'[2]NILAI AKHIR'!D71</f>
        <v>XI TOI 1</v>
      </c>
      <c r="D3174">
        <f>'[2]NILAI AKHIR'!T71</f>
        <v>0</v>
      </c>
      <c r="F3174" t="s">
        <v>110</v>
      </c>
      <c r="G3174" t="str" cm="1">
        <f t="array" ref="G3174">_xlfn.IFNA(_xlfn.IFS(C3173="XI TSM 1",D3173,C3173="XI TSM 2",D3173),"")</f>
        <v/>
      </c>
      <c r="H3174" cm="1">
        <f t="array" ref="H3174">_xlfn.IFNA(_xlfn.IFS(C3172="XI TOI 1",D3172,C3172="XI TOI 2",D3172),"")</f>
        <v>0</v>
      </c>
      <c r="I3174" t="str" cm="1">
        <f t="array" ref="I3174">_xlfn.IFNA(_xlfn.IFS(C3171="XI TP 1",D3171,C3171="XI TP 2",D3171,C3171="XI TP 3",D3171,C3171="XI TP 4",D3171,C3171="XI TP 5",D3171),"")</f>
        <v/>
      </c>
      <c r="J3174" t="str" cm="1">
        <f t="array" ref="J3174">_xlfn.IFNA(_xlfn.IFS(C3170="XI TJKT 1",D3170,C3170="XI TJKT 2",D3170),"")</f>
        <v/>
      </c>
      <c r="L3174">
        <f>VLOOKUP(A3174,'5'!$AB$3:$AE$313,4,FALSE)</f>
        <v>692</v>
      </c>
      <c r="M3174" s="19">
        <f>VLOOKUP(F3174,'2'!$B$2:$C$34,2,FALSE)</f>
        <v>17</v>
      </c>
      <c r="N3174" s="23">
        <f t="shared" si="108"/>
        <v>0</v>
      </c>
      <c r="O3174" s="23" t="str">
        <f t="shared" si="109"/>
        <v/>
      </c>
      <c r="P3174" s="23" t="s">
        <v>4739</v>
      </c>
      <c r="Q3174" s="19">
        <f>VLOOKUP(M3174,'3'!$H$27:$L$48,5,FALSE)</f>
        <v>66</v>
      </c>
    </row>
    <row r="3175" spans="1:17" x14ac:dyDescent="0.25">
      <c r="A3175">
        <f>'[2]NILAI AKHIR'!B72</f>
        <v>13614</v>
      </c>
      <c r="B3175" t="str">
        <f>'[2]NILAI AKHIR'!C72</f>
        <v>Endgrix Lion Meipin</v>
      </c>
      <c r="C3175" t="str">
        <f>'[2]NILAI AKHIR'!D72</f>
        <v>XI TOI 1</v>
      </c>
      <c r="D3175">
        <f>'[2]NILAI AKHIR'!T72</f>
        <v>0</v>
      </c>
      <c r="F3175" t="s">
        <v>110</v>
      </c>
      <c r="G3175" t="str" cm="1">
        <f t="array" ref="G3175">_xlfn.IFNA(_xlfn.IFS(C3174="XI TSM 1",D3174,C3174="XI TSM 2",D3174),"")</f>
        <v/>
      </c>
      <c r="H3175" cm="1">
        <f t="array" ref="H3175">_xlfn.IFNA(_xlfn.IFS(C3173="XI TOI 1",D3173,C3173="XI TOI 2",D3173),"")</f>
        <v>0</v>
      </c>
      <c r="I3175" t="str" cm="1">
        <f t="array" ref="I3175">_xlfn.IFNA(_xlfn.IFS(C3172="XI TP 1",D3172,C3172="XI TP 2",D3172,C3172="XI TP 3",D3172,C3172="XI TP 4",D3172,C3172="XI TP 5",D3172),"")</f>
        <v/>
      </c>
      <c r="J3175" t="str" cm="1">
        <f t="array" ref="J3175">_xlfn.IFNA(_xlfn.IFS(C3171="XI TJKT 1",D3171,C3171="XI TJKT 2",D3171),"")</f>
        <v/>
      </c>
      <c r="L3175">
        <f>VLOOKUP(A3175,'5'!$AB$3:$AE$313,4,FALSE)</f>
        <v>693</v>
      </c>
      <c r="M3175" s="19">
        <f>VLOOKUP(F3175,'2'!$B$2:$C$34,2,FALSE)</f>
        <v>17</v>
      </c>
      <c r="N3175" s="23">
        <f t="shared" si="108"/>
        <v>0</v>
      </c>
      <c r="O3175" s="23" t="str">
        <f t="shared" si="109"/>
        <v/>
      </c>
      <c r="P3175" s="23" t="s">
        <v>4739</v>
      </c>
      <c r="Q3175" s="19">
        <f>VLOOKUP(M3175,'3'!$H$27:$L$48,5,FALSE)</f>
        <v>66</v>
      </c>
    </row>
    <row r="3176" spans="1:17" x14ac:dyDescent="0.25">
      <c r="A3176">
        <f>'[2]NILAI AKHIR'!B73</f>
        <v>13615</v>
      </c>
      <c r="B3176" t="str">
        <f>'[2]NILAI AKHIR'!C73</f>
        <v>Evan Fadilah</v>
      </c>
      <c r="C3176" t="str">
        <f>'[2]NILAI AKHIR'!D73</f>
        <v>XI TOI 1</v>
      </c>
      <c r="D3176">
        <f>'[2]NILAI AKHIR'!T73</f>
        <v>0</v>
      </c>
      <c r="F3176" t="s">
        <v>110</v>
      </c>
      <c r="G3176" t="str" cm="1">
        <f t="array" ref="G3176">_xlfn.IFNA(_xlfn.IFS(C3175="XI TSM 1",D3175,C3175="XI TSM 2",D3175),"")</f>
        <v/>
      </c>
      <c r="H3176" cm="1">
        <f t="array" ref="H3176">_xlfn.IFNA(_xlfn.IFS(C3174="XI TOI 1",D3174,C3174="XI TOI 2",D3174),"")</f>
        <v>0</v>
      </c>
      <c r="I3176" t="str" cm="1">
        <f t="array" ref="I3176">_xlfn.IFNA(_xlfn.IFS(C3173="XI TP 1",D3173,C3173="XI TP 2",D3173,C3173="XI TP 3",D3173,C3173="XI TP 4",D3173,C3173="XI TP 5",D3173),"")</f>
        <v/>
      </c>
      <c r="J3176" t="str" cm="1">
        <f t="array" ref="J3176">_xlfn.IFNA(_xlfn.IFS(C3172="XI TJKT 1",D3172,C3172="XI TJKT 2",D3172),"")</f>
        <v/>
      </c>
      <c r="L3176">
        <f>VLOOKUP(A3176,'5'!$AB$3:$AE$313,4,FALSE)</f>
        <v>694</v>
      </c>
      <c r="M3176" s="19">
        <f>VLOOKUP(F3176,'2'!$B$2:$C$34,2,FALSE)</f>
        <v>17</v>
      </c>
      <c r="N3176" s="23">
        <f t="shared" si="108"/>
        <v>0</v>
      </c>
      <c r="O3176" s="23" t="str">
        <f t="shared" si="109"/>
        <v/>
      </c>
      <c r="P3176" s="23" t="s">
        <v>4739</v>
      </c>
      <c r="Q3176" s="19">
        <f>VLOOKUP(M3176,'3'!$H$27:$L$48,5,FALSE)</f>
        <v>66</v>
      </c>
    </row>
    <row r="3177" spans="1:17" x14ac:dyDescent="0.25">
      <c r="A3177">
        <f>'[2]NILAI AKHIR'!B74</f>
        <v>13616</v>
      </c>
      <c r="B3177" t="str">
        <f>'[2]NILAI AKHIR'!C74</f>
        <v>Fachrudin Ahmad Haidar</v>
      </c>
      <c r="C3177" t="str">
        <f>'[2]NILAI AKHIR'!D74</f>
        <v>XI TOI 1</v>
      </c>
      <c r="D3177">
        <f>'[2]NILAI AKHIR'!T74</f>
        <v>0</v>
      </c>
      <c r="F3177" t="s">
        <v>110</v>
      </c>
      <c r="G3177" t="str" cm="1">
        <f t="array" ref="G3177">_xlfn.IFNA(_xlfn.IFS(C3176="XI TSM 1",D3176,C3176="XI TSM 2",D3176),"")</f>
        <v/>
      </c>
      <c r="H3177" cm="1">
        <f t="array" ref="H3177">_xlfn.IFNA(_xlfn.IFS(C3175="XI TOI 1",D3175,C3175="XI TOI 2",D3175),"")</f>
        <v>0</v>
      </c>
      <c r="I3177" t="str" cm="1">
        <f t="array" ref="I3177">_xlfn.IFNA(_xlfn.IFS(C3174="XI TP 1",D3174,C3174="XI TP 2",D3174,C3174="XI TP 3",D3174,C3174="XI TP 4",D3174,C3174="XI TP 5",D3174),"")</f>
        <v/>
      </c>
      <c r="J3177" t="str" cm="1">
        <f t="array" ref="J3177">_xlfn.IFNA(_xlfn.IFS(C3173="XI TJKT 1",D3173,C3173="XI TJKT 2",D3173),"")</f>
        <v/>
      </c>
      <c r="L3177">
        <f>VLOOKUP(A3177,'5'!$AB$3:$AE$313,4,FALSE)</f>
        <v>695</v>
      </c>
      <c r="M3177" s="19">
        <f>VLOOKUP(F3177,'2'!$B$2:$C$34,2,FALSE)</f>
        <v>17</v>
      </c>
      <c r="N3177" s="23">
        <f t="shared" si="108"/>
        <v>0</v>
      </c>
      <c r="O3177" s="23" t="str">
        <f t="shared" si="109"/>
        <v/>
      </c>
      <c r="P3177" s="23" t="s">
        <v>4739</v>
      </c>
      <c r="Q3177" s="19">
        <f>VLOOKUP(M3177,'3'!$H$27:$L$48,5,FALSE)</f>
        <v>66</v>
      </c>
    </row>
    <row r="3178" spans="1:17" x14ac:dyDescent="0.25">
      <c r="A3178">
        <f>'[2]NILAI AKHIR'!B75</f>
        <v>13617</v>
      </c>
      <c r="B3178" t="str">
        <f>'[2]NILAI AKHIR'!C75</f>
        <v>Faiz Abiyyu Dzaki Raditiya Zaib</v>
      </c>
      <c r="C3178" t="str">
        <f>'[2]NILAI AKHIR'!D75</f>
        <v>XI TOI 1</v>
      </c>
      <c r="D3178">
        <f>'[2]NILAI AKHIR'!T75</f>
        <v>0</v>
      </c>
      <c r="F3178" t="s">
        <v>110</v>
      </c>
      <c r="G3178" t="str" cm="1">
        <f t="array" ref="G3178">_xlfn.IFNA(_xlfn.IFS(C3177="XI TSM 1",D3177,C3177="XI TSM 2",D3177),"")</f>
        <v/>
      </c>
      <c r="H3178" cm="1">
        <f t="array" ref="H3178">_xlfn.IFNA(_xlfn.IFS(C3176="XI TOI 1",D3176,C3176="XI TOI 2",D3176),"")</f>
        <v>0</v>
      </c>
      <c r="I3178" t="str" cm="1">
        <f t="array" ref="I3178">_xlfn.IFNA(_xlfn.IFS(C3175="XI TP 1",D3175,C3175="XI TP 2",D3175,C3175="XI TP 3",D3175,C3175="XI TP 4",D3175,C3175="XI TP 5",D3175),"")</f>
        <v/>
      </c>
      <c r="J3178" t="str" cm="1">
        <f t="array" ref="J3178">_xlfn.IFNA(_xlfn.IFS(C3174="XI TJKT 1",D3174,C3174="XI TJKT 2",D3174),"")</f>
        <v/>
      </c>
      <c r="L3178">
        <f>VLOOKUP(A3178,'5'!$AB$3:$AE$313,4,FALSE)</f>
        <v>696</v>
      </c>
      <c r="M3178" s="19">
        <f>VLOOKUP(F3178,'2'!$B$2:$C$34,2,FALSE)</f>
        <v>17</v>
      </c>
      <c r="N3178" s="23">
        <f t="shared" si="108"/>
        <v>0</v>
      </c>
      <c r="O3178" s="23" t="str">
        <f t="shared" si="109"/>
        <v/>
      </c>
      <c r="P3178" s="23" t="s">
        <v>4739</v>
      </c>
      <c r="Q3178" s="19">
        <f>VLOOKUP(M3178,'3'!$H$27:$L$48,5,FALSE)</f>
        <v>66</v>
      </c>
    </row>
    <row r="3179" spans="1:17" x14ac:dyDescent="0.25">
      <c r="A3179">
        <f>'[2]NILAI AKHIR'!B76</f>
        <v>13618</v>
      </c>
      <c r="B3179" t="str">
        <f>'[2]NILAI AKHIR'!C76</f>
        <v>Fakhri Syahrul Ramadhanu</v>
      </c>
      <c r="C3179" t="str">
        <f>'[2]NILAI AKHIR'!D76</f>
        <v>XI TOI 1</v>
      </c>
      <c r="D3179">
        <f>'[2]NILAI AKHIR'!T76</f>
        <v>0</v>
      </c>
      <c r="F3179" t="s">
        <v>110</v>
      </c>
      <c r="G3179" t="str" cm="1">
        <f t="array" ref="G3179">_xlfn.IFNA(_xlfn.IFS(C3178="XI TSM 1",D3178,C3178="XI TSM 2",D3178),"")</f>
        <v/>
      </c>
      <c r="H3179" cm="1">
        <f t="array" ref="H3179">_xlfn.IFNA(_xlfn.IFS(C3177="XI TOI 1",D3177,C3177="XI TOI 2",D3177),"")</f>
        <v>0</v>
      </c>
      <c r="I3179" t="str" cm="1">
        <f t="array" ref="I3179">_xlfn.IFNA(_xlfn.IFS(C3176="XI TP 1",D3176,C3176="XI TP 2",D3176,C3176="XI TP 3",D3176,C3176="XI TP 4",D3176,C3176="XI TP 5",D3176),"")</f>
        <v/>
      </c>
      <c r="J3179" t="str" cm="1">
        <f t="array" ref="J3179">_xlfn.IFNA(_xlfn.IFS(C3175="XI TJKT 1",D3175,C3175="XI TJKT 2",D3175),"")</f>
        <v/>
      </c>
      <c r="L3179">
        <f>VLOOKUP(A3179,'5'!$AB$3:$AE$313,4,FALSE)</f>
        <v>697</v>
      </c>
      <c r="M3179" s="19">
        <f>VLOOKUP(F3179,'2'!$B$2:$C$34,2,FALSE)</f>
        <v>17</v>
      </c>
      <c r="N3179" s="23">
        <f t="shared" si="108"/>
        <v>0</v>
      </c>
      <c r="O3179" s="23" t="str">
        <f t="shared" si="109"/>
        <v/>
      </c>
      <c r="P3179" s="23" t="s">
        <v>4739</v>
      </c>
      <c r="Q3179" s="19">
        <f>VLOOKUP(M3179,'3'!$H$27:$L$48,5,FALSE)</f>
        <v>66</v>
      </c>
    </row>
    <row r="3180" spans="1:17" x14ac:dyDescent="0.25">
      <c r="A3180">
        <f>'[2]NILAI AKHIR'!B77</f>
        <v>13619</v>
      </c>
      <c r="B3180" t="str">
        <f>'[2]NILAI AKHIR'!C77</f>
        <v>Fathur Nugroho</v>
      </c>
      <c r="C3180" t="str">
        <f>'[2]NILAI AKHIR'!D77</f>
        <v>XI TOI 1</v>
      </c>
      <c r="D3180">
        <f>'[2]NILAI AKHIR'!T77</f>
        <v>0</v>
      </c>
      <c r="F3180" t="s">
        <v>110</v>
      </c>
      <c r="G3180" t="str" cm="1">
        <f t="array" ref="G3180">_xlfn.IFNA(_xlfn.IFS(C3179="XI TSM 1",D3179,C3179="XI TSM 2",D3179),"")</f>
        <v/>
      </c>
      <c r="H3180" cm="1">
        <f t="array" ref="H3180">_xlfn.IFNA(_xlfn.IFS(C3178="XI TOI 1",D3178,C3178="XI TOI 2",D3178),"")</f>
        <v>0</v>
      </c>
      <c r="I3180" t="str" cm="1">
        <f t="array" ref="I3180">_xlfn.IFNA(_xlfn.IFS(C3177="XI TP 1",D3177,C3177="XI TP 2",D3177,C3177="XI TP 3",D3177,C3177="XI TP 4",D3177,C3177="XI TP 5",D3177),"")</f>
        <v/>
      </c>
      <c r="J3180" t="str" cm="1">
        <f t="array" ref="J3180">_xlfn.IFNA(_xlfn.IFS(C3176="XI TJKT 1",D3176,C3176="XI TJKT 2",D3176),"")</f>
        <v/>
      </c>
      <c r="L3180">
        <f>VLOOKUP(A3180,'5'!$AB$3:$AE$313,4,FALSE)</f>
        <v>698</v>
      </c>
      <c r="M3180" s="19">
        <f>VLOOKUP(F3180,'2'!$B$2:$C$34,2,FALSE)</f>
        <v>17</v>
      </c>
      <c r="N3180" s="23">
        <f t="shared" si="108"/>
        <v>0</v>
      </c>
      <c r="O3180" s="23" t="str">
        <f t="shared" si="109"/>
        <v/>
      </c>
      <c r="P3180" s="23" t="s">
        <v>4739</v>
      </c>
      <c r="Q3180" s="19">
        <f>VLOOKUP(M3180,'3'!$H$27:$L$48,5,FALSE)</f>
        <v>66</v>
      </c>
    </row>
    <row r="3181" spans="1:17" x14ac:dyDescent="0.25">
      <c r="A3181">
        <f>'[2]NILAI AKHIR'!B78</f>
        <v>13620</v>
      </c>
      <c r="B3181" t="str">
        <f>'[2]NILAI AKHIR'!C78</f>
        <v>Fiba Granza Ahriansyah</v>
      </c>
      <c r="C3181" t="str">
        <f>'[2]NILAI AKHIR'!D78</f>
        <v>XI TOI 1</v>
      </c>
      <c r="D3181">
        <f>'[2]NILAI AKHIR'!T78</f>
        <v>0</v>
      </c>
      <c r="F3181" t="s">
        <v>110</v>
      </c>
      <c r="G3181" t="str" cm="1">
        <f t="array" ref="G3181">_xlfn.IFNA(_xlfn.IFS(C3180="XI TSM 1",D3180,C3180="XI TSM 2",D3180),"")</f>
        <v/>
      </c>
      <c r="H3181" cm="1">
        <f t="array" ref="H3181">_xlfn.IFNA(_xlfn.IFS(C3179="XI TOI 1",D3179,C3179="XI TOI 2",D3179),"")</f>
        <v>0</v>
      </c>
      <c r="I3181" t="str" cm="1">
        <f t="array" ref="I3181">_xlfn.IFNA(_xlfn.IFS(C3178="XI TP 1",D3178,C3178="XI TP 2",D3178,C3178="XI TP 3",D3178,C3178="XI TP 4",D3178,C3178="XI TP 5",D3178),"")</f>
        <v/>
      </c>
      <c r="J3181" t="str" cm="1">
        <f t="array" ref="J3181">_xlfn.IFNA(_xlfn.IFS(C3177="XI TJKT 1",D3177,C3177="XI TJKT 2",D3177),"")</f>
        <v/>
      </c>
      <c r="L3181">
        <f>VLOOKUP(A3181,'5'!$AB$3:$AE$313,4,FALSE)</f>
        <v>699</v>
      </c>
      <c r="M3181" s="19">
        <f>VLOOKUP(F3181,'2'!$B$2:$C$34,2,FALSE)</f>
        <v>17</v>
      </c>
      <c r="N3181" s="23">
        <f t="shared" si="108"/>
        <v>0</v>
      </c>
      <c r="O3181" s="23" t="str">
        <f t="shared" si="109"/>
        <v/>
      </c>
      <c r="P3181" s="23" t="s">
        <v>4739</v>
      </c>
      <c r="Q3181" s="19">
        <f>VLOOKUP(M3181,'3'!$H$27:$L$48,5,FALSE)</f>
        <v>66</v>
      </c>
    </row>
    <row r="3182" spans="1:17" x14ac:dyDescent="0.25">
      <c r="A3182">
        <f>'[2]NILAI AKHIR'!B79</f>
        <v>13621</v>
      </c>
      <c r="B3182" t="str">
        <f>'[2]NILAI AKHIR'!C79</f>
        <v>Gilang Akbar Kurniawan</v>
      </c>
      <c r="C3182" t="str">
        <f>'[2]NILAI AKHIR'!D79</f>
        <v>XI TOI 1</v>
      </c>
      <c r="D3182">
        <f>'[2]NILAI AKHIR'!T79</f>
        <v>0</v>
      </c>
      <c r="F3182" t="s">
        <v>110</v>
      </c>
      <c r="G3182" t="str" cm="1">
        <f t="array" ref="G3182">_xlfn.IFNA(_xlfn.IFS(C3181="XI TSM 1",D3181,C3181="XI TSM 2",D3181),"")</f>
        <v/>
      </c>
      <c r="H3182" cm="1">
        <f t="array" ref="H3182">_xlfn.IFNA(_xlfn.IFS(C3180="XI TOI 1",D3180,C3180="XI TOI 2",D3180),"")</f>
        <v>0</v>
      </c>
      <c r="I3182" t="str" cm="1">
        <f t="array" ref="I3182">_xlfn.IFNA(_xlfn.IFS(C3179="XI TP 1",D3179,C3179="XI TP 2",D3179,C3179="XI TP 3",D3179,C3179="XI TP 4",D3179,C3179="XI TP 5",D3179),"")</f>
        <v/>
      </c>
      <c r="J3182" t="str" cm="1">
        <f t="array" ref="J3182">_xlfn.IFNA(_xlfn.IFS(C3178="XI TJKT 1",D3178,C3178="XI TJKT 2",D3178),"")</f>
        <v/>
      </c>
      <c r="L3182">
        <f>VLOOKUP(A3182,'5'!$AB$3:$AE$313,4,FALSE)</f>
        <v>700</v>
      </c>
      <c r="M3182" s="19">
        <f>VLOOKUP(F3182,'2'!$B$2:$C$34,2,FALSE)</f>
        <v>17</v>
      </c>
      <c r="N3182" s="23">
        <f t="shared" si="108"/>
        <v>0</v>
      </c>
      <c r="O3182" s="23" t="str">
        <f t="shared" si="109"/>
        <v/>
      </c>
      <c r="P3182" s="23" t="s">
        <v>4739</v>
      </c>
      <c r="Q3182" s="19">
        <f>VLOOKUP(M3182,'3'!$H$27:$L$48,5,FALSE)</f>
        <v>66</v>
      </c>
    </row>
    <row r="3183" spans="1:17" x14ac:dyDescent="0.25">
      <c r="A3183">
        <f>'[2]NILAI AKHIR'!B80</f>
        <v>13622</v>
      </c>
      <c r="B3183" t="str">
        <f>'[2]NILAI AKHIR'!C80</f>
        <v>Hana Ifarel Putra Yohatna</v>
      </c>
      <c r="C3183" t="str">
        <f>'[2]NILAI AKHIR'!D80</f>
        <v>XI TOI 1</v>
      </c>
      <c r="D3183">
        <f>'[2]NILAI AKHIR'!T80</f>
        <v>0</v>
      </c>
      <c r="F3183" t="s">
        <v>110</v>
      </c>
      <c r="G3183" t="str" cm="1">
        <f t="array" ref="G3183">_xlfn.IFNA(_xlfn.IFS(C3182="XI TSM 1",D3182,C3182="XI TSM 2",D3182),"")</f>
        <v/>
      </c>
      <c r="H3183" cm="1">
        <f t="array" ref="H3183">_xlfn.IFNA(_xlfn.IFS(C3181="XI TOI 1",D3181,C3181="XI TOI 2",D3181),"")</f>
        <v>0</v>
      </c>
      <c r="I3183" t="str" cm="1">
        <f t="array" ref="I3183">_xlfn.IFNA(_xlfn.IFS(C3180="XI TP 1",D3180,C3180="XI TP 2",D3180,C3180="XI TP 3",D3180,C3180="XI TP 4",D3180,C3180="XI TP 5",D3180),"")</f>
        <v/>
      </c>
      <c r="J3183" t="str" cm="1">
        <f t="array" ref="J3183">_xlfn.IFNA(_xlfn.IFS(C3179="XI TJKT 1",D3179,C3179="XI TJKT 2",D3179),"")</f>
        <v/>
      </c>
      <c r="L3183">
        <f>VLOOKUP(A3183,'5'!$AB$3:$AE$313,4,FALSE)</f>
        <v>701</v>
      </c>
      <c r="M3183" s="19">
        <f>VLOOKUP(F3183,'2'!$B$2:$C$34,2,FALSE)</f>
        <v>17</v>
      </c>
      <c r="N3183" s="23">
        <f t="shared" si="108"/>
        <v>0</v>
      </c>
      <c r="O3183" s="23" t="str">
        <f t="shared" si="109"/>
        <v/>
      </c>
      <c r="P3183" s="23" t="s">
        <v>4739</v>
      </c>
      <c r="Q3183" s="19">
        <f>VLOOKUP(M3183,'3'!$H$27:$L$48,5,FALSE)</f>
        <v>66</v>
      </c>
    </row>
    <row r="3184" spans="1:17" x14ac:dyDescent="0.25">
      <c r="A3184">
        <f>'[2]NILAI AKHIR'!B81</f>
        <v>13623</v>
      </c>
      <c r="B3184" t="str">
        <f>'[2]NILAI AKHIR'!C81</f>
        <v>Hendrik Dwi Nur Pratama</v>
      </c>
      <c r="C3184" t="str">
        <f>'[2]NILAI AKHIR'!D81</f>
        <v>XI TOI 1</v>
      </c>
      <c r="D3184">
        <f>'[2]NILAI AKHIR'!T81</f>
        <v>0</v>
      </c>
      <c r="F3184" t="s">
        <v>110</v>
      </c>
      <c r="G3184" t="str" cm="1">
        <f t="array" ref="G3184">_xlfn.IFNA(_xlfn.IFS(C3183="XI TSM 1",D3183,C3183="XI TSM 2",D3183),"")</f>
        <v/>
      </c>
      <c r="H3184" cm="1">
        <f t="array" ref="H3184">_xlfn.IFNA(_xlfn.IFS(C3182="XI TOI 1",D3182,C3182="XI TOI 2",D3182),"")</f>
        <v>0</v>
      </c>
      <c r="I3184" t="str" cm="1">
        <f t="array" ref="I3184">_xlfn.IFNA(_xlfn.IFS(C3181="XI TP 1",D3181,C3181="XI TP 2",D3181,C3181="XI TP 3",D3181,C3181="XI TP 4",D3181,C3181="XI TP 5",D3181),"")</f>
        <v/>
      </c>
      <c r="J3184" t="str" cm="1">
        <f t="array" ref="J3184">_xlfn.IFNA(_xlfn.IFS(C3180="XI TJKT 1",D3180,C3180="XI TJKT 2",D3180),"")</f>
        <v/>
      </c>
      <c r="L3184">
        <f>VLOOKUP(A3184,'5'!$AB$3:$AE$313,4,FALSE)</f>
        <v>702</v>
      </c>
      <c r="M3184" s="19">
        <f>VLOOKUP(F3184,'2'!$B$2:$C$34,2,FALSE)</f>
        <v>17</v>
      </c>
      <c r="N3184" s="23">
        <f t="shared" si="108"/>
        <v>0</v>
      </c>
      <c r="O3184" s="23" t="str">
        <f t="shared" si="109"/>
        <v/>
      </c>
      <c r="P3184" s="23" t="s">
        <v>4739</v>
      </c>
      <c r="Q3184" s="19">
        <f>VLOOKUP(M3184,'3'!$H$27:$L$48,5,FALSE)</f>
        <v>66</v>
      </c>
    </row>
    <row r="3185" spans="1:17" x14ac:dyDescent="0.25">
      <c r="A3185">
        <f>'[2]NILAI AKHIR'!B82</f>
        <v>13625</v>
      </c>
      <c r="B3185" t="str">
        <f>'[2]NILAI AKHIR'!C82</f>
        <v>Ilyas Anggara Pratama</v>
      </c>
      <c r="C3185" t="str">
        <f>'[2]NILAI AKHIR'!D82</f>
        <v>XI TOI 1</v>
      </c>
      <c r="D3185">
        <f>'[2]NILAI AKHIR'!T82</f>
        <v>0</v>
      </c>
      <c r="F3185" t="s">
        <v>110</v>
      </c>
      <c r="G3185" t="str" cm="1">
        <f t="array" ref="G3185">_xlfn.IFNA(_xlfn.IFS(C3184="XI TSM 1",D3184,C3184="XI TSM 2",D3184),"")</f>
        <v/>
      </c>
      <c r="H3185" cm="1">
        <f t="array" ref="H3185">_xlfn.IFNA(_xlfn.IFS(C3183="XI TOI 1",D3183,C3183="XI TOI 2",D3183),"")</f>
        <v>0</v>
      </c>
      <c r="I3185" t="str" cm="1">
        <f t="array" ref="I3185">_xlfn.IFNA(_xlfn.IFS(C3182="XI TP 1",D3182,C3182="XI TP 2",D3182,C3182="XI TP 3",D3182,C3182="XI TP 4",D3182,C3182="XI TP 5",D3182),"")</f>
        <v/>
      </c>
      <c r="J3185" t="str" cm="1">
        <f t="array" ref="J3185">_xlfn.IFNA(_xlfn.IFS(C3181="XI TJKT 1",D3181,C3181="XI TJKT 2",D3181),"")</f>
        <v/>
      </c>
      <c r="L3185">
        <f>VLOOKUP(A3185,'5'!$AB$3:$AE$313,4,FALSE)</f>
        <v>703</v>
      </c>
      <c r="M3185" s="19">
        <f>VLOOKUP(F3185,'2'!$B$2:$C$34,2,FALSE)</f>
        <v>17</v>
      </c>
      <c r="N3185" s="23">
        <f t="shared" si="108"/>
        <v>0</v>
      </c>
      <c r="O3185" s="23" t="str">
        <f t="shared" si="109"/>
        <v/>
      </c>
      <c r="P3185" s="23" t="s">
        <v>4739</v>
      </c>
      <c r="Q3185" s="19">
        <f>VLOOKUP(M3185,'3'!$H$27:$L$48,5,FALSE)</f>
        <v>66</v>
      </c>
    </row>
    <row r="3186" spans="1:17" x14ac:dyDescent="0.25">
      <c r="A3186">
        <f>'[2]NILAI AKHIR'!B83</f>
        <v>13626</v>
      </c>
      <c r="B3186" t="str">
        <f>'[2]NILAI AKHIR'!C83</f>
        <v>Innani Arsya Muarifah</v>
      </c>
      <c r="C3186" t="str">
        <f>'[2]NILAI AKHIR'!D83</f>
        <v>XI TOI 1</v>
      </c>
      <c r="D3186">
        <f>'[2]NILAI AKHIR'!T83</f>
        <v>0</v>
      </c>
      <c r="F3186" t="s">
        <v>110</v>
      </c>
      <c r="G3186" t="str" cm="1">
        <f t="array" ref="G3186">_xlfn.IFNA(_xlfn.IFS(C3185="XI TSM 1",D3185,C3185="XI TSM 2",D3185),"")</f>
        <v/>
      </c>
      <c r="H3186" cm="1">
        <f t="array" ref="H3186">_xlfn.IFNA(_xlfn.IFS(C3184="XI TOI 1",D3184,C3184="XI TOI 2",D3184),"")</f>
        <v>0</v>
      </c>
      <c r="I3186" t="str" cm="1">
        <f t="array" ref="I3186">_xlfn.IFNA(_xlfn.IFS(C3183="XI TP 1",D3183,C3183="XI TP 2",D3183,C3183="XI TP 3",D3183,C3183="XI TP 4",D3183,C3183="XI TP 5",D3183),"")</f>
        <v/>
      </c>
      <c r="J3186" t="str" cm="1">
        <f t="array" ref="J3186">_xlfn.IFNA(_xlfn.IFS(C3182="XI TJKT 1",D3182,C3182="XI TJKT 2",D3182),"")</f>
        <v/>
      </c>
      <c r="L3186">
        <f>VLOOKUP(A3186,'5'!$AB$3:$AE$313,4,FALSE)</f>
        <v>704</v>
      </c>
      <c r="M3186" s="19">
        <f>VLOOKUP(F3186,'2'!$B$2:$C$34,2,FALSE)</f>
        <v>17</v>
      </c>
      <c r="N3186" s="23">
        <f t="shared" si="108"/>
        <v>0</v>
      </c>
      <c r="O3186" s="23" t="str">
        <f t="shared" si="109"/>
        <v/>
      </c>
      <c r="P3186" s="23" t="s">
        <v>4739</v>
      </c>
      <c r="Q3186" s="19">
        <f>VLOOKUP(M3186,'3'!$H$27:$L$48,5,FALSE)</f>
        <v>66</v>
      </c>
    </row>
    <row r="3187" spans="1:17" x14ac:dyDescent="0.25">
      <c r="A3187">
        <f>'[2]NILAI AKHIR'!B84</f>
        <v>13627</v>
      </c>
      <c r="B3187" t="str">
        <f>'[2]NILAI AKHIR'!C84</f>
        <v>Iqbal Mahendra</v>
      </c>
      <c r="C3187" t="str">
        <f>'[2]NILAI AKHIR'!D84</f>
        <v>XI TOI 1</v>
      </c>
      <c r="D3187">
        <f>'[2]NILAI AKHIR'!T84</f>
        <v>0</v>
      </c>
      <c r="F3187" t="s">
        <v>110</v>
      </c>
      <c r="G3187" t="str" cm="1">
        <f t="array" ref="G3187">_xlfn.IFNA(_xlfn.IFS(C3186="XI TSM 1",D3186,C3186="XI TSM 2",D3186),"")</f>
        <v/>
      </c>
      <c r="H3187" cm="1">
        <f t="array" ref="H3187">_xlfn.IFNA(_xlfn.IFS(C3185="XI TOI 1",D3185,C3185="XI TOI 2",D3185),"")</f>
        <v>0</v>
      </c>
      <c r="I3187" t="str" cm="1">
        <f t="array" ref="I3187">_xlfn.IFNA(_xlfn.IFS(C3184="XI TP 1",D3184,C3184="XI TP 2",D3184,C3184="XI TP 3",D3184,C3184="XI TP 4",D3184,C3184="XI TP 5",D3184),"")</f>
        <v/>
      </c>
      <c r="J3187" t="str" cm="1">
        <f t="array" ref="J3187">_xlfn.IFNA(_xlfn.IFS(C3183="XI TJKT 1",D3183,C3183="XI TJKT 2",D3183),"")</f>
        <v/>
      </c>
      <c r="L3187">
        <f>VLOOKUP(A3187,'5'!$AB$3:$AE$313,4,FALSE)</f>
        <v>705</v>
      </c>
      <c r="M3187" s="19">
        <f>VLOOKUP(F3187,'2'!$B$2:$C$34,2,FALSE)</f>
        <v>17</v>
      </c>
      <c r="N3187" s="23">
        <f t="shared" si="108"/>
        <v>0</v>
      </c>
      <c r="O3187" s="23" t="str">
        <f t="shared" si="109"/>
        <v/>
      </c>
      <c r="P3187" s="23" t="s">
        <v>4739</v>
      </c>
      <c r="Q3187" s="19">
        <f>VLOOKUP(M3187,'3'!$H$27:$L$48,5,FALSE)</f>
        <v>66</v>
      </c>
    </row>
    <row r="3188" spans="1:17" x14ac:dyDescent="0.25">
      <c r="A3188">
        <f>'[2]NILAI AKHIR'!B85</f>
        <v>13628</v>
      </c>
      <c r="B3188" t="str">
        <f>'[2]NILAI AKHIR'!C85</f>
        <v>Irsadt Saifulloh</v>
      </c>
      <c r="C3188" t="str">
        <f>'[2]NILAI AKHIR'!D85</f>
        <v>XI TOI 1</v>
      </c>
      <c r="D3188">
        <f>'[2]NILAI AKHIR'!T85</f>
        <v>0</v>
      </c>
      <c r="F3188" t="s">
        <v>110</v>
      </c>
      <c r="G3188" t="str" cm="1">
        <f t="array" ref="G3188">_xlfn.IFNA(_xlfn.IFS(C3187="XI TSM 1",D3187,C3187="XI TSM 2",D3187),"")</f>
        <v/>
      </c>
      <c r="H3188" cm="1">
        <f t="array" ref="H3188">_xlfn.IFNA(_xlfn.IFS(C3186="XI TOI 1",D3186,C3186="XI TOI 2",D3186),"")</f>
        <v>0</v>
      </c>
      <c r="I3188" t="str" cm="1">
        <f t="array" ref="I3188">_xlfn.IFNA(_xlfn.IFS(C3185="XI TP 1",D3185,C3185="XI TP 2",D3185,C3185="XI TP 3",D3185,C3185="XI TP 4",D3185,C3185="XI TP 5",D3185),"")</f>
        <v/>
      </c>
      <c r="J3188" t="str" cm="1">
        <f t="array" ref="J3188">_xlfn.IFNA(_xlfn.IFS(C3184="XI TJKT 1",D3184,C3184="XI TJKT 2",D3184),"")</f>
        <v/>
      </c>
      <c r="L3188">
        <f>VLOOKUP(A3188,'5'!$AB$3:$AE$313,4,FALSE)</f>
        <v>706</v>
      </c>
      <c r="M3188" s="19">
        <f>VLOOKUP(F3188,'2'!$B$2:$C$34,2,FALSE)</f>
        <v>17</v>
      </c>
      <c r="N3188" s="23">
        <f t="shared" si="108"/>
        <v>0</v>
      </c>
      <c r="O3188" s="23" t="str">
        <f t="shared" si="109"/>
        <v/>
      </c>
      <c r="P3188" s="23" t="s">
        <v>4739</v>
      </c>
      <c r="Q3188" s="19">
        <f>VLOOKUP(M3188,'3'!$H$27:$L$48,5,FALSE)</f>
        <v>66</v>
      </c>
    </row>
    <row r="3189" spans="1:17" x14ac:dyDescent="0.25">
      <c r="A3189">
        <f>'[2]NILAI AKHIR'!B86</f>
        <v>13629</v>
      </c>
      <c r="B3189" t="str">
        <f>'[2]NILAI AKHIR'!C86</f>
        <v>Ismail Murfid Efendi</v>
      </c>
      <c r="C3189" t="str">
        <f>'[2]NILAI AKHIR'!D86</f>
        <v>XI TOI 1</v>
      </c>
      <c r="D3189">
        <f>'[2]NILAI AKHIR'!T86</f>
        <v>0</v>
      </c>
      <c r="F3189" t="s">
        <v>110</v>
      </c>
      <c r="G3189" t="str" cm="1">
        <f t="array" ref="G3189">_xlfn.IFNA(_xlfn.IFS(C3188="XI TSM 1",D3188,C3188="XI TSM 2",D3188),"")</f>
        <v/>
      </c>
      <c r="H3189" cm="1">
        <f t="array" ref="H3189">_xlfn.IFNA(_xlfn.IFS(C3187="XI TOI 1",D3187,C3187="XI TOI 2",D3187),"")</f>
        <v>0</v>
      </c>
      <c r="I3189" t="str" cm="1">
        <f t="array" ref="I3189">_xlfn.IFNA(_xlfn.IFS(C3186="XI TP 1",D3186,C3186="XI TP 2",D3186,C3186="XI TP 3",D3186,C3186="XI TP 4",D3186,C3186="XI TP 5",D3186),"")</f>
        <v/>
      </c>
      <c r="J3189" t="str" cm="1">
        <f t="array" ref="J3189">_xlfn.IFNA(_xlfn.IFS(C3185="XI TJKT 1",D3185,C3185="XI TJKT 2",D3185),"")</f>
        <v/>
      </c>
      <c r="L3189">
        <f>VLOOKUP(A3189,'5'!$AB$3:$AE$313,4,FALSE)</f>
        <v>707</v>
      </c>
      <c r="M3189" s="19">
        <f>VLOOKUP(F3189,'2'!$B$2:$C$34,2,FALSE)</f>
        <v>17</v>
      </c>
      <c r="N3189" s="23">
        <f t="shared" si="108"/>
        <v>0</v>
      </c>
      <c r="O3189" s="23" t="str">
        <f t="shared" si="109"/>
        <v/>
      </c>
      <c r="P3189" s="23" t="s">
        <v>4739</v>
      </c>
      <c r="Q3189" s="19">
        <f>VLOOKUP(M3189,'3'!$H$27:$L$48,5,FALSE)</f>
        <v>66</v>
      </c>
    </row>
    <row r="3190" spans="1:17" x14ac:dyDescent="0.25">
      <c r="A3190">
        <f>'[2]NILAI AKHIR'!B87</f>
        <v>0</v>
      </c>
      <c r="B3190">
        <f>'[2]NILAI AKHIR'!C87</f>
        <v>0</v>
      </c>
      <c r="C3190">
        <f>'[2]NILAI AKHIR'!D87</f>
        <v>0</v>
      </c>
      <c r="D3190">
        <f>'[2]NILAI AKHIR'!T87</f>
        <v>0</v>
      </c>
      <c r="F3190" t="s">
        <v>110</v>
      </c>
      <c r="G3190" t="str" cm="1">
        <f t="array" ref="G3190">_xlfn.IFNA(_xlfn.IFS(C3189="XI TSM 1",D3189,C3189="XI TSM 2",D3189),"")</f>
        <v/>
      </c>
      <c r="H3190" cm="1">
        <f t="array" ref="H3190">_xlfn.IFNA(_xlfn.IFS(C3188="XI TOI 1",D3188,C3188="XI TOI 2",D3188),"")</f>
        <v>0</v>
      </c>
      <c r="I3190" t="str" cm="1">
        <f t="array" ref="I3190">_xlfn.IFNA(_xlfn.IFS(C3187="XI TP 1",D3187,C3187="XI TP 2",D3187,C3187="XI TP 3",D3187,C3187="XI TP 4",D3187,C3187="XI TP 5",D3187),"")</f>
        <v/>
      </c>
      <c r="J3190" t="str" cm="1">
        <f t="array" ref="J3190">_xlfn.IFNA(_xlfn.IFS(C3186="XI TJKT 1",D3186,C3186="XI TJKT 2",D3186),"")</f>
        <v/>
      </c>
      <c r="L3190" t="e">
        <f>VLOOKUP(A3190,'5'!$AB$3:$AE$313,4,FALSE)</f>
        <v>#N/A</v>
      </c>
      <c r="M3190" s="19">
        <f>VLOOKUP(F3190,'2'!$B$2:$C$34,2,FALSE)</f>
        <v>17</v>
      </c>
      <c r="N3190" s="23">
        <f t="shared" si="108"/>
        <v>0</v>
      </c>
      <c r="O3190" s="23" t="str">
        <f t="shared" si="109"/>
        <v/>
      </c>
      <c r="P3190" s="23" t="s">
        <v>4739</v>
      </c>
      <c r="Q3190" s="19">
        <f>VLOOKUP(M3190,'3'!$H$27:$L$48,5,FALSE)</f>
        <v>66</v>
      </c>
    </row>
    <row r="3191" spans="1:17" x14ac:dyDescent="0.25">
      <c r="A3191">
        <f>'[2]NILAI AKHIR'!B88</f>
        <v>13630</v>
      </c>
      <c r="B3191" t="str">
        <f>'[2]NILAI AKHIR'!C88</f>
        <v>Jeckson Fajar Yulianto</v>
      </c>
      <c r="C3191" t="str">
        <f>'[2]NILAI AKHIR'!D88</f>
        <v>XI TOI 2</v>
      </c>
      <c r="D3191">
        <f>'[2]NILAI AKHIR'!T88</f>
        <v>74.881944452777773</v>
      </c>
      <c r="F3191" t="s">
        <v>110</v>
      </c>
      <c r="G3191" t="str" cm="1">
        <f t="array" ref="G3191">_xlfn.IFNA(_xlfn.IFS(C3190="XI TSM 1",D3190,C3190="XI TSM 2",D3190),"")</f>
        <v/>
      </c>
      <c r="H3191" cm="1">
        <f t="array" ref="H3191">_xlfn.IFNA(_xlfn.IFS(C3189="XI TOI 1",D3189,C3189="XI TOI 2",D3189),"")</f>
        <v>0</v>
      </c>
      <c r="I3191" t="str" cm="1">
        <f t="array" ref="I3191">_xlfn.IFNA(_xlfn.IFS(C3188="XI TP 1",D3188,C3188="XI TP 2",D3188,C3188="XI TP 3",D3188,C3188="XI TP 4",D3188,C3188="XI TP 5",D3188),"")</f>
        <v/>
      </c>
      <c r="J3191" t="str" cm="1">
        <f t="array" ref="J3191">_xlfn.IFNA(_xlfn.IFS(C3187="XI TJKT 1",D3187,C3187="XI TJKT 2",D3187),"")</f>
        <v/>
      </c>
      <c r="L3191">
        <f>VLOOKUP(A3191,'5'!$AB$3:$AE$313,4,FALSE)</f>
        <v>708</v>
      </c>
      <c r="M3191" s="19">
        <f>VLOOKUP(F3191,'2'!$B$2:$C$34,2,FALSE)</f>
        <v>17</v>
      </c>
      <c r="N3191" s="23">
        <f t="shared" si="108"/>
        <v>74.881944452777773</v>
      </c>
      <c r="O3191" s="23" t="str">
        <f t="shared" si="109"/>
        <v/>
      </c>
      <c r="P3191" s="23" t="s">
        <v>4739</v>
      </c>
      <c r="Q3191" s="19">
        <f>VLOOKUP(M3191,'3'!$H$27:$L$48,5,FALSE)</f>
        <v>66</v>
      </c>
    </row>
    <row r="3192" spans="1:17" x14ac:dyDescent="0.25">
      <c r="A3192">
        <f>'[2]NILAI AKHIR'!B90</f>
        <v>13632</v>
      </c>
      <c r="B3192" t="str">
        <f>'[2]NILAI AKHIR'!C90</f>
        <v>Lintang Zulfa Zulkarnain</v>
      </c>
      <c r="C3192" t="str">
        <f>'[2]NILAI AKHIR'!D90</f>
        <v>XI TOI 2</v>
      </c>
      <c r="D3192">
        <f>'[2]NILAI AKHIR'!T90</f>
        <v>83.777777749999998</v>
      </c>
      <c r="F3192" t="s">
        <v>110</v>
      </c>
      <c r="G3192" t="str" cm="1">
        <f t="array" ref="G3192">_xlfn.IFNA(_xlfn.IFS(C3191="XI TSM 1",D3191,C3191="XI TSM 2",D3191),"")</f>
        <v/>
      </c>
      <c r="H3192" t="str" cm="1">
        <f t="array" ref="H3192">_xlfn.IFNA(_xlfn.IFS(C3190="XI TOI 1",D3190,C3190="XI TOI 2",D3190),"")</f>
        <v/>
      </c>
      <c r="I3192" t="str" cm="1">
        <f t="array" ref="I3192">_xlfn.IFNA(_xlfn.IFS(C3189="XI TP 1",D3189,C3189="XI TP 2",D3189,C3189="XI TP 3",D3189,C3189="XI TP 4",D3189,C3189="XI TP 5",D3189),"")</f>
        <v/>
      </c>
      <c r="J3192" t="str" cm="1">
        <f t="array" ref="J3192">_xlfn.IFNA(_xlfn.IFS(C3188="XI TJKT 1",D3188,C3188="XI TJKT 2",D3188),"")</f>
        <v/>
      </c>
      <c r="L3192">
        <f>VLOOKUP(A3192,'5'!$AB$3:$AE$313,4,FALSE)</f>
        <v>710</v>
      </c>
      <c r="M3192" s="19">
        <f>VLOOKUP(F3192,'2'!$B$2:$C$34,2,FALSE)</f>
        <v>17</v>
      </c>
      <c r="N3192" s="23">
        <f t="shared" si="108"/>
        <v>83.777777749999998</v>
      </c>
      <c r="O3192" s="23" t="str">
        <f t="shared" si="109"/>
        <v/>
      </c>
      <c r="P3192" s="23" t="s">
        <v>4739</v>
      </c>
      <c r="Q3192" s="19">
        <f>VLOOKUP(M3192,'3'!$H$27:$L$48,5,FALSE)</f>
        <v>66</v>
      </c>
    </row>
    <row r="3193" spans="1:17" x14ac:dyDescent="0.25">
      <c r="A3193">
        <f>'[2]NILAI AKHIR'!B91</f>
        <v>13633</v>
      </c>
      <c r="B3193" t="str">
        <f>'[2]NILAI AKHIR'!C91</f>
        <v>Lucky Putra Pratama</v>
      </c>
      <c r="C3193" t="str">
        <f>'[2]NILAI AKHIR'!D91</f>
        <v>XI TOI 2</v>
      </c>
      <c r="D3193">
        <f>'[2]NILAI AKHIR'!T91</f>
        <v>86.02777777499999</v>
      </c>
      <c r="F3193" t="s">
        <v>110</v>
      </c>
      <c r="G3193" t="str" cm="1">
        <f t="array" ref="G3193">_xlfn.IFNA(_xlfn.IFS(C3192="XI TSM 1",D3192,C3192="XI TSM 2",D3192),"")</f>
        <v/>
      </c>
      <c r="H3193" cm="1">
        <f t="array" ref="H3193">_xlfn.IFNA(_xlfn.IFS(C3191="XI TOI 1",D3191,C3191="XI TOI 2",D3191),"")</f>
        <v>74.881944452777773</v>
      </c>
      <c r="I3193" t="str" cm="1">
        <f t="array" ref="I3193">_xlfn.IFNA(_xlfn.IFS(C3190="XI TP 1",D3190,C3190="XI TP 2",D3190,C3190="XI TP 3",D3190,C3190="XI TP 4",D3190,C3190="XI TP 5",D3190),"")</f>
        <v/>
      </c>
      <c r="J3193" t="str" cm="1">
        <f t="array" ref="J3193">_xlfn.IFNA(_xlfn.IFS(C3189="XI TJKT 1",D3189,C3189="XI TJKT 2",D3189),"")</f>
        <v/>
      </c>
      <c r="L3193">
        <f>VLOOKUP(A3193,'5'!$AB$3:$AE$313,4,FALSE)</f>
        <v>711</v>
      </c>
      <c r="M3193" s="19">
        <f>VLOOKUP(F3193,'2'!$B$2:$C$34,2,FALSE)</f>
        <v>17</v>
      </c>
      <c r="N3193" s="23">
        <f t="shared" si="108"/>
        <v>86.02777777499999</v>
      </c>
      <c r="O3193" s="23" t="str">
        <f t="shared" si="109"/>
        <v/>
      </c>
      <c r="P3193" s="23" t="s">
        <v>4739</v>
      </c>
      <c r="Q3193" s="19">
        <f>VLOOKUP(M3193,'3'!$H$27:$L$48,5,FALSE)</f>
        <v>66</v>
      </c>
    </row>
    <row r="3194" spans="1:17" x14ac:dyDescent="0.25">
      <c r="A3194">
        <f>'[2]NILAI AKHIR'!B92</f>
        <v>13634</v>
      </c>
      <c r="B3194" t="str">
        <f>'[2]NILAI AKHIR'!C92</f>
        <v>Marselline Putri Utama</v>
      </c>
      <c r="C3194" t="str">
        <f>'[2]NILAI AKHIR'!D92</f>
        <v>XI TOI 2</v>
      </c>
      <c r="D3194">
        <f>'[2]NILAI AKHIR'!T92</f>
        <v>86.138888891666667</v>
      </c>
      <c r="F3194" t="s">
        <v>110</v>
      </c>
      <c r="G3194" t="str" cm="1">
        <f t="array" ref="G3194">_xlfn.IFNA(_xlfn.IFS(C3193="XI TSM 1",D3193,C3193="XI TSM 2",D3193),"")</f>
        <v/>
      </c>
      <c r="H3194" cm="1">
        <f t="array" ref="H3194">_xlfn.IFNA(_xlfn.IFS(C3192="XI TOI 1",D3192,C3192="XI TOI 2",D3192),"")</f>
        <v>83.777777749999998</v>
      </c>
      <c r="I3194" t="str" cm="1">
        <f t="array" ref="I3194">_xlfn.IFNA(_xlfn.IFS(C3191="XI TP 1",D3191,C3191="XI TP 2",D3191,C3191="XI TP 3",D3191,C3191="XI TP 4",D3191,C3191="XI TP 5",D3191),"")</f>
        <v/>
      </c>
      <c r="J3194" t="str" cm="1">
        <f t="array" ref="J3194">_xlfn.IFNA(_xlfn.IFS(C3190="XI TJKT 1",D3190,C3190="XI TJKT 2",D3190),"")</f>
        <v/>
      </c>
      <c r="L3194">
        <f>VLOOKUP(A3194,'5'!$AB$3:$AE$313,4,FALSE)</f>
        <v>712</v>
      </c>
      <c r="M3194" s="19">
        <f>VLOOKUP(F3194,'2'!$B$2:$C$34,2,FALSE)</f>
        <v>17</v>
      </c>
      <c r="N3194" s="23">
        <f t="shared" si="108"/>
        <v>86.138888891666667</v>
      </c>
      <c r="O3194" s="23" t="str">
        <f t="shared" si="109"/>
        <v/>
      </c>
      <c r="P3194" s="23" t="s">
        <v>4739</v>
      </c>
      <c r="Q3194" s="19">
        <f>VLOOKUP(M3194,'3'!$H$27:$L$48,5,FALSE)</f>
        <v>66</v>
      </c>
    </row>
    <row r="3195" spans="1:17" x14ac:dyDescent="0.25">
      <c r="A3195">
        <f>'[2]NILAI AKHIR'!B93</f>
        <v>13635</v>
      </c>
      <c r="B3195" t="str">
        <f>'[2]NILAI AKHIR'!C93</f>
        <v>Marvel Andhika Saputra</v>
      </c>
      <c r="C3195" t="str">
        <f>'[2]NILAI AKHIR'!D93</f>
        <v>XI TOI 2</v>
      </c>
      <c r="D3195">
        <f>'[2]NILAI AKHIR'!T93</f>
        <v>90.243055552777776</v>
      </c>
      <c r="F3195" t="s">
        <v>110</v>
      </c>
      <c r="G3195" t="str" cm="1">
        <f t="array" ref="G3195">_xlfn.IFNA(_xlfn.IFS(C3194="XI TSM 1",D3194,C3194="XI TSM 2",D3194),"")</f>
        <v/>
      </c>
      <c r="H3195" cm="1">
        <f t="array" ref="H3195">_xlfn.IFNA(_xlfn.IFS(C3193="XI TOI 1",D3193,C3193="XI TOI 2",D3193),"")</f>
        <v>86.02777777499999</v>
      </c>
      <c r="I3195" t="str" cm="1">
        <f t="array" ref="I3195">_xlfn.IFNA(_xlfn.IFS(C3192="XI TP 1",D3192,C3192="XI TP 2",D3192,C3192="XI TP 3",D3192,C3192="XI TP 4",D3192,C3192="XI TP 5",D3192),"")</f>
        <v/>
      </c>
      <c r="J3195" t="str" cm="1">
        <f t="array" ref="J3195">_xlfn.IFNA(_xlfn.IFS(C3191="XI TJKT 1",D3191,C3191="XI TJKT 2",D3191),"")</f>
        <v/>
      </c>
      <c r="L3195">
        <f>VLOOKUP(A3195,'5'!$AB$3:$AE$313,4,FALSE)</f>
        <v>713</v>
      </c>
      <c r="M3195" s="19">
        <f>VLOOKUP(F3195,'2'!$B$2:$C$34,2,FALSE)</f>
        <v>17</v>
      </c>
      <c r="N3195" s="23">
        <f t="shared" si="108"/>
        <v>90.243055552777776</v>
      </c>
      <c r="O3195" s="23" t="str">
        <f t="shared" si="109"/>
        <v/>
      </c>
      <c r="P3195" s="23" t="s">
        <v>4739</v>
      </c>
      <c r="Q3195" s="19">
        <f>VLOOKUP(M3195,'3'!$H$27:$L$48,5,FALSE)</f>
        <v>66</v>
      </c>
    </row>
    <row r="3196" spans="1:17" x14ac:dyDescent="0.25">
      <c r="A3196">
        <f>'[2]NILAI AKHIR'!B94</f>
        <v>13636</v>
      </c>
      <c r="B3196" t="str">
        <f>'[2]NILAI AKHIR'!C94</f>
        <v>Mas'ud Rama Dinata</v>
      </c>
      <c r="C3196" t="str">
        <f>'[2]NILAI AKHIR'!D94</f>
        <v>XI TOI 2</v>
      </c>
      <c r="D3196">
        <f>'[2]NILAI AKHIR'!T94</f>
        <v>92.923611127777775</v>
      </c>
      <c r="F3196" t="s">
        <v>110</v>
      </c>
      <c r="G3196" t="str" cm="1">
        <f t="array" ref="G3196">_xlfn.IFNA(_xlfn.IFS(C3195="XI TSM 1",D3195,C3195="XI TSM 2",D3195),"")</f>
        <v/>
      </c>
      <c r="H3196" cm="1">
        <f t="array" ref="H3196">_xlfn.IFNA(_xlfn.IFS(C3194="XI TOI 1",D3194,C3194="XI TOI 2",D3194),"")</f>
        <v>86.138888891666667</v>
      </c>
      <c r="I3196" t="str" cm="1">
        <f t="array" ref="I3196">_xlfn.IFNA(_xlfn.IFS(C3193="XI TP 1",D3193,C3193="XI TP 2",D3193,C3193="XI TP 3",D3193,C3193="XI TP 4",D3193,C3193="XI TP 5",D3193),"")</f>
        <v/>
      </c>
      <c r="J3196" t="str" cm="1">
        <f t="array" ref="J3196">_xlfn.IFNA(_xlfn.IFS(C3192="XI TJKT 1",D3192,C3192="XI TJKT 2",D3192),"")</f>
        <v/>
      </c>
      <c r="L3196">
        <f>VLOOKUP(A3196,'5'!$AB$3:$AE$313,4,FALSE)</f>
        <v>714</v>
      </c>
      <c r="M3196" s="19">
        <f>VLOOKUP(F3196,'2'!$B$2:$C$34,2,FALSE)</f>
        <v>17</v>
      </c>
      <c r="N3196" s="23">
        <f t="shared" si="108"/>
        <v>92.923611127777775</v>
      </c>
      <c r="O3196" s="23" t="str">
        <f t="shared" si="109"/>
        <v/>
      </c>
      <c r="P3196" s="23" t="s">
        <v>4739</v>
      </c>
      <c r="Q3196" s="19">
        <f>VLOOKUP(M3196,'3'!$H$27:$L$48,5,FALSE)</f>
        <v>66</v>
      </c>
    </row>
    <row r="3197" spans="1:17" x14ac:dyDescent="0.25">
      <c r="A3197">
        <f>'[2]NILAI AKHIR'!B95</f>
        <v>13637</v>
      </c>
      <c r="B3197" t="str">
        <f>'[2]NILAI AKHIR'!C95</f>
        <v>Miftahqul Annand</v>
      </c>
      <c r="C3197" t="str">
        <f>'[2]NILAI AKHIR'!D95</f>
        <v>XI TOI 2</v>
      </c>
      <c r="D3197">
        <f>'[2]NILAI AKHIR'!T95</f>
        <v>88.104166666666671</v>
      </c>
      <c r="F3197" t="s">
        <v>110</v>
      </c>
      <c r="G3197" t="str" cm="1">
        <f t="array" ref="G3197">_xlfn.IFNA(_xlfn.IFS(C3196="XI TSM 1",D3196,C3196="XI TSM 2",D3196),"")</f>
        <v/>
      </c>
      <c r="H3197" cm="1">
        <f t="array" ref="H3197">_xlfn.IFNA(_xlfn.IFS(C3195="XI TOI 1",D3195,C3195="XI TOI 2",D3195),"")</f>
        <v>90.243055552777776</v>
      </c>
      <c r="I3197" t="str" cm="1">
        <f t="array" ref="I3197">_xlfn.IFNA(_xlfn.IFS(C3194="XI TP 1",D3194,C3194="XI TP 2",D3194,C3194="XI TP 3",D3194,C3194="XI TP 4",D3194,C3194="XI TP 5",D3194),"")</f>
        <v/>
      </c>
      <c r="J3197" t="str" cm="1">
        <f t="array" ref="J3197">_xlfn.IFNA(_xlfn.IFS(C3193="XI TJKT 1",D3193,C3193="XI TJKT 2",D3193),"")</f>
        <v/>
      </c>
      <c r="L3197">
        <f>VLOOKUP(A3197,'5'!$AB$3:$AE$313,4,FALSE)</f>
        <v>715</v>
      </c>
      <c r="M3197" s="19">
        <f>VLOOKUP(F3197,'2'!$B$2:$C$34,2,FALSE)</f>
        <v>17</v>
      </c>
      <c r="N3197" s="23">
        <f t="shared" si="108"/>
        <v>88.104166666666671</v>
      </c>
      <c r="O3197" s="23" t="str">
        <f t="shared" si="109"/>
        <v/>
      </c>
      <c r="P3197" s="23" t="s">
        <v>4739</v>
      </c>
      <c r="Q3197" s="19">
        <f>VLOOKUP(M3197,'3'!$H$27:$L$48,5,FALSE)</f>
        <v>66</v>
      </c>
    </row>
    <row r="3198" spans="1:17" x14ac:dyDescent="0.25">
      <c r="A3198">
        <f>'[2]NILAI AKHIR'!B96</f>
        <v>13638</v>
      </c>
      <c r="B3198" t="str">
        <f>'[2]NILAI AKHIR'!C96</f>
        <v>Muhammad Iqbal Ramadhani</v>
      </c>
      <c r="C3198" t="str">
        <f>'[2]NILAI AKHIR'!D96</f>
        <v>XI TOI 2</v>
      </c>
      <c r="D3198">
        <f>'[2]NILAI AKHIR'!T96</f>
        <v>90.215277794444447</v>
      </c>
      <c r="F3198" t="s">
        <v>110</v>
      </c>
      <c r="G3198" t="str" cm="1">
        <f t="array" ref="G3198">_xlfn.IFNA(_xlfn.IFS(C3197="XI TSM 1",D3197,C3197="XI TSM 2",D3197),"")</f>
        <v/>
      </c>
      <c r="H3198" cm="1">
        <f t="array" ref="H3198">_xlfn.IFNA(_xlfn.IFS(C3196="XI TOI 1",D3196,C3196="XI TOI 2",D3196),"")</f>
        <v>92.923611127777775</v>
      </c>
      <c r="I3198" t="str" cm="1">
        <f t="array" ref="I3198">_xlfn.IFNA(_xlfn.IFS(C3195="XI TP 1",D3195,C3195="XI TP 2",D3195,C3195="XI TP 3",D3195,C3195="XI TP 4",D3195,C3195="XI TP 5",D3195),"")</f>
        <v/>
      </c>
      <c r="J3198" t="str" cm="1">
        <f t="array" ref="J3198">_xlfn.IFNA(_xlfn.IFS(C3194="XI TJKT 1",D3194,C3194="XI TJKT 2",D3194),"")</f>
        <v/>
      </c>
      <c r="L3198">
        <f>VLOOKUP(A3198,'5'!$AB$3:$AE$313,4,FALSE)</f>
        <v>716</v>
      </c>
      <c r="M3198" s="19">
        <f>VLOOKUP(F3198,'2'!$B$2:$C$34,2,FALSE)</f>
        <v>17</v>
      </c>
      <c r="N3198" s="23">
        <f t="shared" si="108"/>
        <v>90.215277794444447</v>
      </c>
      <c r="O3198" s="23" t="str">
        <f t="shared" si="109"/>
        <v/>
      </c>
      <c r="P3198" s="23" t="s">
        <v>4739</v>
      </c>
      <c r="Q3198" s="19">
        <f>VLOOKUP(M3198,'3'!$H$27:$L$48,5,FALSE)</f>
        <v>66</v>
      </c>
    </row>
    <row r="3199" spans="1:17" x14ac:dyDescent="0.25">
      <c r="A3199">
        <f>'[2]NILAI AKHIR'!B97</f>
        <v>13640</v>
      </c>
      <c r="B3199" t="str">
        <f>'[2]NILAI AKHIR'!C97</f>
        <v>Muhammad Nashir</v>
      </c>
      <c r="C3199" t="str">
        <f>'[2]NILAI AKHIR'!D97</f>
        <v>XI TOI 2</v>
      </c>
      <c r="D3199">
        <f>'[2]NILAI AKHIR'!T97</f>
        <v>88.652777758333329</v>
      </c>
      <c r="F3199" t="s">
        <v>110</v>
      </c>
      <c r="G3199" t="str" cm="1">
        <f t="array" ref="G3199">_xlfn.IFNA(_xlfn.IFS(C3198="XI TSM 1",D3198,C3198="XI TSM 2",D3198),"")</f>
        <v/>
      </c>
      <c r="H3199" cm="1">
        <f t="array" ref="H3199">_xlfn.IFNA(_xlfn.IFS(C3197="XI TOI 1",D3197,C3197="XI TOI 2",D3197),"")</f>
        <v>88.104166666666671</v>
      </c>
      <c r="I3199" t="str" cm="1">
        <f t="array" ref="I3199">_xlfn.IFNA(_xlfn.IFS(C3196="XI TP 1",D3196,C3196="XI TP 2",D3196,C3196="XI TP 3",D3196,C3196="XI TP 4",D3196,C3196="XI TP 5",D3196),"")</f>
        <v/>
      </c>
      <c r="J3199" t="str" cm="1">
        <f t="array" ref="J3199">_xlfn.IFNA(_xlfn.IFS(C3195="XI TJKT 1",D3195,C3195="XI TJKT 2",D3195),"")</f>
        <v/>
      </c>
      <c r="L3199">
        <f>VLOOKUP(A3199,'5'!$AB$3:$AE$313,4,FALSE)</f>
        <v>717</v>
      </c>
      <c r="M3199" s="19">
        <f>VLOOKUP(F3199,'2'!$B$2:$C$34,2,FALSE)</f>
        <v>17</v>
      </c>
      <c r="N3199" s="23">
        <f t="shared" si="108"/>
        <v>88.652777758333329</v>
      </c>
      <c r="O3199" s="23" t="str">
        <f t="shared" si="109"/>
        <v/>
      </c>
      <c r="P3199" s="23" t="s">
        <v>4739</v>
      </c>
      <c r="Q3199" s="19">
        <f>VLOOKUP(M3199,'3'!$H$27:$L$48,5,FALSE)</f>
        <v>66</v>
      </c>
    </row>
    <row r="3200" spans="1:17" x14ac:dyDescent="0.25">
      <c r="A3200">
        <f>'[2]NILAI AKHIR'!B98</f>
        <v>13641</v>
      </c>
      <c r="B3200" t="str">
        <f>'[2]NILAI AKHIR'!C98</f>
        <v>Muhammad Zacky</v>
      </c>
      <c r="C3200" t="str">
        <f>'[2]NILAI AKHIR'!D98</f>
        <v>XI TOI 2</v>
      </c>
      <c r="D3200">
        <f>'[2]NILAI AKHIR'!T98</f>
        <v>90.208333324999998</v>
      </c>
      <c r="F3200" t="s">
        <v>110</v>
      </c>
      <c r="G3200" t="str" cm="1">
        <f t="array" ref="G3200">_xlfn.IFNA(_xlfn.IFS(C3199="XI TSM 1",D3199,C3199="XI TSM 2",D3199),"")</f>
        <v/>
      </c>
      <c r="H3200" cm="1">
        <f t="array" ref="H3200">_xlfn.IFNA(_xlfn.IFS(C3198="XI TOI 1",D3198,C3198="XI TOI 2",D3198),"")</f>
        <v>90.215277794444447</v>
      </c>
      <c r="I3200" t="str" cm="1">
        <f t="array" ref="I3200">_xlfn.IFNA(_xlfn.IFS(C3197="XI TP 1",D3197,C3197="XI TP 2",D3197,C3197="XI TP 3",D3197,C3197="XI TP 4",D3197,C3197="XI TP 5",D3197),"")</f>
        <v/>
      </c>
      <c r="J3200" t="str" cm="1">
        <f t="array" ref="J3200">_xlfn.IFNA(_xlfn.IFS(C3196="XI TJKT 1",D3196,C3196="XI TJKT 2",D3196),"")</f>
        <v/>
      </c>
      <c r="L3200">
        <f>VLOOKUP(A3200,'5'!$AB$3:$AE$313,4,FALSE)</f>
        <v>718</v>
      </c>
      <c r="M3200" s="19">
        <f>VLOOKUP(F3200,'2'!$B$2:$C$34,2,FALSE)</f>
        <v>17</v>
      </c>
      <c r="N3200" s="23">
        <f t="shared" si="108"/>
        <v>90.208333324999998</v>
      </c>
      <c r="O3200" s="23" t="str">
        <f t="shared" si="109"/>
        <v/>
      </c>
      <c r="P3200" s="23" t="s">
        <v>4739</v>
      </c>
      <c r="Q3200" s="19">
        <f>VLOOKUP(M3200,'3'!$H$27:$L$48,5,FALSE)</f>
        <v>66</v>
      </c>
    </row>
    <row r="3201" spans="1:17" x14ac:dyDescent="0.25">
      <c r="A3201">
        <f>'[2]NILAI AKHIR'!B99</f>
        <v>13642</v>
      </c>
      <c r="B3201" t="str">
        <f>'[2]NILAI AKHIR'!C99</f>
        <v>Muhammad Zulfa Susila Atmaja</v>
      </c>
      <c r="C3201" t="str">
        <f>'[2]NILAI AKHIR'!D99</f>
        <v>XI TOI 2</v>
      </c>
      <c r="D3201">
        <f>'[2]NILAI AKHIR'!T99</f>
        <v>88.152777780555553</v>
      </c>
      <c r="F3201" t="s">
        <v>110</v>
      </c>
      <c r="G3201" t="str" cm="1">
        <f t="array" ref="G3201">_xlfn.IFNA(_xlfn.IFS(C3200="XI TSM 1",D3200,C3200="XI TSM 2",D3200),"")</f>
        <v/>
      </c>
      <c r="H3201" cm="1">
        <f t="array" ref="H3201">_xlfn.IFNA(_xlfn.IFS(C3199="XI TOI 1",D3199,C3199="XI TOI 2",D3199),"")</f>
        <v>88.652777758333329</v>
      </c>
      <c r="I3201" t="str" cm="1">
        <f t="array" ref="I3201">_xlfn.IFNA(_xlfn.IFS(C3198="XI TP 1",D3198,C3198="XI TP 2",D3198,C3198="XI TP 3",D3198,C3198="XI TP 4",D3198,C3198="XI TP 5",D3198),"")</f>
        <v/>
      </c>
      <c r="J3201" t="str" cm="1">
        <f t="array" ref="J3201">_xlfn.IFNA(_xlfn.IFS(C3197="XI TJKT 1",D3197,C3197="XI TJKT 2",D3197),"")</f>
        <v/>
      </c>
      <c r="L3201">
        <f>VLOOKUP(A3201,'5'!$AB$3:$AE$313,4,FALSE)</f>
        <v>719</v>
      </c>
      <c r="M3201" s="19">
        <f>VLOOKUP(F3201,'2'!$B$2:$C$34,2,FALSE)</f>
        <v>17</v>
      </c>
      <c r="N3201" s="23">
        <f t="shared" si="108"/>
        <v>88.152777780555553</v>
      </c>
      <c r="O3201" s="23" t="str">
        <f t="shared" si="109"/>
        <v/>
      </c>
      <c r="P3201" s="23" t="s">
        <v>4739</v>
      </c>
      <c r="Q3201" s="19">
        <f>VLOOKUP(M3201,'3'!$H$27:$L$48,5,FALSE)</f>
        <v>66</v>
      </c>
    </row>
    <row r="3202" spans="1:17" x14ac:dyDescent="0.25">
      <c r="A3202">
        <f>'[2]NILAI AKHIR'!B100</f>
        <v>13643</v>
      </c>
      <c r="B3202" t="str">
        <f>'[2]NILAI AKHIR'!C100</f>
        <v>Nadine Nathania Putri</v>
      </c>
      <c r="C3202" t="str">
        <f>'[2]NILAI AKHIR'!D100</f>
        <v>XI TOI 2</v>
      </c>
      <c r="D3202">
        <f>'[2]NILAI AKHIR'!T100</f>
        <v>89.409722233333326</v>
      </c>
      <c r="F3202" t="s">
        <v>110</v>
      </c>
      <c r="G3202" t="str" cm="1">
        <f t="array" ref="G3202">_xlfn.IFNA(_xlfn.IFS(C3201="XI TSM 1",D3201,C3201="XI TSM 2",D3201),"")</f>
        <v/>
      </c>
      <c r="H3202" cm="1">
        <f t="array" ref="H3202">_xlfn.IFNA(_xlfn.IFS(C3200="XI TOI 1",D3200,C3200="XI TOI 2",D3200),"")</f>
        <v>90.208333324999998</v>
      </c>
      <c r="I3202" t="str" cm="1">
        <f t="array" ref="I3202">_xlfn.IFNA(_xlfn.IFS(C3199="XI TP 1",D3199,C3199="XI TP 2",D3199,C3199="XI TP 3",D3199,C3199="XI TP 4",D3199,C3199="XI TP 5",D3199),"")</f>
        <v/>
      </c>
      <c r="J3202" t="str" cm="1">
        <f t="array" ref="J3202">_xlfn.IFNA(_xlfn.IFS(C3198="XI TJKT 1",D3198,C3198="XI TJKT 2",D3198),"")</f>
        <v/>
      </c>
      <c r="L3202">
        <f>VLOOKUP(A3202,'5'!$AB$3:$AE$313,4,FALSE)</f>
        <v>720</v>
      </c>
      <c r="M3202" s="19">
        <f>VLOOKUP(F3202,'2'!$B$2:$C$34,2,FALSE)</f>
        <v>17</v>
      </c>
      <c r="N3202" s="23">
        <f t="shared" si="108"/>
        <v>89.409722233333326</v>
      </c>
      <c r="O3202" s="23" t="str">
        <f t="shared" si="109"/>
        <v/>
      </c>
      <c r="P3202" s="23" t="s">
        <v>4739</v>
      </c>
      <c r="Q3202" s="19">
        <f>VLOOKUP(M3202,'3'!$H$27:$L$48,5,FALSE)</f>
        <v>66</v>
      </c>
    </row>
    <row r="3203" spans="1:17" x14ac:dyDescent="0.25">
      <c r="A3203">
        <f>'[2]NILAI AKHIR'!B101</f>
        <v>13644</v>
      </c>
      <c r="B3203" t="str">
        <f>'[2]NILAI AKHIR'!C101</f>
        <v>Naeala Sa Adah Ivadati</v>
      </c>
      <c r="C3203" t="str">
        <f>'[2]NILAI AKHIR'!D101</f>
        <v>XI TOI 2</v>
      </c>
      <c r="D3203">
        <f>'[2]NILAI AKHIR'!T101</f>
        <v>89.756944441666676</v>
      </c>
      <c r="F3203" t="s">
        <v>110</v>
      </c>
      <c r="G3203" t="str" cm="1">
        <f t="array" ref="G3203">_xlfn.IFNA(_xlfn.IFS(C3202="XI TSM 1",D3202,C3202="XI TSM 2",D3202),"")</f>
        <v/>
      </c>
      <c r="H3203" cm="1">
        <f t="array" ref="H3203">_xlfn.IFNA(_xlfn.IFS(C3201="XI TOI 1",D3201,C3201="XI TOI 2",D3201),"")</f>
        <v>88.152777780555553</v>
      </c>
      <c r="I3203" t="str" cm="1">
        <f t="array" ref="I3203">_xlfn.IFNA(_xlfn.IFS(C3200="XI TP 1",D3200,C3200="XI TP 2",D3200,C3200="XI TP 3",D3200,C3200="XI TP 4",D3200,C3200="XI TP 5",D3200),"")</f>
        <v/>
      </c>
      <c r="J3203" t="str" cm="1">
        <f t="array" ref="J3203">_xlfn.IFNA(_xlfn.IFS(C3199="XI TJKT 1",D3199,C3199="XI TJKT 2",D3199),"")</f>
        <v/>
      </c>
      <c r="L3203">
        <f>VLOOKUP(A3203,'5'!$AB$3:$AE$313,4,FALSE)</f>
        <v>721</v>
      </c>
      <c r="M3203" s="19">
        <f>VLOOKUP(F3203,'2'!$B$2:$C$34,2,FALSE)</f>
        <v>17</v>
      </c>
      <c r="N3203" s="23">
        <f t="shared" si="108"/>
        <v>89.756944441666676</v>
      </c>
      <c r="O3203" s="23" t="str">
        <f t="shared" si="109"/>
        <v/>
      </c>
      <c r="P3203" s="23" t="s">
        <v>4739</v>
      </c>
      <c r="Q3203" s="19">
        <f>VLOOKUP(M3203,'3'!$H$27:$L$48,5,FALSE)</f>
        <v>66</v>
      </c>
    </row>
    <row r="3204" spans="1:17" x14ac:dyDescent="0.25">
      <c r="A3204">
        <f>'[2]NILAI AKHIR'!B102</f>
        <v>13645</v>
      </c>
      <c r="B3204" t="str">
        <f>'[2]NILAI AKHIR'!C102</f>
        <v>Nafi Ul Husna</v>
      </c>
      <c r="C3204" t="str">
        <f>'[2]NILAI AKHIR'!D102</f>
        <v>XI TOI 2</v>
      </c>
      <c r="D3204">
        <f>'[2]NILAI AKHIR'!T102</f>
        <v>84.444444425</v>
      </c>
      <c r="F3204" t="s">
        <v>110</v>
      </c>
      <c r="G3204" t="str" cm="1">
        <f t="array" ref="G3204">_xlfn.IFNA(_xlfn.IFS(C3203="XI TSM 1",D3203,C3203="XI TSM 2",D3203),"")</f>
        <v/>
      </c>
      <c r="H3204" cm="1">
        <f t="array" ref="H3204">_xlfn.IFNA(_xlfn.IFS(C3202="XI TOI 1",D3202,C3202="XI TOI 2",D3202),"")</f>
        <v>89.409722233333326</v>
      </c>
      <c r="I3204" t="str" cm="1">
        <f t="array" ref="I3204">_xlfn.IFNA(_xlfn.IFS(C3201="XI TP 1",D3201,C3201="XI TP 2",D3201,C3201="XI TP 3",D3201,C3201="XI TP 4",D3201,C3201="XI TP 5",D3201),"")</f>
        <v/>
      </c>
      <c r="J3204" t="str" cm="1">
        <f t="array" ref="J3204">_xlfn.IFNA(_xlfn.IFS(C3200="XI TJKT 1",D3200,C3200="XI TJKT 2",D3200),"")</f>
        <v/>
      </c>
      <c r="L3204">
        <f>VLOOKUP(A3204,'5'!$AB$3:$AE$313,4,FALSE)</f>
        <v>722</v>
      </c>
      <c r="M3204" s="19">
        <f>VLOOKUP(F3204,'2'!$B$2:$C$34,2,FALSE)</f>
        <v>17</v>
      </c>
      <c r="N3204" s="23">
        <f t="shared" si="108"/>
        <v>84.444444425</v>
      </c>
      <c r="O3204" s="23" t="str">
        <f t="shared" si="109"/>
        <v/>
      </c>
      <c r="P3204" s="23" t="s">
        <v>4739</v>
      </c>
      <c r="Q3204" s="19">
        <f>VLOOKUP(M3204,'3'!$H$27:$L$48,5,FALSE)</f>
        <v>66</v>
      </c>
    </row>
    <row r="3205" spans="1:17" x14ac:dyDescent="0.25">
      <c r="A3205">
        <f>'[2]NILAI AKHIR'!B103</f>
        <v>13920</v>
      </c>
      <c r="B3205" t="str">
        <f>'[2]NILAI AKHIR'!C103</f>
        <v>Opic Isnaini Noviansyah</v>
      </c>
      <c r="C3205" t="str">
        <f>'[2]NILAI AKHIR'!D103</f>
        <v>XI TOI 2</v>
      </c>
      <c r="D3205">
        <f>'[2]NILAI AKHIR'!T103</f>
        <v>88.652777786111116</v>
      </c>
      <c r="F3205" t="s">
        <v>110</v>
      </c>
      <c r="G3205" t="str" cm="1">
        <f t="array" ref="G3205">_xlfn.IFNA(_xlfn.IFS(C3204="XI TSM 1",D3204,C3204="XI TSM 2",D3204),"")</f>
        <v/>
      </c>
      <c r="H3205" cm="1">
        <f t="array" ref="H3205">_xlfn.IFNA(_xlfn.IFS(C3203="XI TOI 1",D3203,C3203="XI TOI 2",D3203),"")</f>
        <v>89.756944441666676</v>
      </c>
      <c r="I3205" t="str" cm="1">
        <f t="array" ref="I3205">_xlfn.IFNA(_xlfn.IFS(C3202="XI TP 1",D3202,C3202="XI TP 2",D3202,C3202="XI TP 3",D3202,C3202="XI TP 4",D3202,C3202="XI TP 5",D3202),"")</f>
        <v/>
      </c>
      <c r="J3205" t="str" cm="1">
        <f t="array" ref="J3205">_xlfn.IFNA(_xlfn.IFS(C3201="XI TJKT 1",D3201,C3201="XI TJKT 2",D3201),"")</f>
        <v/>
      </c>
      <c r="L3205">
        <f>VLOOKUP(A3205,'5'!$AB$3:$AE$313,4,FALSE)</f>
        <v>723</v>
      </c>
      <c r="M3205" s="19">
        <f>VLOOKUP(F3205,'2'!$B$2:$C$34,2,FALSE)</f>
        <v>17</v>
      </c>
      <c r="N3205" s="23">
        <f t="shared" ref="N3205:N3268" si="110">D3205</f>
        <v>88.652777786111116</v>
      </c>
      <c r="O3205" s="23" t="str">
        <f t="shared" ref="O3205:O3268" si="111">IF(P3205="Nilai Ekstra",E3205,"")</f>
        <v/>
      </c>
      <c r="P3205" s="23" t="s">
        <v>4739</v>
      </c>
      <c r="Q3205" s="19">
        <f>VLOOKUP(M3205,'3'!$H$27:$L$48,5,FALSE)</f>
        <v>66</v>
      </c>
    </row>
    <row r="3206" spans="1:17" x14ac:dyDescent="0.25">
      <c r="A3206">
        <f>'[2]NILAI AKHIR'!B104</f>
        <v>13646</v>
      </c>
      <c r="B3206" t="str">
        <f>'[2]NILAI AKHIR'!C104</f>
        <v>Puguh Aditya Pratama</v>
      </c>
      <c r="C3206" t="str">
        <f>'[2]NILAI AKHIR'!D104</f>
        <v>XI TOI 2</v>
      </c>
      <c r="D3206">
        <f>'[2]NILAI AKHIR'!T104</f>
        <v>90.763888883333337</v>
      </c>
      <c r="F3206" t="s">
        <v>110</v>
      </c>
      <c r="G3206" t="str" cm="1">
        <f t="array" ref="G3206">_xlfn.IFNA(_xlfn.IFS(C3205="XI TSM 1",D3205,C3205="XI TSM 2",D3205),"")</f>
        <v/>
      </c>
      <c r="H3206" cm="1">
        <f t="array" ref="H3206">_xlfn.IFNA(_xlfn.IFS(C3204="XI TOI 1",D3204,C3204="XI TOI 2",D3204),"")</f>
        <v>84.444444425</v>
      </c>
      <c r="I3206" t="str" cm="1">
        <f t="array" ref="I3206">_xlfn.IFNA(_xlfn.IFS(C3203="XI TP 1",D3203,C3203="XI TP 2",D3203,C3203="XI TP 3",D3203,C3203="XI TP 4",D3203,C3203="XI TP 5",D3203),"")</f>
        <v/>
      </c>
      <c r="J3206" t="str" cm="1">
        <f t="array" ref="J3206">_xlfn.IFNA(_xlfn.IFS(C3202="XI TJKT 1",D3202,C3202="XI TJKT 2",D3202),"")</f>
        <v/>
      </c>
      <c r="L3206">
        <f>VLOOKUP(A3206,'5'!$AB$3:$AE$313,4,FALSE)</f>
        <v>724</v>
      </c>
      <c r="M3206" s="19">
        <f>VLOOKUP(F3206,'2'!$B$2:$C$34,2,FALSE)</f>
        <v>17</v>
      </c>
      <c r="N3206" s="23">
        <f t="shared" si="110"/>
        <v>90.763888883333337</v>
      </c>
      <c r="O3206" s="23" t="str">
        <f t="shared" si="111"/>
        <v/>
      </c>
      <c r="P3206" s="23" t="s">
        <v>4739</v>
      </c>
      <c r="Q3206" s="19">
        <f>VLOOKUP(M3206,'3'!$H$27:$L$48,5,FALSE)</f>
        <v>66</v>
      </c>
    </row>
    <row r="3207" spans="1:17" x14ac:dyDescent="0.25">
      <c r="A3207">
        <f>'[2]NILAI AKHIR'!B105</f>
        <v>13647</v>
      </c>
      <c r="B3207" t="str">
        <f>'[2]NILAI AKHIR'!C105</f>
        <v>Puja Syah Putra</v>
      </c>
      <c r="C3207" t="str">
        <f>'[2]NILAI AKHIR'!D105</f>
        <v>XI TOI 2</v>
      </c>
      <c r="D3207">
        <f>'[2]NILAI AKHIR'!T105</f>
        <v>89.750000011111112</v>
      </c>
      <c r="F3207" t="s">
        <v>110</v>
      </c>
      <c r="G3207" t="str" cm="1">
        <f t="array" ref="G3207">_xlfn.IFNA(_xlfn.IFS(C3206="XI TSM 1",D3206,C3206="XI TSM 2",D3206),"")</f>
        <v/>
      </c>
      <c r="H3207" cm="1">
        <f t="array" ref="H3207">_xlfn.IFNA(_xlfn.IFS(C3205="XI TOI 1",D3205,C3205="XI TOI 2",D3205),"")</f>
        <v>88.652777786111116</v>
      </c>
      <c r="I3207" t="str" cm="1">
        <f t="array" ref="I3207">_xlfn.IFNA(_xlfn.IFS(C3204="XI TP 1",D3204,C3204="XI TP 2",D3204,C3204="XI TP 3",D3204,C3204="XI TP 4",D3204,C3204="XI TP 5",D3204),"")</f>
        <v/>
      </c>
      <c r="J3207" t="str" cm="1">
        <f t="array" ref="J3207">_xlfn.IFNA(_xlfn.IFS(C3203="XI TJKT 1",D3203,C3203="XI TJKT 2",D3203),"")</f>
        <v/>
      </c>
      <c r="L3207">
        <f>VLOOKUP(A3207,'5'!$AB$3:$AE$313,4,FALSE)</f>
        <v>725</v>
      </c>
      <c r="M3207" s="19">
        <f>VLOOKUP(F3207,'2'!$B$2:$C$34,2,FALSE)</f>
        <v>17</v>
      </c>
      <c r="N3207" s="23">
        <f t="shared" si="110"/>
        <v>89.750000011111112</v>
      </c>
      <c r="O3207" s="23" t="str">
        <f t="shared" si="111"/>
        <v/>
      </c>
      <c r="P3207" s="23" t="s">
        <v>4739</v>
      </c>
      <c r="Q3207" s="19">
        <f>VLOOKUP(M3207,'3'!$H$27:$L$48,5,FALSE)</f>
        <v>66</v>
      </c>
    </row>
    <row r="3208" spans="1:17" x14ac:dyDescent="0.25">
      <c r="A3208">
        <f>'[2]NILAI AKHIR'!B106</f>
        <v>13648</v>
      </c>
      <c r="B3208" t="str">
        <f>'[2]NILAI AKHIR'!C106</f>
        <v>Racel Hino Putro</v>
      </c>
      <c r="C3208" t="str">
        <f>'[2]NILAI AKHIR'!D106</f>
        <v>XI TOI 2</v>
      </c>
      <c r="D3208">
        <f>'[2]NILAI AKHIR'!T106</f>
        <v>93.444444444444443</v>
      </c>
      <c r="F3208" t="s">
        <v>110</v>
      </c>
      <c r="G3208" t="str" cm="1">
        <f t="array" ref="G3208">_xlfn.IFNA(_xlfn.IFS(C3207="XI TSM 1",D3207,C3207="XI TSM 2",D3207),"")</f>
        <v/>
      </c>
      <c r="H3208" cm="1">
        <f t="array" ref="H3208">_xlfn.IFNA(_xlfn.IFS(C3206="XI TOI 1",D3206,C3206="XI TOI 2",D3206),"")</f>
        <v>90.763888883333337</v>
      </c>
      <c r="I3208" t="str" cm="1">
        <f t="array" ref="I3208">_xlfn.IFNA(_xlfn.IFS(C3205="XI TP 1",D3205,C3205="XI TP 2",D3205,C3205="XI TP 3",D3205,C3205="XI TP 4",D3205,C3205="XI TP 5",D3205),"")</f>
        <v/>
      </c>
      <c r="J3208" t="str" cm="1">
        <f t="array" ref="J3208">_xlfn.IFNA(_xlfn.IFS(C3204="XI TJKT 1",D3204,C3204="XI TJKT 2",D3204),"")</f>
        <v/>
      </c>
      <c r="L3208">
        <f>VLOOKUP(A3208,'5'!$AB$3:$AE$313,4,FALSE)</f>
        <v>726</v>
      </c>
      <c r="M3208" s="19">
        <f>VLOOKUP(F3208,'2'!$B$2:$C$34,2,FALSE)</f>
        <v>17</v>
      </c>
      <c r="N3208" s="23">
        <f t="shared" si="110"/>
        <v>93.444444444444443</v>
      </c>
      <c r="O3208" s="23" t="str">
        <f t="shared" si="111"/>
        <v/>
      </c>
      <c r="P3208" s="23" t="s">
        <v>4739</v>
      </c>
      <c r="Q3208" s="19">
        <f>VLOOKUP(M3208,'3'!$H$27:$L$48,5,FALSE)</f>
        <v>66</v>
      </c>
    </row>
    <row r="3209" spans="1:17" x14ac:dyDescent="0.25">
      <c r="A3209">
        <f>'[2]NILAI AKHIR'!B107</f>
        <v>13649</v>
      </c>
      <c r="B3209" t="str">
        <f>'[2]NILAI AKHIR'!C107</f>
        <v>Raffaiz Senda Ardiansyah</v>
      </c>
      <c r="C3209" t="str">
        <f>'[2]NILAI AKHIR'!D107</f>
        <v>XI TOI 2</v>
      </c>
      <c r="D3209">
        <f>'[2]NILAI AKHIR'!T107</f>
        <v>76.888888880555555</v>
      </c>
      <c r="F3209" t="s">
        <v>110</v>
      </c>
      <c r="G3209" t="str" cm="1">
        <f t="array" ref="G3209">_xlfn.IFNA(_xlfn.IFS(C3208="XI TSM 1",D3208,C3208="XI TSM 2",D3208),"")</f>
        <v/>
      </c>
      <c r="H3209" cm="1">
        <f t="array" ref="H3209">_xlfn.IFNA(_xlfn.IFS(C3207="XI TOI 1",D3207,C3207="XI TOI 2",D3207),"")</f>
        <v>89.750000011111112</v>
      </c>
      <c r="I3209" t="str" cm="1">
        <f t="array" ref="I3209">_xlfn.IFNA(_xlfn.IFS(C3206="XI TP 1",D3206,C3206="XI TP 2",D3206,C3206="XI TP 3",D3206,C3206="XI TP 4",D3206,C3206="XI TP 5",D3206),"")</f>
        <v/>
      </c>
      <c r="J3209" t="str" cm="1">
        <f t="array" ref="J3209">_xlfn.IFNA(_xlfn.IFS(C3205="XI TJKT 1",D3205,C3205="XI TJKT 2",D3205),"")</f>
        <v/>
      </c>
      <c r="L3209">
        <f>VLOOKUP(A3209,'5'!$AB$3:$AE$313,4,FALSE)</f>
        <v>727</v>
      </c>
      <c r="M3209" s="19">
        <f>VLOOKUP(F3209,'2'!$B$2:$C$34,2,FALSE)</f>
        <v>17</v>
      </c>
      <c r="N3209" s="23">
        <f t="shared" si="110"/>
        <v>76.888888880555555</v>
      </c>
      <c r="O3209" s="23" t="str">
        <f t="shared" si="111"/>
        <v/>
      </c>
      <c r="P3209" s="23" t="s">
        <v>4739</v>
      </c>
      <c r="Q3209" s="19">
        <f>VLOOKUP(M3209,'3'!$H$27:$L$48,5,FALSE)</f>
        <v>66</v>
      </c>
    </row>
    <row r="3210" spans="1:17" x14ac:dyDescent="0.25">
      <c r="A3210">
        <f>'[2]NILAI AKHIR'!B108</f>
        <v>13650</v>
      </c>
      <c r="B3210" t="str">
        <f>'[2]NILAI AKHIR'!C108</f>
        <v>Rahmad Indra Saktiawan</v>
      </c>
      <c r="C3210" t="str">
        <f>'[2]NILAI AKHIR'!D108</f>
        <v>XI TOI 2</v>
      </c>
      <c r="D3210">
        <f>'[2]NILAI AKHIR'!T108</f>
        <v>79.145833341666673</v>
      </c>
      <c r="F3210" t="s">
        <v>110</v>
      </c>
      <c r="G3210" t="str" cm="1">
        <f t="array" ref="G3210">_xlfn.IFNA(_xlfn.IFS(C3209="XI TSM 1",D3209,C3209="XI TSM 2",D3209),"")</f>
        <v/>
      </c>
      <c r="H3210" cm="1">
        <f t="array" ref="H3210">_xlfn.IFNA(_xlfn.IFS(C3208="XI TOI 1",D3208,C3208="XI TOI 2",D3208),"")</f>
        <v>93.444444444444443</v>
      </c>
      <c r="I3210" t="str" cm="1">
        <f t="array" ref="I3210">_xlfn.IFNA(_xlfn.IFS(C3207="XI TP 1",D3207,C3207="XI TP 2",D3207,C3207="XI TP 3",D3207,C3207="XI TP 4",D3207,C3207="XI TP 5",D3207),"")</f>
        <v/>
      </c>
      <c r="J3210" t="str" cm="1">
        <f t="array" ref="J3210">_xlfn.IFNA(_xlfn.IFS(C3206="XI TJKT 1",D3206,C3206="XI TJKT 2",D3206),"")</f>
        <v/>
      </c>
      <c r="L3210">
        <f>VLOOKUP(A3210,'5'!$AB$3:$AE$313,4,FALSE)</f>
        <v>728</v>
      </c>
      <c r="M3210" s="19">
        <f>VLOOKUP(F3210,'2'!$B$2:$C$34,2,FALSE)</f>
        <v>17</v>
      </c>
      <c r="N3210" s="23">
        <f t="shared" si="110"/>
        <v>79.145833341666673</v>
      </c>
      <c r="O3210" s="23" t="str">
        <f t="shared" si="111"/>
        <v/>
      </c>
      <c r="P3210" s="23" t="s">
        <v>4739</v>
      </c>
      <c r="Q3210" s="19">
        <f>VLOOKUP(M3210,'3'!$H$27:$L$48,5,FALSE)</f>
        <v>66</v>
      </c>
    </row>
    <row r="3211" spans="1:17" x14ac:dyDescent="0.25">
      <c r="A3211">
        <f>'[2]NILAI AKHIR'!B109</f>
        <v>13651</v>
      </c>
      <c r="B3211" t="str">
        <f>'[2]NILAI AKHIR'!C109</f>
        <v>Rasya Dimas Aribi</v>
      </c>
      <c r="C3211" t="str">
        <f>'[2]NILAI AKHIR'!D109</f>
        <v>XI TOI 2</v>
      </c>
      <c r="D3211">
        <f>'[2]NILAI AKHIR'!T109</f>
        <v>81.729166683333332</v>
      </c>
      <c r="F3211" t="s">
        <v>110</v>
      </c>
      <c r="G3211" t="str" cm="1">
        <f t="array" ref="G3211">_xlfn.IFNA(_xlfn.IFS(C3210="XI TSM 1",D3210,C3210="XI TSM 2",D3210),"")</f>
        <v/>
      </c>
      <c r="H3211" cm="1">
        <f t="array" ref="H3211">_xlfn.IFNA(_xlfn.IFS(C3209="XI TOI 1",D3209,C3209="XI TOI 2",D3209),"")</f>
        <v>76.888888880555555</v>
      </c>
      <c r="I3211" t="str" cm="1">
        <f t="array" ref="I3211">_xlfn.IFNA(_xlfn.IFS(C3208="XI TP 1",D3208,C3208="XI TP 2",D3208,C3208="XI TP 3",D3208,C3208="XI TP 4",D3208,C3208="XI TP 5",D3208),"")</f>
        <v/>
      </c>
      <c r="J3211" t="str" cm="1">
        <f t="array" ref="J3211">_xlfn.IFNA(_xlfn.IFS(C3207="XI TJKT 1",D3207,C3207="XI TJKT 2",D3207),"")</f>
        <v/>
      </c>
      <c r="L3211">
        <f>VLOOKUP(A3211,'5'!$AB$3:$AE$313,4,FALSE)</f>
        <v>729</v>
      </c>
      <c r="M3211" s="19">
        <f>VLOOKUP(F3211,'2'!$B$2:$C$34,2,FALSE)</f>
        <v>17</v>
      </c>
      <c r="N3211" s="23">
        <f t="shared" si="110"/>
        <v>81.729166683333332</v>
      </c>
      <c r="O3211" s="23" t="str">
        <f t="shared" si="111"/>
        <v/>
      </c>
      <c r="P3211" s="23" t="s">
        <v>4739</v>
      </c>
      <c r="Q3211" s="19">
        <f>VLOOKUP(M3211,'3'!$H$27:$L$48,5,FALSE)</f>
        <v>66</v>
      </c>
    </row>
    <row r="3212" spans="1:17" x14ac:dyDescent="0.25">
      <c r="A3212">
        <f>'[2]NILAI AKHIR'!B110</f>
        <v>13652</v>
      </c>
      <c r="B3212" t="str">
        <f>'[2]NILAI AKHIR'!C110</f>
        <v>Rasyd Jafar Dwi Saputra</v>
      </c>
      <c r="C3212" t="str">
        <f>'[2]NILAI AKHIR'!D110</f>
        <v>XI TOI 2</v>
      </c>
      <c r="D3212">
        <f>'[2]NILAI AKHIR'!T110</f>
        <v>78.583333341666673</v>
      </c>
      <c r="F3212" t="s">
        <v>110</v>
      </c>
      <c r="G3212" t="str" cm="1">
        <f t="array" ref="G3212">_xlfn.IFNA(_xlfn.IFS(C3211="XI TSM 1",D3211,C3211="XI TSM 2",D3211),"")</f>
        <v/>
      </c>
      <c r="H3212" cm="1">
        <f t="array" ref="H3212">_xlfn.IFNA(_xlfn.IFS(C3210="XI TOI 1",D3210,C3210="XI TOI 2",D3210),"")</f>
        <v>79.145833341666673</v>
      </c>
      <c r="I3212" t="str" cm="1">
        <f t="array" ref="I3212">_xlfn.IFNA(_xlfn.IFS(C3209="XI TP 1",D3209,C3209="XI TP 2",D3209,C3209="XI TP 3",D3209,C3209="XI TP 4",D3209,C3209="XI TP 5",D3209),"")</f>
        <v/>
      </c>
      <c r="J3212" t="str" cm="1">
        <f t="array" ref="J3212">_xlfn.IFNA(_xlfn.IFS(C3208="XI TJKT 1",D3208,C3208="XI TJKT 2",D3208),"")</f>
        <v/>
      </c>
      <c r="L3212">
        <f>VLOOKUP(A3212,'5'!$AB$3:$AE$313,4,FALSE)</f>
        <v>730</v>
      </c>
      <c r="M3212" s="19">
        <f>VLOOKUP(F3212,'2'!$B$2:$C$34,2,FALSE)</f>
        <v>17</v>
      </c>
      <c r="N3212" s="23">
        <f t="shared" si="110"/>
        <v>78.583333341666673</v>
      </c>
      <c r="O3212" s="23" t="str">
        <f t="shared" si="111"/>
        <v/>
      </c>
      <c r="P3212" s="23" t="s">
        <v>4739</v>
      </c>
      <c r="Q3212" s="19">
        <f>VLOOKUP(M3212,'3'!$H$27:$L$48,5,FALSE)</f>
        <v>66</v>
      </c>
    </row>
    <row r="3213" spans="1:17" x14ac:dyDescent="0.25">
      <c r="A3213">
        <f>'[2]NILAI AKHIR'!B111</f>
        <v>13653</v>
      </c>
      <c r="B3213" t="str">
        <f>'[2]NILAI AKHIR'!C111</f>
        <v>Revan Erlangga</v>
      </c>
      <c r="C3213" t="str">
        <f>'[2]NILAI AKHIR'!D111</f>
        <v>XI TOI 2</v>
      </c>
      <c r="D3213">
        <f>'[2]NILAI AKHIR'!T111</f>
        <v>77.506944422222219</v>
      </c>
      <c r="F3213" t="s">
        <v>110</v>
      </c>
      <c r="G3213" t="str" cm="1">
        <f t="array" ref="G3213">_xlfn.IFNA(_xlfn.IFS(C3212="XI TSM 1",D3212,C3212="XI TSM 2",D3212),"")</f>
        <v/>
      </c>
      <c r="H3213" cm="1">
        <f t="array" ref="H3213">_xlfn.IFNA(_xlfn.IFS(C3211="XI TOI 1",D3211,C3211="XI TOI 2",D3211),"")</f>
        <v>81.729166683333332</v>
      </c>
      <c r="I3213" t="str" cm="1">
        <f t="array" ref="I3213">_xlfn.IFNA(_xlfn.IFS(C3210="XI TP 1",D3210,C3210="XI TP 2",D3210,C3210="XI TP 3",D3210,C3210="XI TP 4",D3210,C3210="XI TP 5",D3210),"")</f>
        <v/>
      </c>
      <c r="J3213" t="str" cm="1">
        <f t="array" ref="J3213">_xlfn.IFNA(_xlfn.IFS(C3209="XI TJKT 1",D3209,C3209="XI TJKT 2",D3209),"")</f>
        <v/>
      </c>
      <c r="L3213">
        <f>VLOOKUP(A3213,'5'!$AB$3:$AE$313,4,FALSE)</f>
        <v>731</v>
      </c>
      <c r="M3213" s="19">
        <f>VLOOKUP(F3213,'2'!$B$2:$C$34,2,FALSE)</f>
        <v>17</v>
      </c>
      <c r="N3213" s="23">
        <f t="shared" si="110"/>
        <v>77.506944422222219</v>
      </c>
      <c r="O3213" s="23" t="str">
        <f t="shared" si="111"/>
        <v/>
      </c>
      <c r="P3213" s="23" t="s">
        <v>4739</v>
      </c>
      <c r="Q3213" s="19">
        <f>VLOOKUP(M3213,'3'!$H$27:$L$48,5,FALSE)</f>
        <v>66</v>
      </c>
    </row>
    <row r="3214" spans="1:17" x14ac:dyDescent="0.25">
      <c r="A3214">
        <f>'[2]NILAI AKHIR'!B112</f>
        <v>13654</v>
      </c>
      <c r="B3214" t="str">
        <f>'[2]NILAI AKHIR'!C112</f>
        <v>Reyhan Apriyanto</v>
      </c>
      <c r="C3214" t="str">
        <f>'[2]NILAI AKHIR'!D112</f>
        <v>XI TOI 2</v>
      </c>
      <c r="D3214">
        <f>'[2]NILAI AKHIR'!T112</f>
        <v>81.381944449999992</v>
      </c>
      <c r="F3214" t="s">
        <v>110</v>
      </c>
      <c r="G3214" t="str" cm="1">
        <f t="array" ref="G3214">_xlfn.IFNA(_xlfn.IFS(C3213="XI TSM 1",D3213,C3213="XI TSM 2",D3213),"")</f>
        <v/>
      </c>
      <c r="H3214" cm="1">
        <f t="array" ref="H3214">_xlfn.IFNA(_xlfn.IFS(C3212="XI TOI 1",D3212,C3212="XI TOI 2",D3212),"")</f>
        <v>78.583333341666673</v>
      </c>
      <c r="I3214" t="str" cm="1">
        <f t="array" ref="I3214">_xlfn.IFNA(_xlfn.IFS(C3211="XI TP 1",D3211,C3211="XI TP 2",D3211,C3211="XI TP 3",D3211,C3211="XI TP 4",D3211,C3211="XI TP 5",D3211),"")</f>
        <v/>
      </c>
      <c r="J3214" t="str" cm="1">
        <f t="array" ref="J3214">_xlfn.IFNA(_xlfn.IFS(C3210="XI TJKT 1",D3210,C3210="XI TJKT 2",D3210),"")</f>
        <v/>
      </c>
      <c r="L3214">
        <f>VLOOKUP(A3214,'5'!$AB$3:$AE$313,4,FALSE)</f>
        <v>732</v>
      </c>
      <c r="M3214" s="19">
        <f>VLOOKUP(F3214,'2'!$B$2:$C$34,2,FALSE)</f>
        <v>17</v>
      </c>
      <c r="N3214" s="23">
        <f t="shared" si="110"/>
        <v>81.381944449999992</v>
      </c>
      <c r="O3214" s="23" t="str">
        <f t="shared" si="111"/>
        <v/>
      </c>
      <c r="P3214" s="23" t="s">
        <v>4739</v>
      </c>
      <c r="Q3214" s="19">
        <f>VLOOKUP(M3214,'3'!$H$27:$L$48,5,FALSE)</f>
        <v>66</v>
      </c>
    </row>
    <row r="3215" spans="1:17" x14ac:dyDescent="0.25">
      <c r="A3215">
        <f>'[2]NILAI AKHIR'!B113</f>
        <v>13655</v>
      </c>
      <c r="B3215" t="str">
        <f>'[2]NILAI AKHIR'!C113</f>
        <v>Reyhan Raditya Ramadhani</v>
      </c>
      <c r="C3215" t="str">
        <f>'[2]NILAI AKHIR'!D113</f>
        <v>XI TOI 2</v>
      </c>
      <c r="D3215">
        <f>'[2]NILAI AKHIR'!T113</f>
        <v>79.236111113888882</v>
      </c>
      <c r="F3215" t="s">
        <v>110</v>
      </c>
      <c r="G3215" t="str" cm="1">
        <f t="array" ref="G3215">_xlfn.IFNA(_xlfn.IFS(C3214="XI TSM 1",D3214,C3214="XI TSM 2",D3214),"")</f>
        <v/>
      </c>
      <c r="H3215" cm="1">
        <f t="array" ref="H3215">_xlfn.IFNA(_xlfn.IFS(C3213="XI TOI 1",D3213,C3213="XI TOI 2",D3213),"")</f>
        <v>77.506944422222219</v>
      </c>
      <c r="I3215" t="str" cm="1">
        <f t="array" ref="I3215">_xlfn.IFNA(_xlfn.IFS(C3212="XI TP 1",D3212,C3212="XI TP 2",D3212,C3212="XI TP 3",D3212,C3212="XI TP 4",D3212,C3212="XI TP 5",D3212),"")</f>
        <v/>
      </c>
      <c r="J3215" t="str" cm="1">
        <f t="array" ref="J3215">_xlfn.IFNA(_xlfn.IFS(C3211="XI TJKT 1",D3211,C3211="XI TJKT 2",D3211),"")</f>
        <v/>
      </c>
      <c r="L3215">
        <f>VLOOKUP(A3215,'5'!$AB$3:$AE$313,4,FALSE)</f>
        <v>733</v>
      </c>
      <c r="M3215" s="19">
        <f>VLOOKUP(F3215,'2'!$B$2:$C$34,2,FALSE)</f>
        <v>17</v>
      </c>
      <c r="N3215" s="23">
        <f t="shared" si="110"/>
        <v>79.236111113888882</v>
      </c>
      <c r="O3215" s="23" t="str">
        <f t="shared" si="111"/>
        <v/>
      </c>
      <c r="P3215" s="23" t="s">
        <v>4739</v>
      </c>
      <c r="Q3215" s="19">
        <f>VLOOKUP(M3215,'3'!$H$27:$L$48,5,FALSE)</f>
        <v>66</v>
      </c>
    </row>
    <row r="3216" spans="1:17" x14ac:dyDescent="0.25">
      <c r="A3216">
        <f>'[2]NILAI AKHIR'!B114</f>
        <v>13656</v>
      </c>
      <c r="B3216" t="str">
        <f>'[2]NILAI AKHIR'!C114</f>
        <v>Rhaehan Catur Nugroho</v>
      </c>
      <c r="C3216" t="str">
        <f>'[2]NILAI AKHIR'!D114</f>
        <v>XI TOI 2</v>
      </c>
      <c r="D3216">
        <f>'[2]NILAI AKHIR'!T114</f>
        <v>73.99999999166667</v>
      </c>
      <c r="F3216" t="s">
        <v>110</v>
      </c>
      <c r="G3216" t="str" cm="1">
        <f t="array" ref="G3216">_xlfn.IFNA(_xlfn.IFS(C3215="XI TSM 1",D3215,C3215="XI TSM 2",D3215),"")</f>
        <v/>
      </c>
      <c r="H3216" cm="1">
        <f t="array" ref="H3216">_xlfn.IFNA(_xlfn.IFS(C3214="XI TOI 1",D3214,C3214="XI TOI 2",D3214),"")</f>
        <v>81.381944449999992</v>
      </c>
      <c r="I3216" t="str" cm="1">
        <f t="array" ref="I3216">_xlfn.IFNA(_xlfn.IFS(C3213="XI TP 1",D3213,C3213="XI TP 2",D3213,C3213="XI TP 3",D3213,C3213="XI TP 4",D3213,C3213="XI TP 5",D3213),"")</f>
        <v/>
      </c>
      <c r="J3216" t="str" cm="1">
        <f t="array" ref="J3216">_xlfn.IFNA(_xlfn.IFS(C3212="XI TJKT 1",D3212,C3212="XI TJKT 2",D3212),"")</f>
        <v/>
      </c>
      <c r="L3216">
        <f>VLOOKUP(A3216,'5'!$AB$3:$AE$313,4,FALSE)</f>
        <v>734</v>
      </c>
      <c r="M3216" s="19">
        <f>VLOOKUP(F3216,'2'!$B$2:$C$34,2,FALSE)</f>
        <v>17</v>
      </c>
      <c r="N3216" s="23">
        <f t="shared" si="110"/>
        <v>73.99999999166667</v>
      </c>
      <c r="O3216" s="23" t="str">
        <f t="shared" si="111"/>
        <v/>
      </c>
      <c r="P3216" s="23" t="s">
        <v>4739</v>
      </c>
      <c r="Q3216" s="19">
        <f>VLOOKUP(M3216,'3'!$H$27:$L$48,5,FALSE)</f>
        <v>66</v>
      </c>
    </row>
    <row r="3217" spans="1:17" x14ac:dyDescent="0.25">
      <c r="A3217">
        <f>'[2]NILAI AKHIR'!B115</f>
        <v>13657</v>
      </c>
      <c r="B3217" t="str">
        <f>'[2]NILAI AKHIR'!C115</f>
        <v>Rizki Ramadhani</v>
      </c>
      <c r="C3217" t="str">
        <f>'[2]NILAI AKHIR'!D115</f>
        <v>XI TOI 2</v>
      </c>
      <c r="D3217">
        <f>'[2]NILAI AKHIR'!T115</f>
        <v>86.89583333611111</v>
      </c>
      <c r="F3217" t="s">
        <v>110</v>
      </c>
      <c r="G3217" t="str" cm="1">
        <f t="array" ref="G3217">_xlfn.IFNA(_xlfn.IFS(C3216="XI TSM 1",D3216,C3216="XI TSM 2",D3216),"")</f>
        <v/>
      </c>
      <c r="H3217" cm="1">
        <f t="array" ref="H3217">_xlfn.IFNA(_xlfn.IFS(C3215="XI TOI 1",D3215,C3215="XI TOI 2",D3215),"")</f>
        <v>79.236111113888882</v>
      </c>
      <c r="I3217" t="str" cm="1">
        <f t="array" ref="I3217">_xlfn.IFNA(_xlfn.IFS(C3214="XI TP 1",D3214,C3214="XI TP 2",D3214,C3214="XI TP 3",D3214,C3214="XI TP 4",D3214,C3214="XI TP 5",D3214),"")</f>
        <v/>
      </c>
      <c r="J3217" t="str" cm="1">
        <f t="array" ref="J3217">_xlfn.IFNA(_xlfn.IFS(C3213="XI TJKT 1",D3213,C3213="XI TJKT 2",D3213),"")</f>
        <v/>
      </c>
      <c r="L3217">
        <f>VLOOKUP(A3217,'5'!$AB$3:$AE$313,4,FALSE)</f>
        <v>735</v>
      </c>
      <c r="M3217" s="19">
        <f>VLOOKUP(F3217,'2'!$B$2:$C$34,2,FALSE)</f>
        <v>17</v>
      </c>
      <c r="N3217" s="23">
        <f t="shared" si="110"/>
        <v>86.89583333611111</v>
      </c>
      <c r="O3217" s="23" t="str">
        <f t="shared" si="111"/>
        <v/>
      </c>
      <c r="P3217" s="23" t="s">
        <v>4739</v>
      </c>
      <c r="Q3217" s="19">
        <f>VLOOKUP(M3217,'3'!$H$27:$L$48,5,FALSE)</f>
        <v>66</v>
      </c>
    </row>
    <row r="3218" spans="1:17" x14ac:dyDescent="0.25">
      <c r="A3218">
        <f>'[2]NILAI AKHIR'!B116</f>
        <v>13658</v>
      </c>
      <c r="B3218" t="str">
        <f>'[2]NILAI AKHIR'!C116</f>
        <v>Rofii Abdul Aziz</v>
      </c>
      <c r="C3218" t="str">
        <f>'[2]NILAI AKHIR'!D116</f>
        <v>XI TOI 2</v>
      </c>
      <c r="D3218">
        <f>'[2]NILAI AKHIR'!T116</f>
        <v>90.159722219444447</v>
      </c>
      <c r="F3218" t="s">
        <v>110</v>
      </c>
      <c r="G3218" t="str" cm="1">
        <f t="array" ref="G3218">_xlfn.IFNA(_xlfn.IFS(C3217="XI TSM 1",D3217,C3217="XI TSM 2",D3217),"")</f>
        <v/>
      </c>
      <c r="H3218" cm="1">
        <f t="array" ref="H3218">_xlfn.IFNA(_xlfn.IFS(C3216="XI TOI 1",D3216,C3216="XI TOI 2",D3216),"")</f>
        <v>73.99999999166667</v>
      </c>
      <c r="I3218" t="str" cm="1">
        <f t="array" ref="I3218">_xlfn.IFNA(_xlfn.IFS(C3215="XI TP 1",D3215,C3215="XI TP 2",D3215,C3215="XI TP 3",D3215,C3215="XI TP 4",D3215,C3215="XI TP 5",D3215),"")</f>
        <v/>
      </c>
      <c r="J3218" t="str" cm="1">
        <f t="array" ref="J3218">_xlfn.IFNA(_xlfn.IFS(C3214="XI TJKT 1",D3214,C3214="XI TJKT 2",D3214),"")</f>
        <v/>
      </c>
      <c r="L3218">
        <f>VLOOKUP(A3218,'5'!$AB$3:$AE$313,4,FALSE)</f>
        <v>736</v>
      </c>
      <c r="M3218" s="19">
        <f>VLOOKUP(F3218,'2'!$B$2:$C$34,2,FALSE)</f>
        <v>17</v>
      </c>
      <c r="N3218" s="23">
        <f t="shared" si="110"/>
        <v>90.159722219444447</v>
      </c>
      <c r="O3218" s="23" t="str">
        <f t="shared" si="111"/>
        <v/>
      </c>
      <c r="P3218" s="23" t="s">
        <v>4739</v>
      </c>
      <c r="Q3218" s="19">
        <f>VLOOKUP(M3218,'3'!$H$27:$L$48,5,FALSE)</f>
        <v>66</v>
      </c>
    </row>
    <row r="3219" spans="1:17" x14ac:dyDescent="0.25">
      <c r="A3219">
        <f>'[2]NILAI AKHIR'!B117</f>
        <v>13659</v>
      </c>
      <c r="B3219" t="str">
        <f>'[2]NILAI AKHIR'!C117</f>
        <v>Satria Jaya Wardana</v>
      </c>
      <c r="C3219" t="str">
        <f>'[2]NILAI AKHIR'!D117</f>
        <v>XI TOI 2</v>
      </c>
      <c r="D3219">
        <f>'[2]NILAI AKHIR'!T117</f>
        <v>88.236111119444445</v>
      </c>
      <c r="F3219" t="s">
        <v>110</v>
      </c>
      <c r="G3219" t="str" cm="1">
        <f t="array" ref="G3219">_xlfn.IFNA(_xlfn.IFS(C3218="XI TSM 1",D3218,C3218="XI TSM 2",D3218),"")</f>
        <v/>
      </c>
      <c r="H3219" cm="1">
        <f t="array" ref="H3219">_xlfn.IFNA(_xlfn.IFS(C3217="XI TOI 1",D3217,C3217="XI TOI 2",D3217),"")</f>
        <v>86.89583333611111</v>
      </c>
      <c r="I3219" t="str" cm="1">
        <f t="array" ref="I3219">_xlfn.IFNA(_xlfn.IFS(C3216="XI TP 1",D3216,C3216="XI TP 2",D3216,C3216="XI TP 3",D3216,C3216="XI TP 4",D3216,C3216="XI TP 5",D3216),"")</f>
        <v/>
      </c>
      <c r="J3219" t="str" cm="1">
        <f t="array" ref="J3219">_xlfn.IFNA(_xlfn.IFS(C3215="XI TJKT 1",D3215,C3215="XI TJKT 2",D3215),"")</f>
        <v/>
      </c>
      <c r="L3219">
        <f>VLOOKUP(A3219,'5'!$AB$3:$AE$313,4,FALSE)</f>
        <v>737</v>
      </c>
      <c r="M3219" s="19">
        <f>VLOOKUP(F3219,'2'!$B$2:$C$34,2,FALSE)</f>
        <v>17</v>
      </c>
      <c r="N3219" s="23">
        <f t="shared" si="110"/>
        <v>88.236111119444445</v>
      </c>
      <c r="O3219" s="23" t="str">
        <f t="shared" si="111"/>
        <v/>
      </c>
      <c r="P3219" s="23" t="s">
        <v>4739</v>
      </c>
      <c r="Q3219" s="19">
        <f>VLOOKUP(M3219,'3'!$H$27:$L$48,5,FALSE)</f>
        <v>66</v>
      </c>
    </row>
    <row r="3220" spans="1:17" x14ac:dyDescent="0.25">
      <c r="A3220">
        <f>'[2]NILAI AKHIR'!B118</f>
        <v>13660</v>
      </c>
      <c r="B3220" t="str">
        <f>'[2]NILAI AKHIR'!C118</f>
        <v>Stepanus Iskak Baskara Dahuru Aji</v>
      </c>
      <c r="C3220" t="str">
        <f>'[2]NILAI AKHIR'!D118</f>
        <v>XI TOI 2</v>
      </c>
      <c r="D3220">
        <f>'[2]NILAI AKHIR'!T118</f>
        <v>86.854166652777778</v>
      </c>
      <c r="F3220" t="s">
        <v>110</v>
      </c>
      <c r="G3220" t="str" cm="1">
        <f t="array" ref="G3220">_xlfn.IFNA(_xlfn.IFS(C3219="XI TSM 1",D3219,C3219="XI TSM 2",D3219),"")</f>
        <v/>
      </c>
      <c r="H3220" cm="1">
        <f t="array" ref="H3220">_xlfn.IFNA(_xlfn.IFS(C3218="XI TOI 1",D3218,C3218="XI TOI 2",D3218),"")</f>
        <v>90.159722219444447</v>
      </c>
      <c r="I3220" t="str" cm="1">
        <f t="array" ref="I3220">_xlfn.IFNA(_xlfn.IFS(C3217="XI TP 1",D3217,C3217="XI TP 2",D3217,C3217="XI TP 3",D3217,C3217="XI TP 4",D3217,C3217="XI TP 5",D3217),"")</f>
        <v/>
      </c>
      <c r="J3220" t="str" cm="1">
        <f t="array" ref="J3220">_xlfn.IFNA(_xlfn.IFS(C3216="XI TJKT 1",D3216,C3216="XI TJKT 2",D3216),"")</f>
        <v/>
      </c>
      <c r="L3220">
        <f>VLOOKUP(A3220,'5'!$AB$3:$AE$313,4,FALSE)</f>
        <v>738</v>
      </c>
      <c r="M3220" s="19">
        <f>VLOOKUP(F3220,'2'!$B$2:$C$34,2,FALSE)</f>
        <v>17</v>
      </c>
      <c r="N3220" s="23">
        <f t="shared" si="110"/>
        <v>86.854166652777778</v>
      </c>
      <c r="O3220" s="23" t="str">
        <f t="shared" si="111"/>
        <v/>
      </c>
      <c r="P3220" s="23" t="s">
        <v>4739</v>
      </c>
      <c r="Q3220" s="19">
        <f>VLOOKUP(M3220,'3'!$H$27:$L$48,5,FALSE)</f>
        <v>66</v>
      </c>
    </row>
    <row r="3221" spans="1:17" x14ac:dyDescent="0.25">
      <c r="A3221">
        <f>'[2]NILAI AKHIR'!B119</f>
        <v>13661</v>
      </c>
      <c r="B3221" t="str">
        <f>'[2]NILAI AKHIR'!C119</f>
        <v>Wahyu Nugroho</v>
      </c>
      <c r="C3221" t="str">
        <f>'[2]NILAI AKHIR'!D119</f>
        <v>XI TOI 2</v>
      </c>
      <c r="D3221">
        <f>'[2]NILAI AKHIR'!T119</f>
        <v>86.361111108333333</v>
      </c>
      <c r="F3221" t="s">
        <v>110</v>
      </c>
      <c r="G3221" t="str" cm="1">
        <f t="array" ref="G3221">_xlfn.IFNA(_xlfn.IFS(C3220="XI TSM 1",D3220,C3220="XI TSM 2",D3220),"")</f>
        <v/>
      </c>
      <c r="H3221" cm="1">
        <f t="array" ref="H3221">_xlfn.IFNA(_xlfn.IFS(C3219="XI TOI 1",D3219,C3219="XI TOI 2",D3219),"")</f>
        <v>88.236111119444445</v>
      </c>
      <c r="I3221" t="str" cm="1">
        <f t="array" ref="I3221">_xlfn.IFNA(_xlfn.IFS(C3218="XI TP 1",D3218,C3218="XI TP 2",D3218,C3218="XI TP 3",D3218,C3218="XI TP 4",D3218,C3218="XI TP 5",D3218),"")</f>
        <v/>
      </c>
      <c r="J3221" t="str" cm="1">
        <f t="array" ref="J3221">_xlfn.IFNA(_xlfn.IFS(C3217="XI TJKT 1",D3217,C3217="XI TJKT 2",D3217),"")</f>
        <v/>
      </c>
      <c r="L3221">
        <f>VLOOKUP(A3221,'5'!$AB$3:$AE$313,4,FALSE)</f>
        <v>739</v>
      </c>
      <c r="M3221" s="19">
        <f>VLOOKUP(F3221,'2'!$B$2:$C$34,2,FALSE)</f>
        <v>17</v>
      </c>
      <c r="N3221" s="23">
        <f t="shared" si="110"/>
        <v>86.361111108333333</v>
      </c>
      <c r="O3221" s="23" t="str">
        <f t="shared" si="111"/>
        <v/>
      </c>
      <c r="P3221" s="23" t="s">
        <v>4739</v>
      </c>
      <c r="Q3221" s="19">
        <f>VLOOKUP(M3221,'3'!$H$27:$L$48,5,FALSE)</f>
        <v>66</v>
      </c>
    </row>
    <row r="3222" spans="1:17" x14ac:dyDescent="0.25">
      <c r="A3222">
        <f>'[2]NILAI AKHIR'!B120</f>
        <v>13662</v>
      </c>
      <c r="B3222" t="str">
        <f>'[2]NILAI AKHIR'!C120</f>
        <v>Windy Ochaviany</v>
      </c>
      <c r="C3222" t="str">
        <f>'[2]NILAI AKHIR'!D120</f>
        <v>XI TOI 2</v>
      </c>
      <c r="D3222">
        <f>'[2]NILAI AKHIR'!T120</f>
        <v>85.40972219999999</v>
      </c>
      <c r="F3222" t="s">
        <v>110</v>
      </c>
      <c r="G3222" t="str" cm="1">
        <f t="array" ref="G3222">_xlfn.IFNA(_xlfn.IFS(C3221="XI TSM 1",D3221,C3221="XI TSM 2",D3221),"")</f>
        <v/>
      </c>
      <c r="H3222" cm="1">
        <f t="array" ref="H3222">_xlfn.IFNA(_xlfn.IFS(C3220="XI TOI 1",D3220,C3220="XI TOI 2",D3220),"")</f>
        <v>86.854166652777778</v>
      </c>
      <c r="I3222" t="str" cm="1">
        <f t="array" ref="I3222">_xlfn.IFNA(_xlfn.IFS(C3219="XI TP 1",D3219,C3219="XI TP 2",D3219,C3219="XI TP 3",D3219,C3219="XI TP 4",D3219,C3219="XI TP 5",D3219),"")</f>
        <v/>
      </c>
      <c r="J3222" t="str" cm="1">
        <f t="array" ref="J3222">_xlfn.IFNA(_xlfn.IFS(C3218="XI TJKT 1",D3218,C3218="XI TJKT 2",D3218),"")</f>
        <v/>
      </c>
      <c r="L3222">
        <f>VLOOKUP(A3222,'5'!$AB$3:$AE$313,4,FALSE)</f>
        <v>740</v>
      </c>
      <c r="M3222" s="19">
        <f>VLOOKUP(F3222,'2'!$B$2:$C$34,2,FALSE)</f>
        <v>17</v>
      </c>
      <c r="N3222" s="23">
        <f t="shared" si="110"/>
        <v>85.40972219999999</v>
      </c>
      <c r="O3222" s="23" t="str">
        <f t="shared" si="111"/>
        <v/>
      </c>
      <c r="P3222" s="23" t="s">
        <v>4739</v>
      </c>
      <c r="Q3222" s="19">
        <f>VLOOKUP(M3222,'3'!$H$27:$L$48,5,FALSE)</f>
        <v>66</v>
      </c>
    </row>
    <row r="3223" spans="1:17" x14ac:dyDescent="0.25">
      <c r="A3223">
        <f>'[2]NILAI AKHIR'!B121</f>
        <v>13663</v>
      </c>
      <c r="B3223" t="str">
        <f>'[2]NILAI AKHIR'!C121</f>
        <v>Zakqi Repflian</v>
      </c>
      <c r="C3223" t="str">
        <f>'[2]NILAI AKHIR'!D121</f>
        <v>XI TOI 2</v>
      </c>
      <c r="D3223">
        <f>'[2]NILAI AKHIR'!T121</f>
        <v>82.895833344444441</v>
      </c>
      <c r="F3223" t="s">
        <v>110</v>
      </c>
      <c r="G3223" t="str" cm="1">
        <f t="array" ref="G3223">_xlfn.IFNA(_xlfn.IFS(C3222="XI TSM 1",D3222,C3222="XI TSM 2",D3222),"")</f>
        <v/>
      </c>
      <c r="H3223" cm="1">
        <f t="array" ref="H3223">_xlfn.IFNA(_xlfn.IFS(C3221="XI TOI 1",D3221,C3221="XI TOI 2",D3221),"")</f>
        <v>86.361111108333333</v>
      </c>
      <c r="I3223" t="str" cm="1">
        <f t="array" ref="I3223">_xlfn.IFNA(_xlfn.IFS(C3220="XI TP 1",D3220,C3220="XI TP 2",D3220,C3220="XI TP 3",D3220,C3220="XI TP 4",D3220,C3220="XI TP 5",D3220),"")</f>
        <v/>
      </c>
      <c r="J3223" t="str" cm="1">
        <f t="array" ref="J3223">_xlfn.IFNA(_xlfn.IFS(C3219="XI TJKT 1",D3219,C3219="XI TJKT 2",D3219),"")</f>
        <v/>
      </c>
      <c r="L3223">
        <f>VLOOKUP(A3223,'5'!$AB$3:$AE$313,4,FALSE)</f>
        <v>741</v>
      </c>
      <c r="M3223" s="19">
        <f>VLOOKUP(F3223,'2'!$B$2:$C$34,2,FALSE)</f>
        <v>17</v>
      </c>
      <c r="N3223" s="23">
        <f t="shared" si="110"/>
        <v>82.895833344444441</v>
      </c>
      <c r="O3223" s="23" t="str">
        <f t="shared" si="111"/>
        <v/>
      </c>
      <c r="P3223" s="23" t="s">
        <v>4739</v>
      </c>
      <c r="Q3223" s="19">
        <f>VLOOKUP(M3223,'3'!$H$27:$L$48,5,FALSE)</f>
        <v>66</v>
      </c>
    </row>
    <row r="3224" spans="1:17" x14ac:dyDescent="0.25">
      <c r="A3224">
        <f>'[2]NILAI AKHIR'!B122</f>
        <v>13664</v>
      </c>
      <c r="B3224" t="str">
        <f>'[2]NILAI AKHIR'!C122</f>
        <v>Zhurizal Arsya Nur Maulana</v>
      </c>
      <c r="C3224" t="str">
        <f>'[2]NILAI AKHIR'!D122</f>
        <v>XI TOI 2</v>
      </c>
      <c r="D3224">
        <f>'[2]NILAI AKHIR'!T122</f>
        <v>82.159722227777777</v>
      </c>
      <c r="F3224" t="s">
        <v>110</v>
      </c>
      <c r="G3224" t="str" cm="1">
        <f t="array" ref="G3224">_xlfn.IFNA(_xlfn.IFS(C3223="XI TSM 1",D3223,C3223="XI TSM 2",D3223),"")</f>
        <v/>
      </c>
      <c r="H3224" cm="1">
        <f t="array" ref="H3224">_xlfn.IFNA(_xlfn.IFS(C3222="XI TOI 1",D3222,C3222="XI TOI 2",D3222),"")</f>
        <v>85.40972219999999</v>
      </c>
      <c r="I3224" t="str" cm="1">
        <f t="array" ref="I3224">_xlfn.IFNA(_xlfn.IFS(C3221="XI TP 1",D3221,C3221="XI TP 2",D3221,C3221="XI TP 3",D3221,C3221="XI TP 4",D3221,C3221="XI TP 5",D3221),"")</f>
        <v/>
      </c>
      <c r="J3224" t="str" cm="1">
        <f t="array" ref="J3224">_xlfn.IFNA(_xlfn.IFS(C3220="XI TJKT 1",D3220,C3220="XI TJKT 2",D3220),"")</f>
        <v/>
      </c>
      <c r="L3224">
        <f>VLOOKUP(A3224,'5'!$AB$3:$AE$313,4,FALSE)</f>
        <v>742</v>
      </c>
      <c r="M3224" s="19">
        <f>VLOOKUP(F3224,'2'!$B$2:$C$34,2,FALSE)</f>
        <v>17</v>
      </c>
      <c r="N3224" s="23">
        <f t="shared" si="110"/>
        <v>82.159722227777777</v>
      </c>
      <c r="O3224" s="23" t="str">
        <f t="shared" si="111"/>
        <v/>
      </c>
      <c r="P3224" s="23" t="s">
        <v>4739</v>
      </c>
      <c r="Q3224" s="19">
        <f>VLOOKUP(M3224,'3'!$H$27:$L$48,5,FALSE)</f>
        <v>66</v>
      </c>
    </row>
    <row r="3225" spans="1:17" x14ac:dyDescent="0.25">
      <c r="A3225">
        <f>'[2]NILAI AKHIR'!B123</f>
        <v>0</v>
      </c>
      <c r="B3225">
        <f>'[2]NILAI AKHIR'!C123</f>
        <v>0</v>
      </c>
      <c r="C3225">
        <f>'[2]NILAI AKHIR'!D123</f>
        <v>0</v>
      </c>
      <c r="D3225">
        <f>'[2]NILAI AKHIR'!T123</f>
        <v>0</v>
      </c>
      <c r="F3225" t="s">
        <v>110</v>
      </c>
      <c r="G3225" t="str" cm="1">
        <f t="array" ref="G3225">_xlfn.IFNA(_xlfn.IFS(C3224="XI TSM 1",D3224,C3224="XI TSM 2",D3224),"")</f>
        <v/>
      </c>
      <c r="H3225" cm="1">
        <f t="array" ref="H3225">_xlfn.IFNA(_xlfn.IFS(C3223="XI TOI 1",D3223,C3223="XI TOI 2",D3223),"")</f>
        <v>82.895833344444441</v>
      </c>
      <c r="I3225" t="str" cm="1">
        <f t="array" ref="I3225">_xlfn.IFNA(_xlfn.IFS(C3222="XI TP 1",D3222,C3222="XI TP 2",D3222,C3222="XI TP 3",D3222,C3222="XI TP 4",D3222,C3222="XI TP 5",D3222),"")</f>
        <v/>
      </c>
      <c r="J3225" t="str" cm="1">
        <f t="array" ref="J3225">_xlfn.IFNA(_xlfn.IFS(C3221="XI TJKT 1",D3221,C3221="XI TJKT 2",D3221),"")</f>
        <v/>
      </c>
      <c r="L3225" t="e">
        <f>VLOOKUP(A3225,'5'!$AB$3:$AE$313,4,FALSE)</f>
        <v>#N/A</v>
      </c>
      <c r="M3225" s="19">
        <f>VLOOKUP(F3225,'2'!$B$2:$C$34,2,FALSE)</f>
        <v>17</v>
      </c>
      <c r="N3225" s="23">
        <f t="shared" si="110"/>
        <v>0</v>
      </c>
      <c r="O3225" s="23" t="str">
        <f t="shared" si="111"/>
        <v/>
      </c>
      <c r="P3225" s="23" t="s">
        <v>4739</v>
      </c>
      <c r="Q3225" s="19">
        <f>VLOOKUP(M3225,'3'!$H$27:$L$48,5,FALSE)</f>
        <v>66</v>
      </c>
    </row>
    <row r="3226" spans="1:17" x14ac:dyDescent="0.25">
      <c r="A3226">
        <f>'[2]NILAI AKHIR'!B124</f>
        <v>13665</v>
      </c>
      <c r="B3226" t="str">
        <f>'[2]NILAI AKHIR'!C124</f>
        <v>Abdul Fattah</v>
      </c>
      <c r="C3226" t="str">
        <f>'[2]NILAI AKHIR'!D124</f>
        <v>XI TP 1</v>
      </c>
      <c r="D3226">
        <f>'[2]NILAI AKHIR'!T124</f>
        <v>83.112499999999997</v>
      </c>
      <c r="F3226" t="s">
        <v>110</v>
      </c>
      <c r="G3226" t="str" cm="1">
        <f t="array" ref="G3226">_xlfn.IFNA(_xlfn.IFS(C3225="XI TSM 1",D3225,C3225="XI TSM 2",D3225),"")</f>
        <v/>
      </c>
      <c r="H3226" cm="1">
        <f t="array" ref="H3226">_xlfn.IFNA(_xlfn.IFS(C3224="XI TOI 1",D3224,C3224="XI TOI 2",D3224),"")</f>
        <v>82.159722227777777</v>
      </c>
      <c r="I3226" t="str" cm="1">
        <f t="array" ref="I3226">_xlfn.IFNA(_xlfn.IFS(C3223="XI TP 1",D3223,C3223="XI TP 2",D3223,C3223="XI TP 3",D3223,C3223="XI TP 4",D3223,C3223="XI TP 5",D3223),"")</f>
        <v/>
      </c>
      <c r="J3226" t="str" cm="1">
        <f t="array" ref="J3226">_xlfn.IFNA(_xlfn.IFS(C3222="XI TJKT 1",D3222,C3222="XI TJKT 2",D3222),"")</f>
        <v/>
      </c>
      <c r="L3226">
        <f>VLOOKUP(A3226,'5'!$AB$3:$AE$313,4,FALSE)</f>
        <v>743</v>
      </c>
      <c r="M3226" s="19">
        <f>VLOOKUP(F3226,'2'!$B$2:$C$34,2,FALSE)</f>
        <v>17</v>
      </c>
      <c r="N3226" s="23">
        <f t="shared" si="110"/>
        <v>83.112499999999997</v>
      </c>
      <c r="O3226" s="23" t="str">
        <f t="shared" si="111"/>
        <v/>
      </c>
      <c r="P3226" s="23" t="s">
        <v>4739</v>
      </c>
      <c r="Q3226" s="19">
        <f>VLOOKUP(M3226,'3'!$H$27:$L$48,5,FALSE)</f>
        <v>66</v>
      </c>
    </row>
    <row r="3227" spans="1:17" x14ac:dyDescent="0.25">
      <c r="A3227">
        <f>'[2]NILAI AKHIR'!B126</f>
        <v>13667</v>
      </c>
      <c r="B3227" t="str">
        <f>'[2]NILAI AKHIR'!C126</f>
        <v>Abdullah Syarif Al Mustakim</v>
      </c>
      <c r="C3227" t="str">
        <f>'[2]NILAI AKHIR'!D126</f>
        <v>XI TP 1</v>
      </c>
      <c r="D3227">
        <f>'[2]NILAI AKHIR'!T126</f>
        <v>84.6875</v>
      </c>
      <c r="F3227" t="s">
        <v>109</v>
      </c>
      <c r="G3227" t="str" cm="1">
        <f t="array" ref="G3227">_xlfn.IFNA(_xlfn.IFS(C3226="XI TSM 1",D3226,C3226="XI TSM 2",D3226),"")</f>
        <v/>
      </c>
      <c r="H3227" t="str" cm="1">
        <f t="array" ref="H3227">_xlfn.IFNA(_xlfn.IFS(C3225="XI TOI 1",D3225,C3225="XI TOI 2",D3225),"")</f>
        <v/>
      </c>
      <c r="I3227" t="str" cm="1">
        <f t="array" ref="I3227">_xlfn.IFNA(_xlfn.IFS(C3224="XI TP 1",D3224,C3224="XI TP 2",D3224,C3224="XI TP 3",D3224,C3224="XI TP 4",D3224,C3224="XI TP 5",D3224),"")</f>
        <v/>
      </c>
      <c r="J3227" t="str" cm="1">
        <f t="array" ref="J3227">_xlfn.IFNA(_xlfn.IFS(C3223="XI TJKT 1",D3223,C3223="XI TJKT 2",D3223),"")</f>
        <v/>
      </c>
      <c r="L3227">
        <f>VLOOKUP(A3227,'5'!$AB$3:$AE$313,4,FALSE)</f>
        <v>745</v>
      </c>
      <c r="M3227" s="19">
        <f>VLOOKUP(F3227,'2'!$B$2:$C$34,2,FALSE)</f>
        <v>16</v>
      </c>
      <c r="N3227" s="23">
        <f t="shared" si="110"/>
        <v>84.6875</v>
      </c>
      <c r="O3227" s="23" t="str">
        <f t="shared" si="111"/>
        <v/>
      </c>
      <c r="P3227" s="23" t="s">
        <v>4739</v>
      </c>
      <c r="Q3227" s="19">
        <f>VLOOKUP(M3227,'3'!$H$27:$L$48,5,FALSE)</f>
        <v>62</v>
      </c>
    </row>
    <row r="3228" spans="1:17" x14ac:dyDescent="0.25">
      <c r="A3228">
        <f>'[2]NILAI AKHIR'!B127</f>
        <v>13668</v>
      </c>
      <c r="B3228" t="str">
        <f>'[2]NILAI AKHIR'!C127</f>
        <v>Adam Farid Darujatun</v>
      </c>
      <c r="C3228" t="str">
        <f>'[2]NILAI AKHIR'!D127</f>
        <v>XI TP 1</v>
      </c>
      <c r="D3228">
        <f>'[2]NILAI AKHIR'!T127</f>
        <v>83.775000000000006</v>
      </c>
      <c r="F3228" t="s">
        <v>109</v>
      </c>
      <c r="G3228" t="str" cm="1">
        <f t="array" ref="G3228">_xlfn.IFNA(_xlfn.IFS(C3227="XI TSM 1",D3227,C3227="XI TSM 2",D3227),"")</f>
        <v/>
      </c>
      <c r="H3228" t="str" cm="1">
        <f t="array" ref="H3228">_xlfn.IFNA(_xlfn.IFS(C3226="XI TOI 1",D3226,C3226="XI TOI 2",D3226),"")</f>
        <v/>
      </c>
      <c r="I3228" t="str" cm="1">
        <f t="array" ref="I3228">_xlfn.IFNA(_xlfn.IFS(C3225="XI TP 1",D3225,C3225="XI TP 2",D3225,C3225="XI TP 3",D3225,C3225="XI TP 4",D3225,C3225="XI TP 5",D3225),"")</f>
        <v/>
      </c>
      <c r="J3228" t="str" cm="1">
        <f t="array" ref="J3228">_xlfn.IFNA(_xlfn.IFS(C3224="XI TJKT 1",D3224,C3224="XI TJKT 2",D3224),"")</f>
        <v/>
      </c>
      <c r="L3228">
        <f>VLOOKUP(A3228,'5'!$AB$3:$AE$313,4,FALSE)</f>
        <v>746</v>
      </c>
      <c r="M3228" s="19">
        <f>VLOOKUP(F3228,'2'!$B$2:$C$34,2,FALSE)</f>
        <v>16</v>
      </c>
      <c r="N3228" s="23">
        <f t="shared" si="110"/>
        <v>83.775000000000006</v>
      </c>
      <c r="O3228" s="23" t="str">
        <f t="shared" si="111"/>
        <v/>
      </c>
      <c r="P3228" s="23" t="s">
        <v>4739</v>
      </c>
      <c r="Q3228" s="19">
        <f>VLOOKUP(M3228,'3'!$H$27:$L$48,5,FALSE)</f>
        <v>62</v>
      </c>
    </row>
    <row r="3229" spans="1:17" x14ac:dyDescent="0.25">
      <c r="A3229">
        <f>'[2]NILAI AKHIR'!B128</f>
        <v>13669</v>
      </c>
      <c r="B3229" t="str">
        <f>'[2]NILAI AKHIR'!C128</f>
        <v>Aditya Dwi Saputra</v>
      </c>
      <c r="C3229" t="str">
        <f>'[2]NILAI AKHIR'!D128</f>
        <v>XI TP 1</v>
      </c>
      <c r="D3229">
        <f>'[2]NILAI AKHIR'!T128</f>
        <v>85.974999999999994</v>
      </c>
      <c r="F3229" t="s">
        <v>109</v>
      </c>
      <c r="G3229" t="str" cm="1">
        <f t="array" ref="G3229">_xlfn.IFNA(_xlfn.IFS(C3228="XI TSM 1",D3228,C3228="XI TSM 2",D3228),"")</f>
        <v/>
      </c>
      <c r="H3229" t="str" cm="1">
        <f t="array" ref="H3229">_xlfn.IFNA(_xlfn.IFS(C3227="XI TOI 1",D3227,C3227="XI TOI 2",D3227),"")</f>
        <v/>
      </c>
      <c r="I3229" cm="1">
        <f t="array" ref="I3229">_xlfn.IFNA(_xlfn.IFS(C3226="XI TP 1",D3226,C3226="XI TP 2",D3226,C3226="XI TP 3",D3226,C3226="XI TP 4",D3226,C3226="XI TP 5",D3226),"")</f>
        <v>83.112499999999997</v>
      </c>
      <c r="J3229" t="str" cm="1">
        <f t="array" ref="J3229">_xlfn.IFNA(_xlfn.IFS(C3225="XI TJKT 1",D3225,C3225="XI TJKT 2",D3225),"")</f>
        <v/>
      </c>
      <c r="L3229">
        <f>VLOOKUP(A3229,'5'!$AB$3:$AE$313,4,FALSE)</f>
        <v>747</v>
      </c>
      <c r="M3229" s="19">
        <f>VLOOKUP(F3229,'2'!$B$2:$C$34,2,FALSE)</f>
        <v>16</v>
      </c>
      <c r="N3229" s="23">
        <f t="shared" si="110"/>
        <v>85.974999999999994</v>
      </c>
      <c r="O3229" s="23" t="str">
        <f t="shared" si="111"/>
        <v/>
      </c>
      <c r="P3229" s="23" t="s">
        <v>4739</v>
      </c>
      <c r="Q3229" s="19">
        <f>VLOOKUP(M3229,'3'!$H$27:$L$48,5,FALSE)</f>
        <v>62</v>
      </c>
    </row>
    <row r="3230" spans="1:17" x14ac:dyDescent="0.25">
      <c r="A3230">
        <f>'[2]NILAI AKHIR'!B129</f>
        <v>13670</v>
      </c>
      <c r="B3230" t="str">
        <f>'[2]NILAI AKHIR'!C129</f>
        <v>Aditya Octa Saputra</v>
      </c>
      <c r="C3230" t="str">
        <f>'[2]NILAI AKHIR'!D129</f>
        <v>XI TP 1</v>
      </c>
      <c r="D3230">
        <f>'[2]NILAI AKHIR'!T129</f>
        <v>84.162499999999994</v>
      </c>
      <c r="F3230" t="s">
        <v>109</v>
      </c>
      <c r="G3230" t="str" cm="1">
        <f t="array" ref="G3230">_xlfn.IFNA(_xlfn.IFS(C3229="XI TSM 1",D3229,C3229="XI TSM 2",D3229),"")</f>
        <v/>
      </c>
      <c r="H3230" t="str" cm="1">
        <f t="array" ref="H3230">_xlfn.IFNA(_xlfn.IFS(C3228="XI TOI 1",D3228,C3228="XI TOI 2",D3228),"")</f>
        <v/>
      </c>
      <c r="I3230" cm="1">
        <f t="array" ref="I3230">_xlfn.IFNA(_xlfn.IFS(C3227="XI TP 1",D3227,C3227="XI TP 2",D3227,C3227="XI TP 3",D3227,C3227="XI TP 4",D3227,C3227="XI TP 5",D3227),"")</f>
        <v>84.6875</v>
      </c>
      <c r="J3230" t="str" cm="1">
        <f t="array" ref="J3230">_xlfn.IFNA(_xlfn.IFS(C3226="XI TJKT 1",D3226,C3226="XI TJKT 2",D3226),"")</f>
        <v/>
      </c>
      <c r="L3230">
        <f>VLOOKUP(A3230,'5'!$AB$3:$AE$313,4,FALSE)</f>
        <v>748</v>
      </c>
      <c r="M3230" s="19">
        <f>VLOOKUP(F3230,'2'!$B$2:$C$34,2,FALSE)</f>
        <v>16</v>
      </c>
      <c r="N3230" s="23">
        <f t="shared" si="110"/>
        <v>84.162499999999994</v>
      </c>
      <c r="O3230" s="23" t="str">
        <f t="shared" si="111"/>
        <v/>
      </c>
      <c r="P3230" s="23" t="s">
        <v>4739</v>
      </c>
      <c r="Q3230" s="19">
        <f>VLOOKUP(M3230,'3'!$H$27:$L$48,5,FALSE)</f>
        <v>62</v>
      </c>
    </row>
    <row r="3231" spans="1:17" x14ac:dyDescent="0.25">
      <c r="A3231">
        <f>'[2]NILAI AKHIR'!B130</f>
        <v>13671</v>
      </c>
      <c r="B3231" t="str">
        <f>'[2]NILAI AKHIR'!C130</f>
        <v>Adnan Fu'ad Atif Qo'is</v>
      </c>
      <c r="C3231" t="str">
        <f>'[2]NILAI AKHIR'!D130</f>
        <v>XI TP 1</v>
      </c>
      <c r="D3231">
        <f>'[2]NILAI AKHIR'!T130</f>
        <v>86.474999999999994</v>
      </c>
      <c r="F3231" t="s">
        <v>109</v>
      </c>
      <c r="G3231" t="str" cm="1">
        <f t="array" ref="G3231">_xlfn.IFNA(_xlfn.IFS(C3230="XI TSM 1",D3230,C3230="XI TSM 2",D3230),"")</f>
        <v/>
      </c>
      <c r="H3231" t="str" cm="1">
        <f t="array" ref="H3231">_xlfn.IFNA(_xlfn.IFS(C3229="XI TOI 1",D3229,C3229="XI TOI 2",D3229),"")</f>
        <v/>
      </c>
      <c r="I3231" cm="1">
        <f t="array" ref="I3231">_xlfn.IFNA(_xlfn.IFS(C3228="XI TP 1",D3228,C3228="XI TP 2",D3228,C3228="XI TP 3",D3228,C3228="XI TP 4",D3228,C3228="XI TP 5",D3228),"")</f>
        <v>83.775000000000006</v>
      </c>
      <c r="J3231" t="str" cm="1">
        <f t="array" ref="J3231">_xlfn.IFNA(_xlfn.IFS(C3227="XI TJKT 1",D3227,C3227="XI TJKT 2",D3227),"")</f>
        <v/>
      </c>
      <c r="L3231">
        <f>VLOOKUP(A3231,'5'!$AB$3:$AE$313,4,FALSE)</f>
        <v>749</v>
      </c>
      <c r="M3231" s="19">
        <f>VLOOKUP(F3231,'2'!$B$2:$C$34,2,FALSE)</f>
        <v>16</v>
      </c>
      <c r="N3231" s="23">
        <f t="shared" si="110"/>
        <v>86.474999999999994</v>
      </c>
      <c r="O3231" s="23" t="str">
        <f t="shared" si="111"/>
        <v/>
      </c>
      <c r="P3231" s="23" t="s">
        <v>4739</v>
      </c>
      <c r="Q3231" s="19">
        <f>VLOOKUP(M3231,'3'!$H$27:$L$48,5,FALSE)</f>
        <v>62</v>
      </c>
    </row>
    <row r="3232" spans="1:17" x14ac:dyDescent="0.25">
      <c r="A3232">
        <f>'[2]NILAI AKHIR'!B131</f>
        <v>13672</v>
      </c>
      <c r="B3232" t="str">
        <f>'[2]NILAI AKHIR'!C131</f>
        <v>Afrilian Nur Prakoso</v>
      </c>
      <c r="C3232" t="str">
        <f>'[2]NILAI AKHIR'!D131</f>
        <v>XI TP 1</v>
      </c>
      <c r="D3232">
        <f>'[2]NILAI AKHIR'!T131</f>
        <v>84.575000000000003</v>
      </c>
      <c r="F3232" t="s">
        <v>109</v>
      </c>
      <c r="G3232" t="str" cm="1">
        <f t="array" ref="G3232">_xlfn.IFNA(_xlfn.IFS(C3231="XI TSM 1",D3231,C3231="XI TSM 2",D3231),"")</f>
        <v/>
      </c>
      <c r="H3232" t="str" cm="1">
        <f t="array" ref="H3232">_xlfn.IFNA(_xlfn.IFS(C3230="XI TOI 1",D3230,C3230="XI TOI 2",D3230),"")</f>
        <v/>
      </c>
      <c r="I3232" cm="1">
        <f t="array" ref="I3232">_xlfn.IFNA(_xlfn.IFS(C3229="XI TP 1",D3229,C3229="XI TP 2",D3229,C3229="XI TP 3",D3229,C3229="XI TP 4",D3229,C3229="XI TP 5",D3229),"")</f>
        <v>85.974999999999994</v>
      </c>
      <c r="J3232" t="str" cm="1">
        <f t="array" ref="J3232">_xlfn.IFNA(_xlfn.IFS(C3228="XI TJKT 1",D3228,C3228="XI TJKT 2",D3228),"")</f>
        <v/>
      </c>
      <c r="L3232">
        <f>VLOOKUP(A3232,'5'!$AB$3:$AE$313,4,FALSE)</f>
        <v>750</v>
      </c>
      <c r="M3232" s="19">
        <f>VLOOKUP(F3232,'2'!$B$2:$C$34,2,FALSE)</f>
        <v>16</v>
      </c>
      <c r="N3232" s="23">
        <f t="shared" si="110"/>
        <v>84.575000000000003</v>
      </c>
      <c r="O3232" s="23" t="str">
        <f t="shared" si="111"/>
        <v/>
      </c>
      <c r="P3232" s="23" t="s">
        <v>4739</v>
      </c>
      <c r="Q3232" s="19">
        <f>VLOOKUP(M3232,'3'!$H$27:$L$48,5,FALSE)</f>
        <v>62</v>
      </c>
    </row>
    <row r="3233" spans="1:17" x14ac:dyDescent="0.25">
      <c r="A3233">
        <f>'[2]NILAI AKHIR'!B132</f>
        <v>13673</v>
      </c>
      <c r="B3233" t="str">
        <f>'[2]NILAI AKHIR'!C132</f>
        <v>Agil Ramadhan Putra Purnama</v>
      </c>
      <c r="C3233" t="str">
        <f>'[2]NILAI AKHIR'!D132</f>
        <v>XI TP 1</v>
      </c>
      <c r="D3233">
        <f>'[2]NILAI AKHIR'!T132</f>
        <v>84.3</v>
      </c>
      <c r="F3233" t="s">
        <v>109</v>
      </c>
      <c r="G3233" t="str" cm="1">
        <f t="array" ref="G3233">_xlfn.IFNA(_xlfn.IFS(C3232="XI TSM 1",D3232,C3232="XI TSM 2",D3232),"")</f>
        <v/>
      </c>
      <c r="H3233" t="str" cm="1">
        <f t="array" ref="H3233">_xlfn.IFNA(_xlfn.IFS(C3231="XI TOI 1",D3231,C3231="XI TOI 2",D3231),"")</f>
        <v/>
      </c>
      <c r="I3233" cm="1">
        <f t="array" ref="I3233">_xlfn.IFNA(_xlfn.IFS(C3230="XI TP 1",D3230,C3230="XI TP 2",D3230,C3230="XI TP 3",D3230,C3230="XI TP 4",D3230,C3230="XI TP 5",D3230),"")</f>
        <v>84.162499999999994</v>
      </c>
      <c r="J3233" t="str" cm="1">
        <f t="array" ref="J3233">_xlfn.IFNA(_xlfn.IFS(C3229="XI TJKT 1",D3229,C3229="XI TJKT 2",D3229),"")</f>
        <v/>
      </c>
      <c r="L3233">
        <f>VLOOKUP(A3233,'5'!$AB$3:$AE$313,4,FALSE)</f>
        <v>751</v>
      </c>
      <c r="M3233" s="19">
        <f>VLOOKUP(F3233,'2'!$B$2:$C$34,2,FALSE)</f>
        <v>16</v>
      </c>
      <c r="N3233" s="23">
        <f t="shared" si="110"/>
        <v>84.3</v>
      </c>
      <c r="O3233" s="23" t="str">
        <f t="shared" si="111"/>
        <v/>
      </c>
      <c r="P3233" s="23" t="s">
        <v>4739</v>
      </c>
      <c r="Q3233" s="19">
        <f>VLOOKUP(M3233,'3'!$H$27:$L$48,5,FALSE)</f>
        <v>62</v>
      </c>
    </row>
    <row r="3234" spans="1:17" x14ac:dyDescent="0.25">
      <c r="A3234">
        <f>'[2]NILAI AKHIR'!B133</f>
        <v>13674</v>
      </c>
      <c r="B3234" t="str">
        <f>'[2]NILAI AKHIR'!C133</f>
        <v>Ahmad Faisal Romadhon</v>
      </c>
      <c r="C3234" t="str">
        <f>'[2]NILAI AKHIR'!D133</f>
        <v>XI TP 1</v>
      </c>
      <c r="D3234">
        <f>'[2]NILAI AKHIR'!T133</f>
        <v>84.45</v>
      </c>
      <c r="F3234" t="s">
        <v>109</v>
      </c>
      <c r="G3234" t="str" cm="1">
        <f t="array" ref="G3234">_xlfn.IFNA(_xlfn.IFS(C3233="XI TSM 1",D3233,C3233="XI TSM 2",D3233),"")</f>
        <v/>
      </c>
      <c r="H3234" t="str" cm="1">
        <f t="array" ref="H3234">_xlfn.IFNA(_xlfn.IFS(C3232="XI TOI 1",D3232,C3232="XI TOI 2",D3232),"")</f>
        <v/>
      </c>
      <c r="I3234" cm="1">
        <f t="array" ref="I3234">_xlfn.IFNA(_xlfn.IFS(C3231="XI TP 1",D3231,C3231="XI TP 2",D3231,C3231="XI TP 3",D3231,C3231="XI TP 4",D3231,C3231="XI TP 5",D3231),"")</f>
        <v>86.474999999999994</v>
      </c>
      <c r="J3234" t="str" cm="1">
        <f t="array" ref="J3234">_xlfn.IFNA(_xlfn.IFS(C3230="XI TJKT 1",D3230,C3230="XI TJKT 2",D3230),"")</f>
        <v/>
      </c>
      <c r="L3234">
        <f>VLOOKUP(A3234,'5'!$AB$3:$AE$313,4,FALSE)</f>
        <v>752</v>
      </c>
      <c r="M3234" s="19">
        <f>VLOOKUP(F3234,'2'!$B$2:$C$34,2,FALSE)</f>
        <v>16</v>
      </c>
      <c r="N3234" s="23">
        <f t="shared" si="110"/>
        <v>84.45</v>
      </c>
      <c r="O3234" s="23" t="str">
        <f t="shared" si="111"/>
        <v/>
      </c>
      <c r="P3234" s="23" t="s">
        <v>4739</v>
      </c>
      <c r="Q3234" s="19">
        <f>VLOOKUP(M3234,'3'!$H$27:$L$48,5,FALSE)</f>
        <v>62</v>
      </c>
    </row>
    <row r="3235" spans="1:17" x14ac:dyDescent="0.25">
      <c r="A3235">
        <f>'[2]NILAI AKHIR'!B134</f>
        <v>13675</v>
      </c>
      <c r="B3235" t="str">
        <f>'[2]NILAI AKHIR'!C134</f>
        <v>Ahmad Fauzi</v>
      </c>
      <c r="C3235" t="str">
        <f>'[2]NILAI AKHIR'!D134</f>
        <v>XI TP 1</v>
      </c>
      <c r="D3235">
        <f>'[2]NILAI AKHIR'!T134</f>
        <v>84.912499999999994</v>
      </c>
      <c r="F3235" t="s">
        <v>109</v>
      </c>
      <c r="G3235" t="str" cm="1">
        <f t="array" ref="G3235">_xlfn.IFNA(_xlfn.IFS(C3234="XI TSM 1",D3234,C3234="XI TSM 2",D3234),"")</f>
        <v/>
      </c>
      <c r="H3235" t="str" cm="1">
        <f t="array" ref="H3235">_xlfn.IFNA(_xlfn.IFS(C3233="XI TOI 1",D3233,C3233="XI TOI 2",D3233),"")</f>
        <v/>
      </c>
      <c r="I3235" cm="1">
        <f t="array" ref="I3235">_xlfn.IFNA(_xlfn.IFS(C3232="XI TP 1",D3232,C3232="XI TP 2",D3232,C3232="XI TP 3",D3232,C3232="XI TP 4",D3232,C3232="XI TP 5",D3232),"")</f>
        <v>84.575000000000003</v>
      </c>
      <c r="J3235" t="str" cm="1">
        <f t="array" ref="J3235">_xlfn.IFNA(_xlfn.IFS(C3231="XI TJKT 1",D3231,C3231="XI TJKT 2",D3231),"")</f>
        <v/>
      </c>
      <c r="L3235">
        <f>VLOOKUP(A3235,'5'!$AB$3:$AE$313,4,FALSE)</f>
        <v>753</v>
      </c>
      <c r="M3235" s="19">
        <f>VLOOKUP(F3235,'2'!$B$2:$C$34,2,FALSE)</f>
        <v>16</v>
      </c>
      <c r="N3235" s="23">
        <f t="shared" si="110"/>
        <v>84.912499999999994</v>
      </c>
      <c r="O3235" s="23" t="str">
        <f t="shared" si="111"/>
        <v/>
      </c>
      <c r="P3235" s="23" t="s">
        <v>4739</v>
      </c>
      <c r="Q3235" s="19">
        <f>VLOOKUP(M3235,'3'!$H$27:$L$48,5,FALSE)</f>
        <v>62</v>
      </c>
    </row>
    <row r="3236" spans="1:17" x14ac:dyDescent="0.25">
      <c r="A3236">
        <f>'[2]NILAI AKHIR'!B135</f>
        <v>13676</v>
      </c>
      <c r="B3236" t="str">
        <f>'[2]NILAI AKHIR'!C135</f>
        <v>Akhsan Nur Chairyl Ramdhani</v>
      </c>
      <c r="C3236" t="str">
        <f>'[2]NILAI AKHIR'!D135</f>
        <v>XI TP 1</v>
      </c>
      <c r="D3236">
        <f>'[2]NILAI AKHIR'!T135</f>
        <v>84.7</v>
      </c>
      <c r="F3236" t="s">
        <v>109</v>
      </c>
      <c r="G3236" t="str" cm="1">
        <f t="array" ref="G3236">_xlfn.IFNA(_xlfn.IFS(C3235="XI TSM 1",D3235,C3235="XI TSM 2",D3235),"")</f>
        <v/>
      </c>
      <c r="H3236" t="str" cm="1">
        <f t="array" ref="H3236">_xlfn.IFNA(_xlfn.IFS(C3234="XI TOI 1",D3234,C3234="XI TOI 2",D3234),"")</f>
        <v/>
      </c>
      <c r="I3236" cm="1">
        <f t="array" ref="I3236">_xlfn.IFNA(_xlfn.IFS(C3233="XI TP 1",D3233,C3233="XI TP 2",D3233,C3233="XI TP 3",D3233,C3233="XI TP 4",D3233,C3233="XI TP 5",D3233),"")</f>
        <v>84.3</v>
      </c>
      <c r="J3236" t="str" cm="1">
        <f t="array" ref="J3236">_xlfn.IFNA(_xlfn.IFS(C3232="XI TJKT 1",D3232,C3232="XI TJKT 2",D3232),"")</f>
        <v/>
      </c>
      <c r="L3236">
        <f>VLOOKUP(A3236,'5'!$AB$3:$AE$313,4,FALSE)</f>
        <v>754</v>
      </c>
      <c r="M3236" s="19">
        <f>VLOOKUP(F3236,'2'!$B$2:$C$34,2,FALSE)</f>
        <v>16</v>
      </c>
      <c r="N3236" s="23">
        <f t="shared" si="110"/>
        <v>84.7</v>
      </c>
      <c r="O3236" s="23" t="str">
        <f t="shared" si="111"/>
        <v/>
      </c>
      <c r="P3236" s="23" t="s">
        <v>4739</v>
      </c>
      <c r="Q3236" s="19">
        <f>VLOOKUP(M3236,'3'!$H$27:$L$48,5,FALSE)</f>
        <v>62</v>
      </c>
    </row>
    <row r="3237" spans="1:17" x14ac:dyDescent="0.25">
      <c r="A3237">
        <f>'[2]NILAI AKHIR'!B136</f>
        <v>13677</v>
      </c>
      <c r="B3237" t="str">
        <f>'[2]NILAI AKHIR'!C136</f>
        <v>Aldi Nur Hidayat</v>
      </c>
      <c r="C3237" t="str">
        <f>'[2]NILAI AKHIR'!D136</f>
        <v>XI TP 1</v>
      </c>
      <c r="D3237">
        <f>'[2]NILAI AKHIR'!T136</f>
        <v>85.887500000000003</v>
      </c>
      <c r="F3237" t="s">
        <v>109</v>
      </c>
      <c r="G3237" t="str" cm="1">
        <f t="array" ref="G3237">_xlfn.IFNA(_xlfn.IFS(C3236="XI TSM 1",D3236,C3236="XI TSM 2",D3236),"")</f>
        <v/>
      </c>
      <c r="H3237" t="str" cm="1">
        <f t="array" ref="H3237">_xlfn.IFNA(_xlfn.IFS(C3235="XI TOI 1",D3235,C3235="XI TOI 2",D3235),"")</f>
        <v/>
      </c>
      <c r="I3237" cm="1">
        <f t="array" ref="I3237">_xlfn.IFNA(_xlfn.IFS(C3234="XI TP 1",D3234,C3234="XI TP 2",D3234,C3234="XI TP 3",D3234,C3234="XI TP 4",D3234,C3234="XI TP 5",D3234),"")</f>
        <v>84.45</v>
      </c>
      <c r="J3237" t="str" cm="1">
        <f t="array" ref="J3237">_xlfn.IFNA(_xlfn.IFS(C3233="XI TJKT 1",D3233,C3233="XI TJKT 2",D3233),"")</f>
        <v/>
      </c>
      <c r="L3237">
        <f>VLOOKUP(A3237,'5'!$AB$3:$AE$313,4,FALSE)</f>
        <v>755</v>
      </c>
      <c r="M3237" s="19">
        <f>VLOOKUP(F3237,'2'!$B$2:$C$34,2,FALSE)</f>
        <v>16</v>
      </c>
      <c r="N3237" s="23">
        <f t="shared" si="110"/>
        <v>85.887500000000003</v>
      </c>
      <c r="O3237" s="23" t="str">
        <f t="shared" si="111"/>
        <v/>
      </c>
      <c r="P3237" s="23" t="s">
        <v>4739</v>
      </c>
      <c r="Q3237" s="19">
        <f>VLOOKUP(M3237,'3'!$H$27:$L$48,5,FALSE)</f>
        <v>62</v>
      </c>
    </row>
    <row r="3238" spans="1:17" x14ac:dyDescent="0.25">
      <c r="A3238">
        <f>'[2]NILAI AKHIR'!B137</f>
        <v>13678</v>
      </c>
      <c r="B3238" t="str">
        <f>'[2]NILAI AKHIR'!C137</f>
        <v>Aldo Setiawan</v>
      </c>
      <c r="C3238" t="str">
        <f>'[2]NILAI AKHIR'!D137</f>
        <v>XI TP 1</v>
      </c>
      <c r="D3238">
        <f>'[2]NILAI AKHIR'!T137</f>
        <v>84.212500000000006</v>
      </c>
      <c r="F3238" t="s">
        <v>109</v>
      </c>
      <c r="G3238" t="str" cm="1">
        <f t="array" ref="G3238">_xlfn.IFNA(_xlfn.IFS(C3237="XI TSM 1",D3237,C3237="XI TSM 2",D3237),"")</f>
        <v/>
      </c>
      <c r="H3238" t="str" cm="1">
        <f t="array" ref="H3238">_xlfn.IFNA(_xlfn.IFS(C3236="XI TOI 1",D3236,C3236="XI TOI 2",D3236),"")</f>
        <v/>
      </c>
      <c r="I3238" cm="1">
        <f t="array" ref="I3238">_xlfn.IFNA(_xlfn.IFS(C3235="XI TP 1",D3235,C3235="XI TP 2",D3235,C3235="XI TP 3",D3235,C3235="XI TP 4",D3235,C3235="XI TP 5",D3235),"")</f>
        <v>84.912499999999994</v>
      </c>
      <c r="J3238" t="str" cm="1">
        <f t="array" ref="J3238">_xlfn.IFNA(_xlfn.IFS(C3234="XI TJKT 1",D3234,C3234="XI TJKT 2",D3234),"")</f>
        <v/>
      </c>
      <c r="L3238">
        <f>VLOOKUP(A3238,'5'!$AB$3:$AE$313,4,FALSE)</f>
        <v>756</v>
      </c>
      <c r="M3238" s="19">
        <f>VLOOKUP(F3238,'2'!$B$2:$C$34,2,FALSE)</f>
        <v>16</v>
      </c>
      <c r="N3238" s="23">
        <f t="shared" si="110"/>
        <v>84.212500000000006</v>
      </c>
      <c r="O3238" s="23" t="str">
        <f t="shared" si="111"/>
        <v/>
      </c>
      <c r="P3238" s="23" t="s">
        <v>4739</v>
      </c>
      <c r="Q3238" s="19">
        <f>VLOOKUP(M3238,'3'!$H$27:$L$48,5,FALSE)</f>
        <v>62</v>
      </c>
    </row>
    <row r="3239" spans="1:17" x14ac:dyDescent="0.25">
      <c r="A3239">
        <f>'[2]NILAI AKHIR'!B138</f>
        <v>13679</v>
      </c>
      <c r="B3239" t="str">
        <f>'[2]NILAI AKHIR'!C138</f>
        <v>Aldy Putra Firmansyah</v>
      </c>
      <c r="C3239" t="str">
        <f>'[2]NILAI AKHIR'!D138</f>
        <v>XI TP 1</v>
      </c>
      <c r="D3239">
        <f>'[2]NILAI AKHIR'!T138</f>
        <v>84.612499999999997</v>
      </c>
      <c r="F3239" t="s">
        <v>109</v>
      </c>
      <c r="G3239" t="str" cm="1">
        <f t="array" ref="G3239">_xlfn.IFNA(_xlfn.IFS(C3238="XI TSM 1",D3238,C3238="XI TSM 2",D3238),"")</f>
        <v/>
      </c>
      <c r="H3239" t="str" cm="1">
        <f t="array" ref="H3239">_xlfn.IFNA(_xlfn.IFS(C3237="XI TOI 1",D3237,C3237="XI TOI 2",D3237),"")</f>
        <v/>
      </c>
      <c r="I3239" cm="1">
        <f t="array" ref="I3239">_xlfn.IFNA(_xlfn.IFS(C3236="XI TP 1",D3236,C3236="XI TP 2",D3236,C3236="XI TP 3",D3236,C3236="XI TP 4",D3236,C3236="XI TP 5",D3236),"")</f>
        <v>84.7</v>
      </c>
      <c r="J3239" t="str" cm="1">
        <f t="array" ref="J3239">_xlfn.IFNA(_xlfn.IFS(C3235="XI TJKT 1",D3235,C3235="XI TJKT 2",D3235),"")</f>
        <v/>
      </c>
      <c r="L3239">
        <f>VLOOKUP(A3239,'5'!$AB$3:$AE$313,4,FALSE)</f>
        <v>757</v>
      </c>
      <c r="M3239" s="19">
        <f>VLOOKUP(F3239,'2'!$B$2:$C$34,2,FALSE)</f>
        <v>16</v>
      </c>
      <c r="N3239" s="23">
        <f t="shared" si="110"/>
        <v>84.612499999999997</v>
      </c>
      <c r="O3239" s="23" t="str">
        <f t="shared" si="111"/>
        <v/>
      </c>
      <c r="P3239" s="23" t="s">
        <v>4739</v>
      </c>
      <c r="Q3239" s="19">
        <f>VLOOKUP(M3239,'3'!$H$27:$L$48,5,FALSE)</f>
        <v>62</v>
      </c>
    </row>
    <row r="3240" spans="1:17" x14ac:dyDescent="0.25">
      <c r="A3240">
        <f>'[2]NILAI AKHIR'!B139</f>
        <v>13680</v>
      </c>
      <c r="B3240" t="str">
        <f>'[2]NILAI AKHIR'!C139</f>
        <v>Alfito Parmadiansyah</v>
      </c>
      <c r="C3240" t="str">
        <f>'[2]NILAI AKHIR'!D139</f>
        <v>XI TP 1</v>
      </c>
      <c r="D3240">
        <f>'[2]NILAI AKHIR'!T139</f>
        <v>81.599999999999994</v>
      </c>
      <c r="F3240" t="s">
        <v>109</v>
      </c>
      <c r="G3240" t="str" cm="1">
        <f t="array" ref="G3240">_xlfn.IFNA(_xlfn.IFS(C3239="XI TSM 1",D3239,C3239="XI TSM 2",D3239),"")</f>
        <v/>
      </c>
      <c r="H3240" t="str" cm="1">
        <f t="array" ref="H3240">_xlfn.IFNA(_xlfn.IFS(C3238="XI TOI 1",D3238,C3238="XI TOI 2",D3238),"")</f>
        <v/>
      </c>
      <c r="I3240" cm="1">
        <f t="array" ref="I3240">_xlfn.IFNA(_xlfn.IFS(C3237="XI TP 1",D3237,C3237="XI TP 2",D3237,C3237="XI TP 3",D3237,C3237="XI TP 4",D3237,C3237="XI TP 5",D3237),"")</f>
        <v>85.887500000000003</v>
      </c>
      <c r="J3240" t="str" cm="1">
        <f t="array" ref="J3240">_xlfn.IFNA(_xlfn.IFS(C3236="XI TJKT 1",D3236,C3236="XI TJKT 2",D3236),"")</f>
        <v/>
      </c>
      <c r="L3240">
        <f>VLOOKUP(A3240,'5'!$AB$3:$AE$313,4,FALSE)</f>
        <v>758</v>
      </c>
      <c r="M3240" s="19">
        <f>VLOOKUP(F3240,'2'!$B$2:$C$34,2,FALSE)</f>
        <v>16</v>
      </c>
      <c r="N3240" s="23">
        <f t="shared" si="110"/>
        <v>81.599999999999994</v>
      </c>
      <c r="O3240" s="23" t="str">
        <f t="shared" si="111"/>
        <v/>
      </c>
      <c r="P3240" s="23" t="s">
        <v>4739</v>
      </c>
      <c r="Q3240" s="19">
        <f>VLOOKUP(M3240,'3'!$H$27:$L$48,5,FALSE)</f>
        <v>62</v>
      </c>
    </row>
    <row r="3241" spans="1:17" x14ac:dyDescent="0.25">
      <c r="A3241">
        <f>'[2]NILAI AKHIR'!B140</f>
        <v>13681</v>
      </c>
      <c r="B3241" t="str">
        <f>'[2]NILAI AKHIR'!C140</f>
        <v>Alif Alvi Rahmad</v>
      </c>
      <c r="C3241" t="str">
        <f>'[2]NILAI AKHIR'!D140</f>
        <v>XI TP 1</v>
      </c>
      <c r="D3241">
        <f>'[2]NILAI AKHIR'!T140</f>
        <v>78.05</v>
      </c>
      <c r="F3241" t="s">
        <v>109</v>
      </c>
      <c r="G3241" t="str" cm="1">
        <f t="array" ref="G3241">_xlfn.IFNA(_xlfn.IFS(C3240="XI TSM 1",D3240,C3240="XI TSM 2",D3240),"")</f>
        <v/>
      </c>
      <c r="H3241" t="str" cm="1">
        <f t="array" ref="H3241">_xlfn.IFNA(_xlfn.IFS(C3239="XI TOI 1",D3239,C3239="XI TOI 2",D3239),"")</f>
        <v/>
      </c>
      <c r="I3241" cm="1">
        <f t="array" ref="I3241">_xlfn.IFNA(_xlfn.IFS(C3238="XI TP 1",D3238,C3238="XI TP 2",D3238,C3238="XI TP 3",D3238,C3238="XI TP 4",D3238,C3238="XI TP 5",D3238),"")</f>
        <v>84.212500000000006</v>
      </c>
      <c r="J3241" t="str" cm="1">
        <f t="array" ref="J3241">_xlfn.IFNA(_xlfn.IFS(C3237="XI TJKT 1",D3237,C3237="XI TJKT 2",D3237),"")</f>
        <v/>
      </c>
      <c r="L3241">
        <f>VLOOKUP(A3241,'5'!$AB$3:$AE$313,4,FALSE)</f>
        <v>759</v>
      </c>
      <c r="M3241" s="19">
        <f>VLOOKUP(F3241,'2'!$B$2:$C$34,2,FALSE)</f>
        <v>16</v>
      </c>
      <c r="N3241" s="23">
        <f t="shared" si="110"/>
        <v>78.05</v>
      </c>
      <c r="O3241" s="23" t="str">
        <f t="shared" si="111"/>
        <v/>
      </c>
      <c r="P3241" s="23" t="s">
        <v>4739</v>
      </c>
      <c r="Q3241" s="19">
        <f>VLOOKUP(M3241,'3'!$H$27:$L$48,5,FALSE)</f>
        <v>62</v>
      </c>
    </row>
    <row r="3242" spans="1:17" x14ac:dyDescent="0.25">
      <c r="A3242">
        <f>'[2]NILAI AKHIR'!B141</f>
        <v>13682</v>
      </c>
      <c r="B3242" t="str">
        <f>'[2]NILAI AKHIR'!C141</f>
        <v>Alvarenza Muhammad Fadli</v>
      </c>
      <c r="C3242" t="str">
        <f>'[2]NILAI AKHIR'!D141</f>
        <v>XI TP 1</v>
      </c>
      <c r="D3242">
        <f>'[2]NILAI AKHIR'!T141</f>
        <v>83.5</v>
      </c>
      <c r="F3242" t="s">
        <v>109</v>
      </c>
      <c r="G3242" t="str" cm="1">
        <f t="array" ref="G3242">_xlfn.IFNA(_xlfn.IFS(C3241="XI TSM 1",D3241,C3241="XI TSM 2",D3241),"")</f>
        <v/>
      </c>
      <c r="H3242" t="str" cm="1">
        <f t="array" ref="H3242">_xlfn.IFNA(_xlfn.IFS(C3240="XI TOI 1",D3240,C3240="XI TOI 2",D3240),"")</f>
        <v/>
      </c>
      <c r="I3242" cm="1">
        <f t="array" ref="I3242">_xlfn.IFNA(_xlfn.IFS(C3239="XI TP 1",D3239,C3239="XI TP 2",D3239,C3239="XI TP 3",D3239,C3239="XI TP 4",D3239,C3239="XI TP 5",D3239),"")</f>
        <v>84.612499999999997</v>
      </c>
      <c r="J3242" t="str" cm="1">
        <f t="array" ref="J3242">_xlfn.IFNA(_xlfn.IFS(C3238="XI TJKT 1",D3238,C3238="XI TJKT 2",D3238),"")</f>
        <v/>
      </c>
      <c r="L3242">
        <f>VLOOKUP(A3242,'5'!$AB$3:$AE$313,4,FALSE)</f>
        <v>760</v>
      </c>
      <c r="M3242" s="19">
        <f>VLOOKUP(F3242,'2'!$B$2:$C$34,2,FALSE)</f>
        <v>16</v>
      </c>
      <c r="N3242" s="23">
        <f t="shared" si="110"/>
        <v>83.5</v>
      </c>
      <c r="O3242" s="23" t="str">
        <f t="shared" si="111"/>
        <v/>
      </c>
      <c r="P3242" s="23" t="s">
        <v>4739</v>
      </c>
      <c r="Q3242" s="19">
        <f>VLOOKUP(M3242,'3'!$H$27:$L$48,5,FALSE)</f>
        <v>62</v>
      </c>
    </row>
    <row r="3243" spans="1:17" x14ac:dyDescent="0.25">
      <c r="A3243">
        <f>'[2]NILAI AKHIR'!B142</f>
        <v>13683</v>
      </c>
      <c r="B3243" t="str">
        <f>'[2]NILAI AKHIR'!C142</f>
        <v>Andhico Fajar Wijaya</v>
      </c>
      <c r="C3243" t="str">
        <f>'[2]NILAI AKHIR'!D142</f>
        <v>XI TP 1</v>
      </c>
      <c r="D3243">
        <f>'[2]NILAI AKHIR'!T142</f>
        <v>81.724999999999994</v>
      </c>
      <c r="F3243" t="s">
        <v>109</v>
      </c>
      <c r="G3243" t="str" cm="1">
        <f t="array" ref="G3243">_xlfn.IFNA(_xlfn.IFS(C3242="XI TSM 1",D3242,C3242="XI TSM 2",D3242),"")</f>
        <v/>
      </c>
      <c r="H3243" t="str" cm="1">
        <f t="array" ref="H3243">_xlfn.IFNA(_xlfn.IFS(C3241="XI TOI 1",D3241,C3241="XI TOI 2",D3241),"")</f>
        <v/>
      </c>
      <c r="I3243" cm="1">
        <f t="array" ref="I3243">_xlfn.IFNA(_xlfn.IFS(C3240="XI TP 1",D3240,C3240="XI TP 2",D3240,C3240="XI TP 3",D3240,C3240="XI TP 4",D3240,C3240="XI TP 5",D3240),"")</f>
        <v>81.599999999999994</v>
      </c>
      <c r="J3243" t="str" cm="1">
        <f t="array" ref="J3243">_xlfn.IFNA(_xlfn.IFS(C3239="XI TJKT 1",D3239,C3239="XI TJKT 2",D3239),"")</f>
        <v/>
      </c>
      <c r="L3243">
        <f>VLOOKUP(A3243,'5'!$AB$3:$AE$313,4,FALSE)</f>
        <v>761</v>
      </c>
      <c r="M3243" s="19">
        <f>VLOOKUP(F3243,'2'!$B$2:$C$34,2,FALSE)</f>
        <v>16</v>
      </c>
      <c r="N3243" s="23">
        <f t="shared" si="110"/>
        <v>81.724999999999994</v>
      </c>
      <c r="O3243" s="23" t="str">
        <f t="shared" si="111"/>
        <v/>
      </c>
      <c r="P3243" s="23" t="s">
        <v>4739</v>
      </c>
      <c r="Q3243" s="19">
        <f>VLOOKUP(M3243,'3'!$H$27:$L$48,5,FALSE)</f>
        <v>62</v>
      </c>
    </row>
    <row r="3244" spans="1:17" x14ac:dyDescent="0.25">
      <c r="A3244">
        <f>'[2]NILAI AKHIR'!B143</f>
        <v>13684</v>
      </c>
      <c r="B3244" t="str">
        <f>'[2]NILAI AKHIR'!C143</f>
        <v>Andika Fantasena</v>
      </c>
      <c r="C3244" t="str">
        <f>'[2]NILAI AKHIR'!D143</f>
        <v>XI TP 1</v>
      </c>
      <c r="D3244">
        <f>'[2]NILAI AKHIR'!T143</f>
        <v>82.1</v>
      </c>
      <c r="F3244" t="s">
        <v>109</v>
      </c>
      <c r="G3244" t="str" cm="1">
        <f t="array" ref="G3244">_xlfn.IFNA(_xlfn.IFS(C3243="XI TSM 1",D3243,C3243="XI TSM 2",D3243),"")</f>
        <v/>
      </c>
      <c r="H3244" t="str" cm="1">
        <f t="array" ref="H3244">_xlfn.IFNA(_xlfn.IFS(C3242="XI TOI 1",D3242,C3242="XI TOI 2",D3242),"")</f>
        <v/>
      </c>
      <c r="I3244" cm="1">
        <f t="array" ref="I3244">_xlfn.IFNA(_xlfn.IFS(C3241="XI TP 1",D3241,C3241="XI TP 2",D3241,C3241="XI TP 3",D3241,C3241="XI TP 4",D3241,C3241="XI TP 5",D3241),"")</f>
        <v>78.05</v>
      </c>
      <c r="J3244" t="str" cm="1">
        <f t="array" ref="J3244">_xlfn.IFNA(_xlfn.IFS(C3240="XI TJKT 1",D3240,C3240="XI TJKT 2",D3240),"")</f>
        <v/>
      </c>
      <c r="L3244">
        <f>VLOOKUP(A3244,'5'!$AB$3:$AE$313,4,FALSE)</f>
        <v>762</v>
      </c>
      <c r="M3244" s="19">
        <f>VLOOKUP(F3244,'2'!$B$2:$C$34,2,FALSE)</f>
        <v>16</v>
      </c>
      <c r="N3244" s="23">
        <f t="shared" si="110"/>
        <v>82.1</v>
      </c>
      <c r="O3244" s="23" t="str">
        <f t="shared" si="111"/>
        <v/>
      </c>
      <c r="P3244" s="23" t="s">
        <v>4739</v>
      </c>
      <c r="Q3244" s="19">
        <f>VLOOKUP(M3244,'3'!$H$27:$L$48,5,FALSE)</f>
        <v>62</v>
      </c>
    </row>
    <row r="3245" spans="1:17" x14ac:dyDescent="0.25">
      <c r="A3245">
        <f>'[2]NILAI AKHIR'!B144</f>
        <v>13685</v>
      </c>
      <c r="B3245" t="str">
        <f>'[2]NILAI AKHIR'!C144</f>
        <v>Andri Adi Widiyanto</v>
      </c>
      <c r="C3245" t="str">
        <f>'[2]NILAI AKHIR'!D144</f>
        <v>XI TP 1</v>
      </c>
      <c r="D3245">
        <f>'[2]NILAI AKHIR'!T144</f>
        <v>84.0625</v>
      </c>
      <c r="F3245" t="s">
        <v>109</v>
      </c>
      <c r="G3245" t="str" cm="1">
        <f t="array" ref="G3245">_xlfn.IFNA(_xlfn.IFS(C3244="XI TSM 1",D3244,C3244="XI TSM 2",D3244),"")</f>
        <v/>
      </c>
      <c r="H3245" t="str" cm="1">
        <f t="array" ref="H3245">_xlfn.IFNA(_xlfn.IFS(C3243="XI TOI 1",D3243,C3243="XI TOI 2",D3243),"")</f>
        <v/>
      </c>
      <c r="I3245" cm="1">
        <f t="array" ref="I3245">_xlfn.IFNA(_xlfn.IFS(C3242="XI TP 1",D3242,C3242="XI TP 2",D3242,C3242="XI TP 3",D3242,C3242="XI TP 4",D3242,C3242="XI TP 5",D3242),"")</f>
        <v>83.5</v>
      </c>
      <c r="J3245" t="str" cm="1">
        <f t="array" ref="J3245">_xlfn.IFNA(_xlfn.IFS(C3241="XI TJKT 1",D3241,C3241="XI TJKT 2",D3241),"")</f>
        <v/>
      </c>
      <c r="L3245">
        <f>VLOOKUP(A3245,'5'!$AB$3:$AE$313,4,FALSE)</f>
        <v>763</v>
      </c>
      <c r="M3245" s="19">
        <f>VLOOKUP(F3245,'2'!$B$2:$C$34,2,FALSE)</f>
        <v>16</v>
      </c>
      <c r="N3245" s="23">
        <f t="shared" si="110"/>
        <v>84.0625</v>
      </c>
      <c r="O3245" s="23" t="str">
        <f t="shared" si="111"/>
        <v/>
      </c>
      <c r="P3245" s="23" t="s">
        <v>4739</v>
      </c>
      <c r="Q3245" s="19">
        <f>VLOOKUP(M3245,'3'!$H$27:$L$48,5,FALSE)</f>
        <v>62</v>
      </c>
    </row>
    <row r="3246" spans="1:17" x14ac:dyDescent="0.25">
      <c r="A3246">
        <f>'[2]NILAI AKHIR'!B145</f>
        <v>13686</v>
      </c>
      <c r="B3246" t="str">
        <f>'[2]NILAI AKHIR'!C145</f>
        <v>Angga Pratama Putra</v>
      </c>
      <c r="C3246" t="str">
        <f>'[2]NILAI AKHIR'!D145</f>
        <v>XI TP 1</v>
      </c>
      <c r="D3246">
        <f>'[2]NILAI AKHIR'!T145</f>
        <v>84.2</v>
      </c>
      <c r="F3246" t="s">
        <v>109</v>
      </c>
      <c r="G3246" t="str" cm="1">
        <f t="array" ref="G3246">_xlfn.IFNA(_xlfn.IFS(C3245="XI TSM 1",D3245,C3245="XI TSM 2",D3245),"")</f>
        <v/>
      </c>
      <c r="H3246" t="str" cm="1">
        <f t="array" ref="H3246">_xlfn.IFNA(_xlfn.IFS(C3244="XI TOI 1",D3244,C3244="XI TOI 2",D3244),"")</f>
        <v/>
      </c>
      <c r="I3246" cm="1">
        <f t="array" ref="I3246">_xlfn.IFNA(_xlfn.IFS(C3243="XI TP 1",D3243,C3243="XI TP 2",D3243,C3243="XI TP 3",D3243,C3243="XI TP 4",D3243,C3243="XI TP 5",D3243),"")</f>
        <v>81.724999999999994</v>
      </c>
      <c r="J3246" t="str" cm="1">
        <f t="array" ref="J3246">_xlfn.IFNA(_xlfn.IFS(C3242="XI TJKT 1",D3242,C3242="XI TJKT 2",D3242),"")</f>
        <v/>
      </c>
      <c r="L3246">
        <f>VLOOKUP(A3246,'5'!$AB$3:$AE$313,4,FALSE)</f>
        <v>764</v>
      </c>
      <c r="M3246" s="19">
        <f>VLOOKUP(F3246,'2'!$B$2:$C$34,2,FALSE)</f>
        <v>16</v>
      </c>
      <c r="N3246" s="23">
        <f t="shared" si="110"/>
        <v>84.2</v>
      </c>
      <c r="O3246" s="23" t="str">
        <f t="shared" si="111"/>
        <v/>
      </c>
      <c r="P3246" s="23" t="s">
        <v>4739</v>
      </c>
      <c r="Q3246" s="19">
        <f>VLOOKUP(M3246,'3'!$H$27:$L$48,5,FALSE)</f>
        <v>62</v>
      </c>
    </row>
    <row r="3247" spans="1:17" x14ac:dyDescent="0.25">
      <c r="A3247">
        <f>'[2]NILAI AKHIR'!B146</f>
        <v>13687</v>
      </c>
      <c r="B3247" t="str">
        <f>'[2]NILAI AKHIR'!C146</f>
        <v>Anggra Yudistira</v>
      </c>
      <c r="C3247" t="str">
        <f>'[2]NILAI AKHIR'!D146</f>
        <v>XI TP 1</v>
      </c>
      <c r="D3247">
        <f>'[2]NILAI AKHIR'!T146</f>
        <v>84.95</v>
      </c>
      <c r="F3247" t="s">
        <v>109</v>
      </c>
      <c r="G3247" t="str" cm="1">
        <f t="array" ref="G3247">_xlfn.IFNA(_xlfn.IFS(C3246="XI TSM 1",D3246,C3246="XI TSM 2",D3246),"")</f>
        <v/>
      </c>
      <c r="H3247" t="str" cm="1">
        <f t="array" ref="H3247">_xlfn.IFNA(_xlfn.IFS(C3245="XI TOI 1",D3245,C3245="XI TOI 2",D3245),"")</f>
        <v/>
      </c>
      <c r="I3247" cm="1">
        <f t="array" ref="I3247">_xlfn.IFNA(_xlfn.IFS(C3244="XI TP 1",D3244,C3244="XI TP 2",D3244,C3244="XI TP 3",D3244,C3244="XI TP 4",D3244,C3244="XI TP 5",D3244),"")</f>
        <v>82.1</v>
      </c>
      <c r="J3247" t="str" cm="1">
        <f t="array" ref="J3247">_xlfn.IFNA(_xlfn.IFS(C3243="XI TJKT 1",D3243,C3243="XI TJKT 2",D3243),"")</f>
        <v/>
      </c>
      <c r="L3247">
        <f>VLOOKUP(A3247,'5'!$AB$3:$AE$313,4,FALSE)</f>
        <v>765</v>
      </c>
      <c r="M3247" s="19">
        <f>VLOOKUP(F3247,'2'!$B$2:$C$34,2,FALSE)</f>
        <v>16</v>
      </c>
      <c r="N3247" s="23">
        <f t="shared" si="110"/>
        <v>84.95</v>
      </c>
      <c r="O3247" s="23" t="str">
        <f t="shared" si="111"/>
        <v/>
      </c>
      <c r="P3247" s="23" t="s">
        <v>4739</v>
      </c>
      <c r="Q3247" s="19">
        <f>VLOOKUP(M3247,'3'!$H$27:$L$48,5,FALSE)</f>
        <v>62</v>
      </c>
    </row>
    <row r="3248" spans="1:17" x14ac:dyDescent="0.25">
      <c r="A3248">
        <f>'[2]NILAI AKHIR'!B147</f>
        <v>13688</v>
      </c>
      <c r="B3248" t="str">
        <f>'[2]NILAI AKHIR'!C147</f>
        <v>Anisa Nur Setianingrum</v>
      </c>
      <c r="C3248" t="str">
        <f>'[2]NILAI AKHIR'!D147</f>
        <v>XI TP 1</v>
      </c>
      <c r="D3248">
        <f>'[2]NILAI AKHIR'!T147</f>
        <v>83.65</v>
      </c>
      <c r="F3248" t="s">
        <v>109</v>
      </c>
      <c r="G3248" t="str" cm="1">
        <f t="array" ref="G3248">_xlfn.IFNA(_xlfn.IFS(C3247="XI TSM 1",D3247,C3247="XI TSM 2",D3247),"")</f>
        <v/>
      </c>
      <c r="H3248" t="str" cm="1">
        <f t="array" ref="H3248">_xlfn.IFNA(_xlfn.IFS(C3246="XI TOI 1",D3246,C3246="XI TOI 2",D3246),"")</f>
        <v/>
      </c>
      <c r="I3248" cm="1">
        <f t="array" ref="I3248">_xlfn.IFNA(_xlfn.IFS(C3245="XI TP 1",D3245,C3245="XI TP 2",D3245,C3245="XI TP 3",D3245,C3245="XI TP 4",D3245,C3245="XI TP 5",D3245),"")</f>
        <v>84.0625</v>
      </c>
      <c r="J3248" t="str" cm="1">
        <f t="array" ref="J3248">_xlfn.IFNA(_xlfn.IFS(C3244="XI TJKT 1",D3244,C3244="XI TJKT 2",D3244),"")</f>
        <v/>
      </c>
      <c r="L3248">
        <f>VLOOKUP(A3248,'5'!$AB$3:$AE$313,4,FALSE)</f>
        <v>766</v>
      </c>
      <c r="M3248" s="19">
        <f>VLOOKUP(F3248,'2'!$B$2:$C$34,2,FALSE)</f>
        <v>16</v>
      </c>
      <c r="N3248" s="23">
        <f t="shared" si="110"/>
        <v>83.65</v>
      </c>
      <c r="O3248" s="23" t="str">
        <f t="shared" si="111"/>
        <v/>
      </c>
      <c r="P3248" s="23" t="s">
        <v>4739</v>
      </c>
      <c r="Q3248" s="19">
        <f>VLOOKUP(M3248,'3'!$H$27:$L$48,5,FALSE)</f>
        <v>62</v>
      </c>
    </row>
    <row r="3249" spans="1:17" x14ac:dyDescent="0.25">
      <c r="A3249">
        <f>'[2]NILAI AKHIR'!B148</f>
        <v>13689</v>
      </c>
      <c r="B3249" t="str">
        <f>'[2]NILAI AKHIR'!C148</f>
        <v>Ardi Irfansyah</v>
      </c>
      <c r="C3249" t="str">
        <f>'[2]NILAI AKHIR'!D148</f>
        <v>XI TP 1</v>
      </c>
      <c r="D3249">
        <f>'[2]NILAI AKHIR'!T148</f>
        <v>83.637500000000003</v>
      </c>
      <c r="F3249" t="s">
        <v>109</v>
      </c>
      <c r="G3249" t="str" cm="1">
        <f t="array" ref="G3249">_xlfn.IFNA(_xlfn.IFS(C3248="XI TSM 1",D3248,C3248="XI TSM 2",D3248),"")</f>
        <v/>
      </c>
      <c r="H3249" t="str" cm="1">
        <f t="array" ref="H3249">_xlfn.IFNA(_xlfn.IFS(C3247="XI TOI 1",D3247,C3247="XI TOI 2",D3247),"")</f>
        <v/>
      </c>
      <c r="I3249" cm="1">
        <f t="array" ref="I3249">_xlfn.IFNA(_xlfn.IFS(C3246="XI TP 1",D3246,C3246="XI TP 2",D3246,C3246="XI TP 3",D3246,C3246="XI TP 4",D3246,C3246="XI TP 5",D3246),"")</f>
        <v>84.2</v>
      </c>
      <c r="J3249" t="str" cm="1">
        <f t="array" ref="J3249">_xlfn.IFNA(_xlfn.IFS(C3245="XI TJKT 1",D3245,C3245="XI TJKT 2",D3245),"")</f>
        <v/>
      </c>
      <c r="L3249">
        <f>VLOOKUP(A3249,'5'!$AB$3:$AE$313,4,FALSE)</f>
        <v>767</v>
      </c>
      <c r="M3249" s="19">
        <f>VLOOKUP(F3249,'2'!$B$2:$C$34,2,FALSE)</f>
        <v>16</v>
      </c>
      <c r="N3249" s="23">
        <f t="shared" si="110"/>
        <v>83.637500000000003</v>
      </c>
      <c r="O3249" s="23" t="str">
        <f t="shared" si="111"/>
        <v/>
      </c>
      <c r="P3249" s="23" t="s">
        <v>4739</v>
      </c>
      <c r="Q3249" s="19">
        <f>VLOOKUP(M3249,'3'!$H$27:$L$48,5,FALSE)</f>
        <v>62</v>
      </c>
    </row>
    <row r="3250" spans="1:17" x14ac:dyDescent="0.25">
      <c r="A3250">
        <f>'[2]NILAI AKHIR'!B149</f>
        <v>13691</v>
      </c>
      <c r="B3250" t="str">
        <f>'[2]NILAI AKHIR'!C149</f>
        <v>Auxena Deflen Obriandra</v>
      </c>
      <c r="C3250" t="str">
        <f>'[2]NILAI AKHIR'!D149</f>
        <v>XI TP 1</v>
      </c>
      <c r="D3250">
        <f>'[2]NILAI AKHIR'!T149</f>
        <v>83.037499999999994</v>
      </c>
      <c r="F3250" t="s">
        <v>109</v>
      </c>
      <c r="G3250" t="str" cm="1">
        <f t="array" ref="G3250">_xlfn.IFNA(_xlfn.IFS(C3249="XI TSM 1",D3249,C3249="XI TSM 2",D3249),"")</f>
        <v/>
      </c>
      <c r="H3250" t="str" cm="1">
        <f t="array" ref="H3250">_xlfn.IFNA(_xlfn.IFS(C3248="XI TOI 1",D3248,C3248="XI TOI 2",D3248),"")</f>
        <v/>
      </c>
      <c r="I3250" cm="1">
        <f t="array" ref="I3250">_xlfn.IFNA(_xlfn.IFS(C3247="XI TP 1",D3247,C3247="XI TP 2",D3247,C3247="XI TP 3",D3247,C3247="XI TP 4",D3247,C3247="XI TP 5",D3247),"")</f>
        <v>84.95</v>
      </c>
      <c r="J3250" t="str" cm="1">
        <f t="array" ref="J3250">_xlfn.IFNA(_xlfn.IFS(C3246="XI TJKT 1",D3246,C3246="XI TJKT 2",D3246),"")</f>
        <v/>
      </c>
      <c r="L3250">
        <f>VLOOKUP(A3250,'5'!$AB$3:$AE$313,4,FALSE)</f>
        <v>768</v>
      </c>
      <c r="M3250" s="19">
        <f>VLOOKUP(F3250,'2'!$B$2:$C$34,2,FALSE)</f>
        <v>16</v>
      </c>
      <c r="N3250" s="23">
        <f t="shared" si="110"/>
        <v>83.037499999999994</v>
      </c>
      <c r="O3250" s="23" t="str">
        <f t="shared" si="111"/>
        <v/>
      </c>
      <c r="P3250" s="23" t="s">
        <v>4739</v>
      </c>
      <c r="Q3250" s="19">
        <f>VLOOKUP(M3250,'3'!$H$27:$L$48,5,FALSE)</f>
        <v>62</v>
      </c>
    </row>
    <row r="3251" spans="1:17" x14ac:dyDescent="0.25">
      <c r="A3251">
        <f>'[2]NILAI AKHIR'!B150</f>
        <v>13692</v>
      </c>
      <c r="B3251" t="str">
        <f>'[2]NILAI AKHIR'!C150</f>
        <v>Azqiann Yohan Bastyan</v>
      </c>
      <c r="C3251" t="str">
        <f>'[2]NILAI AKHIR'!D150</f>
        <v>XI TP 1</v>
      </c>
      <c r="D3251">
        <f>'[2]NILAI AKHIR'!T150</f>
        <v>85.15</v>
      </c>
      <c r="F3251" t="s">
        <v>109</v>
      </c>
      <c r="G3251" t="str" cm="1">
        <f t="array" ref="G3251">_xlfn.IFNA(_xlfn.IFS(C3250="XI TSM 1",D3250,C3250="XI TSM 2",D3250),"")</f>
        <v/>
      </c>
      <c r="H3251" t="str" cm="1">
        <f t="array" ref="H3251">_xlfn.IFNA(_xlfn.IFS(C3249="XI TOI 1",D3249,C3249="XI TOI 2",D3249),"")</f>
        <v/>
      </c>
      <c r="I3251" cm="1">
        <f t="array" ref="I3251">_xlfn.IFNA(_xlfn.IFS(C3248="XI TP 1",D3248,C3248="XI TP 2",D3248,C3248="XI TP 3",D3248,C3248="XI TP 4",D3248,C3248="XI TP 5",D3248),"")</f>
        <v>83.65</v>
      </c>
      <c r="J3251" t="str" cm="1">
        <f t="array" ref="J3251">_xlfn.IFNA(_xlfn.IFS(C3247="XI TJKT 1",D3247,C3247="XI TJKT 2",D3247),"")</f>
        <v/>
      </c>
      <c r="L3251">
        <f>VLOOKUP(A3251,'5'!$AB$3:$AE$313,4,FALSE)</f>
        <v>769</v>
      </c>
      <c r="M3251" s="19">
        <f>VLOOKUP(F3251,'2'!$B$2:$C$34,2,FALSE)</f>
        <v>16</v>
      </c>
      <c r="N3251" s="23">
        <f t="shared" si="110"/>
        <v>85.15</v>
      </c>
      <c r="O3251" s="23" t="str">
        <f t="shared" si="111"/>
        <v/>
      </c>
      <c r="P3251" s="23" t="s">
        <v>4739</v>
      </c>
      <c r="Q3251" s="19">
        <f>VLOOKUP(M3251,'3'!$H$27:$L$48,5,FALSE)</f>
        <v>62</v>
      </c>
    </row>
    <row r="3252" spans="1:17" x14ac:dyDescent="0.25">
      <c r="A3252">
        <f>'[2]NILAI AKHIR'!B151</f>
        <v>13693</v>
      </c>
      <c r="B3252" t="str">
        <f>'[2]NILAI AKHIR'!C151</f>
        <v>Bayu Seno Aji</v>
      </c>
      <c r="C3252" t="str">
        <f>'[2]NILAI AKHIR'!D151</f>
        <v>XI TP 1</v>
      </c>
      <c r="D3252">
        <f>'[2]NILAI AKHIR'!T151</f>
        <v>84.25</v>
      </c>
      <c r="F3252" t="s">
        <v>109</v>
      </c>
      <c r="G3252" t="str" cm="1">
        <f t="array" ref="G3252">_xlfn.IFNA(_xlfn.IFS(C3251="XI TSM 1",D3251,C3251="XI TSM 2",D3251),"")</f>
        <v/>
      </c>
      <c r="H3252" t="str" cm="1">
        <f t="array" ref="H3252">_xlfn.IFNA(_xlfn.IFS(C3250="XI TOI 1",D3250,C3250="XI TOI 2",D3250),"")</f>
        <v/>
      </c>
      <c r="I3252" cm="1">
        <f t="array" ref="I3252">_xlfn.IFNA(_xlfn.IFS(C3249="XI TP 1",D3249,C3249="XI TP 2",D3249,C3249="XI TP 3",D3249,C3249="XI TP 4",D3249,C3249="XI TP 5",D3249),"")</f>
        <v>83.637500000000003</v>
      </c>
      <c r="J3252" t="str" cm="1">
        <f t="array" ref="J3252">_xlfn.IFNA(_xlfn.IFS(C3248="XI TJKT 1",D3248,C3248="XI TJKT 2",D3248),"")</f>
        <v/>
      </c>
      <c r="L3252">
        <f>VLOOKUP(A3252,'5'!$AB$3:$AE$313,4,FALSE)</f>
        <v>770</v>
      </c>
      <c r="M3252" s="19">
        <f>VLOOKUP(F3252,'2'!$B$2:$C$34,2,FALSE)</f>
        <v>16</v>
      </c>
      <c r="N3252" s="23">
        <f t="shared" si="110"/>
        <v>84.25</v>
      </c>
      <c r="O3252" s="23" t="str">
        <f t="shared" si="111"/>
        <v/>
      </c>
      <c r="P3252" s="23" t="s">
        <v>4739</v>
      </c>
      <c r="Q3252" s="19">
        <f>VLOOKUP(M3252,'3'!$H$27:$L$48,5,FALSE)</f>
        <v>62</v>
      </c>
    </row>
    <row r="3253" spans="1:17" x14ac:dyDescent="0.25">
      <c r="A3253">
        <f>'[2]NILAI AKHIR'!B152</f>
        <v>13695</v>
      </c>
      <c r="B3253" t="str">
        <f>'[2]NILAI AKHIR'!C152</f>
        <v>Cesar Lintang Rafa Prayuditya</v>
      </c>
      <c r="C3253" t="str">
        <f>'[2]NILAI AKHIR'!D152</f>
        <v>XI TP 1</v>
      </c>
      <c r="D3253">
        <f>'[2]NILAI AKHIR'!T152</f>
        <v>83.8125</v>
      </c>
      <c r="F3253" t="s">
        <v>109</v>
      </c>
      <c r="G3253" t="str" cm="1">
        <f t="array" ref="G3253">_xlfn.IFNA(_xlfn.IFS(C3252="XI TSM 1",D3252,C3252="XI TSM 2",D3252),"")</f>
        <v/>
      </c>
      <c r="H3253" t="str" cm="1">
        <f t="array" ref="H3253">_xlfn.IFNA(_xlfn.IFS(C3251="XI TOI 1",D3251,C3251="XI TOI 2",D3251),"")</f>
        <v/>
      </c>
      <c r="I3253" cm="1">
        <f t="array" ref="I3253">_xlfn.IFNA(_xlfn.IFS(C3250="XI TP 1",D3250,C3250="XI TP 2",D3250,C3250="XI TP 3",D3250,C3250="XI TP 4",D3250,C3250="XI TP 5",D3250),"")</f>
        <v>83.037499999999994</v>
      </c>
      <c r="J3253" t="str" cm="1">
        <f t="array" ref="J3253">_xlfn.IFNA(_xlfn.IFS(C3249="XI TJKT 1",D3249,C3249="XI TJKT 2",D3249),"")</f>
        <v/>
      </c>
      <c r="L3253">
        <f>VLOOKUP(A3253,'5'!$AB$3:$AE$313,4,FALSE)</f>
        <v>771</v>
      </c>
      <c r="M3253" s="19">
        <f>VLOOKUP(F3253,'2'!$B$2:$C$34,2,FALSE)</f>
        <v>16</v>
      </c>
      <c r="N3253" s="23">
        <f t="shared" si="110"/>
        <v>83.8125</v>
      </c>
      <c r="O3253" s="23" t="str">
        <f t="shared" si="111"/>
        <v/>
      </c>
      <c r="P3253" s="23" t="s">
        <v>4739</v>
      </c>
      <c r="Q3253" s="19">
        <f>VLOOKUP(M3253,'3'!$H$27:$L$48,5,FALSE)</f>
        <v>62</v>
      </c>
    </row>
    <row r="3254" spans="1:17" x14ac:dyDescent="0.25">
      <c r="A3254">
        <f>'[2]NILAI AKHIR'!B153</f>
        <v>13696</v>
      </c>
      <c r="B3254" t="str">
        <f>'[2]NILAI AKHIR'!C153</f>
        <v>Daffa Bari Ali Mustafa</v>
      </c>
      <c r="C3254" t="str">
        <f>'[2]NILAI AKHIR'!D153</f>
        <v>XI TP 1</v>
      </c>
      <c r="D3254">
        <f>'[2]NILAI AKHIR'!T153</f>
        <v>84.1</v>
      </c>
      <c r="F3254" t="s">
        <v>109</v>
      </c>
      <c r="G3254" t="str" cm="1">
        <f t="array" ref="G3254">_xlfn.IFNA(_xlfn.IFS(C3253="XI TSM 1",D3253,C3253="XI TSM 2",D3253),"")</f>
        <v/>
      </c>
      <c r="H3254" t="str" cm="1">
        <f t="array" ref="H3254">_xlfn.IFNA(_xlfn.IFS(C3252="XI TOI 1",D3252,C3252="XI TOI 2",D3252),"")</f>
        <v/>
      </c>
      <c r="I3254" cm="1">
        <f t="array" ref="I3254">_xlfn.IFNA(_xlfn.IFS(C3251="XI TP 1",D3251,C3251="XI TP 2",D3251,C3251="XI TP 3",D3251,C3251="XI TP 4",D3251,C3251="XI TP 5",D3251),"")</f>
        <v>85.15</v>
      </c>
      <c r="J3254" t="str" cm="1">
        <f t="array" ref="J3254">_xlfn.IFNA(_xlfn.IFS(C3250="XI TJKT 1",D3250,C3250="XI TJKT 2",D3250),"")</f>
        <v/>
      </c>
      <c r="L3254">
        <f>VLOOKUP(A3254,'5'!$AB$3:$AE$313,4,FALSE)</f>
        <v>772</v>
      </c>
      <c r="M3254" s="19">
        <f>VLOOKUP(F3254,'2'!$B$2:$C$34,2,FALSE)</f>
        <v>16</v>
      </c>
      <c r="N3254" s="23">
        <f t="shared" si="110"/>
        <v>84.1</v>
      </c>
      <c r="O3254" s="23" t="str">
        <f t="shared" si="111"/>
        <v/>
      </c>
      <c r="P3254" s="23" t="s">
        <v>4739</v>
      </c>
      <c r="Q3254" s="19">
        <f>VLOOKUP(M3254,'3'!$H$27:$L$48,5,FALSE)</f>
        <v>62</v>
      </c>
    </row>
    <row r="3255" spans="1:17" x14ac:dyDescent="0.25">
      <c r="A3255">
        <f>'[2]NILAI AKHIR'!B154</f>
        <v>13697</v>
      </c>
      <c r="B3255" t="str">
        <f>'[2]NILAI AKHIR'!C154</f>
        <v>Daffa Nur Sahid</v>
      </c>
      <c r="C3255" t="str">
        <f>'[2]NILAI AKHIR'!D154</f>
        <v>XI TP 1</v>
      </c>
      <c r="D3255">
        <f>'[2]NILAI AKHIR'!T154</f>
        <v>84.25</v>
      </c>
      <c r="F3255" t="s">
        <v>109</v>
      </c>
      <c r="G3255" t="str" cm="1">
        <f t="array" ref="G3255">_xlfn.IFNA(_xlfn.IFS(C3254="XI TSM 1",D3254,C3254="XI TSM 2",D3254),"")</f>
        <v/>
      </c>
      <c r="H3255" t="str" cm="1">
        <f t="array" ref="H3255">_xlfn.IFNA(_xlfn.IFS(C3253="XI TOI 1",D3253,C3253="XI TOI 2",D3253),"")</f>
        <v/>
      </c>
      <c r="I3255" cm="1">
        <f t="array" ref="I3255">_xlfn.IFNA(_xlfn.IFS(C3252="XI TP 1",D3252,C3252="XI TP 2",D3252,C3252="XI TP 3",D3252,C3252="XI TP 4",D3252,C3252="XI TP 5",D3252),"")</f>
        <v>84.25</v>
      </c>
      <c r="J3255" t="str" cm="1">
        <f t="array" ref="J3255">_xlfn.IFNA(_xlfn.IFS(C3251="XI TJKT 1",D3251,C3251="XI TJKT 2",D3251),"")</f>
        <v/>
      </c>
      <c r="L3255">
        <f>VLOOKUP(A3255,'5'!$AB$3:$AE$313,4,FALSE)</f>
        <v>773</v>
      </c>
      <c r="M3255" s="19">
        <f>VLOOKUP(F3255,'2'!$B$2:$C$34,2,FALSE)</f>
        <v>16</v>
      </c>
      <c r="N3255" s="23">
        <f t="shared" si="110"/>
        <v>84.25</v>
      </c>
      <c r="O3255" s="23" t="str">
        <f t="shared" si="111"/>
        <v/>
      </c>
      <c r="P3255" s="23" t="s">
        <v>4739</v>
      </c>
      <c r="Q3255" s="19">
        <f>VLOOKUP(M3255,'3'!$H$27:$L$48,5,FALSE)</f>
        <v>62</v>
      </c>
    </row>
    <row r="3256" spans="1:17" x14ac:dyDescent="0.25">
      <c r="A3256">
        <f>'[2]NILAI AKHIR'!B155</f>
        <v>13698</v>
      </c>
      <c r="B3256" t="str">
        <f>'[2]NILAI AKHIR'!C155</f>
        <v>Daffa Rafi'i</v>
      </c>
      <c r="C3256" t="str">
        <f>'[2]NILAI AKHIR'!D155</f>
        <v>XI TP 1</v>
      </c>
      <c r="D3256">
        <f>'[2]NILAI AKHIR'!T155</f>
        <v>85.512500000000003</v>
      </c>
      <c r="F3256" t="s">
        <v>109</v>
      </c>
      <c r="G3256" t="str" cm="1">
        <f t="array" ref="G3256">_xlfn.IFNA(_xlfn.IFS(C3255="XI TSM 1",D3255,C3255="XI TSM 2",D3255),"")</f>
        <v/>
      </c>
      <c r="H3256" t="str" cm="1">
        <f t="array" ref="H3256">_xlfn.IFNA(_xlfn.IFS(C3254="XI TOI 1",D3254,C3254="XI TOI 2",D3254),"")</f>
        <v/>
      </c>
      <c r="I3256" cm="1">
        <f t="array" ref="I3256">_xlfn.IFNA(_xlfn.IFS(C3253="XI TP 1",D3253,C3253="XI TP 2",D3253,C3253="XI TP 3",D3253,C3253="XI TP 4",D3253,C3253="XI TP 5",D3253),"")</f>
        <v>83.8125</v>
      </c>
      <c r="J3256" t="str" cm="1">
        <f t="array" ref="J3256">_xlfn.IFNA(_xlfn.IFS(C3252="XI TJKT 1",D3252,C3252="XI TJKT 2",D3252),"")</f>
        <v/>
      </c>
      <c r="L3256">
        <f>VLOOKUP(A3256,'5'!$AB$3:$AE$313,4,FALSE)</f>
        <v>774</v>
      </c>
      <c r="M3256" s="19">
        <f>VLOOKUP(F3256,'2'!$B$2:$C$34,2,FALSE)</f>
        <v>16</v>
      </c>
      <c r="N3256" s="23">
        <f t="shared" si="110"/>
        <v>85.512500000000003</v>
      </c>
      <c r="O3256" s="23" t="str">
        <f t="shared" si="111"/>
        <v/>
      </c>
      <c r="P3256" s="23" t="s">
        <v>4739</v>
      </c>
      <c r="Q3256" s="19">
        <f>VLOOKUP(M3256,'3'!$H$27:$L$48,5,FALSE)</f>
        <v>62</v>
      </c>
    </row>
    <row r="3257" spans="1:17" x14ac:dyDescent="0.25">
      <c r="A3257">
        <f>'[2]NILAI AKHIR'!B156</f>
        <v>13699</v>
      </c>
      <c r="B3257" t="str">
        <f>'[2]NILAI AKHIR'!C156</f>
        <v>David Dwi Kuncoro</v>
      </c>
      <c r="C3257" t="str">
        <f>'[2]NILAI AKHIR'!D156</f>
        <v>XI TP 1</v>
      </c>
      <c r="D3257">
        <f>'[2]NILAI AKHIR'!T156</f>
        <v>81.75</v>
      </c>
      <c r="F3257" t="s">
        <v>109</v>
      </c>
      <c r="G3257" t="str" cm="1">
        <f t="array" ref="G3257">_xlfn.IFNA(_xlfn.IFS(C3256="XI TSM 1",D3256,C3256="XI TSM 2",D3256),"")</f>
        <v/>
      </c>
      <c r="H3257" t="str" cm="1">
        <f t="array" ref="H3257">_xlfn.IFNA(_xlfn.IFS(C3255="XI TOI 1",D3255,C3255="XI TOI 2",D3255),"")</f>
        <v/>
      </c>
      <c r="I3257" cm="1">
        <f t="array" ref="I3257">_xlfn.IFNA(_xlfn.IFS(C3254="XI TP 1",D3254,C3254="XI TP 2",D3254,C3254="XI TP 3",D3254,C3254="XI TP 4",D3254,C3254="XI TP 5",D3254),"")</f>
        <v>84.1</v>
      </c>
      <c r="J3257" t="str" cm="1">
        <f t="array" ref="J3257">_xlfn.IFNA(_xlfn.IFS(C3253="XI TJKT 1",D3253,C3253="XI TJKT 2",D3253),"")</f>
        <v/>
      </c>
      <c r="L3257">
        <f>VLOOKUP(A3257,'5'!$AB$3:$AE$313,4,FALSE)</f>
        <v>775</v>
      </c>
      <c r="M3257" s="19">
        <f>VLOOKUP(F3257,'2'!$B$2:$C$34,2,FALSE)</f>
        <v>16</v>
      </c>
      <c r="N3257" s="23">
        <f t="shared" si="110"/>
        <v>81.75</v>
      </c>
      <c r="O3257" s="23" t="str">
        <f t="shared" si="111"/>
        <v/>
      </c>
      <c r="P3257" s="23" t="s">
        <v>4739</v>
      </c>
      <c r="Q3257" s="19">
        <f>VLOOKUP(M3257,'3'!$H$27:$L$48,5,FALSE)</f>
        <v>62</v>
      </c>
    </row>
    <row r="3258" spans="1:17" x14ac:dyDescent="0.25">
      <c r="A3258">
        <f>'[2]NILAI AKHIR'!B157</f>
        <v>0</v>
      </c>
      <c r="B3258">
        <f>'[2]NILAI AKHIR'!C157</f>
        <v>0</v>
      </c>
      <c r="C3258">
        <f>'[2]NILAI AKHIR'!D157</f>
        <v>0</v>
      </c>
      <c r="D3258">
        <f>'[2]NILAI AKHIR'!T157</f>
        <v>0</v>
      </c>
      <c r="F3258" t="s">
        <v>109</v>
      </c>
      <c r="G3258" t="str" cm="1">
        <f t="array" ref="G3258">_xlfn.IFNA(_xlfn.IFS(C3257="XI TSM 1",D3257,C3257="XI TSM 2",D3257),"")</f>
        <v/>
      </c>
      <c r="H3258" t="str" cm="1">
        <f t="array" ref="H3258">_xlfn.IFNA(_xlfn.IFS(C3256="XI TOI 1",D3256,C3256="XI TOI 2",D3256),"")</f>
        <v/>
      </c>
      <c r="I3258" cm="1">
        <f t="array" ref="I3258">_xlfn.IFNA(_xlfn.IFS(C3255="XI TP 1",D3255,C3255="XI TP 2",D3255,C3255="XI TP 3",D3255,C3255="XI TP 4",D3255,C3255="XI TP 5",D3255),"")</f>
        <v>84.25</v>
      </c>
      <c r="J3258" t="str" cm="1">
        <f t="array" ref="J3258">_xlfn.IFNA(_xlfn.IFS(C3254="XI TJKT 1",D3254,C3254="XI TJKT 2",D3254),"")</f>
        <v/>
      </c>
      <c r="L3258" t="e">
        <f>VLOOKUP(A3258,'5'!$AB$3:$AE$313,4,FALSE)</f>
        <v>#N/A</v>
      </c>
      <c r="M3258" s="19">
        <f>VLOOKUP(F3258,'2'!$B$2:$C$34,2,FALSE)</f>
        <v>16</v>
      </c>
      <c r="N3258" s="23">
        <f t="shared" si="110"/>
        <v>0</v>
      </c>
      <c r="O3258" s="23" t="str">
        <f t="shared" si="111"/>
        <v/>
      </c>
      <c r="P3258" s="23" t="s">
        <v>4739</v>
      </c>
      <c r="Q3258" s="19">
        <f>VLOOKUP(M3258,'3'!$H$27:$L$48,5,FALSE)</f>
        <v>62</v>
      </c>
    </row>
    <row r="3259" spans="1:17" x14ac:dyDescent="0.25">
      <c r="A3259">
        <f>'[2]NILAI AKHIR'!B158</f>
        <v>13700</v>
      </c>
      <c r="B3259" t="str">
        <f>'[2]NILAI AKHIR'!C158</f>
        <v>Davin Khoirul Aslam</v>
      </c>
      <c r="C3259" t="str">
        <f>'[2]NILAI AKHIR'!D158</f>
        <v>XI TP 2</v>
      </c>
      <c r="D3259">
        <f>'[2]NILAI AKHIR'!T158</f>
        <v>0</v>
      </c>
      <c r="F3259" t="s">
        <v>109</v>
      </c>
      <c r="G3259" t="str" cm="1">
        <f t="array" ref="G3259">_xlfn.IFNA(_xlfn.IFS(C3258="XI TSM 1",D3258,C3258="XI TSM 2",D3258),"")</f>
        <v/>
      </c>
      <c r="H3259" t="str" cm="1">
        <f t="array" ref="H3259">_xlfn.IFNA(_xlfn.IFS(C3257="XI TOI 1",D3257,C3257="XI TOI 2",D3257),"")</f>
        <v/>
      </c>
      <c r="I3259" cm="1">
        <f t="array" ref="I3259">_xlfn.IFNA(_xlfn.IFS(C3256="XI TP 1",D3256,C3256="XI TP 2",D3256,C3256="XI TP 3",D3256,C3256="XI TP 4",D3256,C3256="XI TP 5",D3256),"")</f>
        <v>85.512500000000003</v>
      </c>
      <c r="J3259" t="str" cm="1">
        <f t="array" ref="J3259">_xlfn.IFNA(_xlfn.IFS(C3255="XI TJKT 1",D3255,C3255="XI TJKT 2",D3255),"")</f>
        <v/>
      </c>
      <c r="L3259">
        <f>VLOOKUP(A3259,'5'!$AB$3:$AE$313,4,FALSE)</f>
        <v>776</v>
      </c>
      <c r="M3259" s="19">
        <f>VLOOKUP(F3259,'2'!$B$2:$C$34,2,FALSE)</f>
        <v>16</v>
      </c>
      <c r="N3259" s="23">
        <f t="shared" si="110"/>
        <v>0</v>
      </c>
      <c r="O3259" s="23" t="str">
        <f t="shared" si="111"/>
        <v/>
      </c>
      <c r="P3259" s="23" t="s">
        <v>4739</v>
      </c>
      <c r="Q3259" s="19">
        <f>VLOOKUP(M3259,'3'!$H$27:$L$48,5,FALSE)</f>
        <v>62</v>
      </c>
    </row>
    <row r="3260" spans="1:17" x14ac:dyDescent="0.25">
      <c r="A3260">
        <f>'[2]NILAI AKHIR'!B160</f>
        <v>13702</v>
      </c>
      <c r="B3260" t="str">
        <f>'[2]NILAI AKHIR'!C160</f>
        <v>Dhandy Isnaini Nur Abi</v>
      </c>
      <c r="C3260" t="str">
        <f>'[2]NILAI AKHIR'!D160</f>
        <v>XI TP 2</v>
      </c>
      <c r="D3260">
        <f>'[2]NILAI AKHIR'!T160</f>
        <v>0</v>
      </c>
      <c r="F3260" t="s">
        <v>109</v>
      </c>
      <c r="G3260" t="str" cm="1">
        <f t="array" ref="G3260">_xlfn.IFNA(_xlfn.IFS(C3259="XI TSM 1",D3259,C3259="XI TSM 2",D3259),"")</f>
        <v/>
      </c>
      <c r="H3260" t="str" cm="1">
        <f t="array" ref="H3260">_xlfn.IFNA(_xlfn.IFS(C3258="XI TOI 1",D3258,C3258="XI TOI 2",D3258),"")</f>
        <v/>
      </c>
      <c r="I3260" cm="1">
        <f t="array" ref="I3260">_xlfn.IFNA(_xlfn.IFS(C3257="XI TP 1",D3257,C3257="XI TP 2",D3257,C3257="XI TP 3",D3257,C3257="XI TP 4",D3257,C3257="XI TP 5",D3257),"")</f>
        <v>81.75</v>
      </c>
      <c r="J3260" t="str" cm="1">
        <f t="array" ref="J3260">_xlfn.IFNA(_xlfn.IFS(C3256="XI TJKT 1",D3256,C3256="XI TJKT 2",D3256),"")</f>
        <v/>
      </c>
      <c r="L3260">
        <f>VLOOKUP(A3260,'5'!$AB$3:$AE$313,4,FALSE)</f>
        <v>778</v>
      </c>
      <c r="M3260" s="19">
        <f>VLOOKUP(F3260,'2'!$B$2:$C$34,2,FALSE)</f>
        <v>16</v>
      </c>
      <c r="N3260" s="23">
        <f t="shared" si="110"/>
        <v>0</v>
      </c>
      <c r="O3260" s="23" t="str">
        <f t="shared" si="111"/>
        <v/>
      </c>
      <c r="P3260" s="23" t="s">
        <v>4739</v>
      </c>
      <c r="Q3260" s="19">
        <f>VLOOKUP(M3260,'3'!$H$27:$L$48,5,FALSE)</f>
        <v>62</v>
      </c>
    </row>
    <row r="3261" spans="1:17" x14ac:dyDescent="0.25">
      <c r="A3261">
        <f>'[2]NILAI AKHIR'!B161</f>
        <v>13703</v>
      </c>
      <c r="B3261" t="str">
        <f>'[2]NILAI AKHIR'!C161</f>
        <v>Dimas Halim Ash Syukuur</v>
      </c>
      <c r="C3261" t="str">
        <f>'[2]NILAI AKHIR'!D161</f>
        <v>XI TP 2</v>
      </c>
      <c r="D3261">
        <f>'[2]NILAI AKHIR'!T161</f>
        <v>0</v>
      </c>
      <c r="F3261" t="s">
        <v>109</v>
      </c>
      <c r="G3261" t="str" cm="1">
        <f t="array" ref="G3261">_xlfn.IFNA(_xlfn.IFS(C3260="XI TSM 1",D3260,C3260="XI TSM 2",D3260),"")</f>
        <v/>
      </c>
      <c r="H3261" t="str" cm="1">
        <f t="array" ref="H3261">_xlfn.IFNA(_xlfn.IFS(C3259="XI TOI 1",D3259,C3259="XI TOI 2",D3259),"")</f>
        <v/>
      </c>
      <c r="I3261" t="str" cm="1">
        <f t="array" ref="I3261">_xlfn.IFNA(_xlfn.IFS(C3258="XI TP 1",D3258,C3258="XI TP 2",D3258,C3258="XI TP 3",D3258,C3258="XI TP 4",D3258,C3258="XI TP 5",D3258),"")</f>
        <v/>
      </c>
      <c r="J3261" t="str" cm="1">
        <f t="array" ref="J3261">_xlfn.IFNA(_xlfn.IFS(C3257="XI TJKT 1",D3257,C3257="XI TJKT 2",D3257),"")</f>
        <v/>
      </c>
      <c r="L3261">
        <f>VLOOKUP(A3261,'5'!$AB$3:$AE$313,4,FALSE)</f>
        <v>779</v>
      </c>
      <c r="M3261" s="19">
        <f>VLOOKUP(F3261,'2'!$B$2:$C$34,2,FALSE)</f>
        <v>16</v>
      </c>
      <c r="N3261" s="23">
        <f t="shared" si="110"/>
        <v>0</v>
      </c>
      <c r="O3261" s="23" t="str">
        <f t="shared" si="111"/>
        <v/>
      </c>
      <c r="P3261" s="23" t="s">
        <v>4739</v>
      </c>
      <c r="Q3261" s="19">
        <f>VLOOKUP(M3261,'3'!$H$27:$L$48,5,FALSE)</f>
        <v>62</v>
      </c>
    </row>
    <row r="3262" spans="1:17" x14ac:dyDescent="0.25">
      <c r="A3262">
        <f>'[2]NILAI AKHIR'!B162</f>
        <v>13704</v>
      </c>
      <c r="B3262" t="str">
        <f>'[2]NILAI AKHIR'!C162</f>
        <v>Dimas Prasetya</v>
      </c>
      <c r="C3262" t="str">
        <f>'[2]NILAI AKHIR'!D162</f>
        <v>XI TP 2</v>
      </c>
      <c r="D3262">
        <f>'[2]NILAI AKHIR'!T162</f>
        <v>0</v>
      </c>
      <c r="F3262" t="s">
        <v>109</v>
      </c>
      <c r="G3262" t="str" cm="1">
        <f t="array" ref="G3262">_xlfn.IFNA(_xlfn.IFS(C3261="XI TSM 1",D3261,C3261="XI TSM 2",D3261),"")</f>
        <v/>
      </c>
      <c r="H3262" t="str" cm="1">
        <f t="array" ref="H3262">_xlfn.IFNA(_xlfn.IFS(C3260="XI TOI 1",D3260,C3260="XI TOI 2",D3260),"")</f>
        <v/>
      </c>
      <c r="I3262" cm="1">
        <f t="array" ref="I3262">_xlfn.IFNA(_xlfn.IFS(C3259="XI TP 1",D3259,C3259="XI TP 2",D3259,C3259="XI TP 3",D3259,C3259="XI TP 4",D3259,C3259="XI TP 5",D3259),"")</f>
        <v>0</v>
      </c>
      <c r="J3262" t="str" cm="1">
        <f t="array" ref="J3262">_xlfn.IFNA(_xlfn.IFS(C3258="XI TJKT 1",D3258,C3258="XI TJKT 2",D3258),"")</f>
        <v/>
      </c>
      <c r="L3262">
        <f>VLOOKUP(A3262,'5'!$AB$3:$AE$313,4,FALSE)</f>
        <v>780</v>
      </c>
      <c r="M3262" s="19">
        <f>VLOOKUP(F3262,'2'!$B$2:$C$34,2,FALSE)</f>
        <v>16</v>
      </c>
      <c r="N3262" s="23">
        <f t="shared" si="110"/>
        <v>0</v>
      </c>
      <c r="O3262" s="23" t="str">
        <f t="shared" si="111"/>
        <v/>
      </c>
      <c r="P3262" s="23" t="s">
        <v>4739</v>
      </c>
      <c r="Q3262" s="19">
        <f>VLOOKUP(M3262,'3'!$H$27:$L$48,5,FALSE)</f>
        <v>62</v>
      </c>
    </row>
    <row r="3263" spans="1:17" x14ac:dyDescent="0.25">
      <c r="A3263">
        <f>'[2]NILAI AKHIR'!B163</f>
        <v>13705</v>
      </c>
      <c r="B3263" t="str">
        <f>'[2]NILAI AKHIR'!C163</f>
        <v>Dimas Rizqi Makhbhu</v>
      </c>
      <c r="C3263" t="str">
        <f>'[2]NILAI AKHIR'!D163</f>
        <v>XI TP 2</v>
      </c>
      <c r="D3263">
        <f>'[2]NILAI AKHIR'!T163</f>
        <v>0</v>
      </c>
      <c r="F3263" t="s">
        <v>109</v>
      </c>
      <c r="G3263" t="str" cm="1">
        <f t="array" ref="G3263">_xlfn.IFNA(_xlfn.IFS(C3262="XI TSM 1",D3262,C3262="XI TSM 2",D3262),"")</f>
        <v/>
      </c>
      <c r="H3263" t="str" cm="1">
        <f t="array" ref="H3263">_xlfn.IFNA(_xlfn.IFS(C3261="XI TOI 1",D3261,C3261="XI TOI 2",D3261),"")</f>
        <v/>
      </c>
      <c r="I3263" cm="1">
        <f t="array" ref="I3263">_xlfn.IFNA(_xlfn.IFS(C3260="XI TP 1",D3260,C3260="XI TP 2",D3260,C3260="XI TP 3",D3260,C3260="XI TP 4",D3260,C3260="XI TP 5",D3260),"")</f>
        <v>0</v>
      </c>
      <c r="J3263" t="str" cm="1">
        <f t="array" ref="J3263">_xlfn.IFNA(_xlfn.IFS(C3259="XI TJKT 1",D3259,C3259="XI TJKT 2",D3259),"")</f>
        <v/>
      </c>
      <c r="L3263">
        <f>VLOOKUP(A3263,'5'!$AB$3:$AE$313,4,FALSE)</f>
        <v>781</v>
      </c>
      <c r="M3263" s="19">
        <f>VLOOKUP(F3263,'2'!$B$2:$C$34,2,FALSE)</f>
        <v>16</v>
      </c>
      <c r="N3263" s="23">
        <f t="shared" si="110"/>
        <v>0</v>
      </c>
      <c r="O3263" s="23" t="str">
        <f t="shared" si="111"/>
        <v/>
      </c>
      <c r="P3263" s="23" t="s">
        <v>4739</v>
      </c>
      <c r="Q3263" s="19">
        <f>VLOOKUP(M3263,'3'!$H$27:$L$48,5,FALSE)</f>
        <v>62</v>
      </c>
    </row>
    <row r="3264" spans="1:17" x14ac:dyDescent="0.25">
      <c r="A3264">
        <f>'[2]NILAI AKHIR'!B164</f>
        <v>13707</v>
      </c>
      <c r="B3264" t="str">
        <f>'[2]NILAI AKHIR'!C164</f>
        <v>Dzaky Julian Arya Ardiansyah</v>
      </c>
      <c r="C3264" t="str">
        <f>'[2]NILAI AKHIR'!D164</f>
        <v>XI TP 2</v>
      </c>
      <c r="D3264">
        <f>'[2]NILAI AKHIR'!T164</f>
        <v>0</v>
      </c>
      <c r="F3264" t="s">
        <v>109</v>
      </c>
      <c r="G3264" t="str" cm="1">
        <f t="array" ref="G3264">_xlfn.IFNA(_xlfn.IFS(C3263="XI TSM 1",D3263,C3263="XI TSM 2",D3263),"")</f>
        <v/>
      </c>
      <c r="H3264" t="str" cm="1">
        <f t="array" ref="H3264">_xlfn.IFNA(_xlfn.IFS(C3262="XI TOI 1",D3262,C3262="XI TOI 2",D3262),"")</f>
        <v/>
      </c>
      <c r="I3264" cm="1">
        <f t="array" ref="I3264">_xlfn.IFNA(_xlfn.IFS(C3261="XI TP 1",D3261,C3261="XI TP 2",D3261,C3261="XI TP 3",D3261,C3261="XI TP 4",D3261,C3261="XI TP 5",D3261),"")</f>
        <v>0</v>
      </c>
      <c r="J3264" t="str" cm="1">
        <f t="array" ref="J3264">_xlfn.IFNA(_xlfn.IFS(C3260="XI TJKT 1",D3260,C3260="XI TJKT 2",D3260),"")</f>
        <v/>
      </c>
      <c r="L3264">
        <f>VLOOKUP(A3264,'5'!$AB$3:$AE$313,4,FALSE)</f>
        <v>782</v>
      </c>
      <c r="M3264" s="19">
        <f>VLOOKUP(F3264,'2'!$B$2:$C$34,2,FALSE)</f>
        <v>16</v>
      </c>
      <c r="N3264" s="23">
        <f t="shared" si="110"/>
        <v>0</v>
      </c>
      <c r="O3264" s="23" t="str">
        <f t="shared" si="111"/>
        <v/>
      </c>
      <c r="P3264" s="23" t="s">
        <v>4739</v>
      </c>
      <c r="Q3264" s="19">
        <f>VLOOKUP(M3264,'3'!$H$27:$L$48,5,FALSE)</f>
        <v>62</v>
      </c>
    </row>
    <row r="3265" spans="1:17" x14ac:dyDescent="0.25">
      <c r="A3265">
        <f>'[2]NILAI AKHIR'!B165</f>
        <v>13708</v>
      </c>
      <c r="B3265" t="str">
        <f>'[2]NILAI AKHIR'!C165</f>
        <v>Enjji Dimas Setiyawan</v>
      </c>
      <c r="C3265" t="str">
        <f>'[2]NILAI AKHIR'!D165</f>
        <v>XI TP 2</v>
      </c>
      <c r="D3265">
        <f>'[2]NILAI AKHIR'!T165</f>
        <v>0</v>
      </c>
      <c r="F3265" t="s">
        <v>109</v>
      </c>
      <c r="G3265" t="str" cm="1">
        <f t="array" ref="G3265">_xlfn.IFNA(_xlfn.IFS(C3264="XI TSM 1",D3264,C3264="XI TSM 2",D3264),"")</f>
        <v/>
      </c>
      <c r="H3265" t="str" cm="1">
        <f t="array" ref="H3265">_xlfn.IFNA(_xlfn.IFS(C3263="XI TOI 1",D3263,C3263="XI TOI 2",D3263),"")</f>
        <v/>
      </c>
      <c r="I3265" cm="1">
        <f t="array" ref="I3265">_xlfn.IFNA(_xlfn.IFS(C3262="XI TP 1",D3262,C3262="XI TP 2",D3262,C3262="XI TP 3",D3262,C3262="XI TP 4",D3262,C3262="XI TP 5",D3262),"")</f>
        <v>0</v>
      </c>
      <c r="J3265" t="str" cm="1">
        <f t="array" ref="J3265">_xlfn.IFNA(_xlfn.IFS(C3261="XI TJKT 1",D3261,C3261="XI TJKT 2",D3261),"")</f>
        <v/>
      </c>
      <c r="L3265">
        <f>VLOOKUP(A3265,'5'!$AB$3:$AE$313,4,FALSE)</f>
        <v>783</v>
      </c>
      <c r="M3265" s="19">
        <f>VLOOKUP(F3265,'2'!$B$2:$C$34,2,FALSE)</f>
        <v>16</v>
      </c>
      <c r="N3265" s="23">
        <f t="shared" si="110"/>
        <v>0</v>
      </c>
      <c r="O3265" s="23" t="str">
        <f t="shared" si="111"/>
        <v/>
      </c>
      <c r="P3265" s="23" t="s">
        <v>4739</v>
      </c>
      <c r="Q3265" s="19">
        <f>VLOOKUP(M3265,'3'!$H$27:$L$48,5,FALSE)</f>
        <v>62</v>
      </c>
    </row>
    <row r="3266" spans="1:17" x14ac:dyDescent="0.25">
      <c r="A3266">
        <f>'[2]NILAI AKHIR'!B166</f>
        <v>13709</v>
      </c>
      <c r="B3266" t="str">
        <f>'[2]NILAI AKHIR'!C166</f>
        <v>Erik Bayu Aji Putra</v>
      </c>
      <c r="C3266" t="str">
        <f>'[2]NILAI AKHIR'!D166</f>
        <v>XI TP 2</v>
      </c>
      <c r="D3266">
        <f>'[2]NILAI AKHIR'!T166</f>
        <v>0</v>
      </c>
      <c r="F3266" t="s">
        <v>109</v>
      </c>
      <c r="G3266" t="str" cm="1">
        <f t="array" ref="G3266">_xlfn.IFNA(_xlfn.IFS(C3265="XI TSM 1",D3265,C3265="XI TSM 2",D3265),"")</f>
        <v/>
      </c>
      <c r="H3266" t="str" cm="1">
        <f t="array" ref="H3266">_xlfn.IFNA(_xlfn.IFS(C3264="XI TOI 1",D3264,C3264="XI TOI 2",D3264),"")</f>
        <v/>
      </c>
      <c r="I3266" cm="1">
        <f t="array" ref="I3266">_xlfn.IFNA(_xlfn.IFS(C3263="XI TP 1",D3263,C3263="XI TP 2",D3263,C3263="XI TP 3",D3263,C3263="XI TP 4",D3263,C3263="XI TP 5",D3263),"")</f>
        <v>0</v>
      </c>
      <c r="J3266" t="str" cm="1">
        <f t="array" ref="J3266">_xlfn.IFNA(_xlfn.IFS(C3262="XI TJKT 1",D3262,C3262="XI TJKT 2",D3262),"")</f>
        <v/>
      </c>
      <c r="L3266">
        <f>VLOOKUP(A3266,'5'!$AB$3:$AE$313,4,FALSE)</f>
        <v>784</v>
      </c>
      <c r="M3266" s="19">
        <f>VLOOKUP(F3266,'2'!$B$2:$C$34,2,FALSE)</f>
        <v>16</v>
      </c>
      <c r="N3266" s="23">
        <f t="shared" si="110"/>
        <v>0</v>
      </c>
      <c r="O3266" s="23" t="str">
        <f t="shared" si="111"/>
        <v/>
      </c>
      <c r="P3266" s="23" t="s">
        <v>4739</v>
      </c>
      <c r="Q3266" s="19">
        <f>VLOOKUP(M3266,'3'!$H$27:$L$48,5,FALSE)</f>
        <v>62</v>
      </c>
    </row>
    <row r="3267" spans="1:17" x14ac:dyDescent="0.25">
      <c r="A3267">
        <f>'[2]NILAI AKHIR'!B167</f>
        <v>13710</v>
      </c>
      <c r="B3267" t="str">
        <f>'[2]NILAI AKHIR'!C167</f>
        <v>Erik Satriya Widyatama</v>
      </c>
      <c r="C3267" t="str">
        <f>'[2]NILAI AKHIR'!D167</f>
        <v>XI TP 2</v>
      </c>
      <c r="D3267">
        <f>'[2]NILAI AKHIR'!T167</f>
        <v>0</v>
      </c>
      <c r="F3267" t="s">
        <v>109</v>
      </c>
      <c r="G3267" t="str" cm="1">
        <f t="array" ref="G3267">_xlfn.IFNA(_xlfn.IFS(C3266="XI TSM 1",D3266,C3266="XI TSM 2",D3266),"")</f>
        <v/>
      </c>
      <c r="H3267" t="str" cm="1">
        <f t="array" ref="H3267">_xlfn.IFNA(_xlfn.IFS(C3265="XI TOI 1",D3265,C3265="XI TOI 2",D3265),"")</f>
        <v/>
      </c>
      <c r="I3267" cm="1">
        <f t="array" ref="I3267">_xlfn.IFNA(_xlfn.IFS(C3264="XI TP 1",D3264,C3264="XI TP 2",D3264,C3264="XI TP 3",D3264,C3264="XI TP 4",D3264,C3264="XI TP 5",D3264),"")</f>
        <v>0</v>
      </c>
      <c r="J3267" t="str" cm="1">
        <f t="array" ref="J3267">_xlfn.IFNA(_xlfn.IFS(C3263="XI TJKT 1",D3263,C3263="XI TJKT 2",D3263),"")</f>
        <v/>
      </c>
      <c r="L3267">
        <f>VLOOKUP(A3267,'5'!$AB$3:$AE$313,4,FALSE)</f>
        <v>785</v>
      </c>
      <c r="M3267" s="19">
        <f>VLOOKUP(F3267,'2'!$B$2:$C$34,2,FALSE)</f>
        <v>16</v>
      </c>
      <c r="N3267" s="23">
        <f t="shared" si="110"/>
        <v>0</v>
      </c>
      <c r="O3267" s="23" t="str">
        <f t="shared" si="111"/>
        <v/>
      </c>
      <c r="P3267" s="23" t="s">
        <v>4739</v>
      </c>
      <c r="Q3267" s="19">
        <f>VLOOKUP(M3267,'3'!$H$27:$L$48,5,FALSE)</f>
        <v>62</v>
      </c>
    </row>
    <row r="3268" spans="1:17" x14ac:dyDescent="0.25">
      <c r="A3268">
        <f>'[2]NILAI AKHIR'!B168</f>
        <v>13711</v>
      </c>
      <c r="B3268" t="str">
        <f>'[2]NILAI AKHIR'!C168</f>
        <v>Fabian Bima Sakti</v>
      </c>
      <c r="C3268" t="str">
        <f>'[2]NILAI AKHIR'!D168</f>
        <v>XI TP 2</v>
      </c>
      <c r="D3268">
        <f>'[2]NILAI AKHIR'!T168</f>
        <v>0</v>
      </c>
      <c r="F3268" t="s">
        <v>109</v>
      </c>
      <c r="G3268" t="str" cm="1">
        <f t="array" ref="G3268">_xlfn.IFNA(_xlfn.IFS(C3267="XI TSM 1",D3267,C3267="XI TSM 2",D3267),"")</f>
        <v/>
      </c>
      <c r="H3268" t="str" cm="1">
        <f t="array" ref="H3268">_xlfn.IFNA(_xlfn.IFS(C3266="XI TOI 1",D3266,C3266="XI TOI 2",D3266),"")</f>
        <v/>
      </c>
      <c r="I3268" cm="1">
        <f t="array" ref="I3268">_xlfn.IFNA(_xlfn.IFS(C3265="XI TP 1",D3265,C3265="XI TP 2",D3265,C3265="XI TP 3",D3265,C3265="XI TP 4",D3265,C3265="XI TP 5",D3265),"")</f>
        <v>0</v>
      </c>
      <c r="J3268" t="str" cm="1">
        <f t="array" ref="J3268">_xlfn.IFNA(_xlfn.IFS(C3264="XI TJKT 1",D3264,C3264="XI TJKT 2",D3264),"")</f>
        <v/>
      </c>
      <c r="L3268">
        <f>VLOOKUP(A3268,'5'!$AB$3:$AE$313,4,FALSE)</f>
        <v>786</v>
      </c>
      <c r="M3268" s="19">
        <f>VLOOKUP(F3268,'2'!$B$2:$C$34,2,FALSE)</f>
        <v>16</v>
      </c>
      <c r="N3268" s="23">
        <f t="shared" si="110"/>
        <v>0</v>
      </c>
      <c r="O3268" s="23" t="str">
        <f t="shared" si="111"/>
        <v/>
      </c>
      <c r="P3268" s="23" t="s">
        <v>4739</v>
      </c>
      <c r="Q3268" s="19">
        <f>VLOOKUP(M3268,'3'!$H$27:$L$48,5,FALSE)</f>
        <v>62</v>
      </c>
    </row>
    <row r="3269" spans="1:17" x14ac:dyDescent="0.25">
      <c r="A3269">
        <f>'[2]NILAI AKHIR'!B169</f>
        <v>13712</v>
      </c>
      <c r="B3269" t="str">
        <f>'[2]NILAI AKHIR'!C169</f>
        <v>Fadhil Ibrahim Pratama</v>
      </c>
      <c r="C3269" t="str">
        <f>'[2]NILAI AKHIR'!D169</f>
        <v>XI TP 2</v>
      </c>
      <c r="D3269">
        <f>'[2]NILAI AKHIR'!T169</f>
        <v>0</v>
      </c>
      <c r="F3269" t="s">
        <v>109</v>
      </c>
      <c r="G3269" t="str" cm="1">
        <f t="array" ref="G3269">_xlfn.IFNA(_xlfn.IFS(C3268="XI TSM 1",D3268,C3268="XI TSM 2",D3268),"")</f>
        <v/>
      </c>
      <c r="H3269" t="str" cm="1">
        <f t="array" ref="H3269">_xlfn.IFNA(_xlfn.IFS(C3267="XI TOI 1",D3267,C3267="XI TOI 2",D3267),"")</f>
        <v/>
      </c>
      <c r="I3269" cm="1">
        <f t="array" ref="I3269">_xlfn.IFNA(_xlfn.IFS(C3266="XI TP 1",D3266,C3266="XI TP 2",D3266,C3266="XI TP 3",D3266,C3266="XI TP 4",D3266,C3266="XI TP 5",D3266),"")</f>
        <v>0</v>
      </c>
      <c r="J3269" t="str" cm="1">
        <f t="array" ref="J3269">_xlfn.IFNA(_xlfn.IFS(C3265="XI TJKT 1",D3265,C3265="XI TJKT 2",D3265),"")</f>
        <v/>
      </c>
      <c r="L3269">
        <f>VLOOKUP(A3269,'5'!$AB$3:$AE$313,4,FALSE)</f>
        <v>787</v>
      </c>
      <c r="M3269" s="19">
        <f>VLOOKUP(F3269,'2'!$B$2:$C$34,2,FALSE)</f>
        <v>16</v>
      </c>
      <c r="N3269" s="23">
        <f t="shared" ref="N3269:N3332" si="112">D3269</f>
        <v>0</v>
      </c>
      <c r="O3269" s="23" t="str">
        <f t="shared" ref="O3269:O3332" si="113">IF(P3269="Nilai Ekstra",E3269,"")</f>
        <v/>
      </c>
      <c r="P3269" s="23" t="s">
        <v>4739</v>
      </c>
      <c r="Q3269" s="19">
        <f>VLOOKUP(M3269,'3'!$H$27:$L$48,5,FALSE)</f>
        <v>62</v>
      </c>
    </row>
    <row r="3270" spans="1:17" x14ac:dyDescent="0.25">
      <c r="A3270">
        <f>'[2]NILAI AKHIR'!B170</f>
        <v>13713</v>
      </c>
      <c r="B3270" t="str">
        <f>'[2]NILAI AKHIR'!C170</f>
        <v>Fadli Huda Ar Rasheed</v>
      </c>
      <c r="C3270" t="str">
        <f>'[2]NILAI AKHIR'!D170</f>
        <v>XI TP 2</v>
      </c>
      <c r="D3270">
        <f>'[2]NILAI AKHIR'!T170</f>
        <v>0</v>
      </c>
      <c r="F3270" t="s">
        <v>109</v>
      </c>
      <c r="G3270" t="str" cm="1">
        <f t="array" ref="G3270">_xlfn.IFNA(_xlfn.IFS(C3269="XI TSM 1",D3269,C3269="XI TSM 2",D3269),"")</f>
        <v/>
      </c>
      <c r="H3270" t="str" cm="1">
        <f t="array" ref="H3270">_xlfn.IFNA(_xlfn.IFS(C3268="XI TOI 1",D3268,C3268="XI TOI 2",D3268),"")</f>
        <v/>
      </c>
      <c r="I3270" cm="1">
        <f t="array" ref="I3270">_xlfn.IFNA(_xlfn.IFS(C3267="XI TP 1",D3267,C3267="XI TP 2",D3267,C3267="XI TP 3",D3267,C3267="XI TP 4",D3267,C3267="XI TP 5",D3267),"")</f>
        <v>0</v>
      </c>
      <c r="J3270" t="str" cm="1">
        <f t="array" ref="J3270">_xlfn.IFNA(_xlfn.IFS(C3266="XI TJKT 1",D3266,C3266="XI TJKT 2",D3266),"")</f>
        <v/>
      </c>
      <c r="L3270">
        <f>VLOOKUP(A3270,'5'!$AB$3:$AE$313,4,FALSE)</f>
        <v>788</v>
      </c>
      <c r="M3270" s="19">
        <f>VLOOKUP(F3270,'2'!$B$2:$C$34,2,FALSE)</f>
        <v>16</v>
      </c>
      <c r="N3270" s="23">
        <f t="shared" si="112"/>
        <v>0</v>
      </c>
      <c r="O3270" s="23" t="str">
        <f t="shared" si="113"/>
        <v/>
      </c>
      <c r="P3270" s="23" t="s">
        <v>4739</v>
      </c>
      <c r="Q3270" s="19">
        <f>VLOOKUP(M3270,'3'!$H$27:$L$48,5,FALSE)</f>
        <v>62</v>
      </c>
    </row>
    <row r="3271" spans="1:17" x14ac:dyDescent="0.25">
      <c r="A3271">
        <f>'[2]NILAI AKHIR'!B171</f>
        <v>13715</v>
      </c>
      <c r="B3271" t="str">
        <f>'[2]NILAI AKHIR'!C171</f>
        <v>Fardan Herdiansyah</v>
      </c>
      <c r="C3271" t="str">
        <f>'[2]NILAI AKHIR'!D171</f>
        <v>XI TP 2</v>
      </c>
      <c r="D3271">
        <f>'[2]NILAI AKHIR'!T171</f>
        <v>0</v>
      </c>
      <c r="F3271" t="s">
        <v>109</v>
      </c>
      <c r="G3271" t="str" cm="1">
        <f t="array" ref="G3271">_xlfn.IFNA(_xlfn.IFS(C3270="XI TSM 1",D3270,C3270="XI TSM 2",D3270),"")</f>
        <v/>
      </c>
      <c r="H3271" t="str" cm="1">
        <f t="array" ref="H3271">_xlfn.IFNA(_xlfn.IFS(C3269="XI TOI 1",D3269,C3269="XI TOI 2",D3269),"")</f>
        <v/>
      </c>
      <c r="I3271" cm="1">
        <f t="array" ref="I3271">_xlfn.IFNA(_xlfn.IFS(C3268="XI TP 1",D3268,C3268="XI TP 2",D3268,C3268="XI TP 3",D3268,C3268="XI TP 4",D3268,C3268="XI TP 5",D3268),"")</f>
        <v>0</v>
      </c>
      <c r="J3271" t="str" cm="1">
        <f t="array" ref="J3271">_xlfn.IFNA(_xlfn.IFS(C3267="XI TJKT 1",D3267,C3267="XI TJKT 2",D3267),"")</f>
        <v/>
      </c>
      <c r="L3271">
        <f>VLOOKUP(A3271,'5'!$AB$3:$AE$313,4,FALSE)</f>
        <v>789</v>
      </c>
      <c r="M3271" s="19">
        <f>VLOOKUP(F3271,'2'!$B$2:$C$34,2,FALSE)</f>
        <v>16</v>
      </c>
      <c r="N3271" s="23">
        <f t="shared" si="112"/>
        <v>0</v>
      </c>
      <c r="O3271" s="23" t="str">
        <f t="shared" si="113"/>
        <v/>
      </c>
      <c r="P3271" s="23" t="s">
        <v>4739</v>
      </c>
      <c r="Q3271" s="19">
        <f>VLOOKUP(M3271,'3'!$H$27:$L$48,5,FALSE)</f>
        <v>62</v>
      </c>
    </row>
    <row r="3272" spans="1:17" x14ac:dyDescent="0.25">
      <c r="A3272">
        <f>'[2]NILAI AKHIR'!B172</f>
        <v>13716</v>
      </c>
      <c r="B3272" t="str">
        <f>'[2]NILAI AKHIR'!C172</f>
        <v>Farhan Syahrul Mubarok</v>
      </c>
      <c r="C3272" t="str">
        <f>'[2]NILAI AKHIR'!D172</f>
        <v>XI TP 2</v>
      </c>
      <c r="D3272">
        <f>'[2]NILAI AKHIR'!T172</f>
        <v>0</v>
      </c>
      <c r="F3272" t="s">
        <v>109</v>
      </c>
      <c r="G3272" t="str" cm="1">
        <f t="array" ref="G3272">_xlfn.IFNA(_xlfn.IFS(C3271="XI TSM 1",D3271,C3271="XI TSM 2",D3271),"")</f>
        <v/>
      </c>
      <c r="H3272" t="str" cm="1">
        <f t="array" ref="H3272">_xlfn.IFNA(_xlfn.IFS(C3270="XI TOI 1",D3270,C3270="XI TOI 2",D3270),"")</f>
        <v/>
      </c>
      <c r="I3272" cm="1">
        <f t="array" ref="I3272">_xlfn.IFNA(_xlfn.IFS(C3269="XI TP 1",D3269,C3269="XI TP 2",D3269,C3269="XI TP 3",D3269,C3269="XI TP 4",D3269,C3269="XI TP 5",D3269),"")</f>
        <v>0</v>
      </c>
      <c r="J3272" t="str" cm="1">
        <f t="array" ref="J3272">_xlfn.IFNA(_xlfn.IFS(C3268="XI TJKT 1",D3268,C3268="XI TJKT 2",D3268),"")</f>
        <v/>
      </c>
      <c r="L3272">
        <f>VLOOKUP(A3272,'5'!$AB$3:$AE$313,4,FALSE)</f>
        <v>790</v>
      </c>
      <c r="M3272" s="19">
        <f>VLOOKUP(F3272,'2'!$B$2:$C$34,2,FALSE)</f>
        <v>16</v>
      </c>
      <c r="N3272" s="23">
        <f t="shared" si="112"/>
        <v>0</v>
      </c>
      <c r="O3272" s="23" t="str">
        <f t="shared" si="113"/>
        <v/>
      </c>
      <c r="P3272" s="23" t="s">
        <v>4739</v>
      </c>
      <c r="Q3272" s="19">
        <f>VLOOKUP(M3272,'3'!$H$27:$L$48,5,FALSE)</f>
        <v>62</v>
      </c>
    </row>
    <row r="3273" spans="1:17" x14ac:dyDescent="0.25">
      <c r="A3273">
        <f>'[2]NILAI AKHIR'!B173</f>
        <v>13717</v>
      </c>
      <c r="B3273" t="str">
        <f>'[2]NILAI AKHIR'!C173</f>
        <v>Farrel Perdana Putra</v>
      </c>
      <c r="C3273" t="str">
        <f>'[2]NILAI AKHIR'!D173</f>
        <v>XI TP 2</v>
      </c>
      <c r="D3273">
        <f>'[2]NILAI AKHIR'!T173</f>
        <v>0</v>
      </c>
      <c r="F3273" t="s">
        <v>109</v>
      </c>
      <c r="G3273" t="str" cm="1">
        <f t="array" ref="G3273">_xlfn.IFNA(_xlfn.IFS(C3272="XI TSM 1",D3272,C3272="XI TSM 2",D3272),"")</f>
        <v/>
      </c>
      <c r="H3273" t="str" cm="1">
        <f t="array" ref="H3273">_xlfn.IFNA(_xlfn.IFS(C3271="XI TOI 1",D3271,C3271="XI TOI 2",D3271),"")</f>
        <v/>
      </c>
      <c r="I3273" cm="1">
        <f t="array" ref="I3273">_xlfn.IFNA(_xlfn.IFS(C3270="XI TP 1",D3270,C3270="XI TP 2",D3270,C3270="XI TP 3",D3270,C3270="XI TP 4",D3270,C3270="XI TP 5",D3270),"")</f>
        <v>0</v>
      </c>
      <c r="J3273" t="str" cm="1">
        <f t="array" ref="J3273">_xlfn.IFNA(_xlfn.IFS(C3269="XI TJKT 1",D3269,C3269="XI TJKT 2",D3269),"")</f>
        <v/>
      </c>
      <c r="L3273">
        <f>VLOOKUP(A3273,'5'!$AB$3:$AE$313,4,FALSE)</f>
        <v>791</v>
      </c>
      <c r="M3273" s="19">
        <f>VLOOKUP(F3273,'2'!$B$2:$C$34,2,FALSE)</f>
        <v>16</v>
      </c>
      <c r="N3273" s="23">
        <f t="shared" si="112"/>
        <v>0</v>
      </c>
      <c r="O3273" s="23" t="str">
        <f t="shared" si="113"/>
        <v/>
      </c>
      <c r="P3273" s="23" t="s">
        <v>4739</v>
      </c>
      <c r="Q3273" s="19">
        <f>VLOOKUP(M3273,'3'!$H$27:$L$48,5,FALSE)</f>
        <v>62</v>
      </c>
    </row>
    <row r="3274" spans="1:17" x14ac:dyDescent="0.25">
      <c r="A3274">
        <f>'[2]NILAI AKHIR'!B174</f>
        <v>13719</v>
      </c>
      <c r="B3274" t="str">
        <f>'[2]NILAI AKHIR'!C174</f>
        <v>Gigih Akbarani</v>
      </c>
      <c r="C3274" t="str">
        <f>'[2]NILAI AKHIR'!D174</f>
        <v>XI TP 2</v>
      </c>
      <c r="D3274">
        <f>'[2]NILAI AKHIR'!T174</f>
        <v>0</v>
      </c>
      <c r="F3274" t="s">
        <v>109</v>
      </c>
      <c r="G3274" t="str" cm="1">
        <f t="array" ref="G3274">_xlfn.IFNA(_xlfn.IFS(C3273="XI TSM 1",D3273,C3273="XI TSM 2",D3273),"")</f>
        <v/>
      </c>
      <c r="H3274" t="str" cm="1">
        <f t="array" ref="H3274">_xlfn.IFNA(_xlfn.IFS(C3272="XI TOI 1",D3272,C3272="XI TOI 2",D3272),"")</f>
        <v/>
      </c>
      <c r="I3274" cm="1">
        <f t="array" ref="I3274">_xlfn.IFNA(_xlfn.IFS(C3271="XI TP 1",D3271,C3271="XI TP 2",D3271,C3271="XI TP 3",D3271,C3271="XI TP 4",D3271,C3271="XI TP 5",D3271),"")</f>
        <v>0</v>
      </c>
      <c r="J3274" t="str" cm="1">
        <f t="array" ref="J3274">_xlfn.IFNA(_xlfn.IFS(C3270="XI TJKT 1",D3270,C3270="XI TJKT 2",D3270),"")</f>
        <v/>
      </c>
      <c r="L3274">
        <f>VLOOKUP(A3274,'5'!$AB$3:$AE$313,4,FALSE)</f>
        <v>792</v>
      </c>
      <c r="M3274" s="19">
        <f>VLOOKUP(F3274,'2'!$B$2:$C$34,2,FALSE)</f>
        <v>16</v>
      </c>
      <c r="N3274" s="23">
        <f t="shared" si="112"/>
        <v>0</v>
      </c>
      <c r="O3274" s="23" t="str">
        <f t="shared" si="113"/>
        <v/>
      </c>
      <c r="P3274" s="23" t="s">
        <v>4739</v>
      </c>
      <c r="Q3274" s="19">
        <f>VLOOKUP(M3274,'3'!$H$27:$L$48,5,FALSE)</f>
        <v>62</v>
      </c>
    </row>
    <row r="3275" spans="1:17" x14ac:dyDescent="0.25">
      <c r="A3275">
        <f>'[2]NILAI AKHIR'!B175</f>
        <v>13720</v>
      </c>
      <c r="B3275" t="str">
        <f>'[2]NILAI AKHIR'!C175</f>
        <v>Hafid Maruf Sarifudin Nizam</v>
      </c>
      <c r="C3275" t="str">
        <f>'[2]NILAI AKHIR'!D175</f>
        <v>XI TP 2</v>
      </c>
      <c r="D3275">
        <f>'[2]NILAI AKHIR'!T175</f>
        <v>0</v>
      </c>
      <c r="F3275" t="s">
        <v>109</v>
      </c>
      <c r="G3275" t="str" cm="1">
        <f t="array" ref="G3275">_xlfn.IFNA(_xlfn.IFS(C3274="XI TSM 1",D3274,C3274="XI TSM 2",D3274),"")</f>
        <v/>
      </c>
      <c r="H3275" t="str" cm="1">
        <f t="array" ref="H3275">_xlfn.IFNA(_xlfn.IFS(C3273="XI TOI 1",D3273,C3273="XI TOI 2",D3273),"")</f>
        <v/>
      </c>
      <c r="I3275" cm="1">
        <f t="array" ref="I3275">_xlfn.IFNA(_xlfn.IFS(C3272="XI TP 1",D3272,C3272="XI TP 2",D3272,C3272="XI TP 3",D3272,C3272="XI TP 4",D3272,C3272="XI TP 5",D3272),"")</f>
        <v>0</v>
      </c>
      <c r="J3275" t="str" cm="1">
        <f t="array" ref="J3275">_xlfn.IFNA(_xlfn.IFS(C3271="XI TJKT 1",D3271,C3271="XI TJKT 2",D3271),"")</f>
        <v/>
      </c>
      <c r="L3275">
        <f>VLOOKUP(A3275,'5'!$AB$3:$AE$313,4,FALSE)</f>
        <v>793</v>
      </c>
      <c r="M3275" s="19">
        <f>VLOOKUP(F3275,'2'!$B$2:$C$34,2,FALSE)</f>
        <v>16</v>
      </c>
      <c r="N3275" s="23">
        <f t="shared" si="112"/>
        <v>0</v>
      </c>
      <c r="O3275" s="23" t="str">
        <f t="shared" si="113"/>
        <v/>
      </c>
      <c r="P3275" s="23" t="s">
        <v>4739</v>
      </c>
      <c r="Q3275" s="19">
        <f>VLOOKUP(M3275,'3'!$H$27:$L$48,5,FALSE)</f>
        <v>62</v>
      </c>
    </row>
    <row r="3276" spans="1:17" x14ac:dyDescent="0.25">
      <c r="A3276">
        <f>'[2]NILAI AKHIR'!B176</f>
        <v>13721</v>
      </c>
      <c r="B3276" t="str">
        <f>'[2]NILAI AKHIR'!C176</f>
        <v>Harun Sigit Wibisono</v>
      </c>
      <c r="C3276" t="str">
        <f>'[2]NILAI AKHIR'!D176</f>
        <v>XI TP 2</v>
      </c>
      <c r="D3276">
        <f>'[2]NILAI AKHIR'!T176</f>
        <v>0</v>
      </c>
      <c r="F3276" t="s">
        <v>109</v>
      </c>
      <c r="G3276" t="str" cm="1">
        <f t="array" ref="G3276">_xlfn.IFNA(_xlfn.IFS(C3275="XI TSM 1",D3275,C3275="XI TSM 2",D3275),"")</f>
        <v/>
      </c>
      <c r="H3276" t="str" cm="1">
        <f t="array" ref="H3276">_xlfn.IFNA(_xlfn.IFS(C3274="XI TOI 1",D3274,C3274="XI TOI 2",D3274),"")</f>
        <v/>
      </c>
      <c r="I3276" cm="1">
        <f t="array" ref="I3276">_xlfn.IFNA(_xlfn.IFS(C3273="XI TP 1",D3273,C3273="XI TP 2",D3273,C3273="XI TP 3",D3273,C3273="XI TP 4",D3273,C3273="XI TP 5",D3273),"")</f>
        <v>0</v>
      </c>
      <c r="J3276" t="str" cm="1">
        <f t="array" ref="J3276">_xlfn.IFNA(_xlfn.IFS(C3272="XI TJKT 1",D3272,C3272="XI TJKT 2",D3272),"")</f>
        <v/>
      </c>
      <c r="L3276">
        <f>VLOOKUP(A3276,'5'!$AB$3:$AE$313,4,FALSE)</f>
        <v>794</v>
      </c>
      <c r="M3276" s="19">
        <f>VLOOKUP(F3276,'2'!$B$2:$C$34,2,FALSE)</f>
        <v>16</v>
      </c>
      <c r="N3276" s="23">
        <f t="shared" si="112"/>
        <v>0</v>
      </c>
      <c r="O3276" s="23" t="str">
        <f t="shared" si="113"/>
        <v/>
      </c>
      <c r="P3276" s="23" t="s">
        <v>4739</v>
      </c>
      <c r="Q3276" s="19">
        <f>VLOOKUP(M3276,'3'!$H$27:$L$48,5,FALSE)</f>
        <v>62</v>
      </c>
    </row>
    <row r="3277" spans="1:17" x14ac:dyDescent="0.25">
      <c r="A3277">
        <f>'[2]NILAI AKHIR'!B177</f>
        <v>13722</v>
      </c>
      <c r="B3277" t="str">
        <f>'[2]NILAI AKHIR'!C177</f>
        <v>Hidayat Nur Wijanarko</v>
      </c>
      <c r="C3277" t="str">
        <f>'[2]NILAI AKHIR'!D177</f>
        <v>XI TP 2</v>
      </c>
      <c r="D3277">
        <f>'[2]NILAI AKHIR'!T177</f>
        <v>0</v>
      </c>
      <c r="F3277" t="s">
        <v>109</v>
      </c>
      <c r="G3277" t="str" cm="1">
        <f t="array" ref="G3277">_xlfn.IFNA(_xlfn.IFS(C3276="XI TSM 1",D3276,C3276="XI TSM 2",D3276),"")</f>
        <v/>
      </c>
      <c r="H3277" t="str" cm="1">
        <f t="array" ref="H3277">_xlfn.IFNA(_xlfn.IFS(C3275="XI TOI 1",D3275,C3275="XI TOI 2",D3275),"")</f>
        <v/>
      </c>
      <c r="I3277" cm="1">
        <f t="array" ref="I3277">_xlfn.IFNA(_xlfn.IFS(C3274="XI TP 1",D3274,C3274="XI TP 2",D3274,C3274="XI TP 3",D3274,C3274="XI TP 4",D3274,C3274="XI TP 5",D3274),"")</f>
        <v>0</v>
      </c>
      <c r="J3277" t="str" cm="1">
        <f t="array" ref="J3277">_xlfn.IFNA(_xlfn.IFS(C3273="XI TJKT 1",D3273,C3273="XI TJKT 2",D3273),"")</f>
        <v/>
      </c>
      <c r="L3277">
        <f>VLOOKUP(A3277,'5'!$AB$3:$AE$313,4,FALSE)</f>
        <v>795</v>
      </c>
      <c r="M3277" s="19">
        <f>VLOOKUP(F3277,'2'!$B$2:$C$34,2,FALSE)</f>
        <v>16</v>
      </c>
      <c r="N3277" s="23">
        <f t="shared" si="112"/>
        <v>0</v>
      </c>
      <c r="O3277" s="23" t="str">
        <f t="shared" si="113"/>
        <v/>
      </c>
      <c r="P3277" s="23" t="s">
        <v>4739</v>
      </c>
      <c r="Q3277" s="19">
        <f>VLOOKUP(M3277,'3'!$H$27:$L$48,5,FALSE)</f>
        <v>62</v>
      </c>
    </row>
    <row r="3278" spans="1:17" x14ac:dyDescent="0.25">
      <c r="A3278">
        <f>'[2]NILAI AKHIR'!B178</f>
        <v>13723</v>
      </c>
      <c r="B3278" t="str">
        <f>'[2]NILAI AKHIR'!C178</f>
        <v>Ikhwan Fajar Nahari</v>
      </c>
      <c r="C3278" t="str">
        <f>'[2]NILAI AKHIR'!D178</f>
        <v>XI TP 2</v>
      </c>
      <c r="D3278">
        <f>'[2]NILAI AKHIR'!T178</f>
        <v>0</v>
      </c>
      <c r="F3278" t="s">
        <v>109</v>
      </c>
      <c r="G3278" t="str" cm="1">
        <f t="array" ref="G3278">_xlfn.IFNA(_xlfn.IFS(C3277="XI TSM 1",D3277,C3277="XI TSM 2",D3277),"")</f>
        <v/>
      </c>
      <c r="H3278" t="str" cm="1">
        <f t="array" ref="H3278">_xlfn.IFNA(_xlfn.IFS(C3276="XI TOI 1",D3276,C3276="XI TOI 2",D3276),"")</f>
        <v/>
      </c>
      <c r="I3278" cm="1">
        <f t="array" ref="I3278">_xlfn.IFNA(_xlfn.IFS(C3275="XI TP 1",D3275,C3275="XI TP 2",D3275,C3275="XI TP 3",D3275,C3275="XI TP 4",D3275,C3275="XI TP 5",D3275),"")</f>
        <v>0</v>
      </c>
      <c r="J3278" t="str" cm="1">
        <f t="array" ref="J3278">_xlfn.IFNA(_xlfn.IFS(C3274="XI TJKT 1",D3274,C3274="XI TJKT 2",D3274),"")</f>
        <v/>
      </c>
      <c r="L3278">
        <f>VLOOKUP(A3278,'5'!$AB$3:$AE$313,4,FALSE)</f>
        <v>796</v>
      </c>
      <c r="M3278" s="19">
        <f>VLOOKUP(F3278,'2'!$B$2:$C$34,2,FALSE)</f>
        <v>16</v>
      </c>
      <c r="N3278" s="23">
        <f t="shared" si="112"/>
        <v>0</v>
      </c>
      <c r="O3278" s="23" t="str">
        <f t="shared" si="113"/>
        <v/>
      </c>
      <c r="P3278" s="23" t="s">
        <v>4739</v>
      </c>
      <c r="Q3278" s="19">
        <f>VLOOKUP(M3278,'3'!$H$27:$L$48,5,FALSE)</f>
        <v>62</v>
      </c>
    </row>
    <row r="3279" spans="1:17" x14ac:dyDescent="0.25">
      <c r="A3279">
        <f>'[2]NILAI AKHIR'!B179</f>
        <v>13724</v>
      </c>
      <c r="B3279" t="str">
        <f>'[2]NILAI AKHIR'!C179</f>
        <v>Ilham Alamsyah</v>
      </c>
      <c r="C3279" t="str">
        <f>'[2]NILAI AKHIR'!D179</f>
        <v>XI TP 2</v>
      </c>
      <c r="D3279">
        <f>'[2]NILAI AKHIR'!T179</f>
        <v>0</v>
      </c>
      <c r="F3279" t="s">
        <v>109</v>
      </c>
      <c r="G3279" t="str" cm="1">
        <f t="array" ref="G3279">_xlfn.IFNA(_xlfn.IFS(C3278="XI TSM 1",D3278,C3278="XI TSM 2",D3278),"")</f>
        <v/>
      </c>
      <c r="H3279" t="str" cm="1">
        <f t="array" ref="H3279">_xlfn.IFNA(_xlfn.IFS(C3277="XI TOI 1",D3277,C3277="XI TOI 2",D3277),"")</f>
        <v/>
      </c>
      <c r="I3279" cm="1">
        <f t="array" ref="I3279">_xlfn.IFNA(_xlfn.IFS(C3276="XI TP 1",D3276,C3276="XI TP 2",D3276,C3276="XI TP 3",D3276,C3276="XI TP 4",D3276,C3276="XI TP 5",D3276),"")</f>
        <v>0</v>
      </c>
      <c r="J3279" t="str" cm="1">
        <f t="array" ref="J3279">_xlfn.IFNA(_xlfn.IFS(C3275="XI TJKT 1",D3275,C3275="XI TJKT 2",D3275),"")</f>
        <v/>
      </c>
      <c r="L3279">
        <f>VLOOKUP(A3279,'5'!$AB$3:$AE$313,4,FALSE)</f>
        <v>797</v>
      </c>
      <c r="M3279" s="19">
        <f>VLOOKUP(F3279,'2'!$B$2:$C$34,2,FALSE)</f>
        <v>16</v>
      </c>
      <c r="N3279" s="23">
        <f t="shared" si="112"/>
        <v>0</v>
      </c>
      <c r="O3279" s="23" t="str">
        <f t="shared" si="113"/>
        <v/>
      </c>
      <c r="P3279" s="23" t="s">
        <v>4739</v>
      </c>
      <c r="Q3279" s="19">
        <f>VLOOKUP(M3279,'3'!$H$27:$L$48,5,FALSE)</f>
        <v>62</v>
      </c>
    </row>
    <row r="3280" spans="1:17" x14ac:dyDescent="0.25">
      <c r="A3280">
        <f>'[2]NILAI AKHIR'!B180</f>
        <v>13725</v>
      </c>
      <c r="B3280" t="str">
        <f>'[2]NILAI AKHIR'!C180</f>
        <v>Ilham Prihatmoko</v>
      </c>
      <c r="C3280" t="str">
        <f>'[2]NILAI AKHIR'!D180</f>
        <v>XI TP 2</v>
      </c>
      <c r="D3280">
        <f>'[2]NILAI AKHIR'!T180</f>
        <v>0</v>
      </c>
      <c r="F3280" t="s">
        <v>109</v>
      </c>
      <c r="G3280" t="str" cm="1">
        <f t="array" ref="G3280">_xlfn.IFNA(_xlfn.IFS(C3279="XI TSM 1",D3279,C3279="XI TSM 2",D3279),"")</f>
        <v/>
      </c>
      <c r="H3280" t="str" cm="1">
        <f t="array" ref="H3280">_xlfn.IFNA(_xlfn.IFS(C3278="XI TOI 1",D3278,C3278="XI TOI 2",D3278),"")</f>
        <v/>
      </c>
      <c r="I3280" cm="1">
        <f t="array" ref="I3280">_xlfn.IFNA(_xlfn.IFS(C3277="XI TP 1",D3277,C3277="XI TP 2",D3277,C3277="XI TP 3",D3277,C3277="XI TP 4",D3277,C3277="XI TP 5",D3277),"")</f>
        <v>0</v>
      </c>
      <c r="J3280" t="str" cm="1">
        <f t="array" ref="J3280">_xlfn.IFNA(_xlfn.IFS(C3276="XI TJKT 1",D3276,C3276="XI TJKT 2",D3276),"")</f>
        <v/>
      </c>
      <c r="L3280">
        <f>VLOOKUP(A3280,'5'!$AB$3:$AE$313,4,FALSE)</f>
        <v>798</v>
      </c>
      <c r="M3280" s="19">
        <f>VLOOKUP(F3280,'2'!$B$2:$C$34,2,FALSE)</f>
        <v>16</v>
      </c>
      <c r="N3280" s="23">
        <f t="shared" si="112"/>
        <v>0</v>
      </c>
      <c r="O3280" s="23" t="str">
        <f t="shared" si="113"/>
        <v/>
      </c>
      <c r="P3280" s="23" t="s">
        <v>4739</v>
      </c>
      <c r="Q3280" s="19">
        <f>VLOOKUP(M3280,'3'!$H$27:$L$48,5,FALSE)</f>
        <v>62</v>
      </c>
    </row>
    <row r="3281" spans="1:17" x14ac:dyDescent="0.25">
      <c r="A3281">
        <f>'[2]NILAI AKHIR'!B181</f>
        <v>13726</v>
      </c>
      <c r="B3281" t="str">
        <f>'[2]NILAI AKHIR'!C181</f>
        <v>Ilyas Dzaki Billah Azzadi</v>
      </c>
      <c r="C3281" t="str">
        <f>'[2]NILAI AKHIR'!D181</f>
        <v>XI TP 2</v>
      </c>
      <c r="D3281">
        <f>'[2]NILAI AKHIR'!T181</f>
        <v>0</v>
      </c>
      <c r="F3281" t="s">
        <v>109</v>
      </c>
      <c r="G3281" t="str" cm="1">
        <f t="array" ref="G3281">_xlfn.IFNA(_xlfn.IFS(C3280="XI TSM 1",D3280,C3280="XI TSM 2",D3280),"")</f>
        <v/>
      </c>
      <c r="H3281" t="str" cm="1">
        <f t="array" ref="H3281">_xlfn.IFNA(_xlfn.IFS(C3279="XI TOI 1",D3279,C3279="XI TOI 2",D3279),"")</f>
        <v/>
      </c>
      <c r="I3281" cm="1">
        <f t="array" ref="I3281">_xlfn.IFNA(_xlfn.IFS(C3278="XI TP 1",D3278,C3278="XI TP 2",D3278,C3278="XI TP 3",D3278,C3278="XI TP 4",D3278,C3278="XI TP 5",D3278),"")</f>
        <v>0</v>
      </c>
      <c r="J3281" t="str" cm="1">
        <f t="array" ref="J3281">_xlfn.IFNA(_xlfn.IFS(C3277="XI TJKT 1",D3277,C3277="XI TJKT 2",D3277),"")</f>
        <v/>
      </c>
      <c r="L3281">
        <f>VLOOKUP(A3281,'5'!$AB$3:$AE$313,4,FALSE)</f>
        <v>799</v>
      </c>
      <c r="M3281" s="19">
        <f>VLOOKUP(F3281,'2'!$B$2:$C$34,2,FALSE)</f>
        <v>16</v>
      </c>
      <c r="N3281" s="23">
        <f t="shared" si="112"/>
        <v>0</v>
      </c>
      <c r="O3281" s="23" t="str">
        <f t="shared" si="113"/>
        <v/>
      </c>
      <c r="P3281" s="23" t="s">
        <v>4739</v>
      </c>
      <c r="Q3281" s="19">
        <f>VLOOKUP(M3281,'3'!$H$27:$L$48,5,FALSE)</f>
        <v>62</v>
      </c>
    </row>
    <row r="3282" spans="1:17" x14ac:dyDescent="0.25">
      <c r="A3282">
        <f>'[2]NILAI AKHIR'!B182</f>
        <v>13727</v>
      </c>
      <c r="B3282" t="str">
        <f>'[2]NILAI AKHIR'!C182</f>
        <v>Indikal Muharrom</v>
      </c>
      <c r="C3282" t="str">
        <f>'[2]NILAI AKHIR'!D182</f>
        <v>XI TP 2</v>
      </c>
      <c r="D3282">
        <f>'[2]NILAI AKHIR'!T182</f>
        <v>0</v>
      </c>
      <c r="F3282" t="s">
        <v>109</v>
      </c>
      <c r="G3282" t="str" cm="1">
        <f t="array" ref="G3282">_xlfn.IFNA(_xlfn.IFS(C3281="XI TSM 1",D3281,C3281="XI TSM 2",D3281),"")</f>
        <v/>
      </c>
      <c r="H3282" t="str" cm="1">
        <f t="array" ref="H3282">_xlfn.IFNA(_xlfn.IFS(C3280="XI TOI 1",D3280,C3280="XI TOI 2",D3280),"")</f>
        <v/>
      </c>
      <c r="I3282" cm="1">
        <f t="array" ref="I3282">_xlfn.IFNA(_xlfn.IFS(C3279="XI TP 1",D3279,C3279="XI TP 2",D3279,C3279="XI TP 3",D3279,C3279="XI TP 4",D3279,C3279="XI TP 5",D3279),"")</f>
        <v>0</v>
      </c>
      <c r="J3282" t="str" cm="1">
        <f t="array" ref="J3282">_xlfn.IFNA(_xlfn.IFS(C3278="XI TJKT 1",D3278,C3278="XI TJKT 2",D3278),"")</f>
        <v/>
      </c>
      <c r="L3282">
        <f>VLOOKUP(A3282,'5'!$AB$3:$AE$313,4,FALSE)</f>
        <v>800</v>
      </c>
      <c r="M3282" s="19">
        <f>VLOOKUP(F3282,'2'!$B$2:$C$34,2,FALSE)</f>
        <v>16</v>
      </c>
      <c r="N3282" s="23">
        <f t="shared" si="112"/>
        <v>0</v>
      </c>
      <c r="O3282" s="23" t="str">
        <f t="shared" si="113"/>
        <v/>
      </c>
      <c r="P3282" s="23" t="s">
        <v>4739</v>
      </c>
      <c r="Q3282" s="19">
        <f>VLOOKUP(M3282,'3'!$H$27:$L$48,5,FALSE)</f>
        <v>62</v>
      </c>
    </row>
    <row r="3283" spans="1:17" x14ac:dyDescent="0.25">
      <c r="A3283">
        <f>'[2]NILAI AKHIR'!B183</f>
        <v>13728</v>
      </c>
      <c r="B3283" t="str">
        <f>'[2]NILAI AKHIR'!C183</f>
        <v>Isnantrio Widoprayektyo</v>
      </c>
      <c r="C3283" t="str">
        <f>'[2]NILAI AKHIR'!D183</f>
        <v>XI TP 2</v>
      </c>
      <c r="D3283">
        <f>'[2]NILAI AKHIR'!T183</f>
        <v>0</v>
      </c>
      <c r="F3283" t="s">
        <v>109</v>
      </c>
      <c r="G3283" t="str" cm="1">
        <f t="array" ref="G3283">_xlfn.IFNA(_xlfn.IFS(C3282="XI TSM 1",D3282,C3282="XI TSM 2",D3282),"")</f>
        <v/>
      </c>
      <c r="H3283" t="str" cm="1">
        <f t="array" ref="H3283">_xlfn.IFNA(_xlfn.IFS(C3281="XI TOI 1",D3281,C3281="XI TOI 2",D3281),"")</f>
        <v/>
      </c>
      <c r="I3283" cm="1">
        <f t="array" ref="I3283">_xlfn.IFNA(_xlfn.IFS(C3280="XI TP 1",D3280,C3280="XI TP 2",D3280,C3280="XI TP 3",D3280,C3280="XI TP 4",D3280,C3280="XI TP 5",D3280),"")</f>
        <v>0</v>
      </c>
      <c r="J3283" t="str" cm="1">
        <f t="array" ref="J3283">_xlfn.IFNA(_xlfn.IFS(C3279="XI TJKT 1",D3279,C3279="XI TJKT 2",D3279),"")</f>
        <v/>
      </c>
      <c r="L3283">
        <f>VLOOKUP(A3283,'5'!$AB$3:$AE$313,4,FALSE)</f>
        <v>801</v>
      </c>
      <c r="M3283" s="19">
        <f>VLOOKUP(F3283,'2'!$B$2:$C$34,2,FALSE)</f>
        <v>16</v>
      </c>
      <c r="N3283" s="23">
        <f t="shared" si="112"/>
        <v>0</v>
      </c>
      <c r="O3283" s="23" t="str">
        <f t="shared" si="113"/>
        <v/>
      </c>
      <c r="P3283" s="23" t="s">
        <v>4739</v>
      </c>
      <c r="Q3283" s="19">
        <f>VLOOKUP(M3283,'3'!$H$27:$L$48,5,FALSE)</f>
        <v>62</v>
      </c>
    </row>
    <row r="3284" spans="1:17" x14ac:dyDescent="0.25">
      <c r="A3284">
        <f>'[2]NILAI AKHIR'!B184</f>
        <v>13729</v>
      </c>
      <c r="B3284" t="str">
        <f>'[2]NILAI AKHIR'!C184</f>
        <v>Jefha Abbiyyu Fazis Fadillah</v>
      </c>
      <c r="C3284" t="str">
        <f>'[2]NILAI AKHIR'!D184</f>
        <v>XI TP 2</v>
      </c>
      <c r="D3284">
        <f>'[2]NILAI AKHIR'!T184</f>
        <v>0</v>
      </c>
      <c r="F3284" t="s">
        <v>109</v>
      </c>
      <c r="G3284" t="str" cm="1">
        <f t="array" ref="G3284">_xlfn.IFNA(_xlfn.IFS(C3283="XI TSM 1",D3283,C3283="XI TSM 2",D3283),"")</f>
        <v/>
      </c>
      <c r="H3284" t="str" cm="1">
        <f t="array" ref="H3284">_xlfn.IFNA(_xlfn.IFS(C3282="XI TOI 1",D3282,C3282="XI TOI 2",D3282),"")</f>
        <v/>
      </c>
      <c r="I3284" cm="1">
        <f t="array" ref="I3284">_xlfn.IFNA(_xlfn.IFS(C3281="XI TP 1",D3281,C3281="XI TP 2",D3281,C3281="XI TP 3",D3281,C3281="XI TP 4",D3281,C3281="XI TP 5",D3281),"")</f>
        <v>0</v>
      </c>
      <c r="J3284" t="str" cm="1">
        <f t="array" ref="J3284">_xlfn.IFNA(_xlfn.IFS(C3280="XI TJKT 1",D3280,C3280="XI TJKT 2",D3280),"")</f>
        <v/>
      </c>
      <c r="L3284">
        <f>VLOOKUP(A3284,'5'!$AB$3:$AE$313,4,FALSE)</f>
        <v>802</v>
      </c>
      <c r="M3284" s="19">
        <f>VLOOKUP(F3284,'2'!$B$2:$C$34,2,FALSE)</f>
        <v>16</v>
      </c>
      <c r="N3284" s="23">
        <f t="shared" si="112"/>
        <v>0</v>
      </c>
      <c r="O3284" s="23" t="str">
        <f t="shared" si="113"/>
        <v/>
      </c>
      <c r="P3284" s="23" t="s">
        <v>4739</v>
      </c>
      <c r="Q3284" s="19">
        <f>VLOOKUP(M3284,'3'!$H$27:$L$48,5,FALSE)</f>
        <v>62</v>
      </c>
    </row>
    <row r="3285" spans="1:17" x14ac:dyDescent="0.25">
      <c r="A3285">
        <f>'[2]NILAI AKHIR'!B185</f>
        <v>13730</v>
      </c>
      <c r="B3285" t="str">
        <f>'[2]NILAI AKHIR'!C185</f>
        <v>Julyavano Amin Sri Widdodo</v>
      </c>
      <c r="C3285" t="str">
        <f>'[2]NILAI AKHIR'!D185</f>
        <v>XI TP 2</v>
      </c>
      <c r="D3285">
        <f>'[2]NILAI AKHIR'!T185</f>
        <v>0</v>
      </c>
      <c r="F3285" t="s">
        <v>109</v>
      </c>
      <c r="G3285" t="str" cm="1">
        <f t="array" ref="G3285">_xlfn.IFNA(_xlfn.IFS(C3284="XI TSM 1",D3284,C3284="XI TSM 2",D3284),"")</f>
        <v/>
      </c>
      <c r="H3285" t="str" cm="1">
        <f t="array" ref="H3285">_xlfn.IFNA(_xlfn.IFS(C3283="XI TOI 1",D3283,C3283="XI TOI 2",D3283),"")</f>
        <v/>
      </c>
      <c r="I3285" cm="1">
        <f t="array" ref="I3285">_xlfn.IFNA(_xlfn.IFS(C3282="XI TP 1",D3282,C3282="XI TP 2",D3282,C3282="XI TP 3",D3282,C3282="XI TP 4",D3282,C3282="XI TP 5",D3282),"")</f>
        <v>0</v>
      </c>
      <c r="J3285" t="str" cm="1">
        <f t="array" ref="J3285">_xlfn.IFNA(_xlfn.IFS(C3281="XI TJKT 1",D3281,C3281="XI TJKT 2",D3281),"")</f>
        <v/>
      </c>
      <c r="L3285">
        <f>VLOOKUP(A3285,'5'!$AB$3:$AE$313,4,FALSE)</f>
        <v>803</v>
      </c>
      <c r="M3285" s="19">
        <f>VLOOKUP(F3285,'2'!$B$2:$C$34,2,FALSE)</f>
        <v>16</v>
      </c>
      <c r="N3285" s="23">
        <f t="shared" si="112"/>
        <v>0</v>
      </c>
      <c r="O3285" s="23" t="str">
        <f t="shared" si="113"/>
        <v/>
      </c>
      <c r="P3285" s="23" t="s">
        <v>4739</v>
      </c>
      <c r="Q3285" s="19">
        <f>VLOOKUP(M3285,'3'!$H$27:$L$48,5,FALSE)</f>
        <v>62</v>
      </c>
    </row>
    <row r="3286" spans="1:17" x14ac:dyDescent="0.25">
      <c r="A3286">
        <f>'[2]NILAI AKHIR'!B186</f>
        <v>13731</v>
      </c>
      <c r="B3286" t="str">
        <f>'[2]NILAI AKHIR'!C186</f>
        <v>Kevin Brilliyan Wijaya</v>
      </c>
      <c r="C3286" t="str">
        <f>'[2]NILAI AKHIR'!D186</f>
        <v>XI TP 2</v>
      </c>
      <c r="D3286">
        <f>'[2]NILAI AKHIR'!T186</f>
        <v>0</v>
      </c>
      <c r="F3286" t="s">
        <v>109</v>
      </c>
      <c r="G3286" t="str" cm="1">
        <f t="array" ref="G3286">_xlfn.IFNA(_xlfn.IFS(C3285="XI TSM 1",D3285,C3285="XI TSM 2",D3285),"")</f>
        <v/>
      </c>
      <c r="H3286" t="str" cm="1">
        <f t="array" ref="H3286">_xlfn.IFNA(_xlfn.IFS(C3284="XI TOI 1",D3284,C3284="XI TOI 2",D3284),"")</f>
        <v/>
      </c>
      <c r="I3286" cm="1">
        <f t="array" ref="I3286">_xlfn.IFNA(_xlfn.IFS(C3283="XI TP 1",D3283,C3283="XI TP 2",D3283,C3283="XI TP 3",D3283,C3283="XI TP 4",D3283,C3283="XI TP 5",D3283),"")</f>
        <v>0</v>
      </c>
      <c r="J3286" t="str" cm="1">
        <f t="array" ref="J3286">_xlfn.IFNA(_xlfn.IFS(C3282="XI TJKT 1",D3282,C3282="XI TJKT 2",D3282),"")</f>
        <v/>
      </c>
      <c r="L3286">
        <f>VLOOKUP(A3286,'5'!$AB$3:$AE$313,4,FALSE)</f>
        <v>804</v>
      </c>
      <c r="M3286" s="19">
        <f>VLOOKUP(F3286,'2'!$B$2:$C$34,2,FALSE)</f>
        <v>16</v>
      </c>
      <c r="N3286" s="23">
        <f t="shared" si="112"/>
        <v>0</v>
      </c>
      <c r="O3286" s="23" t="str">
        <f t="shared" si="113"/>
        <v/>
      </c>
      <c r="P3286" s="23" t="s">
        <v>4739</v>
      </c>
      <c r="Q3286" s="19">
        <f>VLOOKUP(M3286,'3'!$H$27:$L$48,5,FALSE)</f>
        <v>62</v>
      </c>
    </row>
    <row r="3287" spans="1:17" x14ac:dyDescent="0.25">
      <c r="A3287">
        <f>'[2]NILAI AKHIR'!B187</f>
        <v>13732</v>
      </c>
      <c r="B3287" t="str">
        <f>'[2]NILAI AKHIR'!C187</f>
        <v>Listyanto Nur Cahyo</v>
      </c>
      <c r="C3287" t="str">
        <f>'[2]NILAI AKHIR'!D187</f>
        <v>XI TP 2</v>
      </c>
      <c r="D3287">
        <f>'[2]NILAI AKHIR'!T187</f>
        <v>0</v>
      </c>
      <c r="F3287" t="s">
        <v>109</v>
      </c>
      <c r="G3287" t="str" cm="1">
        <f t="array" ref="G3287">_xlfn.IFNA(_xlfn.IFS(C3286="XI TSM 1",D3286,C3286="XI TSM 2",D3286),"")</f>
        <v/>
      </c>
      <c r="H3287" t="str" cm="1">
        <f t="array" ref="H3287">_xlfn.IFNA(_xlfn.IFS(C3285="XI TOI 1",D3285,C3285="XI TOI 2",D3285),"")</f>
        <v/>
      </c>
      <c r="I3287" cm="1">
        <f t="array" ref="I3287">_xlfn.IFNA(_xlfn.IFS(C3284="XI TP 1",D3284,C3284="XI TP 2",D3284,C3284="XI TP 3",D3284,C3284="XI TP 4",D3284,C3284="XI TP 5",D3284),"")</f>
        <v>0</v>
      </c>
      <c r="J3287" t="str" cm="1">
        <f t="array" ref="J3287">_xlfn.IFNA(_xlfn.IFS(C3283="XI TJKT 1",D3283,C3283="XI TJKT 2",D3283),"")</f>
        <v/>
      </c>
      <c r="L3287">
        <f>VLOOKUP(A3287,'5'!$AB$3:$AE$313,4,FALSE)</f>
        <v>805</v>
      </c>
      <c r="M3287" s="19">
        <f>VLOOKUP(F3287,'2'!$B$2:$C$34,2,FALSE)</f>
        <v>16</v>
      </c>
      <c r="N3287" s="23">
        <f t="shared" si="112"/>
        <v>0</v>
      </c>
      <c r="O3287" s="23" t="str">
        <f t="shared" si="113"/>
        <v/>
      </c>
      <c r="P3287" s="23" t="s">
        <v>4739</v>
      </c>
      <c r="Q3287" s="19">
        <f>VLOOKUP(M3287,'3'!$H$27:$L$48,5,FALSE)</f>
        <v>62</v>
      </c>
    </row>
    <row r="3288" spans="1:17" x14ac:dyDescent="0.25">
      <c r="A3288">
        <f>'[2]NILAI AKHIR'!B188</f>
        <v>13733</v>
      </c>
      <c r="B3288" t="str">
        <f>'[2]NILAI AKHIR'!C188</f>
        <v>Machmud Al Fauzi</v>
      </c>
      <c r="C3288" t="str">
        <f>'[2]NILAI AKHIR'!D188</f>
        <v>XI TP 2</v>
      </c>
      <c r="D3288">
        <f>'[2]NILAI AKHIR'!T188</f>
        <v>0</v>
      </c>
      <c r="F3288" t="s">
        <v>109</v>
      </c>
      <c r="G3288" t="str" cm="1">
        <f t="array" ref="G3288">_xlfn.IFNA(_xlfn.IFS(C3287="XI TSM 1",D3287,C3287="XI TSM 2",D3287),"")</f>
        <v/>
      </c>
      <c r="H3288" t="str" cm="1">
        <f t="array" ref="H3288">_xlfn.IFNA(_xlfn.IFS(C3286="XI TOI 1",D3286,C3286="XI TOI 2",D3286),"")</f>
        <v/>
      </c>
      <c r="I3288" cm="1">
        <f t="array" ref="I3288">_xlfn.IFNA(_xlfn.IFS(C3285="XI TP 1",D3285,C3285="XI TP 2",D3285,C3285="XI TP 3",D3285,C3285="XI TP 4",D3285,C3285="XI TP 5",D3285),"")</f>
        <v>0</v>
      </c>
      <c r="J3288" t="str" cm="1">
        <f t="array" ref="J3288">_xlfn.IFNA(_xlfn.IFS(C3284="XI TJKT 1",D3284,C3284="XI TJKT 2",D3284),"")</f>
        <v/>
      </c>
      <c r="L3288">
        <f>VLOOKUP(A3288,'5'!$AB$3:$AE$313,4,FALSE)</f>
        <v>806</v>
      </c>
      <c r="M3288" s="19">
        <f>VLOOKUP(F3288,'2'!$B$2:$C$34,2,FALSE)</f>
        <v>16</v>
      </c>
      <c r="N3288" s="23">
        <f t="shared" si="112"/>
        <v>0</v>
      </c>
      <c r="O3288" s="23" t="str">
        <f t="shared" si="113"/>
        <v/>
      </c>
      <c r="P3288" s="23" t="s">
        <v>4739</v>
      </c>
      <c r="Q3288" s="19">
        <f>VLOOKUP(M3288,'3'!$H$27:$L$48,5,FALSE)</f>
        <v>62</v>
      </c>
    </row>
    <row r="3289" spans="1:17" x14ac:dyDescent="0.25">
      <c r="A3289">
        <f>'[2]NILAI AKHIR'!B189</f>
        <v>13734</v>
      </c>
      <c r="B3289" t="str">
        <f>'[2]NILAI AKHIR'!C189</f>
        <v>Mahendra Wardana Putra</v>
      </c>
      <c r="C3289" t="str">
        <f>'[2]NILAI AKHIR'!D189</f>
        <v>XI TP 2</v>
      </c>
      <c r="D3289">
        <f>'[2]NILAI AKHIR'!T189</f>
        <v>0</v>
      </c>
      <c r="F3289" t="s">
        <v>109</v>
      </c>
      <c r="G3289" t="str" cm="1">
        <f t="array" ref="G3289">_xlfn.IFNA(_xlfn.IFS(C3288="XI TSM 1",D3288,C3288="XI TSM 2",D3288),"")</f>
        <v/>
      </c>
      <c r="H3289" t="str" cm="1">
        <f t="array" ref="H3289">_xlfn.IFNA(_xlfn.IFS(C3287="XI TOI 1",D3287,C3287="XI TOI 2",D3287),"")</f>
        <v/>
      </c>
      <c r="I3289" cm="1">
        <f t="array" ref="I3289">_xlfn.IFNA(_xlfn.IFS(C3286="XI TP 1",D3286,C3286="XI TP 2",D3286,C3286="XI TP 3",D3286,C3286="XI TP 4",D3286,C3286="XI TP 5",D3286),"")</f>
        <v>0</v>
      </c>
      <c r="J3289" t="str" cm="1">
        <f t="array" ref="J3289">_xlfn.IFNA(_xlfn.IFS(C3285="XI TJKT 1",D3285,C3285="XI TJKT 2",D3285),"")</f>
        <v/>
      </c>
      <c r="L3289">
        <f>VLOOKUP(A3289,'5'!$AB$3:$AE$313,4,FALSE)</f>
        <v>807</v>
      </c>
      <c r="M3289" s="19">
        <f>VLOOKUP(F3289,'2'!$B$2:$C$34,2,FALSE)</f>
        <v>16</v>
      </c>
      <c r="N3289" s="23">
        <f t="shared" si="112"/>
        <v>0</v>
      </c>
      <c r="O3289" s="23" t="str">
        <f t="shared" si="113"/>
        <v/>
      </c>
      <c r="P3289" s="23" t="s">
        <v>4739</v>
      </c>
      <c r="Q3289" s="19">
        <f>VLOOKUP(M3289,'3'!$H$27:$L$48,5,FALSE)</f>
        <v>62</v>
      </c>
    </row>
    <row r="3290" spans="1:17" x14ac:dyDescent="0.25">
      <c r="A3290">
        <f>'[2]NILAI AKHIR'!B190</f>
        <v>0</v>
      </c>
      <c r="B3290">
        <f>'[2]NILAI AKHIR'!C190</f>
        <v>0</v>
      </c>
      <c r="C3290">
        <f>'[2]NILAI AKHIR'!D190</f>
        <v>0</v>
      </c>
      <c r="D3290">
        <f>'[2]NILAI AKHIR'!T190</f>
        <v>0</v>
      </c>
      <c r="F3290" t="s">
        <v>109</v>
      </c>
      <c r="G3290" t="str" cm="1">
        <f t="array" ref="G3290">_xlfn.IFNA(_xlfn.IFS(C3289="XI TSM 1",D3289,C3289="XI TSM 2",D3289),"")</f>
        <v/>
      </c>
      <c r="H3290" t="str" cm="1">
        <f t="array" ref="H3290">_xlfn.IFNA(_xlfn.IFS(C3288="XI TOI 1",D3288,C3288="XI TOI 2",D3288),"")</f>
        <v/>
      </c>
      <c r="I3290" cm="1">
        <f t="array" ref="I3290">_xlfn.IFNA(_xlfn.IFS(C3287="XI TP 1",D3287,C3287="XI TP 2",D3287,C3287="XI TP 3",D3287,C3287="XI TP 4",D3287,C3287="XI TP 5",D3287),"")</f>
        <v>0</v>
      </c>
      <c r="J3290" t="str" cm="1">
        <f t="array" ref="J3290">_xlfn.IFNA(_xlfn.IFS(C3286="XI TJKT 1",D3286,C3286="XI TJKT 2",D3286),"")</f>
        <v/>
      </c>
      <c r="L3290" t="e">
        <f>VLOOKUP(A3290,'5'!$AB$3:$AE$313,4,FALSE)</f>
        <v>#N/A</v>
      </c>
      <c r="M3290" s="19">
        <f>VLOOKUP(F3290,'2'!$B$2:$C$34,2,FALSE)</f>
        <v>16</v>
      </c>
      <c r="N3290" s="23">
        <f t="shared" si="112"/>
        <v>0</v>
      </c>
      <c r="O3290" s="23" t="str">
        <f t="shared" si="113"/>
        <v/>
      </c>
      <c r="P3290" s="23" t="s">
        <v>4739</v>
      </c>
      <c r="Q3290" s="19">
        <f>VLOOKUP(M3290,'3'!$H$27:$L$48,5,FALSE)</f>
        <v>62</v>
      </c>
    </row>
    <row r="3291" spans="1:17" x14ac:dyDescent="0.25">
      <c r="A3291">
        <f>'[2]NILAI AKHIR'!B191</f>
        <v>13735</v>
      </c>
      <c r="B3291" t="str">
        <f>'[2]NILAI AKHIR'!C191</f>
        <v>Maycal Widyanto</v>
      </c>
      <c r="C3291" t="str">
        <f>'[2]NILAI AKHIR'!D191</f>
        <v>XI TP 3</v>
      </c>
      <c r="D3291">
        <f>'[2]NILAI AKHIR'!T191</f>
        <v>85.067499999999995</v>
      </c>
      <c r="F3291" t="s">
        <v>109</v>
      </c>
      <c r="G3291" t="str" cm="1">
        <f t="array" ref="G3291">_xlfn.IFNA(_xlfn.IFS(C3290="XI TSM 1",D3290,C3290="XI TSM 2",D3290),"")</f>
        <v/>
      </c>
      <c r="H3291" t="str" cm="1">
        <f t="array" ref="H3291">_xlfn.IFNA(_xlfn.IFS(C3289="XI TOI 1",D3289,C3289="XI TOI 2",D3289),"")</f>
        <v/>
      </c>
      <c r="I3291" cm="1">
        <f t="array" ref="I3291">_xlfn.IFNA(_xlfn.IFS(C3288="XI TP 1",D3288,C3288="XI TP 2",D3288,C3288="XI TP 3",D3288,C3288="XI TP 4",D3288,C3288="XI TP 5",D3288),"")</f>
        <v>0</v>
      </c>
      <c r="J3291" t="str" cm="1">
        <f t="array" ref="J3291">_xlfn.IFNA(_xlfn.IFS(C3287="XI TJKT 1",D3287,C3287="XI TJKT 2",D3287),"")</f>
        <v/>
      </c>
      <c r="L3291">
        <f>VLOOKUP(A3291,'5'!$AB$3:$AE$313,4,FALSE)</f>
        <v>808</v>
      </c>
      <c r="M3291" s="19">
        <f>VLOOKUP(F3291,'2'!$B$2:$C$34,2,FALSE)</f>
        <v>16</v>
      </c>
      <c r="N3291" s="23">
        <f t="shared" si="112"/>
        <v>85.067499999999995</v>
      </c>
      <c r="O3291" s="23" t="str">
        <f t="shared" si="113"/>
        <v/>
      </c>
      <c r="P3291" s="23" t="s">
        <v>4739</v>
      </c>
      <c r="Q3291" s="19">
        <f>VLOOKUP(M3291,'3'!$H$27:$L$48,5,FALSE)</f>
        <v>62</v>
      </c>
    </row>
    <row r="3292" spans="1:17" x14ac:dyDescent="0.25">
      <c r="A3292">
        <f>'[2]NILAI AKHIR'!B193</f>
        <v>13737</v>
      </c>
      <c r="B3292" t="str">
        <f>'[2]NILAI AKHIR'!C193</f>
        <v>Milano Putra Pratama</v>
      </c>
      <c r="C3292" t="str">
        <f>'[2]NILAI AKHIR'!D193</f>
        <v>XI TP 3</v>
      </c>
      <c r="D3292">
        <f>'[2]NILAI AKHIR'!T193</f>
        <v>85.037499999999994</v>
      </c>
      <c r="F3292" t="s">
        <v>109</v>
      </c>
      <c r="G3292" t="str" cm="1">
        <f t="array" ref="G3292">_xlfn.IFNA(_xlfn.IFS(C3291="XI TSM 1",D3291,C3291="XI TSM 2",D3291),"")</f>
        <v/>
      </c>
      <c r="H3292" t="str" cm="1">
        <f t="array" ref="H3292">_xlfn.IFNA(_xlfn.IFS(C3290="XI TOI 1",D3290,C3290="XI TOI 2",D3290),"")</f>
        <v/>
      </c>
      <c r="I3292" cm="1">
        <f t="array" ref="I3292">_xlfn.IFNA(_xlfn.IFS(C3289="XI TP 1",D3289,C3289="XI TP 2",D3289,C3289="XI TP 3",D3289,C3289="XI TP 4",D3289,C3289="XI TP 5",D3289),"")</f>
        <v>0</v>
      </c>
      <c r="J3292" t="str" cm="1">
        <f t="array" ref="J3292">_xlfn.IFNA(_xlfn.IFS(C3288="XI TJKT 1",D3288,C3288="XI TJKT 2",D3288),"")</f>
        <v/>
      </c>
      <c r="L3292">
        <f>VLOOKUP(A3292,'5'!$AB$3:$AE$313,4,FALSE)</f>
        <v>810</v>
      </c>
      <c r="M3292" s="19">
        <f>VLOOKUP(F3292,'2'!$B$2:$C$34,2,FALSE)</f>
        <v>16</v>
      </c>
      <c r="N3292" s="23">
        <f t="shared" si="112"/>
        <v>85.037499999999994</v>
      </c>
      <c r="O3292" s="23" t="str">
        <f t="shared" si="113"/>
        <v/>
      </c>
      <c r="P3292" s="23" t="s">
        <v>4739</v>
      </c>
      <c r="Q3292" s="19">
        <f>VLOOKUP(M3292,'3'!$H$27:$L$48,5,FALSE)</f>
        <v>62</v>
      </c>
    </row>
    <row r="3293" spans="1:17" x14ac:dyDescent="0.25">
      <c r="A3293">
        <f>'[2]NILAI AKHIR'!B194</f>
        <v>13738</v>
      </c>
      <c r="B3293" t="str">
        <f>'[2]NILAI AKHIR'!C194</f>
        <v>Moh Revin Rizaliano</v>
      </c>
      <c r="C3293" t="str">
        <f>'[2]NILAI AKHIR'!D194</f>
        <v>XI TP 3</v>
      </c>
      <c r="D3293">
        <f>'[2]NILAI AKHIR'!T194</f>
        <v>79.58</v>
      </c>
      <c r="F3293" t="s">
        <v>109</v>
      </c>
      <c r="G3293" t="str" cm="1">
        <f t="array" ref="G3293">_xlfn.IFNA(_xlfn.IFS(C3292="XI TSM 1",D3292,C3292="XI TSM 2",D3292),"")</f>
        <v/>
      </c>
      <c r="H3293" t="str" cm="1">
        <f t="array" ref="H3293">_xlfn.IFNA(_xlfn.IFS(C3291="XI TOI 1",D3291,C3291="XI TOI 2",D3291),"")</f>
        <v/>
      </c>
      <c r="I3293" t="str" cm="1">
        <f t="array" ref="I3293">_xlfn.IFNA(_xlfn.IFS(C3290="XI TP 1",D3290,C3290="XI TP 2",D3290,C3290="XI TP 3",D3290,C3290="XI TP 4",D3290,C3290="XI TP 5",D3290),"")</f>
        <v/>
      </c>
      <c r="J3293" t="str" cm="1">
        <f t="array" ref="J3293">_xlfn.IFNA(_xlfn.IFS(C3289="XI TJKT 1",D3289,C3289="XI TJKT 2",D3289),"")</f>
        <v/>
      </c>
      <c r="L3293">
        <f>VLOOKUP(A3293,'5'!$AB$3:$AE$313,4,FALSE)</f>
        <v>811</v>
      </c>
      <c r="M3293" s="19">
        <f>VLOOKUP(F3293,'2'!$B$2:$C$34,2,FALSE)</f>
        <v>16</v>
      </c>
      <c r="N3293" s="23">
        <f t="shared" si="112"/>
        <v>79.58</v>
      </c>
      <c r="O3293" s="23" t="str">
        <f t="shared" si="113"/>
        <v/>
      </c>
      <c r="P3293" s="23" t="s">
        <v>4739</v>
      </c>
      <c r="Q3293" s="19">
        <f>VLOOKUP(M3293,'3'!$H$27:$L$48,5,FALSE)</f>
        <v>62</v>
      </c>
    </row>
    <row r="3294" spans="1:17" x14ac:dyDescent="0.25">
      <c r="A3294">
        <f>'[2]NILAI AKHIR'!B195</f>
        <v>13739</v>
      </c>
      <c r="B3294" t="str">
        <f>'[2]NILAI AKHIR'!C195</f>
        <v>Mohamad Faqih Syahroni</v>
      </c>
      <c r="C3294" t="str">
        <f>'[2]NILAI AKHIR'!D195</f>
        <v>XI TP 3</v>
      </c>
      <c r="D3294">
        <f>'[2]NILAI AKHIR'!T195</f>
        <v>80.642499999999998</v>
      </c>
      <c r="F3294" t="s">
        <v>109</v>
      </c>
      <c r="G3294" t="str" cm="1">
        <f t="array" ref="G3294">_xlfn.IFNA(_xlfn.IFS(C3293="XI TSM 1",D3293,C3293="XI TSM 2",D3293),"")</f>
        <v/>
      </c>
      <c r="H3294" t="str" cm="1">
        <f t="array" ref="H3294">_xlfn.IFNA(_xlfn.IFS(C3292="XI TOI 1",D3292,C3292="XI TOI 2",D3292),"")</f>
        <v/>
      </c>
      <c r="I3294" cm="1">
        <f t="array" ref="I3294">_xlfn.IFNA(_xlfn.IFS(C3291="XI TP 1",D3291,C3291="XI TP 2",D3291,C3291="XI TP 3",D3291,C3291="XI TP 4",D3291,C3291="XI TP 5",D3291),"")</f>
        <v>85.067499999999995</v>
      </c>
      <c r="J3294" t="str" cm="1">
        <f t="array" ref="J3294">_xlfn.IFNA(_xlfn.IFS(C3290="XI TJKT 1",D3290,C3290="XI TJKT 2",D3290),"")</f>
        <v/>
      </c>
      <c r="L3294">
        <f>VLOOKUP(A3294,'5'!$AB$3:$AE$313,4,FALSE)</f>
        <v>812</v>
      </c>
      <c r="M3294" s="19">
        <f>VLOOKUP(F3294,'2'!$B$2:$C$34,2,FALSE)</f>
        <v>16</v>
      </c>
      <c r="N3294" s="23">
        <f t="shared" si="112"/>
        <v>80.642499999999998</v>
      </c>
      <c r="O3294" s="23" t="str">
        <f t="shared" si="113"/>
        <v/>
      </c>
      <c r="P3294" s="23" t="s">
        <v>4739</v>
      </c>
      <c r="Q3294" s="19">
        <f>VLOOKUP(M3294,'3'!$H$27:$L$48,5,FALSE)</f>
        <v>62</v>
      </c>
    </row>
    <row r="3295" spans="1:17" x14ac:dyDescent="0.25">
      <c r="A3295">
        <f>'[2]NILAI AKHIR'!B196</f>
        <v>13740</v>
      </c>
      <c r="B3295" t="str">
        <f>'[2]NILAI AKHIR'!C196</f>
        <v>Muflih Abdul Azhim</v>
      </c>
      <c r="C3295" t="str">
        <f>'[2]NILAI AKHIR'!D196</f>
        <v>XI TP 3</v>
      </c>
      <c r="D3295">
        <f>'[2]NILAI AKHIR'!T196</f>
        <v>82.847499999999997</v>
      </c>
      <c r="F3295" t="s">
        <v>109</v>
      </c>
      <c r="G3295" t="str" cm="1">
        <f t="array" ref="G3295">_xlfn.IFNA(_xlfn.IFS(C3294="XI TSM 1",D3294,C3294="XI TSM 2",D3294),"")</f>
        <v/>
      </c>
      <c r="H3295" t="str" cm="1">
        <f t="array" ref="H3295">_xlfn.IFNA(_xlfn.IFS(C3293="XI TOI 1",D3293,C3293="XI TOI 2",D3293),"")</f>
        <v/>
      </c>
      <c r="I3295" cm="1">
        <f t="array" ref="I3295">_xlfn.IFNA(_xlfn.IFS(C3292="XI TP 1",D3292,C3292="XI TP 2",D3292,C3292="XI TP 3",D3292,C3292="XI TP 4",D3292,C3292="XI TP 5",D3292),"")</f>
        <v>85.037499999999994</v>
      </c>
      <c r="J3295" t="str" cm="1">
        <f t="array" ref="J3295">_xlfn.IFNA(_xlfn.IFS(C3291="XI TJKT 1",D3291,C3291="XI TJKT 2",D3291),"")</f>
        <v/>
      </c>
      <c r="L3295">
        <f>VLOOKUP(A3295,'5'!$AB$3:$AE$313,4,FALSE)</f>
        <v>813</v>
      </c>
      <c r="M3295" s="19">
        <f>VLOOKUP(F3295,'2'!$B$2:$C$34,2,FALSE)</f>
        <v>16</v>
      </c>
      <c r="N3295" s="23">
        <f t="shared" si="112"/>
        <v>82.847499999999997</v>
      </c>
      <c r="O3295" s="23" t="str">
        <f t="shared" si="113"/>
        <v/>
      </c>
      <c r="P3295" s="23" t="s">
        <v>4739</v>
      </c>
      <c r="Q3295" s="19">
        <f>VLOOKUP(M3295,'3'!$H$27:$L$48,5,FALSE)</f>
        <v>62</v>
      </c>
    </row>
    <row r="3296" spans="1:17" x14ac:dyDescent="0.25">
      <c r="A3296">
        <f>'[2]NILAI AKHIR'!B197</f>
        <v>13741</v>
      </c>
      <c r="B3296" t="str">
        <f>'[2]NILAI AKHIR'!C197</f>
        <v>Muhamad Afif Saputra</v>
      </c>
      <c r="C3296" t="str">
        <f>'[2]NILAI AKHIR'!D197</f>
        <v>XI TP 3</v>
      </c>
      <c r="D3296">
        <f>'[2]NILAI AKHIR'!T197</f>
        <v>85.5</v>
      </c>
      <c r="F3296" t="s">
        <v>109</v>
      </c>
      <c r="G3296" t="str" cm="1">
        <f t="array" ref="G3296">_xlfn.IFNA(_xlfn.IFS(C3295="XI TSM 1",D3295,C3295="XI TSM 2",D3295),"")</f>
        <v/>
      </c>
      <c r="H3296" t="str" cm="1">
        <f t="array" ref="H3296">_xlfn.IFNA(_xlfn.IFS(C3294="XI TOI 1",D3294,C3294="XI TOI 2",D3294),"")</f>
        <v/>
      </c>
      <c r="I3296" cm="1">
        <f t="array" ref="I3296">_xlfn.IFNA(_xlfn.IFS(C3293="XI TP 1",D3293,C3293="XI TP 2",D3293,C3293="XI TP 3",D3293,C3293="XI TP 4",D3293,C3293="XI TP 5",D3293),"")</f>
        <v>79.58</v>
      </c>
      <c r="J3296" t="str" cm="1">
        <f t="array" ref="J3296">_xlfn.IFNA(_xlfn.IFS(C3292="XI TJKT 1",D3292,C3292="XI TJKT 2",D3292),"")</f>
        <v/>
      </c>
      <c r="L3296">
        <f>VLOOKUP(A3296,'5'!$AB$3:$AE$313,4,FALSE)</f>
        <v>814</v>
      </c>
      <c r="M3296" s="19">
        <f>VLOOKUP(F3296,'2'!$B$2:$C$34,2,FALSE)</f>
        <v>16</v>
      </c>
      <c r="N3296" s="23">
        <f t="shared" si="112"/>
        <v>85.5</v>
      </c>
      <c r="O3296" s="23" t="str">
        <f t="shared" si="113"/>
        <v/>
      </c>
      <c r="P3296" s="23" t="s">
        <v>4739</v>
      </c>
      <c r="Q3296" s="19">
        <f>VLOOKUP(M3296,'3'!$H$27:$L$48,5,FALSE)</f>
        <v>62</v>
      </c>
    </row>
    <row r="3297" spans="1:17" x14ac:dyDescent="0.25">
      <c r="A3297">
        <f>'[2]NILAI AKHIR'!B198</f>
        <v>13742</v>
      </c>
      <c r="B3297" t="str">
        <f>'[2]NILAI AKHIR'!C198</f>
        <v>Muhamad Bintang Maylana</v>
      </c>
      <c r="C3297" t="str">
        <f>'[2]NILAI AKHIR'!D198</f>
        <v>XI TP 3</v>
      </c>
      <c r="D3297">
        <f>'[2]NILAI AKHIR'!T198</f>
        <v>78.842500000000001</v>
      </c>
      <c r="F3297" t="s">
        <v>109</v>
      </c>
      <c r="G3297" t="str" cm="1">
        <f t="array" ref="G3297">_xlfn.IFNA(_xlfn.IFS(C3296="XI TSM 1",D3296,C3296="XI TSM 2",D3296),"")</f>
        <v/>
      </c>
      <c r="H3297" t="str" cm="1">
        <f t="array" ref="H3297">_xlfn.IFNA(_xlfn.IFS(C3295="XI TOI 1",D3295,C3295="XI TOI 2",D3295),"")</f>
        <v/>
      </c>
      <c r="I3297" cm="1">
        <f t="array" ref="I3297">_xlfn.IFNA(_xlfn.IFS(C3294="XI TP 1",D3294,C3294="XI TP 2",D3294,C3294="XI TP 3",D3294,C3294="XI TP 4",D3294,C3294="XI TP 5",D3294),"")</f>
        <v>80.642499999999998</v>
      </c>
      <c r="J3297" t="str" cm="1">
        <f t="array" ref="J3297">_xlfn.IFNA(_xlfn.IFS(C3293="XI TJKT 1",D3293,C3293="XI TJKT 2",D3293),"")</f>
        <v/>
      </c>
      <c r="L3297">
        <f>VLOOKUP(A3297,'5'!$AB$3:$AE$313,4,FALSE)</f>
        <v>815</v>
      </c>
      <c r="M3297" s="19">
        <f>VLOOKUP(F3297,'2'!$B$2:$C$34,2,FALSE)</f>
        <v>16</v>
      </c>
      <c r="N3297" s="23">
        <f t="shared" si="112"/>
        <v>78.842500000000001</v>
      </c>
      <c r="O3297" s="23" t="str">
        <f t="shared" si="113"/>
        <v/>
      </c>
      <c r="P3297" s="23" t="s">
        <v>4739</v>
      </c>
      <c r="Q3297" s="19">
        <f>VLOOKUP(M3297,'3'!$H$27:$L$48,5,FALSE)</f>
        <v>62</v>
      </c>
    </row>
    <row r="3298" spans="1:17" x14ac:dyDescent="0.25">
      <c r="A3298">
        <f>'[2]NILAI AKHIR'!B199</f>
        <v>13743</v>
      </c>
      <c r="B3298" t="str">
        <f>'[2]NILAI AKHIR'!C199</f>
        <v>Muhamad Iqbal</v>
      </c>
      <c r="C3298" t="str">
        <f>'[2]NILAI AKHIR'!D199</f>
        <v>XI TP 3</v>
      </c>
      <c r="D3298">
        <f>'[2]NILAI AKHIR'!T199</f>
        <v>84.625</v>
      </c>
      <c r="F3298" t="s">
        <v>109</v>
      </c>
      <c r="G3298" t="str" cm="1">
        <f t="array" ref="G3298">_xlfn.IFNA(_xlfn.IFS(C3297="XI TSM 1",D3297,C3297="XI TSM 2",D3297),"")</f>
        <v/>
      </c>
      <c r="H3298" t="str" cm="1">
        <f t="array" ref="H3298">_xlfn.IFNA(_xlfn.IFS(C3296="XI TOI 1",D3296,C3296="XI TOI 2",D3296),"")</f>
        <v/>
      </c>
      <c r="I3298" cm="1">
        <f t="array" ref="I3298">_xlfn.IFNA(_xlfn.IFS(C3295="XI TP 1",D3295,C3295="XI TP 2",D3295,C3295="XI TP 3",D3295,C3295="XI TP 4",D3295,C3295="XI TP 5",D3295),"")</f>
        <v>82.847499999999997</v>
      </c>
      <c r="J3298" t="str" cm="1">
        <f t="array" ref="J3298">_xlfn.IFNA(_xlfn.IFS(C3294="XI TJKT 1",D3294,C3294="XI TJKT 2",D3294),"")</f>
        <v/>
      </c>
      <c r="L3298">
        <f>VLOOKUP(A3298,'5'!$AB$3:$AE$313,4,FALSE)</f>
        <v>816</v>
      </c>
      <c r="M3298" s="19">
        <f>VLOOKUP(F3298,'2'!$B$2:$C$34,2,FALSE)</f>
        <v>16</v>
      </c>
      <c r="N3298" s="23">
        <f t="shared" si="112"/>
        <v>84.625</v>
      </c>
      <c r="O3298" s="23" t="str">
        <f t="shared" si="113"/>
        <v/>
      </c>
      <c r="P3298" s="23" t="s">
        <v>4739</v>
      </c>
      <c r="Q3298" s="19">
        <f>VLOOKUP(M3298,'3'!$H$27:$L$48,5,FALSE)</f>
        <v>62</v>
      </c>
    </row>
    <row r="3299" spans="1:17" x14ac:dyDescent="0.25">
      <c r="A3299">
        <f>'[2]NILAI AKHIR'!B200</f>
        <v>13744</v>
      </c>
      <c r="B3299" t="str">
        <f>'[2]NILAI AKHIR'!C200</f>
        <v>Muhammad Adnan Tegar Pamungkas</v>
      </c>
      <c r="C3299" t="str">
        <f>'[2]NILAI AKHIR'!D200</f>
        <v>XI TP 3</v>
      </c>
      <c r="D3299">
        <f>'[2]NILAI AKHIR'!T200</f>
        <v>85</v>
      </c>
      <c r="F3299" t="s">
        <v>109</v>
      </c>
      <c r="G3299" t="str" cm="1">
        <f t="array" ref="G3299">_xlfn.IFNA(_xlfn.IFS(C3298="XI TSM 1",D3298,C3298="XI TSM 2",D3298),"")</f>
        <v/>
      </c>
      <c r="H3299" t="str" cm="1">
        <f t="array" ref="H3299">_xlfn.IFNA(_xlfn.IFS(C3297="XI TOI 1",D3297,C3297="XI TOI 2",D3297),"")</f>
        <v/>
      </c>
      <c r="I3299" cm="1">
        <f t="array" ref="I3299">_xlfn.IFNA(_xlfn.IFS(C3296="XI TP 1",D3296,C3296="XI TP 2",D3296,C3296="XI TP 3",D3296,C3296="XI TP 4",D3296,C3296="XI TP 5",D3296),"")</f>
        <v>85.5</v>
      </c>
      <c r="J3299" t="str" cm="1">
        <f t="array" ref="J3299">_xlfn.IFNA(_xlfn.IFS(C3295="XI TJKT 1",D3295,C3295="XI TJKT 2",D3295),"")</f>
        <v/>
      </c>
      <c r="L3299">
        <f>VLOOKUP(A3299,'5'!$AB$3:$AE$313,4,FALSE)</f>
        <v>817</v>
      </c>
      <c r="M3299" s="19">
        <f>VLOOKUP(F3299,'2'!$B$2:$C$34,2,FALSE)</f>
        <v>16</v>
      </c>
      <c r="N3299" s="23">
        <f t="shared" si="112"/>
        <v>85</v>
      </c>
      <c r="O3299" s="23" t="str">
        <f t="shared" si="113"/>
        <v/>
      </c>
      <c r="P3299" s="23" t="s">
        <v>4739</v>
      </c>
      <c r="Q3299" s="19">
        <f>VLOOKUP(M3299,'3'!$H$27:$L$48,5,FALSE)</f>
        <v>62</v>
      </c>
    </row>
    <row r="3300" spans="1:17" x14ac:dyDescent="0.25">
      <c r="A3300">
        <f>'[2]NILAI AKHIR'!B201</f>
        <v>13745</v>
      </c>
      <c r="B3300" t="str">
        <f>'[2]NILAI AKHIR'!C201</f>
        <v>Muhammad Adriansyah</v>
      </c>
      <c r="C3300" t="str">
        <f>'[2]NILAI AKHIR'!D201</f>
        <v>XI TP 3</v>
      </c>
      <c r="D3300">
        <f>'[2]NILAI AKHIR'!T201</f>
        <v>83.53</v>
      </c>
      <c r="F3300" t="s">
        <v>109</v>
      </c>
      <c r="G3300" t="str" cm="1">
        <f t="array" ref="G3300">_xlfn.IFNA(_xlfn.IFS(C3299="XI TSM 1",D3299,C3299="XI TSM 2",D3299),"")</f>
        <v/>
      </c>
      <c r="H3300" t="str" cm="1">
        <f t="array" ref="H3300">_xlfn.IFNA(_xlfn.IFS(C3298="XI TOI 1",D3298,C3298="XI TOI 2",D3298),"")</f>
        <v/>
      </c>
      <c r="I3300" cm="1">
        <f t="array" ref="I3300">_xlfn.IFNA(_xlfn.IFS(C3297="XI TP 1",D3297,C3297="XI TP 2",D3297,C3297="XI TP 3",D3297,C3297="XI TP 4",D3297,C3297="XI TP 5",D3297),"")</f>
        <v>78.842500000000001</v>
      </c>
      <c r="J3300" t="str" cm="1">
        <f t="array" ref="J3300">_xlfn.IFNA(_xlfn.IFS(C3296="XI TJKT 1",D3296,C3296="XI TJKT 2",D3296),"")</f>
        <v/>
      </c>
      <c r="L3300">
        <f>VLOOKUP(A3300,'5'!$AB$3:$AE$313,4,FALSE)</f>
        <v>818</v>
      </c>
      <c r="M3300" s="19">
        <f>VLOOKUP(F3300,'2'!$B$2:$C$34,2,FALSE)</f>
        <v>16</v>
      </c>
      <c r="N3300" s="23">
        <f t="shared" si="112"/>
        <v>83.53</v>
      </c>
      <c r="O3300" s="23" t="str">
        <f t="shared" si="113"/>
        <v/>
      </c>
      <c r="P3300" s="23" t="s">
        <v>4739</v>
      </c>
      <c r="Q3300" s="19">
        <f>VLOOKUP(M3300,'3'!$H$27:$L$48,5,FALSE)</f>
        <v>62</v>
      </c>
    </row>
    <row r="3301" spans="1:17" x14ac:dyDescent="0.25">
      <c r="A3301">
        <f>'[2]NILAI AKHIR'!B202</f>
        <v>13746</v>
      </c>
      <c r="B3301" t="str">
        <f>'[2]NILAI AKHIR'!C202</f>
        <v>Muhammad Aldi Firmansah</v>
      </c>
      <c r="C3301" t="str">
        <f>'[2]NILAI AKHIR'!D202</f>
        <v>XI TP 3</v>
      </c>
      <c r="D3301">
        <f>'[2]NILAI AKHIR'!T202</f>
        <v>83.327500000000001</v>
      </c>
      <c r="F3301" t="s">
        <v>109</v>
      </c>
      <c r="G3301" t="str" cm="1">
        <f t="array" ref="G3301">_xlfn.IFNA(_xlfn.IFS(C3300="XI TSM 1",D3300,C3300="XI TSM 2",D3300),"")</f>
        <v/>
      </c>
      <c r="H3301" t="str" cm="1">
        <f t="array" ref="H3301">_xlfn.IFNA(_xlfn.IFS(C3299="XI TOI 1",D3299,C3299="XI TOI 2",D3299),"")</f>
        <v/>
      </c>
      <c r="I3301" cm="1">
        <f t="array" ref="I3301">_xlfn.IFNA(_xlfn.IFS(C3298="XI TP 1",D3298,C3298="XI TP 2",D3298,C3298="XI TP 3",D3298,C3298="XI TP 4",D3298,C3298="XI TP 5",D3298),"")</f>
        <v>84.625</v>
      </c>
      <c r="J3301" t="str" cm="1">
        <f t="array" ref="J3301">_xlfn.IFNA(_xlfn.IFS(C3297="XI TJKT 1",D3297,C3297="XI TJKT 2",D3297),"")</f>
        <v/>
      </c>
      <c r="L3301">
        <f>VLOOKUP(A3301,'5'!$AB$3:$AE$313,4,FALSE)</f>
        <v>819</v>
      </c>
      <c r="M3301" s="19">
        <f>VLOOKUP(F3301,'2'!$B$2:$C$34,2,FALSE)</f>
        <v>16</v>
      </c>
      <c r="N3301" s="23">
        <f t="shared" si="112"/>
        <v>83.327500000000001</v>
      </c>
      <c r="O3301" s="23" t="str">
        <f t="shared" si="113"/>
        <v/>
      </c>
      <c r="P3301" s="23" t="s">
        <v>4739</v>
      </c>
      <c r="Q3301" s="19">
        <f>VLOOKUP(M3301,'3'!$H$27:$L$48,5,FALSE)</f>
        <v>62</v>
      </c>
    </row>
    <row r="3302" spans="1:17" x14ac:dyDescent="0.25">
      <c r="A3302">
        <f>'[2]NILAI AKHIR'!B203</f>
        <v>13747</v>
      </c>
      <c r="B3302" t="str">
        <f>'[2]NILAI AKHIR'!C203</f>
        <v>Muhammad Azhim Widodo</v>
      </c>
      <c r="C3302" t="str">
        <f>'[2]NILAI AKHIR'!D203</f>
        <v>XI TP 3</v>
      </c>
      <c r="D3302">
        <f>'[2]NILAI AKHIR'!T203</f>
        <v>86.467500000000001</v>
      </c>
      <c r="F3302" t="s">
        <v>109</v>
      </c>
      <c r="G3302" t="str" cm="1">
        <f t="array" ref="G3302">_xlfn.IFNA(_xlfn.IFS(C3301="XI TSM 1",D3301,C3301="XI TSM 2",D3301),"")</f>
        <v/>
      </c>
      <c r="H3302" t="str" cm="1">
        <f t="array" ref="H3302">_xlfn.IFNA(_xlfn.IFS(C3300="XI TOI 1",D3300,C3300="XI TOI 2",D3300),"")</f>
        <v/>
      </c>
      <c r="I3302" cm="1">
        <f t="array" ref="I3302">_xlfn.IFNA(_xlfn.IFS(C3299="XI TP 1",D3299,C3299="XI TP 2",D3299,C3299="XI TP 3",D3299,C3299="XI TP 4",D3299,C3299="XI TP 5",D3299),"")</f>
        <v>85</v>
      </c>
      <c r="J3302" t="str" cm="1">
        <f t="array" ref="J3302">_xlfn.IFNA(_xlfn.IFS(C3298="XI TJKT 1",D3298,C3298="XI TJKT 2",D3298),"")</f>
        <v/>
      </c>
      <c r="L3302">
        <f>VLOOKUP(A3302,'5'!$AB$3:$AE$313,4,FALSE)</f>
        <v>820</v>
      </c>
      <c r="M3302" s="19">
        <f>VLOOKUP(F3302,'2'!$B$2:$C$34,2,FALSE)</f>
        <v>16</v>
      </c>
      <c r="N3302" s="23">
        <f t="shared" si="112"/>
        <v>86.467500000000001</v>
      </c>
      <c r="O3302" s="23" t="str">
        <f t="shared" si="113"/>
        <v/>
      </c>
      <c r="P3302" s="23" t="s">
        <v>4739</v>
      </c>
      <c r="Q3302" s="19">
        <f>VLOOKUP(M3302,'3'!$H$27:$L$48,5,FALSE)</f>
        <v>62</v>
      </c>
    </row>
    <row r="3303" spans="1:17" x14ac:dyDescent="0.25">
      <c r="A3303">
        <f>'[2]NILAI AKHIR'!B204</f>
        <v>13748</v>
      </c>
      <c r="B3303" t="str">
        <f>'[2]NILAI AKHIR'!C204</f>
        <v>Muhammad Galeh Cahyono</v>
      </c>
      <c r="C3303" t="str">
        <f>'[2]NILAI AKHIR'!D204</f>
        <v>XI TP 3</v>
      </c>
      <c r="D3303">
        <f>'[2]NILAI AKHIR'!T204</f>
        <v>82.697500000000005</v>
      </c>
      <c r="F3303" t="s">
        <v>109</v>
      </c>
      <c r="G3303" t="str" cm="1">
        <f t="array" ref="G3303">_xlfn.IFNA(_xlfn.IFS(C3302="XI TSM 1",D3302,C3302="XI TSM 2",D3302),"")</f>
        <v/>
      </c>
      <c r="H3303" t="str" cm="1">
        <f t="array" ref="H3303">_xlfn.IFNA(_xlfn.IFS(C3301="XI TOI 1",D3301,C3301="XI TOI 2",D3301),"")</f>
        <v/>
      </c>
      <c r="I3303" cm="1">
        <f t="array" ref="I3303">_xlfn.IFNA(_xlfn.IFS(C3300="XI TP 1",D3300,C3300="XI TP 2",D3300,C3300="XI TP 3",D3300,C3300="XI TP 4",D3300,C3300="XI TP 5",D3300),"")</f>
        <v>83.53</v>
      </c>
      <c r="J3303" t="str" cm="1">
        <f t="array" ref="J3303">_xlfn.IFNA(_xlfn.IFS(C3299="XI TJKT 1",D3299,C3299="XI TJKT 2",D3299),"")</f>
        <v/>
      </c>
      <c r="L3303">
        <f>VLOOKUP(A3303,'5'!$AB$3:$AE$313,4,FALSE)</f>
        <v>821</v>
      </c>
      <c r="M3303" s="19">
        <f>VLOOKUP(F3303,'2'!$B$2:$C$34,2,FALSE)</f>
        <v>16</v>
      </c>
      <c r="N3303" s="23">
        <f t="shared" si="112"/>
        <v>82.697500000000005</v>
      </c>
      <c r="O3303" s="23" t="str">
        <f t="shared" si="113"/>
        <v/>
      </c>
      <c r="P3303" s="23" t="s">
        <v>4739</v>
      </c>
      <c r="Q3303" s="19">
        <f>VLOOKUP(M3303,'3'!$H$27:$L$48,5,FALSE)</f>
        <v>62</v>
      </c>
    </row>
    <row r="3304" spans="1:17" x14ac:dyDescent="0.25">
      <c r="A3304">
        <f>'[2]NILAI AKHIR'!B205</f>
        <v>13749</v>
      </c>
      <c r="B3304" t="str">
        <f>'[2]NILAI AKHIR'!C205</f>
        <v>Muhammad Husain Amrullah</v>
      </c>
      <c r="C3304" t="str">
        <f>'[2]NILAI AKHIR'!D205</f>
        <v>XI TP 3</v>
      </c>
      <c r="D3304">
        <f>'[2]NILAI AKHIR'!T205</f>
        <v>83.327500000000001</v>
      </c>
      <c r="F3304" t="s">
        <v>109</v>
      </c>
      <c r="G3304" t="str" cm="1">
        <f t="array" ref="G3304">_xlfn.IFNA(_xlfn.IFS(C3303="XI TSM 1",D3303,C3303="XI TSM 2",D3303),"")</f>
        <v/>
      </c>
      <c r="H3304" t="str" cm="1">
        <f t="array" ref="H3304">_xlfn.IFNA(_xlfn.IFS(C3302="XI TOI 1",D3302,C3302="XI TOI 2",D3302),"")</f>
        <v/>
      </c>
      <c r="I3304" cm="1">
        <f t="array" ref="I3304">_xlfn.IFNA(_xlfn.IFS(C3301="XI TP 1",D3301,C3301="XI TP 2",D3301,C3301="XI TP 3",D3301,C3301="XI TP 4",D3301,C3301="XI TP 5",D3301),"")</f>
        <v>83.327500000000001</v>
      </c>
      <c r="J3304" t="str" cm="1">
        <f t="array" ref="J3304">_xlfn.IFNA(_xlfn.IFS(C3300="XI TJKT 1",D3300,C3300="XI TJKT 2",D3300),"")</f>
        <v/>
      </c>
      <c r="L3304">
        <f>VLOOKUP(A3304,'5'!$AB$3:$AE$313,4,FALSE)</f>
        <v>822</v>
      </c>
      <c r="M3304" s="19">
        <f>VLOOKUP(F3304,'2'!$B$2:$C$34,2,FALSE)</f>
        <v>16</v>
      </c>
      <c r="N3304" s="23">
        <f t="shared" si="112"/>
        <v>83.327500000000001</v>
      </c>
      <c r="O3304" s="23" t="str">
        <f t="shared" si="113"/>
        <v/>
      </c>
      <c r="P3304" s="23" t="s">
        <v>4739</v>
      </c>
      <c r="Q3304" s="19">
        <f>VLOOKUP(M3304,'3'!$H$27:$L$48,5,FALSE)</f>
        <v>62</v>
      </c>
    </row>
    <row r="3305" spans="1:17" x14ac:dyDescent="0.25">
      <c r="A3305">
        <f>'[2]NILAI AKHIR'!B206</f>
        <v>13750</v>
      </c>
      <c r="B3305" t="str">
        <f>'[2]NILAI AKHIR'!C206</f>
        <v>Muhammad Khisnullah Nabil</v>
      </c>
      <c r="C3305" t="str">
        <f>'[2]NILAI AKHIR'!D206</f>
        <v>XI TP 3</v>
      </c>
      <c r="D3305">
        <f>'[2]NILAI AKHIR'!T206</f>
        <v>83.13</v>
      </c>
      <c r="F3305" t="s">
        <v>109</v>
      </c>
      <c r="G3305" t="str" cm="1">
        <f t="array" ref="G3305">_xlfn.IFNA(_xlfn.IFS(C3304="XI TSM 1",D3304,C3304="XI TSM 2",D3304),"")</f>
        <v/>
      </c>
      <c r="H3305" t="str" cm="1">
        <f t="array" ref="H3305">_xlfn.IFNA(_xlfn.IFS(C3303="XI TOI 1",D3303,C3303="XI TOI 2",D3303),"")</f>
        <v/>
      </c>
      <c r="I3305" cm="1">
        <f t="array" ref="I3305">_xlfn.IFNA(_xlfn.IFS(C3302="XI TP 1",D3302,C3302="XI TP 2",D3302,C3302="XI TP 3",D3302,C3302="XI TP 4",D3302,C3302="XI TP 5",D3302),"")</f>
        <v>86.467500000000001</v>
      </c>
      <c r="J3305" t="str" cm="1">
        <f t="array" ref="J3305">_xlfn.IFNA(_xlfn.IFS(C3301="XI TJKT 1",D3301,C3301="XI TJKT 2",D3301),"")</f>
        <v/>
      </c>
      <c r="L3305">
        <f>VLOOKUP(A3305,'5'!$AB$3:$AE$313,4,FALSE)</f>
        <v>823</v>
      </c>
      <c r="M3305" s="19">
        <f>VLOOKUP(F3305,'2'!$B$2:$C$34,2,FALSE)</f>
        <v>16</v>
      </c>
      <c r="N3305" s="23">
        <f t="shared" si="112"/>
        <v>83.13</v>
      </c>
      <c r="O3305" s="23" t="str">
        <f t="shared" si="113"/>
        <v/>
      </c>
      <c r="P3305" s="23" t="s">
        <v>4739</v>
      </c>
      <c r="Q3305" s="19">
        <f>VLOOKUP(M3305,'3'!$H$27:$L$48,5,FALSE)</f>
        <v>62</v>
      </c>
    </row>
    <row r="3306" spans="1:17" x14ac:dyDescent="0.25">
      <c r="A3306">
        <f>'[2]NILAI AKHIR'!B207</f>
        <v>13751</v>
      </c>
      <c r="B3306" t="str">
        <f>'[2]NILAI AKHIR'!C207</f>
        <v>Muhammad Rafi Asti Rosyid</v>
      </c>
      <c r="C3306" t="str">
        <f>'[2]NILAI AKHIR'!D207</f>
        <v>XI TP 3</v>
      </c>
      <c r="D3306">
        <f>'[2]NILAI AKHIR'!T207</f>
        <v>86.952500000000001</v>
      </c>
      <c r="F3306" t="s">
        <v>109</v>
      </c>
      <c r="G3306" t="str" cm="1">
        <f t="array" ref="G3306">_xlfn.IFNA(_xlfn.IFS(C3305="XI TSM 1",D3305,C3305="XI TSM 2",D3305),"")</f>
        <v/>
      </c>
      <c r="H3306" t="str" cm="1">
        <f t="array" ref="H3306">_xlfn.IFNA(_xlfn.IFS(C3304="XI TOI 1",D3304,C3304="XI TOI 2",D3304),"")</f>
        <v/>
      </c>
      <c r="I3306" cm="1">
        <f t="array" ref="I3306">_xlfn.IFNA(_xlfn.IFS(C3303="XI TP 1",D3303,C3303="XI TP 2",D3303,C3303="XI TP 3",D3303,C3303="XI TP 4",D3303,C3303="XI TP 5",D3303),"")</f>
        <v>82.697500000000005</v>
      </c>
      <c r="J3306" t="str" cm="1">
        <f t="array" ref="J3306">_xlfn.IFNA(_xlfn.IFS(C3302="XI TJKT 1",D3302,C3302="XI TJKT 2",D3302),"")</f>
        <v/>
      </c>
      <c r="L3306">
        <f>VLOOKUP(A3306,'5'!$AB$3:$AE$313,4,FALSE)</f>
        <v>824</v>
      </c>
      <c r="M3306" s="19">
        <f>VLOOKUP(F3306,'2'!$B$2:$C$34,2,FALSE)</f>
        <v>16</v>
      </c>
      <c r="N3306" s="23">
        <f t="shared" si="112"/>
        <v>86.952500000000001</v>
      </c>
      <c r="O3306" s="23" t="str">
        <f t="shared" si="113"/>
        <v/>
      </c>
      <c r="P3306" s="23" t="s">
        <v>4739</v>
      </c>
      <c r="Q3306" s="19">
        <f>VLOOKUP(M3306,'3'!$H$27:$L$48,5,FALSE)</f>
        <v>62</v>
      </c>
    </row>
    <row r="3307" spans="1:17" x14ac:dyDescent="0.25">
      <c r="A3307">
        <f>'[2]NILAI AKHIR'!B208</f>
        <v>13752</v>
      </c>
      <c r="B3307" t="str">
        <f>'[2]NILAI AKHIR'!C208</f>
        <v>Muhammad Teguh Saputro</v>
      </c>
      <c r="C3307" t="str">
        <f>'[2]NILAI AKHIR'!D208</f>
        <v>XI TP 3</v>
      </c>
      <c r="D3307">
        <f>'[2]NILAI AKHIR'!T208</f>
        <v>85.765000000000001</v>
      </c>
      <c r="F3307" t="s">
        <v>109</v>
      </c>
      <c r="G3307" t="str" cm="1">
        <f t="array" ref="G3307">_xlfn.IFNA(_xlfn.IFS(C3306="XI TSM 1",D3306,C3306="XI TSM 2",D3306),"")</f>
        <v/>
      </c>
      <c r="H3307" t="str" cm="1">
        <f t="array" ref="H3307">_xlfn.IFNA(_xlfn.IFS(C3305="XI TOI 1",D3305,C3305="XI TOI 2",D3305),"")</f>
        <v/>
      </c>
      <c r="I3307" cm="1">
        <f t="array" ref="I3307">_xlfn.IFNA(_xlfn.IFS(C3304="XI TP 1",D3304,C3304="XI TP 2",D3304,C3304="XI TP 3",D3304,C3304="XI TP 4",D3304,C3304="XI TP 5",D3304),"")</f>
        <v>83.327500000000001</v>
      </c>
      <c r="J3307" t="str" cm="1">
        <f t="array" ref="J3307">_xlfn.IFNA(_xlfn.IFS(C3303="XI TJKT 1",D3303,C3303="XI TJKT 2",D3303),"")</f>
        <v/>
      </c>
      <c r="L3307">
        <f>VLOOKUP(A3307,'5'!$AB$3:$AE$313,4,FALSE)</f>
        <v>825</v>
      </c>
      <c r="M3307" s="19">
        <f>VLOOKUP(F3307,'2'!$B$2:$C$34,2,FALSE)</f>
        <v>16</v>
      </c>
      <c r="N3307" s="23">
        <f t="shared" si="112"/>
        <v>85.765000000000001</v>
      </c>
      <c r="O3307" s="23" t="str">
        <f t="shared" si="113"/>
        <v/>
      </c>
      <c r="P3307" s="23" t="s">
        <v>4739</v>
      </c>
      <c r="Q3307" s="19">
        <f>VLOOKUP(M3307,'3'!$H$27:$L$48,5,FALSE)</f>
        <v>62</v>
      </c>
    </row>
    <row r="3308" spans="1:17" x14ac:dyDescent="0.25">
      <c r="A3308">
        <f>'[2]NILAI AKHIR'!B209</f>
        <v>13924</v>
      </c>
      <c r="B3308" t="str">
        <f>'[2]NILAI AKHIR'!C209</f>
        <v>Nabil Surya Harry Saputra</v>
      </c>
      <c r="C3308" t="str">
        <f>'[2]NILAI AKHIR'!D209</f>
        <v>XI TP 3</v>
      </c>
      <c r="D3308">
        <f>'[2]NILAI AKHIR'!T209</f>
        <v>87.405000000000001</v>
      </c>
      <c r="F3308" t="s">
        <v>109</v>
      </c>
      <c r="G3308" t="str" cm="1">
        <f t="array" ref="G3308">_xlfn.IFNA(_xlfn.IFS(C3307="XI TSM 1",D3307,C3307="XI TSM 2",D3307),"")</f>
        <v/>
      </c>
      <c r="H3308" t="str" cm="1">
        <f t="array" ref="H3308">_xlfn.IFNA(_xlfn.IFS(C3306="XI TOI 1",D3306,C3306="XI TOI 2",D3306),"")</f>
        <v/>
      </c>
      <c r="I3308" cm="1">
        <f t="array" ref="I3308">_xlfn.IFNA(_xlfn.IFS(C3305="XI TP 1",D3305,C3305="XI TP 2",D3305,C3305="XI TP 3",D3305,C3305="XI TP 4",D3305,C3305="XI TP 5",D3305),"")</f>
        <v>83.13</v>
      </c>
      <c r="J3308" t="str" cm="1">
        <f t="array" ref="J3308">_xlfn.IFNA(_xlfn.IFS(C3304="XI TJKT 1",D3304,C3304="XI TJKT 2",D3304),"")</f>
        <v/>
      </c>
      <c r="L3308">
        <f>VLOOKUP(A3308,'5'!$AB$3:$AE$313,4,FALSE)</f>
        <v>826</v>
      </c>
      <c r="M3308" s="19">
        <f>VLOOKUP(F3308,'2'!$B$2:$C$34,2,FALSE)</f>
        <v>16</v>
      </c>
      <c r="N3308" s="23">
        <f t="shared" si="112"/>
        <v>87.405000000000001</v>
      </c>
      <c r="O3308" s="23" t="str">
        <f t="shared" si="113"/>
        <v/>
      </c>
      <c r="P3308" s="23" t="s">
        <v>4739</v>
      </c>
      <c r="Q3308" s="19">
        <f>VLOOKUP(M3308,'3'!$H$27:$L$48,5,FALSE)</f>
        <v>62</v>
      </c>
    </row>
    <row r="3309" spans="1:17" x14ac:dyDescent="0.25">
      <c r="A3309">
        <f>'[2]NILAI AKHIR'!B210</f>
        <v>13755</v>
      </c>
      <c r="B3309" t="str">
        <f>'[2]NILAI AKHIR'!C210</f>
        <v>Nando Eko Prasetyo</v>
      </c>
      <c r="C3309" t="str">
        <f>'[2]NILAI AKHIR'!D210</f>
        <v>XI TP 3</v>
      </c>
      <c r="D3309">
        <f>'[2]NILAI AKHIR'!T210</f>
        <v>80.842500000000001</v>
      </c>
      <c r="F3309" t="s">
        <v>109</v>
      </c>
      <c r="G3309" t="str" cm="1">
        <f t="array" ref="G3309">_xlfn.IFNA(_xlfn.IFS(C3308="XI TSM 1",D3308,C3308="XI TSM 2",D3308),"")</f>
        <v/>
      </c>
      <c r="H3309" t="str" cm="1">
        <f t="array" ref="H3309">_xlfn.IFNA(_xlfn.IFS(C3307="XI TOI 1",D3307,C3307="XI TOI 2",D3307),"")</f>
        <v/>
      </c>
      <c r="I3309" cm="1">
        <f t="array" ref="I3309">_xlfn.IFNA(_xlfn.IFS(C3306="XI TP 1",D3306,C3306="XI TP 2",D3306,C3306="XI TP 3",D3306,C3306="XI TP 4",D3306,C3306="XI TP 5",D3306),"")</f>
        <v>86.952500000000001</v>
      </c>
      <c r="J3309" t="str" cm="1">
        <f t="array" ref="J3309">_xlfn.IFNA(_xlfn.IFS(C3305="XI TJKT 1",D3305,C3305="XI TJKT 2",D3305),"")</f>
        <v/>
      </c>
      <c r="L3309">
        <f>VLOOKUP(A3309,'5'!$AB$3:$AE$313,4,FALSE)</f>
        <v>827</v>
      </c>
      <c r="M3309" s="19">
        <f>VLOOKUP(F3309,'2'!$B$2:$C$34,2,FALSE)</f>
        <v>16</v>
      </c>
      <c r="N3309" s="23">
        <f t="shared" si="112"/>
        <v>80.842500000000001</v>
      </c>
      <c r="O3309" s="23" t="str">
        <f t="shared" si="113"/>
        <v/>
      </c>
      <c r="P3309" s="23" t="s">
        <v>4739</v>
      </c>
      <c r="Q3309" s="19">
        <f>VLOOKUP(M3309,'3'!$H$27:$L$48,5,FALSE)</f>
        <v>62</v>
      </c>
    </row>
    <row r="3310" spans="1:17" x14ac:dyDescent="0.25">
      <c r="A3310">
        <f>'[2]NILAI AKHIR'!B211</f>
        <v>13756</v>
      </c>
      <c r="B3310" t="str">
        <f>'[2]NILAI AKHIR'!C211</f>
        <v>Nazriel Putra Wijar Prasetya</v>
      </c>
      <c r="C3310" t="str">
        <f>'[2]NILAI AKHIR'!D211</f>
        <v>XI TP 3</v>
      </c>
      <c r="D3310">
        <f>'[2]NILAI AKHIR'!T211</f>
        <v>84.375</v>
      </c>
      <c r="F3310" t="s">
        <v>109</v>
      </c>
      <c r="G3310" t="str" cm="1">
        <f t="array" ref="G3310">_xlfn.IFNA(_xlfn.IFS(C3309="XI TSM 1",D3309,C3309="XI TSM 2",D3309),"")</f>
        <v/>
      </c>
      <c r="H3310" t="str" cm="1">
        <f t="array" ref="H3310">_xlfn.IFNA(_xlfn.IFS(C3308="XI TOI 1",D3308,C3308="XI TOI 2",D3308),"")</f>
        <v/>
      </c>
      <c r="I3310" cm="1">
        <f t="array" ref="I3310">_xlfn.IFNA(_xlfn.IFS(C3307="XI TP 1",D3307,C3307="XI TP 2",D3307,C3307="XI TP 3",D3307,C3307="XI TP 4",D3307,C3307="XI TP 5",D3307),"")</f>
        <v>85.765000000000001</v>
      </c>
      <c r="J3310" t="str" cm="1">
        <f t="array" ref="J3310">_xlfn.IFNA(_xlfn.IFS(C3306="XI TJKT 1",D3306,C3306="XI TJKT 2",D3306),"")</f>
        <v/>
      </c>
      <c r="L3310">
        <f>VLOOKUP(A3310,'5'!$AB$3:$AE$313,4,FALSE)</f>
        <v>828</v>
      </c>
      <c r="M3310" s="19">
        <f>VLOOKUP(F3310,'2'!$B$2:$C$34,2,FALSE)</f>
        <v>16</v>
      </c>
      <c r="N3310" s="23">
        <f t="shared" si="112"/>
        <v>84.375</v>
      </c>
      <c r="O3310" s="23" t="str">
        <f t="shared" si="113"/>
        <v/>
      </c>
      <c r="P3310" s="23" t="s">
        <v>4739</v>
      </c>
      <c r="Q3310" s="19">
        <f>VLOOKUP(M3310,'3'!$H$27:$L$48,5,FALSE)</f>
        <v>62</v>
      </c>
    </row>
    <row r="3311" spans="1:17" x14ac:dyDescent="0.25">
      <c r="A3311">
        <f>'[2]NILAI AKHIR'!B212</f>
        <v>13757</v>
      </c>
      <c r="B3311" t="str">
        <f>'[2]NILAI AKHIR'!C212</f>
        <v>Noval Moses Mairi</v>
      </c>
      <c r="C3311" t="str">
        <f>'[2]NILAI AKHIR'!D212</f>
        <v>XI TP 3</v>
      </c>
      <c r="D3311">
        <f>'[2]NILAI AKHIR'!T212</f>
        <v>80.17</v>
      </c>
      <c r="F3311" t="s">
        <v>109</v>
      </c>
      <c r="G3311" t="str" cm="1">
        <f t="array" ref="G3311">_xlfn.IFNA(_xlfn.IFS(C3310="XI TSM 1",D3310,C3310="XI TSM 2",D3310),"")</f>
        <v/>
      </c>
      <c r="H3311" t="str" cm="1">
        <f t="array" ref="H3311">_xlfn.IFNA(_xlfn.IFS(C3309="XI TOI 1",D3309,C3309="XI TOI 2",D3309),"")</f>
        <v/>
      </c>
      <c r="I3311" cm="1">
        <f t="array" ref="I3311">_xlfn.IFNA(_xlfn.IFS(C3308="XI TP 1",D3308,C3308="XI TP 2",D3308,C3308="XI TP 3",D3308,C3308="XI TP 4",D3308,C3308="XI TP 5",D3308),"")</f>
        <v>87.405000000000001</v>
      </c>
      <c r="J3311" t="str" cm="1">
        <f t="array" ref="J3311">_xlfn.IFNA(_xlfn.IFS(C3307="XI TJKT 1",D3307,C3307="XI TJKT 2",D3307),"")</f>
        <v/>
      </c>
      <c r="L3311">
        <f>VLOOKUP(A3311,'5'!$AB$3:$AE$313,4,FALSE)</f>
        <v>829</v>
      </c>
      <c r="M3311" s="19">
        <f>VLOOKUP(F3311,'2'!$B$2:$C$34,2,FALSE)</f>
        <v>16</v>
      </c>
      <c r="N3311" s="23">
        <f t="shared" si="112"/>
        <v>80.17</v>
      </c>
      <c r="O3311" s="23" t="str">
        <f t="shared" si="113"/>
        <v/>
      </c>
      <c r="P3311" s="23" t="s">
        <v>4739</v>
      </c>
      <c r="Q3311" s="19">
        <f>VLOOKUP(M3311,'3'!$H$27:$L$48,5,FALSE)</f>
        <v>62</v>
      </c>
    </row>
    <row r="3312" spans="1:17" x14ac:dyDescent="0.25">
      <c r="A3312">
        <f>'[2]NILAI AKHIR'!B213</f>
        <v>13758</v>
      </c>
      <c r="B3312" t="str">
        <f>'[2]NILAI AKHIR'!C213</f>
        <v>Novanza Fatehaqy Prakosa</v>
      </c>
      <c r="C3312" t="str">
        <f>'[2]NILAI AKHIR'!D213</f>
        <v>XI TP 3</v>
      </c>
      <c r="D3312">
        <f>'[2]NILAI AKHIR'!T213</f>
        <v>82.957499999999996</v>
      </c>
      <c r="F3312" t="s">
        <v>109</v>
      </c>
      <c r="G3312" t="str" cm="1">
        <f t="array" ref="G3312">_xlfn.IFNA(_xlfn.IFS(C3311="XI TSM 1",D3311,C3311="XI TSM 2",D3311),"")</f>
        <v/>
      </c>
      <c r="H3312" t="str" cm="1">
        <f t="array" ref="H3312">_xlfn.IFNA(_xlfn.IFS(C3310="XI TOI 1",D3310,C3310="XI TOI 2",D3310),"")</f>
        <v/>
      </c>
      <c r="I3312" cm="1">
        <f t="array" ref="I3312">_xlfn.IFNA(_xlfn.IFS(C3309="XI TP 1",D3309,C3309="XI TP 2",D3309,C3309="XI TP 3",D3309,C3309="XI TP 4",D3309,C3309="XI TP 5",D3309),"")</f>
        <v>80.842500000000001</v>
      </c>
      <c r="J3312" t="str" cm="1">
        <f t="array" ref="J3312">_xlfn.IFNA(_xlfn.IFS(C3308="XI TJKT 1",D3308,C3308="XI TJKT 2",D3308),"")</f>
        <v/>
      </c>
      <c r="L3312">
        <f>VLOOKUP(A3312,'5'!$AB$3:$AE$313,4,FALSE)</f>
        <v>830</v>
      </c>
      <c r="M3312" s="19">
        <f>VLOOKUP(F3312,'2'!$B$2:$C$34,2,FALSE)</f>
        <v>16</v>
      </c>
      <c r="N3312" s="23">
        <f t="shared" si="112"/>
        <v>82.957499999999996</v>
      </c>
      <c r="O3312" s="23" t="str">
        <f t="shared" si="113"/>
        <v/>
      </c>
      <c r="P3312" s="23" t="s">
        <v>4739</v>
      </c>
      <c r="Q3312" s="19">
        <f>VLOOKUP(M3312,'3'!$H$27:$L$48,5,FALSE)</f>
        <v>62</v>
      </c>
    </row>
    <row r="3313" spans="1:17" x14ac:dyDescent="0.25">
      <c r="A3313">
        <f>'[2]NILAI AKHIR'!B214</f>
        <v>13759</v>
      </c>
      <c r="B3313" t="str">
        <f>'[2]NILAI AKHIR'!C214</f>
        <v>Nur Hidayah Saputra</v>
      </c>
      <c r="C3313" t="str">
        <f>'[2]NILAI AKHIR'!D214</f>
        <v>XI TP 3</v>
      </c>
      <c r="D3313">
        <f>'[2]NILAI AKHIR'!T214</f>
        <v>83.36</v>
      </c>
      <c r="F3313" t="s">
        <v>109</v>
      </c>
      <c r="G3313" t="str" cm="1">
        <f t="array" ref="G3313">_xlfn.IFNA(_xlfn.IFS(C3312="XI TSM 1",D3312,C3312="XI TSM 2",D3312),"")</f>
        <v/>
      </c>
      <c r="H3313" t="str" cm="1">
        <f t="array" ref="H3313">_xlfn.IFNA(_xlfn.IFS(C3311="XI TOI 1",D3311,C3311="XI TOI 2",D3311),"")</f>
        <v/>
      </c>
      <c r="I3313" cm="1">
        <f t="array" ref="I3313">_xlfn.IFNA(_xlfn.IFS(C3310="XI TP 1",D3310,C3310="XI TP 2",D3310,C3310="XI TP 3",D3310,C3310="XI TP 4",D3310,C3310="XI TP 5",D3310),"")</f>
        <v>84.375</v>
      </c>
      <c r="J3313" t="str" cm="1">
        <f t="array" ref="J3313">_xlfn.IFNA(_xlfn.IFS(C3309="XI TJKT 1",D3309,C3309="XI TJKT 2",D3309),"")</f>
        <v/>
      </c>
      <c r="L3313">
        <f>VLOOKUP(A3313,'5'!$AB$3:$AE$313,4,FALSE)</f>
        <v>831</v>
      </c>
      <c r="M3313" s="19">
        <f>VLOOKUP(F3313,'2'!$B$2:$C$34,2,FALSE)</f>
        <v>16</v>
      </c>
      <c r="N3313" s="23">
        <f t="shared" si="112"/>
        <v>83.36</v>
      </c>
      <c r="O3313" s="23" t="str">
        <f t="shared" si="113"/>
        <v/>
      </c>
      <c r="P3313" s="23" t="s">
        <v>4739</v>
      </c>
      <c r="Q3313" s="19">
        <f>VLOOKUP(M3313,'3'!$H$27:$L$48,5,FALSE)</f>
        <v>62</v>
      </c>
    </row>
    <row r="3314" spans="1:17" x14ac:dyDescent="0.25">
      <c r="A3314">
        <f>'[2]NILAI AKHIR'!B215</f>
        <v>13760</v>
      </c>
      <c r="B3314" t="str">
        <f>'[2]NILAI AKHIR'!C215</f>
        <v>Orlando Al Ghazaly</v>
      </c>
      <c r="C3314" t="str">
        <f>'[2]NILAI AKHIR'!D215</f>
        <v>XI TP 3</v>
      </c>
      <c r="D3314">
        <f>'[2]NILAI AKHIR'!T215</f>
        <v>84.75</v>
      </c>
      <c r="F3314" t="s">
        <v>109</v>
      </c>
      <c r="G3314" t="str" cm="1">
        <f t="array" ref="G3314">_xlfn.IFNA(_xlfn.IFS(C3313="XI TSM 1",D3313,C3313="XI TSM 2",D3313),"")</f>
        <v/>
      </c>
      <c r="H3314" t="str" cm="1">
        <f t="array" ref="H3314">_xlfn.IFNA(_xlfn.IFS(C3312="XI TOI 1",D3312,C3312="XI TOI 2",D3312),"")</f>
        <v/>
      </c>
      <c r="I3314" cm="1">
        <f t="array" ref="I3314">_xlfn.IFNA(_xlfn.IFS(C3311="XI TP 1",D3311,C3311="XI TP 2",D3311,C3311="XI TP 3",D3311,C3311="XI TP 4",D3311,C3311="XI TP 5",D3311),"")</f>
        <v>80.17</v>
      </c>
      <c r="J3314" t="str" cm="1">
        <f t="array" ref="J3314">_xlfn.IFNA(_xlfn.IFS(C3310="XI TJKT 1",D3310,C3310="XI TJKT 2",D3310),"")</f>
        <v/>
      </c>
      <c r="L3314">
        <f>VLOOKUP(A3314,'5'!$AB$3:$AE$313,4,FALSE)</f>
        <v>832</v>
      </c>
      <c r="M3314" s="19">
        <f>VLOOKUP(F3314,'2'!$B$2:$C$34,2,FALSE)</f>
        <v>16</v>
      </c>
      <c r="N3314" s="23">
        <f t="shared" si="112"/>
        <v>84.75</v>
      </c>
      <c r="O3314" s="23" t="str">
        <f t="shared" si="113"/>
        <v/>
      </c>
      <c r="P3314" s="23" t="s">
        <v>4739</v>
      </c>
      <c r="Q3314" s="19">
        <f>VLOOKUP(M3314,'3'!$H$27:$L$48,5,FALSE)</f>
        <v>62</v>
      </c>
    </row>
    <row r="3315" spans="1:17" x14ac:dyDescent="0.25">
      <c r="A3315">
        <f>'[2]NILAI AKHIR'!B216</f>
        <v>13761</v>
      </c>
      <c r="B3315" t="str">
        <f>'[2]NILAI AKHIR'!C216</f>
        <v>Pandu Wicaksono</v>
      </c>
      <c r="C3315" t="str">
        <f>'[2]NILAI AKHIR'!D216</f>
        <v>XI TP 3</v>
      </c>
      <c r="D3315">
        <f>'[2]NILAI AKHIR'!T216</f>
        <v>84.655000000000001</v>
      </c>
      <c r="F3315" t="s">
        <v>109</v>
      </c>
      <c r="G3315" t="str" cm="1">
        <f t="array" ref="G3315">_xlfn.IFNA(_xlfn.IFS(C3314="XI TSM 1",D3314,C3314="XI TSM 2",D3314),"")</f>
        <v/>
      </c>
      <c r="H3315" t="str" cm="1">
        <f t="array" ref="H3315">_xlfn.IFNA(_xlfn.IFS(C3313="XI TOI 1",D3313,C3313="XI TOI 2",D3313),"")</f>
        <v/>
      </c>
      <c r="I3315" cm="1">
        <f t="array" ref="I3315">_xlfn.IFNA(_xlfn.IFS(C3312="XI TP 1",D3312,C3312="XI TP 2",D3312,C3312="XI TP 3",D3312,C3312="XI TP 4",D3312,C3312="XI TP 5",D3312),"")</f>
        <v>82.957499999999996</v>
      </c>
      <c r="J3315" t="str" cm="1">
        <f t="array" ref="J3315">_xlfn.IFNA(_xlfn.IFS(C3311="XI TJKT 1",D3311,C3311="XI TJKT 2",D3311),"")</f>
        <v/>
      </c>
      <c r="L3315">
        <f>VLOOKUP(A3315,'5'!$AB$3:$AE$313,4,FALSE)</f>
        <v>833</v>
      </c>
      <c r="M3315" s="19">
        <f>VLOOKUP(F3315,'2'!$B$2:$C$34,2,FALSE)</f>
        <v>16</v>
      </c>
      <c r="N3315" s="23">
        <f t="shared" si="112"/>
        <v>84.655000000000001</v>
      </c>
      <c r="O3315" s="23" t="str">
        <f t="shared" si="113"/>
        <v/>
      </c>
      <c r="P3315" s="23" t="s">
        <v>4739</v>
      </c>
      <c r="Q3315" s="19">
        <f>VLOOKUP(M3315,'3'!$H$27:$L$48,5,FALSE)</f>
        <v>62</v>
      </c>
    </row>
    <row r="3316" spans="1:17" x14ac:dyDescent="0.25">
      <c r="A3316">
        <f>'[2]NILAI AKHIR'!B217</f>
        <v>13762</v>
      </c>
      <c r="B3316" t="str">
        <f>'[2]NILAI AKHIR'!C217</f>
        <v>Patuh Bagiono Nurjaya</v>
      </c>
      <c r="C3316" t="str">
        <f>'[2]NILAI AKHIR'!D217</f>
        <v>XI TP 3</v>
      </c>
      <c r="D3316">
        <f>'[2]NILAI AKHIR'!T217</f>
        <v>84.917500000000004</v>
      </c>
      <c r="F3316" t="s">
        <v>109</v>
      </c>
      <c r="G3316" t="str" cm="1">
        <f t="array" ref="G3316">_xlfn.IFNA(_xlfn.IFS(C3315="XI TSM 1",D3315,C3315="XI TSM 2",D3315),"")</f>
        <v/>
      </c>
      <c r="H3316" t="str" cm="1">
        <f t="array" ref="H3316">_xlfn.IFNA(_xlfn.IFS(C3314="XI TOI 1",D3314,C3314="XI TOI 2",D3314),"")</f>
        <v/>
      </c>
      <c r="I3316" cm="1">
        <f t="array" ref="I3316">_xlfn.IFNA(_xlfn.IFS(C3313="XI TP 1",D3313,C3313="XI TP 2",D3313,C3313="XI TP 3",D3313,C3313="XI TP 4",D3313,C3313="XI TP 5",D3313),"")</f>
        <v>83.36</v>
      </c>
      <c r="J3316" t="str" cm="1">
        <f t="array" ref="J3316">_xlfn.IFNA(_xlfn.IFS(C3312="XI TJKT 1",D3312,C3312="XI TJKT 2",D3312),"")</f>
        <v/>
      </c>
      <c r="L3316">
        <f>VLOOKUP(A3316,'5'!$AB$3:$AE$313,4,FALSE)</f>
        <v>834</v>
      </c>
      <c r="M3316" s="19">
        <f>VLOOKUP(F3316,'2'!$B$2:$C$34,2,FALSE)</f>
        <v>16</v>
      </c>
      <c r="N3316" s="23">
        <f t="shared" si="112"/>
        <v>84.917500000000004</v>
      </c>
      <c r="O3316" s="23" t="str">
        <f t="shared" si="113"/>
        <v/>
      </c>
      <c r="P3316" s="23" t="s">
        <v>4739</v>
      </c>
      <c r="Q3316" s="19">
        <f>VLOOKUP(M3316,'3'!$H$27:$L$48,5,FALSE)</f>
        <v>62</v>
      </c>
    </row>
    <row r="3317" spans="1:17" x14ac:dyDescent="0.25">
      <c r="A3317">
        <f>'[2]NILAI AKHIR'!B218</f>
        <v>13763</v>
      </c>
      <c r="B3317" t="str">
        <f>'[2]NILAI AKHIR'!C218</f>
        <v>Prananda Torres Pradita</v>
      </c>
      <c r="C3317" t="str">
        <f>'[2]NILAI AKHIR'!D218</f>
        <v>XI TP 3</v>
      </c>
      <c r="D3317">
        <f>'[2]NILAI AKHIR'!T218</f>
        <v>82.702500000000001</v>
      </c>
      <c r="F3317" t="s">
        <v>109</v>
      </c>
      <c r="G3317" t="str" cm="1">
        <f t="array" ref="G3317">_xlfn.IFNA(_xlfn.IFS(C3316="XI TSM 1",D3316,C3316="XI TSM 2",D3316),"")</f>
        <v/>
      </c>
      <c r="H3317" t="str" cm="1">
        <f t="array" ref="H3317">_xlfn.IFNA(_xlfn.IFS(C3315="XI TOI 1",D3315,C3315="XI TOI 2",D3315),"")</f>
        <v/>
      </c>
      <c r="I3317" cm="1">
        <f t="array" ref="I3317">_xlfn.IFNA(_xlfn.IFS(C3314="XI TP 1",D3314,C3314="XI TP 2",D3314,C3314="XI TP 3",D3314,C3314="XI TP 4",D3314,C3314="XI TP 5",D3314),"")</f>
        <v>84.75</v>
      </c>
      <c r="J3317" t="str" cm="1">
        <f t="array" ref="J3317">_xlfn.IFNA(_xlfn.IFS(C3313="XI TJKT 1",D3313,C3313="XI TJKT 2",D3313),"")</f>
        <v/>
      </c>
      <c r="L3317">
        <f>VLOOKUP(A3317,'5'!$AB$3:$AE$313,4,FALSE)</f>
        <v>835</v>
      </c>
      <c r="M3317" s="19">
        <f>VLOOKUP(F3317,'2'!$B$2:$C$34,2,FALSE)</f>
        <v>16</v>
      </c>
      <c r="N3317" s="23">
        <f t="shared" si="112"/>
        <v>82.702500000000001</v>
      </c>
      <c r="O3317" s="23" t="str">
        <f t="shared" si="113"/>
        <v/>
      </c>
      <c r="P3317" s="23" t="s">
        <v>4739</v>
      </c>
      <c r="Q3317" s="19">
        <f>VLOOKUP(M3317,'3'!$H$27:$L$48,5,FALSE)</f>
        <v>62</v>
      </c>
    </row>
    <row r="3318" spans="1:17" x14ac:dyDescent="0.25">
      <c r="A3318">
        <f>'[2]NILAI AKHIR'!B219</f>
        <v>13764</v>
      </c>
      <c r="B3318" t="str">
        <f>'[2]NILAI AKHIR'!C219</f>
        <v>Praska Bethan Handoko</v>
      </c>
      <c r="C3318" t="str">
        <f>'[2]NILAI AKHIR'!D219</f>
        <v>XI TP 3</v>
      </c>
      <c r="D3318">
        <f>'[2]NILAI AKHIR'!T219</f>
        <v>83.987499999999997</v>
      </c>
      <c r="F3318" t="s">
        <v>109</v>
      </c>
      <c r="G3318" t="str" cm="1">
        <f t="array" ref="G3318">_xlfn.IFNA(_xlfn.IFS(C3317="XI TSM 1",D3317,C3317="XI TSM 2",D3317),"")</f>
        <v/>
      </c>
      <c r="H3318" t="str" cm="1">
        <f t="array" ref="H3318">_xlfn.IFNA(_xlfn.IFS(C3316="XI TOI 1",D3316,C3316="XI TOI 2",D3316),"")</f>
        <v/>
      </c>
      <c r="I3318" cm="1">
        <f t="array" ref="I3318">_xlfn.IFNA(_xlfn.IFS(C3315="XI TP 1",D3315,C3315="XI TP 2",D3315,C3315="XI TP 3",D3315,C3315="XI TP 4",D3315,C3315="XI TP 5",D3315),"")</f>
        <v>84.655000000000001</v>
      </c>
      <c r="J3318" t="str" cm="1">
        <f t="array" ref="J3318">_xlfn.IFNA(_xlfn.IFS(C3314="XI TJKT 1",D3314,C3314="XI TJKT 2",D3314),"")</f>
        <v/>
      </c>
      <c r="L3318">
        <f>VLOOKUP(A3318,'5'!$AB$3:$AE$313,4,FALSE)</f>
        <v>836</v>
      </c>
      <c r="M3318" s="19">
        <f>VLOOKUP(F3318,'2'!$B$2:$C$34,2,FALSE)</f>
        <v>16</v>
      </c>
      <c r="N3318" s="23">
        <f t="shared" si="112"/>
        <v>83.987499999999997</v>
      </c>
      <c r="O3318" s="23" t="str">
        <f t="shared" si="113"/>
        <v/>
      </c>
      <c r="P3318" s="23" t="s">
        <v>4739</v>
      </c>
      <c r="Q3318" s="19">
        <f>VLOOKUP(M3318,'3'!$H$27:$L$48,5,FALSE)</f>
        <v>62</v>
      </c>
    </row>
    <row r="3319" spans="1:17" x14ac:dyDescent="0.25">
      <c r="A3319">
        <f>'[2]NILAI AKHIR'!B220</f>
        <v>13765</v>
      </c>
      <c r="B3319" t="str">
        <f>'[2]NILAI AKHIR'!C220</f>
        <v>Pratama Adi Saputra</v>
      </c>
      <c r="C3319" t="str">
        <f>'[2]NILAI AKHIR'!D220</f>
        <v>XI TP 3</v>
      </c>
      <c r="D3319">
        <f>'[2]NILAI AKHIR'!T220</f>
        <v>85.655000000000001</v>
      </c>
      <c r="F3319" t="s">
        <v>109</v>
      </c>
      <c r="G3319" t="str" cm="1">
        <f t="array" ref="G3319">_xlfn.IFNA(_xlfn.IFS(C3318="XI TSM 1",D3318,C3318="XI TSM 2",D3318),"")</f>
        <v/>
      </c>
      <c r="H3319" t="str" cm="1">
        <f t="array" ref="H3319">_xlfn.IFNA(_xlfn.IFS(C3317="XI TOI 1",D3317,C3317="XI TOI 2",D3317),"")</f>
        <v/>
      </c>
      <c r="I3319" cm="1">
        <f t="array" ref="I3319">_xlfn.IFNA(_xlfn.IFS(C3316="XI TP 1",D3316,C3316="XI TP 2",D3316,C3316="XI TP 3",D3316,C3316="XI TP 4",D3316,C3316="XI TP 5",D3316),"")</f>
        <v>84.917500000000004</v>
      </c>
      <c r="J3319" t="str" cm="1">
        <f t="array" ref="J3319">_xlfn.IFNA(_xlfn.IFS(C3315="XI TJKT 1",D3315,C3315="XI TJKT 2",D3315),"")</f>
        <v/>
      </c>
      <c r="L3319">
        <f>VLOOKUP(A3319,'5'!$AB$3:$AE$313,4,FALSE)</f>
        <v>837</v>
      </c>
      <c r="M3319" s="19">
        <f>VLOOKUP(F3319,'2'!$B$2:$C$34,2,FALSE)</f>
        <v>16</v>
      </c>
      <c r="N3319" s="23">
        <f t="shared" si="112"/>
        <v>85.655000000000001</v>
      </c>
      <c r="O3319" s="23" t="str">
        <f t="shared" si="113"/>
        <v/>
      </c>
      <c r="P3319" s="23" t="s">
        <v>4739</v>
      </c>
      <c r="Q3319" s="19">
        <f>VLOOKUP(M3319,'3'!$H$27:$L$48,5,FALSE)</f>
        <v>62</v>
      </c>
    </row>
    <row r="3320" spans="1:17" x14ac:dyDescent="0.25">
      <c r="A3320">
        <f>'[2]NILAI AKHIR'!B221</f>
        <v>13766</v>
      </c>
      <c r="B3320" t="str">
        <f>'[2]NILAI AKHIR'!C221</f>
        <v>Qais Vungki Fabean</v>
      </c>
      <c r="C3320" t="str">
        <f>'[2]NILAI AKHIR'!D221</f>
        <v>XI TP 3</v>
      </c>
      <c r="D3320">
        <f>'[2]NILAI AKHIR'!T221</f>
        <v>84.78</v>
      </c>
      <c r="F3320" t="s">
        <v>109</v>
      </c>
      <c r="G3320" t="str" cm="1">
        <f t="array" ref="G3320">_xlfn.IFNA(_xlfn.IFS(C3319="XI TSM 1",D3319,C3319="XI TSM 2",D3319),"")</f>
        <v/>
      </c>
      <c r="H3320" t="str" cm="1">
        <f t="array" ref="H3320">_xlfn.IFNA(_xlfn.IFS(C3318="XI TOI 1",D3318,C3318="XI TOI 2",D3318),"")</f>
        <v/>
      </c>
      <c r="I3320" cm="1">
        <f t="array" ref="I3320">_xlfn.IFNA(_xlfn.IFS(C3317="XI TP 1",D3317,C3317="XI TP 2",D3317,C3317="XI TP 3",D3317,C3317="XI TP 4",D3317,C3317="XI TP 5",D3317),"")</f>
        <v>82.702500000000001</v>
      </c>
      <c r="J3320" t="str" cm="1">
        <f t="array" ref="J3320">_xlfn.IFNA(_xlfn.IFS(C3316="XI TJKT 1",D3316,C3316="XI TJKT 2",D3316),"")</f>
        <v/>
      </c>
      <c r="L3320">
        <f>VLOOKUP(A3320,'5'!$AB$3:$AE$313,4,FALSE)</f>
        <v>838</v>
      </c>
      <c r="M3320" s="19">
        <f>VLOOKUP(F3320,'2'!$B$2:$C$34,2,FALSE)</f>
        <v>16</v>
      </c>
      <c r="N3320" s="23">
        <f t="shared" si="112"/>
        <v>84.78</v>
      </c>
      <c r="O3320" s="23" t="str">
        <f t="shared" si="113"/>
        <v/>
      </c>
      <c r="P3320" s="23" t="s">
        <v>4739</v>
      </c>
      <c r="Q3320" s="19">
        <f>VLOOKUP(M3320,'3'!$H$27:$L$48,5,FALSE)</f>
        <v>62</v>
      </c>
    </row>
    <row r="3321" spans="1:17" x14ac:dyDescent="0.25">
      <c r="A3321">
        <f>'[2]NILAI AKHIR'!B222</f>
        <v>13767</v>
      </c>
      <c r="B3321" t="str">
        <f>'[2]NILAI AKHIR'!C222</f>
        <v>Rachelza Bayu Wicaksana</v>
      </c>
      <c r="C3321" t="str">
        <f>'[2]NILAI AKHIR'!D222</f>
        <v>XI TP 3</v>
      </c>
      <c r="D3321">
        <f>'[2]NILAI AKHIR'!T222</f>
        <v>82.375</v>
      </c>
      <c r="F3321" t="s">
        <v>109</v>
      </c>
      <c r="G3321" t="str" cm="1">
        <f t="array" ref="G3321">_xlfn.IFNA(_xlfn.IFS(C3320="XI TSM 1",D3320,C3320="XI TSM 2",D3320),"")</f>
        <v/>
      </c>
      <c r="H3321" t="str" cm="1">
        <f t="array" ref="H3321">_xlfn.IFNA(_xlfn.IFS(C3319="XI TOI 1",D3319,C3319="XI TOI 2",D3319),"")</f>
        <v/>
      </c>
      <c r="I3321" cm="1">
        <f t="array" ref="I3321">_xlfn.IFNA(_xlfn.IFS(C3318="XI TP 1",D3318,C3318="XI TP 2",D3318,C3318="XI TP 3",D3318,C3318="XI TP 4",D3318,C3318="XI TP 5",D3318),"")</f>
        <v>83.987499999999997</v>
      </c>
      <c r="J3321" t="str" cm="1">
        <f t="array" ref="J3321">_xlfn.IFNA(_xlfn.IFS(C3317="XI TJKT 1",D3317,C3317="XI TJKT 2",D3317),"")</f>
        <v/>
      </c>
      <c r="L3321">
        <f>VLOOKUP(A3321,'5'!$AB$3:$AE$313,4,FALSE)</f>
        <v>839</v>
      </c>
      <c r="M3321" s="19">
        <f>VLOOKUP(F3321,'2'!$B$2:$C$34,2,FALSE)</f>
        <v>16</v>
      </c>
      <c r="N3321" s="23">
        <f t="shared" si="112"/>
        <v>82.375</v>
      </c>
      <c r="O3321" s="23" t="str">
        <f t="shared" si="113"/>
        <v/>
      </c>
      <c r="P3321" s="23" t="s">
        <v>4739</v>
      </c>
      <c r="Q3321" s="19">
        <f>VLOOKUP(M3321,'3'!$H$27:$L$48,5,FALSE)</f>
        <v>62</v>
      </c>
    </row>
    <row r="3322" spans="1:17" x14ac:dyDescent="0.25">
      <c r="A3322">
        <f>'[2]NILAI AKHIR'!B223</f>
        <v>13768</v>
      </c>
      <c r="B3322" t="str">
        <f>'[2]NILAI AKHIR'!C223</f>
        <v>Raditya Vito Danendra</v>
      </c>
      <c r="C3322" t="str">
        <f>'[2]NILAI AKHIR'!D223</f>
        <v>XI TP 3</v>
      </c>
      <c r="D3322">
        <f>'[2]NILAI AKHIR'!T223</f>
        <v>82.6</v>
      </c>
      <c r="F3322" t="s">
        <v>109</v>
      </c>
      <c r="G3322" t="str" cm="1">
        <f t="array" ref="G3322">_xlfn.IFNA(_xlfn.IFS(C3321="XI TSM 1",D3321,C3321="XI TSM 2",D3321),"")</f>
        <v/>
      </c>
      <c r="H3322" t="str" cm="1">
        <f t="array" ref="H3322">_xlfn.IFNA(_xlfn.IFS(C3320="XI TOI 1",D3320,C3320="XI TOI 2",D3320),"")</f>
        <v/>
      </c>
      <c r="I3322" cm="1">
        <f t="array" ref="I3322">_xlfn.IFNA(_xlfn.IFS(C3319="XI TP 1",D3319,C3319="XI TP 2",D3319,C3319="XI TP 3",D3319,C3319="XI TP 4",D3319,C3319="XI TP 5",D3319),"")</f>
        <v>85.655000000000001</v>
      </c>
      <c r="J3322" t="str" cm="1">
        <f t="array" ref="J3322">_xlfn.IFNA(_xlfn.IFS(C3318="XI TJKT 1",D3318,C3318="XI TJKT 2",D3318),"")</f>
        <v/>
      </c>
      <c r="L3322">
        <f>VLOOKUP(A3322,'5'!$AB$3:$AE$313,4,FALSE)</f>
        <v>840</v>
      </c>
      <c r="M3322" s="19">
        <f>VLOOKUP(F3322,'2'!$B$2:$C$34,2,FALSE)</f>
        <v>16</v>
      </c>
      <c r="N3322" s="23">
        <f t="shared" si="112"/>
        <v>82.6</v>
      </c>
      <c r="O3322" s="23" t="str">
        <f t="shared" si="113"/>
        <v/>
      </c>
      <c r="P3322" s="23" t="s">
        <v>4739</v>
      </c>
      <c r="Q3322" s="19">
        <f>VLOOKUP(M3322,'3'!$H$27:$L$48,5,FALSE)</f>
        <v>62</v>
      </c>
    </row>
    <row r="3323" spans="1:17" x14ac:dyDescent="0.25">
      <c r="A3323">
        <f>'[2]NILAI AKHIR'!B224</f>
        <v>0</v>
      </c>
      <c r="B3323">
        <f>'[2]NILAI AKHIR'!C224</f>
        <v>0</v>
      </c>
      <c r="C3323">
        <f>'[2]NILAI AKHIR'!D224</f>
        <v>0</v>
      </c>
      <c r="D3323">
        <f>'[2]NILAI AKHIR'!T224</f>
        <v>0</v>
      </c>
      <c r="F3323" t="s">
        <v>109</v>
      </c>
      <c r="G3323" t="str" cm="1">
        <f t="array" ref="G3323">_xlfn.IFNA(_xlfn.IFS(C3322="XI TSM 1",D3322,C3322="XI TSM 2",D3322),"")</f>
        <v/>
      </c>
      <c r="H3323" t="str" cm="1">
        <f t="array" ref="H3323">_xlfn.IFNA(_xlfn.IFS(C3321="XI TOI 1",D3321,C3321="XI TOI 2",D3321),"")</f>
        <v/>
      </c>
      <c r="I3323" cm="1">
        <f t="array" ref="I3323">_xlfn.IFNA(_xlfn.IFS(C3320="XI TP 1",D3320,C3320="XI TP 2",D3320,C3320="XI TP 3",D3320,C3320="XI TP 4",D3320,C3320="XI TP 5",D3320),"")</f>
        <v>84.78</v>
      </c>
      <c r="J3323" t="str" cm="1">
        <f t="array" ref="J3323">_xlfn.IFNA(_xlfn.IFS(C3319="XI TJKT 1",D3319,C3319="XI TJKT 2",D3319),"")</f>
        <v/>
      </c>
      <c r="L3323" t="e">
        <f>VLOOKUP(A3323,'5'!$AB$3:$AE$313,4,FALSE)</f>
        <v>#N/A</v>
      </c>
      <c r="M3323" s="19">
        <f>VLOOKUP(F3323,'2'!$B$2:$C$34,2,FALSE)</f>
        <v>16</v>
      </c>
      <c r="N3323" s="23">
        <f t="shared" si="112"/>
        <v>0</v>
      </c>
      <c r="O3323" s="23" t="str">
        <f t="shared" si="113"/>
        <v/>
      </c>
      <c r="P3323" s="23" t="s">
        <v>4739</v>
      </c>
      <c r="Q3323" s="19">
        <f>VLOOKUP(M3323,'3'!$H$27:$L$48,5,FALSE)</f>
        <v>62</v>
      </c>
    </row>
    <row r="3324" spans="1:17" x14ac:dyDescent="0.25">
      <c r="A3324">
        <f>'[2]NILAI AKHIR'!B225</f>
        <v>13769</v>
      </c>
      <c r="B3324" t="str">
        <f>'[2]NILAI AKHIR'!C225</f>
        <v>Raffi Ananda Santosa</v>
      </c>
      <c r="C3324" t="str">
        <f>'[2]NILAI AKHIR'!D225</f>
        <v>XI TP 4</v>
      </c>
      <c r="D3324">
        <f>'[2]NILAI AKHIR'!T225</f>
        <v>81.6875</v>
      </c>
      <c r="F3324" t="s">
        <v>109</v>
      </c>
      <c r="G3324" t="str" cm="1">
        <f t="array" ref="G3324">_xlfn.IFNA(_xlfn.IFS(C3323="XI TSM 1",D3323,C3323="XI TSM 2",D3323),"")</f>
        <v/>
      </c>
      <c r="H3324" t="str" cm="1">
        <f t="array" ref="H3324">_xlfn.IFNA(_xlfn.IFS(C3322="XI TOI 1",D3322,C3322="XI TOI 2",D3322),"")</f>
        <v/>
      </c>
      <c r="I3324" cm="1">
        <f t="array" ref="I3324">_xlfn.IFNA(_xlfn.IFS(C3321="XI TP 1",D3321,C3321="XI TP 2",D3321,C3321="XI TP 3",D3321,C3321="XI TP 4",D3321,C3321="XI TP 5",D3321),"")</f>
        <v>82.375</v>
      </c>
      <c r="J3324" t="str" cm="1">
        <f t="array" ref="J3324">_xlfn.IFNA(_xlfn.IFS(C3320="XI TJKT 1",D3320,C3320="XI TJKT 2",D3320),"")</f>
        <v/>
      </c>
      <c r="L3324">
        <f>VLOOKUP(A3324,'5'!$AB$3:$AE$313,4,FALSE)</f>
        <v>841</v>
      </c>
      <c r="M3324" s="19">
        <f>VLOOKUP(F3324,'2'!$B$2:$C$34,2,FALSE)</f>
        <v>16</v>
      </c>
      <c r="N3324" s="23">
        <f t="shared" si="112"/>
        <v>81.6875</v>
      </c>
      <c r="O3324" s="23" t="str">
        <f t="shared" si="113"/>
        <v/>
      </c>
      <c r="P3324" s="23" t="s">
        <v>4739</v>
      </c>
      <c r="Q3324" s="19">
        <f>VLOOKUP(M3324,'3'!$H$27:$L$48,5,FALSE)</f>
        <v>62</v>
      </c>
    </row>
    <row r="3325" spans="1:17" x14ac:dyDescent="0.25">
      <c r="A3325">
        <f>'[2]NILAI AKHIR'!B227</f>
        <v>13925</v>
      </c>
      <c r="B3325" t="str">
        <f>'[2]NILAI AKHIR'!C227</f>
        <v>Rahmad Catur Sanjaya</v>
      </c>
      <c r="C3325" t="str">
        <f>'[2]NILAI AKHIR'!D227</f>
        <v>XI TP 4</v>
      </c>
      <c r="D3325">
        <f>'[2]NILAI AKHIR'!T227</f>
        <v>77</v>
      </c>
      <c r="F3325" t="s">
        <v>109</v>
      </c>
      <c r="G3325" t="str" cm="1">
        <f t="array" ref="G3325">_xlfn.IFNA(_xlfn.IFS(C3324="XI TSM 1",D3324,C3324="XI TSM 2",D3324),"")</f>
        <v/>
      </c>
      <c r="H3325" t="str" cm="1">
        <f t="array" ref="H3325">_xlfn.IFNA(_xlfn.IFS(C3323="XI TOI 1",D3323,C3323="XI TOI 2",D3323),"")</f>
        <v/>
      </c>
      <c r="I3325" cm="1">
        <f t="array" ref="I3325">_xlfn.IFNA(_xlfn.IFS(C3322="XI TP 1",D3322,C3322="XI TP 2",D3322,C3322="XI TP 3",D3322,C3322="XI TP 4",D3322,C3322="XI TP 5",D3322),"")</f>
        <v>82.6</v>
      </c>
      <c r="J3325" t="str" cm="1">
        <f t="array" ref="J3325">_xlfn.IFNA(_xlfn.IFS(C3321="XI TJKT 1",D3321,C3321="XI TJKT 2",D3321),"")</f>
        <v/>
      </c>
      <c r="L3325">
        <f>VLOOKUP(A3325,'5'!$AB$3:$AE$313,4,FALSE)</f>
        <v>843</v>
      </c>
      <c r="M3325" s="19">
        <f>VLOOKUP(F3325,'2'!$B$2:$C$34,2,FALSE)</f>
        <v>16</v>
      </c>
      <c r="N3325" s="23">
        <f t="shared" si="112"/>
        <v>77</v>
      </c>
      <c r="O3325" s="23" t="str">
        <f t="shared" si="113"/>
        <v/>
      </c>
      <c r="P3325" s="23" t="s">
        <v>4739</v>
      </c>
      <c r="Q3325" s="19">
        <f>VLOOKUP(M3325,'3'!$H$27:$L$48,5,FALSE)</f>
        <v>62</v>
      </c>
    </row>
    <row r="3326" spans="1:17" x14ac:dyDescent="0.25">
      <c r="A3326">
        <f>'[2]NILAI AKHIR'!B228</f>
        <v>13771</v>
      </c>
      <c r="B3326" t="str">
        <f>'[2]NILAI AKHIR'!C228</f>
        <v>Rahmad Surya Wilda</v>
      </c>
      <c r="C3326" t="str">
        <f>'[2]NILAI AKHIR'!D228</f>
        <v>XI TP 4</v>
      </c>
      <c r="D3326">
        <f>'[2]NILAI AKHIR'!T228</f>
        <v>76.5</v>
      </c>
      <c r="F3326" t="s">
        <v>109</v>
      </c>
      <c r="G3326" t="str" cm="1">
        <f t="array" ref="G3326">_xlfn.IFNA(_xlfn.IFS(C3325="XI TSM 1",D3325,C3325="XI TSM 2",D3325),"")</f>
        <v/>
      </c>
      <c r="H3326" t="str" cm="1">
        <f t="array" ref="H3326">_xlfn.IFNA(_xlfn.IFS(C3324="XI TOI 1",D3324,C3324="XI TOI 2",D3324),"")</f>
        <v/>
      </c>
      <c r="I3326" t="str" cm="1">
        <f t="array" ref="I3326">_xlfn.IFNA(_xlfn.IFS(C3323="XI TP 1",D3323,C3323="XI TP 2",D3323,C3323="XI TP 3",D3323,C3323="XI TP 4",D3323,C3323="XI TP 5",D3323),"")</f>
        <v/>
      </c>
      <c r="J3326" t="str" cm="1">
        <f t="array" ref="J3326">_xlfn.IFNA(_xlfn.IFS(C3322="XI TJKT 1",D3322,C3322="XI TJKT 2",D3322),"")</f>
        <v/>
      </c>
      <c r="L3326">
        <f>VLOOKUP(A3326,'5'!$AB$3:$AE$313,4,FALSE)</f>
        <v>844</v>
      </c>
      <c r="M3326" s="19">
        <f>VLOOKUP(F3326,'2'!$B$2:$C$34,2,FALSE)</f>
        <v>16</v>
      </c>
      <c r="N3326" s="23">
        <f t="shared" si="112"/>
        <v>76.5</v>
      </c>
      <c r="O3326" s="23" t="str">
        <f t="shared" si="113"/>
        <v/>
      </c>
      <c r="P3326" s="23" t="s">
        <v>4739</v>
      </c>
      <c r="Q3326" s="19">
        <f>VLOOKUP(M3326,'3'!$H$27:$L$48,5,FALSE)</f>
        <v>62</v>
      </c>
    </row>
    <row r="3327" spans="1:17" x14ac:dyDescent="0.25">
      <c r="A3327">
        <f>'[2]NILAI AKHIR'!B229</f>
        <v>13772</v>
      </c>
      <c r="B3327" t="str">
        <f>'[2]NILAI AKHIR'!C229</f>
        <v>Rahmadani Saputra</v>
      </c>
      <c r="C3327" t="str">
        <f>'[2]NILAI AKHIR'!D229</f>
        <v>XI TP 4</v>
      </c>
      <c r="D3327">
        <f>'[2]NILAI AKHIR'!T229</f>
        <v>80.125</v>
      </c>
      <c r="F3327" t="s">
        <v>109</v>
      </c>
      <c r="G3327" t="str" cm="1">
        <f t="array" ref="G3327">_xlfn.IFNA(_xlfn.IFS(C3326="XI TSM 1",D3326,C3326="XI TSM 2",D3326),"")</f>
        <v/>
      </c>
      <c r="H3327" t="str" cm="1">
        <f t="array" ref="H3327">_xlfn.IFNA(_xlfn.IFS(C3325="XI TOI 1",D3325,C3325="XI TOI 2",D3325),"")</f>
        <v/>
      </c>
      <c r="I3327" cm="1">
        <f t="array" ref="I3327">_xlfn.IFNA(_xlfn.IFS(C3324="XI TP 1",D3324,C3324="XI TP 2",D3324,C3324="XI TP 3",D3324,C3324="XI TP 4",D3324,C3324="XI TP 5",D3324),"")</f>
        <v>81.6875</v>
      </c>
      <c r="J3327" t="str" cm="1">
        <f t="array" ref="J3327">_xlfn.IFNA(_xlfn.IFS(C3323="XI TJKT 1",D3323,C3323="XI TJKT 2",D3323),"")</f>
        <v/>
      </c>
      <c r="L3327">
        <f>VLOOKUP(A3327,'5'!$AB$3:$AE$313,4,FALSE)</f>
        <v>845</v>
      </c>
      <c r="M3327" s="19">
        <f>VLOOKUP(F3327,'2'!$B$2:$C$34,2,FALSE)</f>
        <v>16</v>
      </c>
      <c r="N3327" s="23">
        <f t="shared" si="112"/>
        <v>80.125</v>
      </c>
      <c r="O3327" s="23" t="str">
        <f t="shared" si="113"/>
        <v/>
      </c>
      <c r="P3327" s="23" t="s">
        <v>4739</v>
      </c>
      <c r="Q3327" s="19">
        <f>VLOOKUP(M3327,'3'!$H$27:$L$48,5,FALSE)</f>
        <v>62</v>
      </c>
    </row>
    <row r="3328" spans="1:17" x14ac:dyDescent="0.25">
      <c r="A3328">
        <f>'[2]NILAI AKHIR'!B230</f>
        <v>13773</v>
      </c>
      <c r="B3328" t="str">
        <f>'[2]NILAI AKHIR'!C230</f>
        <v>Raihan Damar Rifki Andreansyah</v>
      </c>
      <c r="C3328" t="str">
        <f>'[2]NILAI AKHIR'!D230</f>
        <v>XI TP 4</v>
      </c>
      <c r="D3328">
        <f>'[2]NILAI AKHIR'!T230</f>
        <v>81.5625</v>
      </c>
      <c r="F3328" t="s">
        <v>109</v>
      </c>
      <c r="G3328" t="str" cm="1">
        <f t="array" ref="G3328">_xlfn.IFNA(_xlfn.IFS(C3327="XI TSM 1",D3327,C3327="XI TSM 2",D3327),"")</f>
        <v/>
      </c>
      <c r="H3328" t="str" cm="1">
        <f t="array" ref="H3328">_xlfn.IFNA(_xlfn.IFS(C3326="XI TOI 1",D3326,C3326="XI TOI 2",D3326),"")</f>
        <v/>
      </c>
      <c r="I3328" cm="1">
        <f t="array" ref="I3328">_xlfn.IFNA(_xlfn.IFS(C3325="XI TP 1",D3325,C3325="XI TP 2",D3325,C3325="XI TP 3",D3325,C3325="XI TP 4",D3325,C3325="XI TP 5",D3325),"")</f>
        <v>77</v>
      </c>
      <c r="J3328" t="str" cm="1">
        <f t="array" ref="J3328">_xlfn.IFNA(_xlfn.IFS(C3324="XI TJKT 1",D3324,C3324="XI TJKT 2",D3324),"")</f>
        <v/>
      </c>
      <c r="L3328">
        <f>VLOOKUP(A3328,'5'!$AB$3:$AE$313,4,FALSE)</f>
        <v>846</v>
      </c>
      <c r="M3328" s="19">
        <f>VLOOKUP(F3328,'2'!$B$2:$C$34,2,FALSE)</f>
        <v>16</v>
      </c>
      <c r="N3328" s="23">
        <f t="shared" si="112"/>
        <v>81.5625</v>
      </c>
      <c r="O3328" s="23" t="str">
        <f t="shared" si="113"/>
        <v/>
      </c>
      <c r="P3328" s="23" t="s">
        <v>4739</v>
      </c>
      <c r="Q3328" s="19">
        <f>VLOOKUP(M3328,'3'!$H$27:$L$48,5,FALSE)</f>
        <v>62</v>
      </c>
    </row>
    <row r="3329" spans="1:17" x14ac:dyDescent="0.25">
      <c r="A3329">
        <f>'[2]NILAI AKHIR'!B231</f>
        <v>13774</v>
      </c>
      <c r="B3329" t="str">
        <f>'[2]NILAI AKHIR'!C231</f>
        <v>Raihan Rizky Pratama</v>
      </c>
      <c r="C3329" t="str">
        <f>'[2]NILAI AKHIR'!D231</f>
        <v>XI TP 4</v>
      </c>
      <c r="D3329">
        <f>'[2]NILAI AKHIR'!T231</f>
        <v>81.0625</v>
      </c>
      <c r="F3329" t="s">
        <v>109</v>
      </c>
      <c r="G3329" t="str" cm="1">
        <f t="array" ref="G3329">_xlfn.IFNA(_xlfn.IFS(C3328="XI TSM 1",D3328,C3328="XI TSM 2",D3328),"")</f>
        <v/>
      </c>
      <c r="H3329" t="str" cm="1">
        <f t="array" ref="H3329">_xlfn.IFNA(_xlfn.IFS(C3327="XI TOI 1",D3327,C3327="XI TOI 2",D3327),"")</f>
        <v/>
      </c>
      <c r="I3329" cm="1">
        <f t="array" ref="I3329">_xlfn.IFNA(_xlfn.IFS(C3326="XI TP 1",D3326,C3326="XI TP 2",D3326,C3326="XI TP 3",D3326,C3326="XI TP 4",D3326,C3326="XI TP 5",D3326),"")</f>
        <v>76.5</v>
      </c>
      <c r="J3329" t="str" cm="1">
        <f t="array" ref="J3329">_xlfn.IFNA(_xlfn.IFS(C3325="XI TJKT 1",D3325,C3325="XI TJKT 2",D3325),"")</f>
        <v/>
      </c>
      <c r="L3329">
        <f>VLOOKUP(A3329,'5'!$AB$3:$AE$313,4,FALSE)</f>
        <v>847</v>
      </c>
      <c r="M3329" s="19">
        <f>VLOOKUP(F3329,'2'!$B$2:$C$34,2,FALSE)</f>
        <v>16</v>
      </c>
      <c r="N3329" s="23">
        <f t="shared" si="112"/>
        <v>81.0625</v>
      </c>
      <c r="O3329" s="23" t="str">
        <f t="shared" si="113"/>
        <v/>
      </c>
      <c r="P3329" s="23" t="s">
        <v>4739</v>
      </c>
      <c r="Q3329" s="19">
        <f>VLOOKUP(M3329,'3'!$H$27:$L$48,5,FALSE)</f>
        <v>62</v>
      </c>
    </row>
    <row r="3330" spans="1:17" x14ac:dyDescent="0.25">
      <c r="A3330">
        <f>'[2]NILAI AKHIR'!B232</f>
        <v>13775</v>
      </c>
      <c r="B3330" t="str">
        <f>'[2]NILAI AKHIR'!C232</f>
        <v>Rangga Manggala Saputra</v>
      </c>
      <c r="C3330" t="str">
        <f>'[2]NILAI AKHIR'!D232</f>
        <v>XI TP 4</v>
      </c>
      <c r="D3330">
        <f>'[2]NILAI AKHIR'!T232</f>
        <v>82</v>
      </c>
      <c r="F3330" t="s">
        <v>109</v>
      </c>
      <c r="G3330" t="str" cm="1">
        <f t="array" ref="G3330">_xlfn.IFNA(_xlfn.IFS(C3329="XI TSM 1",D3329,C3329="XI TSM 2",D3329),"")</f>
        <v/>
      </c>
      <c r="H3330" t="str" cm="1">
        <f t="array" ref="H3330">_xlfn.IFNA(_xlfn.IFS(C3328="XI TOI 1",D3328,C3328="XI TOI 2",D3328),"")</f>
        <v/>
      </c>
      <c r="I3330" cm="1">
        <f t="array" ref="I3330">_xlfn.IFNA(_xlfn.IFS(C3327="XI TP 1",D3327,C3327="XI TP 2",D3327,C3327="XI TP 3",D3327,C3327="XI TP 4",D3327,C3327="XI TP 5",D3327),"")</f>
        <v>80.125</v>
      </c>
      <c r="J3330" t="str" cm="1">
        <f t="array" ref="J3330">_xlfn.IFNA(_xlfn.IFS(C3326="XI TJKT 1",D3326,C3326="XI TJKT 2",D3326),"")</f>
        <v/>
      </c>
      <c r="L3330">
        <f>VLOOKUP(A3330,'5'!$AB$3:$AE$313,4,FALSE)</f>
        <v>848</v>
      </c>
      <c r="M3330" s="19">
        <f>VLOOKUP(F3330,'2'!$B$2:$C$34,2,FALSE)</f>
        <v>16</v>
      </c>
      <c r="N3330" s="23">
        <f t="shared" si="112"/>
        <v>82</v>
      </c>
      <c r="O3330" s="23" t="str">
        <f t="shared" si="113"/>
        <v/>
      </c>
      <c r="P3330" s="23" t="s">
        <v>4739</v>
      </c>
      <c r="Q3330" s="19">
        <f>VLOOKUP(M3330,'3'!$H$27:$L$48,5,FALSE)</f>
        <v>62</v>
      </c>
    </row>
    <row r="3331" spans="1:17" x14ac:dyDescent="0.25">
      <c r="A3331">
        <f>'[2]NILAI AKHIR'!B233</f>
        <v>13776</v>
      </c>
      <c r="B3331" t="str">
        <f>'[2]NILAI AKHIR'!C233</f>
        <v>Rehan Pandu Wibowo</v>
      </c>
      <c r="C3331" t="str">
        <f>'[2]NILAI AKHIR'!D233</f>
        <v>XI TP 4</v>
      </c>
      <c r="D3331">
        <f>'[2]NILAI AKHIR'!T233</f>
        <v>78.875</v>
      </c>
      <c r="F3331" t="s">
        <v>109</v>
      </c>
      <c r="G3331" t="str" cm="1">
        <f t="array" ref="G3331">_xlfn.IFNA(_xlfn.IFS(C3330="XI TSM 1",D3330,C3330="XI TSM 2",D3330),"")</f>
        <v/>
      </c>
      <c r="H3331" t="str" cm="1">
        <f t="array" ref="H3331">_xlfn.IFNA(_xlfn.IFS(C3329="XI TOI 1",D3329,C3329="XI TOI 2",D3329),"")</f>
        <v/>
      </c>
      <c r="I3331" cm="1">
        <f t="array" ref="I3331">_xlfn.IFNA(_xlfn.IFS(C3328="XI TP 1",D3328,C3328="XI TP 2",D3328,C3328="XI TP 3",D3328,C3328="XI TP 4",D3328,C3328="XI TP 5",D3328),"")</f>
        <v>81.5625</v>
      </c>
      <c r="J3331" t="str" cm="1">
        <f t="array" ref="J3331">_xlfn.IFNA(_xlfn.IFS(C3327="XI TJKT 1",D3327,C3327="XI TJKT 2",D3327),"")</f>
        <v/>
      </c>
      <c r="L3331">
        <f>VLOOKUP(A3331,'5'!$AB$3:$AE$313,4,FALSE)</f>
        <v>849</v>
      </c>
      <c r="M3331" s="19">
        <f>VLOOKUP(F3331,'2'!$B$2:$C$34,2,FALSE)</f>
        <v>16</v>
      </c>
      <c r="N3331" s="23">
        <f t="shared" si="112"/>
        <v>78.875</v>
      </c>
      <c r="O3331" s="23" t="str">
        <f t="shared" si="113"/>
        <v/>
      </c>
      <c r="P3331" s="23" t="s">
        <v>4739</v>
      </c>
      <c r="Q3331" s="19">
        <f>VLOOKUP(M3331,'3'!$H$27:$L$48,5,FALSE)</f>
        <v>62</v>
      </c>
    </row>
    <row r="3332" spans="1:17" x14ac:dyDescent="0.25">
      <c r="A3332">
        <f>'[2]NILAI AKHIR'!B234</f>
        <v>13777</v>
      </c>
      <c r="B3332" t="str">
        <f>'[2]NILAI AKHIR'!C234</f>
        <v>Reihan Pratama Oktavian</v>
      </c>
      <c r="C3332" t="str">
        <f>'[2]NILAI AKHIR'!D234</f>
        <v>XI TP 4</v>
      </c>
      <c r="D3332">
        <f>'[2]NILAI AKHIR'!T234</f>
        <v>82.375</v>
      </c>
      <c r="F3332" t="s">
        <v>109</v>
      </c>
      <c r="G3332" t="str" cm="1">
        <f t="array" ref="G3332">_xlfn.IFNA(_xlfn.IFS(C3331="XI TSM 1",D3331,C3331="XI TSM 2",D3331),"")</f>
        <v/>
      </c>
      <c r="H3332" t="str" cm="1">
        <f t="array" ref="H3332">_xlfn.IFNA(_xlfn.IFS(C3330="XI TOI 1",D3330,C3330="XI TOI 2",D3330),"")</f>
        <v/>
      </c>
      <c r="I3332" cm="1">
        <f t="array" ref="I3332">_xlfn.IFNA(_xlfn.IFS(C3329="XI TP 1",D3329,C3329="XI TP 2",D3329,C3329="XI TP 3",D3329,C3329="XI TP 4",D3329,C3329="XI TP 5",D3329),"")</f>
        <v>81.0625</v>
      </c>
      <c r="J3332" t="str" cm="1">
        <f t="array" ref="J3332">_xlfn.IFNA(_xlfn.IFS(C3328="XI TJKT 1",D3328,C3328="XI TJKT 2",D3328),"")</f>
        <v/>
      </c>
      <c r="L3332">
        <f>VLOOKUP(A3332,'5'!$AB$3:$AE$313,4,FALSE)</f>
        <v>850</v>
      </c>
      <c r="M3332" s="19">
        <f>VLOOKUP(F3332,'2'!$B$2:$C$34,2,FALSE)</f>
        <v>16</v>
      </c>
      <c r="N3332" s="23">
        <f t="shared" si="112"/>
        <v>82.375</v>
      </c>
      <c r="O3332" s="23" t="str">
        <f t="shared" si="113"/>
        <v/>
      </c>
      <c r="P3332" s="23" t="s">
        <v>4739</v>
      </c>
      <c r="Q3332" s="19">
        <f>VLOOKUP(M3332,'3'!$H$27:$L$48,5,FALSE)</f>
        <v>62</v>
      </c>
    </row>
    <row r="3333" spans="1:17" x14ac:dyDescent="0.25">
      <c r="A3333">
        <f>'[2]NILAI AKHIR'!B235</f>
        <v>13778</v>
      </c>
      <c r="B3333" t="str">
        <f>'[2]NILAI AKHIR'!C235</f>
        <v>Rendra Julian Jiantori</v>
      </c>
      <c r="C3333" t="str">
        <f>'[2]NILAI AKHIR'!D235</f>
        <v>XI TP 4</v>
      </c>
      <c r="D3333">
        <f>'[2]NILAI AKHIR'!T235</f>
        <v>81.625</v>
      </c>
      <c r="F3333" t="s">
        <v>109</v>
      </c>
      <c r="G3333" t="str" cm="1">
        <f t="array" ref="G3333">_xlfn.IFNA(_xlfn.IFS(C3332="XI TSM 1",D3332,C3332="XI TSM 2",D3332),"")</f>
        <v/>
      </c>
      <c r="H3333" t="str" cm="1">
        <f t="array" ref="H3333">_xlfn.IFNA(_xlfn.IFS(C3331="XI TOI 1",D3331,C3331="XI TOI 2",D3331),"")</f>
        <v/>
      </c>
      <c r="I3333" cm="1">
        <f t="array" ref="I3333">_xlfn.IFNA(_xlfn.IFS(C3330="XI TP 1",D3330,C3330="XI TP 2",D3330,C3330="XI TP 3",D3330,C3330="XI TP 4",D3330,C3330="XI TP 5",D3330),"")</f>
        <v>82</v>
      </c>
      <c r="J3333" t="str" cm="1">
        <f t="array" ref="J3333">_xlfn.IFNA(_xlfn.IFS(C3329="XI TJKT 1",D3329,C3329="XI TJKT 2",D3329),"")</f>
        <v/>
      </c>
      <c r="L3333">
        <f>VLOOKUP(A3333,'5'!$AB$3:$AE$313,4,FALSE)</f>
        <v>851</v>
      </c>
      <c r="M3333" s="19">
        <f>VLOOKUP(F3333,'2'!$B$2:$C$34,2,FALSE)</f>
        <v>16</v>
      </c>
      <c r="N3333" s="23">
        <f t="shared" ref="N3333:N3396" si="114">D3333</f>
        <v>81.625</v>
      </c>
      <c r="O3333" s="23" t="str">
        <f t="shared" ref="O3333:O3396" si="115">IF(P3333="Nilai Ekstra",E3333,"")</f>
        <v/>
      </c>
      <c r="P3333" s="23" t="s">
        <v>4739</v>
      </c>
      <c r="Q3333" s="19">
        <f>VLOOKUP(M3333,'3'!$H$27:$L$48,5,FALSE)</f>
        <v>62</v>
      </c>
    </row>
    <row r="3334" spans="1:17" x14ac:dyDescent="0.25">
      <c r="A3334">
        <f>'[2]NILAI AKHIR'!B236</f>
        <v>13779</v>
      </c>
      <c r="B3334" t="str">
        <f>'[2]NILAI AKHIR'!C236</f>
        <v>Restu Gabreal Nanda Arimba</v>
      </c>
      <c r="C3334" t="str">
        <f>'[2]NILAI AKHIR'!D236</f>
        <v>XI TP 4</v>
      </c>
      <c r="D3334">
        <f>'[2]NILAI AKHIR'!T236</f>
        <v>74.8125</v>
      </c>
      <c r="F3334" t="s">
        <v>109</v>
      </c>
      <c r="G3334" t="str" cm="1">
        <f t="array" ref="G3334">_xlfn.IFNA(_xlfn.IFS(C3333="XI TSM 1",D3333,C3333="XI TSM 2",D3333),"")</f>
        <v/>
      </c>
      <c r="H3334" t="str" cm="1">
        <f t="array" ref="H3334">_xlfn.IFNA(_xlfn.IFS(C3332="XI TOI 1",D3332,C3332="XI TOI 2",D3332),"")</f>
        <v/>
      </c>
      <c r="I3334" cm="1">
        <f t="array" ref="I3334">_xlfn.IFNA(_xlfn.IFS(C3331="XI TP 1",D3331,C3331="XI TP 2",D3331,C3331="XI TP 3",D3331,C3331="XI TP 4",D3331,C3331="XI TP 5",D3331),"")</f>
        <v>78.875</v>
      </c>
      <c r="J3334" t="str" cm="1">
        <f t="array" ref="J3334">_xlfn.IFNA(_xlfn.IFS(C3330="XI TJKT 1",D3330,C3330="XI TJKT 2",D3330),"")</f>
        <v/>
      </c>
      <c r="L3334">
        <f>VLOOKUP(A3334,'5'!$AB$3:$AE$313,4,FALSE)</f>
        <v>852</v>
      </c>
      <c r="M3334" s="19">
        <f>VLOOKUP(F3334,'2'!$B$2:$C$34,2,FALSE)</f>
        <v>16</v>
      </c>
      <c r="N3334" s="23">
        <f t="shared" si="114"/>
        <v>74.8125</v>
      </c>
      <c r="O3334" s="23" t="str">
        <f t="shared" si="115"/>
        <v/>
      </c>
      <c r="P3334" s="23" t="s">
        <v>4739</v>
      </c>
      <c r="Q3334" s="19">
        <f>VLOOKUP(M3334,'3'!$H$27:$L$48,5,FALSE)</f>
        <v>62</v>
      </c>
    </row>
    <row r="3335" spans="1:17" x14ac:dyDescent="0.25">
      <c r="A3335">
        <f>'[2]NILAI AKHIR'!B237</f>
        <v>13781</v>
      </c>
      <c r="B3335" t="str">
        <f>'[2]NILAI AKHIR'!C237</f>
        <v>Reyhan Fauzi Habibullah</v>
      </c>
      <c r="C3335" t="str">
        <f>'[2]NILAI AKHIR'!D237</f>
        <v>XI TP 4</v>
      </c>
      <c r="D3335">
        <f>'[2]NILAI AKHIR'!T237</f>
        <v>84.6875</v>
      </c>
      <c r="F3335" t="s">
        <v>109</v>
      </c>
      <c r="G3335" t="str" cm="1">
        <f t="array" ref="G3335">_xlfn.IFNA(_xlfn.IFS(C3334="XI TSM 1",D3334,C3334="XI TSM 2",D3334),"")</f>
        <v/>
      </c>
      <c r="H3335" t="str" cm="1">
        <f t="array" ref="H3335">_xlfn.IFNA(_xlfn.IFS(C3333="XI TOI 1",D3333,C3333="XI TOI 2",D3333),"")</f>
        <v/>
      </c>
      <c r="I3335" cm="1">
        <f t="array" ref="I3335">_xlfn.IFNA(_xlfn.IFS(C3332="XI TP 1",D3332,C3332="XI TP 2",D3332,C3332="XI TP 3",D3332,C3332="XI TP 4",D3332,C3332="XI TP 5",D3332),"")</f>
        <v>82.375</v>
      </c>
      <c r="J3335" t="str" cm="1">
        <f t="array" ref="J3335">_xlfn.IFNA(_xlfn.IFS(C3331="XI TJKT 1",D3331,C3331="XI TJKT 2",D3331),"")</f>
        <v/>
      </c>
      <c r="L3335">
        <f>VLOOKUP(A3335,'5'!$AB$3:$AE$313,4,FALSE)</f>
        <v>853</v>
      </c>
      <c r="M3335" s="19">
        <f>VLOOKUP(F3335,'2'!$B$2:$C$34,2,FALSE)</f>
        <v>16</v>
      </c>
      <c r="N3335" s="23">
        <f t="shared" si="114"/>
        <v>84.6875</v>
      </c>
      <c r="O3335" s="23" t="str">
        <f t="shared" si="115"/>
        <v/>
      </c>
      <c r="P3335" s="23" t="s">
        <v>4739</v>
      </c>
      <c r="Q3335" s="19">
        <f>VLOOKUP(M3335,'3'!$H$27:$L$48,5,FALSE)</f>
        <v>62</v>
      </c>
    </row>
    <row r="3336" spans="1:17" x14ac:dyDescent="0.25">
      <c r="A3336">
        <f>'[2]NILAI AKHIR'!B238</f>
        <v>13782</v>
      </c>
      <c r="B3336" t="str">
        <f>'[2]NILAI AKHIR'!C238</f>
        <v>Reza Nur Irawan</v>
      </c>
      <c r="C3336" t="str">
        <f>'[2]NILAI AKHIR'!D238</f>
        <v>XI TP 4</v>
      </c>
      <c r="D3336">
        <f>'[2]NILAI AKHIR'!T238</f>
        <v>84.4375</v>
      </c>
      <c r="F3336" t="s">
        <v>109</v>
      </c>
      <c r="G3336" t="str" cm="1">
        <f t="array" ref="G3336">_xlfn.IFNA(_xlfn.IFS(C3335="XI TSM 1",D3335,C3335="XI TSM 2",D3335),"")</f>
        <v/>
      </c>
      <c r="H3336" t="str" cm="1">
        <f t="array" ref="H3336">_xlfn.IFNA(_xlfn.IFS(C3334="XI TOI 1",D3334,C3334="XI TOI 2",D3334),"")</f>
        <v/>
      </c>
      <c r="I3336" cm="1">
        <f t="array" ref="I3336">_xlfn.IFNA(_xlfn.IFS(C3333="XI TP 1",D3333,C3333="XI TP 2",D3333,C3333="XI TP 3",D3333,C3333="XI TP 4",D3333,C3333="XI TP 5",D3333),"")</f>
        <v>81.625</v>
      </c>
      <c r="J3336" t="str" cm="1">
        <f t="array" ref="J3336">_xlfn.IFNA(_xlfn.IFS(C3332="XI TJKT 1",D3332,C3332="XI TJKT 2",D3332),"")</f>
        <v/>
      </c>
      <c r="L3336">
        <f>VLOOKUP(A3336,'5'!$AB$3:$AE$313,4,FALSE)</f>
        <v>854</v>
      </c>
      <c r="M3336" s="19">
        <f>VLOOKUP(F3336,'2'!$B$2:$C$34,2,FALSE)</f>
        <v>16</v>
      </c>
      <c r="N3336" s="23">
        <f t="shared" si="114"/>
        <v>84.4375</v>
      </c>
      <c r="O3336" s="23" t="str">
        <f t="shared" si="115"/>
        <v/>
      </c>
      <c r="P3336" s="23" t="s">
        <v>4739</v>
      </c>
      <c r="Q3336" s="19">
        <f>VLOOKUP(M3336,'3'!$H$27:$L$48,5,FALSE)</f>
        <v>62</v>
      </c>
    </row>
    <row r="3337" spans="1:17" x14ac:dyDescent="0.25">
      <c r="A3337">
        <f>'[2]NILAI AKHIR'!B239</f>
        <v>13783</v>
      </c>
      <c r="B3337" t="str">
        <f>'[2]NILAI AKHIR'!C239</f>
        <v>Ridho Dwi Cahyo</v>
      </c>
      <c r="C3337" t="str">
        <f>'[2]NILAI AKHIR'!D239</f>
        <v>XI TP 4</v>
      </c>
      <c r="D3337">
        <f>'[2]NILAI AKHIR'!T239</f>
        <v>85.3125</v>
      </c>
      <c r="F3337" t="s">
        <v>109</v>
      </c>
      <c r="G3337" t="str" cm="1">
        <f t="array" ref="G3337">_xlfn.IFNA(_xlfn.IFS(C3336="XI TSM 1",D3336,C3336="XI TSM 2",D3336),"")</f>
        <v/>
      </c>
      <c r="H3337" t="str" cm="1">
        <f t="array" ref="H3337">_xlfn.IFNA(_xlfn.IFS(C3335="XI TOI 1",D3335,C3335="XI TOI 2",D3335),"")</f>
        <v/>
      </c>
      <c r="I3337" cm="1">
        <f t="array" ref="I3337">_xlfn.IFNA(_xlfn.IFS(C3334="XI TP 1",D3334,C3334="XI TP 2",D3334,C3334="XI TP 3",D3334,C3334="XI TP 4",D3334,C3334="XI TP 5",D3334),"")</f>
        <v>74.8125</v>
      </c>
      <c r="J3337" t="str" cm="1">
        <f t="array" ref="J3337">_xlfn.IFNA(_xlfn.IFS(C3333="XI TJKT 1",D3333,C3333="XI TJKT 2",D3333),"")</f>
        <v/>
      </c>
      <c r="L3337">
        <f>VLOOKUP(A3337,'5'!$AB$3:$AE$313,4,FALSE)</f>
        <v>855</v>
      </c>
      <c r="M3337" s="19">
        <f>VLOOKUP(F3337,'2'!$B$2:$C$34,2,FALSE)</f>
        <v>16</v>
      </c>
      <c r="N3337" s="23">
        <f t="shared" si="114"/>
        <v>85.3125</v>
      </c>
      <c r="O3337" s="23" t="str">
        <f t="shared" si="115"/>
        <v/>
      </c>
      <c r="P3337" s="23" t="s">
        <v>4739</v>
      </c>
      <c r="Q3337" s="19">
        <f>VLOOKUP(M3337,'3'!$H$27:$L$48,5,FALSE)</f>
        <v>62</v>
      </c>
    </row>
    <row r="3338" spans="1:17" x14ac:dyDescent="0.25">
      <c r="A3338">
        <f>'[2]NILAI AKHIR'!B240</f>
        <v>13784</v>
      </c>
      <c r="B3338" t="str">
        <f>'[2]NILAI AKHIR'!C240</f>
        <v>Ridho Restu Pratama</v>
      </c>
      <c r="C3338" t="str">
        <f>'[2]NILAI AKHIR'!D240</f>
        <v>XI TP 4</v>
      </c>
      <c r="D3338">
        <f>'[2]NILAI AKHIR'!T240</f>
        <v>83.125</v>
      </c>
      <c r="F3338" t="s">
        <v>109</v>
      </c>
      <c r="G3338" t="str" cm="1">
        <f t="array" ref="G3338">_xlfn.IFNA(_xlfn.IFS(C3337="XI TSM 1",D3337,C3337="XI TSM 2",D3337),"")</f>
        <v/>
      </c>
      <c r="H3338" t="str" cm="1">
        <f t="array" ref="H3338">_xlfn.IFNA(_xlfn.IFS(C3336="XI TOI 1",D3336,C3336="XI TOI 2",D3336),"")</f>
        <v/>
      </c>
      <c r="I3338" cm="1">
        <f t="array" ref="I3338">_xlfn.IFNA(_xlfn.IFS(C3335="XI TP 1",D3335,C3335="XI TP 2",D3335,C3335="XI TP 3",D3335,C3335="XI TP 4",D3335,C3335="XI TP 5",D3335),"")</f>
        <v>84.6875</v>
      </c>
      <c r="J3338" t="str" cm="1">
        <f t="array" ref="J3338">_xlfn.IFNA(_xlfn.IFS(C3334="XI TJKT 1",D3334,C3334="XI TJKT 2",D3334),"")</f>
        <v/>
      </c>
      <c r="L3338">
        <f>VLOOKUP(A3338,'5'!$AB$3:$AE$313,4,FALSE)</f>
        <v>856</v>
      </c>
      <c r="M3338" s="19">
        <f>VLOOKUP(F3338,'2'!$B$2:$C$34,2,FALSE)</f>
        <v>16</v>
      </c>
      <c r="N3338" s="23">
        <f t="shared" si="114"/>
        <v>83.125</v>
      </c>
      <c r="O3338" s="23" t="str">
        <f t="shared" si="115"/>
        <v/>
      </c>
      <c r="P3338" s="23" t="s">
        <v>4739</v>
      </c>
      <c r="Q3338" s="19">
        <f>VLOOKUP(M3338,'3'!$H$27:$L$48,5,FALSE)</f>
        <v>62</v>
      </c>
    </row>
    <row r="3339" spans="1:17" x14ac:dyDescent="0.25">
      <c r="A3339">
        <f>'[2]NILAI AKHIR'!B241</f>
        <v>13785</v>
      </c>
      <c r="B3339" t="str">
        <f>'[2]NILAI AKHIR'!C241</f>
        <v>Rizqi Akbar Ramadhon</v>
      </c>
      <c r="C3339" t="str">
        <f>'[2]NILAI AKHIR'!D241</f>
        <v>XI TP 4</v>
      </c>
      <c r="D3339">
        <f>'[2]NILAI AKHIR'!T241</f>
        <v>83.5625</v>
      </c>
      <c r="F3339" t="s">
        <v>109</v>
      </c>
      <c r="G3339" t="str" cm="1">
        <f t="array" ref="G3339">_xlfn.IFNA(_xlfn.IFS(C3338="XI TSM 1",D3338,C3338="XI TSM 2",D3338),"")</f>
        <v/>
      </c>
      <c r="H3339" t="str" cm="1">
        <f t="array" ref="H3339">_xlfn.IFNA(_xlfn.IFS(C3337="XI TOI 1",D3337,C3337="XI TOI 2",D3337),"")</f>
        <v/>
      </c>
      <c r="I3339" cm="1">
        <f t="array" ref="I3339">_xlfn.IFNA(_xlfn.IFS(C3336="XI TP 1",D3336,C3336="XI TP 2",D3336,C3336="XI TP 3",D3336,C3336="XI TP 4",D3336,C3336="XI TP 5",D3336),"")</f>
        <v>84.4375</v>
      </c>
      <c r="J3339" t="str" cm="1">
        <f t="array" ref="J3339">_xlfn.IFNA(_xlfn.IFS(C3335="XI TJKT 1",D3335,C3335="XI TJKT 2",D3335),"")</f>
        <v/>
      </c>
      <c r="L3339">
        <f>VLOOKUP(A3339,'5'!$AB$3:$AE$313,4,FALSE)</f>
        <v>857</v>
      </c>
      <c r="M3339" s="19">
        <f>VLOOKUP(F3339,'2'!$B$2:$C$34,2,FALSE)</f>
        <v>16</v>
      </c>
      <c r="N3339" s="23">
        <f t="shared" si="114"/>
        <v>83.5625</v>
      </c>
      <c r="O3339" s="23" t="str">
        <f t="shared" si="115"/>
        <v/>
      </c>
      <c r="P3339" s="23" t="s">
        <v>4739</v>
      </c>
      <c r="Q3339" s="19">
        <f>VLOOKUP(M3339,'3'!$H$27:$L$48,5,FALSE)</f>
        <v>62</v>
      </c>
    </row>
    <row r="3340" spans="1:17" x14ac:dyDescent="0.25">
      <c r="A3340">
        <f>'[2]NILAI AKHIR'!B242</f>
        <v>13786</v>
      </c>
      <c r="B3340" t="str">
        <f>'[2]NILAI AKHIR'!C242</f>
        <v>Rizqi Pratama Nurlaili</v>
      </c>
      <c r="C3340" t="str">
        <f>'[2]NILAI AKHIR'!D242</f>
        <v>XI TP 4</v>
      </c>
      <c r="D3340">
        <f>'[2]NILAI AKHIR'!T242</f>
        <v>80.1875</v>
      </c>
      <c r="F3340" t="s">
        <v>109</v>
      </c>
      <c r="G3340" t="str" cm="1">
        <f t="array" ref="G3340">_xlfn.IFNA(_xlfn.IFS(C3339="XI TSM 1",D3339,C3339="XI TSM 2",D3339),"")</f>
        <v/>
      </c>
      <c r="H3340" t="str" cm="1">
        <f t="array" ref="H3340">_xlfn.IFNA(_xlfn.IFS(C3338="XI TOI 1",D3338,C3338="XI TOI 2",D3338),"")</f>
        <v/>
      </c>
      <c r="I3340" cm="1">
        <f t="array" ref="I3340">_xlfn.IFNA(_xlfn.IFS(C3337="XI TP 1",D3337,C3337="XI TP 2",D3337,C3337="XI TP 3",D3337,C3337="XI TP 4",D3337,C3337="XI TP 5",D3337),"")</f>
        <v>85.3125</v>
      </c>
      <c r="J3340" t="str" cm="1">
        <f t="array" ref="J3340">_xlfn.IFNA(_xlfn.IFS(C3336="XI TJKT 1",D3336,C3336="XI TJKT 2",D3336),"")</f>
        <v/>
      </c>
      <c r="L3340">
        <f>VLOOKUP(A3340,'5'!$AB$3:$AE$313,4,FALSE)</f>
        <v>858</v>
      </c>
      <c r="M3340" s="19">
        <f>VLOOKUP(F3340,'2'!$B$2:$C$34,2,FALSE)</f>
        <v>16</v>
      </c>
      <c r="N3340" s="23">
        <f t="shared" si="114"/>
        <v>80.1875</v>
      </c>
      <c r="O3340" s="23" t="str">
        <f t="shared" si="115"/>
        <v/>
      </c>
      <c r="P3340" s="23" t="s">
        <v>4739</v>
      </c>
      <c r="Q3340" s="19">
        <f>VLOOKUP(M3340,'3'!$H$27:$L$48,5,FALSE)</f>
        <v>62</v>
      </c>
    </row>
    <row r="3341" spans="1:17" x14ac:dyDescent="0.25">
      <c r="A3341">
        <f>'[2]NILAI AKHIR'!B243</f>
        <v>13787</v>
      </c>
      <c r="B3341" t="str">
        <f>'[2]NILAI AKHIR'!C243</f>
        <v>Rohib Risalata</v>
      </c>
      <c r="C3341" t="str">
        <f>'[2]NILAI AKHIR'!D243</f>
        <v>XI TP 4</v>
      </c>
      <c r="D3341">
        <f>'[2]NILAI AKHIR'!T243</f>
        <v>83.8125</v>
      </c>
      <c r="F3341" t="s">
        <v>109</v>
      </c>
      <c r="G3341" t="str" cm="1">
        <f t="array" ref="G3341">_xlfn.IFNA(_xlfn.IFS(C3340="XI TSM 1",D3340,C3340="XI TSM 2",D3340),"")</f>
        <v/>
      </c>
      <c r="H3341" t="str" cm="1">
        <f t="array" ref="H3341">_xlfn.IFNA(_xlfn.IFS(C3339="XI TOI 1",D3339,C3339="XI TOI 2",D3339),"")</f>
        <v/>
      </c>
      <c r="I3341" cm="1">
        <f t="array" ref="I3341">_xlfn.IFNA(_xlfn.IFS(C3338="XI TP 1",D3338,C3338="XI TP 2",D3338,C3338="XI TP 3",D3338,C3338="XI TP 4",D3338,C3338="XI TP 5",D3338),"")</f>
        <v>83.125</v>
      </c>
      <c r="J3341" t="str" cm="1">
        <f t="array" ref="J3341">_xlfn.IFNA(_xlfn.IFS(C3337="XI TJKT 1",D3337,C3337="XI TJKT 2",D3337),"")</f>
        <v/>
      </c>
      <c r="L3341">
        <f>VLOOKUP(A3341,'5'!$AB$3:$AE$313,4,FALSE)</f>
        <v>859</v>
      </c>
      <c r="M3341" s="19">
        <f>VLOOKUP(F3341,'2'!$B$2:$C$34,2,FALSE)</f>
        <v>16</v>
      </c>
      <c r="N3341" s="23">
        <f t="shared" si="114"/>
        <v>83.8125</v>
      </c>
      <c r="O3341" s="23" t="str">
        <f t="shared" si="115"/>
        <v/>
      </c>
      <c r="P3341" s="23" t="s">
        <v>4739</v>
      </c>
      <c r="Q3341" s="19">
        <f>VLOOKUP(M3341,'3'!$H$27:$L$48,5,FALSE)</f>
        <v>62</v>
      </c>
    </row>
    <row r="3342" spans="1:17" x14ac:dyDescent="0.25">
      <c r="A3342">
        <f>'[2]NILAI AKHIR'!B244</f>
        <v>13788</v>
      </c>
      <c r="B3342" t="str">
        <f>'[2]NILAI AKHIR'!C244</f>
        <v>Satria Rishad Amaly Saputro</v>
      </c>
      <c r="C3342" t="str">
        <f>'[2]NILAI AKHIR'!D244</f>
        <v>XI TP 4</v>
      </c>
      <c r="D3342">
        <f>'[2]NILAI AKHIR'!T244</f>
        <v>81.375</v>
      </c>
      <c r="F3342" t="s">
        <v>109</v>
      </c>
      <c r="G3342" t="str" cm="1">
        <f t="array" ref="G3342">_xlfn.IFNA(_xlfn.IFS(C3341="XI TSM 1",D3341,C3341="XI TSM 2",D3341),"")</f>
        <v/>
      </c>
      <c r="H3342" t="str" cm="1">
        <f t="array" ref="H3342">_xlfn.IFNA(_xlfn.IFS(C3340="XI TOI 1",D3340,C3340="XI TOI 2",D3340),"")</f>
        <v/>
      </c>
      <c r="I3342" cm="1">
        <f t="array" ref="I3342">_xlfn.IFNA(_xlfn.IFS(C3339="XI TP 1",D3339,C3339="XI TP 2",D3339,C3339="XI TP 3",D3339,C3339="XI TP 4",D3339,C3339="XI TP 5",D3339),"")</f>
        <v>83.5625</v>
      </c>
      <c r="J3342" t="str" cm="1">
        <f t="array" ref="J3342">_xlfn.IFNA(_xlfn.IFS(C3338="XI TJKT 1",D3338,C3338="XI TJKT 2",D3338),"")</f>
        <v/>
      </c>
      <c r="L3342">
        <f>VLOOKUP(A3342,'5'!$AB$3:$AE$313,4,FALSE)</f>
        <v>860</v>
      </c>
      <c r="M3342" s="19">
        <f>VLOOKUP(F3342,'2'!$B$2:$C$34,2,FALSE)</f>
        <v>16</v>
      </c>
      <c r="N3342" s="23">
        <f t="shared" si="114"/>
        <v>81.375</v>
      </c>
      <c r="O3342" s="23" t="str">
        <f t="shared" si="115"/>
        <v/>
      </c>
      <c r="P3342" s="23" t="s">
        <v>4739</v>
      </c>
      <c r="Q3342" s="19">
        <f>VLOOKUP(M3342,'3'!$H$27:$L$48,5,FALSE)</f>
        <v>62</v>
      </c>
    </row>
    <row r="3343" spans="1:17" x14ac:dyDescent="0.25">
      <c r="A3343">
        <f>'[2]NILAI AKHIR'!B245</f>
        <v>13789</v>
      </c>
      <c r="B3343" t="str">
        <f>'[2]NILAI AKHIR'!C245</f>
        <v>Sidik Nur Mughis</v>
      </c>
      <c r="C3343" t="str">
        <f>'[2]NILAI AKHIR'!D245</f>
        <v>XI TP 4</v>
      </c>
      <c r="D3343">
        <f>'[2]NILAI AKHIR'!T245</f>
        <v>82.25</v>
      </c>
      <c r="F3343" t="s">
        <v>109</v>
      </c>
      <c r="G3343" t="str" cm="1">
        <f t="array" ref="G3343">_xlfn.IFNA(_xlfn.IFS(C3342="XI TSM 1",D3342,C3342="XI TSM 2",D3342),"")</f>
        <v/>
      </c>
      <c r="H3343" t="str" cm="1">
        <f t="array" ref="H3343">_xlfn.IFNA(_xlfn.IFS(C3341="XI TOI 1",D3341,C3341="XI TOI 2",D3341),"")</f>
        <v/>
      </c>
      <c r="I3343" cm="1">
        <f t="array" ref="I3343">_xlfn.IFNA(_xlfn.IFS(C3340="XI TP 1",D3340,C3340="XI TP 2",D3340,C3340="XI TP 3",D3340,C3340="XI TP 4",D3340,C3340="XI TP 5",D3340),"")</f>
        <v>80.1875</v>
      </c>
      <c r="J3343" t="str" cm="1">
        <f t="array" ref="J3343">_xlfn.IFNA(_xlfn.IFS(C3339="XI TJKT 1",D3339,C3339="XI TJKT 2",D3339),"")</f>
        <v/>
      </c>
      <c r="L3343">
        <f>VLOOKUP(A3343,'5'!$AB$3:$AE$313,4,FALSE)</f>
        <v>861</v>
      </c>
      <c r="M3343" s="19">
        <f>VLOOKUP(F3343,'2'!$B$2:$C$34,2,FALSE)</f>
        <v>16</v>
      </c>
      <c r="N3343" s="23">
        <f t="shared" si="114"/>
        <v>82.25</v>
      </c>
      <c r="O3343" s="23" t="str">
        <f t="shared" si="115"/>
        <v/>
      </c>
      <c r="P3343" s="23" t="s">
        <v>4739</v>
      </c>
      <c r="Q3343" s="19">
        <f>VLOOKUP(M3343,'3'!$H$27:$L$48,5,FALSE)</f>
        <v>62</v>
      </c>
    </row>
    <row r="3344" spans="1:17" x14ac:dyDescent="0.25">
      <c r="A3344">
        <f>'[2]NILAI AKHIR'!B246</f>
        <v>13790</v>
      </c>
      <c r="B3344" t="str">
        <f>'[2]NILAI AKHIR'!C246</f>
        <v>Sinung Aji Merbawani</v>
      </c>
      <c r="C3344" t="str">
        <f>'[2]NILAI AKHIR'!D246</f>
        <v>XI TP 4</v>
      </c>
      <c r="D3344">
        <f>'[2]NILAI AKHIR'!T246</f>
        <v>84.375</v>
      </c>
      <c r="F3344" t="s">
        <v>109</v>
      </c>
      <c r="G3344" t="str" cm="1">
        <f t="array" ref="G3344">_xlfn.IFNA(_xlfn.IFS(C3343="XI TSM 1",D3343,C3343="XI TSM 2",D3343),"")</f>
        <v/>
      </c>
      <c r="H3344" t="str" cm="1">
        <f t="array" ref="H3344">_xlfn.IFNA(_xlfn.IFS(C3342="XI TOI 1",D3342,C3342="XI TOI 2",D3342),"")</f>
        <v/>
      </c>
      <c r="I3344" cm="1">
        <f t="array" ref="I3344">_xlfn.IFNA(_xlfn.IFS(C3341="XI TP 1",D3341,C3341="XI TP 2",D3341,C3341="XI TP 3",D3341,C3341="XI TP 4",D3341,C3341="XI TP 5",D3341),"")</f>
        <v>83.8125</v>
      </c>
      <c r="J3344" t="str" cm="1">
        <f t="array" ref="J3344">_xlfn.IFNA(_xlfn.IFS(C3340="XI TJKT 1",D3340,C3340="XI TJKT 2",D3340),"")</f>
        <v/>
      </c>
      <c r="L3344">
        <f>VLOOKUP(A3344,'5'!$AB$3:$AE$313,4,FALSE)</f>
        <v>862</v>
      </c>
      <c r="M3344" s="19">
        <f>VLOOKUP(F3344,'2'!$B$2:$C$34,2,FALSE)</f>
        <v>16</v>
      </c>
      <c r="N3344" s="23">
        <f t="shared" si="114"/>
        <v>84.375</v>
      </c>
      <c r="O3344" s="23" t="str">
        <f t="shared" si="115"/>
        <v/>
      </c>
      <c r="P3344" s="23" t="s">
        <v>4739</v>
      </c>
      <c r="Q3344" s="19">
        <f>VLOOKUP(M3344,'3'!$H$27:$L$48,5,FALSE)</f>
        <v>62</v>
      </c>
    </row>
    <row r="3345" spans="1:17" x14ac:dyDescent="0.25">
      <c r="A3345">
        <f>'[2]NILAI AKHIR'!B247</f>
        <v>13791</v>
      </c>
      <c r="B3345" t="str">
        <f>'[2]NILAI AKHIR'!C247</f>
        <v>Surya Putra Denta Pratama</v>
      </c>
      <c r="C3345" t="str">
        <f>'[2]NILAI AKHIR'!D247</f>
        <v>XI TP 4</v>
      </c>
      <c r="D3345">
        <f>'[2]NILAI AKHIR'!T247</f>
        <v>83.75</v>
      </c>
      <c r="F3345" t="s">
        <v>109</v>
      </c>
      <c r="G3345" t="str" cm="1">
        <f t="array" ref="G3345">_xlfn.IFNA(_xlfn.IFS(C3344="XI TSM 1",D3344,C3344="XI TSM 2",D3344),"")</f>
        <v/>
      </c>
      <c r="H3345" t="str" cm="1">
        <f t="array" ref="H3345">_xlfn.IFNA(_xlfn.IFS(C3343="XI TOI 1",D3343,C3343="XI TOI 2",D3343),"")</f>
        <v/>
      </c>
      <c r="I3345" cm="1">
        <f t="array" ref="I3345">_xlfn.IFNA(_xlfn.IFS(C3342="XI TP 1",D3342,C3342="XI TP 2",D3342,C3342="XI TP 3",D3342,C3342="XI TP 4",D3342,C3342="XI TP 5",D3342),"")</f>
        <v>81.375</v>
      </c>
      <c r="J3345" t="str" cm="1">
        <f t="array" ref="J3345">_xlfn.IFNA(_xlfn.IFS(C3341="XI TJKT 1",D3341,C3341="XI TJKT 2",D3341),"")</f>
        <v/>
      </c>
      <c r="L3345">
        <f>VLOOKUP(A3345,'5'!$AB$3:$AE$313,4,FALSE)</f>
        <v>863</v>
      </c>
      <c r="M3345" s="19">
        <f>VLOOKUP(F3345,'2'!$B$2:$C$34,2,FALSE)</f>
        <v>16</v>
      </c>
      <c r="N3345" s="23">
        <f t="shared" si="114"/>
        <v>83.75</v>
      </c>
      <c r="O3345" s="23" t="str">
        <f t="shared" si="115"/>
        <v/>
      </c>
      <c r="P3345" s="23" t="s">
        <v>4739</v>
      </c>
      <c r="Q3345" s="19">
        <f>VLOOKUP(M3345,'3'!$H$27:$L$48,5,FALSE)</f>
        <v>62</v>
      </c>
    </row>
    <row r="3346" spans="1:17" x14ac:dyDescent="0.25">
      <c r="A3346">
        <f>'[2]NILAI AKHIR'!B248</f>
        <v>13792</v>
      </c>
      <c r="B3346" t="str">
        <f>'[2]NILAI AKHIR'!C248</f>
        <v>Taufiq Nur Hidayah</v>
      </c>
      <c r="C3346" t="str">
        <f>'[2]NILAI AKHIR'!D248</f>
        <v>XI TP 4</v>
      </c>
      <c r="D3346">
        <f>'[2]NILAI AKHIR'!T248</f>
        <v>83.8125</v>
      </c>
      <c r="F3346" t="s">
        <v>109</v>
      </c>
      <c r="G3346" t="str" cm="1">
        <f t="array" ref="G3346">_xlfn.IFNA(_xlfn.IFS(C3345="XI TSM 1",D3345,C3345="XI TSM 2",D3345),"")</f>
        <v/>
      </c>
      <c r="H3346" t="str" cm="1">
        <f t="array" ref="H3346">_xlfn.IFNA(_xlfn.IFS(C3344="XI TOI 1",D3344,C3344="XI TOI 2",D3344),"")</f>
        <v/>
      </c>
      <c r="I3346" cm="1">
        <f t="array" ref="I3346">_xlfn.IFNA(_xlfn.IFS(C3343="XI TP 1",D3343,C3343="XI TP 2",D3343,C3343="XI TP 3",D3343,C3343="XI TP 4",D3343,C3343="XI TP 5",D3343),"")</f>
        <v>82.25</v>
      </c>
      <c r="J3346" t="str" cm="1">
        <f t="array" ref="J3346">_xlfn.IFNA(_xlfn.IFS(C3342="XI TJKT 1",D3342,C3342="XI TJKT 2",D3342),"")</f>
        <v/>
      </c>
      <c r="L3346">
        <f>VLOOKUP(A3346,'5'!$AB$3:$AE$313,4,FALSE)</f>
        <v>864</v>
      </c>
      <c r="M3346" s="19">
        <f>VLOOKUP(F3346,'2'!$B$2:$C$34,2,FALSE)</f>
        <v>16</v>
      </c>
      <c r="N3346" s="23">
        <f t="shared" si="114"/>
        <v>83.8125</v>
      </c>
      <c r="O3346" s="23" t="str">
        <f t="shared" si="115"/>
        <v/>
      </c>
      <c r="P3346" s="23" t="s">
        <v>4739</v>
      </c>
      <c r="Q3346" s="19">
        <f>VLOOKUP(M3346,'3'!$H$27:$L$48,5,FALSE)</f>
        <v>62</v>
      </c>
    </row>
    <row r="3347" spans="1:17" x14ac:dyDescent="0.25">
      <c r="A3347">
        <f>'[2]NILAI AKHIR'!B249</f>
        <v>13793</v>
      </c>
      <c r="B3347" t="str">
        <f>'[2]NILAI AKHIR'!C249</f>
        <v>Wiklid Novian Dwi Mohammat Hasanudin</v>
      </c>
      <c r="C3347" t="str">
        <f>'[2]NILAI AKHIR'!D249</f>
        <v>XI TP 4</v>
      </c>
      <c r="D3347">
        <f>'[2]NILAI AKHIR'!T249</f>
        <v>83.6875</v>
      </c>
      <c r="F3347" t="s">
        <v>109</v>
      </c>
      <c r="G3347" t="str" cm="1">
        <f t="array" ref="G3347">_xlfn.IFNA(_xlfn.IFS(C3346="XI TSM 1",D3346,C3346="XI TSM 2",D3346),"")</f>
        <v/>
      </c>
      <c r="H3347" t="str" cm="1">
        <f t="array" ref="H3347">_xlfn.IFNA(_xlfn.IFS(C3345="XI TOI 1",D3345,C3345="XI TOI 2",D3345),"")</f>
        <v/>
      </c>
      <c r="I3347" cm="1">
        <f t="array" ref="I3347">_xlfn.IFNA(_xlfn.IFS(C3344="XI TP 1",D3344,C3344="XI TP 2",D3344,C3344="XI TP 3",D3344,C3344="XI TP 4",D3344,C3344="XI TP 5",D3344),"")</f>
        <v>84.375</v>
      </c>
      <c r="J3347" t="str" cm="1">
        <f t="array" ref="J3347">_xlfn.IFNA(_xlfn.IFS(C3343="XI TJKT 1",D3343,C3343="XI TJKT 2",D3343),"")</f>
        <v/>
      </c>
      <c r="L3347">
        <f>VLOOKUP(A3347,'5'!$AB$3:$AE$313,4,FALSE)</f>
        <v>865</v>
      </c>
      <c r="M3347" s="19">
        <f>VLOOKUP(F3347,'2'!$B$2:$C$34,2,FALSE)</f>
        <v>16</v>
      </c>
      <c r="N3347" s="23">
        <f t="shared" si="114"/>
        <v>83.6875</v>
      </c>
      <c r="O3347" s="23" t="str">
        <f t="shared" si="115"/>
        <v/>
      </c>
      <c r="P3347" s="23" t="s">
        <v>4739</v>
      </c>
      <c r="Q3347" s="19">
        <f>VLOOKUP(M3347,'3'!$H$27:$L$48,5,FALSE)</f>
        <v>62</v>
      </c>
    </row>
    <row r="3348" spans="1:17" x14ac:dyDescent="0.25">
      <c r="A3348">
        <f>'[2]NILAI AKHIR'!B250</f>
        <v>13795</v>
      </c>
      <c r="B3348" t="str">
        <f>'[2]NILAI AKHIR'!C250</f>
        <v>Yudha Permana</v>
      </c>
      <c r="C3348" t="str">
        <f>'[2]NILAI AKHIR'!D250</f>
        <v>XI TP 4</v>
      </c>
      <c r="D3348">
        <f>'[2]NILAI AKHIR'!T250</f>
        <v>76.875</v>
      </c>
      <c r="F3348" t="s">
        <v>109</v>
      </c>
      <c r="G3348" t="str" cm="1">
        <f t="array" ref="G3348">_xlfn.IFNA(_xlfn.IFS(C3347="XI TSM 1",D3347,C3347="XI TSM 2",D3347),"")</f>
        <v/>
      </c>
      <c r="H3348" t="str" cm="1">
        <f t="array" ref="H3348">_xlfn.IFNA(_xlfn.IFS(C3346="XI TOI 1",D3346,C3346="XI TOI 2",D3346),"")</f>
        <v/>
      </c>
      <c r="I3348" cm="1">
        <f t="array" ref="I3348">_xlfn.IFNA(_xlfn.IFS(C3345="XI TP 1",D3345,C3345="XI TP 2",D3345,C3345="XI TP 3",D3345,C3345="XI TP 4",D3345,C3345="XI TP 5",D3345),"")</f>
        <v>83.75</v>
      </c>
      <c r="J3348" t="str" cm="1">
        <f t="array" ref="J3348">_xlfn.IFNA(_xlfn.IFS(C3344="XI TJKT 1",D3344,C3344="XI TJKT 2",D3344),"")</f>
        <v/>
      </c>
      <c r="L3348">
        <f>VLOOKUP(A3348,'5'!$AB$3:$AE$313,4,FALSE)</f>
        <v>866</v>
      </c>
      <c r="M3348" s="19">
        <f>VLOOKUP(F3348,'2'!$B$2:$C$34,2,FALSE)</f>
        <v>16</v>
      </c>
      <c r="N3348" s="23">
        <f t="shared" si="114"/>
        <v>76.875</v>
      </c>
      <c r="O3348" s="23" t="str">
        <f t="shared" si="115"/>
        <v/>
      </c>
      <c r="P3348" s="23" t="s">
        <v>4739</v>
      </c>
      <c r="Q3348" s="19">
        <f>VLOOKUP(M3348,'3'!$H$27:$L$48,5,FALSE)</f>
        <v>62</v>
      </c>
    </row>
    <row r="3349" spans="1:17" x14ac:dyDescent="0.25">
      <c r="A3349">
        <f>'[2]NILAI AKHIR'!B251</f>
        <v>13796</v>
      </c>
      <c r="B3349" t="str">
        <f>'[2]NILAI AKHIR'!C251</f>
        <v>Yuga Aditya Pratama</v>
      </c>
      <c r="C3349" t="str">
        <f>'[2]NILAI AKHIR'!D251</f>
        <v>XI TP 4</v>
      </c>
      <c r="D3349">
        <f>'[2]NILAI AKHIR'!T251</f>
        <v>82.875</v>
      </c>
      <c r="F3349" t="s">
        <v>109</v>
      </c>
      <c r="G3349" t="str" cm="1">
        <f t="array" ref="G3349">_xlfn.IFNA(_xlfn.IFS(C3348="XI TSM 1",D3348,C3348="XI TSM 2",D3348),"")</f>
        <v/>
      </c>
      <c r="H3349" t="str" cm="1">
        <f t="array" ref="H3349">_xlfn.IFNA(_xlfn.IFS(C3347="XI TOI 1",D3347,C3347="XI TOI 2",D3347),"")</f>
        <v/>
      </c>
      <c r="I3349" cm="1">
        <f t="array" ref="I3349">_xlfn.IFNA(_xlfn.IFS(C3346="XI TP 1",D3346,C3346="XI TP 2",D3346,C3346="XI TP 3",D3346,C3346="XI TP 4",D3346,C3346="XI TP 5",D3346),"")</f>
        <v>83.8125</v>
      </c>
      <c r="J3349" t="str" cm="1">
        <f t="array" ref="J3349">_xlfn.IFNA(_xlfn.IFS(C3345="XI TJKT 1",D3345,C3345="XI TJKT 2",D3345),"")</f>
        <v/>
      </c>
      <c r="L3349">
        <f>VLOOKUP(A3349,'5'!$AB$3:$AE$313,4,FALSE)</f>
        <v>867</v>
      </c>
      <c r="M3349" s="19">
        <f>VLOOKUP(F3349,'2'!$B$2:$C$34,2,FALSE)</f>
        <v>16</v>
      </c>
      <c r="N3349" s="23">
        <f t="shared" si="114"/>
        <v>82.875</v>
      </c>
      <c r="O3349" s="23" t="str">
        <f t="shared" si="115"/>
        <v/>
      </c>
      <c r="P3349" s="23" t="s">
        <v>4739</v>
      </c>
      <c r="Q3349" s="19">
        <f>VLOOKUP(M3349,'3'!$H$27:$L$48,5,FALSE)</f>
        <v>62</v>
      </c>
    </row>
    <row r="3350" spans="1:17" x14ac:dyDescent="0.25">
      <c r="A3350">
        <f>'[2]NILAI AKHIR'!B252</f>
        <v>13797</v>
      </c>
      <c r="B3350" t="str">
        <f>'[2]NILAI AKHIR'!C252</f>
        <v>Yuliztyano Ardha Shaputra</v>
      </c>
      <c r="C3350" t="str">
        <f>'[2]NILAI AKHIR'!D252</f>
        <v>XI TP 4</v>
      </c>
      <c r="D3350">
        <f>'[2]NILAI AKHIR'!T252</f>
        <v>83.3125</v>
      </c>
      <c r="F3350" t="s">
        <v>109</v>
      </c>
      <c r="G3350" t="str" cm="1">
        <f t="array" ref="G3350">_xlfn.IFNA(_xlfn.IFS(C3349="XI TSM 1",D3349,C3349="XI TSM 2",D3349),"")</f>
        <v/>
      </c>
      <c r="H3350" t="str" cm="1">
        <f t="array" ref="H3350">_xlfn.IFNA(_xlfn.IFS(C3348="XI TOI 1",D3348,C3348="XI TOI 2",D3348),"")</f>
        <v/>
      </c>
      <c r="I3350" cm="1">
        <f t="array" ref="I3350">_xlfn.IFNA(_xlfn.IFS(C3347="XI TP 1",D3347,C3347="XI TP 2",D3347,C3347="XI TP 3",D3347,C3347="XI TP 4",D3347,C3347="XI TP 5",D3347),"")</f>
        <v>83.6875</v>
      </c>
      <c r="J3350" t="str" cm="1">
        <f t="array" ref="J3350">_xlfn.IFNA(_xlfn.IFS(C3346="XI TJKT 1",D3346,C3346="XI TJKT 2",D3346),"")</f>
        <v/>
      </c>
      <c r="L3350">
        <f>VLOOKUP(A3350,'5'!$AB$3:$AE$313,4,FALSE)</f>
        <v>868</v>
      </c>
      <c r="M3350" s="19">
        <f>VLOOKUP(F3350,'2'!$B$2:$C$34,2,FALSE)</f>
        <v>16</v>
      </c>
      <c r="N3350" s="23">
        <f t="shared" si="114"/>
        <v>83.3125</v>
      </c>
      <c r="O3350" s="23" t="str">
        <f t="shared" si="115"/>
        <v/>
      </c>
      <c r="P3350" s="23" t="s">
        <v>4739</v>
      </c>
      <c r="Q3350" s="19">
        <f>VLOOKUP(M3350,'3'!$H$27:$L$48,5,FALSE)</f>
        <v>62</v>
      </c>
    </row>
    <row r="3351" spans="1:17" x14ac:dyDescent="0.25">
      <c r="A3351">
        <f>'[2]NILAI AKHIR'!B253</f>
        <v>13798</v>
      </c>
      <c r="B3351" t="str">
        <f>'[2]NILAI AKHIR'!C253</f>
        <v>Zacky Julio Pratama</v>
      </c>
      <c r="C3351" t="str">
        <f>'[2]NILAI AKHIR'!D253</f>
        <v>XI TP 4</v>
      </c>
      <c r="D3351">
        <f>'[2]NILAI AKHIR'!T253</f>
        <v>83.125</v>
      </c>
      <c r="F3351" t="s">
        <v>109</v>
      </c>
      <c r="G3351" t="str" cm="1">
        <f t="array" ref="G3351">_xlfn.IFNA(_xlfn.IFS(C3350="XI TSM 1",D3350,C3350="XI TSM 2",D3350),"")</f>
        <v/>
      </c>
      <c r="H3351" t="str" cm="1">
        <f t="array" ref="H3351">_xlfn.IFNA(_xlfn.IFS(C3349="XI TOI 1",D3349,C3349="XI TOI 2",D3349),"")</f>
        <v/>
      </c>
      <c r="I3351" cm="1">
        <f t="array" ref="I3351">_xlfn.IFNA(_xlfn.IFS(C3348="XI TP 1",D3348,C3348="XI TP 2",D3348,C3348="XI TP 3",D3348,C3348="XI TP 4",D3348,C3348="XI TP 5",D3348),"")</f>
        <v>76.875</v>
      </c>
      <c r="J3351" t="str" cm="1">
        <f t="array" ref="J3351">_xlfn.IFNA(_xlfn.IFS(C3347="XI TJKT 1",D3347,C3347="XI TJKT 2",D3347),"")</f>
        <v/>
      </c>
      <c r="L3351">
        <f>VLOOKUP(A3351,'5'!$AB$3:$AE$313,4,FALSE)</f>
        <v>869</v>
      </c>
      <c r="M3351" s="19">
        <f>VLOOKUP(F3351,'2'!$B$2:$C$34,2,FALSE)</f>
        <v>16</v>
      </c>
      <c r="N3351" s="23">
        <f t="shared" si="114"/>
        <v>83.125</v>
      </c>
      <c r="O3351" s="23" t="str">
        <f t="shared" si="115"/>
        <v/>
      </c>
      <c r="P3351" s="23" t="s">
        <v>4739</v>
      </c>
      <c r="Q3351" s="19">
        <f>VLOOKUP(M3351,'3'!$H$27:$L$48,5,FALSE)</f>
        <v>62</v>
      </c>
    </row>
    <row r="3352" spans="1:17" x14ac:dyDescent="0.25">
      <c r="A3352">
        <f>'[2]NILAI AKHIR'!B254</f>
        <v>13799</v>
      </c>
      <c r="B3352" t="str">
        <f>'[2]NILAI AKHIR'!C254</f>
        <v>Zafaron Alwida Kusuma</v>
      </c>
      <c r="C3352" t="str">
        <f>'[2]NILAI AKHIR'!D254</f>
        <v>XI TP 4</v>
      </c>
      <c r="D3352">
        <f>'[2]NILAI AKHIR'!T254</f>
        <v>83.1875</v>
      </c>
      <c r="F3352" t="s">
        <v>109</v>
      </c>
      <c r="G3352" t="str" cm="1">
        <f t="array" ref="G3352">_xlfn.IFNA(_xlfn.IFS(C3351="XI TSM 1",D3351,C3351="XI TSM 2",D3351),"")</f>
        <v/>
      </c>
      <c r="H3352" t="str" cm="1">
        <f t="array" ref="H3352">_xlfn.IFNA(_xlfn.IFS(C3350="XI TOI 1",D3350,C3350="XI TOI 2",D3350),"")</f>
        <v/>
      </c>
      <c r="I3352" cm="1">
        <f t="array" ref="I3352">_xlfn.IFNA(_xlfn.IFS(C3349="XI TP 1",D3349,C3349="XI TP 2",D3349,C3349="XI TP 3",D3349,C3349="XI TP 4",D3349,C3349="XI TP 5",D3349),"")</f>
        <v>82.875</v>
      </c>
      <c r="J3352" t="str" cm="1">
        <f t="array" ref="J3352">_xlfn.IFNA(_xlfn.IFS(C3348="XI TJKT 1",D3348,C3348="XI TJKT 2",D3348),"")</f>
        <v/>
      </c>
      <c r="L3352">
        <f>VLOOKUP(A3352,'5'!$AB$3:$AE$313,4,FALSE)</f>
        <v>870</v>
      </c>
      <c r="M3352" s="19">
        <f>VLOOKUP(F3352,'2'!$B$2:$C$34,2,FALSE)</f>
        <v>16</v>
      </c>
      <c r="N3352" s="23">
        <f t="shared" si="114"/>
        <v>83.1875</v>
      </c>
      <c r="O3352" s="23" t="str">
        <f t="shared" si="115"/>
        <v/>
      </c>
      <c r="P3352" s="23" t="s">
        <v>4739</v>
      </c>
      <c r="Q3352" s="19">
        <f>VLOOKUP(M3352,'3'!$H$27:$L$48,5,FALSE)</f>
        <v>62</v>
      </c>
    </row>
    <row r="3353" spans="1:17" x14ac:dyDescent="0.25">
      <c r="A3353">
        <f>'[2]NILAI AKHIR'!B255</f>
        <v>13800</v>
      </c>
      <c r="B3353" t="str">
        <f>'[2]NILAI AKHIR'!C255</f>
        <v>Zaki Nur Rufi Ramadhani</v>
      </c>
      <c r="C3353" t="str">
        <f>'[2]NILAI AKHIR'!D255</f>
        <v>XI TP 4</v>
      </c>
      <c r="D3353">
        <f>'[2]NILAI AKHIR'!T255</f>
        <v>82</v>
      </c>
      <c r="F3353" t="s">
        <v>109</v>
      </c>
      <c r="G3353" t="str" cm="1">
        <f t="array" ref="G3353">_xlfn.IFNA(_xlfn.IFS(C3352="XI TSM 1",D3352,C3352="XI TSM 2",D3352),"")</f>
        <v/>
      </c>
      <c r="H3353" t="str" cm="1">
        <f t="array" ref="H3353">_xlfn.IFNA(_xlfn.IFS(C3351="XI TOI 1",D3351,C3351="XI TOI 2",D3351),"")</f>
        <v/>
      </c>
      <c r="I3353" cm="1">
        <f t="array" ref="I3353">_xlfn.IFNA(_xlfn.IFS(C3350="XI TP 1",D3350,C3350="XI TP 2",D3350,C3350="XI TP 3",D3350,C3350="XI TP 4",D3350,C3350="XI TP 5",D3350),"")</f>
        <v>83.3125</v>
      </c>
      <c r="J3353" t="str" cm="1">
        <f t="array" ref="J3353">_xlfn.IFNA(_xlfn.IFS(C3349="XI TJKT 1",D3349,C3349="XI TJKT 2",D3349),"")</f>
        <v/>
      </c>
      <c r="L3353">
        <f>VLOOKUP(A3353,'5'!$AB$3:$AE$313,4,FALSE)</f>
        <v>871</v>
      </c>
      <c r="M3353" s="19">
        <f>VLOOKUP(F3353,'2'!$B$2:$C$34,2,FALSE)</f>
        <v>16</v>
      </c>
      <c r="N3353" s="23">
        <f t="shared" si="114"/>
        <v>82</v>
      </c>
      <c r="O3353" s="23" t="str">
        <f t="shared" si="115"/>
        <v/>
      </c>
      <c r="P3353" s="23" t="s">
        <v>4739</v>
      </c>
      <c r="Q3353" s="19">
        <f>VLOOKUP(M3353,'3'!$H$27:$L$48,5,FALSE)</f>
        <v>62</v>
      </c>
    </row>
    <row r="3354" spans="1:17" x14ac:dyDescent="0.25">
      <c r="A3354">
        <f>'[2]NILAI AKHIR'!B256</f>
        <v>13801</v>
      </c>
      <c r="B3354" t="str">
        <f>'[2]NILAI AKHIR'!C256</f>
        <v>Zaky Nur Shodiq</v>
      </c>
      <c r="C3354" t="str">
        <f>'[2]NILAI AKHIR'!D256</f>
        <v>XI TP 4</v>
      </c>
      <c r="D3354">
        <f>'[2]NILAI AKHIR'!T256</f>
        <v>78.3125</v>
      </c>
      <c r="F3354" t="s">
        <v>109</v>
      </c>
      <c r="G3354" t="str" cm="1">
        <f t="array" ref="G3354">_xlfn.IFNA(_xlfn.IFS(C3353="XI TSM 1",D3353,C3353="XI TSM 2",D3353),"")</f>
        <v/>
      </c>
      <c r="H3354" t="str" cm="1">
        <f t="array" ref="H3354">_xlfn.IFNA(_xlfn.IFS(C3352="XI TOI 1",D3352,C3352="XI TOI 2",D3352),"")</f>
        <v/>
      </c>
      <c r="I3354" cm="1">
        <f t="array" ref="I3354">_xlfn.IFNA(_xlfn.IFS(C3351="XI TP 1",D3351,C3351="XI TP 2",D3351,C3351="XI TP 3",D3351,C3351="XI TP 4",D3351,C3351="XI TP 5",D3351),"")</f>
        <v>83.125</v>
      </c>
      <c r="J3354" t="str" cm="1">
        <f t="array" ref="J3354">_xlfn.IFNA(_xlfn.IFS(C3350="XI TJKT 1",D3350,C3350="XI TJKT 2",D3350),"")</f>
        <v/>
      </c>
      <c r="L3354">
        <f>VLOOKUP(A3354,'5'!$AB$3:$AE$313,4,FALSE)</f>
        <v>872</v>
      </c>
      <c r="M3354" s="19">
        <f>VLOOKUP(F3354,'2'!$B$2:$C$34,2,FALSE)</f>
        <v>16</v>
      </c>
      <c r="N3354" s="23">
        <f t="shared" si="114"/>
        <v>78.3125</v>
      </c>
      <c r="O3354" s="23" t="str">
        <f t="shared" si="115"/>
        <v/>
      </c>
      <c r="P3354" s="23" t="s">
        <v>4739</v>
      </c>
      <c r="Q3354" s="19">
        <f>VLOOKUP(M3354,'3'!$H$27:$L$48,5,FALSE)</f>
        <v>62</v>
      </c>
    </row>
    <row r="3355" spans="1:17" x14ac:dyDescent="0.25">
      <c r="A3355">
        <f>'[2]NILAI AKHIR'!B257</f>
        <v>13802</v>
      </c>
      <c r="B3355" t="str">
        <f>'[2]NILAI AKHIR'!C257</f>
        <v>Zamhari</v>
      </c>
      <c r="C3355" t="str">
        <f>'[2]NILAI AKHIR'!D257</f>
        <v>XI TP 4</v>
      </c>
      <c r="D3355">
        <f>'[2]NILAI AKHIR'!T257</f>
        <v>79.5</v>
      </c>
      <c r="F3355" t="s">
        <v>109</v>
      </c>
      <c r="G3355" t="str" cm="1">
        <f t="array" ref="G3355">_xlfn.IFNA(_xlfn.IFS(C3354="XI TSM 1",D3354,C3354="XI TSM 2",D3354),"")</f>
        <v/>
      </c>
      <c r="H3355" t="str" cm="1">
        <f t="array" ref="H3355">_xlfn.IFNA(_xlfn.IFS(C3353="XI TOI 1",D3353,C3353="XI TOI 2",D3353),"")</f>
        <v/>
      </c>
      <c r="I3355" cm="1">
        <f t="array" ref="I3355">_xlfn.IFNA(_xlfn.IFS(C3352="XI TP 1",D3352,C3352="XI TP 2",D3352,C3352="XI TP 3",D3352,C3352="XI TP 4",D3352,C3352="XI TP 5",D3352),"")</f>
        <v>83.1875</v>
      </c>
      <c r="J3355" t="str" cm="1">
        <f t="array" ref="J3355">_xlfn.IFNA(_xlfn.IFS(C3351="XI TJKT 1",D3351,C3351="XI TJKT 2",D3351),"")</f>
        <v/>
      </c>
      <c r="L3355">
        <f>VLOOKUP(A3355,'5'!$AB$3:$AE$313,4,FALSE)</f>
        <v>873</v>
      </c>
      <c r="M3355" s="19">
        <f>VLOOKUP(F3355,'2'!$B$2:$C$34,2,FALSE)</f>
        <v>16</v>
      </c>
      <c r="N3355" s="23">
        <f t="shared" si="114"/>
        <v>79.5</v>
      </c>
      <c r="O3355" s="23" t="str">
        <f t="shared" si="115"/>
        <v/>
      </c>
      <c r="P3355" s="23" t="s">
        <v>4739</v>
      </c>
      <c r="Q3355" s="19">
        <f>VLOOKUP(M3355,'3'!$H$27:$L$48,5,FALSE)</f>
        <v>62</v>
      </c>
    </row>
    <row r="3356" spans="1:17" x14ac:dyDescent="0.25">
      <c r="A3356">
        <f>'[2]NILAI AKHIR'!B258</f>
        <v>0</v>
      </c>
      <c r="B3356">
        <f>'[2]NILAI AKHIR'!C258</f>
        <v>0</v>
      </c>
      <c r="C3356">
        <f>'[2]NILAI AKHIR'!D258</f>
        <v>0</v>
      </c>
      <c r="D3356">
        <f>'[2]NILAI AKHIR'!T258</f>
        <v>0</v>
      </c>
      <c r="F3356" t="s">
        <v>109</v>
      </c>
      <c r="G3356" t="str" cm="1">
        <f t="array" ref="G3356">_xlfn.IFNA(_xlfn.IFS(C3355="XI TSM 1",D3355,C3355="XI TSM 2",D3355),"")</f>
        <v/>
      </c>
      <c r="H3356" t="str" cm="1">
        <f t="array" ref="H3356">_xlfn.IFNA(_xlfn.IFS(C3354="XI TOI 1",D3354,C3354="XI TOI 2",D3354),"")</f>
        <v/>
      </c>
      <c r="I3356" cm="1">
        <f t="array" ref="I3356">_xlfn.IFNA(_xlfn.IFS(C3353="XI TP 1",D3353,C3353="XI TP 2",D3353,C3353="XI TP 3",D3353,C3353="XI TP 4",D3353,C3353="XI TP 5",D3353),"")</f>
        <v>82</v>
      </c>
      <c r="J3356" t="str" cm="1">
        <f t="array" ref="J3356">_xlfn.IFNA(_xlfn.IFS(C3352="XI TJKT 1",D3352,C3352="XI TJKT 2",D3352),"")</f>
        <v/>
      </c>
      <c r="L3356" t="e">
        <f>VLOOKUP(A3356,'5'!$AB$3:$AE$313,4,FALSE)</f>
        <v>#N/A</v>
      </c>
      <c r="M3356" s="19">
        <f>VLOOKUP(F3356,'2'!$B$2:$C$34,2,FALSE)</f>
        <v>16</v>
      </c>
      <c r="N3356" s="23">
        <f t="shared" si="114"/>
        <v>0</v>
      </c>
      <c r="O3356" s="23" t="str">
        <f t="shared" si="115"/>
        <v/>
      </c>
      <c r="P3356" s="23" t="s">
        <v>4739</v>
      </c>
      <c r="Q3356" s="19">
        <f>VLOOKUP(M3356,'3'!$H$27:$L$48,5,FALSE)</f>
        <v>62</v>
      </c>
    </row>
    <row r="3357" spans="1:17" x14ac:dyDescent="0.25">
      <c r="A3357">
        <f>'[2]NILAI AKHIR'!B259</f>
        <v>13848</v>
      </c>
      <c r="B3357" t="str">
        <f>'[2]NILAI AKHIR'!C259</f>
        <v>Abdul Muniif Khares Saputro</v>
      </c>
      <c r="C3357" t="str">
        <f>'[2]NILAI AKHIR'!D259</f>
        <v>XI TSM 1</v>
      </c>
      <c r="D3357">
        <f>'[2]NILAI AKHIR'!T259</f>
        <v>78.833333333333343</v>
      </c>
      <c r="F3357" t="s">
        <v>109</v>
      </c>
      <c r="G3357" t="str" cm="1">
        <f t="array" ref="G3357">_xlfn.IFNA(_xlfn.IFS(C3356="XI TSM 1",D3356,C3356="XI TSM 2",D3356),"")</f>
        <v/>
      </c>
      <c r="H3357" t="str" cm="1">
        <f t="array" ref="H3357">_xlfn.IFNA(_xlfn.IFS(C3355="XI TOI 1",D3355,C3355="XI TOI 2",D3355),"")</f>
        <v/>
      </c>
      <c r="I3357" cm="1">
        <f t="array" ref="I3357">_xlfn.IFNA(_xlfn.IFS(C3354="XI TP 1",D3354,C3354="XI TP 2",D3354,C3354="XI TP 3",D3354,C3354="XI TP 4",D3354,C3354="XI TP 5",D3354),"")</f>
        <v>78.3125</v>
      </c>
      <c r="J3357" t="str" cm="1">
        <f t="array" ref="J3357">_xlfn.IFNA(_xlfn.IFS(C3353="XI TJKT 1",D3353,C3353="XI TJKT 2",D3353),"")</f>
        <v/>
      </c>
      <c r="L3357">
        <f>VLOOKUP(A3357,'5'!$AB$3:$AE$313,4,FALSE)</f>
        <v>874</v>
      </c>
      <c r="M3357" s="19">
        <f>VLOOKUP(F3357,'2'!$B$2:$C$34,2,FALSE)</f>
        <v>16</v>
      </c>
      <c r="N3357" s="23">
        <f t="shared" si="114"/>
        <v>78.833333333333343</v>
      </c>
      <c r="O3357" s="23" t="str">
        <f t="shared" si="115"/>
        <v/>
      </c>
      <c r="P3357" s="23" t="s">
        <v>4739</v>
      </c>
      <c r="Q3357" s="19">
        <f>VLOOKUP(M3357,'3'!$H$27:$L$48,5,FALSE)</f>
        <v>62</v>
      </c>
    </row>
    <row r="3358" spans="1:17" x14ac:dyDescent="0.25">
      <c r="A3358">
        <f>'[2]NILAI AKHIR'!B261</f>
        <v>13851</v>
      </c>
      <c r="B3358" t="str">
        <f>'[2]NILAI AKHIR'!C261</f>
        <v>Aditya Rizki Handoko</v>
      </c>
      <c r="C3358" t="str">
        <f>'[2]NILAI AKHIR'!D261</f>
        <v>XI TSM 1</v>
      </c>
      <c r="D3358">
        <f>'[2]NILAI AKHIR'!T261</f>
        <v>79.46875</v>
      </c>
      <c r="F3358" t="s">
        <v>113</v>
      </c>
      <c r="G3358" cm="1">
        <f t="array" ref="G3358">_xlfn.IFNA(_xlfn.IFS(C3357="XI TSM 1",D3357,C3357="XI TSM 2",D3357),"")</f>
        <v>78.833333333333343</v>
      </c>
      <c r="H3358" t="str" cm="1">
        <f t="array" ref="H3358">_xlfn.IFNA(_xlfn.IFS(C3356="XI TOI 1",D3356,C3356="XI TOI 2",D3356),"")</f>
        <v/>
      </c>
      <c r="I3358" cm="1">
        <f t="array" ref="I3358">_xlfn.IFNA(_xlfn.IFS(C3355="XI TP 1",D3355,C3355="XI TP 2",D3355,C3355="XI TP 3",D3355,C3355="XI TP 4",D3355,C3355="XI TP 5",D3355),"")</f>
        <v>79.5</v>
      </c>
      <c r="J3358" t="str" cm="1">
        <f t="array" ref="J3358">_xlfn.IFNA(_xlfn.IFS(C3354="XI TJKT 1",D3354,C3354="XI TJKT 2",D3354),"")</f>
        <v/>
      </c>
      <c r="L3358">
        <f>VLOOKUP(A3358,'5'!$AB$3:$AE$313,4,FALSE)</f>
        <v>876</v>
      </c>
      <c r="M3358" s="19">
        <f>VLOOKUP(F3358,'2'!$B$2:$C$34,2,FALSE)</f>
        <v>19</v>
      </c>
      <c r="N3358" s="23">
        <f t="shared" si="114"/>
        <v>79.46875</v>
      </c>
      <c r="O3358" s="23" t="str">
        <f t="shared" si="115"/>
        <v/>
      </c>
      <c r="P3358" s="23" t="s">
        <v>4739</v>
      </c>
      <c r="Q3358" s="19">
        <f>VLOOKUP(M3358,'3'!$H$27:$L$48,5,FALSE)</f>
        <v>64</v>
      </c>
    </row>
    <row r="3359" spans="1:17" x14ac:dyDescent="0.25">
      <c r="A3359">
        <f>'[2]NILAI AKHIR'!B262</f>
        <v>13852</v>
      </c>
      <c r="B3359" t="str">
        <f>'[2]NILAI AKHIR'!C262</f>
        <v>Afdhal Aditya Pratama</v>
      </c>
      <c r="C3359" t="str">
        <f>'[2]NILAI AKHIR'!D262</f>
        <v>XI TSM 1</v>
      </c>
      <c r="D3359">
        <f>'[2]NILAI AKHIR'!T262</f>
        <v>78.770833333333329</v>
      </c>
      <c r="F3359" t="s">
        <v>113</v>
      </c>
      <c r="G3359" cm="1">
        <f t="array" ref="G3359">_xlfn.IFNA(_xlfn.IFS(C3358="XI TSM 1",D3358,C3358="XI TSM 2",D3358),"")</f>
        <v>79.46875</v>
      </c>
      <c r="H3359" t="str" cm="1">
        <f t="array" ref="H3359">_xlfn.IFNA(_xlfn.IFS(C3357="XI TOI 1",D3357,C3357="XI TOI 2",D3357),"")</f>
        <v/>
      </c>
      <c r="I3359" t="str" cm="1">
        <f t="array" ref="I3359">_xlfn.IFNA(_xlfn.IFS(C3356="XI TP 1",D3356,C3356="XI TP 2",D3356,C3356="XI TP 3",D3356,C3356="XI TP 4",D3356,C3356="XI TP 5",D3356),"")</f>
        <v/>
      </c>
      <c r="J3359" t="str" cm="1">
        <f t="array" ref="J3359">_xlfn.IFNA(_xlfn.IFS(C3355="XI TJKT 1",D3355,C3355="XI TJKT 2",D3355),"")</f>
        <v/>
      </c>
      <c r="L3359">
        <f>VLOOKUP(A3359,'5'!$AB$3:$AE$313,4,FALSE)</f>
        <v>877</v>
      </c>
      <c r="M3359" s="19">
        <f>VLOOKUP(F3359,'2'!$B$2:$C$34,2,FALSE)</f>
        <v>19</v>
      </c>
      <c r="N3359" s="23">
        <f t="shared" si="114"/>
        <v>78.770833333333329</v>
      </c>
      <c r="O3359" s="23" t="str">
        <f t="shared" si="115"/>
        <v/>
      </c>
      <c r="P3359" s="23" t="s">
        <v>4739</v>
      </c>
      <c r="Q3359" s="19">
        <f>VLOOKUP(M3359,'3'!$H$27:$L$48,5,FALSE)</f>
        <v>64</v>
      </c>
    </row>
    <row r="3360" spans="1:17" x14ac:dyDescent="0.25">
      <c r="A3360">
        <f>'[2]NILAI AKHIR'!B263</f>
        <v>13854</v>
      </c>
      <c r="B3360" t="str">
        <f>'[2]NILAI AKHIR'!C263</f>
        <v>Alfian Nur Hanif</v>
      </c>
      <c r="C3360" t="str">
        <f>'[2]NILAI AKHIR'!D263</f>
        <v>XI TSM 1</v>
      </c>
      <c r="D3360">
        <f>'[2]NILAI AKHIR'!T263</f>
        <v>76.989583333333329</v>
      </c>
      <c r="F3360" t="s">
        <v>113</v>
      </c>
      <c r="G3360" cm="1">
        <f t="array" ref="G3360">_xlfn.IFNA(_xlfn.IFS(C3359="XI TSM 1",D3359,C3359="XI TSM 2",D3359),"")</f>
        <v>78.770833333333329</v>
      </c>
      <c r="H3360" t="str" cm="1">
        <f t="array" ref="H3360">_xlfn.IFNA(_xlfn.IFS(C3358="XI TOI 1",D3358,C3358="XI TOI 2",D3358),"")</f>
        <v/>
      </c>
      <c r="I3360" t="str" cm="1">
        <f t="array" ref="I3360">_xlfn.IFNA(_xlfn.IFS(C3357="XI TP 1",D3357,C3357="XI TP 2",D3357,C3357="XI TP 3",D3357,C3357="XI TP 4",D3357,C3357="XI TP 5",D3357),"")</f>
        <v/>
      </c>
      <c r="J3360" t="str" cm="1">
        <f t="array" ref="J3360">_xlfn.IFNA(_xlfn.IFS(C3356="XI TJKT 1",D3356,C3356="XI TJKT 2",D3356),"")</f>
        <v/>
      </c>
      <c r="L3360">
        <f>VLOOKUP(A3360,'5'!$AB$3:$AE$313,4,FALSE)</f>
        <v>878</v>
      </c>
      <c r="M3360" s="19">
        <f>VLOOKUP(F3360,'2'!$B$2:$C$34,2,FALSE)</f>
        <v>19</v>
      </c>
      <c r="N3360" s="23">
        <f t="shared" si="114"/>
        <v>76.989583333333329</v>
      </c>
      <c r="O3360" s="23" t="str">
        <f t="shared" si="115"/>
        <v/>
      </c>
      <c r="P3360" s="23" t="s">
        <v>4739</v>
      </c>
      <c r="Q3360" s="19">
        <f>VLOOKUP(M3360,'3'!$H$27:$L$48,5,FALSE)</f>
        <v>64</v>
      </c>
    </row>
    <row r="3361" spans="1:17" x14ac:dyDescent="0.25">
      <c r="A3361">
        <f>'[2]NILAI AKHIR'!B264</f>
        <v>13855</v>
      </c>
      <c r="B3361" t="str">
        <f>'[2]NILAI AKHIR'!C264</f>
        <v>Alga Jalu Oktiyanto</v>
      </c>
      <c r="C3361" t="str">
        <f>'[2]NILAI AKHIR'!D264</f>
        <v>XI TSM 1</v>
      </c>
      <c r="D3361">
        <f>'[2]NILAI AKHIR'!T264</f>
        <v>83.979166666666657</v>
      </c>
      <c r="F3361" t="s">
        <v>113</v>
      </c>
      <c r="G3361" cm="1">
        <f t="array" ref="G3361">_xlfn.IFNA(_xlfn.IFS(C3360="XI TSM 1",D3360,C3360="XI TSM 2",D3360),"")</f>
        <v>76.989583333333329</v>
      </c>
      <c r="H3361" t="str" cm="1">
        <f t="array" ref="H3361">_xlfn.IFNA(_xlfn.IFS(C3359="XI TOI 1",D3359,C3359="XI TOI 2",D3359),"")</f>
        <v/>
      </c>
      <c r="I3361" t="str" cm="1">
        <f t="array" ref="I3361">_xlfn.IFNA(_xlfn.IFS(C3358="XI TP 1",D3358,C3358="XI TP 2",D3358,C3358="XI TP 3",D3358,C3358="XI TP 4",D3358,C3358="XI TP 5",D3358),"")</f>
        <v/>
      </c>
      <c r="J3361" t="str" cm="1">
        <f t="array" ref="J3361">_xlfn.IFNA(_xlfn.IFS(C3357="XI TJKT 1",D3357,C3357="XI TJKT 2",D3357),"")</f>
        <v/>
      </c>
      <c r="L3361">
        <f>VLOOKUP(A3361,'5'!$AB$3:$AE$313,4,FALSE)</f>
        <v>879</v>
      </c>
      <c r="M3361" s="19">
        <f>VLOOKUP(F3361,'2'!$B$2:$C$34,2,FALSE)</f>
        <v>19</v>
      </c>
      <c r="N3361" s="23">
        <f t="shared" si="114"/>
        <v>83.979166666666657</v>
      </c>
      <c r="O3361" s="23" t="str">
        <f t="shared" si="115"/>
        <v/>
      </c>
      <c r="P3361" s="23" t="s">
        <v>4739</v>
      </c>
      <c r="Q3361" s="19">
        <f>VLOOKUP(M3361,'3'!$H$27:$L$48,5,FALSE)</f>
        <v>64</v>
      </c>
    </row>
    <row r="3362" spans="1:17" x14ac:dyDescent="0.25">
      <c r="A3362">
        <f>'[2]NILAI AKHIR'!B265</f>
        <v>13856</v>
      </c>
      <c r="B3362" t="str">
        <f>'[2]NILAI AKHIR'!C265</f>
        <v>Ananda Niko Pratama</v>
      </c>
      <c r="C3362" t="str">
        <f>'[2]NILAI AKHIR'!D265</f>
        <v>XI TSM 1</v>
      </c>
      <c r="D3362">
        <f>'[2]NILAI AKHIR'!T265</f>
        <v>76.53125</v>
      </c>
      <c r="F3362" t="s">
        <v>113</v>
      </c>
      <c r="G3362" cm="1">
        <f t="array" ref="G3362">_xlfn.IFNA(_xlfn.IFS(C3361="XI TSM 1",D3361,C3361="XI TSM 2",D3361),"")</f>
        <v>83.979166666666657</v>
      </c>
      <c r="H3362" t="str" cm="1">
        <f t="array" ref="H3362">_xlfn.IFNA(_xlfn.IFS(C3360="XI TOI 1",D3360,C3360="XI TOI 2",D3360),"")</f>
        <v/>
      </c>
      <c r="I3362" t="str" cm="1">
        <f t="array" ref="I3362">_xlfn.IFNA(_xlfn.IFS(C3359="XI TP 1",D3359,C3359="XI TP 2",D3359,C3359="XI TP 3",D3359,C3359="XI TP 4",D3359,C3359="XI TP 5",D3359),"")</f>
        <v/>
      </c>
      <c r="J3362" t="str" cm="1">
        <f t="array" ref="J3362">_xlfn.IFNA(_xlfn.IFS(C3358="XI TJKT 1",D3358,C3358="XI TJKT 2",D3358),"")</f>
        <v/>
      </c>
      <c r="L3362">
        <f>VLOOKUP(A3362,'5'!$AB$3:$AE$313,4,FALSE)</f>
        <v>880</v>
      </c>
      <c r="M3362" s="19">
        <f>VLOOKUP(F3362,'2'!$B$2:$C$34,2,FALSE)</f>
        <v>19</v>
      </c>
      <c r="N3362" s="23">
        <f t="shared" si="114"/>
        <v>76.53125</v>
      </c>
      <c r="O3362" s="23" t="str">
        <f t="shared" si="115"/>
        <v/>
      </c>
      <c r="P3362" s="23" t="s">
        <v>4739</v>
      </c>
      <c r="Q3362" s="19">
        <f>VLOOKUP(M3362,'3'!$H$27:$L$48,5,FALSE)</f>
        <v>64</v>
      </c>
    </row>
    <row r="3363" spans="1:17" x14ac:dyDescent="0.25">
      <c r="A3363">
        <f>'[2]NILAI AKHIR'!B266</f>
        <v>13857</v>
      </c>
      <c r="B3363" t="str">
        <f>'[2]NILAI AKHIR'!C266</f>
        <v>Andika Ferdi Pratama</v>
      </c>
      <c r="C3363" t="str">
        <f>'[2]NILAI AKHIR'!D266</f>
        <v>XI TSM 1</v>
      </c>
      <c r="D3363">
        <f>'[2]NILAI AKHIR'!T266</f>
        <v>79.479166666666671</v>
      </c>
      <c r="F3363" t="s">
        <v>113</v>
      </c>
      <c r="G3363" cm="1">
        <f t="array" ref="G3363">_xlfn.IFNA(_xlfn.IFS(C3362="XI TSM 1",D3362,C3362="XI TSM 2",D3362),"")</f>
        <v>76.53125</v>
      </c>
      <c r="H3363" t="str" cm="1">
        <f t="array" ref="H3363">_xlfn.IFNA(_xlfn.IFS(C3361="XI TOI 1",D3361,C3361="XI TOI 2",D3361),"")</f>
        <v/>
      </c>
      <c r="I3363" t="str" cm="1">
        <f t="array" ref="I3363">_xlfn.IFNA(_xlfn.IFS(C3360="XI TP 1",D3360,C3360="XI TP 2",D3360,C3360="XI TP 3",D3360,C3360="XI TP 4",D3360,C3360="XI TP 5",D3360),"")</f>
        <v/>
      </c>
      <c r="J3363" t="str" cm="1">
        <f t="array" ref="J3363">_xlfn.IFNA(_xlfn.IFS(C3359="XI TJKT 1",D3359,C3359="XI TJKT 2",D3359),"")</f>
        <v/>
      </c>
      <c r="L3363">
        <f>VLOOKUP(A3363,'5'!$AB$3:$AE$313,4,FALSE)</f>
        <v>881</v>
      </c>
      <c r="M3363" s="19">
        <f>VLOOKUP(F3363,'2'!$B$2:$C$34,2,FALSE)</f>
        <v>19</v>
      </c>
      <c r="N3363" s="23">
        <f t="shared" si="114"/>
        <v>79.479166666666671</v>
      </c>
      <c r="O3363" s="23" t="str">
        <f t="shared" si="115"/>
        <v/>
      </c>
      <c r="P3363" s="23" t="s">
        <v>4739</v>
      </c>
      <c r="Q3363" s="19">
        <f>VLOOKUP(M3363,'3'!$H$27:$L$48,5,FALSE)</f>
        <v>64</v>
      </c>
    </row>
    <row r="3364" spans="1:17" x14ac:dyDescent="0.25">
      <c r="A3364">
        <f>'[2]NILAI AKHIR'!B267</f>
        <v>13858</v>
      </c>
      <c r="B3364" t="str">
        <f>'[2]NILAI AKHIR'!C267</f>
        <v>Andika Setiawan Saputra</v>
      </c>
      <c r="C3364" t="str">
        <f>'[2]NILAI AKHIR'!D267</f>
        <v>XI TSM 1</v>
      </c>
      <c r="D3364">
        <f>'[2]NILAI AKHIR'!T267</f>
        <v>81.4375</v>
      </c>
      <c r="F3364" t="s">
        <v>113</v>
      </c>
      <c r="G3364" cm="1">
        <f t="array" ref="G3364">_xlfn.IFNA(_xlfn.IFS(C3363="XI TSM 1",D3363,C3363="XI TSM 2",D3363),"")</f>
        <v>79.479166666666671</v>
      </c>
      <c r="H3364" t="str" cm="1">
        <f t="array" ref="H3364">_xlfn.IFNA(_xlfn.IFS(C3362="XI TOI 1",D3362,C3362="XI TOI 2",D3362),"")</f>
        <v/>
      </c>
      <c r="I3364" t="str" cm="1">
        <f t="array" ref="I3364">_xlfn.IFNA(_xlfn.IFS(C3361="XI TP 1",D3361,C3361="XI TP 2",D3361,C3361="XI TP 3",D3361,C3361="XI TP 4",D3361,C3361="XI TP 5",D3361),"")</f>
        <v/>
      </c>
      <c r="J3364" t="str" cm="1">
        <f t="array" ref="J3364">_xlfn.IFNA(_xlfn.IFS(C3360="XI TJKT 1",D3360,C3360="XI TJKT 2",D3360),"")</f>
        <v/>
      </c>
      <c r="L3364">
        <f>VLOOKUP(A3364,'5'!$AB$3:$AE$313,4,FALSE)</f>
        <v>882</v>
      </c>
      <c r="M3364" s="19">
        <f>VLOOKUP(F3364,'2'!$B$2:$C$34,2,FALSE)</f>
        <v>19</v>
      </c>
      <c r="N3364" s="23">
        <f t="shared" si="114"/>
        <v>81.4375</v>
      </c>
      <c r="O3364" s="23" t="str">
        <f t="shared" si="115"/>
        <v/>
      </c>
      <c r="P3364" s="23" t="s">
        <v>4739</v>
      </c>
      <c r="Q3364" s="19">
        <f>VLOOKUP(M3364,'3'!$H$27:$L$48,5,FALSE)</f>
        <v>64</v>
      </c>
    </row>
    <row r="3365" spans="1:17" x14ac:dyDescent="0.25">
      <c r="A3365">
        <f>'[2]NILAI AKHIR'!B268</f>
        <v>13859</v>
      </c>
      <c r="B3365" t="str">
        <f>'[2]NILAI AKHIR'!C268</f>
        <v>Angga Triyanto</v>
      </c>
      <c r="C3365" t="str">
        <f>'[2]NILAI AKHIR'!D268</f>
        <v>XI TSM 1</v>
      </c>
      <c r="D3365">
        <f>'[2]NILAI AKHIR'!T268</f>
        <v>81.34375</v>
      </c>
      <c r="F3365" t="s">
        <v>113</v>
      </c>
      <c r="G3365" cm="1">
        <f t="array" ref="G3365">_xlfn.IFNA(_xlfn.IFS(C3364="XI TSM 1",D3364,C3364="XI TSM 2",D3364),"")</f>
        <v>81.4375</v>
      </c>
      <c r="H3365" t="str" cm="1">
        <f t="array" ref="H3365">_xlfn.IFNA(_xlfn.IFS(C3363="XI TOI 1",D3363,C3363="XI TOI 2",D3363),"")</f>
        <v/>
      </c>
      <c r="I3365" t="str" cm="1">
        <f t="array" ref="I3365">_xlfn.IFNA(_xlfn.IFS(C3362="XI TP 1",D3362,C3362="XI TP 2",D3362,C3362="XI TP 3",D3362,C3362="XI TP 4",D3362,C3362="XI TP 5",D3362),"")</f>
        <v/>
      </c>
      <c r="J3365" t="str" cm="1">
        <f t="array" ref="J3365">_xlfn.IFNA(_xlfn.IFS(C3361="XI TJKT 1",D3361,C3361="XI TJKT 2",D3361),"")</f>
        <v/>
      </c>
      <c r="L3365">
        <f>VLOOKUP(A3365,'5'!$AB$3:$AE$313,4,FALSE)</f>
        <v>883</v>
      </c>
      <c r="M3365" s="19">
        <f>VLOOKUP(F3365,'2'!$B$2:$C$34,2,FALSE)</f>
        <v>19</v>
      </c>
      <c r="N3365" s="23">
        <f t="shared" si="114"/>
        <v>81.34375</v>
      </c>
      <c r="O3365" s="23" t="str">
        <f t="shared" si="115"/>
        <v/>
      </c>
      <c r="P3365" s="23" t="s">
        <v>4739</v>
      </c>
      <c r="Q3365" s="19">
        <f>VLOOKUP(M3365,'3'!$H$27:$L$48,5,FALSE)</f>
        <v>64</v>
      </c>
    </row>
    <row r="3366" spans="1:17" x14ac:dyDescent="0.25">
      <c r="A3366">
        <f>'[2]NILAI AKHIR'!B269</f>
        <v>13860</v>
      </c>
      <c r="B3366" t="str">
        <f>'[2]NILAI AKHIR'!C269</f>
        <v>Annabil Khisbulloh</v>
      </c>
      <c r="C3366" t="str">
        <f>'[2]NILAI AKHIR'!D269</f>
        <v>XI TSM 1</v>
      </c>
      <c r="D3366">
        <f>'[2]NILAI AKHIR'!T269</f>
        <v>79.875</v>
      </c>
      <c r="F3366" t="s">
        <v>113</v>
      </c>
      <c r="G3366" cm="1">
        <f t="array" ref="G3366">_xlfn.IFNA(_xlfn.IFS(C3365="XI TSM 1",D3365,C3365="XI TSM 2",D3365),"")</f>
        <v>81.34375</v>
      </c>
      <c r="H3366" t="str" cm="1">
        <f t="array" ref="H3366">_xlfn.IFNA(_xlfn.IFS(C3364="XI TOI 1",D3364,C3364="XI TOI 2",D3364),"")</f>
        <v/>
      </c>
      <c r="I3366" t="str" cm="1">
        <f t="array" ref="I3366">_xlfn.IFNA(_xlfn.IFS(C3363="XI TP 1",D3363,C3363="XI TP 2",D3363,C3363="XI TP 3",D3363,C3363="XI TP 4",D3363,C3363="XI TP 5",D3363),"")</f>
        <v/>
      </c>
      <c r="J3366" t="str" cm="1">
        <f t="array" ref="J3366">_xlfn.IFNA(_xlfn.IFS(C3362="XI TJKT 1",D3362,C3362="XI TJKT 2",D3362),"")</f>
        <v/>
      </c>
      <c r="L3366">
        <f>VLOOKUP(A3366,'5'!$AB$3:$AE$313,4,FALSE)</f>
        <v>884</v>
      </c>
      <c r="M3366" s="19">
        <f>VLOOKUP(F3366,'2'!$B$2:$C$34,2,FALSE)</f>
        <v>19</v>
      </c>
      <c r="N3366" s="23">
        <f t="shared" si="114"/>
        <v>79.875</v>
      </c>
      <c r="O3366" s="23" t="str">
        <f t="shared" si="115"/>
        <v/>
      </c>
      <c r="P3366" s="23" t="s">
        <v>4739</v>
      </c>
      <c r="Q3366" s="19">
        <f>VLOOKUP(M3366,'3'!$H$27:$L$48,5,FALSE)</f>
        <v>64</v>
      </c>
    </row>
    <row r="3367" spans="1:17" x14ac:dyDescent="0.25">
      <c r="A3367">
        <f>'[2]NILAI AKHIR'!B270</f>
        <v>13861</v>
      </c>
      <c r="B3367" t="str">
        <f>'[2]NILAI AKHIR'!C270</f>
        <v>Arfan Faiz Pratama</v>
      </c>
      <c r="C3367" t="str">
        <f>'[2]NILAI AKHIR'!D270</f>
        <v>XI TSM 1</v>
      </c>
      <c r="D3367">
        <f>'[2]NILAI AKHIR'!T270</f>
        <v>83.375000000000014</v>
      </c>
      <c r="F3367" t="s">
        <v>113</v>
      </c>
      <c r="G3367" cm="1">
        <f t="array" ref="G3367">_xlfn.IFNA(_xlfn.IFS(C3366="XI TSM 1",D3366,C3366="XI TSM 2",D3366),"")</f>
        <v>79.875</v>
      </c>
      <c r="H3367" t="str" cm="1">
        <f t="array" ref="H3367">_xlfn.IFNA(_xlfn.IFS(C3365="XI TOI 1",D3365,C3365="XI TOI 2",D3365),"")</f>
        <v/>
      </c>
      <c r="I3367" t="str" cm="1">
        <f t="array" ref="I3367">_xlfn.IFNA(_xlfn.IFS(C3364="XI TP 1",D3364,C3364="XI TP 2",D3364,C3364="XI TP 3",D3364,C3364="XI TP 4",D3364,C3364="XI TP 5",D3364),"")</f>
        <v/>
      </c>
      <c r="J3367" t="str" cm="1">
        <f t="array" ref="J3367">_xlfn.IFNA(_xlfn.IFS(C3363="XI TJKT 1",D3363,C3363="XI TJKT 2",D3363),"")</f>
        <v/>
      </c>
      <c r="L3367">
        <f>VLOOKUP(A3367,'5'!$AB$3:$AE$313,4,FALSE)</f>
        <v>885</v>
      </c>
      <c r="M3367" s="19">
        <f>VLOOKUP(F3367,'2'!$B$2:$C$34,2,FALSE)</f>
        <v>19</v>
      </c>
      <c r="N3367" s="23">
        <f t="shared" si="114"/>
        <v>83.375000000000014</v>
      </c>
      <c r="O3367" s="23" t="str">
        <f t="shared" si="115"/>
        <v/>
      </c>
      <c r="P3367" s="23" t="s">
        <v>4739</v>
      </c>
      <c r="Q3367" s="19">
        <f>VLOOKUP(M3367,'3'!$H$27:$L$48,5,FALSE)</f>
        <v>64</v>
      </c>
    </row>
    <row r="3368" spans="1:17" x14ac:dyDescent="0.25">
      <c r="A3368">
        <f>'[2]NILAI AKHIR'!B271</f>
        <v>13862</v>
      </c>
      <c r="B3368" t="str">
        <f>'[2]NILAI AKHIR'!C271</f>
        <v>Arga Rizky Yafi'ansyah</v>
      </c>
      <c r="C3368" t="str">
        <f>'[2]NILAI AKHIR'!D271</f>
        <v>XI TSM 1</v>
      </c>
      <c r="D3368">
        <f>'[2]NILAI AKHIR'!T271</f>
        <v>78.041666666666671</v>
      </c>
      <c r="F3368" t="s">
        <v>113</v>
      </c>
      <c r="G3368" cm="1">
        <f t="array" ref="G3368">_xlfn.IFNA(_xlfn.IFS(C3367="XI TSM 1",D3367,C3367="XI TSM 2",D3367),"")</f>
        <v>83.375000000000014</v>
      </c>
      <c r="H3368" t="str" cm="1">
        <f t="array" ref="H3368">_xlfn.IFNA(_xlfn.IFS(C3366="XI TOI 1",D3366,C3366="XI TOI 2",D3366),"")</f>
        <v/>
      </c>
      <c r="I3368" t="str" cm="1">
        <f t="array" ref="I3368">_xlfn.IFNA(_xlfn.IFS(C3365="XI TP 1",D3365,C3365="XI TP 2",D3365,C3365="XI TP 3",D3365,C3365="XI TP 4",D3365,C3365="XI TP 5",D3365),"")</f>
        <v/>
      </c>
      <c r="J3368" t="str" cm="1">
        <f t="array" ref="J3368">_xlfn.IFNA(_xlfn.IFS(C3364="XI TJKT 1",D3364,C3364="XI TJKT 2",D3364),"")</f>
        <v/>
      </c>
      <c r="L3368">
        <f>VLOOKUP(A3368,'5'!$AB$3:$AE$313,4,FALSE)</f>
        <v>886</v>
      </c>
      <c r="M3368" s="19">
        <f>VLOOKUP(F3368,'2'!$B$2:$C$34,2,FALSE)</f>
        <v>19</v>
      </c>
      <c r="N3368" s="23">
        <f t="shared" si="114"/>
        <v>78.041666666666671</v>
      </c>
      <c r="O3368" s="23" t="str">
        <f t="shared" si="115"/>
        <v/>
      </c>
      <c r="P3368" s="23" t="s">
        <v>4739</v>
      </c>
      <c r="Q3368" s="19">
        <f>VLOOKUP(M3368,'3'!$H$27:$L$48,5,FALSE)</f>
        <v>64</v>
      </c>
    </row>
    <row r="3369" spans="1:17" x14ac:dyDescent="0.25">
      <c r="A3369">
        <f>'[2]NILAI AKHIR'!B272</f>
        <v>13863</v>
      </c>
      <c r="B3369" t="str">
        <f>'[2]NILAI AKHIR'!C272</f>
        <v>Azriel Rizky Banyu Pradana</v>
      </c>
      <c r="C3369" t="str">
        <f>'[2]NILAI AKHIR'!D272</f>
        <v>XI TSM 1</v>
      </c>
      <c r="D3369">
        <f>'[2]NILAI AKHIR'!T272</f>
        <v>79.302083333333343</v>
      </c>
      <c r="F3369" t="s">
        <v>113</v>
      </c>
      <c r="G3369" cm="1">
        <f t="array" ref="G3369">_xlfn.IFNA(_xlfn.IFS(C3368="XI TSM 1",D3368,C3368="XI TSM 2",D3368),"")</f>
        <v>78.041666666666671</v>
      </c>
      <c r="H3369" t="str" cm="1">
        <f t="array" ref="H3369">_xlfn.IFNA(_xlfn.IFS(C3367="XI TOI 1",D3367,C3367="XI TOI 2",D3367),"")</f>
        <v/>
      </c>
      <c r="I3369" t="str" cm="1">
        <f t="array" ref="I3369">_xlfn.IFNA(_xlfn.IFS(C3366="XI TP 1",D3366,C3366="XI TP 2",D3366,C3366="XI TP 3",D3366,C3366="XI TP 4",D3366,C3366="XI TP 5",D3366),"")</f>
        <v/>
      </c>
      <c r="J3369" t="str" cm="1">
        <f t="array" ref="J3369">_xlfn.IFNA(_xlfn.IFS(C3365="XI TJKT 1",D3365,C3365="XI TJKT 2",D3365),"")</f>
        <v/>
      </c>
      <c r="L3369">
        <f>VLOOKUP(A3369,'5'!$AB$3:$AE$313,4,FALSE)</f>
        <v>887</v>
      </c>
      <c r="M3369" s="19">
        <f>VLOOKUP(F3369,'2'!$B$2:$C$34,2,FALSE)</f>
        <v>19</v>
      </c>
      <c r="N3369" s="23">
        <f t="shared" si="114"/>
        <v>79.302083333333343</v>
      </c>
      <c r="O3369" s="23" t="str">
        <f t="shared" si="115"/>
        <v/>
      </c>
      <c r="P3369" s="23" t="s">
        <v>4739</v>
      </c>
      <c r="Q3369" s="19">
        <f>VLOOKUP(M3369,'3'!$H$27:$L$48,5,FALSE)</f>
        <v>64</v>
      </c>
    </row>
    <row r="3370" spans="1:17" x14ac:dyDescent="0.25">
      <c r="A3370">
        <f>'[2]NILAI AKHIR'!B273</f>
        <v>13864</v>
      </c>
      <c r="B3370" t="str">
        <f>'[2]NILAI AKHIR'!C273</f>
        <v>Bagas Hasiolan Pratama Doloksaribu</v>
      </c>
      <c r="C3370" t="str">
        <f>'[2]NILAI AKHIR'!D273</f>
        <v>XI TSM 1</v>
      </c>
      <c r="D3370">
        <f>'[2]NILAI AKHIR'!T273</f>
        <v>77.21875</v>
      </c>
      <c r="F3370" t="s">
        <v>113</v>
      </c>
      <c r="G3370" cm="1">
        <f t="array" ref="G3370">_xlfn.IFNA(_xlfn.IFS(C3369="XI TSM 1",D3369,C3369="XI TSM 2",D3369),"")</f>
        <v>79.302083333333343</v>
      </c>
      <c r="H3370" t="str" cm="1">
        <f t="array" ref="H3370">_xlfn.IFNA(_xlfn.IFS(C3368="XI TOI 1",D3368,C3368="XI TOI 2",D3368),"")</f>
        <v/>
      </c>
      <c r="I3370" t="str" cm="1">
        <f t="array" ref="I3370">_xlfn.IFNA(_xlfn.IFS(C3367="XI TP 1",D3367,C3367="XI TP 2",D3367,C3367="XI TP 3",D3367,C3367="XI TP 4",D3367,C3367="XI TP 5",D3367),"")</f>
        <v/>
      </c>
      <c r="J3370" t="str" cm="1">
        <f t="array" ref="J3370">_xlfn.IFNA(_xlfn.IFS(C3366="XI TJKT 1",D3366,C3366="XI TJKT 2",D3366),"")</f>
        <v/>
      </c>
      <c r="L3370">
        <f>VLOOKUP(A3370,'5'!$AB$3:$AE$313,4,FALSE)</f>
        <v>888</v>
      </c>
      <c r="M3370" s="19">
        <f>VLOOKUP(F3370,'2'!$B$2:$C$34,2,FALSE)</f>
        <v>19</v>
      </c>
      <c r="N3370" s="23">
        <f t="shared" si="114"/>
        <v>77.21875</v>
      </c>
      <c r="O3370" s="23" t="str">
        <f t="shared" si="115"/>
        <v/>
      </c>
      <c r="P3370" s="23" t="s">
        <v>4739</v>
      </c>
      <c r="Q3370" s="19">
        <f>VLOOKUP(M3370,'3'!$H$27:$L$48,5,FALSE)</f>
        <v>64</v>
      </c>
    </row>
    <row r="3371" spans="1:17" x14ac:dyDescent="0.25">
      <c r="A3371">
        <f>'[2]NILAI AKHIR'!B274</f>
        <v>13865</v>
      </c>
      <c r="B3371" t="str">
        <f>'[2]NILAI AKHIR'!C274</f>
        <v>Bian Putra Nurahma</v>
      </c>
      <c r="C3371" t="str">
        <f>'[2]NILAI AKHIR'!D274</f>
        <v>XI TSM 1</v>
      </c>
      <c r="D3371">
        <f>'[2]NILAI AKHIR'!T274</f>
        <v>79.8125</v>
      </c>
      <c r="F3371" t="s">
        <v>113</v>
      </c>
      <c r="G3371" cm="1">
        <f t="array" ref="G3371">_xlfn.IFNA(_xlfn.IFS(C3370="XI TSM 1",D3370,C3370="XI TSM 2",D3370),"")</f>
        <v>77.21875</v>
      </c>
      <c r="H3371" t="str" cm="1">
        <f t="array" ref="H3371">_xlfn.IFNA(_xlfn.IFS(C3369="XI TOI 1",D3369,C3369="XI TOI 2",D3369),"")</f>
        <v/>
      </c>
      <c r="I3371" t="str" cm="1">
        <f t="array" ref="I3371">_xlfn.IFNA(_xlfn.IFS(C3368="XI TP 1",D3368,C3368="XI TP 2",D3368,C3368="XI TP 3",D3368,C3368="XI TP 4",D3368,C3368="XI TP 5",D3368),"")</f>
        <v/>
      </c>
      <c r="J3371" t="str" cm="1">
        <f t="array" ref="J3371">_xlfn.IFNA(_xlfn.IFS(C3367="XI TJKT 1",D3367,C3367="XI TJKT 2",D3367),"")</f>
        <v/>
      </c>
      <c r="L3371">
        <f>VLOOKUP(A3371,'5'!$AB$3:$AE$313,4,FALSE)</f>
        <v>889</v>
      </c>
      <c r="M3371" s="19">
        <f>VLOOKUP(F3371,'2'!$B$2:$C$34,2,FALSE)</f>
        <v>19</v>
      </c>
      <c r="N3371" s="23">
        <f t="shared" si="114"/>
        <v>79.8125</v>
      </c>
      <c r="O3371" s="23" t="str">
        <f t="shared" si="115"/>
        <v/>
      </c>
      <c r="P3371" s="23" t="s">
        <v>4739</v>
      </c>
      <c r="Q3371" s="19">
        <f>VLOOKUP(M3371,'3'!$H$27:$L$48,5,FALSE)</f>
        <v>64</v>
      </c>
    </row>
    <row r="3372" spans="1:17" x14ac:dyDescent="0.25">
      <c r="A3372">
        <f>'[2]NILAI AKHIR'!B275</f>
        <v>13866</v>
      </c>
      <c r="B3372" t="str">
        <f>'[2]NILAI AKHIR'!C275</f>
        <v>Choiri Rafaa Fauzan</v>
      </c>
      <c r="C3372" t="str">
        <f>'[2]NILAI AKHIR'!D275</f>
        <v>XI TSM 1</v>
      </c>
      <c r="D3372">
        <f>'[2]NILAI AKHIR'!T275</f>
        <v>75.458333333333329</v>
      </c>
      <c r="F3372" t="s">
        <v>113</v>
      </c>
      <c r="G3372" cm="1">
        <f t="array" ref="G3372">_xlfn.IFNA(_xlfn.IFS(C3371="XI TSM 1",D3371,C3371="XI TSM 2",D3371),"")</f>
        <v>79.8125</v>
      </c>
      <c r="H3372" t="str" cm="1">
        <f t="array" ref="H3372">_xlfn.IFNA(_xlfn.IFS(C3370="XI TOI 1",D3370,C3370="XI TOI 2",D3370),"")</f>
        <v/>
      </c>
      <c r="I3372" t="str" cm="1">
        <f t="array" ref="I3372">_xlfn.IFNA(_xlfn.IFS(C3369="XI TP 1",D3369,C3369="XI TP 2",D3369,C3369="XI TP 3",D3369,C3369="XI TP 4",D3369,C3369="XI TP 5",D3369),"")</f>
        <v/>
      </c>
      <c r="J3372" t="str" cm="1">
        <f t="array" ref="J3372">_xlfn.IFNA(_xlfn.IFS(C3368="XI TJKT 1",D3368,C3368="XI TJKT 2",D3368),"")</f>
        <v/>
      </c>
      <c r="L3372">
        <f>VLOOKUP(A3372,'5'!$AB$3:$AE$313,4,FALSE)</f>
        <v>890</v>
      </c>
      <c r="M3372" s="19">
        <f>VLOOKUP(F3372,'2'!$B$2:$C$34,2,FALSE)</f>
        <v>19</v>
      </c>
      <c r="N3372" s="23">
        <f t="shared" si="114"/>
        <v>75.458333333333329</v>
      </c>
      <c r="O3372" s="23" t="str">
        <f t="shared" si="115"/>
        <v/>
      </c>
      <c r="P3372" s="23" t="s">
        <v>4739</v>
      </c>
      <c r="Q3372" s="19">
        <f>VLOOKUP(M3372,'3'!$H$27:$L$48,5,FALSE)</f>
        <v>64</v>
      </c>
    </row>
    <row r="3373" spans="1:17" x14ac:dyDescent="0.25">
      <c r="A3373">
        <f>'[2]NILAI AKHIR'!B276</f>
        <v>13867</v>
      </c>
      <c r="B3373" t="str">
        <f>'[2]NILAI AKHIR'!C276</f>
        <v>Dafid Pradifta Ervianto</v>
      </c>
      <c r="C3373" t="str">
        <f>'[2]NILAI AKHIR'!D276</f>
        <v>XI TSM 1</v>
      </c>
      <c r="D3373">
        <f>'[2]NILAI AKHIR'!T276</f>
        <v>81.137499999999989</v>
      </c>
      <c r="F3373" t="s">
        <v>113</v>
      </c>
      <c r="G3373" cm="1">
        <f t="array" ref="G3373">_xlfn.IFNA(_xlfn.IFS(C3372="XI TSM 1",D3372,C3372="XI TSM 2",D3372),"")</f>
        <v>75.458333333333329</v>
      </c>
      <c r="H3373" t="str" cm="1">
        <f t="array" ref="H3373">_xlfn.IFNA(_xlfn.IFS(C3371="XI TOI 1",D3371,C3371="XI TOI 2",D3371),"")</f>
        <v/>
      </c>
      <c r="I3373" t="str" cm="1">
        <f t="array" ref="I3373">_xlfn.IFNA(_xlfn.IFS(C3370="XI TP 1",D3370,C3370="XI TP 2",D3370,C3370="XI TP 3",D3370,C3370="XI TP 4",D3370,C3370="XI TP 5",D3370),"")</f>
        <v/>
      </c>
      <c r="J3373" t="str" cm="1">
        <f t="array" ref="J3373">_xlfn.IFNA(_xlfn.IFS(C3369="XI TJKT 1",D3369,C3369="XI TJKT 2",D3369),"")</f>
        <v/>
      </c>
      <c r="L3373">
        <f>VLOOKUP(A3373,'5'!$AB$3:$AE$313,4,FALSE)</f>
        <v>891</v>
      </c>
      <c r="M3373" s="19">
        <f>VLOOKUP(F3373,'2'!$B$2:$C$34,2,FALSE)</f>
        <v>19</v>
      </c>
      <c r="N3373" s="23">
        <f t="shared" si="114"/>
        <v>81.137499999999989</v>
      </c>
      <c r="O3373" s="23" t="str">
        <f t="shared" si="115"/>
        <v/>
      </c>
      <c r="P3373" s="23" t="s">
        <v>4739</v>
      </c>
      <c r="Q3373" s="19">
        <f>VLOOKUP(M3373,'3'!$H$27:$L$48,5,FALSE)</f>
        <v>64</v>
      </c>
    </row>
    <row r="3374" spans="1:17" x14ac:dyDescent="0.25">
      <c r="A3374">
        <f>'[2]NILAI AKHIR'!B277</f>
        <v>13868</v>
      </c>
      <c r="B3374" t="str">
        <f>'[2]NILAI AKHIR'!C277</f>
        <v>Danang Aji Wibowo</v>
      </c>
      <c r="C3374" t="str">
        <f>'[2]NILAI AKHIR'!D277</f>
        <v>XI TSM 1</v>
      </c>
      <c r="D3374">
        <f>'[2]NILAI AKHIR'!T277</f>
        <v>80.46875</v>
      </c>
      <c r="F3374" t="s">
        <v>113</v>
      </c>
      <c r="G3374" cm="1">
        <f t="array" ref="G3374">_xlfn.IFNA(_xlfn.IFS(C3373="XI TSM 1",D3373,C3373="XI TSM 2",D3373),"")</f>
        <v>81.137499999999989</v>
      </c>
      <c r="H3374" t="str" cm="1">
        <f t="array" ref="H3374">_xlfn.IFNA(_xlfn.IFS(C3372="XI TOI 1",D3372,C3372="XI TOI 2",D3372),"")</f>
        <v/>
      </c>
      <c r="I3374" t="str" cm="1">
        <f t="array" ref="I3374">_xlfn.IFNA(_xlfn.IFS(C3371="XI TP 1",D3371,C3371="XI TP 2",D3371,C3371="XI TP 3",D3371,C3371="XI TP 4",D3371,C3371="XI TP 5",D3371),"")</f>
        <v/>
      </c>
      <c r="J3374" t="str" cm="1">
        <f t="array" ref="J3374">_xlfn.IFNA(_xlfn.IFS(C3370="XI TJKT 1",D3370,C3370="XI TJKT 2",D3370),"")</f>
        <v/>
      </c>
      <c r="L3374">
        <f>VLOOKUP(A3374,'5'!$AB$3:$AE$313,4,FALSE)</f>
        <v>892</v>
      </c>
      <c r="M3374" s="19">
        <f>VLOOKUP(F3374,'2'!$B$2:$C$34,2,FALSE)</f>
        <v>19</v>
      </c>
      <c r="N3374" s="23">
        <f t="shared" si="114"/>
        <v>80.46875</v>
      </c>
      <c r="O3374" s="23" t="str">
        <f t="shared" si="115"/>
        <v/>
      </c>
      <c r="P3374" s="23" t="s">
        <v>4739</v>
      </c>
      <c r="Q3374" s="19">
        <f>VLOOKUP(M3374,'3'!$H$27:$L$48,5,FALSE)</f>
        <v>64</v>
      </c>
    </row>
    <row r="3375" spans="1:17" x14ac:dyDescent="0.25">
      <c r="A3375">
        <f>'[2]NILAI AKHIR'!B278</f>
        <v>13869</v>
      </c>
      <c r="B3375" t="str">
        <f>'[2]NILAI AKHIR'!C278</f>
        <v>David Rizal Fadhila</v>
      </c>
      <c r="C3375" t="str">
        <f>'[2]NILAI AKHIR'!D278</f>
        <v>XI TSM 1</v>
      </c>
      <c r="D3375">
        <f>'[2]NILAI AKHIR'!T278</f>
        <v>76.437500000000014</v>
      </c>
      <c r="F3375" t="s">
        <v>113</v>
      </c>
      <c r="G3375" cm="1">
        <f t="array" ref="G3375">_xlfn.IFNA(_xlfn.IFS(C3374="XI TSM 1",D3374,C3374="XI TSM 2",D3374),"")</f>
        <v>80.46875</v>
      </c>
      <c r="H3375" t="str" cm="1">
        <f t="array" ref="H3375">_xlfn.IFNA(_xlfn.IFS(C3373="XI TOI 1",D3373,C3373="XI TOI 2",D3373),"")</f>
        <v/>
      </c>
      <c r="I3375" t="str" cm="1">
        <f t="array" ref="I3375">_xlfn.IFNA(_xlfn.IFS(C3372="XI TP 1",D3372,C3372="XI TP 2",D3372,C3372="XI TP 3",D3372,C3372="XI TP 4",D3372,C3372="XI TP 5",D3372),"")</f>
        <v/>
      </c>
      <c r="J3375" t="str" cm="1">
        <f t="array" ref="J3375">_xlfn.IFNA(_xlfn.IFS(C3371="XI TJKT 1",D3371,C3371="XI TJKT 2",D3371),"")</f>
        <v/>
      </c>
      <c r="L3375">
        <f>VLOOKUP(A3375,'5'!$AB$3:$AE$313,4,FALSE)</f>
        <v>893</v>
      </c>
      <c r="M3375" s="19">
        <f>VLOOKUP(F3375,'2'!$B$2:$C$34,2,FALSE)</f>
        <v>19</v>
      </c>
      <c r="N3375" s="23">
        <f t="shared" si="114"/>
        <v>76.437500000000014</v>
      </c>
      <c r="O3375" s="23" t="str">
        <f t="shared" si="115"/>
        <v/>
      </c>
      <c r="P3375" s="23" t="s">
        <v>4739</v>
      </c>
      <c r="Q3375" s="19">
        <f>VLOOKUP(M3375,'3'!$H$27:$L$48,5,FALSE)</f>
        <v>64</v>
      </c>
    </row>
    <row r="3376" spans="1:17" x14ac:dyDescent="0.25">
      <c r="A3376">
        <f>'[2]NILAI AKHIR'!B279</f>
        <v>13870</v>
      </c>
      <c r="B3376" t="str">
        <f>'[2]NILAI AKHIR'!C279</f>
        <v>Dealova Arga Rifky Wijayanto</v>
      </c>
      <c r="C3376" t="str">
        <f>'[2]NILAI AKHIR'!D279</f>
        <v>XI TSM 1</v>
      </c>
      <c r="D3376">
        <f>'[2]NILAI AKHIR'!T279</f>
        <v>79.052083333333343</v>
      </c>
      <c r="F3376" t="s">
        <v>113</v>
      </c>
      <c r="G3376" cm="1">
        <f t="array" ref="G3376">_xlfn.IFNA(_xlfn.IFS(C3375="XI TSM 1",D3375,C3375="XI TSM 2",D3375),"")</f>
        <v>76.437500000000014</v>
      </c>
      <c r="H3376" t="str" cm="1">
        <f t="array" ref="H3376">_xlfn.IFNA(_xlfn.IFS(C3374="XI TOI 1",D3374,C3374="XI TOI 2",D3374),"")</f>
        <v/>
      </c>
      <c r="I3376" t="str" cm="1">
        <f t="array" ref="I3376">_xlfn.IFNA(_xlfn.IFS(C3373="XI TP 1",D3373,C3373="XI TP 2",D3373,C3373="XI TP 3",D3373,C3373="XI TP 4",D3373,C3373="XI TP 5",D3373),"")</f>
        <v/>
      </c>
      <c r="J3376" t="str" cm="1">
        <f t="array" ref="J3376">_xlfn.IFNA(_xlfn.IFS(C3372="XI TJKT 1",D3372,C3372="XI TJKT 2",D3372),"")</f>
        <v/>
      </c>
      <c r="L3376">
        <f>VLOOKUP(A3376,'5'!$AB$3:$AE$313,4,FALSE)</f>
        <v>894</v>
      </c>
      <c r="M3376" s="19">
        <f>VLOOKUP(F3376,'2'!$B$2:$C$34,2,FALSE)</f>
        <v>19</v>
      </c>
      <c r="N3376" s="23">
        <f t="shared" si="114"/>
        <v>79.052083333333343</v>
      </c>
      <c r="O3376" s="23" t="str">
        <f t="shared" si="115"/>
        <v/>
      </c>
      <c r="P3376" s="23" t="s">
        <v>4739</v>
      </c>
      <c r="Q3376" s="19">
        <f>VLOOKUP(M3376,'3'!$H$27:$L$48,5,FALSE)</f>
        <v>64</v>
      </c>
    </row>
    <row r="3377" spans="1:17" x14ac:dyDescent="0.25">
      <c r="A3377">
        <f>'[2]NILAI AKHIR'!B280</f>
        <v>13871</v>
      </c>
      <c r="B3377" t="str">
        <f>'[2]NILAI AKHIR'!C280</f>
        <v>Delta Marcello</v>
      </c>
      <c r="C3377" t="str">
        <f>'[2]NILAI AKHIR'!D280</f>
        <v>XI TSM 1</v>
      </c>
      <c r="D3377">
        <f>'[2]NILAI AKHIR'!T280</f>
        <v>82.552083333333329</v>
      </c>
      <c r="F3377" t="s">
        <v>113</v>
      </c>
      <c r="G3377" cm="1">
        <f t="array" ref="G3377">_xlfn.IFNA(_xlfn.IFS(C3376="XI TSM 1",D3376,C3376="XI TSM 2",D3376),"")</f>
        <v>79.052083333333343</v>
      </c>
      <c r="H3377" t="str" cm="1">
        <f t="array" ref="H3377">_xlfn.IFNA(_xlfn.IFS(C3375="XI TOI 1",D3375,C3375="XI TOI 2",D3375),"")</f>
        <v/>
      </c>
      <c r="I3377" t="str" cm="1">
        <f t="array" ref="I3377">_xlfn.IFNA(_xlfn.IFS(C3374="XI TP 1",D3374,C3374="XI TP 2",D3374,C3374="XI TP 3",D3374,C3374="XI TP 4",D3374,C3374="XI TP 5",D3374),"")</f>
        <v/>
      </c>
      <c r="J3377" t="str" cm="1">
        <f t="array" ref="J3377">_xlfn.IFNA(_xlfn.IFS(C3373="XI TJKT 1",D3373,C3373="XI TJKT 2",D3373),"")</f>
        <v/>
      </c>
      <c r="L3377">
        <f>VLOOKUP(A3377,'5'!$AB$3:$AE$313,4,FALSE)</f>
        <v>895</v>
      </c>
      <c r="M3377" s="19">
        <f>VLOOKUP(F3377,'2'!$B$2:$C$34,2,FALSE)</f>
        <v>19</v>
      </c>
      <c r="N3377" s="23">
        <f t="shared" si="114"/>
        <v>82.552083333333329</v>
      </c>
      <c r="O3377" s="23" t="str">
        <f t="shared" si="115"/>
        <v/>
      </c>
      <c r="P3377" s="23" t="s">
        <v>4739</v>
      </c>
      <c r="Q3377" s="19">
        <f>VLOOKUP(M3377,'3'!$H$27:$L$48,5,FALSE)</f>
        <v>64</v>
      </c>
    </row>
    <row r="3378" spans="1:17" x14ac:dyDescent="0.25">
      <c r="A3378">
        <f>'[2]NILAI AKHIR'!B281</f>
        <v>13872</v>
      </c>
      <c r="B3378" t="str">
        <f>'[2]NILAI AKHIR'!C281</f>
        <v>Dimas Dwi Ismail</v>
      </c>
      <c r="C3378" t="str">
        <f>'[2]NILAI AKHIR'!D281</f>
        <v>XI TSM 1</v>
      </c>
      <c r="D3378">
        <f>'[2]NILAI AKHIR'!T281</f>
        <v>75.697916666666671</v>
      </c>
      <c r="F3378" t="s">
        <v>113</v>
      </c>
      <c r="G3378" cm="1">
        <f t="array" ref="G3378">_xlfn.IFNA(_xlfn.IFS(C3377="XI TSM 1",D3377,C3377="XI TSM 2",D3377),"")</f>
        <v>82.552083333333329</v>
      </c>
      <c r="H3378" t="str" cm="1">
        <f t="array" ref="H3378">_xlfn.IFNA(_xlfn.IFS(C3376="XI TOI 1",D3376,C3376="XI TOI 2",D3376),"")</f>
        <v/>
      </c>
      <c r="I3378" t="str" cm="1">
        <f t="array" ref="I3378">_xlfn.IFNA(_xlfn.IFS(C3375="XI TP 1",D3375,C3375="XI TP 2",D3375,C3375="XI TP 3",D3375,C3375="XI TP 4",D3375,C3375="XI TP 5",D3375),"")</f>
        <v/>
      </c>
      <c r="J3378" t="str" cm="1">
        <f t="array" ref="J3378">_xlfn.IFNA(_xlfn.IFS(C3374="XI TJKT 1",D3374,C3374="XI TJKT 2",D3374),"")</f>
        <v/>
      </c>
      <c r="L3378">
        <f>VLOOKUP(A3378,'5'!$AB$3:$AE$313,4,FALSE)</f>
        <v>896</v>
      </c>
      <c r="M3378" s="19">
        <f>VLOOKUP(F3378,'2'!$B$2:$C$34,2,FALSE)</f>
        <v>19</v>
      </c>
      <c r="N3378" s="23">
        <f t="shared" si="114"/>
        <v>75.697916666666671</v>
      </c>
      <c r="O3378" s="23" t="str">
        <f t="shared" si="115"/>
        <v/>
      </c>
      <c r="P3378" s="23" t="s">
        <v>4739</v>
      </c>
      <c r="Q3378" s="19">
        <f>VLOOKUP(M3378,'3'!$H$27:$L$48,5,FALSE)</f>
        <v>64</v>
      </c>
    </row>
    <row r="3379" spans="1:17" x14ac:dyDescent="0.25">
      <c r="A3379">
        <f>'[2]NILAI AKHIR'!B282</f>
        <v>13873</v>
      </c>
      <c r="B3379" t="str">
        <f>'[2]NILAI AKHIR'!C282</f>
        <v>Ervan Nashrulloh</v>
      </c>
      <c r="C3379" t="str">
        <f>'[2]NILAI AKHIR'!D282</f>
        <v>XI TSM 1</v>
      </c>
      <c r="D3379">
        <f>'[2]NILAI AKHIR'!T282</f>
        <v>76.104166666666671</v>
      </c>
      <c r="F3379" t="s">
        <v>113</v>
      </c>
      <c r="G3379" cm="1">
        <f t="array" ref="G3379">_xlfn.IFNA(_xlfn.IFS(C3378="XI TSM 1",D3378,C3378="XI TSM 2",D3378),"")</f>
        <v>75.697916666666671</v>
      </c>
      <c r="H3379" t="str" cm="1">
        <f t="array" ref="H3379">_xlfn.IFNA(_xlfn.IFS(C3377="XI TOI 1",D3377,C3377="XI TOI 2",D3377),"")</f>
        <v/>
      </c>
      <c r="I3379" t="str" cm="1">
        <f t="array" ref="I3379">_xlfn.IFNA(_xlfn.IFS(C3376="XI TP 1",D3376,C3376="XI TP 2",D3376,C3376="XI TP 3",D3376,C3376="XI TP 4",D3376,C3376="XI TP 5",D3376),"")</f>
        <v/>
      </c>
      <c r="J3379" t="str" cm="1">
        <f t="array" ref="J3379">_xlfn.IFNA(_xlfn.IFS(C3375="XI TJKT 1",D3375,C3375="XI TJKT 2",D3375),"")</f>
        <v/>
      </c>
      <c r="L3379">
        <f>VLOOKUP(A3379,'5'!$AB$3:$AE$313,4,FALSE)</f>
        <v>897</v>
      </c>
      <c r="M3379" s="19">
        <f>VLOOKUP(F3379,'2'!$B$2:$C$34,2,FALSE)</f>
        <v>19</v>
      </c>
      <c r="N3379" s="23">
        <f t="shared" si="114"/>
        <v>76.104166666666671</v>
      </c>
      <c r="O3379" s="23" t="str">
        <f t="shared" si="115"/>
        <v/>
      </c>
      <c r="P3379" s="23" t="s">
        <v>4739</v>
      </c>
      <c r="Q3379" s="19">
        <f>VLOOKUP(M3379,'3'!$H$27:$L$48,5,FALSE)</f>
        <v>64</v>
      </c>
    </row>
    <row r="3380" spans="1:17" x14ac:dyDescent="0.25">
      <c r="A3380">
        <f>'[2]NILAI AKHIR'!B283</f>
        <v>13874</v>
      </c>
      <c r="B3380" t="str">
        <f>'[2]NILAI AKHIR'!C283</f>
        <v>Fahreza Arif Depriyanto</v>
      </c>
      <c r="C3380" t="str">
        <f>'[2]NILAI AKHIR'!D283</f>
        <v>XI TSM 1</v>
      </c>
      <c r="D3380">
        <f>'[2]NILAI AKHIR'!T283</f>
        <v>79.645833333333343</v>
      </c>
      <c r="F3380" t="s">
        <v>113</v>
      </c>
      <c r="G3380" cm="1">
        <f t="array" ref="G3380">_xlfn.IFNA(_xlfn.IFS(C3379="XI TSM 1",D3379,C3379="XI TSM 2",D3379),"")</f>
        <v>76.104166666666671</v>
      </c>
      <c r="H3380" t="str" cm="1">
        <f t="array" ref="H3380">_xlfn.IFNA(_xlfn.IFS(C3378="XI TOI 1",D3378,C3378="XI TOI 2",D3378),"")</f>
        <v/>
      </c>
      <c r="I3380" t="str" cm="1">
        <f t="array" ref="I3380">_xlfn.IFNA(_xlfn.IFS(C3377="XI TP 1",D3377,C3377="XI TP 2",D3377,C3377="XI TP 3",D3377,C3377="XI TP 4",D3377,C3377="XI TP 5",D3377),"")</f>
        <v/>
      </c>
      <c r="J3380" t="str" cm="1">
        <f t="array" ref="J3380">_xlfn.IFNA(_xlfn.IFS(C3376="XI TJKT 1",D3376,C3376="XI TJKT 2",D3376),"")</f>
        <v/>
      </c>
      <c r="L3380">
        <f>VLOOKUP(A3380,'5'!$AB$3:$AE$313,4,FALSE)</f>
        <v>898</v>
      </c>
      <c r="M3380" s="19">
        <f>VLOOKUP(F3380,'2'!$B$2:$C$34,2,FALSE)</f>
        <v>19</v>
      </c>
      <c r="N3380" s="23">
        <f t="shared" si="114"/>
        <v>79.645833333333343</v>
      </c>
      <c r="O3380" s="23" t="str">
        <f t="shared" si="115"/>
        <v/>
      </c>
      <c r="P3380" s="23" t="s">
        <v>4739</v>
      </c>
      <c r="Q3380" s="19">
        <f>VLOOKUP(M3380,'3'!$H$27:$L$48,5,FALSE)</f>
        <v>64</v>
      </c>
    </row>
    <row r="3381" spans="1:17" x14ac:dyDescent="0.25">
      <c r="A3381">
        <f>'[2]NILAI AKHIR'!B284</f>
        <v>13875</v>
      </c>
      <c r="B3381" t="str">
        <f>'[2]NILAI AKHIR'!C284</f>
        <v>Faiz Nur Khoirudin</v>
      </c>
      <c r="C3381" t="str">
        <f>'[2]NILAI AKHIR'!D284</f>
        <v>XI TSM 1</v>
      </c>
      <c r="D3381">
        <f>'[2]NILAI AKHIR'!T284</f>
        <v>82.760416666666671</v>
      </c>
      <c r="F3381" t="s">
        <v>113</v>
      </c>
      <c r="G3381" cm="1">
        <f t="array" ref="G3381">_xlfn.IFNA(_xlfn.IFS(C3380="XI TSM 1",D3380,C3380="XI TSM 2",D3380),"")</f>
        <v>79.645833333333343</v>
      </c>
      <c r="H3381" t="str" cm="1">
        <f t="array" ref="H3381">_xlfn.IFNA(_xlfn.IFS(C3379="XI TOI 1",D3379,C3379="XI TOI 2",D3379),"")</f>
        <v/>
      </c>
      <c r="I3381" t="str" cm="1">
        <f t="array" ref="I3381">_xlfn.IFNA(_xlfn.IFS(C3378="XI TP 1",D3378,C3378="XI TP 2",D3378,C3378="XI TP 3",D3378,C3378="XI TP 4",D3378,C3378="XI TP 5",D3378),"")</f>
        <v/>
      </c>
      <c r="J3381" t="str" cm="1">
        <f t="array" ref="J3381">_xlfn.IFNA(_xlfn.IFS(C3377="XI TJKT 1",D3377,C3377="XI TJKT 2",D3377),"")</f>
        <v/>
      </c>
      <c r="L3381">
        <f>VLOOKUP(A3381,'5'!$AB$3:$AE$313,4,FALSE)</f>
        <v>899</v>
      </c>
      <c r="M3381" s="19">
        <f>VLOOKUP(F3381,'2'!$B$2:$C$34,2,FALSE)</f>
        <v>19</v>
      </c>
      <c r="N3381" s="23">
        <f t="shared" si="114"/>
        <v>82.760416666666671</v>
      </c>
      <c r="O3381" s="23" t="str">
        <f t="shared" si="115"/>
        <v/>
      </c>
      <c r="P3381" s="23" t="s">
        <v>4739</v>
      </c>
      <c r="Q3381" s="19">
        <f>VLOOKUP(M3381,'3'!$H$27:$L$48,5,FALSE)</f>
        <v>64</v>
      </c>
    </row>
    <row r="3382" spans="1:17" x14ac:dyDescent="0.25">
      <c r="A3382">
        <f>'[2]NILAI AKHIR'!B285</f>
        <v>13876</v>
      </c>
      <c r="B3382" t="str">
        <f>'[2]NILAI AKHIR'!C285</f>
        <v>Fajar Nur Rahmat Dani</v>
      </c>
      <c r="C3382" t="str">
        <f>'[2]NILAI AKHIR'!D285</f>
        <v>XI TSM 1</v>
      </c>
      <c r="D3382">
        <f>'[2]NILAI AKHIR'!T285</f>
        <v>85.166666666666657</v>
      </c>
      <c r="F3382" t="s">
        <v>113</v>
      </c>
      <c r="G3382" cm="1">
        <f t="array" ref="G3382">_xlfn.IFNA(_xlfn.IFS(C3381="XI TSM 1",D3381,C3381="XI TSM 2",D3381),"")</f>
        <v>82.760416666666671</v>
      </c>
      <c r="H3382" t="str" cm="1">
        <f t="array" ref="H3382">_xlfn.IFNA(_xlfn.IFS(C3380="XI TOI 1",D3380,C3380="XI TOI 2",D3380),"")</f>
        <v/>
      </c>
      <c r="I3382" t="str" cm="1">
        <f t="array" ref="I3382">_xlfn.IFNA(_xlfn.IFS(C3379="XI TP 1",D3379,C3379="XI TP 2",D3379,C3379="XI TP 3",D3379,C3379="XI TP 4",D3379,C3379="XI TP 5",D3379),"")</f>
        <v/>
      </c>
      <c r="J3382" t="str" cm="1">
        <f t="array" ref="J3382">_xlfn.IFNA(_xlfn.IFS(C3378="XI TJKT 1",D3378,C3378="XI TJKT 2",D3378),"")</f>
        <v/>
      </c>
      <c r="L3382">
        <f>VLOOKUP(A3382,'5'!$AB$3:$AE$313,4,FALSE)</f>
        <v>900</v>
      </c>
      <c r="M3382" s="19">
        <f>VLOOKUP(F3382,'2'!$B$2:$C$34,2,FALSE)</f>
        <v>19</v>
      </c>
      <c r="N3382" s="23">
        <f t="shared" si="114"/>
        <v>85.166666666666657</v>
      </c>
      <c r="O3382" s="23" t="str">
        <f t="shared" si="115"/>
        <v/>
      </c>
      <c r="P3382" s="23" t="s">
        <v>4739</v>
      </c>
      <c r="Q3382" s="19">
        <f>VLOOKUP(M3382,'3'!$H$27:$L$48,5,FALSE)</f>
        <v>64</v>
      </c>
    </row>
    <row r="3383" spans="1:17" x14ac:dyDescent="0.25">
      <c r="A3383">
        <f>'[2]NILAI AKHIR'!B286</f>
        <v>13877</v>
      </c>
      <c r="B3383" t="str">
        <f>'[2]NILAI AKHIR'!C286</f>
        <v>Fandhy Cesar Pratama</v>
      </c>
      <c r="C3383" t="str">
        <f>'[2]NILAI AKHIR'!D286</f>
        <v>XI TSM 1</v>
      </c>
      <c r="D3383">
        <f>'[2]NILAI AKHIR'!T286</f>
        <v>82.979166666666657</v>
      </c>
      <c r="F3383" t="s">
        <v>113</v>
      </c>
      <c r="G3383" cm="1">
        <f t="array" ref="G3383">_xlfn.IFNA(_xlfn.IFS(C3382="XI TSM 1",D3382,C3382="XI TSM 2",D3382),"")</f>
        <v>85.166666666666657</v>
      </c>
      <c r="H3383" t="str" cm="1">
        <f t="array" ref="H3383">_xlfn.IFNA(_xlfn.IFS(C3381="XI TOI 1",D3381,C3381="XI TOI 2",D3381),"")</f>
        <v/>
      </c>
      <c r="I3383" t="str" cm="1">
        <f t="array" ref="I3383">_xlfn.IFNA(_xlfn.IFS(C3380="XI TP 1",D3380,C3380="XI TP 2",D3380,C3380="XI TP 3",D3380,C3380="XI TP 4",D3380,C3380="XI TP 5",D3380),"")</f>
        <v/>
      </c>
      <c r="J3383" t="str" cm="1">
        <f t="array" ref="J3383">_xlfn.IFNA(_xlfn.IFS(C3379="XI TJKT 1",D3379,C3379="XI TJKT 2",D3379),"")</f>
        <v/>
      </c>
      <c r="L3383">
        <f>VLOOKUP(A3383,'5'!$AB$3:$AE$313,4,FALSE)</f>
        <v>901</v>
      </c>
      <c r="M3383" s="19">
        <f>VLOOKUP(F3383,'2'!$B$2:$C$34,2,FALSE)</f>
        <v>19</v>
      </c>
      <c r="N3383" s="23">
        <f t="shared" si="114"/>
        <v>82.979166666666657</v>
      </c>
      <c r="O3383" s="23" t="str">
        <f t="shared" si="115"/>
        <v/>
      </c>
      <c r="P3383" s="23" t="s">
        <v>4739</v>
      </c>
      <c r="Q3383" s="19">
        <f>VLOOKUP(M3383,'3'!$H$27:$L$48,5,FALSE)</f>
        <v>64</v>
      </c>
    </row>
    <row r="3384" spans="1:17" x14ac:dyDescent="0.25">
      <c r="A3384">
        <f>'[2]NILAI AKHIR'!B287</f>
        <v>13878</v>
      </c>
      <c r="B3384" t="str">
        <f>'[2]NILAI AKHIR'!C287</f>
        <v>Fauzi Yahya Wibowo</v>
      </c>
      <c r="C3384" t="str">
        <f>'[2]NILAI AKHIR'!D287</f>
        <v>XI TSM 1</v>
      </c>
      <c r="D3384">
        <f>'[2]NILAI AKHIR'!T287</f>
        <v>84.864583333333343</v>
      </c>
      <c r="F3384" t="s">
        <v>113</v>
      </c>
      <c r="G3384" cm="1">
        <f t="array" ref="G3384">_xlfn.IFNA(_xlfn.IFS(C3383="XI TSM 1",D3383,C3383="XI TSM 2",D3383),"")</f>
        <v>82.979166666666657</v>
      </c>
      <c r="H3384" t="str" cm="1">
        <f t="array" ref="H3384">_xlfn.IFNA(_xlfn.IFS(C3382="XI TOI 1",D3382,C3382="XI TOI 2",D3382),"")</f>
        <v/>
      </c>
      <c r="I3384" t="str" cm="1">
        <f t="array" ref="I3384">_xlfn.IFNA(_xlfn.IFS(C3381="XI TP 1",D3381,C3381="XI TP 2",D3381,C3381="XI TP 3",D3381,C3381="XI TP 4",D3381,C3381="XI TP 5",D3381),"")</f>
        <v/>
      </c>
      <c r="J3384" t="str" cm="1">
        <f t="array" ref="J3384">_xlfn.IFNA(_xlfn.IFS(C3380="XI TJKT 1",D3380,C3380="XI TJKT 2",D3380),"")</f>
        <v/>
      </c>
      <c r="L3384">
        <f>VLOOKUP(A3384,'5'!$AB$3:$AE$313,4,FALSE)</f>
        <v>902</v>
      </c>
      <c r="M3384" s="19">
        <f>VLOOKUP(F3384,'2'!$B$2:$C$34,2,FALSE)</f>
        <v>19</v>
      </c>
      <c r="N3384" s="23">
        <f t="shared" si="114"/>
        <v>84.864583333333343</v>
      </c>
      <c r="O3384" s="23" t="str">
        <f t="shared" si="115"/>
        <v/>
      </c>
      <c r="P3384" s="23" t="s">
        <v>4739</v>
      </c>
      <c r="Q3384" s="19">
        <f>VLOOKUP(M3384,'3'!$H$27:$L$48,5,FALSE)</f>
        <v>64</v>
      </c>
    </row>
    <row r="3385" spans="1:17" x14ac:dyDescent="0.25">
      <c r="A3385">
        <f>'[2]NILAI AKHIR'!B288</f>
        <v>13879</v>
      </c>
      <c r="B3385" t="str">
        <f>'[2]NILAI AKHIR'!C288</f>
        <v>Ferdinanda Julianto</v>
      </c>
      <c r="C3385" t="str">
        <f>'[2]NILAI AKHIR'!D288</f>
        <v>XI TSM 1</v>
      </c>
      <c r="D3385">
        <f>'[2]NILAI AKHIR'!T288</f>
        <v>79.3125</v>
      </c>
      <c r="F3385" t="s">
        <v>113</v>
      </c>
      <c r="G3385" cm="1">
        <f t="array" ref="G3385">_xlfn.IFNA(_xlfn.IFS(C3384="XI TSM 1",D3384,C3384="XI TSM 2",D3384),"")</f>
        <v>84.864583333333343</v>
      </c>
      <c r="H3385" t="str" cm="1">
        <f t="array" ref="H3385">_xlfn.IFNA(_xlfn.IFS(C3383="XI TOI 1",D3383,C3383="XI TOI 2",D3383),"")</f>
        <v/>
      </c>
      <c r="I3385" t="str" cm="1">
        <f t="array" ref="I3385">_xlfn.IFNA(_xlfn.IFS(C3382="XI TP 1",D3382,C3382="XI TP 2",D3382,C3382="XI TP 3",D3382,C3382="XI TP 4",D3382,C3382="XI TP 5",D3382),"")</f>
        <v/>
      </c>
      <c r="J3385" t="str" cm="1">
        <f t="array" ref="J3385">_xlfn.IFNA(_xlfn.IFS(C3381="XI TJKT 1",D3381,C3381="XI TJKT 2",D3381),"")</f>
        <v/>
      </c>
      <c r="L3385">
        <f>VLOOKUP(A3385,'5'!$AB$3:$AE$313,4,FALSE)</f>
        <v>903</v>
      </c>
      <c r="M3385" s="19">
        <f>VLOOKUP(F3385,'2'!$B$2:$C$34,2,FALSE)</f>
        <v>19</v>
      </c>
      <c r="N3385" s="23">
        <f t="shared" si="114"/>
        <v>79.3125</v>
      </c>
      <c r="O3385" s="23" t="str">
        <f t="shared" si="115"/>
        <v/>
      </c>
      <c r="P3385" s="23" t="s">
        <v>4739</v>
      </c>
      <c r="Q3385" s="19">
        <f>VLOOKUP(M3385,'3'!$H$27:$L$48,5,FALSE)</f>
        <v>64</v>
      </c>
    </row>
    <row r="3386" spans="1:17" x14ac:dyDescent="0.25">
      <c r="A3386">
        <f>'[2]NILAI AKHIR'!B289</f>
        <v>13881</v>
      </c>
      <c r="B3386" t="str">
        <f>'[2]NILAI AKHIR'!C289</f>
        <v>Helma Deka Adiyan</v>
      </c>
      <c r="C3386" t="str">
        <f>'[2]NILAI AKHIR'!D289</f>
        <v>XI TSM 1</v>
      </c>
      <c r="D3386">
        <f>'[2]NILAI AKHIR'!T289</f>
        <v>79.34375</v>
      </c>
      <c r="F3386" t="s">
        <v>113</v>
      </c>
      <c r="G3386" cm="1">
        <f t="array" ref="G3386">_xlfn.IFNA(_xlfn.IFS(C3385="XI TSM 1",D3385,C3385="XI TSM 2",D3385),"")</f>
        <v>79.3125</v>
      </c>
      <c r="H3386" t="str" cm="1">
        <f t="array" ref="H3386">_xlfn.IFNA(_xlfn.IFS(C3384="XI TOI 1",D3384,C3384="XI TOI 2",D3384),"")</f>
        <v/>
      </c>
      <c r="I3386" t="str" cm="1">
        <f t="array" ref="I3386">_xlfn.IFNA(_xlfn.IFS(C3383="XI TP 1",D3383,C3383="XI TP 2",D3383,C3383="XI TP 3",D3383,C3383="XI TP 4",D3383,C3383="XI TP 5",D3383),"")</f>
        <v/>
      </c>
      <c r="J3386" t="str" cm="1">
        <f t="array" ref="J3386">_xlfn.IFNA(_xlfn.IFS(C3382="XI TJKT 1",D3382,C3382="XI TJKT 2",D3382),"")</f>
        <v/>
      </c>
      <c r="L3386">
        <f>VLOOKUP(A3386,'5'!$AB$3:$AE$313,4,FALSE)</f>
        <v>904</v>
      </c>
      <c r="M3386" s="19">
        <f>VLOOKUP(F3386,'2'!$B$2:$C$34,2,FALSE)</f>
        <v>19</v>
      </c>
      <c r="N3386" s="23">
        <f t="shared" si="114"/>
        <v>79.34375</v>
      </c>
      <c r="O3386" s="23" t="str">
        <f t="shared" si="115"/>
        <v/>
      </c>
      <c r="P3386" s="23" t="s">
        <v>4739</v>
      </c>
      <c r="Q3386" s="19">
        <f>VLOOKUP(M3386,'3'!$H$27:$L$48,5,FALSE)</f>
        <v>64</v>
      </c>
    </row>
    <row r="3387" spans="1:17" x14ac:dyDescent="0.25">
      <c r="A3387">
        <f>'[2]NILAI AKHIR'!B290</f>
        <v>13882</v>
      </c>
      <c r="B3387" t="str">
        <f>'[2]NILAI AKHIR'!C290</f>
        <v>Hilal Daffa Amrulloh</v>
      </c>
      <c r="C3387" t="str">
        <f>'[2]NILAI AKHIR'!D290</f>
        <v>XI TSM 1</v>
      </c>
      <c r="D3387">
        <f>'[2]NILAI AKHIR'!T290</f>
        <v>77.541666666666657</v>
      </c>
      <c r="F3387" t="s">
        <v>113</v>
      </c>
      <c r="G3387" cm="1">
        <f t="array" ref="G3387">_xlfn.IFNA(_xlfn.IFS(C3386="XI TSM 1",D3386,C3386="XI TSM 2",D3386),"")</f>
        <v>79.34375</v>
      </c>
      <c r="H3387" t="str" cm="1">
        <f t="array" ref="H3387">_xlfn.IFNA(_xlfn.IFS(C3385="XI TOI 1",D3385,C3385="XI TOI 2",D3385),"")</f>
        <v/>
      </c>
      <c r="I3387" t="str" cm="1">
        <f t="array" ref="I3387">_xlfn.IFNA(_xlfn.IFS(C3384="XI TP 1",D3384,C3384="XI TP 2",D3384,C3384="XI TP 3",D3384,C3384="XI TP 4",D3384,C3384="XI TP 5",D3384),"")</f>
        <v/>
      </c>
      <c r="J3387" t="str" cm="1">
        <f t="array" ref="J3387">_xlfn.IFNA(_xlfn.IFS(C3383="XI TJKT 1",D3383,C3383="XI TJKT 2",D3383),"")</f>
        <v/>
      </c>
      <c r="L3387">
        <f>VLOOKUP(A3387,'5'!$AB$3:$AE$313,4,FALSE)</f>
        <v>905</v>
      </c>
      <c r="M3387" s="19">
        <f>VLOOKUP(F3387,'2'!$B$2:$C$34,2,FALSE)</f>
        <v>19</v>
      </c>
      <c r="N3387" s="23">
        <f t="shared" si="114"/>
        <v>77.541666666666657</v>
      </c>
      <c r="O3387" s="23" t="str">
        <f t="shared" si="115"/>
        <v/>
      </c>
      <c r="P3387" s="23" t="s">
        <v>4739</v>
      </c>
      <c r="Q3387" s="19">
        <f>VLOOKUP(M3387,'3'!$H$27:$L$48,5,FALSE)</f>
        <v>64</v>
      </c>
    </row>
    <row r="3388" spans="1:17" x14ac:dyDescent="0.25">
      <c r="A3388">
        <f>'[2]NILAI AKHIR'!B291</f>
        <v>13883</v>
      </c>
      <c r="B3388" t="str">
        <f>'[2]NILAI AKHIR'!C291</f>
        <v>Kevin Chesar Iszmail</v>
      </c>
      <c r="C3388" t="str">
        <f>'[2]NILAI AKHIR'!D291</f>
        <v>XI TSM 1</v>
      </c>
      <c r="D3388">
        <f>'[2]NILAI AKHIR'!T291</f>
        <v>75.270833333333343</v>
      </c>
      <c r="F3388" t="s">
        <v>113</v>
      </c>
      <c r="G3388" cm="1">
        <f t="array" ref="G3388">_xlfn.IFNA(_xlfn.IFS(C3387="XI TSM 1",D3387,C3387="XI TSM 2",D3387),"")</f>
        <v>77.541666666666657</v>
      </c>
      <c r="H3388" t="str" cm="1">
        <f t="array" ref="H3388">_xlfn.IFNA(_xlfn.IFS(C3386="XI TOI 1",D3386,C3386="XI TOI 2",D3386),"")</f>
        <v/>
      </c>
      <c r="I3388" t="str" cm="1">
        <f t="array" ref="I3388">_xlfn.IFNA(_xlfn.IFS(C3385="XI TP 1",D3385,C3385="XI TP 2",D3385,C3385="XI TP 3",D3385,C3385="XI TP 4",D3385,C3385="XI TP 5",D3385),"")</f>
        <v/>
      </c>
      <c r="J3388" t="str" cm="1">
        <f t="array" ref="J3388">_xlfn.IFNA(_xlfn.IFS(C3384="XI TJKT 1",D3384,C3384="XI TJKT 2",D3384),"")</f>
        <v/>
      </c>
      <c r="L3388">
        <f>VLOOKUP(A3388,'5'!$AB$3:$AE$313,4,FALSE)</f>
        <v>906</v>
      </c>
      <c r="M3388" s="19">
        <f>VLOOKUP(F3388,'2'!$B$2:$C$34,2,FALSE)</f>
        <v>19</v>
      </c>
      <c r="N3388" s="23">
        <f t="shared" si="114"/>
        <v>75.270833333333343</v>
      </c>
      <c r="O3388" s="23" t="str">
        <f t="shared" si="115"/>
        <v/>
      </c>
      <c r="P3388" s="23" t="s">
        <v>4739</v>
      </c>
      <c r="Q3388" s="19">
        <f>VLOOKUP(M3388,'3'!$H$27:$L$48,5,FALSE)</f>
        <v>64</v>
      </c>
    </row>
    <row r="3389" spans="1:17" x14ac:dyDescent="0.25">
      <c r="A3389">
        <f>'[2]NILAI AKHIR'!B292</f>
        <v>0</v>
      </c>
      <c r="B3389">
        <f>'[2]NILAI AKHIR'!C292</f>
        <v>0</v>
      </c>
      <c r="C3389">
        <f>'[2]NILAI AKHIR'!D292</f>
        <v>0</v>
      </c>
      <c r="D3389">
        <f>'[2]NILAI AKHIR'!T292</f>
        <v>0</v>
      </c>
      <c r="F3389" t="s">
        <v>113</v>
      </c>
      <c r="G3389" cm="1">
        <f t="array" ref="G3389">_xlfn.IFNA(_xlfn.IFS(C3388="XI TSM 1",D3388,C3388="XI TSM 2",D3388),"")</f>
        <v>75.270833333333343</v>
      </c>
      <c r="H3389" t="str" cm="1">
        <f t="array" ref="H3389">_xlfn.IFNA(_xlfn.IFS(C3387="XI TOI 1",D3387,C3387="XI TOI 2",D3387),"")</f>
        <v/>
      </c>
      <c r="I3389" t="str" cm="1">
        <f t="array" ref="I3389">_xlfn.IFNA(_xlfn.IFS(C3386="XI TP 1",D3386,C3386="XI TP 2",D3386,C3386="XI TP 3",D3386,C3386="XI TP 4",D3386,C3386="XI TP 5",D3386),"")</f>
        <v/>
      </c>
      <c r="J3389" t="str" cm="1">
        <f t="array" ref="J3389">_xlfn.IFNA(_xlfn.IFS(C3385="XI TJKT 1",D3385,C3385="XI TJKT 2",D3385),"")</f>
        <v/>
      </c>
      <c r="L3389" t="e">
        <f>VLOOKUP(A3389,'5'!$AB$3:$AE$313,4,FALSE)</f>
        <v>#N/A</v>
      </c>
      <c r="M3389" s="19">
        <f>VLOOKUP(F3389,'2'!$B$2:$C$34,2,FALSE)</f>
        <v>19</v>
      </c>
      <c r="N3389" s="23">
        <f t="shared" si="114"/>
        <v>0</v>
      </c>
      <c r="O3389" s="23" t="str">
        <f t="shared" si="115"/>
        <v/>
      </c>
      <c r="P3389" s="23" t="s">
        <v>4739</v>
      </c>
      <c r="Q3389" s="19">
        <f>VLOOKUP(M3389,'3'!$H$27:$L$48,5,FALSE)</f>
        <v>64</v>
      </c>
    </row>
    <row r="3390" spans="1:17" x14ac:dyDescent="0.25">
      <c r="A3390">
        <f>'[2]NILAI AKHIR'!B293</f>
        <v>13884</v>
      </c>
      <c r="B3390" t="str">
        <f>'[2]NILAI AKHIR'!C293</f>
        <v>Lintang Kinasih</v>
      </c>
      <c r="C3390" t="str">
        <f>'[2]NILAI AKHIR'!D293</f>
        <v>XI TSM 2</v>
      </c>
      <c r="D3390">
        <f>'[2]NILAI AKHIR'!T293</f>
        <v>0</v>
      </c>
      <c r="F3390" t="s">
        <v>113</v>
      </c>
      <c r="G3390" t="str" cm="1">
        <f t="array" ref="G3390">_xlfn.IFNA(_xlfn.IFS(C3389="XI TSM 1",D3389,C3389="XI TSM 2",D3389),"")</f>
        <v/>
      </c>
      <c r="H3390" t="str" cm="1">
        <f t="array" ref="H3390">_xlfn.IFNA(_xlfn.IFS(C3388="XI TOI 1",D3388,C3388="XI TOI 2",D3388),"")</f>
        <v/>
      </c>
      <c r="I3390" t="str" cm="1">
        <f t="array" ref="I3390">_xlfn.IFNA(_xlfn.IFS(C3387="XI TP 1",D3387,C3387="XI TP 2",D3387,C3387="XI TP 3",D3387,C3387="XI TP 4",D3387,C3387="XI TP 5",D3387),"")</f>
        <v/>
      </c>
      <c r="J3390" t="str" cm="1">
        <f t="array" ref="J3390">_xlfn.IFNA(_xlfn.IFS(C3386="XI TJKT 1",D3386,C3386="XI TJKT 2",D3386),"")</f>
        <v/>
      </c>
      <c r="L3390">
        <f>VLOOKUP(A3390,'5'!$AB$3:$AE$313,4,FALSE)</f>
        <v>907</v>
      </c>
      <c r="M3390" s="19">
        <f>VLOOKUP(F3390,'2'!$B$2:$C$34,2,FALSE)</f>
        <v>19</v>
      </c>
      <c r="N3390" s="23">
        <f t="shared" si="114"/>
        <v>0</v>
      </c>
      <c r="O3390" s="23" t="str">
        <f t="shared" si="115"/>
        <v/>
      </c>
      <c r="P3390" s="23" t="s">
        <v>4739</v>
      </c>
      <c r="Q3390" s="19">
        <f>VLOOKUP(M3390,'3'!$H$27:$L$48,5,FALSE)</f>
        <v>64</v>
      </c>
    </row>
    <row r="3391" spans="1:17" x14ac:dyDescent="0.25">
      <c r="A3391">
        <f>'[2]NILAI AKHIR'!B295</f>
        <v>13886</v>
      </c>
      <c r="B3391" t="str">
        <f>'[2]NILAI AKHIR'!C295</f>
        <v>Mohammad Marfel Ovin Saputra</v>
      </c>
      <c r="C3391" t="str">
        <f>'[2]NILAI AKHIR'!D295</f>
        <v>XI TSM 2</v>
      </c>
      <c r="D3391">
        <f>'[2]NILAI AKHIR'!T295</f>
        <v>0</v>
      </c>
      <c r="F3391" t="s">
        <v>113</v>
      </c>
      <c r="G3391" cm="1">
        <f t="array" ref="G3391">_xlfn.IFNA(_xlfn.IFS(C3390="XI TSM 1",D3390,C3390="XI TSM 2",D3390),"")</f>
        <v>0</v>
      </c>
      <c r="H3391" t="str" cm="1">
        <f t="array" ref="H3391">_xlfn.IFNA(_xlfn.IFS(C3389="XI TOI 1",D3389,C3389="XI TOI 2",D3389),"")</f>
        <v/>
      </c>
      <c r="I3391" t="str" cm="1">
        <f t="array" ref="I3391">_xlfn.IFNA(_xlfn.IFS(C3388="XI TP 1",D3388,C3388="XI TP 2",D3388,C3388="XI TP 3",D3388,C3388="XI TP 4",D3388,C3388="XI TP 5",D3388),"")</f>
        <v/>
      </c>
      <c r="J3391" t="str" cm="1">
        <f t="array" ref="J3391">_xlfn.IFNA(_xlfn.IFS(C3387="XI TJKT 1",D3387,C3387="XI TJKT 2",D3387),"")</f>
        <v/>
      </c>
      <c r="L3391">
        <f>VLOOKUP(A3391,'5'!$AB$3:$AE$313,4,FALSE)</f>
        <v>909</v>
      </c>
      <c r="M3391" s="19">
        <f>VLOOKUP(F3391,'2'!$B$2:$C$34,2,FALSE)</f>
        <v>19</v>
      </c>
      <c r="N3391" s="23">
        <f t="shared" si="114"/>
        <v>0</v>
      </c>
      <c r="O3391" s="23" t="str">
        <f t="shared" si="115"/>
        <v/>
      </c>
      <c r="P3391" s="23" t="s">
        <v>4739</v>
      </c>
      <c r="Q3391" s="19">
        <f>VLOOKUP(M3391,'3'!$H$27:$L$48,5,FALSE)</f>
        <v>64</v>
      </c>
    </row>
    <row r="3392" spans="1:17" x14ac:dyDescent="0.25">
      <c r="A3392">
        <f>'[2]NILAI AKHIR'!B296</f>
        <v>13888</v>
      </c>
      <c r="B3392" t="str">
        <f>'[2]NILAI AKHIR'!C296</f>
        <v>Muhamad Fajar</v>
      </c>
      <c r="C3392" t="str">
        <f>'[2]NILAI AKHIR'!D296</f>
        <v>XI TSM 2</v>
      </c>
      <c r="D3392">
        <f>'[2]NILAI AKHIR'!T296</f>
        <v>0</v>
      </c>
      <c r="F3392" t="s">
        <v>113</v>
      </c>
      <c r="G3392" cm="1">
        <f t="array" ref="G3392">_xlfn.IFNA(_xlfn.IFS(C3391="XI TSM 1",D3391,C3391="XI TSM 2",D3391),"")</f>
        <v>0</v>
      </c>
      <c r="H3392" t="str" cm="1">
        <f t="array" ref="H3392">_xlfn.IFNA(_xlfn.IFS(C3390="XI TOI 1",D3390,C3390="XI TOI 2",D3390),"")</f>
        <v/>
      </c>
      <c r="I3392" t="str" cm="1">
        <f t="array" ref="I3392">_xlfn.IFNA(_xlfn.IFS(C3389="XI TP 1",D3389,C3389="XI TP 2",D3389,C3389="XI TP 3",D3389,C3389="XI TP 4",D3389,C3389="XI TP 5",D3389),"")</f>
        <v/>
      </c>
      <c r="J3392" t="str" cm="1">
        <f t="array" ref="J3392">_xlfn.IFNA(_xlfn.IFS(C3388="XI TJKT 1",D3388,C3388="XI TJKT 2",D3388),"")</f>
        <v/>
      </c>
      <c r="L3392">
        <f>VLOOKUP(A3392,'5'!$AB$3:$AE$313,4,FALSE)</f>
        <v>910</v>
      </c>
      <c r="M3392" s="19">
        <f>VLOOKUP(F3392,'2'!$B$2:$C$34,2,FALSE)</f>
        <v>19</v>
      </c>
      <c r="N3392" s="23">
        <f t="shared" si="114"/>
        <v>0</v>
      </c>
      <c r="O3392" s="23" t="str">
        <f t="shared" si="115"/>
        <v/>
      </c>
      <c r="P3392" s="23" t="s">
        <v>4739</v>
      </c>
      <c r="Q3392" s="19">
        <f>VLOOKUP(M3392,'3'!$H$27:$L$48,5,FALSE)</f>
        <v>64</v>
      </c>
    </row>
    <row r="3393" spans="1:17" x14ac:dyDescent="0.25">
      <c r="A3393">
        <f>'[2]NILAI AKHIR'!B297</f>
        <v>13889</v>
      </c>
      <c r="B3393" t="str">
        <f>'[2]NILAI AKHIR'!C297</f>
        <v>Muhamad Rizky</v>
      </c>
      <c r="C3393" t="str">
        <f>'[2]NILAI AKHIR'!D297</f>
        <v>XI TSM 2</v>
      </c>
      <c r="D3393">
        <f>'[2]NILAI AKHIR'!T297</f>
        <v>0</v>
      </c>
      <c r="F3393" t="s">
        <v>113</v>
      </c>
      <c r="G3393" cm="1">
        <f t="array" ref="G3393">_xlfn.IFNA(_xlfn.IFS(C3392="XI TSM 1",D3392,C3392="XI TSM 2",D3392),"")</f>
        <v>0</v>
      </c>
      <c r="H3393" t="str" cm="1">
        <f t="array" ref="H3393">_xlfn.IFNA(_xlfn.IFS(C3391="XI TOI 1",D3391,C3391="XI TOI 2",D3391),"")</f>
        <v/>
      </c>
      <c r="I3393" t="str" cm="1">
        <f t="array" ref="I3393">_xlfn.IFNA(_xlfn.IFS(C3390="XI TP 1",D3390,C3390="XI TP 2",D3390,C3390="XI TP 3",D3390,C3390="XI TP 4",D3390,C3390="XI TP 5",D3390),"")</f>
        <v/>
      </c>
      <c r="J3393" t="str" cm="1">
        <f t="array" ref="J3393">_xlfn.IFNA(_xlfn.IFS(C3389="XI TJKT 1",D3389,C3389="XI TJKT 2",D3389),"")</f>
        <v/>
      </c>
      <c r="L3393">
        <f>VLOOKUP(A3393,'5'!$AB$3:$AE$313,4,FALSE)</f>
        <v>911</v>
      </c>
      <c r="M3393" s="19">
        <f>VLOOKUP(F3393,'2'!$B$2:$C$34,2,FALSE)</f>
        <v>19</v>
      </c>
      <c r="N3393" s="23">
        <f t="shared" si="114"/>
        <v>0</v>
      </c>
      <c r="O3393" s="23" t="str">
        <f t="shared" si="115"/>
        <v/>
      </c>
      <c r="P3393" s="23" t="s">
        <v>4739</v>
      </c>
      <c r="Q3393" s="19">
        <f>VLOOKUP(M3393,'3'!$H$27:$L$48,5,FALSE)</f>
        <v>64</v>
      </c>
    </row>
    <row r="3394" spans="1:17" x14ac:dyDescent="0.25">
      <c r="A3394">
        <f>'[2]NILAI AKHIR'!B298</f>
        <v>13890</v>
      </c>
      <c r="B3394" t="str">
        <f>'[2]NILAI AKHIR'!C298</f>
        <v>Muhammad Edja Pratama</v>
      </c>
      <c r="C3394" t="str">
        <f>'[2]NILAI AKHIR'!D298</f>
        <v>XI TSM 2</v>
      </c>
      <c r="D3394">
        <f>'[2]NILAI AKHIR'!T298</f>
        <v>0</v>
      </c>
      <c r="F3394" t="s">
        <v>113</v>
      </c>
      <c r="G3394" cm="1">
        <f t="array" ref="G3394">_xlfn.IFNA(_xlfn.IFS(C3393="XI TSM 1",D3393,C3393="XI TSM 2",D3393),"")</f>
        <v>0</v>
      </c>
      <c r="H3394" t="str" cm="1">
        <f t="array" ref="H3394">_xlfn.IFNA(_xlfn.IFS(C3392="XI TOI 1",D3392,C3392="XI TOI 2",D3392),"")</f>
        <v/>
      </c>
      <c r="I3394" t="str" cm="1">
        <f t="array" ref="I3394">_xlfn.IFNA(_xlfn.IFS(C3391="XI TP 1",D3391,C3391="XI TP 2",D3391,C3391="XI TP 3",D3391,C3391="XI TP 4",D3391,C3391="XI TP 5",D3391),"")</f>
        <v/>
      </c>
      <c r="J3394" t="str" cm="1">
        <f t="array" ref="J3394">_xlfn.IFNA(_xlfn.IFS(C3390="XI TJKT 1",D3390,C3390="XI TJKT 2",D3390),"")</f>
        <v/>
      </c>
      <c r="L3394">
        <f>VLOOKUP(A3394,'5'!$AB$3:$AE$313,4,FALSE)</f>
        <v>912</v>
      </c>
      <c r="M3394" s="19">
        <f>VLOOKUP(F3394,'2'!$B$2:$C$34,2,FALSE)</f>
        <v>19</v>
      </c>
      <c r="N3394" s="23">
        <f t="shared" si="114"/>
        <v>0</v>
      </c>
      <c r="O3394" s="23" t="str">
        <f t="shared" si="115"/>
        <v/>
      </c>
      <c r="P3394" s="23" t="s">
        <v>4739</v>
      </c>
      <c r="Q3394" s="19">
        <f>VLOOKUP(M3394,'3'!$H$27:$L$48,5,FALSE)</f>
        <v>64</v>
      </c>
    </row>
    <row r="3395" spans="1:17" x14ac:dyDescent="0.25">
      <c r="A3395">
        <f>'[2]NILAI AKHIR'!B299</f>
        <v>13891</v>
      </c>
      <c r="B3395" t="str">
        <f>'[2]NILAI AKHIR'!C299</f>
        <v>Muhammad Fatan Al Ilmi Machsum</v>
      </c>
      <c r="C3395" t="str">
        <f>'[2]NILAI AKHIR'!D299</f>
        <v>XI TSM 2</v>
      </c>
      <c r="D3395">
        <f>'[2]NILAI AKHIR'!T299</f>
        <v>0</v>
      </c>
      <c r="F3395" t="s">
        <v>113</v>
      </c>
      <c r="G3395" cm="1">
        <f t="array" ref="G3395">_xlfn.IFNA(_xlfn.IFS(C3394="XI TSM 1",D3394,C3394="XI TSM 2",D3394),"")</f>
        <v>0</v>
      </c>
      <c r="H3395" t="str" cm="1">
        <f t="array" ref="H3395">_xlfn.IFNA(_xlfn.IFS(C3393="XI TOI 1",D3393,C3393="XI TOI 2",D3393),"")</f>
        <v/>
      </c>
      <c r="I3395" t="str" cm="1">
        <f t="array" ref="I3395">_xlfn.IFNA(_xlfn.IFS(C3392="XI TP 1",D3392,C3392="XI TP 2",D3392,C3392="XI TP 3",D3392,C3392="XI TP 4",D3392,C3392="XI TP 5",D3392),"")</f>
        <v/>
      </c>
      <c r="J3395" t="str" cm="1">
        <f t="array" ref="J3395">_xlfn.IFNA(_xlfn.IFS(C3391="XI TJKT 1",D3391,C3391="XI TJKT 2",D3391),"")</f>
        <v/>
      </c>
      <c r="L3395">
        <f>VLOOKUP(A3395,'5'!$AB$3:$AE$313,4,FALSE)</f>
        <v>913</v>
      </c>
      <c r="M3395" s="19">
        <f>VLOOKUP(F3395,'2'!$B$2:$C$34,2,FALSE)</f>
        <v>19</v>
      </c>
      <c r="N3395" s="23">
        <f t="shared" si="114"/>
        <v>0</v>
      </c>
      <c r="O3395" s="23" t="str">
        <f t="shared" si="115"/>
        <v/>
      </c>
      <c r="P3395" s="23" t="s">
        <v>4739</v>
      </c>
      <c r="Q3395" s="19">
        <f>VLOOKUP(M3395,'3'!$H$27:$L$48,5,FALSE)</f>
        <v>64</v>
      </c>
    </row>
    <row r="3396" spans="1:17" x14ac:dyDescent="0.25">
      <c r="A3396">
        <f>'[2]NILAI AKHIR'!B300</f>
        <v>13892</v>
      </c>
      <c r="B3396" t="str">
        <f>'[2]NILAI AKHIR'!C300</f>
        <v>Muhammad Louis Prasetya</v>
      </c>
      <c r="C3396" t="str">
        <f>'[2]NILAI AKHIR'!D300</f>
        <v>XI TSM 2</v>
      </c>
      <c r="D3396">
        <f>'[2]NILAI AKHIR'!T300</f>
        <v>0</v>
      </c>
      <c r="F3396" t="s">
        <v>113</v>
      </c>
      <c r="G3396" cm="1">
        <f t="array" ref="G3396">_xlfn.IFNA(_xlfn.IFS(C3395="XI TSM 1",D3395,C3395="XI TSM 2",D3395),"")</f>
        <v>0</v>
      </c>
      <c r="H3396" t="str" cm="1">
        <f t="array" ref="H3396">_xlfn.IFNA(_xlfn.IFS(C3394="XI TOI 1",D3394,C3394="XI TOI 2",D3394),"")</f>
        <v/>
      </c>
      <c r="I3396" t="str" cm="1">
        <f t="array" ref="I3396">_xlfn.IFNA(_xlfn.IFS(C3393="XI TP 1",D3393,C3393="XI TP 2",D3393,C3393="XI TP 3",D3393,C3393="XI TP 4",D3393,C3393="XI TP 5",D3393),"")</f>
        <v/>
      </c>
      <c r="J3396" t="str" cm="1">
        <f t="array" ref="J3396">_xlfn.IFNA(_xlfn.IFS(C3392="XI TJKT 1",D3392,C3392="XI TJKT 2",D3392),"")</f>
        <v/>
      </c>
      <c r="L3396">
        <f>VLOOKUP(A3396,'5'!$AB$3:$AE$313,4,FALSE)</f>
        <v>914</v>
      </c>
      <c r="M3396" s="19">
        <f>VLOOKUP(F3396,'2'!$B$2:$C$34,2,FALSE)</f>
        <v>19</v>
      </c>
      <c r="N3396" s="23">
        <f t="shared" si="114"/>
        <v>0</v>
      </c>
      <c r="O3396" s="23" t="str">
        <f t="shared" si="115"/>
        <v/>
      </c>
      <c r="P3396" s="23" t="s">
        <v>4739</v>
      </c>
      <c r="Q3396" s="19">
        <f>VLOOKUP(M3396,'3'!$H$27:$L$48,5,FALSE)</f>
        <v>64</v>
      </c>
    </row>
    <row r="3397" spans="1:17" x14ac:dyDescent="0.25">
      <c r="A3397">
        <f>'[2]NILAI AKHIR'!B301</f>
        <v>13893</v>
      </c>
      <c r="B3397" t="str">
        <f>'[2]NILAI AKHIR'!C301</f>
        <v>Muhammad Ryan Setiawan</v>
      </c>
      <c r="C3397" t="str">
        <f>'[2]NILAI AKHIR'!D301</f>
        <v>XI TSM 2</v>
      </c>
      <c r="D3397">
        <f>'[2]NILAI AKHIR'!T301</f>
        <v>0</v>
      </c>
      <c r="F3397" t="s">
        <v>113</v>
      </c>
      <c r="G3397" cm="1">
        <f t="array" ref="G3397">_xlfn.IFNA(_xlfn.IFS(C3396="XI TSM 1",D3396,C3396="XI TSM 2",D3396),"")</f>
        <v>0</v>
      </c>
      <c r="H3397" t="str" cm="1">
        <f t="array" ref="H3397">_xlfn.IFNA(_xlfn.IFS(C3395="XI TOI 1",D3395,C3395="XI TOI 2",D3395),"")</f>
        <v/>
      </c>
      <c r="I3397" t="str" cm="1">
        <f t="array" ref="I3397">_xlfn.IFNA(_xlfn.IFS(C3394="XI TP 1",D3394,C3394="XI TP 2",D3394,C3394="XI TP 3",D3394,C3394="XI TP 4",D3394,C3394="XI TP 5",D3394),"")</f>
        <v/>
      </c>
      <c r="J3397" t="str" cm="1">
        <f t="array" ref="J3397">_xlfn.IFNA(_xlfn.IFS(C3393="XI TJKT 1",D3393,C3393="XI TJKT 2",D3393),"")</f>
        <v/>
      </c>
      <c r="L3397">
        <f>VLOOKUP(A3397,'5'!$AB$3:$AE$313,4,FALSE)</f>
        <v>915</v>
      </c>
      <c r="M3397" s="19">
        <f>VLOOKUP(F3397,'2'!$B$2:$C$34,2,FALSE)</f>
        <v>19</v>
      </c>
      <c r="N3397" s="23">
        <f t="shared" ref="N3397:N3460" si="116">D3397</f>
        <v>0</v>
      </c>
      <c r="O3397" s="23" t="str">
        <f t="shared" ref="O3397:O3460" si="117">IF(P3397="Nilai Ekstra",E3397,"")</f>
        <v/>
      </c>
      <c r="P3397" s="23" t="s">
        <v>4739</v>
      </c>
      <c r="Q3397" s="19">
        <f>VLOOKUP(M3397,'3'!$H$27:$L$48,5,FALSE)</f>
        <v>64</v>
      </c>
    </row>
    <row r="3398" spans="1:17" x14ac:dyDescent="0.25">
      <c r="A3398">
        <f>'[2]NILAI AKHIR'!B302</f>
        <v>13894</v>
      </c>
      <c r="B3398" t="str">
        <f>'[2]NILAI AKHIR'!C302</f>
        <v>Nanda Nugroho Dwi Jayadi</v>
      </c>
      <c r="C3398" t="str">
        <f>'[2]NILAI AKHIR'!D302</f>
        <v>XI TSM 2</v>
      </c>
      <c r="D3398">
        <f>'[2]NILAI AKHIR'!T302</f>
        <v>0</v>
      </c>
      <c r="F3398" t="s">
        <v>113</v>
      </c>
      <c r="G3398" cm="1">
        <f t="array" ref="G3398">_xlfn.IFNA(_xlfn.IFS(C3397="XI TSM 1",D3397,C3397="XI TSM 2",D3397),"")</f>
        <v>0</v>
      </c>
      <c r="H3398" t="str" cm="1">
        <f t="array" ref="H3398">_xlfn.IFNA(_xlfn.IFS(C3396="XI TOI 1",D3396,C3396="XI TOI 2",D3396),"")</f>
        <v/>
      </c>
      <c r="I3398" t="str" cm="1">
        <f t="array" ref="I3398">_xlfn.IFNA(_xlfn.IFS(C3395="XI TP 1",D3395,C3395="XI TP 2",D3395,C3395="XI TP 3",D3395,C3395="XI TP 4",D3395,C3395="XI TP 5",D3395),"")</f>
        <v/>
      </c>
      <c r="J3398" t="str" cm="1">
        <f t="array" ref="J3398">_xlfn.IFNA(_xlfn.IFS(C3394="XI TJKT 1",D3394,C3394="XI TJKT 2",D3394),"")</f>
        <v/>
      </c>
      <c r="L3398">
        <f>VLOOKUP(A3398,'5'!$AB$3:$AE$313,4,FALSE)</f>
        <v>916</v>
      </c>
      <c r="M3398" s="19">
        <f>VLOOKUP(F3398,'2'!$B$2:$C$34,2,FALSE)</f>
        <v>19</v>
      </c>
      <c r="N3398" s="23">
        <f t="shared" si="116"/>
        <v>0</v>
      </c>
      <c r="O3398" s="23" t="str">
        <f t="shared" si="117"/>
        <v/>
      </c>
      <c r="P3398" s="23" t="s">
        <v>4739</v>
      </c>
      <c r="Q3398" s="19">
        <f>VLOOKUP(M3398,'3'!$H$27:$L$48,5,FALSE)</f>
        <v>64</v>
      </c>
    </row>
    <row r="3399" spans="1:17" x14ac:dyDescent="0.25">
      <c r="A3399">
        <f>'[2]NILAI AKHIR'!B303</f>
        <v>13895</v>
      </c>
      <c r="B3399" t="str">
        <f>'[2]NILAI AKHIR'!C303</f>
        <v>Naufal Fadhilah</v>
      </c>
      <c r="C3399" t="str">
        <f>'[2]NILAI AKHIR'!D303</f>
        <v>XI TSM 2</v>
      </c>
      <c r="D3399">
        <f>'[2]NILAI AKHIR'!T303</f>
        <v>0</v>
      </c>
      <c r="F3399" t="s">
        <v>113</v>
      </c>
      <c r="G3399" cm="1">
        <f t="array" ref="G3399">_xlfn.IFNA(_xlfn.IFS(C3398="XI TSM 1",D3398,C3398="XI TSM 2",D3398),"")</f>
        <v>0</v>
      </c>
      <c r="H3399" t="str" cm="1">
        <f t="array" ref="H3399">_xlfn.IFNA(_xlfn.IFS(C3397="XI TOI 1",D3397,C3397="XI TOI 2",D3397),"")</f>
        <v/>
      </c>
      <c r="I3399" t="str" cm="1">
        <f t="array" ref="I3399">_xlfn.IFNA(_xlfn.IFS(C3396="XI TP 1",D3396,C3396="XI TP 2",D3396,C3396="XI TP 3",D3396,C3396="XI TP 4",D3396,C3396="XI TP 5",D3396),"")</f>
        <v/>
      </c>
      <c r="J3399" t="str" cm="1">
        <f t="array" ref="J3399">_xlfn.IFNA(_xlfn.IFS(C3395="XI TJKT 1",D3395,C3395="XI TJKT 2",D3395),"")</f>
        <v/>
      </c>
      <c r="L3399">
        <f>VLOOKUP(A3399,'5'!$AB$3:$AE$313,4,FALSE)</f>
        <v>917</v>
      </c>
      <c r="M3399" s="19">
        <f>VLOOKUP(F3399,'2'!$B$2:$C$34,2,FALSE)</f>
        <v>19</v>
      </c>
      <c r="N3399" s="23">
        <f t="shared" si="116"/>
        <v>0</v>
      </c>
      <c r="O3399" s="23" t="str">
        <f t="shared" si="117"/>
        <v/>
      </c>
      <c r="P3399" s="23" t="s">
        <v>4739</v>
      </c>
      <c r="Q3399" s="19">
        <f>VLOOKUP(M3399,'3'!$H$27:$L$48,5,FALSE)</f>
        <v>64</v>
      </c>
    </row>
    <row r="3400" spans="1:17" x14ac:dyDescent="0.25">
      <c r="A3400">
        <f>'[2]NILAI AKHIR'!B304</f>
        <v>13896</v>
      </c>
      <c r="B3400" t="str">
        <f>'[2]NILAI AKHIR'!C304</f>
        <v>Nawank Juwita Maharani</v>
      </c>
      <c r="C3400" t="str">
        <f>'[2]NILAI AKHIR'!D304</f>
        <v>XI TSM 2</v>
      </c>
      <c r="D3400">
        <f>'[2]NILAI AKHIR'!T304</f>
        <v>0</v>
      </c>
      <c r="F3400" t="s">
        <v>113</v>
      </c>
      <c r="G3400" cm="1">
        <f t="array" ref="G3400">_xlfn.IFNA(_xlfn.IFS(C3399="XI TSM 1",D3399,C3399="XI TSM 2",D3399),"")</f>
        <v>0</v>
      </c>
      <c r="H3400" t="str" cm="1">
        <f t="array" ref="H3400">_xlfn.IFNA(_xlfn.IFS(C3398="XI TOI 1",D3398,C3398="XI TOI 2",D3398),"")</f>
        <v/>
      </c>
      <c r="I3400" t="str" cm="1">
        <f t="array" ref="I3400">_xlfn.IFNA(_xlfn.IFS(C3397="XI TP 1",D3397,C3397="XI TP 2",D3397,C3397="XI TP 3",D3397,C3397="XI TP 4",D3397,C3397="XI TP 5",D3397),"")</f>
        <v/>
      </c>
      <c r="J3400" t="str" cm="1">
        <f t="array" ref="J3400">_xlfn.IFNA(_xlfn.IFS(C3396="XI TJKT 1",D3396,C3396="XI TJKT 2",D3396),"")</f>
        <v/>
      </c>
      <c r="L3400">
        <f>VLOOKUP(A3400,'5'!$AB$3:$AE$313,4,FALSE)</f>
        <v>918</v>
      </c>
      <c r="M3400" s="19">
        <f>VLOOKUP(F3400,'2'!$B$2:$C$34,2,FALSE)</f>
        <v>19</v>
      </c>
      <c r="N3400" s="23">
        <f t="shared" si="116"/>
        <v>0</v>
      </c>
      <c r="O3400" s="23" t="str">
        <f t="shared" si="117"/>
        <v/>
      </c>
      <c r="P3400" s="23" t="s">
        <v>4739</v>
      </c>
      <c r="Q3400" s="19">
        <f>VLOOKUP(M3400,'3'!$H$27:$L$48,5,FALSE)</f>
        <v>64</v>
      </c>
    </row>
    <row r="3401" spans="1:17" x14ac:dyDescent="0.25">
      <c r="A3401">
        <f>'[2]NILAI AKHIR'!B305</f>
        <v>13897</v>
      </c>
      <c r="B3401" t="str">
        <f>'[2]NILAI AKHIR'!C305</f>
        <v>Nugroho Wisnu Aji</v>
      </c>
      <c r="C3401" t="str">
        <f>'[2]NILAI AKHIR'!D305</f>
        <v>XI TSM 2</v>
      </c>
      <c r="D3401">
        <f>'[2]NILAI AKHIR'!T305</f>
        <v>0</v>
      </c>
      <c r="F3401" t="s">
        <v>113</v>
      </c>
      <c r="G3401" cm="1">
        <f t="array" ref="G3401">_xlfn.IFNA(_xlfn.IFS(C3400="XI TSM 1",D3400,C3400="XI TSM 2",D3400),"")</f>
        <v>0</v>
      </c>
      <c r="H3401" t="str" cm="1">
        <f t="array" ref="H3401">_xlfn.IFNA(_xlfn.IFS(C3399="XI TOI 1",D3399,C3399="XI TOI 2",D3399),"")</f>
        <v/>
      </c>
      <c r="I3401" t="str" cm="1">
        <f t="array" ref="I3401">_xlfn.IFNA(_xlfn.IFS(C3398="XI TP 1",D3398,C3398="XI TP 2",D3398,C3398="XI TP 3",D3398,C3398="XI TP 4",D3398,C3398="XI TP 5",D3398),"")</f>
        <v/>
      </c>
      <c r="J3401" t="str" cm="1">
        <f t="array" ref="J3401">_xlfn.IFNA(_xlfn.IFS(C3397="XI TJKT 1",D3397,C3397="XI TJKT 2",D3397),"")</f>
        <v/>
      </c>
      <c r="L3401">
        <f>VLOOKUP(A3401,'5'!$AB$3:$AE$313,4,FALSE)</f>
        <v>919</v>
      </c>
      <c r="M3401" s="19">
        <f>VLOOKUP(F3401,'2'!$B$2:$C$34,2,FALSE)</f>
        <v>19</v>
      </c>
      <c r="N3401" s="23">
        <f t="shared" si="116"/>
        <v>0</v>
      </c>
      <c r="O3401" s="23" t="str">
        <f t="shared" si="117"/>
        <v/>
      </c>
      <c r="P3401" s="23" t="s">
        <v>4739</v>
      </c>
      <c r="Q3401" s="19">
        <f>VLOOKUP(M3401,'3'!$H$27:$L$48,5,FALSE)</f>
        <v>64</v>
      </c>
    </row>
    <row r="3402" spans="1:17" x14ac:dyDescent="0.25">
      <c r="A3402">
        <f>'[2]NILAI AKHIR'!B306</f>
        <v>13898</v>
      </c>
      <c r="B3402" t="str">
        <f>'[2]NILAI AKHIR'!C306</f>
        <v>Pandu Dwi Saputro</v>
      </c>
      <c r="C3402" t="str">
        <f>'[2]NILAI AKHIR'!D306</f>
        <v>XI TSM 2</v>
      </c>
      <c r="D3402">
        <f>'[2]NILAI AKHIR'!T306</f>
        <v>0</v>
      </c>
      <c r="F3402" t="s">
        <v>113</v>
      </c>
      <c r="G3402" cm="1">
        <f t="array" ref="G3402">_xlfn.IFNA(_xlfn.IFS(C3401="XI TSM 1",D3401,C3401="XI TSM 2",D3401),"")</f>
        <v>0</v>
      </c>
      <c r="H3402" t="str" cm="1">
        <f t="array" ref="H3402">_xlfn.IFNA(_xlfn.IFS(C3400="XI TOI 1",D3400,C3400="XI TOI 2",D3400),"")</f>
        <v/>
      </c>
      <c r="I3402" t="str" cm="1">
        <f t="array" ref="I3402">_xlfn.IFNA(_xlfn.IFS(C3399="XI TP 1",D3399,C3399="XI TP 2",D3399,C3399="XI TP 3",D3399,C3399="XI TP 4",D3399,C3399="XI TP 5",D3399),"")</f>
        <v/>
      </c>
      <c r="J3402" t="str" cm="1">
        <f t="array" ref="J3402">_xlfn.IFNA(_xlfn.IFS(C3398="XI TJKT 1",D3398,C3398="XI TJKT 2",D3398),"")</f>
        <v/>
      </c>
      <c r="L3402">
        <f>VLOOKUP(A3402,'5'!$AB$3:$AE$313,4,FALSE)</f>
        <v>920</v>
      </c>
      <c r="M3402" s="19">
        <f>VLOOKUP(F3402,'2'!$B$2:$C$34,2,FALSE)</f>
        <v>19</v>
      </c>
      <c r="N3402" s="23">
        <f t="shared" si="116"/>
        <v>0</v>
      </c>
      <c r="O3402" s="23" t="str">
        <f t="shared" si="117"/>
        <v/>
      </c>
      <c r="P3402" s="23" t="s">
        <v>4739</v>
      </c>
      <c r="Q3402" s="19">
        <f>VLOOKUP(M3402,'3'!$H$27:$L$48,5,FALSE)</f>
        <v>64</v>
      </c>
    </row>
    <row r="3403" spans="1:17" x14ac:dyDescent="0.25">
      <c r="A3403">
        <f>'[2]NILAI AKHIR'!B307</f>
        <v>13899</v>
      </c>
      <c r="B3403" t="str">
        <f>'[2]NILAI AKHIR'!C307</f>
        <v>R Kiyosaki Ghoniyyu Wijaya</v>
      </c>
      <c r="C3403" t="str">
        <f>'[2]NILAI AKHIR'!D307</f>
        <v>XI TSM 2</v>
      </c>
      <c r="D3403">
        <f>'[2]NILAI AKHIR'!T307</f>
        <v>0</v>
      </c>
      <c r="F3403" t="s">
        <v>113</v>
      </c>
      <c r="G3403" cm="1">
        <f t="array" ref="G3403">_xlfn.IFNA(_xlfn.IFS(C3402="XI TSM 1",D3402,C3402="XI TSM 2",D3402),"")</f>
        <v>0</v>
      </c>
      <c r="H3403" t="str" cm="1">
        <f t="array" ref="H3403">_xlfn.IFNA(_xlfn.IFS(C3401="XI TOI 1",D3401,C3401="XI TOI 2",D3401),"")</f>
        <v/>
      </c>
      <c r="I3403" t="str" cm="1">
        <f t="array" ref="I3403">_xlfn.IFNA(_xlfn.IFS(C3400="XI TP 1",D3400,C3400="XI TP 2",D3400,C3400="XI TP 3",D3400,C3400="XI TP 4",D3400,C3400="XI TP 5",D3400),"")</f>
        <v/>
      </c>
      <c r="J3403" t="str" cm="1">
        <f t="array" ref="J3403">_xlfn.IFNA(_xlfn.IFS(C3399="XI TJKT 1",D3399,C3399="XI TJKT 2",D3399),"")</f>
        <v/>
      </c>
      <c r="L3403">
        <f>VLOOKUP(A3403,'5'!$AB$3:$AE$313,4,FALSE)</f>
        <v>921</v>
      </c>
      <c r="M3403" s="19">
        <f>VLOOKUP(F3403,'2'!$B$2:$C$34,2,FALSE)</f>
        <v>19</v>
      </c>
      <c r="N3403" s="23">
        <f t="shared" si="116"/>
        <v>0</v>
      </c>
      <c r="O3403" s="23" t="str">
        <f t="shared" si="117"/>
        <v/>
      </c>
      <c r="P3403" s="23" t="s">
        <v>4739</v>
      </c>
      <c r="Q3403" s="19">
        <f>VLOOKUP(M3403,'3'!$H$27:$L$48,5,FALSE)</f>
        <v>64</v>
      </c>
    </row>
    <row r="3404" spans="1:17" x14ac:dyDescent="0.25">
      <c r="A3404">
        <f>'[2]NILAI AKHIR'!B308</f>
        <v>13900</v>
      </c>
      <c r="B3404" t="str">
        <f>'[2]NILAI AKHIR'!C308</f>
        <v>Rafael Arya Hutama</v>
      </c>
      <c r="C3404" t="str">
        <f>'[2]NILAI AKHIR'!D308</f>
        <v>XI TSM 2</v>
      </c>
      <c r="D3404">
        <f>'[2]NILAI AKHIR'!T308</f>
        <v>0</v>
      </c>
      <c r="F3404" t="s">
        <v>113</v>
      </c>
      <c r="G3404" cm="1">
        <f t="array" ref="G3404">_xlfn.IFNA(_xlfn.IFS(C3403="XI TSM 1",D3403,C3403="XI TSM 2",D3403),"")</f>
        <v>0</v>
      </c>
      <c r="H3404" t="str" cm="1">
        <f t="array" ref="H3404">_xlfn.IFNA(_xlfn.IFS(C3402="XI TOI 1",D3402,C3402="XI TOI 2",D3402),"")</f>
        <v/>
      </c>
      <c r="I3404" t="str" cm="1">
        <f t="array" ref="I3404">_xlfn.IFNA(_xlfn.IFS(C3401="XI TP 1",D3401,C3401="XI TP 2",D3401,C3401="XI TP 3",D3401,C3401="XI TP 4",D3401,C3401="XI TP 5",D3401),"")</f>
        <v/>
      </c>
      <c r="J3404" t="str" cm="1">
        <f t="array" ref="J3404">_xlfn.IFNA(_xlfn.IFS(C3400="XI TJKT 1",D3400,C3400="XI TJKT 2",D3400),"")</f>
        <v/>
      </c>
      <c r="L3404">
        <f>VLOOKUP(A3404,'5'!$AB$3:$AE$313,4,FALSE)</f>
        <v>922</v>
      </c>
      <c r="M3404" s="19">
        <f>VLOOKUP(F3404,'2'!$B$2:$C$34,2,FALSE)</f>
        <v>19</v>
      </c>
      <c r="N3404" s="23">
        <f t="shared" si="116"/>
        <v>0</v>
      </c>
      <c r="O3404" s="23" t="str">
        <f t="shared" si="117"/>
        <v/>
      </c>
      <c r="P3404" s="23" t="s">
        <v>4739</v>
      </c>
      <c r="Q3404" s="19">
        <f>VLOOKUP(M3404,'3'!$H$27:$L$48,5,FALSE)</f>
        <v>64</v>
      </c>
    </row>
    <row r="3405" spans="1:17" x14ac:dyDescent="0.25">
      <c r="A3405">
        <f>'[2]NILAI AKHIR'!B309</f>
        <v>13901</v>
      </c>
      <c r="B3405" t="str">
        <f>'[2]NILAI AKHIR'!C309</f>
        <v>Rafiano Bara Saputra</v>
      </c>
      <c r="C3405" t="str">
        <f>'[2]NILAI AKHIR'!D309</f>
        <v>XI TSM 2</v>
      </c>
      <c r="D3405">
        <f>'[2]NILAI AKHIR'!T309</f>
        <v>0</v>
      </c>
      <c r="F3405" t="s">
        <v>113</v>
      </c>
      <c r="G3405" cm="1">
        <f t="array" ref="G3405">_xlfn.IFNA(_xlfn.IFS(C3404="XI TSM 1",D3404,C3404="XI TSM 2",D3404),"")</f>
        <v>0</v>
      </c>
      <c r="H3405" t="str" cm="1">
        <f t="array" ref="H3405">_xlfn.IFNA(_xlfn.IFS(C3403="XI TOI 1",D3403,C3403="XI TOI 2",D3403),"")</f>
        <v/>
      </c>
      <c r="I3405" t="str" cm="1">
        <f t="array" ref="I3405">_xlfn.IFNA(_xlfn.IFS(C3402="XI TP 1",D3402,C3402="XI TP 2",D3402,C3402="XI TP 3",D3402,C3402="XI TP 4",D3402,C3402="XI TP 5",D3402),"")</f>
        <v/>
      </c>
      <c r="J3405" t="str" cm="1">
        <f t="array" ref="J3405">_xlfn.IFNA(_xlfn.IFS(C3401="XI TJKT 1",D3401,C3401="XI TJKT 2",D3401),"")</f>
        <v/>
      </c>
      <c r="L3405">
        <f>VLOOKUP(A3405,'5'!$AB$3:$AE$313,4,FALSE)</f>
        <v>923</v>
      </c>
      <c r="M3405" s="19">
        <f>VLOOKUP(F3405,'2'!$B$2:$C$34,2,FALSE)</f>
        <v>19</v>
      </c>
      <c r="N3405" s="23">
        <f t="shared" si="116"/>
        <v>0</v>
      </c>
      <c r="O3405" s="23" t="str">
        <f t="shared" si="117"/>
        <v/>
      </c>
      <c r="P3405" s="23" t="s">
        <v>4739</v>
      </c>
      <c r="Q3405" s="19">
        <f>VLOOKUP(M3405,'3'!$H$27:$L$48,5,FALSE)</f>
        <v>64</v>
      </c>
    </row>
    <row r="3406" spans="1:17" x14ac:dyDescent="0.25">
      <c r="A3406">
        <f>'[2]NILAI AKHIR'!B310</f>
        <v>13902</v>
      </c>
      <c r="B3406" t="str">
        <f>'[2]NILAI AKHIR'!C310</f>
        <v>Ravael Aprilio</v>
      </c>
      <c r="C3406" t="str">
        <f>'[2]NILAI AKHIR'!D310</f>
        <v>XI TSM 2</v>
      </c>
      <c r="D3406">
        <f>'[2]NILAI AKHIR'!T310</f>
        <v>0</v>
      </c>
      <c r="F3406" t="s">
        <v>113</v>
      </c>
      <c r="G3406" cm="1">
        <f t="array" ref="G3406">_xlfn.IFNA(_xlfn.IFS(C3405="XI TSM 1",D3405,C3405="XI TSM 2",D3405),"")</f>
        <v>0</v>
      </c>
      <c r="H3406" t="str" cm="1">
        <f t="array" ref="H3406">_xlfn.IFNA(_xlfn.IFS(C3404="XI TOI 1",D3404,C3404="XI TOI 2",D3404),"")</f>
        <v/>
      </c>
      <c r="I3406" t="str" cm="1">
        <f t="array" ref="I3406">_xlfn.IFNA(_xlfn.IFS(C3403="XI TP 1",D3403,C3403="XI TP 2",D3403,C3403="XI TP 3",D3403,C3403="XI TP 4",D3403,C3403="XI TP 5",D3403),"")</f>
        <v/>
      </c>
      <c r="J3406" t="str" cm="1">
        <f t="array" ref="J3406">_xlfn.IFNA(_xlfn.IFS(C3402="XI TJKT 1",D3402,C3402="XI TJKT 2",D3402),"")</f>
        <v/>
      </c>
      <c r="L3406">
        <f>VLOOKUP(A3406,'5'!$AB$3:$AE$313,4,FALSE)</f>
        <v>924</v>
      </c>
      <c r="M3406" s="19">
        <f>VLOOKUP(F3406,'2'!$B$2:$C$34,2,FALSE)</f>
        <v>19</v>
      </c>
      <c r="N3406" s="23">
        <f t="shared" si="116"/>
        <v>0</v>
      </c>
      <c r="O3406" s="23" t="str">
        <f t="shared" si="117"/>
        <v/>
      </c>
      <c r="P3406" s="23" t="s">
        <v>4739</v>
      </c>
      <c r="Q3406" s="19">
        <f>VLOOKUP(M3406,'3'!$H$27:$L$48,5,FALSE)</f>
        <v>64</v>
      </c>
    </row>
    <row r="3407" spans="1:17" x14ac:dyDescent="0.25">
      <c r="A3407">
        <f>'[2]NILAI AKHIR'!B311</f>
        <v>13904</v>
      </c>
      <c r="B3407" t="str">
        <f>'[2]NILAI AKHIR'!C311</f>
        <v>Rezky Aditiya Wibisono</v>
      </c>
      <c r="C3407" t="str">
        <f>'[2]NILAI AKHIR'!D311</f>
        <v>XI TSM 2</v>
      </c>
      <c r="D3407">
        <f>'[2]NILAI AKHIR'!T311</f>
        <v>0</v>
      </c>
      <c r="F3407" t="s">
        <v>113</v>
      </c>
      <c r="G3407" cm="1">
        <f t="array" ref="G3407">_xlfn.IFNA(_xlfn.IFS(C3406="XI TSM 1",D3406,C3406="XI TSM 2",D3406),"")</f>
        <v>0</v>
      </c>
      <c r="H3407" t="str" cm="1">
        <f t="array" ref="H3407">_xlfn.IFNA(_xlfn.IFS(C3405="XI TOI 1",D3405,C3405="XI TOI 2",D3405),"")</f>
        <v/>
      </c>
      <c r="I3407" t="str" cm="1">
        <f t="array" ref="I3407">_xlfn.IFNA(_xlfn.IFS(C3404="XI TP 1",D3404,C3404="XI TP 2",D3404,C3404="XI TP 3",D3404,C3404="XI TP 4",D3404,C3404="XI TP 5",D3404),"")</f>
        <v/>
      </c>
      <c r="J3407" t="str" cm="1">
        <f t="array" ref="J3407">_xlfn.IFNA(_xlfn.IFS(C3403="XI TJKT 1",D3403,C3403="XI TJKT 2",D3403),"")</f>
        <v/>
      </c>
      <c r="L3407">
        <f>VLOOKUP(A3407,'5'!$AB$3:$AE$313,4,FALSE)</f>
        <v>925</v>
      </c>
      <c r="M3407" s="19">
        <f>VLOOKUP(F3407,'2'!$B$2:$C$34,2,FALSE)</f>
        <v>19</v>
      </c>
      <c r="N3407" s="23">
        <f t="shared" si="116"/>
        <v>0</v>
      </c>
      <c r="O3407" s="23" t="str">
        <f t="shared" si="117"/>
        <v/>
      </c>
      <c r="P3407" s="23" t="s">
        <v>4739</v>
      </c>
      <c r="Q3407" s="19">
        <f>VLOOKUP(M3407,'3'!$H$27:$L$48,5,FALSE)</f>
        <v>64</v>
      </c>
    </row>
    <row r="3408" spans="1:17" x14ac:dyDescent="0.25">
      <c r="A3408">
        <f>'[2]NILAI AKHIR'!B312</f>
        <v>13905</v>
      </c>
      <c r="B3408" t="str">
        <f>'[2]NILAI AKHIR'!C312</f>
        <v>Rifa'ki Nur Ismail</v>
      </c>
      <c r="C3408" t="str">
        <f>'[2]NILAI AKHIR'!D312</f>
        <v>XI TSM 2</v>
      </c>
      <c r="D3408">
        <f>'[2]NILAI AKHIR'!T312</f>
        <v>0</v>
      </c>
      <c r="F3408" t="s">
        <v>113</v>
      </c>
      <c r="G3408" cm="1">
        <f t="array" ref="G3408">_xlfn.IFNA(_xlfn.IFS(C3407="XI TSM 1",D3407,C3407="XI TSM 2",D3407),"")</f>
        <v>0</v>
      </c>
      <c r="H3408" t="str" cm="1">
        <f t="array" ref="H3408">_xlfn.IFNA(_xlfn.IFS(C3406="XI TOI 1",D3406,C3406="XI TOI 2",D3406),"")</f>
        <v/>
      </c>
      <c r="I3408" t="str" cm="1">
        <f t="array" ref="I3408">_xlfn.IFNA(_xlfn.IFS(C3405="XI TP 1",D3405,C3405="XI TP 2",D3405,C3405="XI TP 3",D3405,C3405="XI TP 4",D3405,C3405="XI TP 5",D3405),"")</f>
        <v/>
      </c>
      <c r="J3408" t="str" cm="1">
        <f t="array" ref="J3408">_xlfn.IFNA(_xlfn.IFS(C3404="XI TJKT 1",D3404,C3404="XI TJKT 2",D3404),"")</f>
        <v/>
      </c>
      <c r="L3408">
        <f>VLOOKUP(A3408,'5'!$AB$3:$AE$313,4,FALSE)</f>
        <v>926</v>
      </c>
      <c r="M3408" s="19">
        <f>VLOOKUP(F3408,'2'!$B$2:$C$34,2,FALSE)</f>
        <v>19</v>
      </c>
      <c r="N3408" s="23">
        <f t="shared" si="116"/>
        <v>0</v>
      </c>
      <c r="O3408" s="23" t="str">
        <f t="shared" si="117"/>
        <v/>
      </c>
      <c r="P3408" s="23" t="s">
        <v>4739</v>
      </c>
      <c r="Q3408" s="19">
        <f>VLOOKUP(M3408,'3'!$H$27:$L$48,5,FALSE)</f>
        <v>64</v>
      </c>
    </row>
    <row r="3409" spans="1:17" x14ac:dyDescent="0.25">
      <c r="A3409">
        <f>'[2]NILAI AKHIR'!B313</f>
        <v>13906</v>
      </c>
      <c r="B3409" t="str">
        <f>'[2]NILAI AKHIR'!C313</f>
        <v>Rifqi Rijal Rafif</v>
      </c>
      <c r="C3409" t="str">
        <f>'[2]NILAI AKHIR'!D313</f>
        <v>XI TSM 2</v>
      </c>
      <c r="D3409">
        <f>'[2]NILAI AKHIR'!T313</f>
        <v>0</v>
      </c>
      <c r="F3409" t="s">
        <v>113</v>
      </c>
      <c r="G3409" cm="1">
        <f t="array" ref="G3409">_xlfn.IFNA(_xlfn.IFS(C3408="XI TSM 1",D3408,C3408="XI TSM 2",D3408),"")</f>
        <v>0</v>
      </c>
      <c r="H3409" t="str" cm="1">
        <f t="array" ref="H3409">_xlfn.IFNA(_xlfn.IFS(C3407="XI TOI 1",D3407,C3407="XI TOI 2",D3407),"")</f>
        <v/>
      </c>
      <c r="I3409" t="str" cm="1">
        <f t="array" ref="I3409">_xlfn.IFNA(_xlfn.IFS(C3406="XI TP 1",D3406,C3406="XI TP 2",D3406,C3406="XI TP 3",D3406,C3406="XI TP 4",D3406,C3406="XI TP 5",D3406),"")</f>
        <v/>
      </c>
      <c r="J3409" t="str" cm="1">
        <f t="array" ref="J3409">_xlfn.IFNA(_xlfn.IFS(C3405="XI TJKT 1",D3405,C3405="XI TJKT 2",D3405),"")</f>
        <v/>
      </c>
      <c r="L3409">
        <f>VLOOKUP(A3409,'5'!$AB$3:$AE$313,4,FALSE)</f>
        <v>927</v>
      </c>
      <c r="M3409" s="19">
        <f>VLOOKUP(F3409,'2'!$B$2:$C$34,2,FALSE)</f>
        <v>19</v>
      </c>
      <c r="N3409" s="23">
        <f t="shared" si="116"/>
        <v>0</v>
      </c>
      <c r="O3409" s="23" t="str">
        <f t="shared" si="117"/>
        <v/>
      </c>
      <c r="P3409" s="23" t="s">
        <v>4739</v>
      </c>
      <c r="Q3409" s="19">
        <f>VLOOKUP(M3409,'3'!$H$27:$L$48,5,FALSE)</f>
        <v>64</v>
      </c>
    </row>
    <row r="3410" spans="1:17" x14ac:dyDescent="0.25">
      <c r="A3410">
        <f>'[2]NILAI AKHIR'!B314</f>
        <v>13907</v>
      </c>
      <c r="B3410" t="str">
        <f>'[2]NILAI AKHIR'!C314</f>
        <v>Risky Aditya Pratama</v>
      </c>
      <c r="C3410" t="str">
        <f>'[2]NILAI AKHIR'!D314</f>
        <v>XI TSM 2</v>
      </c>
      <c r="D3410">
        <f>'[2]NILAI AKHIR'!T314</f>
        <v>0</v>
      </c>
      <c r="F3410" t="s">
        <v>113</v>
      </c>
      <c r="G3410" cm="1">
        <f t="array" ref="G3410">_xlfn.IFNA(_xlfn.IFS(C3409="XI TSM 1",D3409,C3409="XI TSM 2",D3409),"")</f>
        <v>0</v>
      </c>
      <c r="H3410" t="str" cm="1">
        <f t="array" ref="H3410">_xlfn.IFNA(_xlfn.IFS(C3408="XI TOI 1",D3408,C3408="XI TOI 2",D3408),"")</f>
        <v/>
      </c>
      <c r="I3410" t="str" cm="1">
        <f t="array" ref="I3410">_xlfn.IFNA(_xlfn.IFS(C3407="XI TP 1",D3407,C3407="XI TP 2",D3407,C3407="XI TP 3",D3407,C3407="XI TP 4",D3407,C3407="XI TP 5",D3407),"")</f>
        <v/>
      </c>
      <c r="J3410" t="str" cm="1">
        <f t="array" ref="J3410">_xlfn.IFNA(_xlfn.IFS(C3406="XI TJKT 1",D3406,C3406="XI TJKT 2",D3406),"")</f>
        <v/>
      </c>
      <c r="L3410">
        <f>VLOOKUP(A3410,'5'!$AB$3:$AE$313,4,FALSE)</f>
        <v>928</v>
      </c>
      <c r="M3410" s="19">
        <f>VLOOKUP(F3410,'2'!$B$2:$C$34,2,FALSE)</f>
        <v>19</v>
      </c>
      <c r="N3410" s="23">
        <f t="shared" si="116"/>
        <v>0</v>
      </c>
      <c r="O3410" s="23" t="str">
        <f t="shared" si="117"/>
        <v/>
      </c>
      <c r="P3410" s="23" t="s">
        <v>4739</v>
      </c>
      <c r="Q3410" s="19">
        <f>VLOOKUP(M3410,'3'!$H$27:$L$48,5,FALSE)</f>
        <v>64</v>
      </c>
    </row>
    <row r="3411" spans="1:17" x14ac:dyDescent="0.25">
      <c r="A3411">
        <f>'[2]NILAI AKHIR'!B315</f>
        <v>13908</v>
      </c>
      <c r="B3411" t="str">
        <f>'[2]NILAI AKHIR'!C315</f>
        <v>Rizjal Alfiano Dian Fadzillah</v>
      </c>
      <c r="C3411" t="str">
        <f>'[2]NILAI AKHIR'!D315</f>
        <v>XI TSM 2</v>
      </c>
      <c r="D3411">
        <f>'[2]NILAI AKHIR'!T315</f>
        <v>0</v>
      </c>
      <c r="F3411" t="s">
        <v>113</v>
      </c>
      <c r="G3411" cm="1">
        <f t="array" ref="G3411">_xlfn.IFNA(_xlfn.IFS(C3410="XI TSM 1",D3410,C3410="XI TSM 2",D3410),"")</f>
        <v>0</v>
      </c>
      <c r="H3411" t="str" cm="1">
        <f t="array" ref="H3411">_xlfn.IFNA(_xlfn.IFS(C3409="XI TOI 1",D3409,C3409="XI TOI 2",D3409),"")</f>
        <v/>
      </c>
      <c r="I3411" t="str" cm="1">
        <f t="array" ref="I3411">_xlfn.IFNA(_xlfn.IFS(C3408="XI TP 1",D3408,C3408="XI TP 2",D3408,C3408="XI TP 3",D3408,C3408="XI TP 4",D3408,C3408="XI TP 5",D3408),"")</f>
        <v/>
      </c>
      <c r="J3411" t="str" cm="1">
        <f t="array" ref="J3411">_xlfn.IFNA(_xlfn.IFS(C3407="XI TJKT 1",D3407,C3407="XI TJKT 2",D3407),"")</f>
        <v/>
      </c>
      <c r="L3411">
        <f>VLOOKUP(A3411,'5'!$AB$3:$AE$313,4,FALSE)</f>
        <v>929</v>
      </c>
      <c r="M3411" s="19">
        <f>VLOOKUP(F3411,'2'!$B$2:$C$34,2,FALSE)</f>
        <v>19</v>
      </c>
      <c r="N3411" s="23">
        <f t="shared" si="116"/>
        <v>0</v>
      </c>
      <c r="O3411" s="23" t="str">
        <f t="shared" si="117"/>
        <v/>
      </c>
      <c r="P3411" s="23" t="s">
        <v>4739</v>
      </c>
      <c r="Q3411" s="19">
        <f>VLOOKUP(M3411,'3'!$H$27:$L$48,5,FALSE)</f>
        <v>64</v>
      </c>
    </row>
    <row r="3412" spans="1:17" x14ac:dyDescent="0.25">
      <c r="A3412">
        <f>'[2]NILAI AKHIR'!B316</f>
        <v>13909</v>
      </c>
      <c r="B3412" t="str">
        <f>'[2]NILAI AKHIR'!C316</f>
        <v>Rizky Dhafin Ozora</v>
      </c>
      <c r="C3412" t="str">
        <f>'[2]NILAI AKHIR'!D316</f>
        <v>XI TSM 2</v>
      </c>
      <c r="D3412">
        <f>'[2]NILAI AKHIR'!T316</f>
        <v>0</v>
      </c>
      <c r="F3412" t="s">
        <v>113</v>
      </c>
      <c r="G3412" cm="1">
        <f t="array" ref="G3412">_xlfn.IFNA(_xlfn.IFS(C3411="XI TSM 1",D3411,C3411="XI TSM 2",D3411),"")</f>
        <v>0</v>
      </c>
      <c r="H3412" t="str" cm="1">
        <f t="array" ref="H3412">_xlfn.IFNA(_xlfn.IFS(C3410="XI TOI 1",D3410,C3410="XI TOI 2",D3410),"")</f>
        <v/>
      </c>
      <c r="I3412" t="str" cm="1">
        <f t="array" ref="I3412">_xlfn.IFNA(_xlfn.IFS(C3409="XI TP 1",D3409,C3409="XI TP 2",D3409,C3409="XI TP 3",D3409,C3409="XI TP 4",D3409,C3409="XI TP 5",D3409),"")</f>
        <v/>
      </c>
      <c r="J3412" t="str" cm="1">
        <f t="array" ref="J3412">_xlfn.IFNA(_xlfn.IFS(C3408="XI TJKT 1",D3408,C3408="XI TJKT 2",D3408),"")</f>
        <v/>
      </c>
      <c r="L3412">
        <f>VLOOKUP(A3412,'5'!$AB$3:$AE$313,4,FALSE)</f>
        <v>930</v>
      </c>
      <c r="M3412" s="19">
        <f>VLOOKUP(F3412,'2'!$B$2:$C$34,2,FALSE)</f>
        <v>19</v>
      </c>
      <c r="N3412" s="23">
        <f t="shared" si="116"/>
        <v>0</v>
      </c>
      <c r="O3412" s="23" t="str">
        <f t="shared" si="117"/>
        <v/>
      </c>
      <c r="P3412" s="23" t="s">
        <v>4739</v>
      </c>
      <c r="Q3412" s="19">
        <f>VLOOKUP(M3412,'3'!$H$27:$L$48,5,FALSE)</f>
        <v>64</v>
      </c>
    </row>
    <row r="3413" spans="1:17" x14ac:dyDescent="0.25">
      <c r="A3413">
        <f>'[2]NILAI AKHIR'!B317</f>
        <v>13910</v>
      </c>
      <c r="B3413" t="str">
        <f>'[2]NILAI AKHIR'!C317</f>
        <v>Robert Naufa</v>
      </c>
      <c r="C3413" t="str">
        <f>'[2]NILAI AKHIR'!D317</f>
        <v>XI TSM 2</v>
      </c>
      <c r="D3413">
        <f>'[2]NILAI AKHIR'!T317</f>
        <v>0</v>
      </c>
      <c r="F3413" t="s">
        <v>113</v>
      </c>
      <c r="G3413" cm="1">
        <f t="array" ref="G3413">_xlfn.IFNA(_xlfn.IFS(C3412="XI TSM 1",D3412,C3412="XI TSM 2",D3412),"")</f>
        <v>0</v>
      </c>
      <c r="H3413" t="str" cm="1">
        <f t="array" ref="H3413">_xlfn.IFNA(_xlfn.IFS(C3411="XI TOI 1",D3411,C3411="XI TOI 2",D3411),"")</f>
        <v/>
      </c>
      <c r="I3413" t="str" cm="1">
        <f t="array" ref="I3413">_xlfn.IFNA(_xlfn.IFS(C3410="XI TP 1",D3410,C3410="XI TP 2",D3410,C3410="XI TP 3",D3410,C3410="XI TP 4",D3410,C3410="XI TP 5",D3410),"")</f>
        <v/>
      </c>
      <c r="J3413" t="str" cm="1">
        <f t="array" ref="J3413">_xlfn.IFNA(_xlfn.IFS(C3409="XI TJKT 1",D3409,C3409="XI TJKT 2",D3409),"")</f>
        <v/>
      </c>
      <c r="L3413">
        <f>VLOOKUP(A3413,'5'!$AB$3:$AE$313,4,FALSE)</f>
        <v>931</v>
      </c>
      <c r="M3413" s="19">
        <f>VLOOKUP(F3413,'2'!$B$2:$C$34,2,FALSE)</f>
        <v>19</v>
      </c>
      <c r="N3413" s="23">
        <f t="shared" si="116"/>
        <v>0</v>
      </c>
      <c r="O3413" s="23" t="str">
        <f t="shared" si="117"/>
        <v/>
      </c>
      <c r="P3413" s="23" t="s">
        <v>4739</v>
      </c>
      <c r="Q3413" s="19">
        <f>VLOOKUP(M3413,'3'!$H$27:$L$48,5,FALSE)</f>
        <v>64</v>
      </c>
    </row>
    <row r="3414" spans="1:17" x14ac:dyDescent="0.25">
      <c r="A3414">
        <f>'[2]NILAI AKHIR'!B318</f>
        <v>13911</v>
      </c>
      <c r="B3414" t="str">
        <f>'[2]NILAI AKHIR'!C318</f>
        <v>Rudi Nova Ariyanto</v>
      </c>
      <c r="C3414" t="str">
        <f>'[2]NILAI AKHIR'!D318</f>
        <v>XI TSM 2</v>
      </c>
      <c r="D3414">
        <f>'[2]NILAI AKHIR'!T318</f>
        <v>0</v>
      </c>
      <c r="F3414" t="s">
        <v>113</v>
      </c>
      <c r="G3414" cm="1">
        <f t="array" ref="G3414">_xlfn.IFNA(_xlfn.IFS(C3413="XI TSM 1",D3413,C3413="XI TSM 2",D3413),"")</f>
        <v>0</v>
      </c>
      <c r="H3414" t="str" cm="1">
        <f t="array" ref="H3414">_xlfn.IFNA(_xlfn.IFS(C3412="XI TOI 1",D3412,C3412="XI TOI 2",D3412),"")</f>
        <v/>
      </c>
      <c r="I3414" t="str" cm="1">
        <f t="array" ref="I3414">_xlfn.IFNA(_xlfn.IFS(C3411="XI TP 1",D3411,C3411="XI TP 2",D3411,C3411="XI TP 3",D3411,C3411="XI TP 4",D3411,C3411="XI TP 5",D3411),"")</f>
        <v/>
      </c>
      <c r="J3414" t="str" cm="1">
        <f t="array" ref="J3414">_xlfn.IFNA(_xlfn.IFS(C3410="XI TJKT 1",D3410,C3410="XI TJKT 2",D3410),"")</f>
        <v/>
      </c>
      <c r="L3414">
        <f>VLOOKUP(A3414,'5'!$AB$3:$AE$313,4,FALSE)</f>
        <v>932</v>
      </c>
      <c r="M3414" s="19">
        <f>VLOOKUP(F3414,'2'!$B$2:$C$34,2,FALSE)</f>
        <v>19</v>
      </c>
      <c r="N3414" s="23">
        <f t="shared" si="116"/>
        <v>0</v>
      </c>
      <c r="O3414" s="23" t="str">
        <f t="shared" si="117"/>
        <v/>
      </c>
      <c r="P3414" s="23" t="s">
        <v>4739</v>
      </c>
      <c r="Q3414" s="19">
        <f>VLOOKUP(M3414,'3'!$H$27:$L$48,5,FALSE)</f>
        <v>64</v>
      </c>
    </row>
    <row r="3415" spans="1:17" x14ac:dyDescent="0.25">
      <c r="A3415">
        <f>'[2]NILAI AKHIR'!B319</f>
        <v>13912</v>
      </c>
      <c r="B3415" t="str">
        <f>'[2]NILAI AKHIR'!C319</f>
        <v>Saiful Faudy</v>
      </c>
      <c r="C3415" t="str">
        <f>'[2]NILAI AKHIR'!D319</f>
        <v>XI TSM 2</v>
      </c>
      <c r="D3415">
        <f>'[2]NILAI AKHIR'!T319</f>
        <v>0</v>
      </c>
      <c r="F3415" t="s">
        <v>113</v>
      </c>
      <c r="G3415" cm="1">
        <f t="array" ref="G3415">_xlfn.IFNA(_xlfn.IFS(C3414="XI TSM 1",D3414,C3414="XI TSM 2",D3414),"")</f>
        <v>0</v>
      </c>
      <c r="H3415" t="str" cm="1">
        <f t="array" ref="H3415">_xlfn.IFNA(_xlfn.IFS(C3413="XI TOI 1",D3413,C3413="XI TOI 2",D3413),"")</f>
        <v/>
      </c>
      <c r="I3415" t="str" cm="1">
        <f t="array" ref="I3415">_xlfn.IFNA(_xlfn.IFS(C3412="XI TP 1",D3412,C3412="XI TP 2",D3412,C3412="XI TP 3",D3412,C3412="XI TP 4",D3412,C3412="XI TP 5",D3412),"")</f>
        <v/>
      </c>
      <c r="J3415" t="str" cm="1">
        <f t="array" ref="J3415">_xlfn.IFNA(_xlfn.IFS(C3411="XI TJKT 1",D3411,C3411="XI TJKT 2",D3411),"")</f>
        <v/>
      </c>
      <c r="L3415">
        <f>VLOOKUP(A3415,'5'!$AB$3:$AE$313,4,FALSE)</f>
        <v>933</v>
      </c>
      <c r="M3415" s="19">
        <f>VLOOKUP(F3415,'2'!$B$2:$C$34,2,FALSE)</f>
        <v>19</v>
      </c>
      <c r="N3415" s="23">
        <f t="shared" si="116"/>
        <v>0</v>
      </c>
      <c r="O3415" s="23" t="str">
        <f t="shared" si="117"/>
        <v/>
      </c>
      <c r="P3415" s="23" t="s">
        <v>4739</v>
      </c>
      <c r="Q3415" s="19">
        <f>VLOOKUP(M3415,'3'!$H$27:$L$48,5,FALSE)</f>
        <v>64</v>
      </c>
    </row>
    <row r="3416" spans="1:17" x14ac:dyDescent="0.25">
      <c r="A3416">
        <f>'[2]NILAI AKHIR'!B320</f>
        <v>13913</v>
      </c>
      <c r="B3416" t="str">
        <f>'[2]NILAI AKHIR'!C320</f>
        <v>Syaiful Azhari</v>
      </c>
      <c r="C3416" t="str">
        <f>'[2]NILAI AKHIR'!D320</f>
        <v>XI TSM 2</v>
      </c>
      <c r="D3416">
        <f>'[2]NILAI AKHIR'!T320</f>
        <v>0</v>
      </c>
      <c r="F3416" t="s">
        <v>113</v>
      </c>
      <c r="G3416" cm="1">
        <f t="array" ref="G3416">_xlfn.IFNA(_xlfn.IFS(C3415="XI TSM 1",D3415,C3415="XI TSM 2",D3415),"")</f>
        <v>0</v>
      </c>
      <c r="H3416" t="str" cm="1">
        <f t="array" ref="H3416">_xlfn.IFNA(_xlfn.IFS(C3414="XI TOI 1",D3414,C3414="XI TOI 2",D3414),"")</f>
        <v/>
      </c>
      <c r="I3416" t="str" cm="1">
        <f t="array" ref="I3416">_xlfn.IFNA(_xlfn.IFS(C3413="XI TP 1",D3413,C3413="XI TP 2",D3413,C3413="XI TP 3",D3413,C3413="XI TP 4",D3413,C3413="XI TP 5",D3413),"")</f>
        <v/>
      </c>
      <c r="J3416" t="str" cm="1">
        <f t="array" ref="J3416">_xlfn.IFNA(_xlfn.IFS(C3412="XI TJKT 1",D3412,C3412="XI TJKT 2",D3412),"")</f>
        <v/>
      </c>
      <c r="L3416">
        <f>VLOOKUP(A3416,'5'!$AB$3:$AE$313,4,FALSE)</f>
        <v>934</v>
      </c>
      <c r="M3416" s="19">
        <f>VLOOKUP(F3416,'2'!$B$2:$C$34,2,FALSE)</f>
        <v>19</v>
      </c>
      <c r="N3416" s="23">
        <f t="shared" si="116"/>
        <v>0</v>
      </c>
      <c r="O3416" s="23" t="str">
        <f t="shared" si="117"/>
        <v/>
      </c>
      <c r="P3416" s="23" t="s">
        <v>4739</v>
      </c>
      <c r="Q3416" s="19">
        <f>VLOOKUP(M3416,'3'!$H$27:$L$48,5,FALSE)</f>
        <v>64</v>
      </c>
    </row>
    <row r="3417" spans="1:17" x14ac:dyDescent="0.25">
      <c r="A3417">
        <f>'[2]NILAI AKHIR'!B321</f>
        <v>13914</v>
      </c>
      <c r="B3417" t="str">
        <f>'[2]NILAI AKHIR'!C321</f>
        <v>Thony Handika Pratama</v>
      </c>
      <c r="C3417" t="str">
        <f>'[2]NILAI AKHIR'!D321</f>
        <v>XI TSM 2</v>
      </c>
      <c r="D3417">
        <f>'[2]NILAI AKHIR'!T321</f>
        <v>0</v>
      </c>
      <c r="F3417" t="s">
        <v>113</v>
      </c>
      <c r="G3417" cm="1">
        <f t="array" ref="G3417">_xlfn.IFNA(_xlfn.IFS(C3416="XI TSM 1",D3416,C3416="XI TSM 2",D3416),"")</f>
        <v>0</v>
      </c>
      <c r="H3417" t="str" cm="1">
        <f t="array" ref="H3417">_xlfn.IFNA(_xlfn.IFS(C3415="XI TOI 1",D3415,C3415="XI TOI 2",D3415),"")</f>
        <v/>
      </c>
      <c r="I3417" t="str" cm="1">
        <f t="array" ref="I3417">_xlfn.IFNA(_xlfn.IFS(C3414="XI TP 1",D3414,C3414="XI TP 2",D3414,C3414="XI TP 3",D3414,C3414="XI TP 4",D3414,C3414="XI TP 5",D3414),"")</f>
        <v/>
      </c>
      <c r="J3417" t="str" cm="1">
        <f t="array" ref="J3417">_xlfn.IFNA(_xlfn.IFS(C3413="XI TJKT 1",D3413,C3413="XI TJKT 2",D3413),"")</f>
        <v/>
      </c>
      <c r="L3417">
        <f>VLOOKUP(A3417,'5'!$AB$3:$AE$313,4,FALSE)</f>
        <v>935</v>
      </c>
      <c r="M3417" s="19">
        <f>VLOOKUP(F3417,'2'!$B$2:$C$34,2,FALSE)</f>
        <v>19</v>
      </c>
      <c r="N3417" s="23">
        <f t="shared" si="116"/>
        <v>0</v>
      </c>
      <c r="O3417" s="23" t="str">
        <f t="shared" si="117"/>
        <v/>
      </c>
      <c r="P3417" s="23" t="s">
        <v>4739</v>
      </c>
      <c r="Q3417" s="19">
        <f>VLOOKUP(M3417,'3'!$H$27:$L$48,5,FALSE)</f>
        <v>64</v>
      </c>
    </row>
    <row r="3418" spans="1:17" x14ac:dyDescent="0.25">
      <c r="A3418">
        <f>'[2]NILAI AKHIR'!B322</f>
        <v>13915</v>
      </c>
      <c r="B3418" t="str">
        <f>'[2]NILAI AKHIR'!C322</f>
        <v>Usmandani</v>
      </c>
      <c r="C3418" t="str">
        <f>'[2]NILAI AKHIR'!D322</f>
        <v>XI TSM 2</v>
      </c>
      <c r="D3418">
        <f>'[2]NILAI AKHIR'!T322</f>
        <v>0</v>
      </c>
      <c r="F3418" t="s">
        <v>113</v>
      </c>
      <c r="G3418" cm="1">
        <f t="array" ref="G3418">_xlfn.IFNA(_xlfn.IFS(C3417="XI TSM 1",D3417,C3417="XI TSM 2",D3417),"")</f>
        <v>0</v>
      </c>
      <c r="H3418" t="str" cm="1">
        <f t="array" ref="H3418">_xlfn.IFNA(_xlfn.IFS(C3416="XI TOI 1",D3416,C3416="XI TOI 2",D3416),"")</f>
        <v/>
      </c>
      <c r="I3418" t="str" cm="1">
        <f t="array" ref="I3418">_xlfn.IFNA(_xlfn.IFS(C3415="XI TP 1",D3415,C3415="XI TP 2",D3415,C3415="XI TP 3",D3415,C3415="XI TP 4",D3415,C3415="XI TP 5",D3415),"")</f>
        <v/>
      </c>
      <c r="J3418" t="str" cm="1">
        <f t="array" ref="J3418">_xlfn.IFNA(_xlfn.IFS(C3414="XI TJKT 1",D3414,C3414="XI TJKT 2",D3414),"")</f>
        <v/>
      </c>
      <c r="L3418">
        <f>VLOOKUP(A3418,'5'!$AB$3:$AE$313,4,FALSE)</f>
        <v>936</v>
      </c>
      <c r="M3418" s="19">
        <f>VLOOKUP(F3418,'2'!$B$2:$C$34,2,FALSE)</f>
        <v>19</v>
      </c>
      <c r="N3418" s="23">
        <f t="shared" si="116"/>
        <v>0</v>
      </c>
      <c r="O3418" s="23" t="str">
        <f t="shared" si="117"/>
        <v/>
      </c>
      <c r="P3418" s="23" t="s">
        <v>4739</v>
      </c>
      <c r="Q3418" s="19">
        <f>VLOOKUP(M3418,'3'!$H$27:$L$48,5,FALSE)</f>
        <v>64</v>
      </c>
    </row>
    <row r="3419" spans="1:17" x14ac:dyDescent="0.25">
      <c r="A3419">
        <f>'[2]NILAI AKHIR'!B323</f>
        <v>13916</v>
      </c>
      <c r="B3419" t="str">
        <f>'[2]NILAI AKHIR'!C323</f>
        <v>Valentino Travida Putra</v>
      </c>
      <c r="C3419" t="str">
        <f>'[2]NILAI AKHIR'!D323</f>
        <v>XI TSM 2</v>
      </c>
      <c r="D3419">
        <f>'[2]NILAI AKHIR'!T323</f>
        <v>0</v>
      </c>
      <c r="F3419" t="s">
        <v>113</v>
      </c>
      <c r="G3419" cm="1">
        <f t="array" ref="G3419">_xlfn.IFNA(_xlfn.IFS(C3418="XI TSM 1",D3418,C3418="XI TSM 2",D3418),"")</f>
        <v>0</v>
      </c>
      <c r="H3419" t="str" cm="1">
        <f t="array" ref="H3419">_xlfn.IFNA(_xlfn.IFS(C3417="XI TOI 1",D3417,C3417="XI TOI 2",D3417),"")</f>
        <v/>
      </c>
      <c r="I3419" t="str" cm="1">
        <f t="array" ref="I3419">_xlfn.IFNA(_xlfn.IFS(C3416="XI TP 1",D3416,C3416="XI TP 2",D3416,C3416="XI TP 3",D3416,C3416="XI TP 4",D3416,C3416="XI TP 5",D3416),"")</f>
        <v/>
      </c>
      <c r="J3419" t="str" cm="1">
        <f t="array" ref="J3419">_xlfn.IFNA(_xlfn.IFS(C3415="XI TJKT 1",D3415,C3415="XI TJKT 2",D3415),"")</f>
        <v/>
      </c>
      <c r="L3419">
        <f>VLOOKUP(A3419,'5'!$AB$3:$AE$313,4,FALSE)</f>
        <v>937</v>
      </c>
      <c r="M3419" s="19">
        <f>VLOOKUP(F3419,'2'!$B$2:$C$34,2,FALSE)</f>
        <v>19</v>
      </c>
      <c r="N3419" s="23">
        <f t="shared" si="116"/>
        <v>0</v>
      </c>
      <c r="O3419" s="23" t="str">
        <f t="shared" si="117"/>
        <v/>
      </c>
      <c r="P3419" s="23" t="s">
        <v>4739</v>
      </c>
      <c r="Q3419" s="19">
        <f>VLOOKUP(M3419,'3'!$H$27:$L$48,5,FALSE)</f>
        <v>64</v>
      </c>
    </row>
    <row r="3420" spans="1:17" x14ac:dyDescent="0.25">
      <c r="A3420">
        <f>'[2]NILAI AKHIR'!B324</f>
        <v>13917</v>
      </c>
      <c r="B3420" t="str">
        <f>'[2]NILAI AKHIR'!C324</f>
        <v>Yogi Setiyawan</v>
      </c>
      <c r="C3420" t="str">
        <f>'[2]NILAI AKHIR'!D324</f>
        <v>XI TSM 2</v>
      </c>
      <c r="D3420">
        <f>'[2]NILAI AKHIR'!T324</f>
        <v>0</v>
      </c>
      <c r="F3420" t="s">
        <v>113</v>
      </c>
      <c r="G3420" cm="1">
        <f t="array" ref="G3420">_xlfn.IFNA(_xlfn.IFS(C3419="XI TSM 1",D3419,C3419="XI TSM 2",D3419),"")</f>
        <v>0</v>
      </c>
      <c r="H3420" t="str" cm="1">
        <f t="array" ref="H3420">_xlfn.IFNA(_xlfn.IFS(C3418="XI TOI 1",D3418,C3418="XI TOI 2",D3418),"")</f>
        <v/>
      </c>
      <c r="I3420" t="str" cm="1">
        <f t="array" ref="I3420">_xlfn.IFNA(_xlfn.IFS(C3417="XI TP 1",D3417,C3417="XI TP 2",D3417,C3417="XI TP 3",D3417,C3417="XI TP 4",D3417,C3417="XI TP 5",D3417),"")</f>
        <v/>
      </c>
      <c r="J3420" t="str" cm="1">
        <f t="array" ref="J3420">_xlfn.IFNA(_xlfn.IFS(C3416="XI TJKT 1",D3416,C3416="XI TJKT 2",D3416),"")</f>
        <v/>
      </c>
      <c r="L3420">
        <f>VLOOKUP(A3420,'5'!$AB$3:$AE$313,4,FALSE)</f>
        <v>938</v>
      </c>
      <c r="M3420" s="19">
        <f>VLOOKUP(F3420,'2'!$B$2:$C$34,2,FALSE)</f>
        <v>19</v>
      </c>
      <c r="N3420" s="23">
        <f t="shared" si="116"/>
        <v>0</v>
      </c>
      <c r="O3420" s="23" t="str">
        <f t="shared" si="117"/>
        <v/>
      </c>
      <c r="P3420" s="23" t="s">
        <v>4739</v>
      </c>
      <c r="Q3420" s="19">
        <f>VLOOKUP(M3420,'3'!$H$27:$L$48,5,FALSE)</f>
        <v>64</v>
      </c>
    </row>
    <row r="3421" spans="1:17" x14ac:dyDescent="0.25">
      <c r="A3421">
        <f>'[2]NILAI AKHIR'!B325</f>
        <v>13918</v>
      </c>
      <c r="B3421" t="str">
        <f>'[2]NILAI AKHIR'!C325</f>
        <v>Yuda Wahyu Utama</v>
      </c>
      <c r="C3421" t="str">
        <f>'[2]NILAI AKHIR'!D325</f>
        <v>XI TSM 2</v>
      </c>
      <c r="D3421">
        <f>'[2]NILAI AKHIR'!T325</f>
        <v>0</v>
      </c>
      <c r="F3421" t="s">
        <v>113</v>
      </c>
      <c r="G3421" cm="1">
        <f t="array" ref="G3421">_xlfn.IFNA(_xlfn.IFS(C3420="XI TSM 1",D3420,C3420="XI TSM 2",D3420),"")</f>
        <v>0</v>
      </c>
      <c r="H3421" t="str" cm="1">
        <f t="array" ref="H3421">_xlfn.IFNA(_xlfn.IFS(C3419="XI TOI 1",D3419,C3419="XI TOI 2",D3419),"")</f>
        <v/>
      </c>
      <c r="I3421" t="str" cm="1">
        <f t="array" ref="I3421">_xlfn.IFNA(_xlfn.IFS(C3418="XI TP 1",D3418,C3418="XI TP 2",D3418,C3418="XI TP 3",D3418,C3418="XI TP 4",D3418,C3418="XI TP 5",D3418),"")</f>
        <v/>
      </c>
      <c r="J3421" t="str" cm="1">
        <f t="array" ref="J3421">_xlfn.IFNA(_xlfn.IFS(C3417="XI TJKT 1",D3417,C3417="XI TJKT 2",D3417),"")</f>
        <v/>
      </c>
      <c r="L3421">
        <f>VLOOKUP(A3421,'5'!$AB$3:$AE$313,4,FALSE)</f>
        <v>939</v>
      </c>
      <c r="M3421" s="19">
        <f>VLOOKUP(F3421,'2'!$B$2:$C$34,2,FALSE)</f>
        <v>19</v>
      </c>
      <c r="N3421" s="23">
        <f t="shared" si="116"/>
        <v>0</v>
      </c>
      <c r="O3421" s="23" t="str">
        <f t="shared" si="117"/>
        <v/>
      </c>
      <c r="P3421" s="23" t="s">
        <v>4739</v>
      </c>
      <c r="Q3421" s="19">
        <f>VLOOKUP(M3421,'3'!$H$27:$L$48,5,FALSE)</f>
        <v>64</v>
      </c>
    </row>
    <row r="3422" spans="1:17" x14ac:dyDescent="0.25">
      <c r="A3422">
        <f>'[2]NILAI AKHIR'!B326</f>
        <v>13919</v>
      </c>
      <c r="B3422" t="str">
        <f>'[2]NILAI AKHIR'!C326</f>
        <v>Zaky Raihan</v>
      </c>
      <c r="C3422" t="str">
        <f>'[2]NILAI AKHIR'!D326</f>
        <v>XI TSM 2</v>
      </c>
      <c r="D3422">
        <f>'[2]NILAI AKHIR'!T326</f>
        <v>0</v>
      </c>
      <c r="F3422" t="s">
        <v>113</v>
      </c>
      <c r="G3422" cm="1">
        <f t="array" ref="G3422">_xlfn.IFNA(_xlfn.IFS(C3421="XI TSM 1",D3421,C3421="XI TSM 2",D3421),"")</f>
        <v>0</v>
      </c>
      <c r="H3422" t="str" cm="1">
        <f t="array" ref="H3422">_xlfn.IFNA(_xlfn.IFS(C3420="XI TOI 1",D3420,C3420="XI TOI 2",D3420),"")</f>
        <v/>
      </c>
      <c r="I3422" t="str" cm="1">
        <f t="array" ref="I3422">_xlfn.IFNA(_xlfn.IFS(C3419="XI TP 1",D3419,C3419="XI TP 2",D3419,C3419="XI TP 3",D3419,C3419="XI TP 4",D3419,C3419="XI TP 5",D3419),"")</f>
        <v/>
      </c>
      <c r="J3422" t="str" cm="1">
        <f t="array" ref="J3422">_xlfn.IFNA(_xlfn.IFS(C3418="XI TJKT 1",D3418,C3418="XI TJKT 2",D3418),"")</f>
        <v/>
      </c>
      <c r="L3422">
        <f>VLOOKUP(A3422,'5'!$AB$3:$AE$313,4,FALSE)</f>
        <v>940</v>
      </c>
      <c r="M3422" s="19">
        <f>VLOOKUP(F3422,'2'!$B$2:$C$34,2,FALSE)</f>
        <v>19</v>
      </c>
      <c r="N3422" s="23">
        <f t="shared" si="116"/>
        <v>0</v>
      </c>
      <c r="O3422" s="23" t="str">
        <f t="shared" si="117"/>
        <v/>
      </c>
      <c r="P3422" s="23" t="s">
        <v>4739</v>
      </c>
      <c r="Q3422" s="19">
        <f>VLOOKUP(M3422,'3'!$H$27:$L$48,5,FALSE)</f>
        <v>64</v>
      </c>
    </row>
    <row r="3423" spans="1:17" x14ac:dyDescent="0.25">
      <c r="A3423">
        <f>'[2]NILAI AKHIR'!B327</f>
        <v>0</v>
      </c>
      <c r="B3423">
        <f>'[2]NILAI AKHIR'!C327</f>
        <v>0</v>
      </c>
      <c r="C3423">
        <f>'[2]NILAI AKHIR'!D327</f>
        <v>0</v>
      </c>
      <c r="D3423">
        <f>'[2]NILAI AKHIR'!T327</f>
        <v>0</v>
      </c>
      <c r="F3423" t="s">
        <v>113</v>
      </c>
      <c r="G3423" cm="1">
        <f t="array" ref="G3423">_xlfn.IFNA(_xlfn.IFS(C3422="XI TSM 1",D3422,C3422="XI TSM 2",D3422),"")</f>
        <v>0</v>
      </c>
      <c r="H3423" t="str" cm="1">
        <f t="array" ref="H3423">_xlfn.IFNA(_xlfn.IFS(C3421="XI TOI 1",D3421,C3421="XI TOI 2",D3421),"")</f>
        <v/>
      </c>
      <c r="I3423" t="str" cm="1">
        <f t="array" ref="I3423">_xlfn.IFNA(_xlfn.IFS(C3420="XI TP 1",D3420,C3420="XI TP 2",D3420,C3420="XI TP 3",D3420,C3420="XI TP 4",D3420,C3420="XI TP 5",D3420),"")</f>
        <v/>
      </c>
      <c r="J3423" t="str" cm="1">
        <f t="array" ref="J3423">_xlfn.IFNA(_xlfn.IFS(C3419="XI TJKT 1",D3419,C3419="XI TJKT 2",D3419),"")</f>
        <v/>
      </c>
      <c r="L3423" t="e">
        <f>VLOOKUP(A3423,'5'!$AB$3:$AE$313,4,FALSE)</f>
        <v>#N/A</v>
      </c>
      <c r="M3423" s="19">
        <f>VLOOKUP(F3423,'2'!$B$2:$C$34,2,FALSE)</f>
        <v>19</v>
      </c>
      <c r="N3423" s="23">
        <f t="shared" si="116"/>
        <v>0</v>
      </c>
      <c r="O3423" s="23" t="str">
        <f t="shared" si="117"/>
        <v/>
      </c>
      <c r="P3423" s="23" t="s">
        <v>4739</v>
      </c>
      <c r="Q3423" s="19">
        <f>VLOOKUP(M3423,'3'!$H$27:$L$48,5,FALSE)</f>
        <v>64</v>
      </c>
    </row>
    <row r="3424" spans="1:17" x14ac:dyDescent="0.25">
      <c r="A3424">
        <f>'[2]NILAI AKHIR'!B328</f>
        <v>0</v>
      </c>
      <c r="B3424">
        <f>'[2]NILAI AKHIR'!C328</f>
        <v>0</v>
      </c>
      <c r="C3424">
        <f>'[2]NILAI AKHIR'!D328</f>
        <v>0</v>
      </c>
      <c r="D3424">
        <f>'[2]NILAI AKHIR'!T328</f>
        <v>0</v>
      </c>
      <c r="F3424" t="s">
        <v>113</v>
      </c>
      <c r="G3424" t="str" cm="1">
        <f t="array" ref="G3424">_xlfn.IFNA(_xlfn.IFS(C3423="XI TSM 1",D3423,C3423="XI TSM 2",D3423),"")</f>
        <v/>
      </c>
      <c r="H3424" t="str" cm="1">
        <f t="array" ref="H3424">_xlfn.IFNA(_xlfn.IFS(C3422="XI TOI 1",D3422,C3422="XI TOI 2",D3422),"")</f>
        <v/>
      </c>
      <c r="I3424" t="str" cm="1">
        <f t="array" ref="I3424">_xlfn.IFNA(_xlfn.IFS(C3421="XI TP 1",D3421,C3421="XI TP 2",D3421,C3421="XI TP 3",D3421,C3421="XI TP 4",D3421,C3421="XI TP 5",D3421),"")</f>
        <v/>
      </c>
      <c r="J3424" t="str" cm="1">
        <f t="array" ref="J3424">_xlfn.IFNA(_xlfn.IFS(C3420="XI TJKT 1",D3420,C3420="XI TJKT 2",D3420),"")</f>
        <v/>
      </c>
      <c r="L3424" t="e">
        <f>VLOOKUP(A3424,'5'!$AB$3:$AE$313,4,FALSE)</f>
        <v>#N/A</v>
      </c>
      <c r="M3424" s="19">
        <f>VLOOKUP(F3424,'2'!$B$2:$C$34,2,FALSE)</f>
        <v>19</v>
      </c>
      <c r="N3424" s="23">
        <f t="shared" si="116"/>
        <v>0</v>
      </c>
      <c r="O3424" s="23" t="str">
        <f t="shared" si="117"/>
        <v/>
      </c>
      <c r="P3424" s="23" t="s">
        <v>4739</v>
      </c>
      <c r="Q3424" s="19">
        <f>VLOOKUP(M3424,'3'!$H$27:$L$48,5,FALSE)</f>
        <v>64</v>
      </c>
    </row>
    <row r="3425" spans="3:18" x14ac:dyDescent="0.25">
      <c r="C3425" t="s">
        <v>4747</v>
      </c>
      <c r="F3425" t="s">
        <v>121</v>
      </c>
      <c r="H3425" t="str" cm="1">
        <f t="array" ref="H3425">_xlfn.IFNA(_xlfn.IFS(C3423="XI TOI 1",D3423,C3423="XI TOI 2",D3423),"")</f>
        <v/>
      </c>
      <c r="I3425" t="str" cm="1">
        <f t="array" ref="I3425">_xlfn.IFNA(_xlfn.IFS(C3422="XI TP 1",D3422,C3422="XI TP 2",D3422,C3422="XI TP 3",D3422,C3422="XI TP 4",D3422,C3422="XI TP 5",D3422),"")</f>
        <v/>
      </c>
      <c r="J3425" t="str" cm="1">
        <f t="array" ref="J3425">_xlfn.IFNA(_xlfn.IFS(C3421="XI TJKT 1",D3421,C3421="XI TJKT 2",D3421),"")</f>
        <v/>
      </c>
      <c r="L3425">
        <v>630</v>
      </c>
      <c r="M3425" s="19">
        <f>VLOOKUP(F3425,'2'!$B$2:$C$34,2,FALSE)</f>
        <v>24</v>
      </c>
      <c r="N3425" s="23">
        <f t="shared" si="116"/>
        <v>0</v>
      </c>
      <c r="O3425" s="23">
        <f t="shared" si="117"/>
        <v>0</v>
      </c>
      <c r="P3425" s="23" t="s">
        <v>4745</v>
      </c>
      <c r="Q3425" s="19">
        <f>VLOOKUP(M3425,'3'!$H$27:$L$48,5,FALSE)</f>
        <v>70</v>
      </c>
      <c r="R3425" s="23">
        <v>1</v>
      </c>
    </row>
    <row r="3426" spans="3:18" x14ac:dyDescent="0.25">
      <c r="C3426" t="s">
        <v>4747</v>
      </c>
      <c r="F3426" t="s">
        <v>121</v>
      </c>
      <c r="H3426" t="str" cm="1">
        <f t="array" ref="H3426">_xlfn.IFNA(_xlfn.IFS(C3424="XI TOI 1",D3424,C3424="XI TOI 2",D3424),"")</f>
        <v/>
      </c>
      <c r="I3426" t="str" cm="1">
        <f t="array" ref="I3426">_xlfn.IFNA(_xlfn.IFS(C3423="XI TP 1",D3423,C3423="XI TP 2",D3423,C3423="XI TP 3",D3423,C3423="XI TP 4",D3423,C3423="XI TP 5",D3423),"")</f>
        <v/>
      </c>
      <c r="L3426">
        <v>631</v>
      </c>
      <c r="M3426" s="19">
        <f>VLOOKUP(F3426,'2'!$B$2:$C$34,2,FALSE)</f>
        <v>24</v>
      </c>
      <c r="N3426" s="23">
        <f t="shared" si="116"/>
        <v>0</v>
      </c>
      <c r="O3426" s="23">
        <f t="shared" si="117"/>
        <v>0</v>
      </c>
      <c r="P3426" s="23" t="s">
        <v>4745</v>
      </c>
      <c r="Q3426" s="19">
        <f>VLOOKUP(M3426,'3'!$H$27:$L$48,5,FALSE)</f>
        <v>70</v>
      </c>
    </row>
    <row r="3427" spans="3:18" x14ac:dyDescent="0.25">
      <c r="C3427" t="s">
        <v>4747</v>
      </c>
      <c r="F3427" t="s">
        <v>121</v>
      </c>
      <c r="H3427" t="str" cm="1">
        <f t="array" ref="H3427">_xlfn.IFNA(_xlfn.IFS(C3425="XI TOI 1",E3425,C3425="XI TOI 2",E3425),"")</f>
        <v/>
      </c>
      <c r="I3427" t="str" cm="1">
        <f t="array" ref="I3427">_xlfn.IFNA(_xlfn.IFS(C3424="XI TP 1",D3424,C3424="XI TP 2",D3424,C3424="XI TP 3",D3424,C3424="XI TP 4",D3424,C3424="XI TP 5",D3424),"")</f>
        <v/>
      </c>
      <c r="L3427">
        <v>632</v>
      </c>
      <c r="M3427" s="19">
        <f>VLOOKUP(F3427,'2'!$B$2:$C$34,2,FALSE)</f>
        <v>24</v>
      </c>
      <c r="N3427" s="23">
        <f t="shared" si="116"/>
        <v>0</v>
      </c>
      <c r="O3427" s="23">
        <f t="shared" si="117"/>
        <v>0</v>
      </c>
      <c r="P3427" s="23" t="s">
        <v>4745</v>
      </c>
      <c r="Q3427" s="19">
        <f>VLOOKUP(M3427,'3'!$H$27:$L$48,5,FALSE)</f>
        <v>70</v>
      </c>
    </row>
    <row r="3428" spans="3:18" x14ac:dyDescent="0.25">
      <c r="C3428" t="s">
        <v>4747</v>
      </c>
      <c r="F3428" t="s">
        <v>121</v>
      </c>
      <c r="I3428" t="str" cm="1">
        <f t="array" ref="I3428">_xlfn.IFNA(_xlfn.IFS(C3425="XI TP 1",E3425,C3425="XI TP 2",E3425,C3425="XI TP 3",E3425,C3425="XI TP 4",E3425,C3425="XI TP 5",E3425),"")</f>
        <v/>
      </c>
      <c r="L3428">
        <v>633</v>
      </c>
      <c r="M3428" s="19">
        <f>VLOOKUP(F3428,'2'!$B$2:$C$34,2,FALSE)</f>
        <v>24</v>
      </c>
      <c r="N3428" s="23">
        <f t="shared" si="116"/>
        <v>0</v>
      </c>
      <c r="O3428" s="23">
        <f t="shared" si="117"/>
        <v>0</v>
      </c>
      <c r="P3428" s="23" t="s">
        <v>4745</v>
      </c>
      <c r="Q3428" s="19">
        <f>VLOOKUP(M3428,'3'!$H$27:$L$48,5,FALSE)</f>
        <v>70</v>
      </c>
    </row>
    <row r="3429" spans="3:18" x14ac:dyDescent="0.25">
      <c r="C3429" t="s">
        <v>4747</v>
      </c>
      <c r="F3429" t="s">
        <v>121</v>
      </c>
      <c r="L3429">
        <v>634</v>
      </c>
      <c r="M3429" s="19">
        <f>VLOOKUP(F3429,'2'!$B$2:$C$34,2,FALSE)</f>
        <v>24</v>
      </c>
      <c r="N3429" s="23">
        <f t="shared" si="116"/>
        <v>0</v>
      </c>
      <c r="O3429" s="23">
        <f t="shared" si="117"/>
        <v>0</v>
      </c>
      <c r="P3429" s="23" t="s">
        <v>4745</v>
      </c>
      <c r="Q3429" s="19">
        <f>VLOOKUP(M3429,'3'!$H$27:$L$48,5,FALSE)</f>
        <v>70</v>
      </c>
    </row>
    <row r="3430" spans="3:18" x14ac:dyDescent="0.25">
      <c r="C3430" t="s">
        <v>4747</v>
      </c>
      <c r="F3430" t="s">
        <v>121</v>
      </c>
      <c r="L3430">
        <v>635</v>
      </c>
      <c r="M3430" s="19">
        <f>VLOOKUP(F3430,'2'!$B$2:$C$34,2,FALSE)</f>
        <v>24</v>
      </c>
      <c r="N3430" s="23">
        <f t="shared" si="116"/>
        <v>0</v>
      </c>
      <c r="O3430" s="23">
        <f t="shared" si="117"/>
        <v>0</v>
      </c>
      <c r="P3430" s="23" t="s">
        <v>4745</v>
      </c>
      <c r="Q3430" s="19">
        <f>VLOOKUP(M3430,'3'!$H$27:$L$48,5,FALSE)</f>
        <v>70</v>
      </c>
    </row>
    <row r="3431" spans="3:18" x14ac:dyDescent="0.25">
      <c r="C3431" t="s">
        <v>4747</v>
      </c>
      <c r="F3431" t="s">
        <v>121</v>
      </c>
      <c r="L3431">
        <v>636</v>
      </c>
      <c r="M3431" s="19">
        <f>VLOOKUP(F3431,'2'!$B$2:$C$34,2,FALSE)</f>
        <v>24</v>
      </c>
      <c r="N3431" s="23">
        <f t="shared" si="116"/>
        <v>0</v>
      </c>
      <c r="O3431" s="23">
        <f t="shared" si="117"/>
        <v>0</v>
      </c>
      <c r="P3431" s="23" t="s">
        <v>4745</v>
      </c>
      <c r="Q3431" s="19">
        <f>VLOOKUP(M3431,'3'!$H$27:$L$48,5,FALSE)</f>
        <v>70</v>
      </c>
    </row>
    <row r="3432" spans="3:18" x14ac:dyDescent="0.25">
      <c r="C3432" t="s">
        <v>4747</v>
      </c>
      <c r="F3432" t="s">
        <v>121</v>
      </c>
      <c r="L3432">
        <v>637</v>
      </c>
      <c r="M3432" s="19">
        <f>VLOOKUP(F3432,'2'!$B$2:$C$34,2,FALSE)</f>
        <v>24</v>
      </c>
      <c r="N3432" s="23">
        <f t="shared" si="116"/>
        <v>0</v>
      </c>
      <c r="O3432" s="23">
        <f t="shared" si="117"/>
        <v>0</v>
      </c>
      <c r="P3432" s="23" t="s">
        <v>4745</v>
      </c>
      <c r="Q3432" s="19">
        <f>VLOOKUP(M3432,'3'!$H$27:$L$48,5,FALSE)</f>
        <v>70</v>
      </c>
    </row>
    <row r="3433" spans="3:18" x14ac:dyDescent="0.25">
      <c r="C3433" t="s">
        <v>4747</v>
      </c>
      <c r="F3433" t="s">
        <v>121</v>
      </c>
      <c r="L3433">
        <v>638</v>
      </c>
      <c r="M3433" s="19">
        <f>VLOOKUP(F3433,'2'!$B$2:$C$34,2,FALSE)</f>
        <v>24</v>
      </c>
      <c r="N3433" s="23">
        <f t="shared" si="116"/>
        <v>0</v>
      </c>
      <c r="O3433" s="23">
        <f t="shared" si="117"/>
        <v>0</v>
      </c>
      <c r="P3433" s="23" t="s">
        <v>4745</v>
      </c>
      <c r="Q3433" s="19">
        <f>VLOOKUP(M3433,'3'!$H$27:$L$48,5,FALSE)</f>
        <v>70</v>
      </c>
    </row>
    <row r="3434" spans="3:18" x14ac:dyDescent="0.25">
      <c r="C3434" t="s">
        <v>4747</v>
      </c>
      <c r="F3434" t="s">
        <v>121</v>
      </c>
      <c r="L3434">
        <v>639</v>
      </c>
      <c r="M3434" s="19">
        <f>VLOOKUP(F3434,'2'!$B$2:$C$34,2,FALSE)</f>
        <v>24</v>
      </c>
      <c r="N3434" s="23">
        <f t="shared" si="116"/>
        <v>0</v>
      </c>
      <c r="O3434" s="23">
        <f t="shared" si="117"/>
        <v>0</v>
      </c>
      <c r="P3434" s="23" t="s">
        <v>4745</v>
      </c>
      <c r="Q3434" s="19">
        <f>VLOOKUP(M3434,'3'!$H$27:$L$48,5,FALSE)</f>
        <v>70</v>
      </c>
    </row>
    <row r="3435" spans="3:18" x14ac:dyDescent="0.25">
      <c r="C3435" t="s">
        <v>4747</v>
      </c>
      <c r="F3435" t="s">
        <v>121</v>
      </c>
      <c r="L3435">
        <v>640</v>
      </c>
      <c r="M3435" s="19">
        <f>VLOOKUP(F3435,'2'!$B$2:$C$34,2,FALSE)</f>
        <v>24</v>
      </c>
      <c r="N3435" s="23">
        <f t="shared" si="116"/>
        <v>0</v>
      </c>
      <c r="O3435" s="23">
        <f t="shared" si="117"/>
        <v>0</v>
      </c>
      <c r="P3435" s="23" t="s">
        <v>4745</v>
      </c>
      <c r="Q3435" s="19">
        <f>VLOOKUP(M3435,'3'!$H$27:$L$48,5,FALSE)</f>
        <v>70</v>
      </c>
    </row>
    <row r="3436" spans="3:18" x14ac:dyDescent="0.25">
      <c r="C3436" t="s">
        <v>4747</v>
      </c>
      <c r="F3436" t="s">
        <v>121</v>
      </c>
      <c r="L3436">
        <v>641</v>
      </c>
      <c r="M3436" s="19">
        <f>VLOOKUP(F3436,'2'!$B$2:$C$34,2,FALSE)</f>
        <v>24</v>
      </c>
      <c r="N3436" s="23">
        <f t="shared" si="116"/>
        <v>0</v>
      </c>
      <c r="O3436" s="23">
        <f t="shared" si="117"/>
        <v>0</v>
      </c>
      <c r="P3436" s="23" t="s">
        <v>4745</v>
      </c>
      <c r="Q3436" s="19">
        <f>VLOOKUP(M3436,'3'!$H$27:$L$48,5,FALSE)</f>
        <v>70</v>
      </c>
    </row>
    <row r="3437" spans="3:18" x14ac:dyDescent="0.25">
      <c r="C3437" t="s">
        <v>4747</v>
      </c>
      <c r="F3437" t="s">
        <v>121</v>
      </c>
      <c r="L3437">
        <v>642</v>
      </c>
      <c r="M3437" s="19">
        <f>VLOOKUP(F3437,'2'!$B$2:$C$34,2,FALSE)</f>
        <v>24</v>
      </c>
      <c r="N3437" s="23">
        <f t="shared" si="116"/>
        <v>0</v>
      </c>
      <c r="O3437" s="23">
        <f t="shared" si="117"/>
        <v>0</v>
      </c>
      <c r="P3437" s="23" t="s">
        <v>4745</v>
      </c>
      <c r="Q3437" s="19">
        <f>VLOOKUP(M3437,'3'!$H$27:$L$48,5,FALSE)</f>
        <v>70</v>
      </c>
    </row>
    <row r="3438" spans="3:18" x14ac:dyDescent="0.25">
      <c r="C3438" t="s">
        <v>4747</v>
      </c>
      <c r="F3438" t="s">
        <v>121</v>
      </c>
      <c r="L3438">
        <v>643</v>
      </c>
      <c r="M3438" s="19">
        <f>VLOOKUP(F3438,'2'!$B$2:$C$34,2,FALSE)</f>
        <v>24</v>
      </c>
      <c r="N3438" s="23">
        <f t="shared" si="116"/>
        <v>0</v>
      </c>
      <c r="O3438" s="23">
        <f t="shared" si="117"/>
        <v>0</v>
      </c>
      <c r="P3438" s="23" t="s">
        <v>4745</v>
      </c>
      <c r="Q3438" s="19">
        <f>VLOOKUP(M3438,'3'!$H$27:$L$48,5,FALSE)</f>
        <v>70</v>
      </c>
    </row>
    <row r="3439" spans="3:18" x14ac:dyDescent="0.25">
      <c r="C3439" t="s">
        <v>4747</v>
      </c>
      <c r="F3439" t="s">
        <v>121</v>
      </c>
      <c r="L3439">
        <v>644</v>
      </c>
      <c r="M3439" s="19">
        <f>VLOOKUP(F3439,'2'!$B$2:$C$34,2,FALSE)</f>
        <v>24</v>
      </c>
      <c r="N3439" s="23">
        <f t="shared" si="116"/>
        <v>0</v>
      </c>
      <c r="O3439" s="23">
        <f t="shared" si="117"/>
        <v>0</v>
      </c>
      <c r="P3439" s="23" t="s">
        <v>4745</v>
      </c>
      <c r="Q3439" s="19">
        <f>VLOOKUP(M3439,'3'!$H$27:$L$48,5,FALSE)</f>
        <v>70</v>
      </c>
    </row>
    <row r="3440" spans="3:18" x14ac:dyDescent="0.25">
      <c r="C3440" t="s">
        <v>4747</v>
      </c>
      <c r="F3440" t="s">
        <v>121</v>
      </c>
      <c r="L3440">
        <v>645</v>
      </c>
      <c r="M3440" s="19">
        <f>VLOOKUP(F3440,'2'!$B$2:$C$34,2,FALSE)</f>
        <v>24</v>
      </c>
      <c r="N3440" s="23">
        <f t="shared" si="116"/>
        <v>0</v>
      </c>
      <c r="O3440" s="23">
        <f t="shared" si="117"/>
        <v>0</v>
      </c>
      <c r="P3440" s="23" t="s">
        <v>4745</v>
      </c>
      <c r="Q3440" s="19">
        <f>VLOOKUP(M3440,'3'!$H$27:$L$48,5,FALSE)</f>
        <v>70</v>
      </c>
    </row>
    <row r="3441" spans="3:17" x14ac:dyDescent="0.25">
      <c r="C3441" t="s">
        <v>4747</v>
      </c>
      <c r="F3441" t="s">
        <v>121</v>
      </c>
      <c r="L3441">
        <v>646</v>
      </c>
      <c r="M3441" s="19">
        <f>VLOOKUP(F3441,'2'!$B$2:$C$34,2,FALSE)</f>
        <v>24</v>
      </c>
      <c r="N3441" s="23">
        <f t="shared" si="116"/>
        <v>0</v>
      </c>
      <c r="O3441" s="23">
        <f t="shared" si="117"/>
        <v>0</v>
      </c>
      <c r="P3441" s="23" t="s">
        <v>4745</v>
      </c>
      <c r="Q3441" s="19">
        <f>VLOOKUP(M3441,'3'!$H$27:$L$48,5,FALSE)</f>
        <v>70</v>
      </c>
    </row>
    <row r="3442" spans="3:17" x14ac:dyDescent="0.25">
      <c r="C3442" t="s">
        <v>4747</v>
      </c>
      <c r="F3442" t="s">
        <v>121</v>
      </c>
      <c r="L3442">
        <v>647</v>
      </c>
      <c r="M3442" s="19">
        <f>VLOOKUP(F3442,'2'!$B$2:$C$34,2,FALSE)</f>
        <v>24</v>
      </c>
      <c r="N3442" s="23">
        <f t="shared" si="116"/>
        <v>0</v>
      </c>
      <c r="O3442" s="23">
        <f t="shared" si="117"/>
        <v>0</v>
      </c>
      <c r="P3442" s="23" t="s">
        <v>4745</v>
      </c>
      <c r="Q3442" s="19">
        <f>VLOOKUP(M3442,'3'!$H$27:$L$48,5,FALSE)</f>
        <v>70</v>
      </c>
    </row>
    <row r="3443" spans="3:17" x14ac:dyDescent="0.25">
      <c r="C3443" t="s">
        <v>4747</v>
      </c>
      <c r="F3443" t="s">
        <v>121</v>
      </c>
      <c r="L3443">
        <v>648</v>
      </c>
      <c r="M3443" s="19">
        <f>VLOOKUP(F3443,'2'!$B$2:$C$34,2,FALSE)</f>
        <v>24</v>
      </c>
      <c r="N3443" s="23">
        <f t="shared" si="116"/>
        <v>0</v>
      </c>
      <c r="O3443" s="23">
        <f t="shared" si="117"/>
        <v>0</v>
      </c>
      <c r="P3443" s="23" t="s">
        <v>4745</v>
      </c>
      <c r="Q3443" s="19">
        <f>VLOOKUP(M3443,'3'!$H$27:$L$48,5,FALSE)</f>
        <v>70</v>
      </c>
    </row>
    <row r="3444" spans="3:17" x14ac:dyDescent="0.25">
      <c r="C3444" t="s">
        <v>4747</v>
      </c>
      <c r="F3444" t="s">
        <v>121</v>
      </c>
      <c r="L3444">
        <v>649</v>
      </c>
      <c r="M3444" s="19">
        <f>VLOOKUP(F3444,'2'!$B$2:$C$34,2,FALSE)</f>
        <v>24</v>
      </c>
      <c r="N3444" s="23">
        <f t="shared" si="116"/>
        <v>0</v>
      </c>
      <c r="O3444" s="23">
        <f t="shared" si="117"/>
        <v>0</v>
      </c>
      <c r="P3444" s="23" t="s">
        <v>4745</v>
      </c>
      <c r="Q3444" s="19">
        <f>VLOOKUP(M3444,'3'!$H$27:$L$48,5,FALSE)</f>
        <v>70</v>
      </c>
    </row>
    <row r="3445" spans="3:17" x14ac:dyDescent="0.25">
      <c r="C3445" t="s">
        <v>4747</v>
      </c>
      <c r="F3445" t="s">
        <v>121</v>
      </c>
      <c r="L3445">
        <v>650</v>
      </c>
      <c r="M3445" s="19">
        <f>VLOOKUP(F3445,'2'!$B$2:$C$34,2,FALSE)</f>
        <v>24</v>
      </c>
      <c r="N3445" s="23">
        <f t="shared" si="116"/>
        <v>0</v>
      </c>
      <c r="O3445" s="23">
        <f t="shared" si="117"/>
        <v>0</v>
      </c>
      <c r="P3445" s="23" t="s">
        <v>4745</v>
      </c>
      <c r="Q3445" s="19">
        <f>VLOOKUP(M3445,'3'!$H$27:$L$48,5,FALSE)</f>
        <v>70</v>
      </c>
    </row>
    <row r="3446" spans="3:17" x14ac:dyDescent="0.25">
      <c r="C3446" t="s">
        <v>4747</v>
      </c>
      <c r="F3446" t="s">
        <v>121</v>
      </c>
      <c r="L3446">
        <v>651</v>
      </c>
      <c r="M3446" s="19">
        <f>VLOOKUP(F3446,'2'!$B$2:$C$34,2,FALSE)</f>
        <v>24</v>
      </c>
      <c r="N3446" s="23">
        <f t="shared" si="116"/>
        <v>0</v>
      </c>
      <c r="O3446" s="23">
        <f t="shared" si="117"/>
        <v>0</v>
      </c>
      <c r="P3446" s="23" t="s">
        <v>4745</v>
      </c>
      <c r="Q3446" s="19">
        <f>VLOOKUP(M3446,'3'!$H$27:$L$48,5,FALSE)</f>
        <v>70</v>
      </c>
    </row>
    <row r="3447" spans="3:17" x14ac:dyDescent="0.25">
      <c r="C3447" t="s">
        <v>4747</v>
      </c>
      <c r="F3447" t="s">
        <v>121</v>
      </c>
      <c r="L3447">
        <v>652</v>
      </c>
      <c r="M3447" s="19">
        <f>VLOOKUP(F3447,'2'!$B$2:$C$34,2,FALSE)</f>
        <v>24</v>
      </c>
      <c r="N3447" s="23">
        <f t="shared" si="116"/>
        <v>0</v>
      </c>
      <c r="O3447" s="23">
        <f t="shared" si="117"/>
        <v>0</v>
      </c>
      <c r="P3447" s="23" t="s">
        <v>4745</v>
      </c>
      <c r="Q3447" s="19">
        <f>VLOOKUP(M3447,'3'!$H$27:$L$48,5,FALSE)</f>
        <v>70</v>
      </c>
    </row>
    <row r="3448" spans="3:17" x14ac:dyDescent="0.25">
      <c r="C3448" t="s">
        <v>4747</v>
      </c>
      <c r="F3448" t="s">
        <v>121</v>
      </c>
      <c r="L3448">
        <v>653</v>
      </c>
      <c r="M3448" s="19">
        <f>VLOOKUP(F3448,'2'!$B$2:$C$34,2,FALSE)</f>
        <v>24</v>
      </c>
      <c r="N3448" s="23">
        <f t="shared" si="116"/>
        <v>0</v>
      </c>
      <c r="O3448" s="23">
        <f t="shared" si="117"/>
        <v>0</v>
      </c>
      <c r="P3448" s="23" t="s">
        <v>4745</v>
      </c>
      <c r="Q3448" s="19">
        <f>VLOOKUP(M3448,'3'!$H$27:$L$48,5,FALSE)</f>
        <v>70</v>
      </c>
    </row>
    <row r="3449" spans="3:17" x14ac:dyDescent="0.25">
      <c r="C3449" t="s">
        <v>4747</v>
      </c>
      <c r="F3449" t="s">
        <v>121</v>
      </c>
      <c r="L3449">
        <v>654</v>
      </c>
      <c r="M3449" s="19">
        <f>VLOOKUP(F3449,'2'!$B$2:$C$34,2,FALSE)</f>
        <v>24</v>
      </c>
      <c r="N3449" s="23">
        <f t="shared" si="116"/>
        <v>0</v>
      </c>
      <c r="O3449" s="23">
        <f t="shared" si="117"/>
        <v>0</v>
      </c>
      <c r="P3449" s="23" t="s">
        <v>4745</v>
      </c>
      <c r="Q3449" s="19">
        <f>VLOOKUP(M3449,'3'!$H$27:$L$48,5,FALSE)</f>
        <v>70</v>
      </c>
    </row>
    <row r="3450" spans="3:17" x14ac:dyDescent="0.25">
      <c r="C3450" t="s">
        <v>4726</v>
      </c>
      <c r="E3450" t="s">
        <v>4744</v>
      </c>
      <c r="F3450" t="s">
        <v>121</v>
      </c>
      <c r="L3450">
        <v>655</v>
      </c>
      <c r="M3450" s="19">
        <f>VLOOKUP(F3450,'2'!$B$2:$C$34,2,FALSE)</f>
        <v>24</v>
      </c>
      <c r="N3450" s="23">
        <f t="shared" si="116"/>
        <v>0</v>
      </c>
      <c r="O3450" s="23" t="str">
        <f t="shared" si="117"/>
        <v>Baik</v>
      </c>
      <c r="P3450" s="23" t="s">
        <v>4745</v>
      </c>
      <c r="Q3450" s="19">
        <f>VLOOKUP(M3450,'3'!$H$27:$L$48,5,FALSE)</f>
        <v>70</v>
      </c>
    </row>
    <row r="3451" spans="3:17" x14ac:dyDescent="0.25">
      <c r="C3451" t="s">
        <v>4726</v>
      </c>
      <c r="E3451" t="s">
        <v>4744</v>
      </c>
      <c r="F3451" t="s">
        <v>121</v>
      </c>
      <c r="L3451">
        <v>656</v>
      </c>
      <c r="M3451" s="19">
        <f>VLOOKUP(F3451,'2'!$B$2:$C$34,2,FALSE)</f>
        <v>24</v>
      </c>
      <c r="N3451" s="23">
        <f t="shared" si="116"/>
        <v>0</v>
      </c>
      <c r="O3451" s="23" t="str">
        <f t="shared" si="117"/>
        <v>Baik</v>
      </c>
      <c r="P3451" s="23" t="s">
        <v>4745</v>
      </c>
      <c r="Q3451" s="19">
        <f>VLOOKUP(M3451,'3'!$H$27:$L$48,5,FALSE)</f>
        <v>70</v>
      </c>
    </row>
    <row r="3452" spans="3:17" x14ac:dyDescent="0.25">
      <c r="C3452" t="s">
        <v>4726</v>
      </c>
      <c r="E3452" t="s">
        <v>4744</v>
      </c>
      <c r="F3452" t="s">
        <v>121</v>
      </c>
      <c r="L3452">
        <v>657</v>
      </c>
      <c r="M3452" s="19">
        <f>VLOOKUP(F3452,'2'!$B$2:$C$34,2,FALSE)</f>
        <v>24</v>
      </c>
      <c r="N3452" s="23">
        <f t="shared" si="116"/>
        <v>0</v>
      </c>
      <c r="O3452" s="23" t="str">
        <f t="shared" si="117"/>
        <v>Baik</v>
      </c>
      <c r="P3452" s="23" t="s">
        <v>4745</v>
      </c>
      <c r="Q3452" s="19">
        <f>VLOOKUP(M3452,'3'!$H$27:$L$48,5,FALSE)</f>
        <v>70</v>
      </c>
    </row>
    <row r="3453" spans="3:17" x14ac:dyDescent="0.25">
      <c r="C3453" t="s">
        <v>4726</v>
      </c>
      <c r="E3453" t="s">
        <v>4744</v>
      </c>
      <c r="F3453" t="s">
        <v>121</v>
      </c>
      <c r="L3453">
        <v>658</v>
      </c>
      <c r="M3453" s="19">
        <f>VLOOKUP(F3453,'2'!$B$2:$C$34,2,FALSE)</f>
        <v>24</v>
      </c>
      <c r="N3453" s="23">
        <f t="shared" si="116"/>
        <v>0</v>
      </c>
      <c r="O3453" s="23" t="str">
        <f t="shared" si="117"/>
        <v>Baik</v>
      </c>
      <c r="P3453" s="23" t="s">
        <v>4745</v>
      </c>
      <c r="Q3453" s="19">
        <f>VLOOKUP(M3453,'3'!$H$27:$L$48,5,FALSE)</f>
        <v>70</v>
      </c>
    </row>
    <row r="3454" spans="3:17" x14ac:dyDescent="0.25">
      <c r="C3454" t="s">
        <v>4726</v>
      </c>
      <c r="E3454" t="s">
        <v>4744</v>
      </c>
      <c r="F3454" t="s">
        <v>121</v>
      </c>
      <c r="L3454">
        <v>659</v>
      </c>
      <c r="M3454" s="19">
        <f>VLOOKUP(F3454,'2'!$B$2:$C$34,2,FALSE)</f>
        <v>24</v>
      </c>
      <c r="N3454" s="23">
        <f t="shared" si="116"/>
        <v>0</v>
      </c>
      <c r="O3454" s="23" t="str">
        <f t="shared" si="117"/>
        <v>Baik</v>
      </c>
      <c r="P3454" s="23" t="s">
        <v>4745</v>
      </c>
      <c r="Q3454" s="19">
        <f>VLOOKUP(M3454,'3'!$H$27:$L$48,5,FALSE)</f>
        <v>70</v>
      </c>
    </row>
    <row r="3455" spans="3:17" x14ac:dyDescent="0.25">
      <c r="C3455" t="s">
        <v>4726</v>
      </c>
      <c r="E3455" t="s">
        <v>4744</v>
      </c>
      <c r="F3455" t="s">
        <v>121</v>
      </c>
      <c r="L3455">
        <v>660</v>
      </c>
      <c r="M3455" s="19">
        <f>VLOOKUP(F3455,'2'!$B$2:$C$34,2,FALSE)</f>
        <v>24</v>
      </c>
      <c r="N3455" s="23">
        <f t="shared" si="116"/>
        <v>0</v>
      </c>
      <c r="O3455" s="23" t="str">
        <f t="shared" si="117"/>
        <v>Baik</v>
      </c>
      <c r="P3455" s="23" t="s">
        <v>4745</v>
      </c>
      <c r="Q3455" s="19">
        <f>VLOOKUP(M3455,'3'!$H$27:$L$48,5,FALSE)</f>
        <v>70</v>
      </c>
    </row>
    <row r="3456" spans="3:17" x14ac:dyDescent="0.25">
      <c r="C3456" t="s">
        <v>4726</v>
      </c>
      <c r="E3456" t="s">
        <v>4744</v>
      </c>
      <c r="F3456" t="s">
        <v>121</v>
      </c>
      <c r="L3456">
        <v>661</v>
      </c>
      <c r="M3456" s="19">
        <f>VLOOKUP(F3456,'2'!$B$2:$C$34,2,FALSE)</f>
        <v>24</v>
      </c>
      <c r="N3456" s="23">
        <f t="shared" si="116"/>
        <v>0</v>
      </c>
      <c r="O3456" s="23" t="str">
        <f t="shared" si="117"/>
        <v>Baik</v>
      </c>
      <c r="P3456" s="23" t="s">
        <v>4745</v>
      </c>
      <c r="Q3456" s="19">
        <f>VLOOKUP(M3456,'3'!$H$27:$L$48,5,FALSE)</f>
        <v>70</v>
      </c>
    </row>
    <row r="3457" spans="3:17" x14ac:dyDescent="0.25">
      <c r="C3457" t="s">
        <v>4726</v>
      </c>
      <c r="E3457" t="s">
        <v>4744</v>
      </c>
      <c r="F3457" t="s">
        <v>121</v>
      </c>
      <c r="L3457">
        <v>662</v>
      </c>
      <c r="M3457" s="19">
        <f>VLOOKUP(F3457,'2'!$B$2:$C$34,2,FALSE)</f>
        <v>24</v>
      </c>
      <c r="N3457" s="23">
        <f t="shared" si="116"/>
        <v>0</v>
      </c>
      <c r="O3457" s="23" t="str">
        <f t="shared" si="117"/>
        <v>Baik</v>
      </c>
      <c r="P3457" s="23" t="s">
        <v>4745</v>
      </c>
      <c r="Q3457" s="19">
        <f>VLOOKUP(M3457,'3'!$H$27:$L$48,5,FALSE)</f>
        <v>70</v>
      </c>
    </row>
    <row r="3458" spans="3:17" x14ac:dyDescent="0.25">
      <c r="C3458" t="s">
        <v>4726</v>
      </c>
      <c r="E3458" t="s">
        <v>4744</v>
      </c>
      <c r="F3458" t="s">
        <v>121</v>
      </c>
      <c r="L3458">
        <v>663</v>
      </c>
      <c r="M3458" s="19">
        <f>VLOOKUP(F3458,'2'!$B$2:$C$34,2,FALSE)</f>
        <v>24</v>
      </c>
      <c r="N3458" s="23">
        <f t="shared" si="116"/>
        <v>0</v>
      </c>
      <c r="O3458" s="23" t="str">
        <f t="shared" si="117"/>
        <v>Baik</v>
      </c>
      <c r="P3458" s="23" t="s">
        <v>4745</v>
      </c>
      <c r="Q3458" s="19">
        <f>VLOOKUP(M3458,'3'!$H$27:$L$48,5,FALSE)</f>
        <v>70</v>
      </c>
    </row>
    <row r="3459" spans="3:17" x14ac:dyDescent="0.25">
      <c r="C3459" t="s">
        <v>4726</v>
      </c>
      <c r="E3459" t="s">
        <v>4744</v>
      </c>
      <c r="F3459" t="s">
        <v>121</v>
      </c>
      <c r="L3459">
        <v>664</v>
      </c>
      <c r="M3459" s="19">
        <f>VLOOKUP(F3459,'2'!$B$2:$C$34,2,FALSE)</f>
        <v>24</v>
      </c>
      <c r="N3459" s="23">
        <f t="shared" si="116"/>
        <v>0</v>
      </c>
      <c r="O3459" s="23" t="str">
        <f t="shared" si="117"/>
        <v>Baik</v>
      </c>
      <c r="P3459" s="23" t="s">
        <v>4745</v>
      </c>
      <c r="Q3459" s="19">
        <f>VLOOKUP(M3459,'3'!$H$27:$L$48,5,FALSE)</f>
        <v>70</v>
      </c>
    </row>
    <row r="3460" spans="3:17" x14ac:dyDescent="0.25">
      <c r="C3460" t="s">
        <v>4726</v>
      </c>
      <c r="E3460" t="s">
        <v>4744</v>
      </c>
      <c r="F3460" t="s">
        <v>121</v>
      </c>
      <c r="L3460">
        <v>665</v>
      </c>
      <c r="M3460" s="19">
        <f>VLOOKUP(F3460,'2'!$B$2:$C$34,2,FALSE)</f>
        <v>24</v>
      </c>
      <c r="N3460" s="23">
        <f t="shared" si="116"/>
        <v>0</v>
      </c>
      <c r="O3460" s="23" t="str">
        <f t="shared" si="117"/>
        <v>Baik</v>
      </c>
      <c r="P3460" s="23" t="s">
        <v>4745</v>
      </c>
      <c r="Q3460" s="19">
        <f>VLOOKUP(M3460,'3'!$H$27:$L$48,5,FALSE)</f>
        <v>70</v>
      </c>
    </row>
    <row r="3461" spans="3:17" x14ac:dyDescent="0.25">
      <c r="C3461" t="s">
        <v>4726</v>
      </c>
      <c r="E3461" t="s">
        <v>4744</v>
      </c>
      <c r="F3461" t="s">
        <v>121</v>
      </c>
      <c r="L3461">
        <v>666</v>
      </c>
      <c r="M3461" s="19">
        <f>VLOOKUP(F3461,'2'!$B$2:$C$34,2,FALSE)</f>
        <v>24</v>
      </c>
      <c r="N3461" s="23">
        <f t="shared" ref="N3461:N3524" si="118">D3461</f>
        <v>0</v>
      </c>
      <c r="O3461" s="23" t="str">
        <f t="shared" ref="O3461:O3524" si="119">IF(P3461="Nilai Ekstra",E3461,"")</f>
        <v>Baik</v>
      </c>
      <c r="P3461" s="23" t="s">
        <v>4745</v>
      </c>
      <c r="Q3461" s="19">
        <f>VLOOKUP(M3461,'3'!$H$27:$L$48,5,FALSE)</f>
        <v>70</v>
      </c>
    </row>
    <row r="3462" spans="3:17" x14ac:dyDescent="0.25">
      <c r="C3462" t="s">
        <v>4726</v>
      </c>
      <c r="E3462" t="s">
        <v>4744</v>
      </c>
      <c r="F3462" t="s">
        <v>121</v>
      </c>
      <c r="L3462">
        <v>667</v>
      </c>
      <c r="M3462" s="19">
        <f>VLOOKUP(F3462,'2'!$B$2:$C$34,2,FALSE)</f>
        <v>24</v>
      </c>
      <c r="N3462" s="23">
        <f t="shared" si="118"/>
        <v>0</v>
      </c>
      <c r="O3462" s="23" t="str">
        <f t="shared" si="119"/>
        <v>Baik</v>
      </c>
      <c r="P3462" s="23" t="s">
        <v>4745</v>
      </c>
      <c r="Q3462" s="19">
        <f>VLOOKUP(M3462,'3'!$H$27:$L$48,5,FALSE)</f>
        <v>70</v>
      </c>
    </row>
    <row r="3463" spans="3:17" x14ac:dyDescent="0.25">
      <c r="C3463" t="s">
        <v>4726</v>
      </c>
      <c r="E3463" t="s">
        <v>4744</v>
      </c>
      <c r="F3463" t="s">
        <v>121</v>
      </c>
      <c r="L3463">
        <v>668</v>
      </c>
      <c r="M3463" s="19">
        <f>VLOOKUP(F3463,'2'!$B$2:$C$34,2,FALSE)</f>
        <v>24</v>
      </c>
      <c r="N3463" s="23">
        <f t="shared" si="118"/>
        <v>0</v>
      </c>
      <c r="O3463" s="23" t="str">
        <f t="shared" si="119"/>
        <v>Baik</v>
      </c>
      <c r="P3463" s="23" t="s">
        <v>4745</v>
      </c>
      <c r="Q3463" s="19">
        <f>VLOOKUP(M3463,'3'!$H$27:$L$48,5,FALSE)</f>
        <v>70</v>
      </c>
    </row>
    <row r="3464" spans="3:17" x14ac:dyDescent="0.25">
      <c r="C3464" t="s">
        <v>4726</v>
      </c>
      <c r="E3464" t="s">
        <v>4744</v>
      </c>
      <c r="F3464" t="s">
        <v>121</v>
      </c>
      <c r="L3464">
        <v>669</v>
      </c>
      <c r="M3464" s="19">
        <f>VLOOKUP(F3464,'2'!$B$2:$C$34,2,FALSE)</f>
        <v>24</v>
      </c>
      <c r="N3464" s="23">
        <f t="shared" si="118"/>
        <v>0</v>
      </c>
      <c r="O3464" s="23" t="str">
        <f t="shared" si="119"/>
        <v>Baik</v>
      </c>
      <c r="P3464" s="23" t="s">
        <v>4745</v>
      </c>
      <c r="Q3464" s="19">
        <f>VLOOKUP(M3464,'3'!$H$27:$L$48,5,FALSE)</f>
        <v>70</v>
      </c>
    </row>
    <row r="3465" spans="3:17" x14ac:dyDescent="0.25">
      <c r="C3465" t="s">
        <v>4726</v>
      </c>
      <c r="E3465" t="s">
        <v>4744</v>
      </c>
      <c r="F3465" t="s">
        <v>121</v>
      </c>
      <c r="L3465">
        <v>670</v>
      </c>
      <c r="M3465" s="19">
        <f>VLOOKUP(F3465,'2'!$B$2:$C$34,2,FALSE)</f>
        <v>24</v>
      </c>
      <c r="N3465" s="23">
        <f t="shared" si="118"/>
        <v>0</v>
      </c>
      <c r="O3465" s="23" t="str">
        <f t="shared" si="119"/>
        <v>Baik</v>
      </c>
      <c r="P3465" s="23" t="s">
        <v>4745</v>
      </c>
      <c r="Q3465" s="19">
        <f>VLOOKUP(M3465,'3'!$H$27:$L$48,5,FALSE)</f>
        <v>70</v>
      </c>
    </row>
    <row r="3466" spans="3:17" x14ac:dyDescent="0.25">
      <c r="C3466" t="s">
        <v>4726</v>
      </c>
      <c r="E3466" t="s">
        <v>4744</v>
      </c>
      <c r="F3466" t="s">
        <v>121</v>
      </c>
      <c r="L3466">
        <v>671</v>
      </c>
      <c r="M3466" s="19">
        <f>VLOOKUP(F3466,'2'!$B$2:$C$34,2,FALSE)</f>
        <v>24</v>
      </c>
      <c r="N3466" s="23">
        <f t="shared" si="118"/>
        <v>0</v>
      </c>
      <c r="O3466" s="23" t="str">
        <f t="shared" si="119"/>
        <v>Baik</v>
      </c>
      <c r="P3466" s="23" t="s">
        <v>4745</v>
      </c>
      <c r="Q3466" s="19">
        <f>VLOOKUP(M3466,'3'!$H$27:$L$48,5,FALSE)</f>
        <v>70</v>
      </c>
    </row>
    <row r="3467" spans="3:17" x14ac:dyDescent="0.25">
      <c r="C3467" t="s">
        <v>4726</v>
      </c>
      <c r="E3467" t="s">
        <v>4744</v>
      </c>
      <c r="F3467" t="s">
        <v>121</v>
      </c>
      <c r="L3467">
        <v>672</v>
      </c>
      <c r="M3467" s="19">
        <f>VLOOKUP(F3467,'2'!$B$2:$C$34,2,FALSE)</f>
        <v>24</v>
      </c>
      <c r="N3467" s="23">
        <f t="shared" si="118"/>
        <v>0</v>
      </c>
      <c r="O3467" s="23" t="str">
        <f t="shared" si="119"/>
        <v>Baik</v>
      </c>
      <c r="P3467" s="23" t="s">
        <v>4745</v>
      </c>
      <c r="Q3467" s="19">
        <f>VLOOKUP(M3467,'3'!$H$27:$L$48,5,FALSE)</f>
        <v>70</v>
      </c>
    </row>
    <row r="3468" spans="3:17" x14ac:dyDescent="0.25">
      <c r="C3468" t="s">
        <v>4726</v>
      </c>
      <c r="F3468" t="s">
        <v>121</v>
      </c>
      <c r="L3468">
        <v>673</v>
      </c>
      <c r="M3468" s="19">
        <f>VLOOKUP(F3468,'2'!$B$2:$C$34,2,FALSE)</f>
        <v>24</v>
      </c>
      <c r="N3468" s="23">
        <f t="shared" si="118"/>
        <v>0</v>
      </c>
      <c r="O3468" s="23">
        <f t="shared" si="119"/>
        <v>0</v>
      </c>
      <c r="P3468" s="23" t="s">
        <v>4745</v>
      </c>
      <c r="Q3468" s="19">
        <f>VLOOKUP(M3468,'3'!$H$27:$L$48,5,FALSE)</f>
        <v>70</v>
      </c>
    </row>
    <row r="3469" spans="3:17" x14ac:dyDescent="0.25">
      <c r="C3469" t="s">
        <v>4726</v>
      </c>
      <c r="E3469" t="s">
        <v>4744</v>
      </c>
      <c r="F3469" t="s">
        <v>121</v>
      </c>
      <c r="L3469">
        <v>674</v>
      </c>
      <c r="M3469" s="19">
        <f>VLOOKUP(F3469,'2'!$B$2:$C$34,2,FALSE)</f>
        <v>24</v>
      </c>
      <c r="N3469" s="23">
        <f t="shared" si="118"/>
        <v>0</v>
      </c>
      <c r="O3469" s="23" t="str">
        <f t="shared" si="119"/>
        <v>Baik</v>
      </c>
      <c r="P3469" s="23" t="s">
        <v>4745</v>
      </c>
      <c r="Q3469" s="19">
        <f>VLOOKUP(M3469,'3'!$H$27:$L$48,5,FALSE)</f>
        <v>70</v>
      </c>
    </row>
    <row r="3470" spans="3:17" x14ac:dyDescent="0.25">
      <c r="C3470" t="s">
        <v>4748</v>
      </c>
      <c r="F3470" t="s">
        <v>121</v>
      </c>
      <c r="L3470">
        <v>675</v>
      </c>
      <c r="M3470" s="19">
        <f>VLOOKUP(F3470,'2'!$B$2:$C$34,2,FALSE)</f>
        <v>24</v>
      </c>
      <c r="N3470" s="23">
        <f t="shared" si="118"/>
        <v>0</v>
      </c>
      <c r="O3470" s="23">
        <f t="shared" si="119"/>
        <v>0</v>
      </c>
      <c r="P3470" s="23" t="s">
        <v>4745</v>
      </c>
      <c r="Q3470" s="19">
        <f>VLOOKUP(M3470,'3'!$H$27:$L$48,5,FALSE)</f>
        <v>70</v>
      </c>
    </row>
    <row r="3471" spans="3:17" x14ac:dyDescent="0.25">
      <c r="C3471" t="s">
        <v>4748</v>
      </c>
      <c r="F3471" t="s">
        <v>121</v>
      </c>
      <c r="L3471">
        <v>676</v>
      </c>
      <c r="M3471" s="19">
        <f>VLOOKUP(F3471,'2'!$B$2:$C$34,2,FALSE)</f>
        <v>24</v>
      </c>
      <c r="N3471" s="23">
        <f t="shared" si="118"/>
        <v>0</v>
      </c>
      <c r="O3471" s="23">
        <f t="shared" si="119"/>
        <v>0</v>
      </c>
      <c r="P3471" s="23" t="s">
        <v>4745</v>
      </c>
      <c r="Q3471" s="19">
        <f>VLOOKUP(M3471,'3'!$H$27:$L$48,5,FALSE)</f>
        <v>70</v>
      </c>
    </row>
    <row r="3472" spans="3:17" x14ac:dyDescent="0.25">
      <c r="C3472" t="s">
        <v>4748</v>
      </c>
      <c r="F3472" t="s">
        <v>121</v>
      </c>
      <c r="L3472">
        <v>677</v>
      </c>
      <c r="M3472" s="19">
        <f>VLOOKUP(F3472,'2'!$B$2:$C$34,2,FALSE)</f>
        <v>24</v>
      </c>
      <c r="N3472" s="23">
        <f t="shared" si="118"/>
        <v>0</v>
      </c>
      <c r="O3472" s="23">
        <f t="shared" si="119"/>
        <v>0</v>
      </c>
      <c r="P3472" s="23" t="s">
        <v>4745</v>
      </c>
      <c r="Q3472" s="19">
        <f>VLOOKUP(M3472,'3'!$H$27:$L$48,5,FALSE)</f>
        <v>70</v>
      </c>
    </row>
    <row r="3473" spans="3:17" x14ac:dyDescent="0.25">
      <c r="C3473" t="s">
        <v>4748</v>
      </c>
      <c r="F3473" t="s">
        <v>121</v>
      </c>
      <c r="L3473">
        <v>678</v>
      </c>
      <c r="M3473" s="19">
        <f>VLOOKUP(F3473,'2'!$B$2:$C$34,2,FALSE)</f>
        <v>24</v>
      </c>
      <c r="N3473" s="23">
        <f t="shared" si="118"/>
        <v>0</v>
      </c>
      <c r="O3473" s="23">
        <f t="shared" si="119"/>
        <v>0</v>
      </c>
      <c r="P3473" s="23" t="s">
        <v>4745</v>
      </c>
      <c r="Q3473" s="19">
        <f>VLOOKUP(M3473,'3'!$H$27:$L$48,5,FALSE)</f>
        <v>70</v>
      </c>
    </row>
    <row r="3474" spans="3:17" x14ac:dyDescent="0.25">
      <c r="C3474" t="s">
        <v>4748</v>
      </c>
      <c r="F3474" t="s">
        <v>121</v>
      </c>
      <c r="L3474">
        <v>679</v>
      </c>
      <c r="M3474" s="19">
        <f>VLOOKUP(F3474,'2'!$B$2:$C$34,2,FALSE)</f>
        <v>24</v>
      </c>
      <c r="N3474" s="23">
        <f t="shared" si="118"/>
        <v>0</v>
      </c>
      <c r="O3474" s="23">
        <f t="shared" si="119"/>
        <v>0</v>
      </c>
      <c r="P3474" s="23" t="s">
        <v>4745</v>
      </c>
      <c r="Q3474" s="19">
        <f>VLOOKUP(M3474,'3'!$H$27:$L$48,5,FALSE)</f>
        <v>70</v>
      </c>
    </row>
    <row r="3475" spans="3:17" x14ac:dyDescent="0.25">
      <c r="C3475" t="s">
        <v>4748</v>
      </c>
      <c r="F3475" t="s">
        <v>121</v>
      </c>
      <c r="L3475">
        <v>680</v>
      </c>
      <c r="M3475" s="19">
        <f>VLOOKUP(F3475,'2'!$B$2:$C$34,2,FALSE)</f>
        <v>24</v>
      </c>
      <c r="N3475" s="23">
        <f t="shared" si="118"/>
        <v>0</v>
      </c>
      <c r="O3475" s="23">
        <f t="shared" si="119"/>
        <v>0</v>
      </c>
      <c r="P3475" s="23" t="s">
        <v>4745</v>
      </c>
      <c r="Q3475" s="19">
        <f>VLOOKUP(M3475,'3'!$H$27:$L$48,5,FALSE)</f>
        <v>70</v>
      </c>
    </row>
    <row r="3476" spans="3:17" x14ac:dyDescent="0.25">
      <c r="C3476" t="s">
        <v>4748</v>
      </c>
      <c r="F3476" t="s">
        <v>121</v>
      </c>
      <c r="L3476">
        <v>681</v>
      </c>
      <c r="M3476" s="19">
        <f>VLOOKUP(F3476,'2'!$B$2:$C$34,2,FALSE)</f>
        <v>24</v>
      </c>
      <c r="N3476" s="23">
        <f t="shared" si="118"/>
        <v>0</v>
      </c>
      <c r="O3476" s="23">
        <f t="shared" si="119"/>
        <v>0</v>
      </c>
      <c r="P3476" s="23" t="s">
        <v>4745</v>
      </c>
      <c r="Q3476" s="19">
        <f>VLOOKUP(M3476,'3'!$H$27:$L$48,5,FALSE)</f>
        <v>70</v>
      </c>
    </row>
    <row r="3477" spans="3:17" x14ac:dyDescent="0.25">
      <c r="C3477" t="s">
        <v>4748</v>
      </c>
      <c r="F3477" t="s">
        <v>121</v>
      </c>
      <c r="L3477">
        <v>682</v>
      </c>
      <c r="M3477" s="19">
        <f>VLOOKUP(F3477,'2'!$B$2:$C$34,2,FALSE)</f>
        <v>24</v>
      </c>
      <c r="N3477" s="23">
        <f t="shared" si="118"/>
        <v>0</v>
      </c>
      <c r="O3477" s="23">
        <f t="shared" si="119"/>
        <v>0</v>
      </c>
      <c r="P3477" s="23" t="s">
        <v>4745</v>
      </c>
      <c r="Q3477" s="19">
        <f>VLOOKUP(M3477,'3'!$H$27:$L$48,5,FALSE)</f>
        <v>70</v>
      </c>
    </row>
    <row r="3478" spans="3:17" x14ac:dyDescent="0.25">
      <c r="C3478" t="s">
        <v>4748</v>
      </c>
      <c r="F3478" t="s">
        <v>121</v>
      </c>
      <c r="L3478">
        <v>683</v>
      </c>
      <c r="M3478" s="19">
        <f>VLOOKUP(F3478,'2'!$B$2:$C$34,2,FALSE)</f>
        <v>24</v>
      </c>
      <c r="N3478" s="23">
        <f t="shared" si="118"/>
        <v>0</v>
      </c>
      <c r="O3478" s="23">
        <f t="shared" si="119"/>
        <v>0</v>
      </c>
      <c r="P3478" s="23" t="s">
        <v>4745</v>
      </c>
      <c r="Q3478" s="19">
        <f>VLOOKUP(M3478,'3'!$H$27:$L$48,5,FALSE)</f>
        <v>70</v>
      </c>
    </row>
    <row r="3479" spans="3:17" x14ac:dyDescent="0.25">
      <c r="C3479" t="s">
        <v>4748</v>
      </c>
      <c r="F3479" t="s">
        <v>121</v>
      </c>
      <c r="L3479">
        <v>684</v>
      </c>
      <c r="M3479" s="19">
        <f>VLOOKUP(F3479,'2'!$B$2:$C$34,2,FALSE)</f>
        <v>24</v>
      </c>
      <c r="N3479" s="23">
        <f t="shared" si="118"/>
        <v>0</v>
      </c>
      <c r="O3479" s="23">
        <f t="shared" si="119"/>
        <v>0</v>
      </c>
      <c r="P3479" s="23" t="s">
        <v>4745</v>
      </c>
      <c r="Q3479" s="19">
        <f>VLOOKUP(M3479,'3'!$H$27:$L$48,5,FALSE)</f>
        <v>70</v>
      </c>
    </row>
    <row r="3480" spans="3:17" x14ac:dyDescent="0.25">
      <c r="C3480" t="s">
        <v>4748</v>
      </c>
      <c r="F3480" t="s">
        <v>121</v>
      </c>
      <c r="L3480">
        <v>685</v>
      </c>
      <c r="M3480" s="19">
        <f>VLOOKUP(F3480,'2'!$B$2:$C$34,2,FALSE)</f>
        <v>24</v>
      </c>
      <c r="N3480" s="23">
        <f t="shared" si="118"/>
        <v>0</v>
      </c>
      <c r="O3480" s="23">
        <f t="shared" si="119"/>
        <v>0</v>
      </c>
      <c r="P3480" s="23" t="s">
        <v>4745</v>
      </c>
      <c r="Q3480" s="19">
        <f>VLOOKUP(M3480,'3'!$H$27:$L$48,5,FALSE)</f>
        <v>70</v>
      </c>
    </row>
    <row r="3481" spans="3:17" x14ac:dyDescent="0.25">
      <c r="C3481" t="s">
        <v>4748</v>
      </c>
      <c r="F3481" t="s">
        <v>121</v>
      </c>
      <c r="L3481">
        <v>686</v>
      </c>
      <c r="M3481" s="19">
        <f>VLOOKUP(F3481,'2'!$B$2:$C$34,2,FALSE)</f>
        <v>24</v>
      </c>
      <c r="N3481" s="23">
        <f t="shared" si="118"/>
        <v>0</v>
      </c>
      <c r="O3481" s="23">
        <f t="shared" si="119"/>
        <v>0</v>
      </c>
      <c r="P3481" s="23" t="s">
        <v>4745</v>
      </c>
      <c r="Q3481" s="19">
        <f>VLOOKUP(M3481,'3'!$H$27:$L$48,5,FALSE)</f>
        <v>70</v>
      </c>
    </row>
    <row r="3482" spans="3:17" x14ac:dyDescent="0.25">
      <c r="C3482" t="s">
        <v>4748</v>
      </c>
      <c r="F3482" t="s">
        <v>121</v>
      </c>
      <c r="L3482">
        <v>687</v>
      </c>
      <c r="M3482" s="19">
        <f>VLOOKUP(F3482,'2'!$B$2:$C$34,2,FALSE)</f>
        <v>24</v>
      </c>
      <c r="N3482" s="23">
        <f t="shared" si="118"/>
        <v>0</v>
      </c>
      <c r="O3482" s="23">
        <f t="shared" si="119"/>
        <v>0</v>
      </c>
      <c r="P3482" s="23" t="s">
        <v>4745</v>
      </c>
      <c r="Q3482" s="19">
        <f>VLOOKUP(M3482,'3'!$H$27:$L$48,5,FALSE)</f>
        <v>70</v>
      </c>
    </row>
    <row r="3483" spans="3:17" x14ac:dyDescent="0.25">
      <c r="C3483" t="s">
        <v>4748</v>
      </c>
      <c r="F3483" t="s">
        <v>121</v>
      </c>
      <c r="L3483">
        <v>688</v>
      </c>
      <c r="M3483" s="19">
        <f>VLOOKUP(F3483,'2'!$B$2:$C$34,2,FALSE)</f>
        <v>24</v>
      </c>
      <c r="N3483" s="23">
        <f t="shared" si="118"/>
        <v>0</v>
      </c>
      <c r="O3483" s="23">
        <f t="shared" si="119"/>
        <v>0</v>
      </c>
      <c r="P3483" s="23" t="s">
        <v>4745</v>
      </c>
      <c r="Q3483" s="19">
        <f>VLOOKUP(M3483,'3'!$H$27:$L$48,5,FALSE)</f>
        <v>70</v>
      </c>
    </row>
    <row r="3484" spans="3:17" x14ac:dyDescent="0.25">
      <c r="C3484" t="s">
        <v>4748</v>
      </c>
      <c r="F3484" t="s">
        <v>121</v>
      </c>
      <c r="L3484">
        <v>689</v>
      </c>
      <c r="M3484" s="19">
        <f>VLOOKUP(F3484,'2'!$B$2:$C$34,2,FALSE)</f>
        <v>24</v>
      </c>
      <c r="N3484" s="23">
        <f t="shared" si="118"/>
        <v>0</v>
      </c>
      <c r="O3484" s="23">
        <f t="shared" si="119"/>
        <v>0</v>
      </c>
      <c r="P3484" s="23" t="s">
        <v>4745</v>
      </c>
      <c r="Q3484" s="19">
        <f>VLOOKUP(M3484,'3'!$H$27:$L$48,5,FALSE)</f>
        <v>70</v>
      </c>
    </row>
    <row r="3485" spans="3:17" x14ac:dyDescent="0.25">
      <c r="C3485" t="s">
        <v>4748</v>
      </c>
      <c r="F3485" t="s">
        <v>121</v>
      </c>
      <c r="L3485">
        <v>690</v>
      </c>
      <c r="M3485" s="19">
        <f>VLOOKUP(F3485,'2'!$B$2:$C$34,2,FALSE)</f>
        <v>24</v>
      </c>
      <c r="N3485" s="23">
        <f t="shared" si="118"/>
        <v>0</v>
      </c>
      <c r="O3485" s="23">
        <f t="shared" si="119"/>
        <v>0</v>
      </c>
      <c r="P3485" s="23" t="s">
        <v>4745</v>
      </c>
      <c r="Q3485" s="19">
        <f>VLOOKUP(M3485,'3'!$H$27:$L$48,5,FALSE)</f>
        <v>70</v>
      </c>
    </row>
    <row r="3486" spans="3:17" x14ac:dyDescent="0.25">
      <c r="C3486" t="s">
        <v>4748</v>
      </c>
      <c r="F3486" t="s">
        <v>121</v>
      </c>
      <c r="L3486">
        <v>691</v>
      </c>
      <c r="M3486" s="19">
        <f>VLOOKUP(F3486,'2'!$B$2:$C$34,2,FALSE)</f>
        <v>24</v>
      </c>
      <c r="N3486" s="23">
        <f t="shared" si="118"/>
        <v>0</v>
      </c>
      <c r="O3486" s="23">
        <f t="shared" si="119"/>
        <v>0</v>
      </c>
      <c r="P3486" s="23" t="s">
        <v>4745</v>
      </c>
      <c r="Q3486" s="19">
        <f>VLOOKUP(M3486,'3'!$H$27:$L$48,5,FALSE)</f>
        <v>70</v>
      </c>
    </row>
    <row r="3487" spans="3:17" x14ac:dyDescent="0.25">
      <c r="C3487" t="s">
        <v>4748</v>
      </c>
      <c r="F3487" t="s">
        <v>121</v>
      </c>
      <c r="L3487">
        <v>692</v>
      </c>
      <c r="M3487" s="19">
        <f>VLOOKUP(F3487,'2'!$B$2:$C$34,2,FALSE)</f>
        <v>24</v>
      </c>
      <c r="N3487" s="23">
        <f t="shared" si="118"/>
        <v>0</v>
      </c>
      <c r="O3487" s="23">
        <f t="shared" si="119"/>
        <v>0</v>
      </c>
      <c r="P3487" s="23" t="s">
        <v>4745</v>
      </c>
      <c r="Q3487" s="19">
        <f>VLOOKUP(M3487,'3'!$H$27:$L$48,5,FALSE)</f>
        <v>70</v>
      </c>
    </row>
    <row r="3488" spans="3:17" x14ac:dyDescent="0.25">
      <c r="C3488" t="s">
        <v>4748</v>
      </c>
      <c r="F3488" t="s">
        <v>121</v>
      </c>
      <c r="L3488">
        <v>693</v>
      </c>
      <c r="M3488" s="19">
        <f>VLOOKUP(F3488,'2'!$B$2:$C$34,2,FALSE)</f>
        <v>24</v>
      </c>
      <c r="N3488" s="23">
        <f t="shared" si="118"/>
        <v>0</v>
      </c>
      <c r="O3488" s="23">
        <f t="shared" si="119"/>
        <v>0</v>
      </c>
      <c r="P3488" s="23" t="s">
        <v>4745</v>
      </c>
      <c r="Q3488" s="19">
        <f>VLOOKUP(M3488,'3'!$H$27:$L$48,5,FALSE)</f>
        <v>70</v>
      </c>
    </row>
    <row r="3489" spans="3:17" x14ac:dyDescent="0.25">
      <c r="C3489" t="s">
        <v>4748</v>
      </c>
      <c r="F3489" t="s">
        <v>121</v>
      </c>
      <c r="L3489">
        <v>694</v>
      </c>
      <c r="M3489" s="19">
        <f>VLOOKUP(F3489,'2'!$B$2:$C$34,2,FALSE)</f>
        <v>24</v>
      </c>
      <c r="N3489" s="23">
        <f t="shared" si="118"/>
        <v>0</v>
      </c>
      <c r="O3489" s="23">
        <f t="shared" si="119"/>
        <v>0</v>
      </c>
      <c r="P3489" s="23" t="s">
        <v>4745</v>
      </c>
      <c r="Q3489" s="19">
        <f>VLOOKUP(M3489,'3'!$H$27:$L$48,5,FALSE)</f>
        <v>70</v>
      </c>
    </row>
    <row r="3490" spans="3:17" x14ac:dyDescent="0.25">
      <c r="C3490" t="s">
        <v>4748</v>
      </c>
      <c r="F3490" t="s">
        <v>121</v>
      </c>
      <c r="L3490">
        <v>695</v>
      </c>
      <c r="M3490" s="19">
        <f>VLOOKUP(F3490,'2'!$B$2:$C$34,2,FALSE)</f>
        <v>24</v>
      </c>
      <c r="N3490" s="23">
        <f t="shared" si="118"/>
        <v>0</v>
      </c>
      <c r="O3490" s="23">
        <f t="shared" si="119"/>
        <v>0</v>
      </c>
      <c r="P3490" s="23" t="s">
        <v>4745</v>
      </c>
      <c r="Q3490" s="19">
        <f>VLOOKUP(M3490,'3'!$H$27:$L$48,5,FALSE)</f>
        <v>70</v>
      </c>
    </row>
    <row r="3491" spans="3:17" x14ac:dyDescent="0.25">
      <c r="C3491" t="s">
        <v>4748</v>
      </c>
      <c r="F3491" t="s">
        <v>121</v>
      </c>
      <c r="L3491">
        <v>696</v>
      </c>
      <c r="M3491" s="19">
        <f>VLOOKUP(F3491,'2'!$B$2:$C$34,2,FALSE)</f>
        <v>24</v>
      </c>
      <c r="N3491" s="23">
        <f t="shared" si="118"/>
        <v>0</v>
      </c>
      <c r="O3491" s="23">
        <f t="shared" si="119"/>
        <v>0</v>
      </c>
      <c r="P3491" s="23" t="s">
        <v>4745</v>
      </c>
      <c r="Q3491" s="19">
        <f>VLOOKUP(M3491,'3'!$H$27:$L$48,5,FALSE)</f>
        <v>70</v>
      </c>
    </row>
    <row r="3492" spans="3:17" x14ac:dyDescent="0.25">
      <c r="C3492" t="s">
        <v>4748</v>
      </c>
      <c r="F3492" t="s">
        <v>121</v>
      </c>
      <c r="L3492">
        <v>697</v>
      </c>
      <c r="M3492" s="19">
        <f>VLOOKUP(F3492,'2'!$B$2:$C$34,2,FALSE)</f>
        <v>24</v>
      </c>
      <c r="N3492" s="23">
        <f t="shared" si="118"/>
        <v>0</v>
      </c>
      <c r="O3492" s="23">
        <f t="shared" si="119"/>
        <v>0</v>
      </c>
      <c r="P3492" s="23" t="s">
        <v>4745</v>
      </c>
      <c r="Q3492" s="19">
        <f>VLOOKUP(M3492,'3'!$H$27:$L$48,5,FALSE)</f>
        <v>70</v>
      </c>
    </row>
    <row r="3493" spans="3:17" x14ac:dyDescent="0.25">
      <c r="C3493" t="s">
        <v>4748</v>
      </c>
      <c r="F3493" t="s">
        <v>121</v>
      </c>
      <c r="L3493">
        <v>698</v>
      </c>
      <c r="M3493" s="19">
        <f>VLOOKUP(F3493,'2'!$B$2:$C$34,2,FALSE)</f>
        <v>24</v>
      </c>
      <c r="N3493" s="23">
        <f t="shared" si="118"/>
        <v>0</v>
      </c>
      <c r="O3493" s="23">
        <f t="shared" si="119"/>
        <v>0</v>
      </c>
      <c r="P3493" s="23" t="s">
        <v>4745</v>
      </c>
      <c r="Q3493" s="19">
        <f>VLOOKUP(M3493,'3'!$H$27:$L$48,5,FALSE)</f>
        <v>70</v>
      </c>
    </row>
    <row r="3494" spans="3:17" x14ac:dyDescent="0.25">
      <c r="C3494" t="s">
        <v>4748</v>
      </c>
      <c r="F3494" t="s">
        <v>121</v>
      </c>
      <c r="L3494">
        <v>699</v>
      </c>
      <c r="M3494" s="19">
        <f>VLOOKUP(F3494,'2'!$B$2:$C$34,2,FALSE)</f>
        <v>24</v>
      </c>
      <c r="N3494" s="23">
        <f t="shared" si="118"/>
        <v>0</v>
      </c>
      <c r="O3494" s="23">
        <f t="shared" si="119"/>
        <v>0</v>
      </c>
      <c r="P3494" s="23" t="s">
        <v>4745</v>
      </c>
      <c r="Q3494" s="19">
        <f>VLOOKUP(M3494,'3'!$H$27:$L$48,5,FALSE)</f>
        <v>70</v>
      </c>
    </row>
    <row r="3495" spans="3:17" x14ac:dyDescent="0.25">
      <c r="C3495" t="s">
        <v>4748</v>
      </c>
      <c r="F3495" t="s">
        <v>121</v>
      </c>
      <c r="L3495">
        <v>700</v>
      </c>
      <c r="M3495" s="19">
        <f>VLOOKUP(F3495,'2'!$B$2:$C$34,2,FALSE)</f>
        <v>24</v>
      </c>
      <c r="N3495" s="23">
        <f t="shared" si="118"/>
        <v>0</v>
      </c>
      <c r="O3495" s="23">
        <f t="shared" si="119"/>
        <v>0</v>
      </c>
      <c r="P3495" s="23" t="s">
        <v>4745</v>
      </c>
      <c r="Q3495" s="19">
        <f>VLOOKUP(M3495,'3'!$H$27:$L$48,5,FALSE)</f>
        <v>70</v>
      </c>
    </row>
    <row r="3496" spans="3:17" x14ac:dyDescent="0.25">
      <c r="C3496" t="s">
        <v>4748</v>
      </c>
      <c r="F3496" t="s">
        <v>121</v>
      </c>
      <c r="L3496">
        <v>701</v>
      </c>
      <c r="M3496" s="19">
        <f>VLOOKUP(F3496,'2'!$B$2:$C$34,2,FALSE)</f>
        <v>24</v>
      </c>
      <c r="N3496" s="23">
        <f t="shared" si="118"/>
        <v>0</v>
      </c>
      <c r="O3496" s="23">
        <f t="shared" si="119"/>
        <v>0</v>
      </c>
      <c r="P3496" s="23" t="s">
        <v>4745</v>
      </c>
      <c r="Q3496" s="19">
        <f>VLOOKUP(M3496,'3'!$H$27:$L$48,5,FALSE)</f>
        <v>70</v>
      </c>
    </row>
    <row r="3497" spans="3:17" x14ac:dyDescent="0.25">
      <c r="C3497" t="s">
        <v>4748</v>
      </c>
      <c r="F3497" t="s">
        <v>121</v>
      </c>
      <c r="L3497">
        <v>702</v>
      </c>
      <c r="M3497" s="19">
        <f>VLOOKUP(F3497,'2'!$B$2:$C$34,2,FALSE)</f>
        <v>24</v>
      </c>
      <c r="N3497" s="23">
        <f t="shared" si="118"/>
        <v>0</v>
      </c>
      <c r="O3497" s="23">
        <f t="shared" si="119"/>
        <v>0</v>
      </c>
      <c r="P3497" s="23" t="s">
        <v>4745</v>
      </c>
      <c r="Q3497" s="19">
        <f>VLOOKUP(M3497,'3'!$H$27:$L$48,5,FALSE)</f>
        <v>70</v>
      </c>
    </row>
    <row r="3498" spans="3:17" x14ac:dyDescent="0.25">
      <c r="C3498" t="s">
        <v>4748</v>
      </c>
      <c r="F3498" t="s">
        <v>121</v>
      </c>
      <c r="L3498">
        <v>703</v>
      </c>
      <c r="M3498" s="19">
        <f>VLOOKUP(F3498,'2'!$B$2:$C$34,2,FALSE)</f>
        <v>24</v>
      </c>
      <c r="N3498" s="23">
        <f t="shared" si="118"/>
        <v>0</v>
      </c>
      <c r="O3498" s="23">
        <f t="shared" si="119"/>
        <v>0</v>
      </c>
      <c r="P3498" s="23" t="s">
        <v>4745</v>
      </c>
      <c r="Q3498" s="19">
        <f>VLOOKUP(M3498,'3'!$H$27:$L$48,5,FALSE)</f>
        <v>70</v>
      </c>
    </row>
    <row r="3499" spans="3:17" x14ac:dyDescent="0.25">
      <c r="C3499" t="s">
        <v>4748</v>
      </c>
      <c r="F3499" t="s">
        <v>121</v>
      </c>
      <c r="L3499">
        <v>704</v>
      </c>
      <c r="M3499" s="19">
        <f>VLOOKUP(F3499,'2'!$B$2:$C$34,2,FALSE)</f>
        <v>24</v>
      </c>
      <c r="N3499" s="23">
        <f t="shared" si="118"/>
        <v>0</v>
      </c>
      <c r="O3499" s="23">
        <f t="shared" si="119"/>
        <v>0</v>
      </c>
      <c r="P3499" s="23" t="s">
        <v>4745</v>
      </c>
      <c r="Q3499" s="19">
        <f>VLOOKUP(M3499,'3'!$H$27:$L$48,5,FALSE)</f>
        <v>70</v>
      </c>
    </row>
    <row r="3500" spans="3:17" x14ac:dyDescent="0.25">
      <c r="C3500" t="s">
        <v>4748</v>
      </c>
      <c r="F3500" t="s">
        <v>121</v>
      </c>
      <c r="L3500">
        <v>705</v>
      </c>
      <c r="M3500" s="19">
        <f>VLOOKUP(F3500,'2'!$B$2:$C$34,2,FALSE)</f>
        <v>24</v>
      </c>
      <c r="N3500" s="23">
        <f t="shared" si="118"/>
        <v>0</v>
      </c>
      <c r="O3500" s="23">
        <f t="shared" si="119"/>
        <v>0</v>
      </c>
      <c r="P3500" s="23" t="s">
        <v>4745</v>
      </c>
      <c r="Q3500" s="19">
        <f>VLOOKUP(M3500,'3'!$H$27:$L$48,5,FALSE)</f>
        <v>70</v>
      </c>
    </row>
    <row r="3501" spans="3:17" x14ac:dyDescent="0.25">
      <c r="C3501" t="s">
        <v>4748</v>
      </c>
      <c r="F3501" t="s">
        <v>121</v>
      </c>
      <c r="L3501">
        <v>706</v>
      </c>
      <c r="M3501" s="19">
        <f>VLOOKUP(F3501,'2'!$B$2:$C$34,2,FALSE)</f>
        <v>24</v>
      </c>
      <c r="N3501" s="23">
        <f t="shared" si="118"/>
        <v>0</v>
      </c>
      <c r="O3501" s="23">
        <f t="shared" si="119"/>
        <v>0</v>
      </c>
      <c r="P3501" s="23" t="s">
        <v>4745</v>
      </c>
      <c r="Q3501" s="19">
        <f>VLOOKUP(M3501,'3'!$H$27:$L$48,5,FALSE)</f>
        <v>70</v>
      </c>
    </row>
    <row r="3502" spans="3:17" x14ac:dyDescent="0.25">
      <c r="C3502" t="s">
        <v>4748</v>
      </c>
      <c r="F3502" t="s">
        <v>121</v>
      </c>
      <c r="L3502">
        <v>707</v>
      </c>
      <c r="M3502" s="19">
        <f>VLOOKUP(F3502,'2'!$B$2:$C$34,2,FALSE)</f>
        <v>24</v>
      </c>
      <c r="N3502" s="23">
        <f t="shared" si="118"/>
        <v>0</v>
      </c>
      <c r="O3502" s="23">
        <f t="shared" si="119"/>
        <v>0</v>
      </c>
      <c r="P3502" s="23" t="s">
        <v>4745</v>
      </c>
      <c r="Q3502" s="19">
        <f>VLOOKUP(M3502,'3'!$H$27:$L$48,5,FALSE)</f>
        <v>70</v>
      </c>
    </row>
    <row r="3503" spans="3:17" x14ac:dyDescent="0.25">
      <c r="C3503" t="s">
        <v>4727</v>
      </c>
      <c r="E3503" t="s">
        <v>4744</v>
      </c>
      <c r="F3503" t="s">
        <v>121</v>
      </c>
      <c r="L3503">
        <v>708</v>
      </c>
      <c r="M3503" s="19">
        <f>VLOOKUP(F3503,'2'!$B$2:$C$34,2,FALSE)</f>
        <v>24</v>
      </c>
      <c r="N3503" s="23">
        <f t="shared" si="118"/>
        <v>0</v>
      </c>
      <c r="O3503" s="23" t="str">
        <f t="shared" si="119"/>
        <v>Baik</v>
      </c>
      <c r="P3503" s="23" t="s">
        <v>4745</v>
      </c>
      <c r="Q3503" s="19">
        <f>VLOOKUP(M3503,'3'!$H$27:$L$48,5,FALSE)</f>
        <v>70</v>
      </c>
    </row>
    <row r="3504" spans="3:17" x14ac:dyDescent="0.25">
      <c r="C3504" t="s">
        <v>4727</v>
      </c>
      <c r="E3504" t="s">
        <v>4744</v>
      </c>
      <c r="F3504" t="s">
        <v>121</v>
      </c>
      <c r="L3504">
        <v>709</v>
      </c>
      <c r="M3504" s="19">
        <f>VLOOKUP(F3504,'2'!$B$2:$C$34,2,FALSE)</f>
        <v>24</v>
      </c>
      <c r="N3504" s="23">
        <f t="shared" si="118"/>
        <v>0</v>
      </c>
      <c r="O3504" s="23" t="str">
        <f t="shared" si="119"/>
        <v>Baik</v>
      </c>
      <c r="P3504" s="23" t="s">
        <v>4745</v>
      </c>
      <c r="Q3504" s="19">
        <f>VLOOKUP(M3504,'3'!$H$27:$L$48,5,FALSE)</f>
        <v>70</v>
      </c>
    </row>
    <row r="3505" spans="3:17" x14ac:dyDescent="0.25">
      <c r="C3505" t="s">
        <v>4727</v>
      </c>
      <c r="E3505" t="s">
        <v>4744</v>
      </c>
      <c r="F3505" t="s">
        <v>121</v>
      </c>
      <c r="L3505">
        <v>710</v>
      </c>
      <c r="M3505" s="19">
        <f>VLOOKUP(F3505,'2'!$B$2:$C$34,2,FALSE)</f>
        <v>24</v>
      </c>
      <c r="N3505" s="23">
        <f t="shared" si="118"/>
        <v>0</v>
      </c>
      <c r="O3505" s="23" t="str">
        <f t="shared" si="119"/>
        <v>Baik</v>
      </c>
      <c r="P3505" s="23" t="s">
        <v>4745</v>
      </c>
      <c r="Q3505" s="19">
        <f>VLOOKUP(M3505,'3'!$H$27:$L$48,5,FALSE)</f>
        <v>70</v>
      </c>
    </row>
    <row r="3506" spans="3:17" x14ac:dyDescent="0.25">
      <c r="C3506" t="s">
        <v>4727</v>
      </c>
      <c r="E3506" t="s">
        <v>4744</v>
      </c>
      <c r="F3506" t="s">
        <v>121</v>
      </c>
      <c r="L3506">
        <v>711</v>
      </c>
      <c r="M3506" s="19">
        <f>VLOOKUP(F3506,'2'!$B$2:$C$34,2,FALSE)</f>
        <v>24</v>
      </c>
      <c r="N3506" s="23">
        <f t="shared" si="118"/>
        <v>0</v>
      </c>
      <c r="O3506" s="23" t="str">
        <f t="shared" si="119"/>
        <v>Baik</v>
      </c>
      <c r="P3506" s="23" t="s">
        <v>4745</v>
      </c>
      <c r="Q3506" s="19">
        <f>VLOOKUP(M3506,'3'!$H$27:$L$48,5,FALSE)</f>
        <v>70</v>
      </c>
    </row>
    <row r="3507" spans="3:17" x14ac:dyDescent="0.25">
      <c r="C3507" t="s">
        <v>4727</v>
      </c>
      <c r="E3507" t="s">
        <v>4744</v>
      </c>
      <c r="F3507" t="s">
        <v>121</v>
      </c>
      <c r="L3507">
        <v>712</v>
      </c>
      <c r="M3507" s="19">
        <f>VLOOKUP(F3507,'2'!$B$2:$C$34,2,FALSE)</f>
        <v>24</v>
      </c>
      <c r="N3507" s="23">
        <f t="shared" si="118"/>
        <v>0</v>
      </c>
      <c r="O3507" s="23" t="str">
        <f t="shared" si="119"/>
        <v>Baik</v>
      </c>
      <c r="P3507" s="23" t="s">
        <v>4745</v>
      </c>
      <c r="Q3507" s="19">
        <f>VLOOKUP(M3507,'3'!$H$27:$L$48,5,FALSE)</f>
        <v>70</v>
      </c>
    </row>
    <row r="3508" spans="3:17" x14ac:dyDescent="0.25">
      <c r="C3508" t="s">
        <v>4727</v>
      </c>
      <c r="E3508" t="s">
        <v>4744</v>
      </c>
      <c r="F3508" t="s">
        <v>121</v>
      </c>
      <c r="L3508">
        <v>713</v>
      </c>
      <c r="M3508" s="19">
        <f>VLOOKUP(F3508,'2'!$B$2:$C$34,2,FALSE)</f>
        <v>24</v>
      </c>
      <c r="N3508" s="23">
        <f t="shared" si="118"/>
        <v>0</v>
      </c>
      <c r="O3508" s="23" t="str">
        <f t="shared" si="119"/>
        <v>Baik</v>
      </c>
      <c r="P3508" s="23" t="s">
        <v>4745</v>
      </c>
      <c r="Q3508" s="19">
        <f>VLOOKUP(M3508,'3'!$H$27:$L$48,5,FALSE)</f>
        <v>70</v>
      </c>
    </row>
    <row r="3509" spans="3:17" x14ac:dyDescent="0.25">
      <c r="C3509" t="s">
        <v>4727</v>
      </c>
      <c r="E3509" t="s">
        <v>4744</v>
      </c>
      <c r="F3509" t="s">
        <v>121</v>
      </c>
      <c r="L3509">
        <v>714</v>
      </c>
      <c r="M3509" s="19">
        <f>VLOOKUP(F3509,'2'!$B$2:$C$34,2,FALSE)</f>
        <v>24</v>
      </c>
      <c r="N3509" s="23">
        <f t="shared" si="118"/>
        <v>0</v>
      </c>
      <c r="O3509" s="23" t="str">
        <f t="shared" si="119"/>
        <v>Baik</v>
      </c>
      <c r="P3509" s="23" t="s">
        <v>4745</v>
      </c>
      <c r="Q3509" s="19">
        <f>VLOOKUP(M3509,'3'!$H$27:$L$48,5,FALSE)</f>
        <v>70</v>
      </c>
    </row>
    <row r="3510" spans="3:17" x14ac:dyDescent="0.25">
      <c r="C3510" t="s">
        <v>4727</v>
      </c>
      <c r="E3510" t="s">
        <v>4744</v>
      </c>
      <c r="F3510" t="s">
        <v>121</v>
      </c>
      <c r="L3510">
        <v>715</v>
      </c>
      <c r="M3510" s="19">
        <f>VLOOKUP(F3510,'2'!$B$2:$C$34,2,FALSE)</f>
        <v>24</v>
      </c>
      <c r="N3510" s="23">
        <f t="shared" si="118"/>
        <v>0</v>
      </c>
      <c r="O3510" s="23" t="str">
        <f t="shared" si="119"/>
        <v>Baik</v>
      </c>
      <c r="P3510" s="23" t="s">
        <v>4745</v>
      </c>
      <c r="Q3510" s="19">
        <f>VLOOKUP(M3510,'3'!$H$27:$L$48,5,FALSE)</f>
        <v>70</v>
      </c>
    </row>
    <row r="3511" spans="3:17" x14ac:dyDescent="0.25">
      <c r="C3511" t="s">
        <v>4727</v>
      </c>
      <c r="E3511" t="s">
        <v>4744</v>
      </c>
      <c r="F3511" t="s">
        <v>121</v>
      </c>
      <c r="L3511">
        <v>716</v>
      </c>
      <c r="M3511" s="19">
        <f>VLOOKUP(F3511,'2'!$B$2:$C$34,2,FALSE)</f>
        <v>24</v>
      </c>
      <c r="N3511" s="23">
        <f t="shared" si="118"/>
        <v>0</v>
      </c>
      <c r="O3511" s="23" t="str">
        <f t="shared" si="119"/>
        <v>Baik</v>
      </c>
      <c r="P3511" s="23" t="s">
        <v>4745</v>
      </c>
      <c r="Q3511" s="19">
        <f>VLOOKUP(M3511,'3'!$H$27:$L$48,5,FALSE)</f>
        <v>70</v>
      </c>
    </row>
    <row r="3512" spans="3:17" x14ac:dyDescent="0.25">
      <c r="C3512" t="s">
        <v>4727</v>
      </c>
      <c r="E3512" t="s">
        <v>4744</v>
      </c>
      <c r="F3512" t="s">
        <v>121</v>
      </c>
      <c r="L3512">
        <v>717</v>
      </c>
      <c r="M3512" s="19">
        <f>VLOOKUP(F3512,'2'!$B$2:$C$34,2,FALSE)</f>
        <v>24</v>
      </c>
      <c r="N3512" s="23">
        <f t="shared" si="118"/>
        <v>0</v>
      </c>
      <c r="O3512" s="23" t="str">
        <f t="shared" si="119"/>
        <v>Baik</v>
      </c>
      <c r="P3512" s="23" t="s">
        <v>4745</v>
      </c>
      <c r="Q3512" s="19">
        <f>VLOOKUP(M3512,'3'!$H$27:$L$48,5,FALSE)</f>
        <v>70</v>
      </c>
    </row>
    <row r="3513" spans="3:17" x14ac:dyDescent="0.25">
      <c r="C3513" t="s">
        <v>4727</v>
      </c>
      <c r="E3513" t="s">
        <v>4744</v>
      </c>
      <c r="F3513" t="s">
        <v>121</v>
      </c>
      <c r="L3513">
        <v>718</v>
      </c>
      <c r="M3513" s="19">
        <f>VLOOKUP(F3513,'2'!$B$2:$C$34,2,FALSE)</f>
        <v>24</v>
      </c>
      <c r="N3513" s="23">
        <f t="shared" si="118"/>
        <v>0</v>
      </c>
      <c r="O3513" s="23" t="str">
        <f t="shared" si="119"/>
        <v>Baik</v>
      </c>
      <c r="P3513" s="23" t="s">
        <v>4745</v>
      </c>
      <c r="Q3513" s="19">
        <f>VLOOKUP(M3513,'3'!$H$27:$L$48,5,FALSE)</f>
        <v>70</v>
      </c>
    </row>
    <row r="3514" spans="3:17" x14ac:dyDescent="0.25">
      <c r="C3514" t="s">
        <v>4727</v>
      </c>
      <c r="E3514" t="s">
        <v>4744</v>
      </c>
      <c r="F3514" t="s">
        <v>121</v>
      </c>
      <c r="L3514">
        <v>719</v>
      </c>
      <c r="M3514" s="19">
        <f>VLOOKUP(F3514,'2'!$B$2:$C$34,2,FALSE)</f>
        <v>24</v>
      </c>
      <c r="N3514" s="23">
        <f t="shared" si="118"/>
        <v>0</v>
      </c>
      <c r="O3514" s="23" t="str">
        <f t="shared" si="119"/>
        <v>Baik</v>
      </c>
      <c r="P3514" s="23" t="s">
        <v>4745</v>
      </c>
      <c r="Q3514" s="19">
        <f>VLOOKUP(M3514,'3'!$H$27:$L$48,5,FALSE)</f>
        <v>70</v>
      </c>
    </row>
    <row r="3515" spans="3:17" x14ac:dyDescent="0.25">
      <c r="C3515" t="s">
        <v>4727</v>
      </c>
      <c r="E3515" t="s">
        <v>4744</v>
      </c>
      <c r="F3515" t="s">
        <v>121</v>
      </c>
      <c r="L3515">
        <v>720</v>
      </c>
      <c r="M3515" s="19">
        <f>VLOOKUP(F3515,'2'!$B$2:$C$34,2,FALSE)</f>
        <v>24</v>
      </c>
      <c r="N3515" s="23">
        <f t="shared" si="118"/>
        <v>0</v>
      </c>
      <c r="O3515" s="23" t="str">
        <f t="shared" si="119"/>
        <v>Baik</v>
      </c>
      <c r="P3515" s="23" t="s">
        <v>4745</v>
      </c>
      <c r="Q3515" s="19">
        <f>VLOOKUP(M3515,'3'!$H$27:$L$48,5,FALSE)</f>
        <v>70</v>
      </c>
    </row>
    <row r="3516" spans="3:17" x14ac:dyDescent="0.25">
      <c r="C3516" t="s">
        <v>4727</v>
      </c>
      <c r="E3516" t="s">
        <v>4744</v>
      </c>
      <c r="F3516" t="s">
        <v>121</v>
      </c>
      <c r="L3516">
        <v>721</v>
      </c>
      <c r="M3516" s="19">
        <f>VLOOKUP(F3516,'2'!$B$2:$C$34,2,FALSE)</f>
        <v>24</v>
      </c>
      <c r="N3516" s="23">
        <f t="shared" si="118"/>
        <v>0</v>
      </c>
      <c r="O3516" s="23" t="str">
        <f t="shared" si="119"/>
        <v>Baik</v>
      </c>
      <c r="P3516" s="23" t="s">
        <v>4745</v>
      </c>
      <c r="Q3516" s="19">
        <f>VLOOKUP(M3516,'3'!$H$27:$L$48,5,FALSE)</f>
        <v>70</v>
      </c>
    </row>
    <row r="3517" spans="3:17" x14ac:dyDescent="0.25">
      <c r="C3517" t="s">
        <v>4727</v>
      </c>
      <c r="E3517" t="s">
        <v>4744</v>
      </c>
      <c r="F3517" t="s">
        <v>121</v>
      </c>
      <c r="L3517">
        <v>722</v>
      </c>
      <c r="M3517" s="19">
        <f>VLOOKUP(F3517,'2'!$B$2:$C$34,2,FALSE)</f>
        <v>24</v>
      </c>
      <c r="N3517" s="23">
        <f t="shared" si="118"/>
        <v>0</v>
      </c>
      <c r="O3517" s="23" t="str">
        <f t="shared" si="119"/>
        <v>Baik</v>
      </c>
      <c r="P3517" s="23" t="s">
        <v>4745</v>
      </c>
      <c r="Q3517" s="19">
        <f>VLOOKUP(M3517,'3'!$H$27:$L$48,5,FALSE)</f>
        <v>70</v>
      </c>
    </row>
    <row r="3518" spans="3:17" x14ac:dyDescent="0.25">
      <c r="C3518" t="s">
        <v>4727</v>
      </c>
      <c r="E3518" t="s">
        <v>4744</v>
      </c>
      <c r="F3518" t="s">
        <v>121</v>
      </c>
      <c r="L3518">
        <v>723</v>
      </c>
      <c r="M3518" s="19">
        <f>VLOOKUP(F3518,'2'!$B$2:$C$34,2,FALSE)</f>
        <v>24</v>
      </c>
      <c r="N3518" s="23">
        <f t="shared" si="118"/>
        <v>0</v>
      </c>
      <c r="O3518" s="23" t="str">
        <f t="shared" si="119"/>
        <v>Baik</v>
      </c>
      <c r="P3518" s="23" t="s">
        <v>4745</v>
      </c>
      <c r="Q3518" s="19">
        <f>VLOOKUP(M3518,'3'!$H$27:$L$48,5,FALSE)</f>
        <v>70</v>
      </c>
    </row>
    <row r="3519" spans="3:17" x14ac:dyDescent="0.25">
      <c r="C3519" t="s">
        <v>4727</v>
      </c>
      <c r="E3519" t="s">
        <v>4744</v>
      </c>
      <c r="F3519" t="s">
        <v>121</v>
      </c>
      <c r="L3519">
        <v>724</v>
      </c>
      <c r="M3519" s="19">
        <f>VLOOKUP(F3519,'2'!$B$2:$C$34,2,FALSE)</f>
        <v>24</v>
      </c>
      <c r="N3519" s="23">
        <f t="shared" si="118"/>
        <v>0</v>
      </c>
      <c r="O3519" s="23" t="str">
        <f t="shared" si="119"/>
        <v>Baik</v>
      </c>
      <c r="P3519" s="23" t="s">
        <v>4745</v>
      </c>
      <c r="Q3519" s="19">
        <f>VLOOKUP(M3519,'3'!$H$27:$L$48,5,FALSE)</f>
        <v>70</v>
      </c>
    </row>
    <row r="3520" spans="3:17" x14ac:dyDescent="0.25">
      <c r="C3520" t="s">
        <v>4727</v>
      </c>
      <c r="E3520" t="s">
        <v>4744</v>
      </c>
      <c r="F3520" t="s">
        <v>121</v>
      </c>
      <c r="L3520">
        <v>725</v>
      </c>
      <c r="M3520" s="19">
        <f>VLOOKUP(F3520,'2'!$B$2:$C$34,2,FALSE)</f>
        <v>24</v>
      </c>
      <c r="N3520" s="23">
        <f t="shared" si="118"/>
        <v>0</v>
      </c>
      <c r="O3520" s="23" t="str">
        <f t="shared" si="119"/>
        <v>Baik</v>
      </c>
      <c r="P3520" s="23" t="s">
        <v>4745</v>
      </c>
      <c r="Q3520" s="19">
        <f>VLOOKUP(M3520,'3'!$H$27:$L$48,5,FALSE)</f>
        <v>70</v>
      </c>
    </row>
    <row r="3521" spans="3:17" x14ac:dyDescent="0.25">
      <c r="C3521" t="s">
        <v>4727</v>
      </c>
      <c r="E3521" t="s">
        <v>4744</v>
      </c>
      <c r="F3521" t="s">
        <v>121</v>
      </c>
      <c r="L3521">
        <v>726</v>
      </c>
      <c r="M3521" s="19">
        <f>VLOOKUP(F3521,'2'!$B$2:$C$34,2,FALSE)</f>
        <v>24</v>
      </c>
      <c r="N3521" s="23">
        <f t="shared" si="118"/>
        <v>0</v>
      </c>
      <c r="O3521" s="23" t="str">
        <f t="shared" si="119"/>
        <v>Baik</v>
      </c>
      <c r="P3521" s="23" t="s">
        <v>4745</v>
      </c>
      <c r="Q3521" s="19">
        <f>VLOOKUP(M3521,'3'!$H$27:$L$48,5,FALSE)</f>
        <v>70</v>
      </c>
    </row>
    <row r="3522" spans="3:17" x14ac:dyDescent="0.25">
      <c r="C3522" t="s">
        <v>4727</v>
      </c>
      <c r="E3522" t="s">
        <v>4744</v>
      </c>
      <c r="F3522" t="s">
        <v>121</v>
      </c>
      <c r="L3522">
        <v>727</v>
      </c>
      <c r="M3522" s="19">
        <f>VLOOKUP(F3522,'2'!$B$2:$C$34,2,FALSE)</f>
        <v>24</v>
      </c>
      <c r="N3522" s="23">
        <f t="shared" si="118"/>
        <v>0</v>
      </c>
      <c r="O3522" s="23" t="str">
        <f t="shared" si="119"/>
        <v>Baik</v>
      </c>
      <c r="P3522" s="23" t="s">
        <v>4745</v>
      </c>
      <c r="Q3522" s="19">
        <f>VLOOKUP(M3522,'3'!$H$27:$L$48,5,FALSE)</f>
        <v>70</v>
      </c>
    </row>
    <row r="3523" spans="3:17" x14ac:dyDescent="0.25">
      <c r="C3523" t="s">
        <v>4727</v>
      </c>
      <c r="E3523" t="s">
        <v>4744</v>
      </c>
      <c r="F3523" t="s">
        <v>121</v>
      </c>
      <c r="L3523">
        <v>728</v>
      </c>
      <c r="M3523" s="19">
        <f>VLOOKUP(F3523,'2'!$B$2:$C$34,2,FALSE)</f>
        <v>24</v>
      </c>
      <c r="N3523" s="23">
        <f t="shared" si="118"/>
        <v>0</v>
      </c>
      <c r="O3523" s="23" t="str">
        <f t="shared" si="119"/>
        <v>Baik</v>
      </c>
      <c r="P3523" s="23" t="s">
        <v>4745</v>
      </c>
      <c r="Q3523" s="19">
        <f>VLOOKUP(M3523,'3'!$H$27:$L$48,5,FALSE)</f>
        <v>70</v>
      </c>
    </row>
    <row r="3524" spans="3:17" x14ac:dyDescent="0.25">
      <c r="C3524" t="s">
        <v>4727</v>
      </c>
      <c r="E3524" t="s">
        <v>4744</v>
      </c>
      <c r="F3524" t="s">
        <v>121</v>
      </c>
      <c r="L3524">
        <v>729</v>
      </c>
      <c r="M3524" s="19">
        <f>VLOOKUP(F3524,'2'!$B$2:$C$34,2,FALSE)</f>
        <v>24</v>
      </c>
      <c r="N3524" s="23">
        <f t="shared" si="118"/>
        <v>0</v>
      </c>
      <c r="O3524" s="23" t="str">
        <f t="shared" si="119"/>
        <v>Baik</v>
      </c>
      <c r="P3524" s="23" t="s">
        <v>4745</v>
      </c>
      <c r="Q3524" s="19">
        <f>VLOOKUP(M3524,'3'!$H$27:$L$48,5,FALSE)</f>
        <v>70</v>
      </c>
    </row>
    <row r="3525" spans="3:17" x14ac:dyDescent="0.25">
      <c r="C3525" t="s">
        <v>4727</v>
      </c>
      <c r="E3525" t="s">
        <v>4744</v>
      </c>
      <c r="F3525" t="s">
        <v>121</v>
      </c>
      <c r="L3525">
        <v>730</v>
      </c>
      <c r="M3525" s="19">
        <f>VLOOKUP(F3525,'2'!$B$2:$C$34,2,FALSE)</f>
        <v>24</v>
      </c>
      <c r="N3525" s="23">
        <f t="shared" ref="N3525:N3588" si="120">D3525</f>
        <v>0</v>
      </c>
      <c r="O3525" s="23" t="str">
        <f t="shared" ref="O3525:O3588" si="121">IF(P3525="Nilai Ekstra",E3525,"")</f>
        <v>Baik</v>
      </c>
      <c r="P3525" s="23" t="s">
        <v>4745</v>
      </c>
      <c r="Q3525" s="19">
        <f>VLOOKUP(M3525,'3'!$H$27:$L$48,5,FALSE)</f>
        <v>70</v>
      </c>
    </row>
    <row r="3526" spans="3:17" x14ac:dyDescent="0.25">
      <c r="C3526" t="s">
        <v>4727</v>
      </c>
      <c r="E3526" t="s">
        <v>4744</v>
      </c>
      <c r="F3526" t="s">
        <v>121</v>
      </c>
      <c r="L3526">
        <v>731</v>
      </c>
      <c r="M3526" s="19">
        <f>VLOOKUP(F3526,'2'!$B$2:$C$34,2,FALSE)</f>
        <v>24</v>
      </c>
      <c r="N3526" s="23">
        <f t="shared" si="120"/>
        <v>0</v>
      </c>
      <c r="O3526" s="23" t="str">
        <f t="shared" si="121"/>
        <v>Baik</v>
      </c>
      <c r="P3526" s="23" t="s">
        <v>4745</v>
      </c>
      <c r="Q3526" s="19">
        <f>VLOOKUP(M3526,'3'!$H$27:$L$48,5,FALSE)</f>
        <v>70</v>
      </c>
    </row>
    <row r="3527" spans="3:17" x14ac:dyDescent="0.25">
      <c r="C3527" t="s">
        <v>4727</v>
      </c>
      <c r="E3527" t="s">
        <v>4744</v>
      </c>
      <c r="F3527" t="s">
        <v>121</v>
      </c>
      <c r="L3527">
        <v>732</v>
      </c>
      <c r="M3527" s="19">
        <f>VLOOKUP(F3527,'2'!$B$2:$C$34,2,FALSE)</f>
        <v>24</v>
      </c>
      <c r="N3527" s="23">
        <f t="shared" si="120"/>
        <v>0</v>
      </c>
      <c r="O3527" s="23" t="str">
        <f t="shared" si="121"/>
        <v>Baik</v>
      </c>
      <c r="P3527" s="23" t="s">
        <v>4745</v>
      </c>
      <c r="Q3527" s="19">
        <f>VLOOKUP(M3527,'3'!$H$27:$L$48,5,FALSE)</f>
        <v>70</v>
      </c>
    </row>
    <row r="3528" spans="3:17" x14ac:dyDescent="0.25">
      <c r="C3528" t="s">
        <v>4727</v>
      </c>
      <c r="E3528" t="s">
        <v>4744</v>
      </c>
      <c r="F3528" t="s">
        <v>121</v>
      </c>
      <c r="L3528">
        <v>733</v>
      </c>
      <c r="M3528" s="19">
        <f>VLOOKUP(F3528,'2'!$B$2:$C$34,2,FALSE)</f>
        <v>24</v>
      </c>
      <c r="N3528" s="23">
        <f t="shared" si="120"/>
        <v>0</v>
      </c>
      <c r="O3528" s="23" t="str">
        <f t="shared" si="121"/>
        <v>Baik</v>
      </c>
      <c r="P3528" s="23" t="s">
        <v>4745</v>
      </c>
      <c r="Q3528" s="19">
        <f>VLOOKUP(M3528,'3'!$H$27:$L$48,5,FALSE)</f>
        <v>70</v>
      </c>
    </row>
    <row r="3529" spans="3:17" x14ac:dyDescent="0.25">
      <c r="C3529" t="s">
        <v>4727</v>
      </c>
      <c r="E3529" t="s">
        <v>4744</v>
      </c>
      <c r="F3529" t="s">
        <v>121</v>
      </c>
      <c r="L3529">
        <v>734</v>
      </c>
      <c r="M3529" s="19">
        <f>VLOOKUP(F3529,'2'!$B$2:$C$34,2,FALSE)</f>
        <v>24</v>
      </c>
      <c r="N3529" s="23">
        <f t="shared" si="120"/>
        <v>0</v>
      </c>
      <c r="O3529" s="23" t="str">
        <f t="shared" si="121"/>
        <v>Baik</v>
      </c>
      <c r="P3529" s="23" t="s">
        <v>4745</v>
      </c>
      <c r="Q3529" s="19">
        <f>VLOOKUP(M3529,'3'!$H$27:$L$48,5,FALSE)</f>
        <v>70</v>
      </c>
    </row>
    <row r="3530" spans="3:17" x14ac:dyDescent="0.25">
      <c r="C3530" t="s">
        <v>4727</v>
      </c>
      <c r="E3530" t="s">
        <v>4744</v>
      </c>
      <c r="F3530" t="s">
        <v>121</v>
      </c>
      <c r="L3530">
        <v>735</v>
      </c>
      <c r="M3530" s="19">
        <f>VLOOKUP(F3530,'2'!$B$2:$C$34,2,FALSE)</f>
        <v>24</v>
      </c>
      <c r="N3530" s="23">
        <f t="shared" si="120"/>
        <v>0</v>
      </c>
      <c r="O3530" s="23" t="str">
        <f t="shared" si="121"/>
        <v>Baik</v>
      </c>
      <c r="P3530" s="23" t="s">
        <v>4745</v>
      </c>
      <c r="Q3530" s="19">
        <f>VLOOKUP(M3530,'3'!$H$27:$L$48,5,FALSE)</f>
        <v>70</v>
      </c>
    </row>
    <row r="3531" spans="3:17" x14ac:dyDescent="0.25">
      <c r="C3531" t="s">
        <v>4727</v>
      </c>
      <c r="E3531" t="s">
        <v>4744</v>
      </c>
      <c r="F3531" t="s">
        <v>121</v>
      </c>
      <c r="L3531">
        <v>736</v>
      </c>
      <c r="M3531" s="19">
        <f>VLOOKUP(F3531,'2'!$B$2:$C$34,2,FALSE)</f>
        <v>24</v>
      </c>
      <c r="N3531" s="23">
        <f t="shared" si="120"/>
        <v>0</v>
      </c>
      <c r="O3531" s="23" t="str">
        <f t="shared" si="121"/>
        <v>Baik</v>
      </c>
      <c r="P3531" s="23" t="s">
        <v>4745</v>
      </c>
      <c r="Q3531" s="19">
        <f>VLOOKUP(M3531,'3'!$H$27:$L$48,5,FALSE)</f>
        <v>70</v>
      </c>
    </row>
    <row r="3532" spans="3:17" x14ac:dyDescent="0.25">
      <c r="C3532" t="s">
        <v>4727</v>
      </c>
      <c r="E3532" t="s">
        <v>4744</v>
      </c>
      <c r="F3532" t="s">
        <v>121</v>
      </c>
      <c r="L3532">
        <v>737</v>
      </c>
      <c r="M3532" s="19">
        <f>VLOOKUP(F3532,'2'!$B$2:$C$34,2,FALSE)</f>
        <v>24</v>
      </c>
      <c r="N3532" s="23">
        <f t="shared" si="120"/>
        <v>0</v>
      </c>
      <c r="O3532" s="23" t="str">
        <f t="shared" si="121"/>
        <v>Baik</v>
      </c>
      <c r="P3532" s="23" t="s">
        <v>4745</v>
      </c>
      <c r="Q3532" s="19">
        <f>VLOOKUP(M3532,'3'!$H$27:$L$48,5,FALSE)</f>
        <v>70</v>
      </c>
    </row>
    <row r="3533" spans="3:17" x14ac:dyDescent="0.25">
      <c r="C3533" t="s">
        <v>4727</v>
      </c>
      <c r="E3533" t="s">
        <v>4744</v>
      </c>
      <c r="F3533" t="s">
        <v>121</v>
      </c>
      <c r="L3533">
        <v>738</v>
      </c>
      <c r="M3533" s="19">
        <f>VLOOKUP(F3533,'2'!$B$2:$C$34,2,FALSE)</f>
        <v>24</v>
      </c>
      <c r="N3533" s="23">
        <f t="shared" si="120"/>
        <v>0</v>
      </c>
      <c r="O3533" s="23" t="str">
        <f t="shared" si="121"/>
        <v>Baik</v>
      </c>
      <c r="P3533" s="23" t="s">
        <v>4745</v>
      </c>
      <c r="Q3533" s="19">
        <f>VLOOKUP(M3533,'3'!$H$27:$L$48,5,FALSE)</f>
        <v>70</v>
      </c>
    </row>
    <row r="3534" spans="3:17" x14ac:dyDescent="0.25">
      <c r="C3534" t="s">
        <v>4727</v>
      </c>
      <c r="E3534" t="s">
        <v>4744</v>
      </c>
      <c r="F3534" t="s">
        <v>121</v>
      </c>
      <c r="L3534">
        <v>739</v>
      </c>
      <c r="M3534" s="19">
        <f>VLOOKUP(F3534,'2'!$B$2:$C$34,2,FALSE)</f>
        <v>24</v>
      </c>
      <c r="N3534" s="23">
        <f t="shared" si="120"/>
        <v>0</v>
      </c>
      <c r="O3534" s="23" t="str">
        <f t="shared" si="121"/>
        <v>Baik</v>
      </c>
      <c r="P3534" s="23" t="s">
        <v>4745</v>
      </c>
      <c r="Q3534" s="19">
        <f>VLOOKUP(M3534,'3'!$H$27:$L$48,5,FALSE)</f>
        <v>70</v>
      </c>
    </row>
    <row r="3535" spans="3:17" x14ac:dyDescent="0.25">
      <c r="C3535" t="s">
        <v>4727</v>
      </c>
      <c r="E3535" t="s">
        <v>4744</v>
      </c>
      <c r="F3535" t="s">
        <v>121</v>
      </c>
      <c r="L3535">
        <v>740</v>
      </c>
      <c r="M3535" s="19">
        <f>VLOOKUP(F3535,'2'!$B$2:$C$34,2,FALSE)</f>
        <v>24</v>
      </c>
      <c r="N3535" s="23">
        <f t="shared" si="120"/>
        <v>0</v>
      </c>
      <c r="O3535" s="23" t="str">
        <f t="shared" si="121"/>
        <v>Baik</v>
      </c>
      <c r="P3535" s="23" t="s">
        <v>4745</v>
      </c>
      <c r="Q3535" s="19">
        <f>VLOOKUP(M3535,'3'!$H$27:$L$48,5,FALSE)</f>
        <v>70</v>
      </c>
    </row>
    <row r="3536" spans="3:17" x14ac:dyDescent="0.25">
      <c r="C3536" t="s">
        <v>4727</v>
      </c>
      <c r="E3536" t="s">
        <v>4744</v>
      </c>
      <c r="F3536" t="s">
        <v>121</v>
      </c>
      <c r="L3536">
        <v>741</v>
      </c>
      <c r="M3536" s="19">
        <f>VLOOKUP(F3536,'2'!$B$2:$C$34,2,FALSE)</f>
        <v>24</v>
      </c>
      <c r="N3536" s="23">
        <f t="shared" si="120"/>
        <v>0</v>
      </c>
      <c r="O3536" s="23" t="str">
        <f t="shared" si="121"/>
        <v>Baik</v>
      </c>
      <c r="P3536" s="23" t="s">
        <v>4745</v>
      </c>
      <c r="Q3536" s="19">
        <f>VLOOKUP(M3536,'3'!$H$27:$L$48,5,FALSE)</f>
        <v>70</v>
      </c>
    </row>
    <row r="3537" spans="3:17" x14ac:dyDescent="0.25">
      <c r="C3537" t="s">
        <v>4727</v>
      </c>
      <c r="E3537" t="s">
        <v>4744</v>
      </c>
      <c r="F3537" t="s">
        <v>121</v>
      </c>
      <c r="L3537">
        <v>742</v>
      </c>
      <c r="M3537" s="19">
        <f>VLOOKUP(F3537,'2'!$B$2:$C$34,2,FALSE)</f>
        <v>24</v>
      </c>
      <c r="N3537" s="23">
        <f t="shared" si="120"/>
        <v>0</v>
      </c>
      <c r="O3537" s="23" t="str">
        <f t="shared" si="121"/>
        <v>Baik</v>
      </c>
      <c r="P3537" s="23" t="s">
        <v>4745</v>
      </c>
      <c r="Q3537" s="19">
        <f>VLOOKUP(M3537,'3'!$H$27:$L$48,5,FALSE)</f>
        <v>70</v>
      </c>
    </row>
    <row r="3538" spans="3:17" x14ac:dyDescent="0.25">
      <c r="C3538" t="s">
        <v>4749</v>
      </c>
      <c r="E3538" t="s">
        <v>4744</v>
      </c>
      <c r="F3538" t="s">
        <v>121</v>
      </c>
      <c r="L3538">
        <v>743</v>
      </c>
      <c r="M3538" s="19">
        <f>VLOOKUP(F3538,'2'!$B$2:$C$34,2,FALSE)</f>
        <v>24</v>
      </c>
      <c r="N3538" s="23">
        <f t="shared" si="120"/>
        <v>0</v>
      </c>
      <c r="O3538" s="23" t="str">
        <f t="shared" si="121"/>
        <v>Baik</v>
      </c>
      <c r="P3538" s="23" t="s">
        <v>4745</v>
      </c>
      <c r="Q3538" s="19">
        <f>VLOOKUP(M3538,'3'!$H$27:$L$48,5,FALSE)</f>
        <v>70</v>
      </c>
    </row>
    <row r="3539" spans="3:17" x14ac:dyDescent="0.25">
      <c r="C3539" t="s">
        <v>4749</v>
      </c>
      <c r="E3539" t="s">
        <v>4744</v>
      </c>
      <c r="F3539" t="s">
        <v>121</v>
      </c>
      <c r="L3539">
        <v>744</v>
      </c>
      <c r="M3539" s="19">
        <f>VLOOKUP(F3539,'2'!$B$2:$C$34,2,FALSE)</f>
        <v>24</v>
      </c>
      <c r="N3539" s="23">
        <f t="shared" si="120"/>
        <v>0</v>
      </c>
      <c r="O3539" s="23" t="str">
        <f t="shared" si="121"/>
        <v>Baik</v>
      </c>
      <c r="P3539" s="23" t="s">
        <v>4745</v>
      </c>
      <c r="Q3539" s="19">
        <f>VLOOKUP(M3539,'3'!$H$27:$L$48,5,FALSE)</f>
        <v>70</v>
      </c>
    </row>
    <row r="3540" spans="3:17" x14ac:dyDescent="0.25">
      <c r="C3540" t="s">
        <v>4749</v>
      </c>
      <c r="E3540" t="s">
        <v>4744</v>
      </c>
      <c r="F3540" t="s">
        <v>121</v>
      </c>
      <c r="L3540">
        <v>745</v>
      </c>
      <c r="M3540" s="19">
        <f>VLOOKUP(F3540,'2'!$B$2:$C$34,2,FALSE)</f>
        <v>24</v>
      </c>
      <c r="N3540" s="23">
        <f t="shared" si="120"/>
        <v>0</v>
      </c>
      <c r="O3540" s="23" t="str">
        <f t="shared" si="121"/>
        <v>Baik</v>
      </c>
      <c r="P3540" s="23" t="s">
        <v>4745</v>
      </c>
      <c r="Q3540" s="19">
        <f>VLOOKUP(M3540,'3'!$H$27:$L$48,5,FALSE)</f>
        <v>70</v>
      </c>
    </row>
    <row r="3541" spans="3:17" x14ac:dyDescent="0.25">
      <c r="C3541" t="s">
        <v>4749</v>
      </c>
      <c r="E3541" t="s">
        <v>4744</v>
      </c>
      <c r="F3541" t="s">
        <v>121</v>
      </c>
      <c r="L3541">
        <v>746</v>
      </c>
      <c r="M3541" s="19">
        <f>VLOOKUP(F3541,'2'!$B$2:$C$34,2,FALSE)</f>
        <v>24</v>
      </c>
      <c r="N3541" s="23">
        <f t="shared" si="120"/>
        <v>0</v>
      </c>
      <c r="O3541" s="23" t="str">
        <f t="shared" si="121"/>
        <v>Baik</v>
      </c>
      <c r="P3541" s="23" t="s">
        <v>4745</v>
      </c>
      <c r="Q3541" s="19">
        <f>VLOOKUP(M3541,'3'!$H$27:$L$48,5,FALSE)</f>
        <v>70</v>
      </c>
    </row>
    <row r="3542" spans="3:17" x14ac:dyDescent="0.25">
      <c r="C3542" t="s">
        <v>4749</v>
      </c>
      <c r="E3542" t="s">
        <v>4744</v>
      </c>
      <c r="F3542" t="s">
        <v>121</v>
      </c>
      <c r="L3542">
        <v>747</v>
      </c>
      <c r="M3542" s="19">
        <f>VLOOKUP(F3542,'2'!$B$2:$C$34,2,FALSE)</f>
        <v>24</v>
      </c>
      <c r="N3542" s="23">
        <f t="shared" si="120"/>
        <v>0</v>
      </c>
      <c r="O3542" s="23" t="str">
        <f t="shared" si="121"/>
        <v>Baik</v>
      </c>
      <c r="P3542" s="23" t="s">
        <v>4745</v>
      </c>
      <c r="Q3542" s="19">
        <f>VLOOKUP(M3542,'3'!$H$27:$L$48,5,FALSE)</f>
        <v>70</v>
      </c>
    </row>
    <row r="3543" spans="3:17" x14ac:dyDescent="0.25">
      <c r="C3543" t="s">
        <v>4749</v>
      </c>
      <c r="E3543" t="s">
        <v>4744</v>
      </c>
      <c r="F3543" t="s">
        <v>121</v>
      </c>
      <c r="L3543">
        <v>748</v>
      </c>
      <c r="M3543" s="19">
        <f>VLOOKUP(F3543,'2'!$B$2:$C$34,2,FALSE)</f>
        <v>24</v>
      </c>
      <c r="N3543" s="23">
        <f t="shared" si="120"/>
        <v>0</v>
      </c>
      <c r="O3543" s="23" t="str">
        <f t="shared" si="121"/>
        <v>Baik</v>
      </c>
      <c r="P3543" s="23" t="s">
        <v>4745</v>
      </c>
      <c r="Q3543" s="19">
        <f>VLOOKUP(M3543,'3'!$H$27:$L$48,5,FALSE)</f>
        <v>70</v>
      </c>
    </row>
    <row r="3544" spans="3:17" x14ac:dyDescent="0.25">
      <c r="C3544" t="s">
        <v>4749</v>
      </c>
      <c r="E3544" t="s">
        <v>4744</v>
      </c>
      <c r="F3544" t="s">
        <v>121</v>
      </c>
      <c r="L3544">
        <v>749</v>
      </c>
      <c r="M3544" s="19">
        <f>VLOOKUP(F3544,'2'!$B$2:$C$34,2,FALSE)</f>
        <v>24</v>
      </c>
      <c r="N3544" s="23">
        <f t="shared" si="120"/>
        <v>0</v>
      </c>
      <c r="O3544" s="23" t="str">
        <f t="shared" si="121"/>
        <v>Baik</v>
      </c>
      <c r="P3544" s="23" t="s">
        <v>4745</v>
      </c>
      <c r="Q3544" s="19">
        <f>VLOOKUP(M3544,'3'!$H$27:$L$48,5,FALSE)</f>
        <v>70</v>
      </c>
    </row>
    <row r="3545" spans="3:17" x14ac:dyDescent="0.25">
      <c r="C3545" t="s">
        <v>4749</v>
      </c>
      <c r="E3545" t="s">
        <v>4744</v>
      </c>
      <c r="F3545" t="s">
        <v>121</v>
      </c>
      <c r="L3545">
        <v>750</v>
      </c>
      <c r="M3545" s="19">
        <f>VLOOKUP(F3545,'2'!$B$2:$C$34,2,FALSE)</f>
        <v>24</v>
      </c>
      <c r="N3545" s="23">
        <f t="shared" si="120"/>
        <v>0</v>
      </c>
      <c r="O3545" s="23" t="str">
        <f t="shared" si="121"/>
        <v>Baik</v>
      </c>
      <c r="P3545" s="23" t="s">
        <v>4745</v>
      </c>
      <c r="Q3545" s="19">
        <f>VLOOKUP(M3545,'3'!$H$27:$L$48,5,FALSE)</f>
        <v>70</v>
      </c>
    </row>
    <row r="3546" spans="3:17" x14ac:dyDescent="0.25">
      <c r="C3546" t="s">
        <v>4749</v>
      </c>
      <c r="E3546" t="s">
        <v>4744</v>
      </c>
      <c r="F3546" t="s">
        <v>121</v>
      </c>
      <c r="L3546">
        <v>751</v>
      </c>
      <c r="M3546" s="19">
        <f>VLOOKUP(F3546,'2'!$B$2:$C$34,2,FALSE)</f>
        <v>24</v>
      </c>
      <c r="N3546" s="23">
        <f t="shared" si="120"/>
        <v>0</v>
      </c>
      <c r="O3546" s="23" t="str">
        <f t="shared" si="121"/>
        <v>Baik</v>
      </c>
      <c r="P3546" s="23" t="s">
        <v>4745</v>
      </c>
      <c r="Q3546" s="19">
        <f>VLOOKUP(M3546,'3'!$H$27:$L$48,5,FALSE)</f>
        <v>70</v>
      </c>
    </row>
    <row r="3547" spans="3:17" x14ac:dyDescent="0.25">
      <c r="C3547" t="s">
        <v>4749</v>
      </c>
      <c r="E3547" t="s">
        <v>4744</v>
      </c>
      <c r="F3547" t="s">
        <v>121</v>
      </c>
      <c r="L3547">
        <v>752</v>
      </c>
      <c r="M3547" s="19">
        <f>VLOOKUP(F3547,'2'!$B$2:$C$34,2,FALSE)</f>
        <v>24</v>
      </c>
      <c r="N3547" s="23">
        <f t="shared" si="120"/>
        <v>0</v>
      </c>
      <c r="O3547" s="23" t="str">
        <f t="shared" si="121"/>
        <v>Baik</v>
      </c>
      <c r="P3547" s="23" t="s">
        <v>4745</v>
      </c>
      <c r="Q3547" s="19">
        <f>VLOOKUP(M3547,'3'!$H$27:$L$48,5,FALSE)</f>
        <v>70</v>
      </c>
    </row>
    <row r="3548" spans="3:17" x14ac:dyDescent="0.25">
      <c r="C3548" t="s">
        <v>4749</v>
      </c>
      <c r="E3548" t="s">
        <v>4744</v>
      </c>
      <c r="F3548" t="s">
        <v>121</v>
      </c>
      <c r="L3548">
        <v>753</v>
      </c>
      <c r="M3548" s="19">
        <f>VLOOKUP(F3548,'2'!$B$2:$C$34,2,FALSE)</f>
        <v>24</v>
      </c>
      <c r="N3548" s="23">
        <f t="shared" si="120"/>
        <v>0</v>
      </c>
      <c r="O3548" s="23" t="str">
        <f t="shared" si="121"/>
        <v>Baik</v>
      </c>
      <c r="P3548" s="23" t="s">
        <v>4745</v>
      </c>
      <c r="Q3548" s="19">
        <f>VLOOKUP(M3548,'3'!$H$27:$L$48,5,FALSE)</f>
        <v>70</v>
      </c>
    </row>
    <row r="3549" spans="3:17" x14ac:dyDescent="0.25">
      <c r="C3549" t="s">
        <v>4749</v>
      </c>
      <c r="E3549" t="s">
        <v>4744</v>
      </c>
      <c r="F3549" t="s">
        <v>121</v>
      </c>
      <c r="L3549">
        <v>754</v>
      </c>
      <c r="M3549" s="19">
        <f>VLOOKUP(F3549,'2'!$B$2:$C$34,2,FALSE)</f>
        <v>24</v>
      </c>
      <c r="N3549" s="23">
        <f t="shared" si="120"/>
        <v>0</v>
      </c>
      <c r="O3549" s="23" t="str">
        <f t="shared" si="121"/>
        <v>Baik</v>
      </c>
      <c r="P3549" s="23" t="s">
        <v>4745</v>
      </c>
      <c r="Q3549" s="19">
        <f>VLOOKUP(M3549,'3'!$H$27:$L$48,5,FALSE)</f>
        <v>70</v>
      </c>
    </row>
    <row r="3550" spans="3:17" x14ac:dyDescent="0.25">
      <c r="C3550" t="s">
        <v>4749</v>
      </c>
      <c r="E3550" t="s">
        <v>4744</v>
      </c>
      <c r="F3550" t="s">
        <v>121</v>
      </c>
      <c r="L3550">
        <v>755</v>
      </c>
      <c r="M3550" s="19">
        <f>VLOOKUP(F3550,'2'!$B$2:$C$34,2,FALSE)</f>
        <v>24</v>
      </c>
      <c r="N3550" s="23">
        <f t="shared" si="120"/>
        <v>0</v>
      </c>
      <c r="O3550" s="23" t="str">
        <f t="shared" si="121"/>
        <v>Baik</v>
      </c>
      <c r="P3550" s="23" t="s">
        <v>4745</v>
      </c>
      <c r="Q3550" s="19">
        <f>VLOOKUP(M3550,'3'!$H$27:$L$48,5,FALSE)</f>
        <v>70</v>
      </c>
    </row>
    <row r="3551" spans="3:17" x14ac:dyDescent="0.25">
      <c r="C3551" t="s">
        <v>4749</v>
      </c>
      <c r="E3551" t="s">
        <v>4744</v>
      </c>
      <c r="F3551" t="s">
        <v>121</v>
      </c>
      <c r="L3551">
        <v>756</v>
      </c>
      <c r="M3551" s="19">
        <f>VLOOKUP(F3551,'2'!$B$2:$C$34,2,FALSE)</f>
        <v>24</v>
      </c>
      <c r="N3551" s="23">
        <f t="shared" si="120"/>
        <v>0</v>
      </c>
      <c r="O3551" s="23" t="str">
        <f t="shared" si="121"/>
        <v>Baik</v>
      </c>
      <c r="P3551" s="23" t="s">
        <v>4745</v>
      </c>
      <c r="Q3551" s="19">
        <f>VLOOKUP(M3551,'3'!$H$27:$L$48,5,FALSE)</f>
        <v>70</v>
      </c>
    </row>
    <row r="3552" spans="3:17" x14ac:dyDescent="0.25">
      <c r="C3552" t="s">
        <v>4749</v>
      </c>
      <c r="E3552" t="s">
        <v>4744</v>
      </c>
      <c r="F3552" t="s">
        <v>121</v>
      </c>
      <c r="L3552">
        <v>757</v>
      </c>
      <c r="M3552" s="19">
        <f>VLOOKUP(F3552,'2'!$B$2:$C$34,2,FALSE)</f>
        <v>24</v>
      </c>
      <c r="N3552" s="23">
        <f t="shared" si="120"/>
        <v>0</v>
      </c>
      <c r="O3552" s="23" t="str">
        <f t="shared" si="121"/>
        <v>Baik</v>
      </c>
      <c r="P3552" s="23" t="s">
        <v>4745</v>
      </c>
      <c r="Q3552" s="19">
        <f>VLOOKUP(M3552,'3'!$H$27:$L$48,5,FALSE)</f>
        <v>70</v>
      </c>
    </row>
    <row r="3553" spans="3:17" x14ac:dyDescent="0.25">
      <c r="C3553" t="s">
        <v>4749</v>
      </c>
      <c r="E3553" t="s">
        <v>4744</v>
      </c>
      <c r="F3553" t="s">
        <v>121</v>
      </c>
      <c r="L3553">
        <v>758</v>
      </c>
      <c r="M3553" s="19">
        <f>VLOOKUP(F3553,'2'!$B$2:$C$34,2,FALSE)</f>
        <v>24</v>
      </c>
      <c r="N3553" s="23">
        <f t="shared" si="120"/>
        <v>0</v>
      </c>
      <c r="O3553" s="23" t="str">
        <f t="shared" si="121"/>
        <v>Baik</v>
      </c>
      <c r="P3553" s="23" t="s">
        <v>4745</v>
      </c>
      <c r="Q3553" s="19">
        <f>VLOOKUP(M3553,'3'!$H$27:$L$48,5,FALSE)</f>
        <v>70</v>
      </c>
    </row>
    <row r="3554" spans="3:17" x14ac:dyDescent="0.25">
      <c r="C3554" t="s">
        <v>4749</v>
      </c>
      <c r="E3554" t="s">
        <v>4744</v>
      </c>
      <c r="F3554" t="s">
        <v>121</v>
      </c>
      <c r="L3554">
        <v>759</v>
      </c>
      <c r="M3554" s="19">
        <f>VLOOKUP(F3554,'2'!$B$2:$C$34,2,FALSE)</f>
        <v>24</v>
      </c>
      <c r="N3554" s="23">
        <f t="shared" si="120"/>
        <v>0</v>
      </c>
      <c r="O3554" s="23" t="str">
        <f t="shared" si="121"/>
        <v>Baik</v>
      </c>
      <c r="P3554" s="23" t="s">
        <v>4745</v>
      </c>
      <c r="Q3554" s="19">
        <f>VLOOKUP(M3554,'3'!$H$27:$L$48,5,FALSE)</f>
        <v>70</v>
      </c>
    </row>
    <row r="3555" spans="3:17" x14ac:dyDescent="0.25">
      <c r="C3555" t="s">
        <v>4749</v>
      </c>
      <c r="E3555" t="s">
        <v>4744</v>
      </c>
      <c r="F3555" t="s">
        <v>121</v>
      </c>
      <c r="L3555">
        <v>760</v>
      </c>
      <c r="M3555" s="19">
        <f>VLOOKUP(F3555,'2'!$B$2:$C$34,2,FALSE)</f>
        <v>24</v>
      </c>
      <c r="N3555" s="23">
        <f t="shared" si="120"/>
        <v>0</v>
      </c>
      <c r="O3555" s="23" t="str">
        <f t="shared" si="121"/>
        <v>Baik</v>
      </c>
      <c r="P3555" s="23" t="s">
        <v>4745</v>
      </c>
      <c r="Q3555" s="19">
        <f>VLOOKUP(M3555,'3'!$H$27:$L$48,5,FALSE)</f>
        <v>70</v>
      </c>
    </row>
    <row r="3556" spans="3:17" x14ac:dyDescent="0.25">
      <c r="C3556" t="s">
        <v>4749</v>
      </c>
      <c r="E3556" t="s">
        <v>4744</v>
      </c>
      <c r="F3556" t="s">
        <v>121</v>
      </c>
      <c r="L3556">
        <v>761</v>
      </c>
      <c r="M3556" s="19">
        <f>VLOOKUP(F3556,'2'!$B$2:$C$34,2,FALSE)</f>
        <v>24</v>
      </c>
      <c r="N3556" s="23">
        <f t="shared" si="120"/>
        <v>0</v>
      </c>
      <c r="O3556" s="23" t="str">
        <f t="shared" si="121"/>
        <v>Baik</v>
      </c>
      <c r="P3556" s="23" t="s">
        <v>4745</v>
      </c>
      <c r="Q3556" s="19">
        <f>VLOOKUP(M3556,'3'!$H$27:$L$48,5,FALSE)</f>
        <v>70</v>
      </c>
    </row>
    <row r="3557" spans="3:17" x14ac:dyDescent="0.25">
      <c r="C3557" t="s">
        <v>4749</v>
      </c>
      <c r="E3557" t="s">
        <v>4744</v>
      </c>
      <c r="F3557" t="s">
        <v>121</v>
      </c>
      <c r="L3557">
        <v>762</v>
      </c>
      <c r="M3557" s="19">
        <f>VLOOKUP(F3557,'2'!$B$2:$C$34,2,FALSE)</f>
        <v>24</v>
      </c>
      <c r="N3557" s="23">
        <f t="shared" si="120"/>
        <v>0</v>
      </c>
      <c r="O3557" s="23" t="str">
        <f t="shared" si="121"/>
        <v>Baik</v>
      </c>
      <c r="P3557" s="23" t="s">
        <v>4745</v>
      </c>
      <c r="Q3557" s="19">
        <f>VLOOKUP(M3557,'3'!$H$27:$L$48,5,FALSE)</f>
        <v>70</v>
      </c>
    </row>
    <row r="3558" spans="3:17" x14ac:dyDescent="0.25">
      <c r="C3558" t="s">
        <v>4749</v>
      </c>
      <c r="E3558" t="s">
        <v>4744</v>
      </c>
      <c r="F3558" t="s">
        <v>121</v>
      </c>
      <c r="L3558">
        <v>763</v>
      </c>
      <c r="M3558" s="19">
        <f>VLOOKUP(F3558,'2'!$B$2:$C$34,2,FALSE)</f>
        <v>24</v>
      </c>
      <c r="N3558" s="23">
        <f t="shared" si="120"/>
        <v>0</v>
      </c>
      <c r="O3558" s="23" t="str">
        <f t="shared" si="121"/>
        <v>Baik</v>
      </c>
      <c r="P3558" s="23" t="s">
        <v>4745</v>
      </c>
      <c r="Q3558" s="19">
        <f>VLOOKUP(M3558,'3'!$H$27:$L$48,5,FALSE)</f>
        <v>70</v>
      </c>
    </row>
    <row r="3559" spans="3:17" x14ac:dyDescent="0.25">
      <c r="C3559" t="s">
        <v>4749</v>
      </c>
      <c r="E3559" t="s">
        <v>4744</v>
      </c>
      <c r="F3559" t="s">
        <v>121</v>
      </c>
      <c r="L3559">
        <v>764</v>
      </c>
      <c r="M3559" s="19">
        <f>VLOOKUP(F3559,'2'!$B$2:$C$34,2,FALSE)</f>
        <v>24</v>
      </c>
      <c r="N3559" s="23">
        <f t="shared" si="120"/>
        <v>0</v>
      </c>
      <c r="O3559" s="23" t="str">
        <f t="shared" si="121"/>
        <v>Baik</v>
      </c>
      <c r="P3559" s="23" t="s">
        <v>4745</v>
      </c>
      <c r="Q3559" s="19">
        <f>VLOOKUP(M3559,'3'!$H$27:$L$48,5,FALSE)</f>
        <v>70</v>
      </c>
    </row>
    <row r="3560" spans="3:17" x14ac:dyDescent="0.25">
      <c r="C3560" t="s">
        <v>4749</v>
      </c>
      <c r="E3560" t="s">
        <v>4744</v>
      </c>
      <c r="F3560" t="s">
        <v>121</v>
      </c>
      <c r="L3560">
        <v>765</v>
      </c>
      <c r="M3560" s="19">
        <f>VLOOKUP(F3560,'2'!$B$2:$C$34,2,FALSE)</f>
        <v>24</v>
      </c>
      <c r="N3560" s="23">
        <f t="shared" si="120"/>
        <v>0</v>
      </c>
      <c r="O3560" s="23" t="str">
        <f t="shared" si="121"/>
        <v>Baik</v>
      </c>
      <c r="P3560" s="23" t="s">
        <v>4745</v>
      </c>
      <c r="Q3560" s="19">
        <f>VLOOKUP(M3560,'3'!$H$27:$L$48,5,FALSE)</f>
        <v>70</v>
      </c>
    </row>
    <row r="3561" spans="3:17" x14ac:dyDescent="0.25">
      <c r="C3561" t="s">
        <v>4749</v>
      </c>
      <c r="E3561" t="s">
        <v>4744</v>
      </c>
      <c r="F3561" t="s">
        <v>121</v>
      </c>
      <c r="L3561">
        <v>766</v>
      </c>
      <c r="M3561" s="19">
        <f>VLOOKUP(F3561,'2'!$B$2:$C$34,2,FALSE)</f>
        <v>24</v>
      </c>
      <c r="N3561" s="23">
        <f t="shared" si="120"/>
        <v>0</v>
      </c>
      <c r="O3561" s="23" t="str">
        <f t="shared" si="121"/>
        <v>Baik</v>
      </c>
      <c r="P3561" s="23" t="s">
        <v>4745</v>
      </c>
      <c r="Q3561" s="19">
        <f>VLOOKUP(M3561,'3'!$H$27:$L$48,5,FALSE)</f>
        <v>70</v>
      </c>
    </row>
    <row r="3562" spans="3:17" x14ac:dyDescent="0.25">
      <c r="C3562" t="s">
        <v>4749</v>
      </c>
      <c r="E3562" t="s">
        <v>4744</v>
      </c>
      <c r="F3562" t="s">
        <v>121</v>
      </c>
      <c r="L3562">
        <v>767</v>
      </c>
      <c r="M3562" s="19">
        <f>VLOOKUP(F3562,'2'!$B$2:$C$34,2,FALSE)</f>
        <v>24</v>
      </c>
      <c r="N3562" s="23">
        <f t="shared" si="120"/>
        <v>0</v>
      </c>
      <c r="O3562" s="23" t="str">
        <f t="shared" si="121"/>
        <v>Baik</v>
      </c>
      <c r="P3562" s="23" t="s">
        <v>4745</v>
      </c>
      <c r="Q3562" s="19">
        <f>VLOOKUP(M3562,'3'!$H$27:$L$48,5,FALSE)</f>
        <v>70</v>
      </c>
    </row>
    <row r="3563" spans="3:17" x14ac:dyDescent="0.25">
      <c r="C3563" t="s">
        <v>4749</v>
      </c>
      <c r="E3563" t="s">
        <v>4744</v>
      </c>
      <c r="F3563" t="s">
        <v>121</v>
      </c>
      <c r="L3563">
        <v>768</v>
      </c>
      <c r="M3563" s="19">
        <f>VLOOKUP(F3563,'2'!$B$2:$C$34,2,FALSE)</f>
        <v>24</v>
      </c>
      <c r="N3563" s="23">
        <f t="shared" si="120"/>
        <v>0</v>
      </c>
      <c r="O3563" s="23" t="str">
        <f t="shared" si="121"/>
        <v>Baik</v>
      </c>
      <c r="P3563" s="23" t="s">
        <v>4745</v>
      </c>
      <c r="Q3563" s="19">
        <f>VLOOKUP(M3563,'3'!$H$27:$L$48,5,FALSE)</f>
        <v>70</v>
      </c>
    </row>
    <row r="3564" spans="3:17" x14ac:dyDescent="0.25">
      <c r="C3564" t="s">
        <v>4749</v>
      </c>
      <c r="E3564" t="s">
        <v>4744</v>
      </c>
      <c r="F3564" t="s">
        <v>121</v>
      </c>
      <c r="L3564">
        <v>769</v>
      </c>
      <c r="M3564" s="19">
        <f>VLOOKUP(F3564,'2'!$B$2:$C$34,2,FALSE)</f>
        <v>24</v>
      </c>
      <c r="N3564" s="23">
        <f t="shared" si="120"/>
        <v>0</v>
      </c>
      <c r="O3564" s="23" t="str">
        <f t="shared" si="121"/>
        <v>Baik</v>
      </c>
      <c r="P3564" s="23" t="s">
        <v>4745</v>
      </c>
      <c r="Q3564" s="19">
        <f>VLOOKUP(M3564,'3'!$H$27:$L$48,5,FALSE)</f>
        <v>70</v>
      </c>
    </row>
    <row r="3565" spans="3:17" x14ac:dyDescent="0.25">
      <c r="C3565" t="s">
        <v>4749</v>
      </c>
      <c r="E3565" t="s">
        <v>4744</v>
      </c>
      <c r="F3565" t="s">
        <v>121</v>
      </c>
      <c r="L3565">
        <v>770</v>
      </c>
      <c r="M3565" s="19">
        <f>VLOOKUP(F3565,'2'!$B$2:$C$34,2,FALSE)</f>
        <v>24</v>
      </c>
      <c r="N3565" s="23">
        <f t="shared" si="120"/>
        <v>0</v>
      </c>
      <c r="O3565" s="23" t="str">
        <f t="shared" si="121"/>
        <v>Baik</v>
      </c>
      <c r="P3565" s="23" t="s">
        <v>4745</v>
      </c>
      <c r="Q3565" s="19">
        <f>VLOOKUP(M3565,'3'!$H$27:$L$48,5,FALSE)</f>
        <v>70</v>
      </c>
    </row>
    <row r="3566" spans="3:17" x14ac:dyDescent="0.25">
      <c r="C3566" t="s">
        <v>4749</v>
      </c>
      <c r="E3566" t="s">
        <v>4744</v>
      </c>
      <c r="F3566" t="s">
        <v>121</v>
      </c>
      <c r="L3566">
        <v>771</v>
      </c>
      <c r="M3566" s="19">
        <f>VLOOKUP(F3566,'2'!$B$2:$C$34,2,FALSE)</f>
        <v>24</v>
      </c>
      <c r="N3566" s="23">
        <f t="shared" si="120"/>
        <v>0</v>
      </c>
      <c r="O3566" s="23" t="str">
        <f t="shared" si="121"/>
        <v>Baik</v>
      </c>
      <c r="P3566" s="23" t="s">
        <v>4745</v>
      </c>
      <c r="Q3566" s="19">
        <f>VLOOKUP(M3566,'3'!$H$27:$L$48,5,FALSE)</f>
        <v>70</v>
      </c>
    </row>
    <row r="3567" spans="3:17" x14ac:dyDescent="0.25">
      <c r="C3567" t="s">
        <v>4749</v>
      </c>
      <c r="E3567" t="s">
        <v>4744</v>
      </c>
      <c r="F3567" t="s">
        <v>121</v>
      </c>
      <c r="L3567">
        <v>772</v>
      </c>
      <c r="M3567" s="19">
        <f>VLOOKUP(F3567,'2'!$B$2:$C$34,2,FALSE)</f>
        <v>24</v>
      </c>
      <c r="N3567" s="23">
        <f t="shared" si="120"/>
        <v>0</v>
      </c>
      <c r="O3567" s="23" t="str">
        <f t="shared" si="121"/>
        <v>Baik</v>
      </c>
      <c r="P3567" s="23" t="s">
        <v>4745</v>
      </c>
      <c r="Q3567" s="19">
        <f>VLOOKUP(M3567,'3'!$H$27:$L$48,5,FALSE)</f>
        <v>70</v>
      </c>
    </row>
    <row r="3568" spans="3:17" x14ac:dyDescent="0.25">
      <c r="C3568" t="s">
        <v>4749</v>
      </c>
      <c r="E3568" t="s">
        <v>4744</v>
      </c>
      <c r="F3568" t="s">
        <v>121</v>
      </c>
      <c r="L3568">
        <v>773</v>
      </c>
      <c r="M3568" s="19">
        <f>VLOOKUP(F3568,'2'!$B$2:$C$34,2,FALSE)</f>
        <v>24</v>
      </c>
      <c r="N3568" s="23">
        <f t="shared" si="120"/>
        <v>0</v>
      </c>
      <c r="O3568" s="23" t="str">
        <f t="shared" si="121"/>
        <v>Baik</v>
      </c>
      <c r="P3568" s="23" t="s">
        <v>4745</v>
      </c>
      <c r="Q3568" s="19">
        <f>VLOOKUP(M3568,'3'!$H$27:$L$48,5,FALSE)</f>
        <v>70</v>
      </c>
    </row>
    <row r="3569" spans="3:17" x14ac:dyDescent="0.25">
      <c r="C3569" t="s">
        <v>4749</v>
      </c>
      <c r="E3569" t="s">
        <v>4744</v>
      </c>
      <c r="F3569" t="s">
        <v>121</v>
      </c>
      <c r="L3569">
        <v>774</v>
      </c>
      <c r="M3569" s="19">
        <f>VLOOKUP(F3569,'2'!$B$2:$C$34,2,FALSE)</f>
        <v>24</v>
      </c>
      <c r="N3569" s="23">
        <f t="shared" si="120"/>
        <v>0</v>
      </c>
      <c r="O3569" s="23" t="str">
        <f t="shared" si="121"/>
        <v>Baik</v>
      </c>
      <c r="P3569" s="23" t="s">
        <v>4745</v>
      </c>
      <c r="Q3569" s="19">
        <f>VLOOKUP(M3569,'3'!$H$27:$L$48,5,FALSE)</f>
        <v>70</v>
      </c>
    </row>
    <row r="3570" spans="3:17" x14ac:dyDescent="0.25">
      <c r="C3570" t="s">
        <v>4749</v>
      </c>
      <c r="E3570" t="s">
        <v>4744</v>
      </c>
      <c r="F3570" t="s">
        <v>121</v>
      </c>
      <c r="L3570">
        <v>775</v>
      </c>
      <c r="M3570" s="19">
        <f>VLOOKUP(F3570,'2'!$B$2:$C$34,2,FALSE)</f>
        <v>24</v>
      </c>
      <c r="N3570" s="23">
        <f t="shared" si="120"/>
        <v>0</v>
      </c>
      <c r="O3570" s="23" t="str">
        <f t="shared" si="121"/>
        <v>Baik</v>
      </c>
      <c r="P3570" s="23" t="s">
        <v>4745</v>
      </c>
      <c r="Q3570" s="19">
        <f>VLOOKUP(M3570,'3'!$H$27:$L$48,5,FALSE)</f>
        <v>70</v>
      </c>
    </row>
    <row r="3571" spans="3:17" x14ac:dyDescent="0.25">
      <c r="C3571" t="s">
        <v>4750</v>
      </c>
      <c r="F3571" t="s">
        <v>121</v>
      </c>
      <c r="L3571">
        <v>776</v>
      </c>
      <c r="M3571" s="19">
        <f>VLOOKUP(F3571,'2'!$B$2:$C$34,2,FALSE)</f>
        <v>24</v>
      </c>
      <c r="N3571" s="23">
        <f t="shared" si="120"/>
        <v>0</v>
      </c>
      <c r="O3571" s="23">
        <f t="shared" si="121"/>
        <v>0</v>
      </c>
      <c r="P3571" s="23" t="s">
        <v>4745</v>
      </c>
      <c r="Q3571" s="19">
        <f>VLOOKUP(M3571,'3'!$H$27:$L$48,5,FALSE)</f>
        <v>70</v>
      </c>
    </row>
    <row r="3572" spans="3:17" x14ac:dyDescent="0.25">
      <c r="C3572" t="s">
        <v>4750</v>
      </c>
      <c r="F3572" t="s">
        <v>121</v>
      </c>
      <c r="L3572">
        <v>777</v>
      </c>
      <c r="M3572" s="19">
        <f>VLOOKUP(F3572,'2'!$B$2:$C$34,2,FALSE)</f>
        <v>24</v>
      </c>
      <c r="N3572" s="23">
        <f t="shared" si="120"/>
        <v>0</v>
      </c>
      <c r="O3572" s="23">
        <f t="shared" si="121"/>
        <v>0</v>
      </c>
      <c r="P3572" s="23" t="s">
        <v>4745</v>
      </c>
      <c r="Q3572" s="19">
        <f>VLOOKUP(M3572,'3'!$H$27:$L$48,5,FALSE)</f>
        <v>70</v>
      </c>
    </row>
    <row r="3573" spans="3:17" x14ac:dyDescent="0.25">
      <c r="C3573" t="s">
        <v>4750</v>
      </c>
      <c r="F3573" t="s">
        <v>121</v>
      </c>
      <c r="L3573">
        <v>778</v>
      </c>
      <c r="M3573" s="19">
        <f>VLOOKUP(F3573,'2'!$B$2:$C$34,2,FALSE)</f>
        <v>24</v>
      </c>
      <c r="N3573" s="23">
        <f t="shared" si="120"/>
        <v>0</v>
      </c>
      <c r="O3573" s="23">
        <f t="shared" si="121"/>
        <v>0</v>
      </c>
      <c r="P3573" s="23" t="s">
        <v>4745</v>
      </c>
      <c r="Q3573" s="19">
        <f>VLOOKUP(M3573,'3'!$H$27:$L$48,5,FALSE)</f>
        <v>70</v>
      </c>
    </row>
    <row r="3574" spans="3:17" x14ac:dyDescent="0.25">
      <c r="C3574" t="s">
        <v>4750</v>
      </c>
      <c r="F3574" t="s">
        <v>121</v>
      </c>
      <c r="L3574">
        <v>779</v>
      </c>
      <c r="M3574" s="19">
        <f>VLOOKUP(F3574,'2'!$B$2:$C$34,2,FALSE)</f>
        <v>24</v>
      </c>
      <c r="N3574" s="23">
        <f t="shared" si="120"/>
        <v>0</v>
      </c>
      <c r="O3574" s="23">
        <f t="shared" si="121"/>
        <v>0</v>
      </c>
      <c r="P3574" s="23" t="s">
        <v>4745</v>
      </c>
      <c r="Q3574" s="19">
        <f>VLOOKUP(M3574,'3'!$H$27:$L$48,5,FALSE)</f>
        <v>70</v>
      </c>
    </row>
    <row r="3575" spans="3:17" x14ac:dyDescent="0.25">
      <c r="C3575" t="s">
        <v>4750</v>
      </c>
      <c r="F3575" t="s">
        <v>121</v>
      </c>
      <c r="L3575">
        <v>780</v>
      </c>
      <c r="M3575" s="19">
        <f>VLOOKUP(F3575,'2'!$B$2:$C$34,2,FALSE)</f>
        <v>24</v>
      </c>
      <c r="N3575" s="23">
        <f t="shared" si="120"/>
        <v>0</v>
      </c>
      <c r="O3575" s="23">
        <f t="shared" si="121"/>
        <v>0</v>
      </c>
      <c r="P3575" s="23" t="s">
        <v>4745</v>
      </c>
      <c r="Q3575" s="19">
        <f>VLOOKUP(M3575,'3'!$H$27:$L$48,5,FALSE)</f>
        <v>70</v>
      </c>
    </row>
    <row r="3576" spans="3:17" x14ac:dyDescent="0.25">
      <c r="C3576" t="s">
        <v>4750</v>
      </c>
      <c r="F3576" t="s">
        <v>121</v>
      </c>
      <c r="L3576">
        <v>781</v>
      </c>
      <c r="M3576" s="19">
        <f>VLOOKUP(F3576,'2'!$B$2:$C$34,2,FALSE)</f>
        <v>24</v>
      </c>
      <c r="N3576" s="23">
        <f t="shared" si="120"/>
        <v>0</v>
      </c>
      <c r="O3576" s="23">
        <f t="shared" si="121"/>
        <v>0</v>
      </c>
      <c r="P3576" s="23" t="s">
        <v>4745</v>
      </c>
      <c r="Q3576" s="19">
        <f>VLOOKUP(M3576,'3'!$H$27:$L$48,5,FALSE)</f>
        <v>70</v>
      </c>
    </row>
    <row r="3577" spans="3:17" x14ac:dyDescent="0.25">
      <c r="C3577" t="s">
        <v>4750</v>
      </c>
      <c r="F3577" t="s">
        <v>121</v>
      </c>
      <c r="L3577">
        <v>782</v>
      </c>
      <c r="M3577" s="19">
        <f>VLOOKUP(F3577,'2'!$B$2:$C$34,2,FALSE)</f>
        <v>24</v>
      </c>
      <c r="N3577" s="23">
        <f t="shared" si="120"/>
        <v>0</v>
      </c>
      <c r="O3577" s="23">
        <f t="shared" si="121"/>
        <v>0</v>
      </c>
      <c r="P3577" s="23" t="s">
        <v>4745</v>
      </c>
      <c r="Q3577" s="19">
        <f>VLOOKUP(M3577,'3'!$H$27:$L$48,5,FALSE)</f>
        <v>70</v>
      </c>
    </row>
    <row r="3578" spans="3:17" x14ac:dyDescent="0.25">
      <c r="C3578" t="s">
        <v>4750</v>
      </c>
      <c r="F3578" t="s">
        <v>121</v>
      </c>
      <c r="L3578">
        <v>783</v>
      </c>
      <c r="M3578" s="19">
        <f>VLOOKUP(F3578,'2'!$B$2:$C$34,2,FALSE)</f>
        <v>24</v>
      </c>
      <c r="N3578" s="23">
        <f t="shared" si="120"/>
        <v>0</v>
      </c>
      <c r="O3578" s="23">
        <f t="shared" si="121"/>
        <v>0</v>
      </c>
      <c r="P3578" s="23" t="s">
        <v>4745</v>
      </c>
      <c r="Q3578" s="19">
        <f>VLOOKUP(M3578,'3'!$H$27:$L$48,5,FALSE)</f>
        <v>70</v>
      </c>
    </row>
    <row r="3579" spans="3:17" x14ac:dyDescent="0.25">
      <c r="C3579" t="s">
        <v>4750</v>
      </c>
      <c r="F3579" t="s">
        <v>121</v>
      </c>
      <c r="L3579">
        <v>784</v>
      </c>
      <c r="M3579" s="19">
        <f>VLOOKUP(F3579,'2'!$B$2:$C$34,2,FALSE)</f>
        <v>24</v>
      </c>
      <c r="N3579" s="23">
        <f t="shared" si="120"/>
        <v>0</v>
      </c>
      <c r="O3579" s="23">
        <f t="shared" si="121"/>
        <v>0</v>
      </c>
      <c r="P3579" s="23" t="s">
        <v>4745</v>
      </c>
      <c r="Q3579" s="19">
        <f>VLOOKUP(M3579,'3'!$H$27:$L$48,5,FALSE)</f>
        <v>70</v>
      </c>
    </row>
    <row r="3580" spans="3:17" x14ac:dyDescent="0.25">
      <c r="C3580" t="s">
        <v>4750</v>
      </c>
      <c r="F3580" t="s">
        <v>121</v>
      </c>
      <c r="L3580">
        <v>785</v>
      </c>
      <c r="M3580" s="19">
        <f>VLOOKUP(F3580,'2'!$B$2:$C$34,2,FALSE)</f>
        <v>24</v>
      </c>
      <c r="N3580" s="23">
        <f t="shared" si="120"/>
        <v>0</v>
      </c>
      <c r="O3580" s="23">
        <f t="shared" si="121"/>
        <v>0</v>
      </c>
      <c r="P3580" s="23" t="s">
        <v>4745</v>
      </c>
      <c r="Q3580" s="19">
        <f>VLOOKUP(M3580,'3'!$H$27:$L$48,5,FALSE)</f>
        <v>70</v>
      </c>
    </row>
    <row r="3581" spans="3:17" x14ac:dyDescent="0.25">
      <c r="C3581" t="s">
        <v>4750</v>
      </c>
      <c r="F3581" t="s">
        <v>121</v>
      </c>
      <c r="L3581">
        <v>786</v>
      </c>
      <c r="M3581" s="19">
        <f>VLOOKUP(F3581,'2'!$B$2:$C$34,2,FALSE)</f>
        <v>24</v>
      </c>
      <c r="N3581" s="23">
        <f t="shared" si="120"/>
        <v>0</v>
      </c>
      <c r="O3581" s="23">
        <f t="shared" si="121"/>
        <v>0</v>
      </c>
      <c r="P3581" s="23" t="s">
        <v>4745</v>
      </c>
      <c r="Q3581" s="19">
        <f>VLOOKUP(M3581,'3'!$H$27:$L$48,5,FALSE)</f>
        <v>70</v>
      </c>
    </row>
    <row r="3582" spans="3:17" x14ac:dyDescent="0.25">
      <c r="C3582" t="s">
        <v>4750</v>
      </c>
      <c r="F3582" t="s">
        <v>121</v>
      </c>
      <c r="L3582">
        <v>787</v>
      </c>
      <c r="M3582" s="19">
        <f>VLOOKUP(F3582,'2'!$B$2:$C$34,2,FALSE)</f>
        <v>24</v>
      </c>
      <c r="N3582" s="23">
        <f t="shared" si="120"/>
        <v>0</v>
      </c>
      <c r="O3582" s="23">
        <f t="shared" si="121"/>
        <v>0</v>
      </c>
      <c r="P3582" s="23" t="s">
        <v>4745</v>
      </c>
      <c r="Q3582" s="19">
        <f>VLOOKUP(M3582,'3'!$H$27:$L$48,5,FALSE)</f>
        <v>70</v>
      </c>
    </row>
    <row r="3583" spans="3:17" x14ac:dyDescent="0.25">
      <c r="C3583" t="s">
        <v>4750</v>
      </c>
      <c r="F3583" t="s">
        <v>121</v>
      </c>
      <c r="L3583">
        <v>788</v>
      </c>
      <c r="M3583" s="19">
        <f>VLOOKUP(F3583,'2'!$B$2:$C$34,2,FALSE)</f>
        <v>24</v>
      </c>
      <c r="N3583" s="23">
        <f t="shared" si="120"/>
        <v>0</v>
      </c>
      <c r="O3583" s="23">
        <f t="shared" si="121"/>
        <v>0</v>
      </c>
      <c r="P3583" s="23" t="s">
        <v>4745</v>
      </c>
      <c r="Q3583" s="19">
        <f>VLOOKUP(M3583,'3'!$H$27:$L$48,5,FALSE)</f>
        <v>70</v>
      </c>
    </row>
    <row r="3584" spans="3:17" x14ac:dyDescent="0.25">
      <c r="C3584" t="s">
        <v>4750</v>
      </c>
      <c r="F3584" t="s">
        <v>121</v>
      </c>
      <c r="L3584">
        <v>789</v>
      </c>
      <c r="M3584" s="19">
        <f>VLOOKUP(F3584,'2'!$B$2:$C$34,2,FALSE)</f>
        <v>24</v>
      </c>
      <c r="N3584" s="23">
        <f t="shared" si="120"/>
        <v>0</v>
      </c>
      <c r="O3584" s="23">
        <f t="shared" si="121"/>
        <v>0</v>
      </c>
      <c r="P3584" s="23" t="s">
        <v>4745</v>
      </c>
      <c r="Q3584" s="19">
        <f>VLOOKUP(M3584,'3'!$H$27:$L$48,5,FALSE)</f>
        <v>70</v>
      </c>
    </row>
    <row r="3585" spans="3:17" x14ac:dyDescent="0.25">
      <c r="C3585" t="s">
        <v>4750</v>
      </c>
      <c r="F3585" t="s">
        <v>121</v>
      </c>
      <c r="L3585">
        <v>790</v>
      </c>
      <c r="M3585" s="19">
        <f>VLOOKUP(F3585,'2'!$B$2:$C$34,2,FALSE)</f>
        <v>24</v>
      </c>
      <c r="N3585" s="23">
        <f t="shared" si="120"/>
        <v>0</v>
      </c>
      <c r="O3585" s="23">
        <f t="shared" si="121"/>
        <v>0</v>
      </c>
      <c r="P3585" s="23" t="s">
        <v>4745</v>
      </c>
      <c r="Q3585" s="19">
        <f>VLOOKUP(M3585,'3'!$H$27:$L$48,5,FALSE)</f>
        <v>70</v>
      </c>
    </row>
    <row r="3586" spans="3:17" x14ac:dyDescent="0.25">
      <c r="C3586" t="s">
        <v>4750</v>
      </c>
      <c r="F3586" t="s">
        <v>121</v>
      </c>
      <c r="L3586">
        <v>791</v>
      </c>
      <c r="M3586" s="19">
        <f>VLOOKUP(F3586,'2'!$B$2:$C$34,2,FALSE)</f>
        <v>24</v>
      </c>
      <c r="N3586" s="23">
        <f t="shared" si="120"/>
        <v>0</v>
      </c>
      <c r="O3586" s="23">
        <f t="shared" si="121"/>
        <v>0</v>
      </c>
      <c r="P3586" s="23" t="s">
        <v>4745</v>
      </c>
      <c r="Q3586" s="19">
        <f>VLOOKUP(M3586,'3'!$H$27:$L$48,5,FALSE)</f>
        <v>70</v>
      </c>
    </row>
    <row r="3587" spans="3:17" x14ac:dyDescent="0.25">
      <c r="C3587" t="s">
        <v>4750</v>
      </c>
      <c r="F3587" t="s">
        <v>121</v>
      </c>
      <c r="L3587">
        <v>792</v>
      </c>
      <c r="M3587" s="19">
        <f>VLOOKUP(F3587,'2'!$B$2:$C$34,2,FALSE)</f>
        <v>24</v>
      </c>
      <c r="N3587" s="23">
        <f t="shared" si="120"/>
        <v>0</v>
      </c>
      <c r="O3587" s="23">
        <f t="shared" si="121"/>
        <v>0</v>
      </c>
      <c r="P3587" s="23" t="s">
        <v>4745</v>
      </c>
      <c r="Q3587" s="19">
        <f>VLOOKUP(M3587,'3'!$H$27:$L$48,5,FALSE)</f>
        <v>70</v>
      </c>
    </row>
    <row r="3588" spans="3:17" x14ac:dyDescent="0.25">
      <c r="C3588" t="s">
        <v>4750</v>
      </c>
      <c r="F3588" t="s">
        <v>121</v>
      </c>
      <c r="L3588">
        <v>793</v>
      </c>
      <c r="M3588" s="19">
        <f>VLOOKUP(F3588,'2'!$B$2:$C$34,2,FALSE)</f>
        <v>24</v>
      </c>
      <c r="N3588" s="23">
        <f t="shared" si="120"/>
        <v>0</v>
      </c>
      <c r="O3588" s="23">
        <f t="shared" si="121"/>
        <v>0</v>
      </c>
      <c r="P3588" s="23" t="s">
        <v>4745</v>
      </c>
      <c r="Q3588" s="19">
        <f>VLOOKUP(M3588,'3'!$H$27:$L$48,5,FALSE)</f>
        <v>70</v>
      </c>
    </row>
    <row r="3589" spans="3:17" x14ac:dyDescent="0.25">
      <c r="C3589" t="s">
        <v>4750</v>
      </c>
      <c r="F3589" t="s">
        <v>121</v>
      </c>
      <c r="L3589">
        <v>794</v>
      </c>
      <c r="M3589" s="19">
        <f>VLOOKUP(F3589,'2'!$B$2:$C$34,2,FALSE)</f>
        <v>24</v>
      </c>
      <c r="N3589" s="23">
        <f t="shared" ref="N3589:N3652" si="122">D3589</f>
        <v>0</v>
      </c>
      <c r="O3589" s="23">
        <f t="shared" ref="O3589:O3652" si="123">IF(P3589="Nilai Ekstra",E3589,"")</f>
        <v>0</v>
      </c>
      <c r="P3589" s="23" t="s">
        <v>4745</v>
      </c>
      <c r="Q3589" s="19">
        <f>VLOOKUP(M3589,'3'!$H$27:$L$48,5,FALSE)</f>
        <v>70</v>
      </c>
    </row>
    <row r="3590" spans="3:17" x14ac:dyDescent="0.25">
      <c r="C3590" t="s">
        <v>4750</v>
      </c>
      <c r="F3590" t="s">
        <v>121</v>
      </c>
      <c r="L3590">
        <v>795</v>
      </c>
      <c r="M3590" s="19">
        <f>VLOOKUP(F3590,'2'!$B$2:$C$34,2,FALSE)</f>
        <v>24</v>
      </c>
      <c r="N3590" s="23">
        <f t="shared" si="122"/>
        <v>0</v>
      </c>
      <c r="O3590" s="23">
        <f t="shared" si="123"/>
        <v>0</v>
      </c>
      <c r="P3590" s="23" t="s">
        <v>4745</v>
      </c>
      <c r="Q3590" s="19">
        <f>VLOOKUP(M3590,'3'!$H$27:$L$48,5,FALSE)</f>
        <v>70</v>
      </c>
    </row>
    <row r="3591" spans="3:17" x14ac:dyDescent="0.25">
      <c r="C3591" t="s">
        <v>4750</v>
      </c>
      <c r="F3591" t="s">
        <v>121</v>
      </c>
      <c r="L3591">
        <v>796</v>
      </c>
      <c r="M3591" s="19">
        <f>VLOOKUP(F3591,'2'!$B$2:$C$34,2,FALSE)</f>
        <v>24</v>
      </c>
      <c r="N3591" s="23">
        <f t="shared" si="122"/>
        <v>0</v>
      </c>
      <c r="O3591" s="23">
        <f t="shared" si="123"/>
        <v>0</v>
      </c>
      <c r="P3591" s="23" t="s">
        <v>4745</v>
      </c>
      <c r="Q3591" s="19">
        <f>VLOOKUP(M3591,'3'!$H$27:$L$48,5,FALSE)</f>
        <v>70</v>
      </c>
    </row>
    <row r="3592" spans="3:17" x14ac:dyDescent="0.25">
      <c r="C3592" t="s">
        <v>4750</v>
      </c>
      <c r="F3592" t="s">
        <v>121</v>
      </c>
      <c r="L3592">
        <v>797</v>
      </c>
      <c r="M3592" s="19">
        <f>VLOOKUP(F3592,'2'!$B$2:$C$34,2,FALSE)</f>
        <v>24</v>
      </c>
      <c r="N3592" s="23">
        <f t="shared" si="122"/>
        <v>0</v>
      </c>
      <c r="O3592" s="23">
        <f t="shared" si="123"/>
        <v>0</v>
      </c>
      <c r="P3592" s="23" t="s">
        <v>4745</v>
      </c>
      <c r="Q3592" s="19">
        <f>VLOOKUP(M3592,'3'!$H$27:$L$48,5,FALSE)</f>
        <v>70</v>
      </c>
    </row>
    <row r="3593" spans="3:17" x14ac:dyDescent="0.25">
      <c r="C3593" t="s">
        <v>4750</v>
      </c>
      <c r="F3593" t="s">
        <v>121</v>
      </c>
      <c r="L3593">
        <v>798</v>
      </c>
      <c r="M3593" s="19">
        <f>VLOOKUP(F3593,'2'!$B$2:$C$34,2,FALSE)</f>
        <v>24</v>
      </c>
      <c r="N3593" s="23">
        <f t="shared" si="122"/>
        <v>0</v>
      </c>
      <c r="O3593" s="23">
        <f t="shared" si="123"/>
        <v>0</v>
      </c>
      <c r="P3593" s="23" t="s">
        <v>4745</v>
      </c>
      <c r="Q3593" s="19">
        <f>VLOOKUP(M3593,'3'!$H$27:$L$48,5,FALSE)</f>
        <v>70</v>
      </c>
    </row>
    <row r="3594" spans="3:17" x14ac:dyDescent="0.25">
      <c r="C3594" t="s">
        <v>4750</v>
      </c>
      <c r="F3594" t="s">
        <v>121</v>
      </c>
      <c r="L3594">
        <v>799</v>
      </c>
      <c r="M3594" s="19">
        <f>VLOOKUP(F3594,'2'!$B$2:$C$34,2,FALSE)</f>
        <v>24</v>
      </c>
      <c r="N3594" s="23">
        <f t="shared" si="122"/>
        <v>0</v>
      </c>
      <c r="O3594" s="23">
        <f t="shared" si="123"/>
        <v>0</v>
      </c>
      <c r="P3594" s="23" t="s">
        <v>4745</v>
      </c>
      <c r="Q3594" s="19">
        <f>VLOOKUP(M3594,'3'!$H$27:$L$48,5,FALSE)</f>
        <v>70</v>
      </c>
    </row>
    <row r="3595" spans="3:17" x14ac:dyDescent="0.25">
      <c r="C3595" t="s">
        <v>4750</v>
      </c>
      <c r="F3595" t="s">
        <v>121</v>
      </c>
      <c r="L3595">
        <v>800</v>
      </c>
      <c r="M3595" s="19">
        <f>VLOOKUP(F3595,'2'!$B$2:$C$34,2,FALSE)</f>
        <v>24</v>
      </c>
      <c r="N3595" s="23">
        <f t="shared" si="122"/>
        <v>0</v>
      </c>
      <c r="O3595" s="23">
        <f t="shared" si="123"/>
        <v>0</v>
      </c>
      <c r="P3595" s="23" t="s">
        <v>4745</v>
      </c>
      <c r="Q3595" s="19">
        <f>VLOOKUP(M3595,'3'!$H$27:$L$48,5,FALSE)</f>
        <v>70</v>
      </c>
    </row>
    <row r="3596" spans="3:17" x14ac:dyDescent="0.25">
      <c r="C3596" t="s">
        <v>4750</v>
      </c>
      <c r="F3596" t="s">
        <v>121</v>
      </c>
      <c r="L3596">
        <v>801</v>
      </c>
      <c r="M3596" s="19">
        <f>VLOOKUP(F3596,'2'!$B$2:$C$34,2,FALSE)</f>
        <v>24</v>
      </c>
      <c r="N3596" s="23">
        <f t="shared" si="122"/>
        <v>0</v>
      </c>
      <c r="O3596" s="23">
        <f t="shared" si="123"/>
        <v>0</v>
      </c>
      <c r="P3596" s="23" t="s">
        <v>4745</v>
      </c>
      <c r="Q3596" s="19">
        <f>VLOOKUP(M3596,'3'!$H$27:$L$48,5,FALSE)</f>
        <v>70</v>
      </c>
    </row>
    <row r="3597" spans="3:17" x14ac:dyDescent="0.25">
      <c r="C3597" t="s">
        <v>4750</v>
      </c>
      <c r="F3597" t="s">
        <v>121</v>
      </c>
      <c r="L3597">
        <v>802</v>
      </c>
      <c r="M3597" s="19">
        <f>VLOOKUP(F3597,'2'!$B$2:$C$34,2,FALSE)</f>
        <v>24</v>
      </c>
      <c r="N3597" s="23">
        <f t="shared" si="122"/>
        <v>0</v>
      </c>
      <c r="O3597" s="23">
        <f t="shared" si="123"/>
        <v>0</v>
      </c>
      <c r="P3597" s="23" t="s">
        <v>4745</v>
      </c>
      <c r="Q3597" s="19">
        <f>VLOOKUP(M3597,'3'!$H$27:$L$48,5,FALSE)</f>
        <v>70</v>
      </c>
    </row>
    <row r="3598" spans="3:17" x14ac:dyDescent="0.25">
      <c r="C3598" t="s">
        <v>4750</v>
      </c>
      <c r="F3598" t="s">
        <v>121</v>
      </c>
      <c r="L3598">
        <v>803</v>
      </c>
      <c r="M3598" s="19">
        <f>VLOOKUP(F3598,'2'!$B$2:$C$34,2,FALSE)</f>
        <v>24</v>
      </c>
      <c r="N3598" s="23">
        <f t="shared" si="122"/>
        <v>0</v>
      </c>
      <c r="O3598" s="23">
        <f t="shared" si="123"/>
        <v>0</v>
      </c>
      <c r="P3598" s="23" t="s">
        <v>4745</v>
      </c>
      <c r="Q3598" s="19">
        <f>VLOOKUP(M3598,'3'!$H$27:$L$48,5,FALSE)</f>
        <v>70</v>
      </c>
    </row>
    <row r="3599" spans="3:17" x14ac:dyDescent="0.25">
      <c r="C3599" t="s">
        <v>4750</v>
      </c>
      <c r="F3599" t="s">
        <v>121</v>
      </c>
      <c r="L3599">
        <v>804</v>
      </c>
      <c r="M3599" s="19">
        <f>VLOOKUP(F3599,'2'!$B$2:$C$34,2,FALSE)</f>
        <v>24</v>
      </c>
      <c r="N3599" s="23">
        <f t="shared" si="122"/>
        <v>0</v>
      </c>
      <c r="O3599" s="23">
        <f t="shared" si="123"/>
        <v>0</v>
      </c>
      <c r="P3599" s="23" t="s">
        <v>4745</v>
      </c>
      <c r="Q3599" s="19">
        <f>VLOOKUP(M3599,'3'!$H$27:$L$48,5,FALSE)</f>
        <v>70</v>
      </c>
    </row>
    <row r="3600" spans="3:17" x14ac:dyDescent="0.25">
      <c r="C3600" t="s">
        <v>4750</v>
      </c>
      <c r="F3600" t="s">
        <v>121</v>
      </c>
      <c r="L3600">
        <v>805</v>
      </c>
      <c r="M3600" s="19">
        <f>VLOOKUP(F3600,'2'!$B$2:$C$34,2,FALSE)</f>
        <v>24</v>
      </c>
      <c r="N3600" s="23">
        <f t="shared" si="122"/>
        <v>0</v>
      </c>
      <c r="O3600" s="23">
        <f t="shared" si="123"/>
        <v>0</v>
      </c>
      <c r="P3600" s="23" t="s">
        <v>4745</v>
      </c>
      <c r="Q3600" s="19">
        <f>VLOOKUP(M3600,'3'!$H$27:$L$48,5,FALSE)</f>
        <v>70</v>
      </c>
    </row>
    <row r="3601" spans="3:17" x14ac:dyDescent="0.25">
      <c r="C3601" t="s">
        <v>4750</v>
      </c>
      <c r="F3601" t="s">
        <v>121</v>
      </c>
      <c r="L3601">
        <v>806</v>
      </c>
      <c r="M3601" s="19">
        <f>VLOOKUP(F3601,'2'!$B$2:$C$34,2,FALSE)</f>
        <v>24</v>
      </c>
      <c r="N3601" s="23">
        <f t="shared" si="122"/>
        <v>0</v>
      </c>
      <c r="O3601" s="23">
        <f t="shared" si="123"/>
        <v>0</v>
      </c>
      <c r="P3601" s="23" t="s">
        <v>4745</v>
      </c>
      <c r="Q3601" s="19">
        <f>VLOOKUP(M3601,'3'!$H$27:$L$48,5,FALSE)</f>
        <v>70</v>
      </c>
    </row>
    <row r="3602" spans="3:17" x14ac:dyDescent="0.25">
      <c r="C3602" t="s">
        <v>4750</v>
      </c>
      <c r="F3602" t="s">
        <v>121</v>
      </c>
      <c r="L3602">
        <v>807</v>
      </c>
      <c r="M3602" s="19">
        <f>VLOOKUP(F3602,'2'!$B$2:$C$34,2,FALSE)</f>
        <v>24</v>
      </c>
      <c r="N3602" s="23">
        <f t="shared" si="122"/>
        <v>0</v>
      </c>
      <c r="O3602" s="23">
        <f t="shared" si="123"/>
        <v>0</v>
      </c>
      <c r="P3602" s="23" t="s">
        <v>4745</v>
      </c>
      <c r="Q3602" s="19">
        <f>VLOOKUP(M3602,'3'!$H$27:$L$48,5,FALSE)</f>
        <v>70</v>
      </c>
    </row>
    <row r="3603" spans="3:17" x14ac:dyDescent="0.25">
      <c r="C3603" t="s">
        <v>4728</v>
      </c>
      <c r="E3603" t="s">
        <v>4744</v>
      </c>
      <c r="F3603" t="s">
        <v>121</v>
      </c>
      <c r="L3603">
        <v>808</v>
      </c>
      <c r="M3603" s="19">
        <f>VLOOKUP(F3603,'2'!$B$2:$C$34,2,FALSE)</f>
        <v>24</v>
      </c>
      <c r="N3603" s="23">
        <f t="shared" si="122"/>
        <v>0</v>
      </c>
      <c r="O3603" s="23" t="str">
        <f t="shared" si="123"/>
        <v>Baik</v>
      </c>
      <c r="P3603" s="23" t="s">
        <v>4745</v>
      </c>
      <c r="Q3603" s="19">
        <f>VLOOKUP(M3603,'3'!$H$27:$L$48,5,FALSE)</f>
        <v>70</v>
      </c>
    </row>
    <row r="3604" spans="3:17" x14ac:dyDescent="0.25">
      <c r="C3604" t="s">
        <v>4728</v>
      </c>
      <c r="E3604" t="s">
        <v>4744</v>
      </c>
      <c r="F3604" t="s">
        <v>121</v>
      </c>
      <c r="L3604">
        <v>809</v>
      </c>
      <c r="M3604" s="19">
        <f>VLOOKUP(F3604,'2'!$B$2:$C$34,2,FALSE)</f>
        <v>24</v>
      </c>
      <c r="N3604" s="23">
        <f t="shared" si="122"/>
        <v>0</v>
      </c>
      <c r="O3604" s="23" t="str">
        <f t="shared" si="123"/>
        <v>Baik</v>
      </c>
      <c r="P3604" s="23" t="s">
        <v>4745</v>
      </c>
      <c r="Q3604" s="19">
        <f>VLOOKUP(M3604,'3'!$H$27:$L$48,5,FALSE)</f>
        <v>70</v>
      </c>
    </row>
    <row r="3605" spans="3:17" x14ac:dyDescent="0.25">
      <c r="C3605" t="s">
        <v>4728</v>
      </c>
      <c r="E3605" t="s">
        <v>4744</v>
      </c>
      <c r="F3605" t="s">
        <v>121</v>
      </c>
      <c r="L3605">
        <v>810</v>
      </c>
      <c r="M3605" s="19">
        <f>VLOOKUP(F3605,'2'!$B$2:$C$34,2,FALSE)</f>
        <v>24</v>
      </c>
      <c r="N3605" s="23">
        <f t="shared" si="122"/>
        <v>0</v>
      </c>
      <c r="O3605" s="23" t="str">
        <f t="shared" si="123"/>
        <v>Baik</v>
      </c>
      <c r="P3605" s="23" t="s">
        <v>4745</v>
      </c>
      <c r="Q3605" s="19">
        <f>VLOOKUP(M3605,'3'!$H$27:$L$48,5,FALSE)</f>
        <v>70</v>
      </c>
    </row>
    <row r="3606" spans="3:17" x14ac:dyDescent="0.25">
      <c r="C3606" t="s">
        <v>4728</v>
      </c>
      <c r="E3606" t="s">
        <v>4744</v>
      </c>
      <c r="F3606" t="s">
        <v>121</v>
      </c>
      <c r="L3606">
        <v>811</v>
      </c>
      <c r="M3606" s="19">
        <f>VLOOKUP(F3606,'2'!$B$2:$C$34,2,FALSE)</f>
        <v>24</v>
      </c>
      <c r="N3606" s="23">
        <f t="shared" si="122"/>
        <v>0</v>
      </c>
      <c r="O3606" s="23" t="str">
        <f t="shared" si="123"/>
        <v>Baik</v>
      </c>
      <c r="P3606" s="23" t="s">
        <v>4745</v>
      </c>
      <c r="Q3606" s="19">
        <f>VLOOKUP(M3606,'3'!$H$27:$L$48,5,FALSE)</f>
        <v>70</v>
      </c>
    </row>
    <row r="3607" spans="3:17" x14ac:dyDescent="0.25">
      <c r="C3607" t="s">
        <v>4728</v>
      </c>
      <c r="E3607" t="s">
        <v>4744</v>
      </c>
      <c r="F3607" t="s">
        <v>121</v>
      </c>
      <c r="L3607">
        <v>812</v>
      </c>
      <c r="M3607" s="19">
        <f>VLOOKUP(F3607,'2'!$B$2:$C$34,2,FALSE)</f>
        <v>24</v>
      </c>
      <c r="N3607" s="23">
        <f t="shared" si="122"/>
        <v>0</v>
      </c>
      <c r="O3607" s="23" t="str">
        <f t="shared" si="123"/>
        <v>Baik</v>
      </c>
      <c r="P3607" s="23" t="s">
        <v>4745</v>
      </c>
      <c r="Q3607" s="19">
        <f>VLOOKUP(M3607,'3'!$H$27:$L$48,5,FALSE)</f>
        <v>70</v>
      </c>
    </row>
    <row r="3608" spans="3:17" x14ac:dyDescent="0.25">
      <c r="C3608" t="s">
        <v>4728</v>
      </c>
      <c r="E3608" t="s">
        <v>4744</v>
      </c>
      <c r="F3608" t="s">
        <v>121</v>
      </c>
      <c r="L3608">
        <v>813</v>
      </c>
      <c r="M3608" s="19">
        <f>VLOOKUP(F3608,'2'!$B$2:$C$34,2,FALSE)</f>
        <v>24</v>
      </c>
      <c r="N3608" s="23">
        <f t="shared" si="122"/>
        <v>0</v>
      </c>
      <c r="O3608" s="23" t="str">
        <f t="shared" si="123"/>
        <v>Baik</v>
      </c>
      <c r="P3608" s="23" t="s">
        <v>4745</v>
      </c>
      <c r="Q3608" s="19">
        <f>VLOOKUP(M3608,'3'!$H$27:$L$48,5,FALSE)</f>
        <v>70</v>
      </c>
    </row>
    <row r="3609" spans="3:17" x14ac:dyDescent="0.25">
      <c r="C3609" t="s">
        <v>4728</v>
      </c>
      <c r="E3609" t="s">
        <v>4744</v>
      </c>
      <c r="F3609" t="s">
        <v>121</v>
      </c>
      <c r="L3609">
        <v>814</v>
      </c>
      <c r="M3609" s="19">
        <f>VLOOKUP(F3609,'2'!$B$2:$C$34,2,FALSE)</f>
        <v>24</v>
      </c>
      <c r="N3609" s="23">
        <f t="shared" si="122"/>
        <v>0</v>
      </c>
      <c r="O3609" s="23" t="str">
        <f t="shared" si="123"/>
        <v>Baik</v>
      </c>
      <c r="P3609" s="23" t="s">
        <v>4745</v>
      </c>
      <c r="Q3609" s="19">
        <f>VLOOKUP(M3609,'3'!$H$27:$L$48,5,FALSE)</f>
        <v>70</v>
      </c>
    </row>
    <row r="3610" spans="3:17" x14ac:dyDescent="0.25">
      <c r="C3610" t="s">
        <v>4728</v>
      </c>
      <c r="E3610" t="s">
        <v>4744</v>
      </c>
      <c r="F3610" t="s">
        <v>121</v>
      </c>
      <c r="L3610">
        <v>815</v>
      </c>
      <c r="M3610" s="19">
        <f>VLOOKUP(F3610,'2'!$B$2:$C$34,2,FALSE)</f>
        <v>24</v>
      </c>
      <c r="N3610" s="23">
        <f t="shared" si="122"/>
        <v>0</v>
      </c>
      <c r="O3610" s="23" t="str">
        <f t="shared" si="123"/>
        <v>Baik</v>
      </c>
      <c r="P3610" s="23" t="s">
        <v>4745</v>
      </c>
      <c r="Q3610" s="19">
        <f>VLOOKUP(M3610,'3'!$H$27:$L$48,5,FALSE)</f>
        <v>70</v>
      </c>
    </row>
    <row r="3611" spans="3:17" x14ac:dyDescent="0.25">
      <c r="C3611" t="s">
        <v>4728</v>
      </c>
      <c r="E3611" t="s">
        <v>4744</v>
      </c>
      <c r="F3611" t="s">
        <v>121</v>
      </c>
      <c r="L3611">
        <v>816</v>
      </c>
      <c r="M3611" s="19">
        <f>VLOOKUP(F3611,'2'!$B$2:$C$34,2,FALSE)</f>
        <v>24</v>
      </c>
      <c r="N3611" s="23">
        <f t="shared" si="122"/>
        <v>0</v>
      </c>
      <c r="O3611" s="23" t="str">
        <f t="shared" si="123"/>
        <v>Baik</v>
      </c>
      <c r="P3611" s="23" t="s">
        <v>4745</v>
      </c>
      <c r="Q3611" s="19">
        <f>VLOOKUP(M3611,'3'!$H$27:$L$48,5,FALSE)</f>
        <v>70</v>
      </c>
    </row>
    <row r="3612" spans="3:17" x14ac:dyDescent="0.25">
      <c r="C3612" t="s">
        <v>4728</v>
      </c>
      <c r="E3612" t="s">
        <v>4744</v>
      </c>
      <c r="F3612" t="s">
        <v>121</v>
      </c>
      <c r="L3612">
        <v>817</v>
      </c>
      <c r="M3612" s="19">
        <f>VLOOKUP(F3612,'2'!$B$2:$C$34,2,FALSE)</f>
        <v>24</v>
      </c>
      <c r="N3612" s="23">
        <f t="shared" si="122"/>
        <v>0</v>
      </c>
      <c r="O3612" s="23" t="str">
        <f t="shared" si="123"/>
        <v>Baik</v>
      </c>
      <c r="P3612" s="23" t="s">
        <v>4745</v>
      </c>
      <c r="Q3612" s="19">
        <f>VLOOKUP(M3612,'3'!$H$27:$L$48,5,FALSE)</f>
        <v>70</v>
      </c>
    </row>
    <row r="3613" spans="3:17" x14ac:dyDescent="0.25">
      <c r="C3613" t="s">
        <v>4728</v>
      </c>
      <c r="E3613" t="s">
        <v>4744</v>
      </c>
      <c r="F3613" t="s">
        <v>121</v>
      </c>
      <c r="L3613">
        <v>818</v>
      </c>
      <c r="M3613" s="19">
        <f>VLOOKUP(F3613,'2'!$B$2:$C$34,2,FALSE)</f>
        <v>24</v>
      </c>
      <c r="N3613" s="23">
        <f t="shared" si="122"/>
        <v>0</v>
      </c>
      <c r="O3613" s="23" t="str">
        <f t="shared" si="123"/>
        <v>Baik</v>
      </c>
      <c r="P3613" s="23" t="s">
        <v>4745</v>
      </c>
      <c r="Q3613" s="19">
        <f>VLOOKUP(M3613,'3'!$H$27:$L$48,5,FALSE)</f>
        <v>70</v>
      </c>
    </row>
    <row r="3614" spans="3:17" x14ac:dyDescent="0.25">
      <c r="C3614" t="s">
        <v>4728</v>
      </c>
      <c r="E3614" t="s">
        <v>4744</v>
      </c>
      <c r="F3614" t="s">
        <v>121</v>
      </c>
      <c r="L3614">
        <v>819</v>
      </c>
      <c r="M3614" s="19">
        <f>VLOOKUP(F3614,'2'!$B$2:$C$34,2,FALSE)</f>
        <v>24</v>
      </c>
      <c r="N3614" s="23">
        <f t="shared" si="122"/>
        <v>0</v>
      </c>
      <c r="O3614" s="23" t="str">
        <f t="shared" si="123"/>
        <v>Baik</v>
      </c>
      <c r="P3614" s="23" t="s">
        <v>4745</v>
      </c>
      <c r="Q3614" s="19">
        <f>VLOOKUP(M3614,'3'!$H$27:$L$48,5,FALSE)</f>
        <v>70</v>
      </c>
    </row>
    <row r="3615" spans="3:17" x14ac:dyDescent="0.25">
      <c r="C3615" t="s">
        <v>4728</v>
      </c>
      <c r="E3615" t="s">
        <v>4744</v>
      </c>
      <c r="F3615" t="s">
        <v>121</v>
      </c>
      <c r="L3615">
        <v>820</v>
      </c>
      <c r="M3615" s="19">
        <f>VLOOKUP(F3615,'2'!$B$2:$C$34,2,FALSE)</f>
        <v>24</v>
      </c>
      <c r="N3615" s="23">
        <f t="shared" si="122"/>
        <v>0</v>
      </c>
      <c r="O3615" s="23" t="str">
        <f t="shared" si="123"/>
        <v>Baik</v>
      </c>
      <c r="P3615" s="23" t="s">
        <v>4745</v>
      </c>
      <c r="Q3615" s="19">
        <f>VLOOKUP(M3615,'3'!$H$27:$L$48,5,FALSE)</f>
        <v>70</v>
      </c>
    </row>
    <row r="3616" spans="3:17" x14ac:dyDescent="0.25">
      <c r="C3616" t="s">
        <v>4728</v>
      </c>
      <c r="E3616" t="s">
        <v>4744</v>
      </c>
      <c r="F3616" t="s">
        <v>121</v>
      </c>
      <c r="L3616">
        <v>821</v>
      </c>
      <c r="M3616" s="19">
        <f>VLOOKUP(F3616,'2'!$B$2:$C$34,2,FALSE)</f>
        <v>24</v>
      </c>
      <c r="N3616" s="23">
        <f t="shared" si="122"/>
        <v>0</v>
      </c>
      <c r="O3616" s="23" t="str">
        <f t="shared" si="123"/>
        <v>Baik</v>
      </c>
      <c r="P3616" s="23" t="s">
        <v>4745</v>
      </c>
      <c r="Q3616" s="19">
        <f>VLOOKUP(M3616,'3'!$H$27:$L$48,5,FALSE)</f>
        <v>70</v>
      </c>
    </row>
    <row r="3617" spans="3:17" x14ac:dyDescent="0.25">
      <c r="C3617" t="s">
        <v>4728</v>
      </c>
      <c r="E3617" t="s">
        <v>4744</v>
      </c>
      <c r="F3617" t="s">
        <v>121</v>
      </c>
      <c r="L3617">
        <v>822</v>
      </c>
      <c r="M3617" s="19">
        <f>VLOOKUP(F3617,'2'!$B$2:$C$34,2,FALSE)</f>
        <v>24</v>
      </c>
      <c r="N3617" s="23">
        <f t="shared" si="122"/>
        <v>0</v>
      </c>
      <c r="O3617" s="23" t="str">
        <f t="shared" si="123"/>
        <v>Baik</v>
      </c>
      <c r="P3617" s="23" t="s">
        <v>4745</v>
      </c>
      <c r="Q3617" s="19">
        <f>VLOOKUP(M3617,'3'!$H$27:$L$48,5,FALSE)</f>
        <v>70</v>
      </c>
    </row>
    <row r="3618" spans="3:17" x14ac:dyDescent="0.25">
      <c r="C3618" t="s">
        <v>4728</v>
      </c>
      <c r="E3618" t="s">
        <v>4744</v>
      </c>
      <c r="F3618" t="s">
        <v>121</v>
      </c>
      <c r="L3618">
        <v>823</v>
      </c>
      <c r="M3618" s="19">
        <f>VLOOKUP(F3618,'2'!$B$2:$C$34,2,FALSE)</f>
        <v>24</v>
      </c>
      <c r="N3618" s="23">
        <f t="shared" si="122"/>
        <v>0</v>
      </c>
      <c r="O3618" s="23" t="str">
        <f t="shared" si="123"/>
        <v>Baik</v>
      </c>
      <c r="P3618" s="23" t="s">
        <v>4745</v>
      </c>
      <c r="Q3618" s="19">
        <f>VLOOKUP(M3618,'3'!$H$27:$L$48,5,FALSE)</f>
        <v>70</v>
      </c>
    </row>
    <row r="3619" spans="3:17" x14ac:dyDescent="0.25">
      <c r="C3619" t="s">
        <v>4728</v>
      </c>
      <c r="E3619" t="s">
        <v>4744</v>
      </c>
      <c r="F3619" t="s">
        <v>121</v>
      </c>
      <c r="L3619">
        <v>824</v>
      </c>
      <c r="M3619" s="19">
        <f>VLOOKUP(F3619,'2'!$B$2:$C$34,2,FALSE)</f>
        <v>24</v>
      </c>
      <c r="N3619" s="23">
        <f t="shared" si="122"/>
        <v>0</v>
      </c>
      <c r="O3619" s="23" t="str">
        <f t="shared" si="123"/>
        <v>Baik</v>
      </c>
      <c r="P3619" s="23" t="s">
        <v>4745</v>
      </c>
      <c r="Q3619" s="19">
        <f>VLOOKUP(M3619,'3'!$H$27:$L$48,5,FALSE)</f>
        <v>70</v>
      </c>
    </row>
    <row r="3620" spans="3:17" x14ac:dyDescent="0.25">
      <c r="C3620" t="s">
        <v>4728</v>
      </c>
      <c r="E3620" t="s">
        <v>4744</v>
      </c>
      <c r="F3620" t="s">
        <v>121</v>
      </c>
      <c r="L3620">
        <v>825</v>
      </c>
      <c r="M3620" s="19">
        <f>VLOOKUP(F3620,'2'!$B$2:$C$34,2,FALSE)</f>
        <v>24</v>
      </c>
      <c r="N3620" s="23">
        <f t="shared" si="122"/>
        <v>0</v>
      </c>
      <c r="O3620" s="23" t="str">
        <f t="shared" si="123"/>
        <v>Baik</v>
      </c>
      <c r="P3620" s="23" t="s">
        <v>4745</v>
      </c>
      <c r="Q3620" s="19">
        <f>VLOOKUP(M3620,'3'!$H$27:$L$48,5,FALSE)</f>
        <v>70</v>
      </c>
    </row>
    <row r="3621" spans="3:17" x14ac:dyDescent="0.25">
      <c r="C3621" t="s">
        <v>4728</v>
      </c>
      <c r="E3621" t="s">
        <v>4744</v>
      </c>
      <c r="F3621" t="s">
        <v>121</v>
      </c>
      <c r="L3621">
        <v>826</v>
      </c>
      <c r="M3621" s="19">
        <f>VLOOKUP(F3621,'2'!$B$2:$C$34,2,FALSE)</f>
        <v>24</v>
      </c>
      <c r="N3621" s="23">
        <f t="shared" si="122"/>
        <v>0</v>
      </c>
      <c r="O3621" s="23" t="str">
        <f t="shared" si="123"/>
        <v>Baik</v>
      </c>
      <c r="P3621" s="23" t="s">
        <v>4745</v>
      </c>
      <c r="Q3621" s="19">
        <f>VLOOKUP(M3621,'3'!$H$27:$L$48,5,FALSE)</f>
        <v>70</v>
      </c>
    </row>
    <row r="3622" spans="3:17" x14ac:dyDescent="0.25">
      <c r="C3622" t="s">
        <v>4728</v>
      </c>
      <c r="E3622" t="s">
        <v>4744</v>
      </c>
      <c r="F3622" t="s">
        <v>121</v>
      </c>
      <c r="L3622">
        <v>827</v>
      </c>
      <c r="M3622" s="19">
        <f>VLOOKUP(F3622,'2'!$B$2:$C$34,2,FALSE)</f>
        <v>24</v>
      </c>
      <c r="N3622" s="23">
        <f t="shared" si="122"/>
        <v>0</v>
      </c>
      <c r="O3622" s="23" t="str">
        <f t="shared" si="123"/>
        <v>Baik</v>
      </c>
      <c r="P3622" s="23" t="s">
        <v>4745</v>
      </c>
      <c r="Q3622" s="19">
        <f>VLOOKUP(M3622,'3'!$H$27:$L$48,5,FALSE)</f>
        <v>70</v>
      </c>
    </row>
    <row r="3623" spans="3:17" x14ac:dyDescent="0.25">
      <c r="C3623" t="s">
        <v>4728</v>
      </c>
      <c r="E3623" t="s">
        <v>4744</v>
      </c>
      <c r="F3623" t="s">
        <v>121</v>
      </c>
      <c r="L3623">
        <v>828</v>
      </c>
      <c r="M3623" s="19">
        <f>VLOOKUP(F3623,'2'!$B$2:$C$34,2,FALSE)</f>
        <v>24</v>
      </c>
      <c r="N3623" s="23">
        <f t="shared" si="122"/>
        <v>0</v>
      </c>
      <c r="O3623" s="23" t="str">
        <f t="shared" si="123"/>
        <v>Baik</v>
      </c>
      <c r="P3623" s="23" t="s">
        <v>4745</v>
      </c>
      <c r="Q3623" s="19">
        <f>VLOOKUP(M3623,'3'!$H$27:$L$48,5,FALSE)</f>
        <v>70</v>
      </c>
    </row>
    <row r="3624" spans="3:17" x14ac:dyDescent="0.25">
      <c r="C3624" t="s">
        <v>4728</v>
      </c>
      <c r="E3624" t="s">
        <v>4744</v>
      </c>
      <c r="F3624" t="s">
        <v>121</v>
      </c>
      <c r="L3624">
        <v>829</v>
      </c>
      <c r="M3624" s="19">
        <f>VLOOKUP(F3624,'2'!$B$2:$C$34,2,FALSE)</f>
        <v>24</v>
      </c>
      <c r="N3624" s="23">
        <f t="shared" si="122"/>
        <v>0</v>
      </c>
      <c r="O3624" s="23" t="str">
        <f t="shared" si="123"/>
        <v>Baik</v>
      </c>
      <c r="P3624" s="23" t="s">
        <v>4745</v>
      </c>
      <c r="Q3624" s="19">
        <f>VLOOKUP(M3624,'3'!$H$27:$L$48,5,FALSE)</f>
        <v>70</v>
      </c>
    </row>
    <row r="3625" spans="3:17" x14ac:dyDescent="0.25">
      <c r="C3625" t="s">
        <v>4728</v>
      </c>
      <c r="E3625" t="s">
        <v>4744</v>
      </c>
      <c r="F3625" t="s">
        <v>121</v>
      </c>
      <c r="L3625">
        <v>830</v>
      </c>
      <c r="M3625" s="19">
        <f>VLOOKUP(F3625,'2'!$B$2:$C$34,2,FALSE)</f>
        <v>24</v>
      </c>
      <c r="N3625" s="23">
        <f t="shared" si="122"/>
        <v>0</v>
      </c>
      <c r="O3625" s="23" t="str">
        <f t="shared" si="123"/>
        <v>Baik</v>
      </c>
      <c r="P3625" s="23" t="s">
        <v>4745</v>
      </c>
      <c r="Q3625" s="19">
        <f>VLOOKUP(M3625,'3'!$H$27:$L$48,5,FALSE)</f>
        <v>70</v>
      </c>
    </row>
    <row r="3626" spans="3:17" x14ac:dyDescent="0.25">
      <c r="C3626" t="s">
        <v>4728</v>
      </c>
      <c r="E3626" t="s">
        <v>4744</v>
      </c>
      <c r="F3626" t="s">
        <v>121</v>
      </c>
      <c r="L3626">
        <v>831</v>
      </c>
      <c r="M3626" s="19">
        <f>VLOOKUP(F3626,'2'!$B$2:$C$34,2,FALSE)</f>
        <v>24</v>
      </c>
      <c r="N3626" s="23">
        <f t="shared" si="122"/>
        <v>0</v>
      </c>
      <c r="O3626" s="23" t="str">
        <f t="shared" si="123"/>
        <v>Baik</v>
      </c>
      <c r="P3626" s="23" t="s">
        <v>4745</v>
      </c>
      <c r="Q3626" s="19">
        <f>VLOOKUP(M3626,'3'!$H$27:$L$48,5,FALSE)</f>
        <v>70</v>
      </c>
    </row>
    <row r="3627" spans="3:17" x14ac:dyDescent="0.25">
      <c r="C3627" t="s">
        <v>4728</v>
      </c>
      <c r="E3627" t="s">
        <v>4744</v>
      </c>
      <c r="F3627" t="s">
        <v>121</v>
      </c>
      <c r="L3627">
        <v>832</v>
      </c>
      <c r="M3627" s="19">
        <f>VLOOKUP(F3627,'2'!$B$2:$C$34,2,FALSE)</f>
        <v>24</v>
      </c>
      <c r="N3627" s="23">
        <f t="shared" si="122"/>
        <v>0</v>
      </c>
      <c r="O3627" s="23" t="str">
        <f t="shared" si="123"/>
        <v>Baik</v>
      </c>
      <c r="P3627" s="23" t="s">
        <v>4745</v>
      </c>
      <c r="Q3627" s="19">
        <f>VLOOKUP(M3627,'3'!$H$27:$L$48,5,FALSE)</f>
        <v>70</v>
      </c>
    </row>
    <row r="3628" spans="3:17" x14ac:dyDescent="0.25">
      <c r="C3628" t="s">
        <v>4728</v>
      </c>
      <c r="E3628" t="s">
        <v>4744</v>
      </c>
      <c r="F3628" t="s">
        <v>121</v>
      </c>
      <c r="L3628">
        <v>833</v>
      </c>
      <c r="M3628" s="19">
        <f>VLOOKUP(F3628,'2'!$B$2:$C$34,2,FALSE)</f>
        <v>24</v>
      </c>
      <c r="N3628" s="23">
        <f t="shared" si="122"/>
        <v>0</v>
      </c>
      <c r="O3628" s="23" t="str">
        <f t="shared" si="123"/>
        <v>Baik</v>
      </c>
      <c r="P3628" s="23" t="s">
        <v>4745</v>
      </c>
      <c r="Q3628" s="19">
        <f>VLOOKUP(M3628,'3'!$H$27:$L$48,5,FALSE)</f>
        <v>70</v>
      </c>
    </row>
    <row r="3629" spans="3:17" x14ac:dyDescent="0.25">
      <c r="C3629" t="s">
        <v>4728</v>
      </c>
      <c r="E3629" t="s">
        <v>4744</v>
      </c>
      <c r="F3629" t="s">
        <v>121</v>
      </c>
      <c r="L3629">
        <v>834</v>
      </c>
      <c r="M3629" s="19">
        <f>VLOOKUP(F3629,'2'!$B$2:$C$34,2,FALSE)</f>
        <v>24</v>
      </c>
      <c r="N3629" s="23">
        <f t="shared" si="122"/>
        <v>0</v>
      </c>
      <c r="O3629" s="23" t="str">
        <f t="shared" si="123"/>
        <v>Baik</v>
      </c>
      <c r="P3629" s="23" t="s">
        <v>4745</v>
      </c>
      <c r="Q3629" s="19">
        <f>VLOOKUP(M3629,'3'!$H$27:$L$48,5,FALSE)</f>
        <v>70</v>
      </c>
    </row>
    <row r="3630" spans="3:17" x14ac:dyDescent="0.25">
      <c r="C3630" t="s">
        <v>4728</v>
      </c>
      <c r="E3630" t="s">
        <v>4744</v>
      </c>
      <c r="F3630" t="s">
        <v>121</v>
      </c>
      <c r="L3630">
        <v>835</v>
      </c>
      <c r="M3630" s="19">
        <f>VLOOKUP(F3630,'2'!$B$2:$C$34,2,FALSE)</f>
        <v>24</v>
      </c>
      <c r="N3630" s="23">
        <f t="shared" si="122"/>
        <v>0</v>
      </c>
      <c r="O3630" s="23" t="str">
        <f t="shared" si="123"/>
        <v>Baik</v>
      </c>
      <c r="P3630" s="23" t="s">
        <v>4745</v>
      </c>
      <c r="Q3630" s="19">
        <f>VLOOKUP(M3630,'3'!$H$27:$L$48,5,FALSE)</f>
        <v>70</v>
      </c>
    </row>
    <row r="3631" spans="3:17" x14ac:dyDescent="0.25">
      <c r="C3631" t="s">
        <v>4728</v>
      </c>
      <c r="E3631" t="s">
        <v>4744</v>
      </c>
      <c r="F3631" t="s">
        <v>121</v>
      </c>
      <c r="L3631">
        <v>836</v>
      </c>
      <c r="M3631" s="19">
        <f>VLOOKUP(F3631,'2'!$B$2:$C$34,2,FALSE)</f>
        <v>24</v>
      </c>
      <c r="N3631" s="23">
        <f t="shared" si="122"/>
        <v>0</v>
      </c>
      <c r="O3631" s="23" t="str">
        <f t="shared" si="123"/>
        <v>Baik</v>
      </c>
      <c r="P3631" s="23" t="s">
        <v>4745</v>
      </c>
      <c r="Q3631" s="19">
        <f>VLOOKUP(M3631,'3'!$H$27:$L$48,5,FALSE)</f>
        <v>70</v>
      </c>
    </row>
    <row r="3632" spans="3:17" x14ac:dyDescent="0.25">
      <c r="C3632" t="s">
        <v>4728</v>
      </c>
      <c r="E3632" t="s">
        <v>4744</v>
      </c>
      <c r="F3632" t="s">
        <v>121</v>
      </c>
      <c r="L3632">
        <v>837</v>
      </c>
      <c r="M3632" s="19">
        <f>VLOOKUP(F3632,'2'!$B$2:$C$34,2,FALSE)</f>
        <v>24</v>
      </c>
      <c r="N3632" s="23">
        <f t="shared" si="122"/>
        <v>0</v>
      </c>
      <c r="O3632" s="23" t="str">
        <f t="shared" si="123"/>
        <v>Baik</v>
      </c>
      <c r="P3632" s="23" t="s">
        <v>4745</v>
      </c>
      <c r="Q3632" s="19">
        <f>VLOOKUP(M3632,'3'!$H$27:$L$48,5,FALSE)</f>
        <v>70</v>
      </c>
    </row>
    <row r="3633" spans="3:17" x14ac:dyDescent="0.25">
      <c r="C3633" t="s">
        <v>4728</v>
      </c>
      <c r="E3633" t="s">
        <v>4744</v>
      </c>
      <c r="F3633" t="s">
        <v>121</v>
      </c>
      <c r="L3633">
        <v>838</v>
      </c>
      <c r="M3633" s="19">
        <f>VLOOKUP(F3633,'2'!$B$2:$C$34,2,FALSE)</f>
        <v>24</v>
      </c>
      <c r="N3633" s="23">
        <f t="shared" si="122"/>
        <v>0</v>
      </c>
      <c r="O3633" s="23" t="str">
        <f t="shared" si="123"/>
        <v>Baik</v>
      </c>
      <c r="P3633" s="23" t="s">
        <v>4745</v>
      </c>
      <c r="Q3633" s="19">
        <f>VLOOKUP(M3633,'3'!$H$27:$L$48,5,FALSE)</f>
        <v>70</v>
      </c>
    </row>
    <row r="3634" spans="3:17" x14ac:dyDescent="0.25">
      <c r="C3634" t="s">
        <v>4728</v>
      </c>
      <c r="E3634" t="s">
        <v>4744</v>
      </c>
      <c r="F3634" t="s">
        <v>121</v>
      </c>
      <c r="L3634">
        <v>839</v>
      </c>
      <c r="M3634" s="19">
        <f>VLOOKUP(F3634,'2'!$B$2:$C$34,2,FALSE)</f>
        <v>24</v>
      </c>
      <c r="N3634" s="23">
        <f t="shared" si="122"/>
        <v>0</v>
      </c>
      <c r="O3634" s="23" t="str">
        <f t="shared" si="123"/>
        <v>Baik</v>
      </c>
      <c r="P3634" s="23" t="s">
        <v>4745</v>
      </c>
      <c r="Q3634" s="19">
        <f>VLOOKUP(M3634,'3'!$H$27:$L$48,5,FALSE)</f>
        <v>70</v>
      </c>
    </row>
    <row r="3635" spans="3:17" x14ac:dyDescent="0.25">
      <c r="C3635" t="s">
        <v>4728</v>
      </c>
      <c r="E3635" t="s">
        <v>4744</v>
      </c>
      <c r="F3635" t="s">
        <v>121</v>
      </c>
      <c r="L3635">
        <v>840</v>
      </c>
      <c r="M3635" s="19">
        <f>VLOOKUP(F3635,'2'!$B$2:$C$34,2,FALSE)</f>
        <v>24</v>
      </c>
      <c r="N3635" s="23">
        <f t="shared" si="122"/>
        <v>0</v>
      </c>
      <c r="O3635" s="23" t="str">
        <f t="shared" si="123"/>
        <v>Baik</v>
      </c>
      <c r="P3635" s="23" t="s">
        <v>4745</v>
      </c>
      <c r="Q3635" s="19">
        <f>VLOOKUP(M3635,'3'!$H$27:$L$48,5,FALSE)</f>
        <v>70</v>
      </c>
    </row>
    <row r="3636" spans="3:17" x14ac:dyDescent="0.25">
      <c r="C3636" t="s">
        <v>4751</v>
      </c>
      <c r="E3636" t="s">
        <v>4744</v>
      </c>
      <c r="F3636" t="s">
        <v>121</v>
      </c>
      <c r="L3636">
        <v>841</v>
      </c>
      <c r="M3636" s="19">
        <f>VLOOKUP(F3636,'2'!$B$2:$C$34,2,FALSE)</f>
        <v>24</v>
      </c>
      <c r="N3636" s="23">
        <f t="shared" si="122"/>
        <v>0</v>
      </c>
      <c r="O3636" s="23" t="str">
        <f t="shared" si="123"/>
        <v>Baik</v>
      </c>
      <c r="P3636" s="23" t="s">
        <v>4745</v>
      </c>
      <c r="Q3636" s="19">
        <f>VLOOKUP(M3636,'3'!$H$27:$L$48,5,FALSE)</f>
        <v>70</v>
      </c>
    </row>
    <row r="3637" spans="3:17" x14ac:dyDescent="0.25">
      <c r="C3637" t="s">
        <v>4751</v>
      </c>
      <c r="E3637" t="s">
        <v>4744</v>
      </c>
      <c r="F3637" t="s">
        <v>121</v>
      </c>
      <c r="L3637">
        <v>842</v>
      </c>
      <c r="M3637" s="19">
        <f>VLOOKUP(F3637,'2'!$B$2:$C$34,2,FALSE)</f>
        <v>24</v>
      </c>
      <c r="N3637" s="23">
        <f t="shared" si="122"/>
        <v>0</v>
      </c>
      <c r="O3637" s="23" t="str">
        <f t="shared" si="123"/>
        <v>Baik</v>
      </c>
      <c r="P3637" s="23" t="s">
        <v>4745</v>
      </c>
      <c r="Q3637" s="19">
        <f>VLOOKUP(M3637,'3'!$H$27:$L$48,5,FALSE)</f>
        <v>70</v>
      </c>
    </row>
    <row r="3638" spans="3:17" x14ac:dyDescent="0.25">
      <c r="C3638" t="s">
        <v>4751</v>
      </c>
      <c r="E3638" t="s">
        <v>4744</v>
      </c>
      <c r="F3638" t="s">
        <v>121</v>
      </c>
      <c r="L3638">
        <v>843</v>
      </c>
      <c r="M3638" s="19">
        <f>VLOOKUP(F3638,'2'!$B$2:$C$34,2,FALSE)</f>
        <v>24</v>
      </c>
      <c r="N3638" s="23">
        <f t="shared" si="122"/>
        <v>0</v>
      </c>
      <c r="O3638" s="23" t="str">
        <f t="shared" si="123"/>
        <v>Baik</v>
      </c>
      <c r="P3638" s="23" t="s">
        <v>4745</v>
      </c>
      <c r="Q3638" s="19">
        <f>VLOOKUP(M3638,'3'!$H$27:$L$48,5,FALSE)</f>
        <v>70</v>
      </c>
    </row>
    <row r="3639" spans="3:17" x14ac:dyDescent="0.25">
      <c r="C3639" t="s">
        <v>4751</v>
      </c>
      <c r="E3639" t="s">
        <v>4744</v>
      </c>
      <c r="F3639" t="s">
        <v>121</v>
      </c>
      <c r="L3639">
        <v>844</v>
      </c>
      <c r="M3639" s="19">
        <f>VLOOKUP(F3639,'2'!$B$2:$C$34,2,FALSE)</f>
        <v>24</v>
      </c>
      <c r="N3639" s="23">
        <f t="shared" si="122"/>
        <v>0</v>
      </c>
      <c r="O3639" s="23" t="str">
        <f t="shared" si="123"/>
        <v>Baik</v>
      </c>
      <c r="P3639" s="23" t="s">
        <v>4745</v>
      </c>
      <c r="Q3639" s="19">
        <f>VLOOKUP(M3639,'3'!$H$27:$L$48,5,FALSE)</f>
        <v>70</v>
      </c>
    </row>
    <row r="3640" spans="3:17" x14ac:dyDescent="0.25">
      <c r="C3640" t="s">
        <v>4751</v>
      </c>
      <c r="E3640" t="s">
        <v>4744</v>
      </c>
      <c r="F3640" t="s">
        <v>121</v>
      </c>
      <c r="L3640">
        <v>845</v>
      </c>
      <c r="M3640" s="19">
        <f>VLOOKUP(F3640,'2'!$B$2:$C$34,2,FALSE)</f>
        <v>24</v>
      </c>
      <c r="N3640" s="23">
        <f t="shared" si="122"/>
        <v>0</v>
      </c>
      <c r="O3640" s="23" t="str">
        <f t="shared" si="123"/>
        <v>Baik</v>
      </c>
      <c r="P3640" s="23" t="s">
        <v>4745</v>
      </c>
      <c r="Q3640" s="19">
        <f>VLOOKUP(M3640,'3'!$H$27:$L$48,5,FALSE)</f>
        <v>70</v>
      </c>
    </row>
    <row r="3641" spans="3:17" x14ac:dyDescent="0.25">
      <c r="C3641" t="s">
        <v>4751</v>
      </c>
      <c r="E3641" t="s">
        <v>4744</v>
      </c>
      <c r="F3641" t="s">
        <v>121</v>
      </c>
      <c r="L3641">
        <v>846</v>
      </c>
      <c r="M3641" s="19">
        <f>VLOOKUP(F3641,'2'!$B$2:$C$34,2,FALSE)</f>
        <v>24</v>
      </c>
      <c r="N3641" s="23">
        <f t="shared" si="122"/>
        <v>0</v>
      </c>
      <c r="O3641" s="23" t="str">
        <f t="shared" si="123"/>
        <v>Baik</v>
      </c>
      <c r="P3641" s="23" t="s">
        <v>4745</v>
      </c>
      <c r="Q3641" s="19">
        <f>VLOOKUP(M3641,'3'!$H$27:$L$48,5,FALSE)</f>
        <v>70</v>
      </c>
    </row>
    <row r="3642" spans="3:17" x14ac:dyDescent="0.25">
      <c r="C3642" t="s">
        <v>4751</v>
      </c>
      <c r="E3642" t="s">
        <v>4744</v>
      </c>
      <c r="F3642" t="s">
        <v>121</v>
      </c>
      <c r="L3642">
        <v>847</v>
      </c>
      <c r="M3642" s="19">
        <f>VLOOKUP(F3642,'2'!$B$2:$C$34,2,FALSE)</f>
        <v>24</v>
      </c>
      <c r="N3642" s="23">
        <f t="shared" si="122"/>
        <v>0</v>
      </c>
      <c r="O3642" s="23" t="str">
        <f t="shared" si="123"/>
        <v>Baik</v>
      </c>
      <c r="P3642" s="23" t="s">
        <v>4745</v>
      </c>
      <c r="Q3642" s="19">
        <f>VLOOKUP(M3642,'3'!$H$27:$L$48,5,FALSE)</f>
        <v>70</v>
      </c>
    </row>
    <row r="3643" spans="3:17" x14ac:dyDescent="0.25">
      <c r="C3643" t="s">
        <v>4751</v>
      </c>
      <c r="E3643" t="s">
        <v>4744</v>
      </c>
      <c r="F3643" t="s">
        <v>121</v>
      </c>
      <c r="L3643">
        <v>848</v>
      </c>
      <c r="M3643" s="19">
        <f>VLOOKUP(F3643,'2'!$B$2:$C$34,2,FALSE)</f>
        <v>24</v>
      </c>
      <c r="N3643" s="23">
        <f t="shared" si="122"/>
        <v>0</v>
      </c>
      <c r="O3643" s="23" t="str">
        <f t="shared" si="123"/>
        <v>Baik</v>
      </c>
      <c r="P3643" s="23" t="s">
        <v>4745</v>
      </c>
      <c r="Q3643" s="19">
        <f>VLOOKUP(M3643,'3'!$H$27:$L$48,5,FALSE)</f>
        <v>70</v>
      </c>
    </row>
    <row r="3644" spans="3:17" x14ac:dyDescent="0.25">
      <c r="C3644" t="s">
        <v>4751</v>
      </c>
      <c r="E3644" t="s">
        <v>4744</v>
      </c>
      <c r="F3644" t="s">
        <v>121</v>
      </c>
      <c r="L3644">
        <v>849</v>
      </c>
      <c r="M3644" s="19">
        <f>VLOOKUP(F3644,'2'!$B$2:$C$34,2,FALSE)</f>
        <v>24</v>
      </c>
      <c r="N3644" s="23">
        <f t="shared" si="122"/>
        <v>0</v>
      </c>
      <c r="O3644" s="23" t="str">
        <f t="shared" si="123"/>
        <v>Baik</v>
      </c>
      <c r="P3644" s="23" t="s">
        <v>4745</v>
      </c>
      <c r="Q3644" s="19">
        <f>VLOOKUP(M3644,'3'!$H$27:$L$48,5,FALSE)</f>
        <v>70</v>
      </c>
    </row>
    <row r="3645" spans="3:17" x14ac:dyDescent="0.25">
      <c r="C3645" t="s">
        <v>4751</v>
      </c>
      <c r="E3645" t="s">
        <v>4744</v>
      </c>
      <c r="F3645" t="s">
        <v>121</v>
      </c>
      <c r="L3645">
        <v>850</v>
      </c>
      <c r="M3645" s="19">
        <f>VLOOKUP(F3645,'2'!$B$2:$C$34,2,FALSE)</f>
        <v>24</v>
      </c>
      <c r="N3645" s="23">
        <f t="shared" si="122"/>
        <v>0</v>
      </c>
      <c r="O3645" s="23" t="str">
        <f t="shared" si="123"/>
        <v>Baik</v>
      </c>
      <c r="P3645" s="23" t="s">
        <v>4745</v>
      </c>
      <c r="Q3645" s="19">
        <f>VLOOKUP(M3645,'3'!$H$27:$L$48,5,FALSE)</f>
        <v>70</v>
      </c>
    </row>
    <row r="3646" spans="3:17" x14ac:dyDescent="0.25">
      <c r="C3646" t="s">
        <v>4751</v>
      </c>
      <c r="E3646" t="s">
        <v>4744</v>
      </c>
      <c r="F3646" t="s">
        <v>121</v>
      </c>
      <c r="L3646">
        <v>851</v>
      </c>
      <c r="M3646" s="19">
        <f>VLOOKUP(F3646,'2'!$B$2:$C$34,2,FALSE)</f>
        <v>24</v>
      </c>
      <c r="N3646" s="23">
        <f t="shared" si="122"/>
        <v>0</v>
      </c>
      <c r="O3646" s="23" t="str">
        <f t="shared" si="123"/>
        <v>Baik</v>
      </c>
      <c r="P3646" s="23" t="s">
        <v>4745</v>
      </c>
      <c r="Q3646" s="19">
        <f>VLOOKUP(M3646,'3'!$H$27:$L$48,5,FALSE)</f>
        <v>70</v>
      </c>
    </row>
    <row r="3647" spans="3:17" x14ac:dyDescent="0.25">
      <c r="C3647" t="s">
        <v>4751</v>
      </c>
      <c r="E3647" t="s">
        <v>4744</v>
      </c>
      <c r="F3647" t="s">
        <v>121</v>
      </c>
      <c r="L3647">
        <v>852</v>
      </c>
      <c r="M3647" s="19">
        <f>VLOOKUP(F3647,'2'!$B$2:$C$34,2,FALSE)</f>
        <v>24</v>
      </c>
      <c r="N3647" s="23">
        <f t="shared" si="122"/>
        <v>0</v>
      </c>
      <c r="O3647" s="23" t="str">
        <f t="shared" si="123"/>
        <v>Baik</v>
      </c>
      <c r="P3647" s="23" t="s">
        <v>4745</v>
      </c>
      <c r="Q3647" s="19">
        <f>VLOOKUP(M3647,'3'!$H$27:$L$48,5,FALSE)</f>
        <v>70</v>
      </c>
    </row>
    <row r="3648" spans="3:17" x14ac:dyDescent="0.25">
      <c r="C3648" t="s">
        <v>4751</v>
      </c>
      <c r="E3648" t="s">
        <v>4744</v>
      </c>
      <c r="F3648" t="s">
        <v>121</v>
      </c>
      <c r="L3648">
        <v>853</v>
      </c>
      <c r="M3648" s="19">
        <f>VLOOKUP(F3648,'2'!$B$2:$C$34,2,FALSE)</f>
        <v>24</v>
      </c>
      <c r="N3648" s="23">
        <f t="shared" si="122"/>
        <v>0</v>
      </c>
      <c r="O3648" s="23" t="str">
        <f t="shared" si="123"/>
        <v>Baik</v>
      </c>
      <c r="P3648" s="23" t="s">
        <v>4745</v>
      </c>
      <c r="Q3648" s="19">
        <f>VLOOKUP(M3648,'3'!$H$27:$L$48,5,FALSE)</f>
        <v>70</v>
      </c>
    </row>
    <row r="3649" spans="3:17" x14ac:dyDescent="0.25">
      <c r="C3649" t="s">
        <v>4751</v>
      </c>
      <c r="E3649" t="s">
        <v>4744</v>
      </c>
      <c r="F3649" t="s">
        <v>121</v>
      </c>
      <c r="L3649">
        <v>854</v>
      </c>
      <c r="M3649" s="19">
        <f>VLOOKUP(F3649,'2'!$B$2:$C$34,2,FALSE)</f>
        <v>24</v>
      </c>
      <c r="N3649" s="23">
        <f t="shared" si="122"/>
        <v>0</v>
      </c>
      <c r="O3649" s="23" t="str">
        <f t="shared" si="123"/>
        <v>Baik</v>
      </c>
      <c r="P3649" s="23" t="s">
        <v>4745</v>
      </c>
      <c r="Q3649" s="19">
        <f>VLOOKUP(M3649,'3'!$H$27:$L$48,5,FALSE)</f>
        <v>70</v>
      </c>
    </row>
    <row r="3650" spans="3:17" x14ac:dyDescent="0.25">
      <c r="C3650" t="s">
        <v>4751</v>
      </c>
      <c r="E3650" t="s">
        <v>4744</v>
      </c>
      <c r="F3650" t="s">
        <v>121</v>
      </c>
      <c r="L3650">
        <v>855</v>
      </c>
      <c r="M3650" s="19">
        <f>VLOOKUP(F3650,'2'!$B$2:$C$34,2,FALSE)</f>
        <v>24</v>
      </c>
      <c r="N3650" s="23">
        <f t="shared" si="122"/>
        <v>0</v>
      </c>
      <c r="O3650" s="23" t="str">
        <f t="shared" si="123"/>
        <v>Baik</v>
      </c>
      <c r="P3650" s="23" t="s">
        <v>4745</v>
      </c>
      <c r="Q3650" s="19">
        <f>VLOOKUP(M3650,'3'!$H$27:$L$48,5,FALSE)</f>
        <v>70</v>
      </c>
    </row>
    <row r="3651" spans="3:17" x14ac:dyDescent="0.25">
      <c r="C3651" t="s">
        <v>4751</v>
      </c>
      <c r="E3651" t="s">
        <v>4744</v>
      </c>
      <c r="F3651" t="s">
        <v>121</v>
      </c>
      <c r="L3651">
        <v>856</v>
      </c>
      <c r="M3651" s="19">
        <f>VLOOKUP(F3651,'2'!$B$2:$C$34,2,FALSE)</f>
        <v>24</v>
      </c>
      <c r="N3651" s="23">
        <f t="shared" si="122"/>
        <v>0</v>
      </c>
      <c r="O3651" s="23" t="str">
        <f t="shared" si="123"/>
        <v>Baik</v>
      </c>
      <c r="P3651" s="23" t="s">
        <v>4745</v>
      </c>
      <c r="Q3651" s="19">
        <f>VLOOKUP(M3651,'3'!$H$27:$L$48,5,FALSE)</f>
        <v>70</v>
      </c>
    </row>
    <row r="3652" spans="3:17" x14ac:dyDescent="0.25">
      <c r="C3652" t="s">
        <v>4751</v>
      </c>
      <c r="E3652" t="s">
        <v>4744</v>
      </c>
      <c r="F3652" t="s">
        <v>121</v>
      </c>
      <c r="L3652">
        <v>857</v>
      </c>
      <c r="M3652" s="19">
        <f>VLOOKUP(F3652,'2'!$B$2:$C$34,2,FALSE)</f>
        <v>24</v>
      </c>
      <c r="N3652" s="23">
        <f t="shared" si="122"/>
        <v>0</v>
      </c>
      <c r="O3652" s="23" t="str">
        <f t="shared" si="123"/>
        <v>Baik</v>
      </c>
      <c r="P3652" s="23" t="s">
        <v>4745</v>
      </c>
      <c r="Q3652" s="19">
        <f>VLOOKUP(M3652,'3'!$H$27:$L$48,5,FALSE)</f>
        <v>70</v>
      </c>
    </row>
    <row r="3653" spans="3:17" x14ac:dyDescent="0.25">
      <c r="C3653" t="s">
        <v>4751</v>
      </c>
      <c r="E3653" t="s">
        <v>4744</v>
      </c>
      <c r="F3653" t="s">
        <v>121</v>
      </c>
      <c r="L3653">
        <v>858</v>
      </c>
      <c r="M3653" s="19">
        <f>VLOOKUP(F3653,'2'!$B$2:$C$34,2,FALSE)</f>
        <v>24</v>
      </c>
      <c r="N3653" s="23">
        <f t="shared" ref="N3653:N3716" si="124">D3653</f>
        <v>0</v>
      </c>
      <c r="O3653" s="23" t="str">
        <f t="shared" ref="O3653:O3716" si="125">IF(P3653="Nilai Ekstra",E3653,"")</f>
        <v>Baik</v>
      </c>
      <c r="P3653" s="23" t="s">
        <v>4745</v>
      </c>
      <c r="Q3653" s="19">
        <f>VLOOKUP(M3653,'3'!$H$27:$L$48,5,FALSE)</f>
        <v>70</v>
      </c>
    </row>
    <row r="3654" spans="3:17" x14ac:dyDescent="0.25">
      <c r="C3654" t="s">
        <v>4751</v>
      </c>
      <c r="E3654" t="s">
        <v>4744</v>
      </c>
      <c r="F3654" t="s">
        <v>121</v>
      </c>
      <c r="L3654">
        <v>859</v>
      </c>
      <c r="M3654" s="19">
        <f>VLOOKUP(F3654,'2'!$B$2:$C$34,2,FALSE)</f>
        <v>24</v>
      </c>
      <c r="N3654" s="23">
        <f t="shared" si="124"/>
        <v>0</v>
      </c>
      <c r="O3654" s="23" t="str">
        <f t="shared" si="125"/>
        <v>Baik</v>
      </c>
      <c r="P3654" s="23" t="s">
        <v>4745</v>
      </c>
      <c r="Q3654" s="19">
        <f>VLOOKUP(M3654,'3'!$H$27:$L$48,5,FALSE)</f>
        <v>70</v>
      </c>
    </row>
    <row r="3655" spans="3:17" x14ac:dyDescent="0.25">
      <c r="C3655" t="s">
        <v>4751</v>
      </c>
      <c r="E3655" t="s">
        <v>4744</v>
      </c>
      <c r="F3655" t="s">
        <v>121</v>
      </c>
      <c r="L3655">
        <v>860</v>
      </c>
      <c r="M3655" s="19">
        <f>VLOOKUP(F3655,'2'!$B$2:$C$34,2,FALSE)</f>
        <v>24</v>
      </c>
      <c r="N3655" s="23">
        <f t="shared" si="124"/>
        <v>0</v>
      </c>
      <c r="O3655" s="23" t="str">
        <f t="shared" si="125"/>
        <v>Baik</v>
      </c>
      <c r="P3655" s="23" t="s">
        <v>4745</v>
      </c>
      <c r="Q3655" s="19">
        <f>VLOOKUP(M3655,'3'!$H$27:$L$48,5,FALSE)</f>
        <v>70</v>
      </c>
    </row>
    <row r="3656" spans="3:17" x14ac:dyDescent="0.25">
      <c r="C3656" t="s">
        <v>4751</v>
      </c>
      <c r="E3656" t="s">
        <v>4744</v>
      </c>
      <c r="F3656" t="s">
        <v>121</v>
      </c>
      <c r="L3656">
        <v>861</v>
      </c>
      <c r="M3656" s="19">
        <f>VLOOKUP(F3656,'2'!$B$2:$C$34,2,FALSE)</f>
        <v>24</v>
      </c>
      <c r="N3656" s="23">
        <f t="shared" si="124"/>
        <v>0</v>
      </c>
      <c r="O3656" s="23" t="str">
        <f t="shared" si="125"/>
        <v>Baik</v>
      </c>
      <c r="P3656" s="23" t="s">
        <v>4745</v>
      </c>
      <c r="Q3656" s="19">
        <f>VLOOKUP(M3656,'3'!$H$27:$L$48,5,FALSE)</f>
        <v>70</v>
      </c>
    </row>
    <row r="3657" spans="3:17" x14ac:dyDescent="0.25">
      <c r="C3657" t="s">
        <v>4751</v>
      </c>
      <c r="E3657" t="s">
        <v>4744</v>
      </c>
      <c r="F3657" t="s">
        <v>121</v>
      </c>
      <c r="L3657">
        <v>862</v>
      </c>
      <c r="M3657" s="19">
        <f>VLOOKUP(F3657,'2'!$B$2:$C$34,2,FALSE)</f>
        <v>24</v>
      </c>
      <c r="N3657" s="23">
        <f t="shared" si="124"/>
        <v>0</v>
      </c>
      <c r="O3657" s="23" t="str">
        <f t="shared" si="125"/>
        <v>Baik</v>
      </c>
      <c r="P3657" s="23" t="s">
        <v>4745</v>
      </c>
      <c r="Q3657" s="19">
        <f>VLOOKUP(M3657,'3'!$H$27:$L$48,5,FALSE)</f>
        <v>70</v>
      </c>
    </row>
    <row r="3658" spans="3:17" x14ac:dyDescent="0.25">
      <c r="C3658" t="s">
        <v>4751</v>
      </c>
      <c r="E3658" t="s">
        <v>4744</v>
      </c>
      <c r="F3658" t="s">
        <v>121</v>
      </c>
      <c r="L3658">
        <v>863</v>
      </c>
      <c r="M3658" s="19">
        <f>VLOOKUP(F3658,'2'!$B$2:$C$34,2,FALSE)</f>
        <v>24</v>
      </c>
      <c r="N3658" s="23">
        <f t="shared" si="124"/>
        <v>0</v>
      </c>
      <c r="O3658" s="23" t="str">
        <f t="shared" si="125"/>
        <v>Baik</v>
      </c>
      <c r="P3658" s="23" t="s">
        <v>4745</v>
      </c>
      <c r="Q3658" s="19">
        <f>VLOOKUP(M3658,'3'!$H$27:$L$48,5,FALSE)</f>
        <v>70</v>
      </c>
    </row>
    <row r="3659" spans="3:17" x14ac:dyDescent="0.25">
      <c r="C3659" t="s">
        <v>4751</v>
      </c>
      <c r="E3659" t="s">
        <v>4744</v>
      </c>
      <c r="F3659" t="s">
        <v>121</v>
      </c>
      <c r="L3659">
        <v>864</v>
      </c>
      <c r="M3659" s="19">
        <f>VLOOKUP(F3659,'2'!$B$2:$C$34,2,FALSE)</f>
        <v>24</v>
      </c>
      <c r="N3659" s="23">
        <f t="shared" si="124"/>
        <v>0</v>
      </c>
      <c r="O3659" s="23" t="str">
        <f t="shared" si="125"/>
        <v>Baik</v>
      </c>
      <c r="P3659" s="23" t="s">
        <v>4745</v>
      </c>
      <c r="Q3659" s="19">
        <f>VLOOKUP(M3659,'3'!$H$27:$L$48,5,FALSE)</f>
        <v>70</v>
      </c>
    </row>
    <row r="3660" spans="3:17" x14ac:dyDescent="0.25">
      <c r="C3660" t="s">
        <v>4751</v>
      </c>
      <c r="E3660" t="s">
        <v>4744</v>
      </c>
      <c r="F3660" t="s">
        <v>121</v>
      </c>
      <c r="L3660">
        <v>865</v>
      </c>
      <c r="M3660" s="19">
        <f>VLOOKUP(F3660,'2'!$B$2:$C$34,2,FALSE)</f>
        <v>24</v>
      </c>
      <c r="N3660" s="23">
        <f t="shared" si="124"/>
        <v>0</v>
      </c>
      <c r="O3660" s="23" t="str">
        <f t="shared" si="125"/>
        <v>Baik</v>
      </c>
      <c r="P3660" s="23" t="s">
        <v>4745</v>
      </c>
      <c r="Q3660" s="19">
        <f>VLOOKUP(M3660,'3'!$H$27:$L$48,5,FALSE)</f>
        <v>70</v>
      </c>
    </row>
    <row r="3661" spans="3:17" x14ac:dyDescent="0.25">
      <c r="C3661" t="s">
        <v>4751</v>
      </c>
      <c r="E3661" t="s">
        <v>4744</v>
      </c>
      <c r="F3661" t="s">
        <v>121</v>
      </c>
      <c r="L3661">
        <v>866</v>
      </c>
      <c r="M3661" s="19">
        <f>VLOOKUP(F3661,'2'!$B$2:$C$34,2,FALSE)</f>
        <v>24</v>
      </c>
      <c r="N3661" s="23">
        <f t="shared" si="124"/>
        <v>0</v>
      </c>
      <c r="O3661" s="23" t="str">
        <f t="shared" si="125"/>
        <v>Baik</v>
      </c>
      <c r="P3661" s="23" t="s">
        <v>4745</v>
      </c>
      <c r="Q3661" s="19">
        <f>VLOOKUP(M3661,'3'!$H$27:$L$48,5,FALSE)</f>
        <v>70</v>
      </c>
    </row>
    <row r="3662" spans="3:17" x14ac:dyDescent="0.25">
      <c r="C3662" t="s">
        <v>4751</v>
      </c>
      <c r="E3662" t="s">
        <v>4744</v>
      </c>
      <c r="F3662" t="s">
        <v>121</v>
      </c>
      <c r="L3662">
        <v>867</v>
      </c>
      <c r="M3662" s="19">
        <f>VLOOKUP(F3662,'2'!$B$2:$C$34,2,FALSE)</f>
        <v>24</v>
      </c>
      <c r="N3662" s="23">
        <f t="shared" si="124"/>
        <v>0</v>
      </c>
      <c r="O3662" s="23" t="str">
        <f t="shared" si="125"/>
        <v>Baik</v>
      </c>
      <c r="P3662" s="23" t="s">
        <v>4745</v>
      </c>
      <c r="Q3662" s="19">
        <f>VLOOKUP(M3662,'3'!$H$27:$L$48,5,FALSE)</f>
        <v>70</v>
      </c>
    </row>
    <row r="3663" spans="3:17" x14ac:dyDescent="0.25">
      <c r="C3663" t="s">
        <v>4751</v>
      </c>
      <c r="E3663" t="s">
        <v>4744</v>
      </c>
      <c r="F3663" t="s">
        <v>121</v>
      </c>
      <c r="L3663">
        <v>868</v>
      </c>
      <c r="M3663" s="19">
        <f>VLOOKUP(F3663,'2'!$B$2:$C$34,2,FALSE)</f>
        <v>24</v>
      </c>
      <c r="N3663" s="23">
        <f t="shared" si="124"/>
        <v>0</v>
      </c>
      <c r="O3663" s="23" t="str">
        <f t="shared" si="125"/>
        <v>Baik</v>
      </c>
      <c r="P3663" s="23" t="s">
        <v>4745</v>
      </c>
      <c r="Q3663" s="19">
        <f>VLOOKUP(M3663,'3'!$H$27:$L$48,5,FALSE)</f>
        <v>70</v>
      </c>
    </row>
    <row r="3664" spans="3:17" x14ac:dyDescent="0.25">
      <c r="C3664" t="s">
        <v>4751</v>
      </c>
      <c r="E3664" t="s">
        <v>4744</v>
      </c>
      <c r="F3664" t="s">
        <v>121</v>
      </c>
      <c r="L3664">
        <v>869</v>
      </c>
      <c r="M3664" s="19">
        <f>VLOOKUP(F3664,'2'!$B$2:$C$34,2,FALSE)</f>
        <v>24</v>
      </c>
      <c r="N3664" s="23">
        <f t="shared" si="124"/>
        <v>0</v>
      </c>
      <c r="O3664" s="23" t="str">
        <f t="shared" si="125"/>
        <v>Baik</v>
      </c>
      <c r="P3664" s="23" t="s">
        <v>4745</v>
      </c>
      <c r="Q3664" s="19">
        <f>VLOOKUP(M3664,'3'!$H$27:$L$48,5,FALSE)</f>
        <v>70</v>
      </c>
    </row>
    <row r="3665" spans="3:17" x14ac:dyDescent="0.25">
      <c r="C3665" t="s">
        <v>4751</v>
      </c>
      <c r="E3665" t="s">
        <v>4744</v>
      </c>
      <c r="F3665" t="s">
        <v>121</v>
      </c>
      <c r="L3665">
        <v>870</v>
      </c>
      <c r="M3665" s="19">
        <f>VLOOKUP(F3665,'2'!$B$2:$C$34,2,FALSE)</f>
        <v>24</v>
      </c>
      <c r="N3665" s="23">
        <f t="shared" si="124"/>
        <v>0</v>
      </c>
      <c r="O3665" s="23" t="str">
        <f t="shared" si="125"/>
        <v>Baik</v>
      </c>
      <c r="P3665" s="23" t="s">
        <v>4745</v>
      </c>
      <c r="Q3665" s="19">
        <f>VLOOKUP(M3665,'3'!$H$27:$L$48,5,FALSE)</f>
        <v>70</v>
      </c>
    </row>
    <row r="3666" spans="3:17" x14ac:dyDescent="0.25">
      <c r="C3666" t="s">
        <v>4751</v>
      </c>
      <c r="E3666" t="s">
        <v>4744</v>
      </c>
      <c r="F3666" t="s">
        <v>121</v>
      </c>
      <c r="L3666">
        <v>871</v>
      </c>
      <c r="M3666" s="19">
        <f>VLOOKUP(F3666,'2'!$B$2:$C$34,2,FALSE)</f>
        <v>24</v>
      </c>
      <c r="N3666" s="23">
        <f t="shared" si="124"/>
        <v>0</v>
      </c>
      <c r="O3666" s="23" t="str">
        <f t="shared" si="125"/>
        <v>Baik</v>
      </c>
      <c r="P3666" s="23" t="s">
        <v>4745</v>
      </c>
      <c r="Q3666" s="19">
        <f>VLOOKUP(M3666,'3'!$H$27:$L$48,5,FALSE)</f>
        <v>70</v>
      </c>
    </row>
    <row r="3667" spans="3:17" x14ac:dyDescent="0.25">
      <c r="C3667" t="s">
        <v>4751</v>
      </c>
      <c r="E3667" t="s">
        <v>4744</v>
      </c>
      <c r="F3667" t="s">
        <v>121</v>
      </c>
      <c r="L3667">
        <v>872</v>
      </c>
      <c r="M3667" s="19">
        <f>VLOOKUP(F3667,'2'!$B$2:$C$34,2,FALSE)</f>
        <v>24</v>
      </c>
      <c r="N3667" s="23">
        <f t="shared" si="124"/>
        <v>0</v>
      </c>
      <c r="O3667" s="23" t="str">
        <f t="shared" si="125"/>
        <v>Baik</v>
      </c>
      <c r="P3667" s="23" t="s">
        <v>4745</v>
      </c>
      <c r="Q3667" s="19">
        <f>VLOOKUP(M3667,'3'!$H$27:$L$48,5,FALSE)</f>
        <v>70</v>
      </c>
    </row>
    <row r="3668" spans="3:17" x14ac:dyDescent="0.25">
      <c r="C3668" t="s">
        <v>4751</v>
      </c>
      <c r="E3668" t="s">
        <v>4744</v>
      </c>
      <c r="F3668" t="s">
        <v>121</v>
      </c>
      <c r="L3668">
        <v>873</v>
      </c>
      <c r="M3668" s="19">
        <f>VLOOKUP(F3668,'2'!$B$2:$C$34,2,FALSE)</f>
        <v>24</v>
      </c>
      <c r="N3668" s="23">
        <f t="shared" si="124"/>
        <v>0</v>
      </c>
      <c r="O3668" s="23" t="str">
        <f t="shared" si="125"/>
        <v>Baik</v>
      </c>
      <c r="P3668" s="23" t="s">
        <v>4745</v>
      </c>
      <c r="Q3668" s="19">
        <f>VLOOKUP(M3668,'3'!$H$27:$L$48,5,FALSE)</f>
        <v>70</v>
      </c>
    </row>
    <row r="3669" spans="3:17" x14ac:dyDescent="0.25">
      <c r="C3669" t="s">
        <v>4752</v>
      </c>
      <c r="E3669" t="s">
        <v>4744</v>
      </c>
      <c r="F3669" t="s">
        <v>121</v>
      </c>
      <c r="L3669">
        <v>874</v>
      </c>
      <c r="M3669" s="19">
        <f>VLOOKUP(F3669,'2'!$B$2:$C$34,2,FALSE)</f>
        <v>24</v>
      </c>
      <c r="N3669" s="23">
        <f t="shared" si="124"/>
        <v>0</v>
      </c>
      <c r="O3669" s="23" t="str">
        <f t="shared" si="125"/>
        <v>Baik</v>
      </c>
      <c r="P3669" s="23" t="s">
        <v>4745</v>
      </c>
      <c r="Q3669" s="19">
        <f>VLOOKUP(M3669,'3'!$H$27:$L$48,5,FALSE)</f>
        <v>70</v>
      </c>
    </row>
    <row r="3670" spans="3:17" x14ac:dyDescent="0.25">
      <c r="C3670" t="s">
        <v>4752</v>
      </c>
      <c r="E3670" t="s">
        <v>4744</v>
      </c>
      <c r="F3670" t="s">
        <v>121</v>
      </c>
      <c r="L3670">
        <v>875</v>
      </c>
      <c r="M3670" s="19">
        <f>VLOOKUP(F3670,'2'!$B$2:$C$34,2,FALSE)</f>
        <v>24</v>
      </c>
      <c r="N3670" s="23">
        <f t="shared" si="124"/>
        <v>0</v>
      </c>
      <c r="O3670" s="23" t="str">
        <f t="shared" si="125"/>
        <v>Baik</v>
      </c>
      <c r="P3670" s="23" t="s">
        <v>4745</v>
      </c>
      <c r="Q3670" s="19">
        <f>VLOOKUP(M3670,'3'!$H$27:$L$48,5,FALSE)</f>
        <v>70</v>
      </c>
    </row>
    <row r="3671" spans="3:17" x14ac:dyDescent="0.25">
      <c r="C3671" t="s">
        <v>4752</v>
      </c>
      <c r="E3671" t="s">
        <v>4744</v>
      </c>
      <c r="F3671" t="s">
        <v>121</v>
      </c>
      <c r="L3671">
        <v>876</v>
      </c>
      <c r="M3671" s="19">
        <f>VLOOKUP(F3671,'2'!$B$2:$C$34,2,FALSE)</f>
        <v>24</v>
      </c>
      <c r="N3671" s="23">
        <f t="shared" si="124"/>
        <v>0</v>
      </c>
      <c r="O3671" s="23" t="str">
        <f t="shared" si="125"/>
        <v>Baik</v>
      </c>
      <c r="P3671" s="23" t="s">
        <v>4745</v>
      </c>
      <c r="Q3671" s="19">
        <f>VLOOKUP(M3671,'3'!$H$27:$L$48,5,FALSE)</f>
        <v>70</v>
      </c>
    </row>
    <row r="3672" spans="3:17" x14ac:dyDescent="0.25">
      <c r="C3672" t="s">
        <v>4752</v>
      </c>
      <c r="E3672" t="s">
        <v>4744</v>
      </c>
      <c r="F3672" t="s">
        <v>121</v>
      </c>
      <c r="L3672">
        <v>877</v>
      </c>
      <c r="M3672" s="19">
        <f>VLOOKUP(F3672,'2'!$B$2:$C$34,2,FALSE)</f>
        <v>24</v>
      </c>
      <c r="N3672" s="23">
        <f t="shared" si="124"/>
        <v>0</v>
      </c>
      <c r="O3672" s="23" t="str">
        <f t="shared" si="125"/>
        <v>Baik</v>
      </c>
      <c r="P3672" s="23" t="s">
        <v>4745</v>
      </c>
      <c r="Q3672" s="19">
        <f>VLOOKUP(M3672,'3'!$H$27:$L$48,5,FALSE)</f>
        <v>70</v>
      </c>
    </row>
    <row r="3673" spans="3:17" x14ac:dyDescent="0.25">
      <c r="C3673" t="s">
        <v>4752</v>
      </c>
      <c r="E3673" t="s">
        <v>4744</v>
      </c>
      <c r="F3673" t="s">
        <v>121</v>
      </c>
      <c r="L3673">
        <v>878</v>
      </c>
      <c r="M3673" s="19">
        <f>VLOOKUP(F3673,'2'!$B$2:$C$34,2,FALSE)</f>
        <v>24</v>
      </c>
      <c r="N3673" s="23">
        <f t="shared" si="124"/>
        <v>0</v>
      </c>
      <c r="O3673" s="23" t="str">
        <f t="shared" si="125"/>
        <v>Baik</v>
      </c>
      <c r="P3673" s="23" t="s">
        <v>4745</v>
      </c>
      <c r="Q3673" s="19">
        <f>VLOOKUP(M3673,'3'!$H$27:$L$48,5,FALSE)</f>
        <v>70</v>
      </c>
    </row>
    <row r="3674" spans="3:17" x14ac:dyDescent="0.25">
      <c r="C3674" t="s">
        <v>4752</v>
      </c>
      <c r="E3674" t="s">
        <v>4744</v>
      </c>
      <c r="F3674" t="s">
        <v>121</v>
      </c>
      <c r="L3674">
        <v>879</v>
      </c>
      <c r="M3674" s="19">
        <f>VLOOKUP(F3674,'2'!$B$2:$C$34,2,FALSE)</f>
        <v>24</v>
      </c>
      <c r="N3674" s="23">
        <f t="shared" si="124"/>
        <v>0</v>
      </c>
      <c r="O3674" s="23" t="str">
        <f t="shared" si="125"/>
        <v>Baik</v>
      </c>
      <c r="P3674" s="23" t="s">
        <v>4745</v>
      </c>
      <c r="Q3674" s="19">
        <f>VLOOKUP(M3674,'3'!$H$27:$L$48,5,FALSE)</f>
        <v>70</v>
      </c>
    </row>
    <row r="3675" spans="3:17" x14ac:dyDescent="0.25">
      <c r="C3675" t="s">
        <v>4752</v>
      </c>
      <c r="E3675" t="s">
        <v>4744</v>
      </c>
      <c r="F3675" t="s">
        <v>121</v>
      </c>
      <c r="L3675">
        <v>880</v>
      </c>
      <c r="M3675" s="19">
        <f>VLOOKUP(F3675,'2'!$B$2:$C$34,2,FALSE)</f>
        <v>24</v>
      </c>
      <c r="N3675" s="23">
        <f t="shared" si="124"/>
        <v>0</v>
      </c>
      <c r="O3675" s="23" t="str">
        <f t="shared" si="125"/>
        <v>Baik</v>
      </c>
      <c r="P3675" s="23" t="s">
        <v>4745</v>
      </c>
      <c r="Q3675" s="19">
        <f>VLOOKUP(M3675,'3'!$H$27:$L$48,5,FALSE)</f>
        <v>70</v>
      </c>
    </row>
    <row r="3676" spans="3:17" x14ac:dyDescent="0.25">
      <c r="C3676" t="s">
        <v>4752</v>
      </c>
      <c r="E3676" t="s">
        <v>4744</v>
      </c>
      <c r="F3676" t="s">
        <v>121</v>
      </c>
      <c r="L3676">
        <v>881</v>
      </c>
      <c r="M3676" s="19">
        <f>VLOOKUP(F3676,'2'!$B$2:$C$34,2,FALSE)</f>
        <v>24</v>
      </c>
      <c r="N3676" s="23">
        <f t="shared" si="124"/>
        <v>0</v>
      </c>
      <c r="O3676" s="23" t="str">
        <f t="shared" si="125"/>
        <v>Baik</v>
      </c>
      <c r="P3676" s="23" t="s">
        <v>4745</v>
      </c>
      <c r="Q3676" s="19">
        <f>VLOOKUP(M3676,'3'!$H$27:$L$48,5,FALSE)</f>
        <v>70</v>
      </c>
    </row>
    <row r="3677" spans="3:17" x14ac:dyDescent="0.25">
      <c r="C3677" t="s">
        <v>4752</v>
      </c>
      <c r="E3677" t="s">
        <v>4744</v>
      </c>
      <c r="F3677" t="s">
        <v>121</v>
      </c>
      <c r="L3677">
        <v>882</v>
      </c>
      <c r="M3677" s="19">
        <f>VLOOKUP(F3677,'2'!$B$2:$C$34,2,FALSE)</f>
        <v>24</v>
      </c>
      <c r="N3677" s="23">
        <f t="shared" si="124"/>
        <v>0</v>
      </c>
      <c r="O3677" s="23" t="str">
        <f t="shared" si="125"/>
        <v>Baik</v>
      </c>
      <c r="P3677" s="23" t="s">
        <v>4745</v>
      </c>
      <c r="Q3677" s="19">
        <f>VLOOKUP(M3677,'3'!$H$27:$L$48,5,FALSE)</f>
        <v>70</v>
      </c>
    </row>
    <row r="3678" spans="3:17" x14ac:dyDescent="0.25">
      <c r="C3678" t="s">
        <v>4752</v>
      </c>
      <c r="E3678" t="s">
        <v>4744</v>
      </c>
      <c r="F3678" t="s">
        <v>121</v>
      </c>
      <c r="L3678">
        <v>883</v>
      </c>
      <c r="M3678" s="19">
        <f>VLOOKUP(F3678,'2'!$B$2:$C$34,2,FALSE)</f>
        <v>24</v>
      </c>
      <c r="N3678" s="23">
        <f t="shared" si="124"/>
        <v>0</v>
      </c>
      <c r="O3678" s="23" t="str">
        <f t="shared" si="125"/>
        <v>Baik</v>
      </c>
      <c r="P3678" s="23" t="s">
        <v>4745</v>
      </c>
      <c r="Q3678" s="19">
        <f>VLOOKUP(M3678,'3'!$H$27:$L$48,5,FALSE)</f>
        <v>70</v>
      </c>
    </row>
    <row r="3679" spans="3:17" x14ac:dyDescent="0.25">
      <c r="C3679" t="s">
        <v>4752</v>
      </c>
      <c r="E3679" t="s">
        <v>4744</v>
      </c>
      <c r="F3679" t="s">
        <v>121</v>
      </c>
      <c r="L3679">
        <v>884</v>
      </c>
      <c r="M3679" s="19">
        <f>VLOOKUP(F3679,'2'!$B$2:$C$34,2,FALSE)</f>
        <v>24</v>
      </c>
      <c r="N3679" s="23">
        <f t="shared" si="124"/>
        <v>0</v>
      </c>
      <c r="O3679" s="23" t="str">
        <f t="shared" si="125"/>
        <v>Baik</v>
      </c>
      <c r="P3679" s="23" t="s">
        <v>4745</v>
      </c>
      <c r="Q3679" s="19">
        <f>VLOOKUP(M3679,'3'!$H$27:$L$48,5,FALSE)</f>
        <v>70</v>
      </c>
    </row>
    <row r="3680" spans="3:17" x14ac:dyDescent="0.25">
      <c r="C3680" t="s">
        <v>4752</v>
      </c>
      <c r="E3680" t="s">
        <v>4744</v>
      </c>
      <c r="F3680" t="s">
        <v>121</v>
      </c>
      <c r="L3680">
        <v>885</v>
      </c>
      <c r="M3680" s="19">
        <f>VLOOKUP(F3680,'2'!$B$2:$C$34,2,FALSE)</f>
        <v>24</v>
      </c>
      <c r="N3680" s="23">
        <f t="shared" si="124"/>
        <v>0</v>
      </c>
      <c r="O3680" s="23" t="str">
        <f t="shared" si="125"/>
        <v>Baik</v>
      </c>
      <c r="P3680" s="23" t="s">
        <v>4745</v>
      </c>
      <c r="Q3680" s="19">
        <f>VLOOKUP(M3680,'3'!$H$27:$L$48,5,FALSE)</f>
        <v>70</v>
      </c>
    </row>
    <row r="3681" spans="3:17" x14ac:dyDescent="0.25">
      <c r="C3681" t="s">
        <v>4752</v>
      </c>
      <c r="E3681" t="s">
        <v>4744</v>
      </c>
      <c r="F3681" t="s">
        <v>121</v>
      </c>
      <c r="L3681">
        <v>886</v>
      </c>
      <c r="M3681" s="19">
        <f>VLOOKUP(F3681,'2'!$B$2:$C$34,2,FALSE)</f>
        <v>24</v>
      </c>
      <c r="N3681" s="23">
        <f t="shared" si="124"/>
        <v>0</v>
      </c>
      <c r="O3681" s="23" t="str">
        <f t="shared" si="125"/>
        <v>Baik</v>
      </c>
      <c r="P3681" s="23" t="s">
        <v>4745</v>
      </c>
      <c r="Q3681" s="19">
        <f>VLOOKUP(M3681,'3'!$H$27:$L$48,5,FALSE)</f>
        <v>70</v>
      </c>
    </row>
    <row r="3682" spans="3:17" x14ac:dyDescent="0.25">
      <c r="C3682" t="s">
        <v>4752</v>
      </c>
      <c r="E3682" t="s">
        <v>4744</v>
      </c>
      <c r="F3682" t="s">
        <v>121</v>
      </c>
      <c r="L3682">
        <v>887</v>
      </c>
      <c r="M3682" s="19">
        <f>VLOOKUP(F3682,'2'!$B$2:$C$34,2,FALSE)</f>
        <v>24</v>
      </c>
      <c r="N3682" s="23">
        <f t="shared" si="124"/>
        <v>0</v>
      </c>
      <c r="O3682" s="23" t="str">
        <f t="shared" si="125"/>
        <v>Baik</v>
      </c>
      <c r="P3682" s="23" t="s">
        <v>4745</v>
      </c>
      <c r="Q3682" s="19">
        <f>VLOOKUP(M3682,'3'!$H$27:$L$48,5,FALSE)</f>
        <v>70</v>
      </c>
    </row>
    <row r="3683" spans="3:17" x14ac:dyDescent="0.25">
      <c r="C3683" t="s">
        <v>4752</v>
      </c>
      <c r="E3683" t="s">
        <v>4744</v>
      </c>
      <c r="F3683" t="s">
        <v>121</v>
      </c>
      <c r="L3683">
        <v>888</v>
      </c>
      <c r="M3683" s="19">
        <f>VLOOKUP(F3683,'2'!$B$2:$C$34,2,FALSE)</f>
        <v>24</v>
      </c>
      <c r="N3683" s="23">
        <f t="shared" si="124"/>
        <v>0</v>
      </c>
      <c r="O3683" s="23" t="str">
        <f t="shared" si="125"/>
        <v>Baik</v>
      </c>
      <c r="P3683" s="23" t="s">
        <v>4745</v>
      </c>
      <c r="Q3683" s="19">
        <f>VLOOKUP(M3683,'3'!$H$27:$L$48,5,FALSE)</f>
        <v>70</v>
      </c>
    </row>
    <row r="3684" spans="3:17" x14ac:dyDescent="0.25">
      <c r="C3684" t="s">
        <v>4752</v>
      </c>
      <c r="E3684" t="s">
        <v>4744</v>
      </c>
      <c r="F3684" t="s">
        <v>121</v>
      </c>
      <c r="L3684">
        <v>889</v>
      </c>
      <c r="M3684" s="19">
        <f>VLOOKUP(F3684,'2'!$B$2:$C$34,2,FALSE)</f>
        <v>24</v>
      </c>
      <c r="N3684" s="23">
        <f t="shared" si="124"/>
        <v>0</v>
      </c>
      <c r="O3684" s="23" t="str">
        <f t="shared" si="125"/>
        <v>Baik</v>
      </c>
      <c r="P3684" s="23" t="s">
        <v>4745</v>
      </c>
      <c r="Q3684" s="19">
        <f>VLOOKUP(M3684,'3'!$H$27:$L$48,5,FALSE)</f>
        <v>70</v>
      </c>
    </row>
    <row r="3685" spans="3:17" x14ac:dyDescent="0.25">
      <c r="C3685" t="s">
        <v>4752</v>
      </c>
      <c r="E3685" t="s">
        <v>4744</v>
      </c>
      <c r="F3685" t="s">
        <v>121</v>
      </c>
      <c r="L3685">
        <v>890</v>
      </c>
      <c r="M3685" s="19">
        <f>VLOOKUP(F3685,'2'!$B$2:$C$34,2,FALSE)</f>
        <v>24</v>
      </c>
      <c r="N3685" s="23">
        <f t="shared" si="124"/>
        <v>0</v>
      </c>
      <c r="O3685" s="23" t="str">
        <f t="shared" si="125"/>
        <v>Baik</v>
      </c>
      <c r="P3685" s="23" t="s">
        <v>4745</v>
      </c>
      <c r="Q3685" s="19">
        <f>VLOOKUP(M3685,'3'!$H$27:$L$48,5,FALSE)</f>
        <v>70</v>
      </c>
    </row>
    <row r="3686" spans="3:17" x14ac:dyDescent="0.25">
      <c r="C3686" t="s">
        <v>4752</v>
      </c>
      <c r="E3686" t="s">
        <v>4744</v>
      </c>
      <c r="F3686" t="s">
        <v>121</v>
      </c>
      <c r="L3686">
        <v>891</v>
      </c>
      <c r="M3686" s="19">
        <f>VLOOKUP(F3686,'2'!$B$2:$C$34,2,FALSE)</f>
        <v>24</v>
      </c>
      <c r="N3686" s="23">
        <f t="shared" si="124"/>
        <v>0</v>
      </c>
      <c r="O3686" s="23" t="str">
        <f t="shared" si="125"/>
        <v>Baik</v>
      </c>
      <c r="P3686" s="23" t="s">
        <v>4745</v>
      </c>
      <c r="Q3686" s="19">
        <f>VLOOKUP(M3686,'3'!$H$27:$L$48,5,FALSE)</f>
        <v>70</v>
      </c>
    </row>
    <row r="3687" spans="3:17" x14ac:dyDescent="0.25">
      <c r="C3687" t="s">
        <v>4752</v>
      </c>
      <c r="E3687" t="s">
        <v>4744</v>
      </c>
      <c r="F3687" t="s">
        <v>121</v>
      </c>
      <c r="L3687">
        <v>892</v>
      </c>
      <c r="M3687" s="19">
        <f>VLOOKUP(F3687,'2'!$B$2:$C$34,2,FALSE)</f>
        <v>24</v>
      </c>
      <c r="N3687" s="23">
        <f t="shared" si="124"/>
        <v>0</v>
      </c>
      <c r="O3687" s="23" t="str">
        <f t="shared" si="125"/>
        <v>Baik</v>
      </c>
      <c r="P3687" s="23" t="s">
        <v>4745</v>
      </c>
      <c r="Q3687" s="19">
        <f>VLOOKUP(M3687,'3'!$H$27:$L$48,5,FALSE)</f>
        <v>70</v>
      </c>
    </row>
    <row r="3688" spans="3:17" x14ac:dyDescent="0.25">
      <c r="C3688" t="s">
        <v>4752</v>
      </c>
      <c r="E3688" t="s">
        <v>4744</v>
      </c>
      <c r="F3688" t="s">
        <v>121</v>
      </c>
      <c r="L3688">
        <v>893</v>
      </c>
      <c r="M3688" s="19">
        <f>VLOOKUP(F3688,'2'!$B$2:$C$34,2,FALSE)</f>
        <v>24</v>
      </c>
      <c r="N3688" s="23">
        <f t="shared" si="124"/>
        <v>0</v>
      </c>
      <c r="O3688" s="23" t="str">
        <f t="shared" si="125"/>
        <v>Baik</v>
      </c>
      <c r="P3688" s="23" t="s">
        <v>4745</v>
      </c>
      <c r="Q3688" s="19">
        <f>VLOOKUP(M3688,'3'!$H$27:$L$48,5,FALSE)</f>
        <v>70</v>
      </c>
    </row>
    <row r="3689" spans="3:17" x14ac:dyDescent="0.25">
      <c r="C3689" t="s">
        <v>4752</v>
      </c>
      <c r="E3689" t="s">
        <v>4744</v>
      </c>
      <c r="F3689" t="s">
        <v>121</v>
      </c>
      <c r="L3689">
        <v>894</v>
      </c>
      <c r="M3689" s="19">
        <f>VLOOKUP(F3689,'2'!$B$2:$C$34,2,FALSE)</f>
        <v>24</v>
      </c>
      <c r="N3689" s="23">
        <f t="shared" si="124"/>
        <v>0</v>
      </c>
      <c r="O3689" s="23" t="str">
        <f t="shared" si="125"/>
        <v>Baik</v>
      </c>
      <c r="P3689" s="23" t="s">
        <v>4745</v>
      </c>
      <c r="Q3689" s="19">
        <f>VLOOKUP(M3689,'3'!$H$27:$L$48,5,FALSE)</f>
        <v>70</v>
      </c>
    </row>
    <row r="3690" spans="3:17" x14ac:dyDescent="0.25">
      <c r="C3690" t="s">
        <v>4752</v>
      </c>
      <c r="E3690" t="s">
        <v>4744</v>
      </c>
      <c r="F3690" t="s">
        <v>121</v>
      </c>
      <c r="L3690">
        <v>895</v>
      </c>
      <c r="M3690" s="19">
        <f>VLOOKUP(F3690,'2'!$B$2:$C$34,2,FALSE)</f>
        <v>24</v>
      </c>
      <c r="N3690" s="23">
        <f t="shared" si="124"/>
        <v>0</v>
      </c>
      <c r="O3690" s="23" t="str">
        <f t="shared" si="125"/>
        <v>Baik</v>
      </c>
      <c r="P3690" s="23" t="s">
        <v>4745</v>
      </c>
      <c r="Q3690" s="19">
        <f>VLOOKUP(M3690,'3'!$H$27:$L$48,5,FALSE)</f>
        <v>70</v>
      </c>
    </row>
    <row r="3691" spans="3:17" x14ac:dyDescent="0.25">
      <c r="C3691" t="s">
        <v>4752</v>
      </c>
      <c r="E3691" t="s">
        <v>4744</v>
      </c>
      <c r="F3691" t="s">
        <v>121</v>
      </c>
      <c r="L3691">
        <v>896</v>
      </c>
      <c r="M3691" s="19">
        <f>VLOOKUP(F3691,'2'!$B$2:$C$34,2,FALSE)</f>
        <v>24</v>
      </c>
      <c r="N3691" s="23">
        <f t="shared" si="124"/>
        <v>0</v>
      </c>
      <c r="O3691" s="23" t="str">
        <f t="shared" si="125"/>
        <v>Baik</v>
      </c>
      <c r="P3691" s="23" t="s">
        <v>4745</v>
      </c>
      <c r="Q3691" s="19">
        <f>VLOOKUP(M3691,'3'!$H$27:$L$48,5,FALSE)</f>
        <v>70</v>
      </c>
    </row>
    <row r="3692" spans="3:17" x14ac:dyDescent="0.25">
      <c r="C3692" t="s">
        <v>4752</v>
      </c>
      <c r="E3692" t="s">
        <v>4744</v>
      </c>
      <c r="F3692" t="s">
        <v>121</v>
      </c>
      <c r="L3692">
        <v>897</v>
      </c>
      <c r="M3692" s="19">
        <f>VLOOKUP(F3692,'2'!$B$2:$C$34,2,FALSE)</f>
        <v>24</v>
      </c>
      <c r="N3692" s="23">
        <f t="shared" si="124"/>
        <v>0</v>
      </c>
      <c r="O3692" s="23" t="str">
        <f t="shared" si="125"/>
        <v>Baik</v>
      </c>
      <c r="P3692" s="23" t="s">
        <v>4745</v>
      </c>
      <c r="Q3692" s="19">
        <f>VLOOKUP(M3692,'3'!$H$27:$L$48,5,FALSE)</f>
        <v>70</v>
      </c>
    </row>
    <row r="3693" spans="3:17" x14ac:dyDescent="0.25">
      <c r="C3693" t="s">
        <v>4752</v>
      </c>
      <c r="E3693" t="s">
        <v>4744</v>
      </c>
      <c r="F3693" t="s">
        <v>121</v>
      </c>
      <c r="L3693">
        <v>898</v>
      </c>
      <c r="M3693" s="19">
        <f>VLOOKUP(F3693,'2'!$B$2:$C$34,2,FALSE)</f>
        <v>24</v>
      </c>
      <c r="N3693" s="23">
        <f t="shared" si="124"/>
        <v>0</v>
      </c>
      <c r="O3693" s="23" t="str">
        <f t="shared" si="125"/>
        <v>Baik</v>
      </c>
      <c r="P3693" s="23" t="s">
        <v>4745</v>
      </c>
      <c r="Q3693" s="19">
        <f>VLOOKUP(M3693,'3'!$H$27:$L$48,5,FALSE)</f>
        <v>70</v>
      </c>
    </row>
    <row r="3694" spans="3:17" x14ac:dyDescent="0.25">
      <c r="C3694" t="s">
        <v>4752</v>
      </c>
      <c r="E3694" t="s">
        <v>4744</v>
      </c>
      <c r="F3694" t="s">
        <v>121</v>
      </c>
      <c r="L3694">
        <v>899</v>
      </c>
      <c r="M3694" s="19">
        <f>VLOOKUP(F3694,'2'!$B$2:$C$34,2,FALSE)</f>
        <v>24</v>
      </c>
      <c r="N3694" s="23">
        <f t="shared" si="124"/>
        <v>0</v>
      </c>
      <c r="O3694" s="23" t="str">
        <f t="shared" si="125"/>
        <v>Baik</v>
      </c>
      <c r="P3694" s="23" t="s">
        <v>4745</v>
      </c>
      <c r="Q3694" s="19">
        <f>VLOOKUP(M3694,'3'!$H$27:$L$48,5,FALSE)</f>
        <v>70</v>
      </c>
    </row>
    <row r="3695" spans="3:17" x14ac:dyDescent="0.25">
      <c r="C3695" t="s">
        <v>4752</v>
      </c>
      <c r="E3695" t="s">
        <v>4744</v>
      </c>
      <c r="F3695" t="s">
        <v>121</v>
      </c>
      <c r="L3695">
        <v>900</v>
      </c>
      <c r="M3695" s="19">
        <f>VLOOKUP(F3695,'2'!$B$2:$C$34,2,FALSE)</f>
        <v>24</v>
      </c>
      <c r="N3695" s="23">
        <f t="shared" si="124"/>
        <v>0</v>
      </c>
      <c r="O3695" s="23" t="str">
        <f t="shared" si="125"/>
        <v>Baik</v>
      </c>
      <c r="P3695" s="23" t="s">
        <v>4745</v>
      </c>
      <c r="Q3695" s="19">
        <f>VLOOKUP(M3695,'3'!$H$27:$L$48,5,FALSE)</f>
        <v>70</v>
      </c>
    </row>
    <row r="3696" spans="3:17" x14ac:dyDescent="0.25">
      <c r="C3696" t="s">
        <v>4752</v>
      </c>
      <c r="E3696" t="s">
        <v>4744</v>
      </c>
      <c r="F3696" t="s">
        <v>121</v>
      </c>
      <c r="L3696">
        <v>901</v>
      </c>
      <c r="M3696" s="19">
        <f>VLOOKUP(F3696,'2'!$B$2:$C$34,2,FALSE)</f>
        <v>24</v>
      </c>
      <c r="N3696" s="23">
        <f t="shared" si="124"/>
        <v>0</v>
      </c>
      <c r="O3696" s="23" t="str">
        <f t="shared" si="125"/>
        <v>Baik</v>
      </c>
      <c r="P3696" s="23" t="s">
        <v>4745</v>
      </c>
      <c r="Q3696" s="19">
        <f>VLOOKUP(M3696,'3'!$H$27:$L$48,5,FALSE)</f>
        <v>70</v>
      </c>
    </row>
    <row r="3697" spans="3:17" x14ac:dyDescent="0.25">
      <c r="C3697" t="s">
        <v>4752</v>
      </c>
      <c r="E3697" t="s">
        <v>4744</v>
      </c>
      <c r="F3697" t="s">
        <v>121</v>
      </c>
      <c r="L3697">
        <v>902</v>
      </c>
      <c r="M3697" s="19">
        <f>VLOOKUP(F3697,'2'!$B$2:$C$34,2,FALSE)</f>
        <v>24</v>
      </c>
      <c r="N3697" s="23">
        <f t="shared" si="124"/>
        <v>0</v>
      </c>
      <c r="O3697" s="23" t="str">
        <f t="shared" si="125"/>
        <v>Baik</v>
      </c>
      <c r="P3697" s="23" t="s">
        <v>4745</v>
      </c>
      <c r="Q3697" s="19">
        <f>VLOOKUP(M3697,'3'!$H$27:$L$48,5,FALSE)</f>
        <v>70</v>
      </c>
    </row>
    <row r="3698" spans="3:17" x14ac:dyDescent="0.25">
      <c r="C3698" t="s">
        <v>4752</v>
      </c>
      <c r="E3698" t="s">
        <v>4744</v>
      </c>
      <c r="F3698" t="s">
        <v>121</v>
      </c>
      <c r="L3698">
        <v>903</v>
      </c>
      <c r="M3698" s="19">
        <f>VLOOKUP(F3698,'2'!$B$2:$C$34,2,FALSE)</f>
        <v>24</v>
      </c>
      <c r="N3698" s="23">
        <f t="shared" si="124"/>
        <v>0</v>
      </c>
      <c r="O3698" s="23" t="str">
        <f t="shared" si="125"/>
        <v>Baik</v>
      </c>
      <c r="P3698" s="23" t="s">
        <v>4745</v>
      </c>
      <c r="Q3698" s="19">
        <f>VLOOKUP(M3698,'3'!$H$27:$L$48,5,FALSE)</f>
        <v>70</v>
      </c>
    </row>
    <row r="3699" spans="3:17" x14ac:dyDescent="0.25">
      <c r="C3699" t="s">
        <v>4752</v>
      </c>
      <c r="E3699" t="s">
        <v>4744</v>
      </c>
      <c r="F3699" t="s">
        <v>121</v>
      </c>
      <c r="L3699">
        <v>904</v>
      </c>
      <c r="M3699" s="19">
        <f>VLOOKUP(F3699,'2'!$B$2:$C$34,2,FALSE)</f>
        <v>24</v>
      </c>
      <c r="N3699" s="23">
        <f t="shared" si="124"/>
        <v>0</v>
      </c>
      <c r="O3699" s="23" t="str">
        <f t="shared" si="125"/>
        <v>Baik</v>
      </c>
      <c r="P3699" s="23" t="s">
        <v>4745</v>
      </c>
      <c r="Q3699" s="19">
        <f>VLOOKUP(M3699,'3'!$H$27:$L$48,5,FALSE)</f>
        <v>70</v>
      </c>
    </row>
    <row r="3700" spans="3:17" x14ac:dyDescent="0.25">
      <c r="C3700" t="s">
        <v>4752</v>
      </c>
      <c r="E3700" t="s">
        <v>4744</v>
      </c>
      <c r="F3700" t="s">
        <v>121</v>
      </c>
      <c r="L3700">
        <v>905</v>
      </c>
      <c r="M3700" s="19">
        <f>VLOOKUP(F3700,'2'!$B$2:$C$34,2,FALSE)</f>
        <v>24</v>
      </c>
      <c r="N3700" s="23">
        <f t="shared" si="124"/>
        <v>0</v>
      </c>
      <c r="O3700" s="23" t="str">
        <f t="shared" si="125"/>
        <v>Baik</v>
      </c>
      <c r="P3700" s="23" t="s">
        <v>4745</v>
      </c>
      <c r="Q3700" s="19">
        <f>VLOOKUP(M3700,'3'!$H$27:$L$48,5,FALSE)</f>
        <v>70</v>
      </c>
    </row>
    <row r="3701" spans="3:17" x14ac:dyDescent="0.25">
      <c r="C3701" t="s">
        <v>4752</v>
      </c>
      <c r="E3701" t="s">
        <v>4744</v>
      </c>
      <c r="F3701" t="s">
        <v>121</v>
      </c>
      <c r="L3701">
        <v>906</v>
      </c>
      <c r="M3701" s="19">
        <f>VLOOKUP(F3701,'2'!$B$2:$C$34,2,FALSE)</f>
        <v>24</v>
      </c>
      <c r="N3701" s="23">
        <f t="shared" si="124"/>
        <v>0</v>
      </c>
      <c r="O3701" s="23" t="str">
        <f t="shared" si="125"/>
        <v>Baik</v>
      </c>
      <c r="P3701" s="23" t="s">
        <v>4745</v>
      </c>
      <c r="Q3701" s="19">
        <f>VLOOKUP(M3701,'3'!$H$27:$L$48,5,FALSE)</f>
        <v>70</v>
      </c>
    </row>
    <row r="3702" spans="3:17" x14ac:dyDescent="0.25">
      <c r="C3702" t="s">
        <v>4753</v>
      </c>
      <c r="F3702" t="s">
        <v>121</v>
      </c>
      <c r="L3702">
        <v>907</v>
      </c>
      <c r="M3702" s="19">
        <f>VLOOKUP(F3702,'2'!$B$2:$C$34,2,FALSE)</f>
        <v>24</v>
      </c>
      <c r="N3702" s="23">
        <f t="shared" si="124"/>
        <v>0</v>
      </c>
      <c r="O3702" s="23">
        <f t="shared" si="125"/>
        <v>0</v>
      </c>
      <c r="P3702" s="23" t="s">
        <v>4745</v>
      </c>
      <c r="Q3702" s="19">
        <f>VLOOKUP(M3702,'3'!$H$27:$L$48,5,FALSE)</f>
        <v>70</v>
      </c>
    </row>
    <row r="3703" spans="3:17" x14ac:dyDescent="0.25">
      <c r="C3703" t="s">
        <v>4753</v>
      </c>
      <c r="F3703" t="s">
        <v>121</v>
      </c>
      <c r="L3703">
        <v>908</v>
      </c>
      <c r="M3703" s="19">
        <f>VLOOKUP(F3703,'2'!$B$2:$C$34,2,FALSE)</f>
        <v>24</v>
      </c>
      <c r="N3703" s="23">
        <f t="shared" si="124"/>
        <v>0</v>
      </c>
      <c r="O3703" s="23">
        <f t="shared" si="125"/>
        <v>0</v>
      </c>
      <c r="P3703" s="23" t="s">
        <v>4745</v>
      </c>
      <c r="Q3703" s="19">
        <f>VLOOKUP(M3703,'3'!$H$27:$L$48,5,FALSE)</f>
        <v>70</v>
      </c>
    </row>
    <row r="3704" spans="3:17" x14ac:dyDescent="0.25">
      <c r="C3704" t="s">
        <v>4753</v>
      </c>
      <c r="F3704" t="s">
        <v>121</v>
      </c>
      <c r="L3704">
        <v>909</v>
      </c>
      <c r="M3704" s="19">
        <f>VLOOKUP(F3704,'2'!$B$2:$C$34,2,FALSE)</f>
        <v>24</v>
      </c>
      <c r="N3704" s="23">
        <f t="shared" si="124"/>
        <v>0</v>
      </c>
      <c r="O3704" s="23">
        <f t="shared" si="125"/>
        <v>0</v>
      </c>
      <c r="P3704" s="23" t="s">
        <v>4745</v>
      </c>
      <c r="Q3704" s="19">
        <f>VLOOKUP(M3704,'3'!$H$27:$L$48,5,FALSE)</f>
        <v>70</v>
      </c>
    </row>
    <row r="3705" spans="3:17" x14ac:dyDescent="0.25">
      <c r="C3705" t="s">
        <v>4753</v>
      </c>
      <c r="F3705" t="s">
        <v>121</v>
      </c>
      <c r="L3705">
        <v>910</v>
      </c>
      <c r="M3705" s="19">
        <f>VLOOKUP(F3705,'2'!$B$2:$C$34,2,FALSE)</f>
        <v>24</v>
      </c>
      <c r="N3705" s="23">
        <f t="shared" si="124"/>
        <v>0</v>
      </c>
      <c r="O3705" s="23">
        <f t="shared" si="125"/>
        <v>0</v>
      </c>
      <c r="P3705" s="23" t="s">
        <v>4745</v>
      </c>
      <c r="Q3705" s="19">
        <f>VLOOKUP(M3705,'3'!$H$27:$L$48,5,FALSE)</f>
        <v>70</v>
      </c>
    </row>
    <row r="3706" spans="3:17" x14ac:dyDescent="0.25">
      <c r="C3706" t="s">
        <v>4753</v>
      </c>
      <c r="F3706" t="s">
        <v>121</v>
      </c>
      <c r="L3706">
        <v>911</v>
      </c>
      <c r="M3706" s="19">
        <f>VLOOKUP(F3706,'2'!$B$2:$C$34,2,FALSE)</f>
        <v>24</v>
      </c>
      <c r="N3706" s="23">
        <f t="shared" si="124"/>
        <v>0</v>
      </c>
      <c r="O3706" s="23">
        <f t="shared" si="125"/>
        <v>0</v>
      </c>
      <c r="P3706" s="23" t="s">
        <v>4745</v>
      </c>
      <c r="Q3706" s="19">
        <f>VLOOKUP(M3706,'3'!$H$27:$L$48,5,FALSE)</f>
        <v>70</v>
      </c>
    </row>
    <row r="3707" spans="3:17" x14ac:dyDescent="0.25">
      <c r="C3707" t="s">
        <v>4753</v>
      </c>
      <c r="F3707" t="s">
        <v>121</v>
      </c>
      <c r="L3707">
        <v>912</v>
      </c>
      <c r="M3707" s="19">
        <f>VLOOKUP(F3707,'2'!$B$2:$C$34,2,FALSE)</f>
        <v>24</v>
      </c>
      <c r="N3707" s="23">
        <f t="shared" si="124"/>
        <v>0</v>
      </c>
      <c r="O3707" s="23">
        <f t="shared" si="125"/>
        <v>0</v>
      </c>
      <c r="P3707" s="23" t="s">
        <v>4745</v>
      </c>
      <c r="Q3707" s="19">
        <f>VLOOKUP(M3707,'3'!$H$27:$L$48,5,FALSE)</f>
        <v>70</v>
      </c>
    </row>
    <row r="3708" spans="3:17" x14ac:dyDescent="0.25">
      <c r="C3708" t="s">
        <v>4753</v>
      </c>
      <c r="F3708" t="s">
        <v>121</v>
      </c>
      <c r="L3708">
        <v>913</v>
      </c>
      <c r="M3708" s="19">
        <f>VLOOKUP(F3708,'2'!$B$2:$C$34,2,FALSE)</f>
        <v>24</v>
      </c>
      <c r="N3708" s="23">
        <f t="shared" si="124"/>
        <v>0</v>
      </c>
      <c r="O3708" s="23">
        <f t="shared" si="125"/>
        <v>0</v>
      </c>
      <c r="P3708" s="23" t="s">
        <v>4745</v>
      </c>
      <c r="Q3708" s="19">
        <f>VLOOKUP(M3708,'3'!$H$27:$L$48,5,FALSE)</f>
        <v>70</v>
      </c>
    </row>
    <row r="3709" spans="3:17" x14ac:dyDescent="0.25">
      <c r="C3709" t="s">
        <v>4753</v>
      </c>
      <c r="F3709" t="s">
        <v>121</v>
      </c>
      <c r="L3709">
        <v>914</v>
      </c>
      <c r="M3709" s="19">
        <f>VLOOKUP(F3709,'2'!$B$2:$C$34,2,FALSE)</f>
        <v>24</v>
      </c>
      <c r="N3709" s="23">
        <f t="shared" si="124"/>
        <v>0</v>
      </c>
      <c r="O3709" s="23">
        <f t="shared" si="125"/>
        <v>0</v>
      </c>
      <c r="P3709" s="23" t="s">
        <v>4745</v>
      </c>
      <c r="Q3709" s="19">
        <f>VLOOKUP(M3709,'3'!$H$27:$L$48,5,FALSE)</f>
        <v>70</v>
      </c>
    </row>
    <row r="3710" spans="3:17" x14ac:dyDescent="0.25">
      <c r="C3710" t="s">
        <v>4753</v>
      </c>
      <c r="F3710" t="s">
        <v>121</v>
      </c>
      <c r="L3710">
        <v>915</v>
      </c>
      <c r="M3710" s="19">
        <f>VLOOKUP(F3710,'2'!$B$2:$C$34,2,FALSE)</f>
        <v>24</v>
      </c>
      <c r="N3710" s="23">
        <f t="shared" si="124"/>
        <v>0</v>
      </c>
      <c r="O3710" s="23">
        <f t="shared" si="125"/>
        <v>0</v>
      </c>
      <c r="P3710" s="23" t="s">
        <v>4745</v>
      </c>
      <c r="Q3710" s="19">
        <f>VLOOKUP(M3710,'3'!$H$27:$L$48,5,FALSE)</f>
        <v>70</v>
      </c>
    </row>
    <row r="3711" spans="3:17" x14ac:dyDescent="0.25">
      <c r="C3711" t="s">
        <v>4753</v>
      </c>
      <c r="F3711" t="s">
        <v>121</v>
      </c>
      <c r="L3711">
        <v>916</v>
      </c>
      <c r="M3711" s="19">
        <f>VLOOKUP(F3711,'2'!$B$2:$C$34,2,FALSE)</f>
        <v>24</v>
      </c>
      <c r="N3711" s="23">
        <f t="shared" si="124"/>
        <v>0</v>
      </c>
      <c r="O3711" s="23">
        <f t="shared" si="125"/>
        <v>0</v>
      </c>
      <c r="P3711" s="23" t="s">
        <v>4745</v>
      </c>
      <c r="Q3711" s="19">
        <f>VLOOKUP(M3711,'3'!$H$27:$L$48,5,FALSE)</f>
        <v>70</v>
      </c>
    </row>
    <row r="3712" spans="3:17" x14ac:dyDescent="0.25">
      <c r="C3712" t="s">
        <v>4753</v>
      </c>
      <c r="F3712" t="s">
        <v>121</v>
      </c>
      <c r="L3712">
        <v>917</v>
      </c>
      <c r="M3712" s="19">
        <f>VLOOKUP(F3712,'2'!$B$2:$C$34,2,FALSE)</f>
        <v>24</v>
      </c>
      <c r="N3712" s="23">
        <f t="shared" si="124"/>
        <v>0</v>
      </c>
      <c r="O3712" s="23">
        <f t="shared" si="125"/>
        <v>0</v>
      </c>
      <c r="P3712" s="23" t="s">
        <v>4745</v>
      </c>
      <c r="Q3712" s="19">
        <f>VLOOKUP(M3712,'3'!$H$27:$L$48,5,FALSE)</f>
        <v>70</v>
      </c>
    </row>
    <row r="3713" spans="3:17" x14ac:dyDescent="0.25">
      <c r="C3713" t="s">
        <v>4753</v>
      </c>
      <c r="F3713" t="s">
        <v>121</v>
      </c>
      <c r="L3713">
        <v>918</v>
      </c>
      <c r="M3713" s="19">
        <f>VLOOKUP(F3713,'2'!$B$2:$C$34,2,FALSE)</f>
        <v>24</v>
      </c>
      <c r="N3713" s="23">
        <f t="shared" si="124"/>
        <v>0</v>
      </c>
      <c r="O3713" s="23">
        <f t="shared" si="125"/>
        <v>0</v>
      </c>
      <c r="P3713" s="23" t="s">
        <v>4745</v>
      </c>
      <c r="Q3713" s="19">
        <f>VLOOKUP(M3713,'3'!$H$27:$L$48,5,FALSE)</f>
        <v>70</v>
      </c>
    </row>
    <row r="3714" spans="3:17" x14ac:dyDescent="0.25">
      <c r="C3714" t="s">
        <v>4753</v>
      </c>
      <c r="F3714" t="s">
        <v>121</v>
      </c>
      <c r="L3714">
        <v>919</v>
      </c>
      <c r="M3714" s="19">
        <f>VLOOKUP(F3714,'2'!$B$2:$C$34,2,FALSE)</f>
        <v>24</v>
      </c>
      <c r="N3714" s="23">
        <f t="shared" si="124"/>
        <v>0</v>
      </c>
      <c r="O3714" s="23">
        <f t="shared" si="125"/>
        <v>0</v>
      </c>
      <c r="P3714" s="23" t="s">
        <v>4745</v>
      </c>
      <c r="Q3714" s="19">
        <f>VLOOKUP(M3714,'3'!$H$27:$L$48,5,FALSE)</f>
        <v>70</v>
      </c>
    </row>
    <row r="3715" spans="3:17" x14ac:dyDescent="0.25">
      <c r="C3715" t="s">
        <v>4753</v>
      </c>
      <c r="F3715" t="s">
        <v>121</v>
      </c>
      <c r="L3715">
        <v>920</v>
      </c>
      <c r="M3715" s="19">
        <f>VLOOKUP(F3715,'2'!$B$2:$C$34,2,FALSE)</f>
        <v>24</v>
      </c>
      <c r="N3715" s="23">
        <f t="shared" si="124"/>
        <v>0</v>
      </c>
      <c r="O3715" s="23">
        <f t="shared" si="125"/>
        <v>0</v>
      </c>
      <c r="P3715" s="23" t="s">
        <v>4745</v>
      </c>
      <c r="Q3715" s="19">
        <f>VLOOKUP(M3715,'3'!$H$27:$L$48,5,FALSE)</f>
        <v>70</v>
      </c>
    </row>
    <row r="3716" spans="3:17" x14ac:dyDescent="0.25">
      <c r="C3716" t="s">
        <v>4753</v>
      </c>
      <c r="F3716" t="s">
        <v>121</v>
      </c>
      <c r="L3716">
        <v>921</v>
      </c>
      <c r="M3716" s="19">
        <f>VLOOKUP(F3716,'2'!$B$2:$C$34,2,FALSE)</f>
        <v>24</v>
      </c>
      <c r="N3716" s="23">
        <f t="shared" si="124"/>
        <v>0</v>
      </c>
      <c r="O3716" s="23">
        <f t="shared" si="125"/>
        <v>0</v>
      </c>
      <c r="P3716" s="23" t="s">
        <v>4745</v>
      </c>
      <c r="Q3716" s="19">
        <f>VLOOKUP(M3716,'3'!$H$27:$L$48,5,FALSE)</f>
        <v>70</v>
      </c>
    </row>
    <row r="3717" spans="3:17" x14ac:dyDescent="0.25">
      <c r="C3717" t="s">
        <v>4753</v>
      </c>
      <c r="F3717" t="s">
        <v>121</v>
      </c>
      <c r="L3717">
        <v>922</v>
      </c>
      <c r="M3717" s="19">
        <f>VLOOKUP(F3717,'2'!$B$2:$C$34,2,FALSE)</f>
        <v>24</v>
      </c>
      <c r="N3717" s="23">
        <f t="shared" ref="N3717:N3735" si="126">D3717</f>
        <v>0</v>
      </c>
      <c r="O3717" s="23">
        <f t="shared" ref="O3717:O3735" si="127">IF(P3717="Nilai Ekstra",E3717,"")</f>
        <v>0</v>
      </c>
      <c r="P3717" s="23" t="s">
        <v>4745</v>
      </c>
      <c r="Q3717" s="19">
        <f>VLOOKUP(M3717,'3'!$H$27:$L$48,5,FALSE)</f>
        <v>70</v>
      </c>
    </row>
    <row r="3718" spans="3:17" x14ac:dyDescent="0.25">
      <c r="C3718" t="s">
        <v>4753</v>
      </c>
      <c r="F3718" t="s">
        <v>121</v>
      </c>
      <c r="L3718">
        <v>923</v>
      </c>
      <c r="M3718" s="19">
        <f>VLOOKUP(F3718,'2'!$B$2:$C$34,2,FALSE)</f>
        <v>24</v>
      </c>
      <c r="N3718" s="23">
        <f t="shared" si="126"/>
        <v>0</v>
      </c>
      <c r="O3718" s="23">
        <f t="shared" si="127"/>
        <v>0</v>
      </c>
      <c r="P3718" s="23" t="s">
        <v>4745</v>
      </c>
      <c r="Q3718" s="19">
        <f>VLOOKUP(M3718,'3'!$H$27:$L$48,5,FALSE)</f>
        <v>70</v>
      </c>
    </row>
    <row r="3719" spans="3:17" x14ac:dyDescent="0.25">
      <c r="C3719" t="s">
        <v>4753</v>
      </c>
      <c r="F3719" t="s">
        <v>121</v>
      </c>
      <c r="L3719">
        <v>924</v>
      </c>
      <c r="M3719" s="19">
        <f>VLOOKUP(F3719,'2'!$B$2:$C$34,2,FALSE)</f>
        <v>24</v>
      </c>
      <c r="N3719" s="23">
        <f t="shared" si="126"/>
        <v>0</v>
      </c>
      <c r="O3719" s="23">
        <f t="shared" si="127"/>
        <v>0</v>
      </c>
      <c r="P3719" s="23" t="s">
        <v>4745</v>
      </c>
      <c r="Q3719" s="19">
        <f>VLOOKUP(M3719,'3'!$H$27:$L$48,5,FALSE)</f>
        <v>70</v>
      </c>
    </row>
    <row r="3720" spans="3:17" x14ac:dyDescent="0.25">
      <c r="C3720" t="s">
        <v>4753</v>
      </c>
      <c r="F3720" t="s">
        <v>121</v>
      </c>
      <c r="L3720">
        <v>925</v>
      </c>
      <c r="M3720" s="19">
        <f>VLOOKUP(F3720,'2'!$B$2:$C$34,2,FALSE)</f>
        <v>24</v>
      </c>
      <c r="N3720" s="23">
        <f t="shared" si="126"/>
        <v>0</v>
      </c>
      <c r="O3720" s="23">
        <f t="shared" si="127"/>
        <v>0</v>
      </c>
      <c r="P3720" s="23" t="s">
        <v>4745</v>
      </c>
      <c r="Q3720" s="19">
        <f>VLOOKUP(M3720,'3'!$H$27:$L$48,5,FALSE)</f>
        <v>70</v>
      </c>
    </row>
    <row r="3721" spans="3:17" x14ac:dyDescent="0.25">
      <c r="C3721" t="s">
        <v>4753</v>
      </c>
      <c r="F3721" t="s">
        <v>121</v>
      </c>
      <c r="L3721">
        <v>926</v>
      </c>
      <c r="M3721" s="19">
        <f>VLOOKUP(F3721,'2'!$B$2:$C$34,2,FALSE)</f>
        <v>24</v>
      </c>
      <c r="N3721" s="23">
        <f t="shared" si="126"/>
        <v>0</v>
      </c>
      <c r="O3721" s="23">
        <f t="shared" si="127"/>
        <v>0</v>
      </c>
      <c r="P3721" s="23" t="s">
        <v>4745</v>
      </c>
      <c r="Q3721" s="19">
        <f>VLOOKUP(M3721,'3'!$H$27:$L$48,5,FALSE)</f>
        <v>70</v>
      </c>
    </row>
    <row r="3722" spans="3:17" x14ac:dyDescent="0.25">
      <c r="C3722" t="s">
        <v>4753</v>
      </c>
      <c r="F3722" t="s">
        <v>121</v>
      </c>
      <c r="L3722">
        <v>927</v>
      </c>
      <c r="M3722" s="19">
        <f>VLOOKUP(F3722,'2'!$B$2:$C$34,2,FALSE)</f>
        <v>24</v>
      </c>
      <c r="N3722" s="23">
        <f t="shared" si="126"/>
        <v>0</v>
      </c>
      <c r="O3722" s="23">
        <f t="shared" si="127"/>
        <v>0</v>
      </c>
      <c r="P3722" s="23" t="s">
        <v>4745</v>
      </c>
      <c r="Q3722" s="19">
        <f>VLOOKUP(M3722,'3'!$H$27:$L$48,5,FALSE)</f>
        <v>70</v>
      </c>
    </row>
    <row r="3723" spans="3:17" x14ac:dyDescent="0.25">
      <c r="C3723" t="s">
        <v>4753</v>
      </c>
      <c r="F3723" t="s">
        <v>121</v>
      </c>
      <c r="L3723">
        <v>928</v>
      </c>
      <c r="M3723" s="19">
        <f>VLOOKUP(F3723,'2'!$B$2:$C$34,2,FALSE)</f>
        <v>24</v>
      </c>
      <c r="N3723" s="23">
        <f t="shared" si="126"/>
        <v>0</v>
      </c>
      <c r="O3723" s="23">
        <f t="shared" si="127"/>
        <v>0</v>
      </c>
      <c r="P3723" s="23" t="s">
        <v>4745</v>
      </c>
      <c r="Q3723" s="19">
        <f>VLOOKUP(M3723,'3'!$H$27:$L$48,5,FALSE)</f>
        <v>70</v>
      </c>
    </row>
    <row r="3724" spans="3:17" x14ac:dyDescent="0.25">
      <c r="C3724" t="s">
        <v>4753</v>
      </c>
      <c r="F3724" t="s">
        <v>121</v>
      </c>
      <c r="L3724">
        <v>929</v>
      </c>
      <c r="M3724" s="19">
        <f>VLOOKUP(F3724,'2'!$B$2:$C$34,2,FALSE)</f>
        <v>24</v>
      </c>
      <c r="N3724" s="23">
        <f t="shared" si="126"/>
        <v>0</v>
      </c>
      <c r="O3724" s="23">
        <f t="shared" si="127"/>
        <v>0</v>
      </c>
      <c r="P3724" s="23" t="s">
        <v>4745</v>
      </c>
      <c r="Q3724" s="19">
        <f>VLOOKUP(M3724,'3'!$H$27:$L$48,5,FALSE)</f>
        <v>70</v>
      </c>
    </row>
    <row r="3725" spans="3:17" x14ac:dyDescent="0.25">
      <c r="C3725" t="s">
        <v>4753</v>
      </c>
      <c r="F3725" t="s">
        <v>121</v>
      </c>
      <c r="L3725">
        <v>930</v>
      </c>
      <c r="M3725" s="19">
        <f>VLOOKUP(F3725,'2'!$B$2:$C$34,2,FALSE)</f>
        <v>24</v>
      </c>
      <c r="N3725" s="23">
        <f t="shared" si="126"/>
        <v>0</v>
      </c>
      <c r="O3725" s="23">
        <f t="shared" si="127"/>
        <v>0</v>
      </c>
      <c r="P3725" s="23" t="s">
        <v>4745</v>
      </c>
      <c r="Q3725" s="19">
        <f>VLOOKUP(M3725,'3'!$H$27:$L$48,5,FALSE)</f>
        <v>70</v>
      </c>
    </row>
    <row r="3726" spans="3:17" x14ac:dyDescent="0.25">
      <c r="C3726" t="s">
        <v>4753</v>
      </c>
      <c r="F3726" t="s">
        <v>121</v>
      </c>
      <c r="L3726">
        <v>931</v>
      </c>
      <c r="M3726" s="19">
        <f>VLOOKUP(F3726,'2'!$B$2:$C$34,2,FALSE)</f>
        <v>24</v>
      </c>
      <c r="N3726" s="23">
        <f t="shared" si="126"/>
        <v>0</v>
      </c>
      <c r="O3726" s="23">
        <f t="shared" si="127"/>
        <v>0</v>
      </c>
      <c r="P3726" s="23" t="s">
        <v>4745</v>
      </c>
      <c r="Q3726" s="19">
        <f>VLOOKUP(M3726,'3'!$H$27:$L$48,5,FALSE)</f>
        <v>70</v>
      </c>
    </row>
    <row r="3727" spans="3:17" x14ac:dyDescent="0.25">
      <c r="C3727" t="s">
        <v>4753</v>
      </c>
      <c r="F3727" t="s">
        <v>121</v>
      </c>
      <c r="L3727">
        <v>932</v>
      </c>
      <c r="M3727" s="19">
        <f>VLOOKUP(F3727,'2'!$B$2:$C$34,2,FALSE)</f>
        <v>24</v>
      </c>
      <c r="N3727" s="23">
        <f t="shared" si="126"/>
        <v>0</v>
      </c>
      <c r="O3727" s="23">
        <f t="shared" si="127"/>
        <v>0</v>
      </c>
      <c r="P3727" s="23" t="s">
        <v>4745</v>
      </c>
      <c r="Q3727" s="19">
        <f>VLOOKUP(M3727,'3'!$H$27:$L$48,5,FALSE)</f>
        <v>70</v>
      </c>
    </row>
    <row r="3728" spans="3:17" x14ac:dyDescent="0.25">
      <c r="C3728" t="s">
        <v>4753</v>
      </c>
      <c r="F3728" t="s">
        <v>121</v>
      </c>
      <c r="L3728">
        <v>933</v>
      </c>
      <c r="M3728" s="19">
        <f>VLOOKUP(F3728,'2'!$B$2:$C$34,2,FALSE)</f>
        <v>24</v>
      </c>
      <c r="N3728" s="23">
        <f t="shared" si="126"/>
        <v>0</v>
      </c>
      <c r="O3728" s="23">
        <f t="shared" si="127"/>
        <v>0</v>
      </c>
      <c r="P3728" s="23" t="s">
        <v>4745</v>
      </c>
      <c r="Q3728" s="19">
        <f>VLOOKUP(M3728,'3'!$H$27:$L$48,5,FALSE)</f>
        <v>70</v>
      </c>
    </row>
    <row r="3729" spans="3:17" x14ac:dyDescent="0.25">
      <c r="C3729" t="s">
        <v>4753</v>
      </c>
      <c r="F3729" t="s">
        <v>121</v>
      </c>
      <c r="L3729">
        <v>934</v>
      </c>
      <c r="M3729" s="19">
        <f>VLOOKUP(F3729,'2'!$B$2:$C$34,2,FALSE)</f>
        <v>24</v>
      </c>
      <c r="N3729" s="23">
        <f t="shared" si="126"/>
        <v>0</v>
      </c>
      <c r="O3729" s="23">
        <f t="shared" si="127"/>
        <v>0</v>
      </c>
      <c r="P3729" s="23" t="s">
        <v>4745</v>
      </c>
      <c r="Q3729" s="19">
        <f>VLOOKUP(M3729,'3'!$H$27:$L$48,5,FALSE)</f>
        <v>70</v>
      </c>
    </row>
    <row r="3730" spans="3:17" x14ac:dyDescent="0.25">
      <c r="C3730" t="s">
        <v>4753</v>
      </c>
      <c r="F3730" t="s">
        <v>121</v>
      </c>
      <c r="L3730">
        <v>935</v>
      </c>
      <c r="M3730" s="19">
        <f>VLOOKUP(F3730,'2'!$B$2:$C$34,2,FALSE)</f>
        <v>24</v>
      </c>
      <c r="N3730" s="23">
        <f t="shared" si="126"/>
        <v>0</v>
      </c>
      <c r="O3730" s="23">
        <f t="shared" si="127"/>
        <v>0</v>
      </c>
      <c r="P3730" s="23" t="s">
        <v>4745</v>
      </c>
      <c r="Q3730" s="19">
        <f>VLOOKUP(M3730,'3'!$H$27:$L$48,5,FALSE)</f>
        <v>70</v>
      </c>
    </row>
    <row r="3731" spans="3:17" x14ac:dyDescent="0.25">
      <c r="C3731" t="s">
        <v>4753</v>
      </c>
      <c r="F3731" t="s">
        <v>121</v>
      </c>
      <c r="L3731">
        <v>936</v>
      </c>
      <c r="M3731" s="19">
        <f>VLOOKUP(F3731,'2'!$B$2:$C$34,2,FALSE)</f>
        <v>24</v>
      </c>
      <c r="N3731" s="23">
        <f t="shared" si="126"/>
        <v>0</v>
      </c>
      <c r="O3731" s="23">
        <f t="shared" si="127"/>
        <v>0</v>
      </c>
      <c r="P3731" s="23" t="s">
        <v>4745</v>
      </c>
      <c r="Q3731" s="19">
        <f>VLOOKUP(M3731,'3'!$H$27:$L$48,5,FALSE)</f>
        <v>70</v>
      </c>
    </row>
    <row r="3732" spans="3:17" x14ac:dyDescent="0.25">
      <c r="C3732" t="s">
        <v>4753</v>
      </c>
      <c r="F3732" t="s">
        <v>121</v>
      </c>
      <c r="L3732">
        <v>937</v>
      </c>
      <c r="M3732" s="19">
        <f>VLOOKUP(F3732,'2'!$B$2:$C$34,2,FALSE)</f>
        <v>24</v>
      </c>
      <c r="N3732" s="23">
        <f t="shared" si="126"/>
        <v>0</v>
      </c>
      <c r="O3732" s="23">
        <f t="shared" si="127"/>
        <v>0</v>
      </c>
      <c r="P3732" s="23" t="s">
        <v>4745</v>
      </c>
      <c r="Q3732" s="19">
        <f>VLOOKUP(M3732,'3'!$H$27:$L$48,5,FALSE)</f>
        <v>70</v>
      </c>
    </row>
    <row r="3733" spans="3:17" x14ac:dyDescent="0.25">
      <c r="C3733" t="s">
        <v>4753</v>
      </c>
      <c r="F3733" t="s">
        <v>121</v>
      </c>
      <c r="L3733">
        <v>938</v>
      </c>
      <c r="M3733" s="19">
        <f>VLOOKUP(F3733,'2'!$B$2:$C$34,2,FALSE)</f>
        <v>24</v>
      </c>
      <c r="N3733" s="23">
        <f t="shared" si="126"/>
        <v>0</v>
      </c>
      <c r="O3733" s="23">
        <f t="shared" si="127"/>
        <v>0</v>
      </c>
      <c r="P3733" s="23" t="s">
        <v>4745</v>
      </c>
      <c r="Q3733" s="19">
        <f>VLOOKUP(M3733,'3'!$H$27:$L$48,5,FALSE)</f>
        <v>70</v>
      </c>
    </row>
    <row r="3734" spans="3:17" x14ac:dyDescent="0.25">
      <c r="C3734" t="s">
        <v>4753</v>
      </c>
      <c r="F3734" t="s">
        <v>121</v>
      </c>
      <c r="L3734">
        <v>939</v>
      </c>
      <c r="M3734" s="19">
        <f>VLOOKUP(F3734,'2'!$B$2:$C$34,2,FALSE)</f>
        <v>24</v>
      </c>
      <c r="N3734" s="23">
        <f t="shared" si="126"/>
        <v>0</v>
      </c>
      <c r="O3734" s="23">
        <f t="shared" si="127"/>
        <v>0</v>
      </c>
      <c r="P3734" s="23" t="s">
        <v>4745</v>
      </c>
      <c r="Q3734" s="19">
        <f>VLOOKUP(M3734,'3'!$H$27:$L$48,5,FALSE)</f>
        <v>70</v>
      </c>
    </row>
    <row r="3735" spans="3:17" x14ac:dyDescent="0.25">
      <c r="C3735" t="s">
        <v>4753</v>
      </c>
      <c r="F3735" t="s">
        <v>121</v>
      </c>
      <c r="L3735">
        <v>940</v>
      </c>
      <c r="M3735" s="19">
        <f>VLOOKUP(F3735,'2'!$B$2:$C$34,2,FALSE)</f>
        <v>24</v>
      </c>
      <c r="N3735" s="23">
        <f t="shared" si="126"/>
        <v>0</v>
      </c>
      <c r="O3735" s="23">
        <f t="shared" si="127"/>
        <v>0</v>
      </c>
      <c r="P3735" s="23" t="s">
        <v>4745</v>
      </c>
      <c r="Q3735" s="19">
        <f>VLOOKUP(M3735,'3'!$H$27:$L$48,5,FALSE)</f>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db</vt:lpstr>
      <vt:lpstr>API &amp; Feature</vt:lpstr>
      <vt:lpstr>1</vt:lpstr>
      <vt:lpstr>6</vt:lpstr>
      <vt:lpstr>2</vt:lpstr>
      <vt:lpstr>3</vt:lpstr>
      <vt:lpstr>4</vt:lpstr>
      <vt:lpstr>5</vt:lpstr>
      <vt:lpstr>7</vt:lpstr>
      <vt:lpstr>8</vt:lpstr>
      <vt:lpstr>9</vt:lpstr>
      <vt:lpstr>kelas 10</vt:lpstr>
      <vt:lpstr>kelas 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LOQ IAX</dc:creator>
  <cp:lastModifiedBy>LOQ IAX</cp:lastModifiedBy>
  <dcterms:created xsi:type="dcterms:W3CDTF">2026-05-09T23:12:41Z</dcterms:created>
  <dcterms:modified xsi:type="dcterms:W3CDTF">2026-07-01T13:04:32Z</dcterms:modified>
</cp:coreProperties>
</file>